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COMMON\Public\Traffic\BTOA\"/>
    </mc:Choice>
  </mc:AlternateContent>
  <xr:revisionPtr revIDLastSave="0" documentId="13_ncr:1_{8BF0F2DD-0E81-4C9D-8380-07675159FBBE}" xr6:coauthVersionLast="47" xr6:coauthVersionMax="47" xr10:uidLastSave="{00000000-0000-0000-0000-000000000000}"/>
  <bookViews>
    <workbookView xWindow="-120" yWindow="-120" windowWidth="29040" windowHeight="15720" tabRatio="856" xr2:uid="{00000000-000D-0000-FFFF-FFFF00000000}"/>
  </bookViews>
  <sheets>
    <sheet name="Dashboard" sheetId="81" r:id="rId1"/>
    <sheet name="Graph" sheetId="82" r:id="rId2"/>
    <sheet name="Traffic" sheetId="72" r:id="rId3"/>
    <sheet name="Annual" sheetId="31" r:id="rId4"/>
    <sheet name="Compiled-YTD" sheetId="32" r:id="rId5"/>
    <sheet name="AAZ" sheetId="75" r:id="rId6"/>
    <sheet name="AMB" sheetId="7" r:id="rId7"/>
    <sheet name="BWB" sheetId="10" r:id="rId8"/>
    <sheet name="BWB-FBCL" sheetId="9" r:id="rId9"/>
    <sheet name="BWB(MDOT)" sheetId="8" r:id="rId10"/>
    <sheet name="DWT" sheetId="11" r:id="rId11"/>
    <sheet name="GHIB" sheetId="80" r:id="rId12"/>
    <sheet name="OGB" sheetId="13" r:id="rId13"/>
    <sheet name="PB" sheetId="14" r:id="rId14"/>
    <sheet name="IBA" sheetId="16" r:id="rId15"/>
    <sheet name="SIBC" sheetId="17" r:id="rId16"/>
    <sheet name="TIBA" sheetId="18" r:id="rId17"/>
    <sheet name="LQB" sheetId="12" r:id="rId18"/>
    <sheet name="RBW" sheetId="15" r:id="rId19"/>
    <sheet name="WPB" sheetId="19" r:id="rId20"/>
  </sheets>
  <definedNames>
    <definedName name="FYAPR" localSheetId="5">AAZ!$E$10:$E$10</definedName>
    <definedName name="FYAPR" localSheetId="3">Annual!$D$10:$D$10</definedName>
    <definedName name="FYAPR" localSheetId="7">BWB!$E$10:$E$20</definedName>
    <definedName name="FYAPR" localSheetId="9">'BWB(MDOT)'!$E$10:$E$20</definedName>
    <definedName name="FYAPR" localSheetId="8">'BWB-FBCL'!$E$10:$E$20</definedName>
    <definedName name="FYAPR" localSheetId="4">'Compiled-YTD'!$AH$10:$AH$20</definedName>
    <definedName name="FYAPR" localSheetId="10">DWT!$E$10:$E$20</definedName>
    <definedName name="FYAPR" localSheetId="11">GHIB!$E$10:$E$20</definedName>
    <definedName name="FYAPR" localSheetId="14">IBA!$E$10:$E$20</definedName>
    <definedName name="FYAPR" localSheetId="17">LQB!$E$10:$E$20</definedName>
    <definedName name="FYAPR" localSheetId="12">OGB!$E$10:$E$20</definedName>
    <definedName name="FYAPR" localSheetId="13">PB!$E$10:$E$20</definedName>
    <definedName name="FYAPR" localSheetId="18">RBW!$E$10:$E$20</definedName>
    <definedName name="FYAPR" localSheetId="15">SIBC!$E$10:$E$20</definedName>
    <definedName name="FYAPR" localSheetId="16">TIBA!$E$10:$E$20</definedName>
    <definedName name="FYAPR" localSheetId="19">WPB!$E$10:$E$20</definedName>
    <definedName name="FYAPR">AMB!$E$10:$E$20</definedName>
    <definedName name="FYFEB" localSheetId="5">AAZ!$E$10:$E$10</definedName>
    <definedName name="FYFEB" localSheetId="3">Annual!$D$10:$D$10</definedName>
    <definedName name="FYFEB" localSheetId="7">BWB!$E$10:$E$20</definedName>
    <definedName name="FYFEB" localSheetId="9">'BWB(MDOT)'!$E$10:$E$20</definedName>
    <definedName name="FYFEB" localSheetId="8">'BWB-FBCL'!$E$10:$E$20</definedName>
    <definedName name="FYFEB" localSheetId="4">'Compiled-YTD'!$AH$10:$AH$20</definedName>
    <definedName name="FYFEB" localSheetId="10">DWT!$E$10:$E$20</definedName>
    <definedName name="FYFEB" localSheetId="11">GHIB!$E$10:$E$20</definedName>
    <definedName name="FYFEB" localSheetId="14">IBA!$E$10:$E$20</definedName>
    <definedName name="FYFEB" localSheetId="17">LQB!$E$10:$E$20</definedName>
    <definedName name="FYFEB" localSheetId="12">OGB!$E$10:$E$20</definedName>
    <definedName name="FYFEB" localSheetId="13">PB!$E$10:$E$20</definedName>
    <definedName name="FYFEB" localSheetId="18">RBW!$E$10:$E$20</definedName>
    <definedName name="FYFEB" localSheetId="15">SIBC!$E$10:$E$20</definedName>
    <definedName name="FYFEB" localSheetId="16">TIBA!$E$10:$E$20</definedName>
    <definedName name="FYFEB" localSheetId="19">WPB!$E$10:$E$20</definedName>
    <definedName name="FYFEB">AMB!$E$10:$E$20</definedName>
    <definedName name="FYJAN" localSheetId="5">AAZ!$E$10:$E$10</definedName>
    <definedName name="FYJAN" localSheetId="3">Annual!$D$10:$D$10</definedName>
    <definedName name="FYJAN" localSheetId="7">BWB!$E$10:$E$20</definedName>
    <definedName name="FYJAN" localSheetId="9">'BWB(MDOT)'!$E$10:$E$20</definedName>
    <definedName name="FYJAN" localSheetId="8">'BWB-FBCL'!$E$10:$E$20</definedName>
    <definedName name="FYJAN" localSheetId="4">'Compiled-YTD'!$AH$10:$AH$20</definedName>
    <definedName name="FYJAN" localSheetId="10">DWT!$E$10:$E$20</definedName>
    <definedName name="FYJAN" localSheetId="11">GHIB!$E$10:$E$20</definedName>
    <definedName name="FYJAN" localSheetId="14">IBA!$E$10:$E$20</definedName>
    <definedName name="FYJAN" localSheetId="17">LQB!$E$10:$E$20</definedName>
    <definedName name="FYJAN" localSheetId="12">OGB!$E$10:$E$20</definedName>
    <definedName name="FYJAN" localSheetId="13">PB!$E$10:$E$20</definedName>
    <definedName name="FYJAN" localSheetId="18">RBW!$E$10:$E$20</definedName>
    <definedName name="FYJAN" localSheetId="15">SIBC!$E$10:$E$20</definedName>
    <definedName name="FYJAN" localSheetId="16">TIBA!$E$10:$E$20</definedName>
    <definedName name="FYJAN" localSheetId="19">WPB!$E$10:$E$20</definedName>
    <definedName name="FYJAN">AMB!$E$10:$E$20</definedName>
    <definedName name="FYMAR" localSheetId="5">AAZ!$E$10:$E$10</definedName>
    <definedName name="FYMAR" localSheetId="3">Annual!$D$10:$D$10</definedName>
    <definedName name="FYMAR" localSheetId="7">BWB!$E$10:$E$20</definedName>
    <definedName name="FYMAR" localSheetId="9">'BWB(MDOT)'!$E$10:$E$20</definedName>
    <definedName name="FYMAR" localSheetId="8">'BWB-FBCL'!$E$10:$E$20</definedName>
    <definedName name="FYMAR" localSheetId="4">'Compiled-YTD'!$AH$10:$AH$20</definedName>
    <definedName name="FYMAR" localSheetId="10">DWT!$E$10:$E$20</definedName>
    <definedName name="FYMAR" localSheetId="11">GHIB!$E$10:$E$20</definedName>
    <definedName name="FYMAR" localSheetId="14">IBA!$E$10:$E$20</definedName>
    <definedName name="FYMAR" localSheetId="17">LQB!$E$10:$E$20</definedName>
    <definedName name="FYMAR" localSheetId="12">OGB!$E$10:$E$20</definedName>
    <definedName name="FYMAR" localSheetId="13">PB!$E$10:$E$20</definedName>
    <definedName name="FYMAR" localSheetId="18">RBW!$E$10:$E$20</definedName>
    <definedName name="FYMAR" localSheetId="15">SIBC!$E$10:$E$20</definedName>
    <definedName name="FYMAR" localSheetId="16">TIBA!$E$10:$E$20</definedName>
    <definedName name="FYMAR" localSheetId="19">WPB!$E$10:$E$20</definedName>
    <definedName name="FYMAR">AMB!$E$10:$E$20</definedName>
    <definedName name="_xlnm.Print_Area" localSheetId="2">Traffic!$AR$4:$AY$77</definedName>
    <definedName name="_xlnm.Print_Titles" localSheetId="5">AAZ!$A:$D,AAZ!$1:$9</definedName>
    <definedName name="_xlnm.Print_Titles" localSheetId="6">AMB!$A:$D,AMB!$1:$9</definedName>
    <definedName name="_xlnm.Print_Titles" localSheetId="3">Annual!$A:$C,Annual!$1:$9</definedName>
    <definedName name="_xlnm.Print_Titles" localSheetId="7">BWB!$A:$D,BWB!$1:$9</definedName>
    <definedName name="_xlnm.Print_Titles" localSheetId="9">'BWB(MDOT)'!$A:$D,'BWB(MDOT)'!$1:$9</definedName>
    <definedName name="_xlnm.Print_Titles" localSheetId="8">'BWB-FBCL'!$A:$D,'BWB-FBCL'!$1:$9</definedName>
    <definedName name="_xlnm.Print_Titles" localSheetId="4">'Compiled-YTD'!$A:$C,'Compiled-YTD'!$1:$9</definedName>
    <definedName name="_xlnm.Print_Titles" localSheetId="10">DWT!$A:$D,DWT!$1:$9</definedName>
    <definedName name="_xlnm.Print_Titles" localSheetId="11">GHIB!$A:$D,GHIB!$1:$9</definedName>
    <definedName name="_xlnm.Print_Titles" localSheetId="14">IBA!$A:$D,IBA!$1:$9</definedName>
    <definedName name="_xlnm.Print_Titles" localSheetId="17">LQB!$A:$D,LQB!$1:$9</definedName>
    <definedName name="_xlnm.Print_Titles" localSheetId="12">OGB!$A:$D,OGB!$1:$9</definedName>
    <definedName name="_xlnm.Print_Titles" localSheetId="13">PB!$A:$D,PB!$1:$9</definedName>
    <definedName name="_xlnm.Print_Titles" localSheetId="18">RBW!$A:$D,RBW!$1:$9</definedName>
    <definedName name="_xlnm.Print_Titles" localSheetId="15">SIBC!$A:$D,SIBC!$1:$9</definedName>
    <definedName name="_xlnm.Print_Titles" localSheetId="16">TIBA!$A:$D,TIBA!$1:$9</definedName>
    <definedName name="_xlnm.Print_Titles" localSheetId="2">Traffic!$A:$C,Traffic!$1:$8</definedName>
    <definedName name="_xlnm.Print_Titles" localSheetId="19">WPB!$A:$D,WPB!$1:$9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2" i="80" l="1"/>
  <c r="L111" i="80"/>
  <c r="D68" i="31"/>
  <c r="D48" i="31"/>
  <c r="D28" i="31"/>
  <c r="D8" i="31"/>
  <c r="AG171" i="75"/>
  <c r="AG163" i="75"/>
  <c r="AG23" i="75"/>
  <c r="AG8" i="75"/>
  <c r="AG144" i="75" s="1"/>
  <c r="E79" i="75"/>
  <c r="AG8" i="19"/>
  <c r="AG163" i="19" s="1"/>
  <c r="AG8" i="15"/>
  <c r="AG50" i="15" s="1"/>
  <c r="AG8" i="12"/>
  <c r="AG105" i="12" s="1"/>
  <c r="AG8" i="18"/>
  <c r="AG117" i="18" s="1"/>
  <c r="AG8" i="17"/>
  <c r="AG45" i="17" s="1"/>
  <c r="AG8" i="16"/>
  <c r="AG105" i="16" s="1"/>
  <c r="AG8" i="14"/>
  <c r="AG162" i="14" s="1"/>
  <c r="AG8" i="13"/>
  <c r="AG101" i="13" s="1"/>
  <c r="V16" i="31" s="1"/>
  <c r="AG8" i="80"/>
  <c r="AG23" i="80" s="1"/>
  <c r="AG8" i="11"/>
  <c r="AG20" i="11" s="1"/>
  <c r="AG8" i="10"/>
  <c r="AG162" i="10" s="1"/>
  <c r="AG8" i="7"/>
  <c r="AG184" i="7" s="1"/>
  <c r="AD4" i="31"/>
  <c r="AD3" i="31"/>
  <c r="AD2" i="31"/>
  <c r="AO9" i="31"/>
  <c r="AN9" i="31" s="1"/>
  <c r="AM9" i="31" s="1"/>
  <c r="AL9" i="31" s="1"/>
  <c r="AK9" i="31" s="1"/>
  <c r="AJ9" i="31" s="1"/>
  <c r="AI9" i="31" s="1"/>
  <c r="AH9" i="31" s="1"/>
  <c r="AG9" i="31" s="1"/>
  <c r="AF9" i="31" s="1"/>
  <c r="AF2" i="31" s="1"/>
  <c r="N5" i="81"/>
  <c r="FJ8" i="72"/>
  <c r="FI8" i="72"/>
  <c r="FJ7" i="72"/>
  <c r="FI7" i="72"/>
  <c r="FE8" i="72"/>
  <c r="FD8" i="72"/>
  <c r="FE7" i="72"/>
  <c r="FD7" i="72"/>
  <c r="O6" i="81"/>
  <c r="N6" i="81"/>
  <c r="I5" i="81"/>
  <c r="J6" i="81"/>
  <c r="I6" i="81"/>
  <c r="E8" i="72"/>
  <c r="EQ7" i="72" s="1"/>
  <c r="D8" i="72"/>
  <c r="EB7" i="72" s="1"/>
  <c r="A30" i="72"/>
  <c r="E134" i="32"/>
  <c r="I125" i="32"/>
  <c r="G153" i="32"/>
  <c r="G138" i="32"/>
  <c r="D7" i="32"/>
  <c r="D183" i="32"/>
  <c r="H181" i="32"/>
  <c r="G181" i="32"/>
  <c r="F181" i="32"/>
  <c r="E181" i="32"/>
  <c r="N179" i="32"/>
  <c r="M179" i="32"/>
  <c r="L179" i="32"/>
  <c r="L178" i="32"/>
  <c r="K178" i="32"/>
  <c r="O177" i="32"/>
  <c r="P176" i="32"/>
  <c r="O176" i="32"/>
  <c r="N176" i="32"/>
  <c r="M176" i="32"/>
  <c r="L176" i="32"/>
  <c r="K176" i="32"/>
  <c r="J176" i="32"/>
  <c r="I176" i="32"/>
  <c r="H176" i="32"/>
  <c r="G176" i="32"/>
  <c r="F176" i="32"/>
  <c r="E176" i="32"/>
  <c r="D176" i="32"/>
  <c r="P175" i="32"/>
  <c r="O175" i="32"/>
  <c r="N175" i="32"/>
  <c r="M175" i="32"/>
  <c r="L175" i="32"/>
  <c r="K175" i="32"/>
  <c r="J175" i="32"/>
  <c r="I175" i="32"/>
  <c r="H175" i="32"/>
  <c r="G175" i="32"/>
  <c r="F175" i="32"/>
  <c r="E175" i="32"/>
  <c r="D175" i="32"/>
  <c r="P174" i="32"/>
  <c r="O174" i="32"/>
  <c r="N174" i="32"/>
  <c r="M174" i="32"/>
  <c r="L174" i="32"/>
  <c r="K174" i="32"/>
  <c r="J174" i="32"/>
  <c r="I174" i="32"/>
  <c r="H174" i="32"/>
  <c r="G174" i="32"/>
  <c r="F174" i="32"/>
  <c r="E174" i="32"/>
  <c r="D174" i="32"/>
  <c r="P173" i="32"/>
  <c r="O173" i="32"/>
  <c r="N173" i="32"/>
  <c r="M173" i="32"/>
  <c r="L173" i="32"/>
  <c r="K173" i="32"/>
  <c r="J173" i="32"/>
  <c r="I173" i="32"/>
  <c r="H173" i="32"/>
  <c r="G173" i="32"/>
  <c r="F173" i="32"/>
  <c r="E173" i="32"/>
  <c r="D173" i="32"/>
  <c r="P172" i="32"/>
  <c r="O172" i="32"/>
  <c r="N172" i="32"/>
  <c r="M172" i="32"/>
  <c r="L172" i="32"/>
  <c r="K172" i="32"/>
  <c r="J172" i="32"/>
  <c r="I172" i="32"/>
  <c r="H172" i="32"/>
  <c r="G172" i="32"/>
  <c r="F172" i="32"/>
  <c r="E172" i="32"/>
  <c r="D172" i="32"/>
  <c r="P171" i="32"/>
  <c r="O171" i="32"/>
  <c r="N171" i="32"/>
  <c r="M171" i="32"/>
  <c r="L171" i="32"/>
  <c r="K171" i="32"/>
  <c r="J171" i="32"/>
  <c r="I171" i="32"/>
  <c r="H171" i="32"/>
  <c r="G171" i="32"/>
  <c r="F171" i="32"/>
  <c r="E171" i="32"/>
  <c r="D171" i="32"/>
  <c r="P170" i="32"/>
  <c r="O170" i="32"/>
  <c r="N170" i="32"/>
  <c r="M170" i="32"/>
  <c r="L170" i="32"/>
  <c r="K170" i="32"/>
  <c r="J170" i="32"/>
  <c r="I170" i="32"/>
  <c r="H170" i="32"/>
  <c r="G170" i="32"/>
  <c r="F170" i="32"/>
  <c r="E170" i="32"/>
  <c r="D170" i="32"/>
  <c r="P169" i="32"/>
  <c r="O169" i="32"/>
  <c r="N169" i="32"/>
  <c r="M169" i="32"/>
  <c r="L169" i="32"/>
  <c r="K169" i="32"/>
  <c r="J169" i="32"/>
  <c r="I169" i="32"/>
  <c r="H169" i="32"/>
  <c r="G169" i="32"/>
  <c r="F169" i="32"/>
  <c r="E169" i="32"/>
  <c r="D169" i="32"/>
  <c r="P168" i="32"/>
  <c r="O168" i="32"/>
  <c r="N168" i="32"/>
  <c r="M168" i="32"/>
  <c r="L168" i="32"/>
  <c r="K168" i="32"/>
  <c r="J168" i="32"/>
  <c r="I168" i="32"/>
  <c r="H168" i="32"/>
  <c r="G168" i="32"/>
  <c r="F168" i="32"/>
  <c r="E168" i="32"/>
  <c r="D168" i="32"/>
  <c r="P167" i="32"/>
  <c r="O167" i="32"/>
  <c r="N167" i="32"/>
  <c r="M167" i="32"/>
  <c r="L167" i="32"/>
  <c r="K167" i="32"/>
  <c r="J167" i="32"/>
  <c r="I167" i="32"/>
  <c r="H167" i="32"/>
  <c r="G167" i="32"/>
  <c r="F167" i="32"/>
  <c r="E167" i="32"/>
  <c r="D167" i="32"/>
  <c r="P166" i="32"/>
  <c r="O166" i="32"/>
  <c r="N166" i="32"/>
  <c r="M166" i="32"/>
  <c r="L166" i="32"/>
  <c r="K166" i="32"/>
  <c r="J166" i="32"/>
  <c r="I166" i="32"/>
  <c r="H166" i="32"/>
  <c r="G166" i="32"/>
  <c r="F166" i="32"/>
  <c r="E166" i="32"/>
  <c r="D166" i="32"/>
  <c r="P165" i="32"/>
  <c r="O165" i="32"/>
  <c r="N165" i="32"/>
  <c r="M165" i="32"/>
  <c r="L165" i="32"/>
  <c r="K165" i="32"/>
  <c r="J165" i="32"/>
  <c r="I165" i="32"/>
  <c r="H165" i="32"/>
  <c r="G165" i="32"/>
  <c r="F165" i="32"/>
  <c r="E165" i="32"/>
  <c r="D165" i="32"/>
  <c r="P164" i="32"/>
  <c r="O164" i="32"/>
  <c r="N164" i="32"/>
  <c r="M164" i="32"/>
  <c r="L164" i="32"/>
  <c r="K164" i="32"/>
  <c r="J164" i="32"/>
  <c r="I164" i="32"/>
  <c r="H164" i="32"/>
  <c r="G164" i="32"/>
  <c r="F164" i="32"/>
  <c r="E164" i="32"/>
  <c r="D164" i="32"/>
  <c r="E161" i="32"/>
  <c r="D161" i="32"/>
  <c r="M159" i="32"/>
  <c r="L159" i="32"/>
  <c r="K159" i="32"/>
  <c r="J159" i="32"/>
  <c r="I159" i="32"/>
  <c r="H159" i="32"/>
  <c r="I158" i="32"/>
  <c r="J156" i="32"/>
  <c r="I156" i="32"/>
  <c r="H156" i="32"/>
  <c r="G156" i="32"/>
  <c r="F156" i="32"/>
  <c r="E156" i="32"/>
  <c r="K155" i="32"/>
  <c r="J155" i="32"/>
  <c r="P153" i="32"/>
  <c r="O153" i="32"/>
  <c r="N153" i="32"/>
  <c r="M153" i="32"/>
  <c r="L153" i="32"/>
  <c r="K153" i="32"/>
  <c r="J153" i="32"/>
  <c r="I153" i="32"/>
  <c r="H153" i="32"/>
  <c r="F153" i="32"/>
  <c r="E153" i="32"/>
  <c r="D153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P147" i="32"/>
  <c r="O147" i="32"/>
  <c r="N147" i="32"/>
  <c r="M147" i="32"/>
  <c r="L147" i="32"/>
  <c r="K147" i="32"/>
  <c r="J147" i="32"/>
  <c r="I147" i="32"/>
  <c r="H147" i="32"/>
  <c r="G147" i="32"/>
  <c r="F147" i="32"/>
  <c r="E147" i="32"/>
  <c r="D147" i="32"/>
  <c r="P146" i="32"/>
  <c r="O146" i="32"/>
  <c r="N146" i="32"/>
  <c r="M146" i="32"/>
  <c r="L146" i="32"/>
  <c r="K146" i="32"/>
  <c r="J146" i="32"/>
  <c r="I146" i="32"/>
  <c r="H146" i="32"/>
  <c r="G146" i="32"/>
  <c r="F146" i="32"/>
  <c r="E146" i="32"/>
  <c r="D146" i="32"/>
  <c r="P145" i="32"/>
  <c r="O145" i="32"/>
  <c r="N145" i="32"/>
  <c r="M145" i="32"/>
  <c r="L145" i="32"/>
  <c r="K145" i="32"/>
  <c r="J145" i="32"/>
  <c r="I145" i="32"/>
  <c r="H145" i="32"/>
  <c r="G145" i="32"/>
  <c r="F145" i="32"/>
  <c r="E145" i="32"/>
  <c r="D145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F138" i="32"/>
  <c r="E138" i="32"/>
  <c r="D138" i="32"/>
  <c r="L136" i="32"/>
  <c r="O135" i="32"/>
  <c r="N135" i="32"/>
  <c r="H135" i="32"/>
  <c r="G135" i="32"/>
  <c r="D135" i="32"/>
  <c r="O134" i="32"/>
  <c r="D134" i="32"/>
  <c r="O131" i="32"/>
  <c r="N131" i="32"/>
  <c r="M131" i="32"/>
  <c r="L131" i="32"/>
  <c r="J131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P125" i="32"/>
  <c r="O125" i="32"/>
  <c r="N125" i="32"/>
  <c r="M125" i="32"/>
  <c r="L125" i="32"/>
  <c r="K125" i="32"/>
  <c r="J125" i="32"/>
  <c r="H125" i="32"/>
  <c r="G125" i="32"/>
  <c r="F125" i="32"/>
  <c r="E125" i="32"/>
  <c r="D125" i="32"/>
  <c r="P124" i="32"/>
  <c r="O124" i="32"/>
  <c r="N124" i="32"/>
  <c r="M124" i="32"/>
  <c r="L124" i="32"/>
  <c r="K124" i="32"/>
  <c r="J124" i="32"/>
  <c r="I124" i="32"/>
  <c r="H124" i="32"/>
  <c r="G124" i="32"/>
  <c r="F124" i="32"/>
  <c r="E124" i="32"/>
  <c r="D124" i="32"/>
  <c r="P123" i="32"/>
  <c r="O123" i="32"/>
  <c r="N123" i="32"/>
  <c r="M123" i="32"/>
  <c r="L123" i="32"/>
  <c r="K123" i="32"/>
  <c r="J123" i="32"/>
  <c r="I123" i="32"/>
  <c r="H123" i="32"/>
  <c r="G123" i="32"/>
  <c r="F123" i="32"/>
  <c r="E123" i="32"/>
  <c r="D123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H184" i="32"/>
  <c r="G184" i="32"/>
  <c r="F184" i="32"/>
  <c r="E184" i="32"/>
  <c r="D184" i="32"/>
  <c r="I161" i="32"/>
  <c r="H161" i="32"/>
  <c r="G161" i="32"/>
  <c r="F161" i="32"/>
  <c r="H138" i="32"/>
  <c r="O183" i="32"/>
  <c r="N183" i="32"/>
  <c r="M183" i="32"/>
  <c r="L183" i="32"/>
  <c r="K183" i="32"/>
  <c r="J183" i="32"/>
  <c r="I183" i="32"/>
  <c r="H183" i="32"/>
  <c r="G183" i="32"/>
  <c r="F183" i="32"/>
  <c r="P183" i="32"/>
  <c r="O160" i="32"/>
  <c r="N160" i="32"/>
  <c r="M160" i="32"/>
  <c r="L160" i="32"/>
  <c r="K160" i="32"/>
  <c r="J160" i="32"/>
  <c r="I160" i="32"/>
  <c r="H160" i="32"/>
  <c r="G160" i="32"/>
  <c r="F160" i="32"/>
  <c r="E160" i="32"/>
  <c r="P160" i="32"/>
  <c r="O137" i="32"/>
  <c r="N137" i="32"/>
  <c r="M137" i="32"/>
  <c r="L137" i="32"/>
  <c r="K137" i="32"/>
  <c r="J137" i="32"/>
  <c r="I137" i="32"/>
  <c r="H137" i="32"/>
  <c r="G137" i="32"/>
  <c r="F137" i="32"/>
  <c r="N182" i="32"/>
  <c r="M182" i="32"/>
  <c r="L182" i="32"/>
  <c r="K182" i="32"/>
  <c r="J182" i="32"/>
  <c r="I182" i="32"/>
  <c r="H182" i="32"/>
  <c r="G182" i="32"/>
  <c r="F182" i="32"/>
  <c r="E182" i="32"/>
  <c r="D182" i="32"/>
  <c r="O159" i="32"/>
  <c r="N159" i="32"/>
  <c r="G159" i="32"/>
  <c r="F159" i="32"/>
  <c r="E159" i="32"/>
  <c r="D159" i="32"/>
  <c r="N136" i="32"/>
  <c r="M136" i="32"/>
  <c r="K136" i="32"/>
  <c r="J136" i="32"/>
  <c r="I136" i="32"/>
  <c r="O181" i="32"/>
  <c r="N181" i="32"/>
  <c r="M181" i="32"/>
  <c r="L181" i="32"/>
  <c r="K181" i="32"/>
  <c r="J181" i="32"/>
  <c r="I181" i="32"/>
  <c r="D181" i="32"/>
  <c r="O158" i="32"/>
  <c r="N158" i="32"/>
  <c r="M158" i="32"/>
  <c r="L158" i="32"/>
  <c r="K158" i="32"/>
  <c r="H158" i="32"/>
  <c r="G158" i="32"/>
  <c r="F158" i="32"/>
  <c r="E158" i="32"/>
  <c r="D158" i="32"/>
  <c r="M135" i="32"/>
  <c r="L135" i="32"/>
  <c r="F135" i="32"/>
  <c r="E135" i="32"/>
  <c r="O180" i="32"/>
  <c r="N180" i="32"/>
  <c r="M180" i="32"/>
  <c r="L180" i="32"/>
  <c r="K180" i="32"/>
  <c r="J180" i="32"/>
  <c r="I180" i="32"/>
  <c r="H180" i="32"/>
  <c r="G180" i="32"/>
  <c r="F180" i="32"/>
  <c r="E180" i="32"/>
  <c r="D180" i="32"/>
  <c r="O157" i="32"/>
  <c r="N157" i="32"/>
  <c r="M157" i="32"/>
  <c r="L157" i="32"/>
  <c r="K157" i="32"/>
  <c r="J157" i="32"/>
  <c r="I157" i="32"/>
  <c r="H157" i="32"/>
  <c r="G157" i="32"/>
  <c r="F157" i="32"/>
  <c r="E157" i="32"/>
  <c r="D157" i="32"/>
  <c r="L134" i="32"/>
  <c r="K134" i="32"/>
  <c r="J134" i="32"/>
  <c r="I134" i="32"/>
  <c r="H134" i="32"/>
  <c r="O179" i="32"/>
  <c r="K179" i="32"/>
  <c r="J179" i="32"/>
  <c r="I179" i="32"/>
  <c r="H179" i="32"/>
  <c r="G179" i="32"/>
  <c r="F179" i="32"/>
  <c r="E179" i="32"/>
  <c r="O156" i="32"/>
  <c r="P156" i="32"/>
  <c r="M156" i="32"/>
  <c r="L156" i="32"/>
  <c r="K156" i="32"/>
  <c r="D156" i="32"/>
  <c r="M133" i="32"/>
  <c r="L133" i="32"/>
  <c r="K133" i="32"/>
  <c r="J133" i="32"/>
  <c r="I133" i="32"/>
  <c r="H133" i="32"/>
  <c r="G133" i="32"/>
  <c r="F133" i="32"/>
  <c r="E133" i="32"/>
  <c r="D133" i="32"/>
  <c r="O178" i="32"/>
  <c r="N178" i="32"/>
  <c r="M178" i="32"/>
  <c r="J178" i="32"/>
  <c r="I178" i="32"/>
  <c r="H178" i="32"/>
  <c r="G178" i="32"/>
  <c r="F178" i="32"/>
  <c r="E178" i="32"/>
  <c r="D178" i="32"/>
  <c r="O155" i="32"/>
  <c r="N155" i="32"/>
  <c r="M155" i="32"/>
  <c r="I155" i="32"/>
  <c r="H155" i="32"/>
  <c r="G155" i="32"/>
  <c r="F155" i="32"/>
  <c r="E155" i="32"/>
  <c r="D155" i="32"/>
  <c r="O132" i="32"/>
  <c r="N132" i="32"/>
  <c r="J132" i="32"/>
  <c r="I132" i="32"/>
  <c r="H132" i="32"/>
  <c r="G132" i="32"/>
  <c r="F132" i="32"/>
  <c r="E132" i="32"/>
  <c r="D132" i="32"/>
  <c r="N177" i="32"/>
  <c r="M177" i="32"/>
  <c r="L177" i="32"/>
  <c r="K177" i="32"/>
  <c r="J177" i="32"/>
  <c r="I177" i="32"/>
  <c r="H177" i="32"/>
  <c r="G177" i="32"/>
  <c r="F177" i="32"/>
  <c r="E177" i="32"/>
  <c r="D177" i="32"/>
  <c r="O154" i="32"/>
  <c r="N154" i="32"/>
  <c r="M154" i="32"/>
  <c r="L154" i="32"/>
  <c r="K154" i="32"/>
  <c r="J154" i="32"/>
  <c r="I154" i="32"/>
  <c r="G154" i="32"/>
  <c r="F154" i="32"/>
  <c r="E154" i="32"/>
  <c r="D154" i="32"/>
  <c r="K131" i="32"/>
  <c r="I131" i="32"/>
  <c r="H131" i="32"/>
  <c r="G131" i="32"/>
  <c r="F131" i="32"/>
  <c r="E131" i="32"/>
  <c r="D131" i="32"/>
  <c r="P184" i="80"/>
  <c r="O184" i="80"/>
  <c r="N184" i="80"/>
  <c r="M184" i="80"/>
  <c r="L184" i="80"/>
  <c r="K184" i="80"/>
  <c r="J184" i="80"/>
  <c r="I184" i="80"/>
  <c r="H184" i="80"/>
  <c r="G184" i="80"/>
  <c r="F184" i="80"/>
  <c r="E184" i="80"/>
  <c r="P183" i="80"/>
  <c r="O183" i="80"/>
  <c r="N183" i="80"/>
  <c r="M183" i="80"/>
  <c r="L183" i="80"/>
  <c r="K183" i="80"/>
  <c r="J183" i="80"/>
  <c r="I183" i="80"/>
  <c r="H183" i="80"/>
  <c r="G183" i="80"/>
  <c r="F183" i="80"/>
  <c r="E183" i="80"/>
  <c r="P182" i="80"/>
  <c r="O182" i="80"/>
  <c r="N182" i="80"/>
  <c r="M182" i="80"/>
  <c r="L182" i="80"/>
  <c r="K182" i="80"/>
  <c r="J182" i="80"/>
  <c r="I182" i="80"/>
  <c r="H182" i="80"/>
  <c r="G182" i="80"/>
  <c r="F182" i="80"/>
  <c r="E182" i="80"/>
  <c r="P181" i="80"/>
  <c r="O181" i="80"/>
  <c r="N181" i="80"/>
  <c r="M181" i="80"/>
  <c r="L181" i="80"/>
  <c r="K181" i="80"/>
  <c r="J181" i="80"/>
  <c r="I181" i="80"/>
  <c r="H181" i="80"/>
  <c r="G181" i="80"/>
  <c r="F181" i="80"/>
  <c r="E181" i="80"/>
  <c r="P180" i="80"/>
  <c r="O180" i="80"/>
  <c r="N180" i="80"/>
  <c r="M180" i="80"/>
  <c r="L180" i="80"/>
  <c r="K180" i="80"/>
  <c r="J180" i="80"/>
  <c r="I180" i="80"/>
  <c r="H180" i="80"/>
  <c r="G180" i="80"/>
  <c r="F180" i="80"/>
  <c r="E180" i="80"/>
  <c r="P179" i="80"/>
  <c r="O179" i="80"/>
  <c r="N179" i="80"/>
  <c r="M179" i="80"/>
  <c r="L179" i="80"/>
  <c r="K179" i="80"/>
  <c r="J179" i="80"/>
  <c r="I179" i="80"/>
  <c r="H179" i="80"/>
  <c r="G179" i="80"/>
  <c r="F179" i="80"/>
  <c r="E179" i="80"/>
  <c r="T179" i="80" s="1"/>
  <c r="P178" i="80"/>
  <c r="O178" i="80"/>
  <c r="N178" i="80"/>
  <c r="M178" i="80"/>
  <c r="L178" i="80"/>
  <c r="K178" i="80"/>
  <c r="J178" i="80"/>
  <c r="I178" i="80"/>
  <c r="H178" i="80"/>
  <c r="G178" i="80"/>
  <c r="F178" i="80"/>
  <c r="E178" i="80"/>
  <c r="P177" i="80"/>
  <c r="O177" i="80"/>
  <c r="N177" i="80"/>
  <c r="M177" i="80"/>
  <c r="L177" i="80"/>
  <c r="K177" i="80"/>
  <c r="J177" i="80"/>
  <c r="I177" i="80"/>
  <c r="H177" i="80"/>
  <c r="G177" i="80"/>
  <c r="F177" i="80"/>
  <c r="E177" i="80"/>
  <c r="P176" i="80"/>
  <c r="O176" i="80"/>
  <c r="N176" i="80"/>
  <c r="M176" i="80"/>
  <c r="L176" i="80"/>
  <c r="K176" i="80"/>
  <c r="J176" i="80"/>
  <c r="I176" i="80"/>
  <c r="H176" i="80"/>
  <c r="G176" i="80"/>
  <c r="F176" i="80"/>
  <c r="E176" i="80"/>
  <c r="T176" i="80" s="1"/>
  <c r="P175" i="80"/>
  <c r="O175" i="80"/>
  <c r="N175" i="80"/>
  <c r="M175" i="80"/>
  <c r="L175" i="80"/>
  <c r="K175" i="80"/>
  <c r="J175" i="80"/>
  <c r="I175" i="80"/>
  <c r="H175" i="80"/>
  <c r="G175" i="80"/>
  <c r="F175" i="80"/>
  <c r="E175" i="80"/>
  <c r="T175" i="80" s="1"/>
  <c r="P174" i="80"/>
  <c r="O174" i="80"/>
  <c r="N174" i="80"/>
  <c r="M174" i="80"/>
  <c r="L174" i="80"/>
  <c r="K174" i="80"/>
  <c r="J174" i="80"/>
  <c r="I174" i="80"/>
  <c r="H174" i="80"/>
  <c r="G174" i="80"/>
  <c r="F174" i="80"/>
  <c r="E174" i="80"/>
  <c r="P173" i="80"/>
  <c r="O173" i="80"/>
  <c r="N173" i="80"/>
  <c r="M173" i="80"/>
  <c r="L173" i="80"/>
  <c r="K173" i="80"/>
  <c r="J173" i="80"/>
  <c r="I173" i="80"/>
  <c r="H173" i="80"/>
  <c r="G173" i="80"/>
  <c r="F173" i="80"/>
  <c r="E173" i="80"/>
  <c r="P172" i="80"/>
  <c r="O172" i="80"/>
  <c r="N172" i="80"/>
  <c r="M172" i="80"/>
  <c r="L172" i="80"/>
  <c r="K172" i="80"/>
  <c r="J172" i="80"/>
  <c r="I172" i="80"/>
  <c r="H172" i="80"/>
  <c r="G172" i="80"/>
  <c r="F172" i="80"/>
  <c r="E172" i="80"/>
  <c r="P171" i="80"/>
  <c r="O171" i="80"/>
  <c r="N171" i="80"/>
  <c r="M171" i="80"/>
  <c r="L171" i="80"/>
  <c r="K171" i="80"/>
  <c r="J171" i="80"/>
  <c r="I171" i="80"/>
  <c r="H171" i="80"/>
  <c r="G171" i="80"/>
  <c r="F171" i="80"/>
  <c r="E171" i="80"/>
  <c r="P170" i="80"/>
  <c r="O170" i="80"/>
  <c r="N170" i="80"/>
  <c r="M170" i="80"/>
  <c r="L170" i="80"/>
  <c r="K170" i="80"/>
  <c r="J170" i="80"/>
  <c r="I170" i="80"/>
  <c r="H170" i="80"/>
  <c r="G170" i="80"/>
  <c r="F170" i="80"/>
  <c r="E170" i="80"/>
  <c r="P169" i="80"/>
  <c r="O169" i="80"/>
  <c r="N169" i="80"/>
  <c r="M169" i="80"/>
  <c r="L169" i="80"/>
  <c r="K169" i="80"/>
  <c r="J169" i="80"/>
  <c r="I169" i="80"/>
  <c r="H169" i="80"/>
  <c r="G169" i="80"/>
  <c r="F169" i="80"/>
  <c r="E169" i="80"/>
  <c r="P168" i="80"/>
  <c r="O168" i="80"/>
  <c r="N168" i="80"/>
  <c r="M168" i="80"/>
  <c r="L168" i="80"/>
  <c r="K168" i="80"/>
  <c r="J168" i="80"/>
  <c r="I168" i="80"/>
  <c r="H168" i="80"/>
  <c r="G168" i="80"/>
  <c r="F168" i="80"/>
  <c r="E168" i="80"/>
  <c r="P167" i="80"/>
  <c r="O167" i="80"/>
  <c r="N167" i="80"/>
  <c r="M167" i="80"/>
  <c r="L167" i="80"/>
  <c r="K167" i="80"/>
  <c r="J167" i="80"/>
  <c r="I167" i="80"/>
  <c r="H167" i="80"/>
  <c r="G167" i="80"/>
  <c r="F167" i="80"/>
  <c r="E167" i="80"/>
  <c r="P166" i="80"/>
  <c r="O166" i="80"/>
  <c r="N166" i="80"/>
  <c r="M166" i="80"/>
  <c r="L166" i="80"/>
  <c r="K166" i="80"/>
  <c r="J166" i="80"/>
  <c r="I166" i="80"/>
  <c r="H166" i="80"/>
  <c r="G166" i="80"/>
  <c r="F166" i="80"/>
  <c r="E166" i="80"/>
  <c r="P165" i="80"/>
  <c r="O165" i="80"/>
  <c r="N165" i="80"/>
  <c r="M165" i="80"/>
  <c r="L165" i="80"/>
  <c r="K165" i="80"/>
  <c r="J165" i="80"/>
  <c r="I165" i="80"/>
  <c r="H165" i="80"/>
  <c r="G165" i="80"/>
  <c r="F165" i="80"/>
  <c r="E165" i="80"/>
  <c r="T165" i="80" s="1"/>
  <c r="P164" i="80"/>
  <c r="O164" i="80"/>
  <c r="N164" i="80"/>
  <c r="M164" i="80"/>
  <c r="L164" i="80"/>
  <c r="K164" i="80"/>
  <c r="J164" i="80"/>
  <c r="I164" i="80"/>
  <c r="H164" i="80"/>
  <c r="G164" i="80"/>
  <c r="F164" i="80"/>
  <c r="E164" i="80"/>
  <c r="P161" i="80"/>
  <c r="O161" i="80"/>
  <c r="N161" i="80"/>
  <c r="M161" i="80"/>
  <c r="L161" i="80"/>
  <c r="K161" i="80"/>
  <c r="J161" i="80"/>
  <c r="I161" i="80"/>
  <c r="H161" i="80"/>
  <c r="G161" i="80"/>
  <c r="F161" i="80"/>
  <c r="E161" i="80"/>
  <c r="P160" i="80"/>
  <c r="O160" i="80"/>
  <c r="N160" i="80"/>
  <c r="M160" i="80"/>
  <c r="L160" i="80"/>
  <c r="K160" i="80"/>
  <c r="J160" i="80"/>
  <c r="I160" i="80"/>
  <c r="H160" i="80"/>
  <c r="G160" i="80"/>
  <c r="F160" i="80"/>
  <c r="E160" i="80"/>
  <c r="P159" i="80"/>
  <c r="O159" i="80"/>
  <c r="N159" i="80"/>
  <c r="M159" i="80"/>
  <c r="L159" i="80"/>
  <c r="K159" i="80"/>
  <c r="J159" i="80"/>
  <c r="I159" i="80"/>
  <c r="H159" i="80"/>
  <c r="G159" i="80"/>
  <c r="F159" i="80"/>
  <c r="E159" i="80"/>
  <c r="P158" i="80"/>
  <c r="O158" i="80"/>
  <c r="N158" i="80"/>
  <c r="M158" i="80"/>
  <c r="L158" i="80"/>
  <c r="K158" i="80"/>
  <c r="J158" i="80"/>
  <c r="I158" i="80"/>
  <c r="H158" i="80"/>
  <c r="G158" i="80"/>
  <c r="F158" i="80"/>
  <c r="E158" i="80"/>
  <c r="P157" i="80"/>
  <c r="O157" i="80"/>
  <c r="N157" i="80"/>
  <c r="M157" i="80"/>
  <c r="L157" i="80"/>
  <c r="K157" i="80"/>
  <c r="J157" i="80"/>
  <c r="I157" i="80"/>
  <c r="H157" i="80"/>
  <c r="G157" i="80"/>
  <c r="F157" i="80"/>
  <c r="E157" i="80"/>
  <c r="T157" i="80" s="1"/>
  <c r="P156" i="80"/>
  <c r="O156" i="80"/>
  <c r="N156" i="80"/>
  <c r="M156" i="80"/>
  <c r="L156" i="80"/>
  <c r="K156" i="80"/>
  <c r="J156" i="80"/>
  <c r="I156" i="80"/>
  <c r="H156" i="80"/>
  <c r="G156" i="80"/>
  <c r="F156" i="80"/>
  <c r="E156" i="80"/>
  <c r="P155" i="80"/>
  <c r="O155" i="80"/>
  <c r="N155" i="80"/>
  <c r="M155" i="80"/>
  <c r="L155" i="80"/>
  <c r="K155" i="80"/>
  <c r="J155" i="80"/>
  <c r="I155" i="80"/>
  <c r="H155" i="80"/>
  <c r="G155" i="80"/>
  <c r="F155" i="80"/>
  <c r="E155" i="80"/>
  <c r="P154" i="80"/>
  <c r="O154" i="80"/>
  <c r="N154" i="80"/>
  <c r="M154" i="80"/>
  <c r="L154" i="80"/>
  <c r="K154" i="80"/>
  <c r="J154" i="80"/>
  <c r="I154" i="80"/>
  <c r="H154" i="80"/>
  <c r="G154" i="80"/>
  <c r="F154" i="80"/>
  <c r="E154" i="80"/>
  <c r="P153" i="80"/>
  <c r="O153" i="80"/>
  <c r="N153" i="80"/>
  <c r="M153" i="80"/>
  <c r="L153" i="80"/>
  <c r="K153" i="80"/>
  <c r="J153" i="80"/>
  <c r="I153" i="80"/>
  <c r="H153" i="80"/>
  <c r="G153" i="80"/>
  <c r="F153" i="80"/>
  <c r="E153" i="80"/>
  <c r="P152" i="80"/>
  <c r="O152" i="80"/>
  <c r="N152" i="80"/>
  <c r="M152" i="80"/>
  <c r="L152" i="80"/>
  <c r="K152" i="80"/>
  <c r="J152" i="80"/>
  <c r="I152" i="80"/>
  <c r="H152" i="80"/>
  <c r="G152" i="80"/>
  <c r="F152" i="80"/>
  <c r="E152" i="80"/>
  <c r="P151" i="80"/>
  <c r="O151" i="80"/>
  <c r="N151" i="80"/>
  <c r="M151" i="80"/>
  <c r="L151" i="80"/>
  <c r="K151" i="80"/>
  <c r="J151" i="80"/>
  <c r="I151" i="80"/>
  <c r="H151" i="80"/>
  <c r="G151" i="80"/>
  <c r="F151" i="80"/>
  <c r="E151" i="80"/>
  <c r="T151" i="80" s="1"/>
  <c r="P150" i="80"/>
  <c r="O150" i="80"/>
  <c r="N150" i="80"/>
  <c r="M150" i="80"/>
  <c r="L150" i="80"/>
  <c r="K150" i="80"/>
  <c r="J150" i="80"/>
  <c r="I150" i="80"/>
  <c r="H150" i="80"/>
  <c r="G150" i="80"/>
  <c r="F150" i="80"/>
  <c r="E150" i="80"/>
  <c r="T150" i="80" s="1"/>
  <c r="P149" i="80"/>
  <c r="O149" i="80"/>
  <c r="N149" i="80"/>
  <c r="M149" i="80"/>
  <c r="L149" i="80"/>
  <c r="K149" i="80"/>
  <c r="J149" i="80"/>
  <c r="I149" i="80"/>
  <c r="H149" i="80"/>
  <c r="G149" i="80"/>
  <c r="F149" i="80"/>
  <c r="E149" i="80"/>
  <c r="P148" i="80"/>
  <c r="O148" i="80"/>
  <c r="N148" i="80"/>
  <c r="M148" i="80"/>
  <c r="L148" i="80"/>
  <c r="K148" i="80"/>
  <c r="J148" i="80"/>
  <c r="I148" i="80"/>
  <c r="H148" i="80"/>
  <c r="G148" i="80"/>
  <c r="F148" i="80"/>
  <c r="E148" i="80"/>
  <c r="P147" i="80"/>
  <c r="O147" i="80"/>
  <c r="N147" i="80"/>
  <c r="M147" i="80"/>
  <c r="L147" i="80"/>
  <c r="K147" i="80"/>
  <c r="J147" i="80"/>
  <c r="I147" i="80"/>
  <c r="H147" i="80"/>
  <c r="G147" i="80"/>
  <c r="F147" i="80"/>
  <c r="E147" i="80"/>
  <c r="P146" i="80"/>
  <c r="O146" i="80"/>
  <c r="N146" i="80"/>
  <c r="M146" i="80"/>
  <c r="L146" i="80"/>
  <c r="K146" i="80"/>
  <c r="J146" i="80"/>
  <c r="I146" i="80"/>
  <c r="H146" i="80"/>
  <c r="G146" i="80"/>
  <c r="F146" i="80"/>
  <c r="E146" i="80"/>
  <c r="P145" i="80"/>
  <c r="O145" i="80"/>
  <c r="N145" i="80"/>
  <c r="M145" i="80"/>
  <c r="L145" i="80"/>
  <c r="K145" i="80"/>
  <c r="J145" i="80"/>
  <c r="I145" i="80"/>
  <c r="H145" i="80"/>
  <c r="G145" i="80"/>
  <c r="F145" i="80"/>
  <c r="E145" i="80"/>
  <c r="T145" i="80" s="1"/>
  <c r="P144" i="80"/>
  <c r="O144" i="80"/>
  <c r="N144" i="80"/>
  <c r="M144" i="80"/>
  <c r="L144" i="80"/>
  <c r="K144" i="80"/>
  <c r="J144" i="80"/>
  <c r="I144" i="80"/>
  <c r="H144" i="80"/>
  <c r="G144" i="80"/>
  <c r="F144" i="80"/>
  <c r="E144" i="80"/>
  <c r="P143" i="80"/>
  <c r="O143" i="80"/>
  <c r="N143" i="80"/>
  <c r="M143" i="80"/>
  <c r="L143" i="80"/>
  <c r="K143" i="80"/>
  <c r="J143" i="80"/>
  <c r="I143" i="80"/>
  <c r="H143" i="80"/>
  <c r="G143" i="80"/>
  <c r="F143" i="80"/>
  <c r="E143" i="80"/>
  <c r="T143" i="80" s="1"/>
  <c r="P142" i="80"/>
  <c r="O142" i="80"/>
  <c r="N142" i="80"/>
  <c r="M142" i="80"/>
  <c r="L142" i="80"/>
  <c r="K142" i="80"/>
  <c r="J142" i="80"/>
  <c r="I142" i="80"/>
  <c r="H142" i="80"/>
  <c r="G142" i="80"/>
  <c r="F142" i="80"/>
  <c r="E142" i="80"/>
  <c r="T142" i="80" s="1"/>
  <c r="P141" i="80"/>
  <c r="O141" i="80"/>
  <c r="N141" i="80"/>
  <c r="M141" i="80"/>
  <c r="L141" i="80"/>
  <c r="K141" i="80"/>
  <c r="J141" i="80"/>
  <c r="I141" i="80"/>
  <c r="H141" i="80"/>
  <c r="G141" i="80"/>
  <c r="F141" i="80"/>
  <c r="E141" i="80"/>
  <c r="P138" i="80"/>
  <c r="O138" i="80"/>
  <c r="N138" i="80"/>
  <c r="M138" i="80"/>
  <c r="L138" i="80"/>
  <c r="K138" i="80"/>
  <c r="J138" i="80"/>
  <c r="I138" i="80"/>
  <c r="H138" i="80"/>
  <c r="G138" i="80"/>
  <c r="F138" i="80"/>
  <c r="E138" i="80"/>
  <c r="T138" i="80" s="1"/>
  <c r="P137" i="80"/>
  <c r="O137" i="80"/>
  <c r="N137" i="80"/>
  <c r="M137" i="80"/>
  <c r="L137" i="80"/>
  <c r="K137" i="80"/>
  <c r="J137" i="80"/>
  <c r="I137" i="80"/>
  <c r="H137" i="80"/>
  <c r="G137" i="80"/>
  <c r="F137" i="80"/>
  <c r="E137" i="80"/>
  <c r="P136" i="80"/>
  <c r="O136" i="80"/>
  <c r="N136" i="80"/>
  <c r="M136" i="80"/>
  <c r="L136" i="80"/>
  <c r="K136" i="80"/>
  <c r="J136" i="80"/>
  <c r="I136" i="80"/>
  <c r="H136" i="80"/>
  <c r="G136" i="80"/>
  <c r="F136" i="80"/>
  <c r="E136" i="80"/>
  <c r="P135" i="80"/>
  <c r="O135" i="80"/>
  <c r="N135" i="80"/>
  <c r="M135" i="80"/>
  <c r="L135" i="80"/>
  <c r="K135" i="80"/>
  <c r="J135" i="80"/>
  <c r="I135" i="80"/>
  <c r="H135" i="80"/>
  <c r="G135" i="80"/>
  <c r="F135" i="80"/>
  <c r="E135" i="80"/>
  <c r="T135" i="80" s="1"/>
  <c r="P134" i="80"/>
  <c r="O134" i="80"/>
  <c r="N134" i="80"/>
  <c r="M134" i="80"/>
  <c r="L134" i="80"/>
  <c r="K134" i="80"/>
  <c r="J134" i="80"/>
  <c r="I134" i="80"/>
  <c r="H134" i="80"/>
  <c r="G134" i="80"/>
  <c r="F134" i="80"/>
  <c r="E134" i="80"/>
  <c r="T134" i="80" s="1"/>
  <c r="P133" i="80"/>
  <c r="O133" i="80"/>
  <c r="N133" i="80"/>
  <c r="M133" i="80"/>
  <c r="L133" i="80"/>
  <c r="K133" i="80"/>
  <c r="J133" i="80"/>
  <c r="I133" i="80"/>
  <c r="H133" i="80"/>
  <c r="G133" i="80"/>
  <c r="F133" i="80"/>
  <c r="E133" i="80"/>
  <c r="T133" i="80" s="1"/>
  <c r="P132" i="80"/>
  <c r="O132" i="80"/>
  <c r="N132" i="80"/>
  <c r="M132" i="80"/>
  <c r="L132" i="80"/>
  <c r="K132" i="80"/>
  <c r="J132" i="80"/>
  <c r="I132" i="80"/>
  <c r="H132" i="80"/>
  <c r="G132" i="80"/>
  <c r="F132" i="80"/>
  <c r="E132" i="80"/>
  <c r="T132" i="80" s="1"/>
  <c r="P131" i="80"/>
  <c r="O131" i="80"/>
  <c r="N131" i="80"/>
  <c r="M131" i="80"/>
  <c r="L131" i="80"/>
  <c r="K131" i="80"/>
  <c r="J131" i="80"/>
  <c r="I131" i="80"/>
  <c r="H131" i="80"/>
  <c r="G131" i="80"/>
  <c r="F131" i="80"/>
  <c r="E131" i="80"/>
  <c r="P130" i="80"/>
  <c r="O130" i="80"/>
  <c r="N130" i="80"/>
  <c r="M130" i="80"/>
  <c r="L130" i="80"/>
  <c r="K130" i="80"/>
  <c r="J130" i="80"/>
  <c r="I130" i="80"/>
  <c r="H130" i="80"/>
  <c r="G130" i="80"/>
  <c r="F130" i="80"/>
  <c r="E130" i="80"/>
  <c r="T130" i="80" s="1"/>
  <c r="P129" i="80"/>
  <c r="O129" i="80"/>
  <c r="N129" i="80"/>
  <c r="M129" i="80"/>
  <c r="L129" i="80"/>
  <c r="K129" i="80"/>
  <c r="J129" i="80"/>
  <c r="I129" i="80"/>
  <c r="H129" i="80"/>
  <c r="G129" i="80"/>
  <c r="F129" i="80"/>
  <c r="E129" i="80"/>
  <c r="T129" i="80" s="1"/>
  <c r="P128" i="80"/>
  <c r="O128" i="80"/>
  <c r="N128" i="80"/>
  <c r="M128" i="80"/>
  <c r="L128" i="80"/>
  <c r="K128" i="80"/>
  <c r="J128" i="80"/>
  <c r="I128" i="80"/>
  <c r="H128" i="80"/>
  <c r="G128" i="80"/>
  <c r="F128" i="80"/>
  <c r="E128" i="80"/>
  <c r="P127" i="80"/>
  <c r="N127" i="80"/>
  <c r="M127" i="80"/>
  <c r="L127" i="80"/>
  <c r="K127" i="80"/>
  <c r="J127" i="80"/>
  <c r="I127" i="80"/>
  <c r="H127" i="80"/>
  <c r="G127" i="80"/>
  <c r="F127" i="80"/>
  <c r="E127" i="80"/>
  <c r="P126" i="80"/>
  <c r="O126" i="80"/>
  <c r="N126" i="80"/>
  <c r="M126" i="80"/>
  <c r="L126" i="80"/>
  <c r="K126" i="80"/>
  <c r="J126" i="80"/>
  <c r="I126" i="80"/>
  <c r="H126" i="80"/>
  <c r="G126" i="80"/>
  <c r="F126" i="80"/>
  <c r="E126" i="80"/>
  <c r="P125" i="80"/>
  <c r="O125" i="80"/>
  <c r="N125" i="80"/>
  <c r="M125" i="80"/>
  <c r="L125" i="80"/>
  <c r="K125" i="80"/>
  <c r="J125" i="80"/>
  <c r="I125" i="80"/>
  <c r="H125" i="80"/>
  <c r="G125" i="80"/>
  <c r="F125" i="80"/>
  <c r="E125" i="80"/>
  <c r="P124" i="80"/>
  <c r="O124" i="80"/>
  <c r="N124" i="80"/>
  <c r="M124" i="80"/>
  <c r="L124" i="80"/>
  <c r="K124" i="80"/>
  <c r="J124" i="80"/>
  <c r="I124" i="80"/>
  <c r="H124" i="80"/>
  <c r="G124" i="80"/>
  <c r="F124" i="80"/>
  <c r="E124" i="80"/>
  <c r="T124" i="80" s="1"/>
  <c r="P123" i="80"/>
  <c r="O123" i="80"/>
  <c r="N123" i="80"/>
  <c r="M123" i="80"/>
  <c r="L123" i="80"/>
  <c r="K123" i="80"/>
  <c r="J123" i="80"/>
  <c r="I123" i="80"/>
  <c r="H123" i="80"/>
  <c r="G123" i="80"/>
  <c r="F123" i="80"/>
  <c r="E123" i="80"/>
  <c r="P122" i="80"/>
  <c r="O122" i="80"/>
  <c r="N122" i="80"/>
  <c r="M122" i="80"/>
  <c r="L122" i="80"/>
  <c r="K122" i="80"/>
  <c r="J122" i="80"/>
  <c r="I122" i="80"/>
  <c r="H122" i="80"/>
  <c r="G122" i="80"/>
  <c r="F122" i="80"/>
  <c r="E122" i="80"/>
  <c r="P121" i="80"/>
  <c r="O121" i="80"/>
  <c r="N121" i="80"/>
  <c r="M121" i="80"/>
  <c r="L121" i="80"/>
  <c r="K121" i="80"/>
  <c r="J121" i="80"/>
  <c r="I121" i="80"/>
  <c r="H121" i="80"/>
  <c r="G121" i="80"/>
  <c r="F121" i="80"/>
  <c r="E121" i="80"/>
  <c r="P120" i="80"/>
  <c r="O120" i="80"/>
  <c r="N120" i="80"/>
  <c r="M120" i="80"/>
  <c r="L120" i="80"/>
  <c r="K120" i="80"/>
  <c r="J120" i="80"/>
  <c r="I120" i="80"/>
  <c r="H120" i="80"/>
  <c r="G120" i="80"/>
  <c r="F120" i="80"/>
  <c r="E120" i="80"/>
  <c r="T120" i="80" s="1"/>
  <c r="P119" i="80"/>
  <c r="O119" i="80"/>
  <c r="N119" i="80"/>
  <c r="M119" i="80"/>
  <c r="L119" i="80"/>
  <c r="K119" i="80"/>
  <c r="J119" i="80"/>
  <c r="I119" i="80"/>
  <c r="H119" i="80"/>
  <c r="G119" i="80"/>
  <c r="F119" i="80"/>
  <c r="E119" i="80"/>
  <c r="T119" i="80" s="1"/>
  <c r="P118" i="80"/>
  <c r="O118" i="80"/>
  <c r="N118" i="80"/>
  <c r="M118" i="80"/>
  <c r="L118" i="80"/>
  <c r="K118" i="80"/>
  <c r="J118" i="80"/>
  <c r="I118" i="80"/>
  <c r="H118" i="80"/>
  <c r="G118" i="80"/>
  <c r="F118" i="80"/>
  <c r="E118" i="80"/>
  <c r="T118" i="80" s="1"/>
  <c r="P114" i="80"/>
  <c r="O114" i="80"/>
  <c r="N114" i="80"/>
  <c r="M114" i="80"/>
  <c r="L114" i="80"/>
  <c r="K114" i="80"/>
  <c r="AE113" i="80"/>
  <c r="O113" i="32" s="1"/>
  <c r="O184" i="32" s="1"/>
  <c r="AD113" i="80"/>
  <c r="N113" i="32" s="1"/>
  <c r="N184" i="32" s="1"/>
  <c r="AC113" i="80"/>
  <c r="M113" i="32" s="1"/>
  <c r="M184" i="32" s="1"/>
  <c r="AB113" i="80"/>
  <c r="L113" i="32" s="1"/>
  <c r="L184" i="32" s="1"/>
  <c r="AA113" i="80"/>
  <c r="K113" i="32" s="1"/>
  <c r="K184" i="32" s="1"/>
  <c r="Z113" i="80"/>
  <c r="J113" i="32" s="1"/>
  <c r="J184" i="32" s="1"/>
  <c r="Q113" i="80"/>
  <c r="AE112" i="80"/>
  <c r="O112" i="32" s="1"/>
  <c r="O161" i="32" s="1"/>
  <c r="AD112" i="80"/>
  <c r="N112" i="32" s="1"/>
  <c r="N161" i="32" s="1"/>
  <c r="AC112" i="80"/>
  <c r="M112" i="32" s="1"/>
  <c r="M161" i="32" s="1"/>
  <c r="AB112" i="80"/>
  <c r="L112" i="32" s="1"/>
  <c r="L161" i="32" s="1"/>
  <c r="AA112" i="80"/>
  <c r="K112" i="32" s="1"/>
  <c r="K161" i="32" s="1"/>
  <c r="Z112" i="80"/>
  <c r="J112" i="32" s="1"/>
  <c r="J161" i="32" s="1"/>
  <c r="Q112" i="80"/>
  <c r="AE111" i="80"/>
  <c r="O111" i="32" s="1"/>
  <c r="O138" i="32" s="1"/>
  <c r="AD111" i="80"/>
  <c r="AC111" i="80"/>
  <c r="M111" i="32" s="1"/>
  <c r="M138" i="32" s="1"/>
  <c r="AB111" i="80"/>
  <c r="AA111" i="80"/>
  <c r="K111" i="32" s="1"/>
  <c r="K138" i="32" s="1"/>
  <c r="Z111" i="80"/>
  <c r="J111" i="32" s="1"/>
  <c r="Q111" i="80"/>
  <c r="AE108" i="80"/>
  <c r="AD108" i="80"/>
  <c r="AC108" i="80"/>
  <c r="AB108" i="80"/>
  <c r="AA108" i="80"/>
  <c r="Z108" i="80"/>
  <c r="Y108" i="80"/>
  <c r="X108" i="80"/>
  <c r="W108" i="80"/>
  <c r="V108" i="80"/>
  <c r="U108" i="80"/>
  <c r="T108" i="80"/>
  <c r="T109" i="80" s="1"/>
  <c r="Q108" i="80"/>
  <c r="AE107" i="80"/>
  <c r="AD107" i="80"/>
  <c r="AC107" i="80"/>
  <c r="AB107" i="80"/>
  <c r="AA107" i="80"/>
  <c r="Z107" i="80"/>
  <c r="Y107" i="80"/>
  <c r="X107" i="80"/>
  <c r="W107" i="80"/>
  <c r="V107" i="80"/>
  <c r="U107" i="80"/>
  <c r="T107" i="80"/>
  <c r="Q107" i="80"/>
  <c r="AE106" i="80"/>
  <c r="AD106" i="80"/>
  <c r="AC106" i="80"/>
  <c r="AB106" i="80"/>
  <c r="AA106" i="80"/>
  <c r="Z106" i="80"/>
  <c r="Y106" i="80"/>
  <c r="X106" i="80"/>
  <c r="W106" i="80"/>
  <c r="V106" i="80"/>
  <c r="U106" i="80"/>
  <c r="T106" i="80"/>
  <c r="Q106" i="80"/>
  <c r="AE103" i="80"/>
  <c r="AD103" i="80"/>
  <c r="AC103" i="80"/>
  <c r="AB103" i="80"/>
  <c r="AA103" i="80"/>
  <c r="Z103" i="80"/>
  <c r="Y103" i="80"/>
  <c r="X103" i="80"/>
  <c r="W103" i="80"/>
  <c r="V103" i="80"/>
  <c r="U103" i="80"/>
  <c r="T103" i="80"/>
  <c r="Q103" i="80"/>
  <c r="AE102" i="80"/>
  <c r="AD102" i="80"/>
  <c r="AC102" i="80"/>
  <c r="AB102" i="80"/>
  <c r="AA102" i="80"/>
  <c r="Z102" i="80"/>
  <c r="Y102" i="80"/>
  <c r="X102" i="80"/>
  <c r="W102" i="80"/>
  <c r="V102" i="80"/>
  <c r="U102" i="80"/>
  <c r="T102" i="80"/>
  <c r="Q102" i="80"/>
  <c r="AE101" i="80"/>
  <c r="AD101" i="80"/>
  <c r="AC101" i="80"/>
  <c r="AB101" i="80"/>
  <c r="AA101" i="80"/>
  <c r="Z101" i="80"/>
  <c r="Y101" i="80"/>
  <c r="X101" i="80"/>
  <c r="W101" i="80"/>
  <c r="V101" i="80"/>
  <c r="U101" i="80"/>
  <c r="T101" i="80"/>
  <c r="Q101" i="80"/>
  <c r="AE98" i="80"/>
  <c r="AD98" i="80"/>
  <c r="AC98" i="80"/>
  <c r="AB98" i="80"/>
  <c r="AA98" i="80"/>
  <c r="Z98" i="80"/>
  <c r="Y98" i="80"/>
  <c r="X98" i="80"/>
  <c r="W98" i="80"/>
  <c r="V98" i="80"/>
  <c r="U98" i="80"/>
  <c r="T98" i="80"/>
  <c r="Q98" i="80"/>
  <c r="AE97" i="80"/>
  <c r="AD97" i="80"/>
  <c r="AC97" i="80"/>
  <c r="AB97" i="80"/>
  <c r="AA97" i="80"/>
  <c r="Z97" i="80"/>
  <c r="Y97" i="80"/>
  <c r="X97" i="80"/>
  <c r="W97" i="80"/>
  <c r="V97" i="80"/>
  <c r="U97" i="80"/>
  <c r="T97" i="80"/>
  <c r="Q97" i="80"/>
  <c r="AE96" i="80"/>
  <c r="AD96" i="80"/>
  <c r="AC96" i="80"/>
  <c r="AB96" i="80"/>
  <c r="AA96" i="80"/>
  <c r="Z96" i="80"/>
  <c r="Y96" i="80"/>
  <c r="X96" i="80"/>
  <c r="W96" i="80"/>
  <c r="V96" i="80"/>
  <c r="U96" i="80"/>
  <c r="U99" i="80" s="1"/>
  <c r="T96" i="80"/>
  <c r="Q96" i="80"/>
  <c r="Q99" i="80" s="1"/>
  <c r="AE93" i="80"/>
  <c r="AE94" i="80" s="1"/>
  <c r="AD93" i="80"/>
  <c r="AC93" i="80"/>
  <c r="AB93" i="80"/>
  <c r="AA93" i="80"/>
  <c r="Z93" i="80"/>
  <c r="Y93" i="80"/>
  <c r="X93" i="80"/>
  <c r="W93" i="80"/>
  <c r="V93" i="80"/>
  <c r="U93" i="80"/>
  <c r="T93" i="80"/>
  <c r="Q93" i="80"/>
  <c r="AE92" i="80"/>
  <c r="AD92" i="80"/>
  <c r="AC92" i="80"/>
  <c r="AB92" i="80"/>
  <c r="AA92" i="80"/>
  <c r="Z92" i="80"/>
  <c r="Y92" i="80"/>
  <c r="X92" i="80"/>
  <c r="W92" i="80"/>
  <c r="V92" i="80"/>
  <c r="U92" i="80"/>
  <c r="T92" i="80"/>
  <c r="Q92" i="80"/>
  <c r="AE91" i="80"/>
  <c r="AD91" i="80"/>
  <c r="AC91" i="80"/>
  <c r="AB91" i="80"/>
  <c r="AA91" i="80"/>
  <c r="Z91" i="80"/>
  <c r="Y91" i="80"/>
  <c r="X91" i="80"/>
  <c r="W91" i="80"/>
  <c r="V91" i="80"/>
  <c r="U91" i="80"/>
  <c r="T91" i="80"/>
  <c r="Q91" i="80"/>
  <c r="AE88" i="80"/>
  <c r="AD88" i="80"/>
  <c r="AC88" i="80"/>
  <c r="AB88" i="80"/>
  <c r="AA88" i="80"/>
  <c r="Z88" i="80"/>
  <c r="Y88" i="80"/>
  <c r="X88" i="80"/>
  <c r="W88" i="80"/>
  <c r="V88" i="80"/>
  <c r="U88" i="80"/>
  <c r="T88" i="80"/>
  <c r="Q88" i="80"/>
  <c r="AE87" i="80"/>
  <c r="AD87" i="80"/>
  <c r="AC87" i="80"/>
  <c r="AB87" i="80"/>
  <c r="AA87" i="80"/>
  <c r="Z87" i="80"/>
  <c r="Y87" i="80"/>
  <c r="X87" i="80"/>
  <c r="W87" i="80"/>
  <c r="V87" i="80"/>
  <c r="U87" i="80"/>
  <c r="T87" i="80"/>
  <c r="Q87" i="80"/>
  <c r="AE86" i="80"/>
  <c r="AD86" i="80"/>
  <c r="AC86" i="80"/>
  <c r="AB86" i="80"/>
  <c r="AA86" i="80"/>
  <c r="Z86" i="80"/>
  <c r="Y86" i="80"/>
  <c r="X86" i="80"/>
  <c r="W86" i="80"/>
  <c r="V86" i="80"/>
  <c r="U86" i="80"/>
  <c r="T86" i="80"/>
  <c r="Q86" i="80"/>
  <c r="AE83" i="80"/>
  <c r="AD83" i="80"/>
  <c r="AC83" i="80"/>
  <c r="AB83" i="80"/>
  <c r="AA83" i="80"/>
  <c r="Z83" i="80"/>
  <c r="Z84" i="80" s="1"/>
  <c r="Y83" i="80"/>
  <c r="X83" i="80"/>
  <c r="W83" i="80"/>
  <c r="V83" i="80"/>
  <c r="U83" i="80"/>
  <c r="T83" i="80"/>
  <c r="Q83" i="80"/>
  <c r="AE82" i="80"/>
  <c r="AD82" i="80"/>
  <c r="AC82" i="80"/>
  <c r="AB82" i="80"/>
  <c r="AA82" i="80"/>
  <c r="Z82" i="80"/>
  <c r="Y82" i="80"/>
  <c r="X82" i="80"/>
  <c r="W82" i="80"/>
  <c r="V82" i="80"/>
  <c r="U82" i="80"/>
  <c r="T82" i="80"/>
  <c r="Q82" i="80"/>
  <c r="AE81" i="80"/>
  <c r="AD81" i="80"/>
  <c r="AC81" i="80"/>
  <c r="AB81" i="80"/>
  <c r="AA81" i="80"/>
  <c r="Z81" i="80"/>
  <c r="Y81" i="80"/>
  <c r="X81" i="80"/>
  <c r="W81" i="80"/>
  <c r="V81" i="80"/>
  <c r="U81" i="80"/>
  <c r="T81" i="80"/>
  <c r="Q81" i="80"/>
  <c r="T79" i="80"/>
  <c r="AE78" i="80"/>
  <c r="AD78" i="80"/>
  <c r="AC78" i="80"/>
  <c r="AB78" i="80"/>
  <c r="AA78" i="80"/>
  <c r="Z78" i="80"/>
  <c r="Y78" i="80"/>
  <c r="X78" i="80"/>
  <c r="W78" i="80"/>
  <c r="V78" i="80"/>
  <c r="U78" i="80"/>
  <c r="T78" i="80"/>
  <c r="Q78" i="80"/>
  <c r="AE77" i="80"/>
  <c r="AD77" i="80"/>
  <c r="AC77" i="80"/>
  <c r="AB77" i="80"/>
  <c r="AA77" i="80"/>
  <c r="Z77" i="80"/>
  <c r="Y77" i="80"/>
  <c r="X77" i="80"/>
  <c r="W77" i="80"/>
  <c r="V77" i="80"/>
  <c r="U77" i="80"/>
  <c r="T77" i="80"/>
  <c r="Q77" i="80"/>
  <c r="AE76" i="80"/>
  <c r="AD76" i="80"/>
  <c r="AC76" i="80"/>
  <c r="AB76" i="80"/>
  <c r="AA76" i="80"/>
  <c r="Z76" i="80"/>
  <c r="Y76" i="80"/>
  <c r="X76" i="80"/>
  <c r="W76" i="80"/>
  <c r="V76" i="80"/>
  <c r="U76" i="80"/>
  <c r="U79" i="80" s="1"/>
  <c r="T76" i="80"/>
  <c r="Q76" i="80"/>
  <c r="AE73" i="80"/>
  <c r="AD73" i="80"/>
  <c r="AC73" i="80"/>
  <c r="AB73" i="80"/>
  <c r="AA73" i="80"/>
  <c r="Z73" i="80"/>
  <c r="Y73" i="80"/>
  <c r="X73" i="80"/>
  <c r="W73" i="80"/>
  <c r="V73" i="80"/>
  <c r="U73" i="80"/>
  <c r="T73" i="80"/>
  <c r="Q73" i="80"/>
  <c r="AE72" i="80"/>
  <c r="AD72" i="80"/>
  <c r="AC72" i="80"/>
  <c r="AB72" i="80"/>
  <c r="AA72" i="80"/>
  <c r="Z72" i="80"/>
  <c r="Y72" i="80"/>
  <c r="X72" i="80"/>
  <c r="W72" i="80"/>
  <c r="V72" i="80"/>
  <c r="U72" i="80"/>
  <c r="T72" i="80"/>
  <c r="Q72" i="80"/>
  <c r="AE71" i="80"/>
  <c r="AD71" i="80"/>
  <c r="AC71" i="80"/>
  <c r="AB71" i="80"/>
  <c r="AA71" i="80"/>
  <c r="Z71" i="80"/>
  <c r="Y71" i="80"/>
  <c r="X71" i="80"/>
  <c r="W71" i="80"/>
  <c r="V71" i="80"/>
  <c r="U71" i="80"/>
  <c r="U74" i="80" s="1"/>
  <c r="T71" i="80"/>
  <c r="Q71" i="80"/>
  <c r="AE68" i="80"/>
  <c r="AD68" i="80"/>
  <c r="AC68" i="80"/>
  <c r="AB68" i="80"/>
  <c r="AA68" i="80"/>
  <c r="Z68" i="80"/>
  <c r="Y68" i="80"/>
  <c r="X68" i="80"/>
  <c r="W68" i="80"/>
  <c r="V68" i="80"/>
  <c r="U68" i="80"/>
  <c r="T68" i="80"/>
  <c r="Q68" i="80"/>
  <c r="AE67" i="80"/>
  <c r="AD67" i="80"/>
  <c r="AC67" i="80"/>
  <c r="AB67" i="80"/>
  <c r="AA67" i="80"/>
  <c r="Z67" i="80"/>
  <c r="Y67" i="80"/>
  <c r="X67" i="80"/>
  <c r="W67" i="80"/>
  <c r="V67" i="80"/>
  <c r="U67" i="80"/>
  <c r="T67" i="80"/>
  <c r="Q67" i="80"/>
  <c r="AE66" i="80"/>
  <c r="AD66" i="80"/>
  <c r="AC66" i="80"/>
  <c r="AB66" i="80"/>
  <c r="AA66" i="80"/>
  <c r="Z66" i="80"/>
  <c r="Y66" i="80"/>
  <c r="X66" i="80"/>
  <c r="W66" i="80"/>
  <c r="V66" i="80"/>
  <c r="U66" i="80"/>
  <c r="U69" i="80" s="1"/>
  <c r="T66" i="80"/>
  <c r="Q66" i="80"/>
  <c r="U64" i="80"/>
  <c r="AE63" i="80"/>
  <c r="AD63" i="80"/>
  <c r="AC63" i="80"/>
  <c r="AB63" i="80"/>
  <c r="AA63" i="80"/>
  <c r="Z63" i="80"/>
  <c r="Y63" i="80"/>
  <c r="X63" i="80"/>
  <c r="W63" i="80"/>
  <c r="V63" i="80"/>
  <c r="U63" i="80"/>
  <c r="T63" i="80"/>
  <c r="Q63" i="80"/>
  <c r="AE62" i="80"/>
  <c r="AD62" i="80"/>
  <c r="AC62" i="80"/>
  <c r="AB62" i="80"/>
  <c r="AA62" i="80"/>
  <c r="Z62" i="80"/>
  <c r="Y62" i="80"/>
  <c r="X62" i="80"/>
  <c r="W62" i="80"/>
  <c r="V62" i="80"/>
  <c r="U62" i="80"/>
  <c r="T62" i="80"/>
  <c r="Q62" i="80"/>
  <c r="AE61" i="80"/>
  <c r="AD61" i="80"/>
  <c r="AC61" i="80"/>
  <c r="AB61" i="80"/>
  <c r="AA61" i="80"/>
  <c r="Z61" i="80"/>
  <c r="Y61" i="80"/>
  <c r="X61" i="80"/>
  <c r="W61" i="80"/>
  <c r="V61" i="80"/>
  <c r="U61" i="80"/>
  <c r="T61" i="80"/>
  <c r="Q61" i="80"/>
  <c r="Q64" i="80" s="1"/>
  <c r="AE58" i="80"/>
  <c r="AD58" i="80"/>
  <c r="AC58" i="80"/>
  <c r="AB58" i="80"/>
  <c r="AA58" i="80"/>
  <c r="Z58" i="80"/>
  <c r="Y58" i="80"/>
  <c r="X58" i="80"/>
  <c r="W58" i="80"/>
  <c r="V58" i="80"/>
  <c r="U58" i="80"/>
  <c r="T58" i="80"/>
  <c r="Q58" i="80"/>
  <c r="AE57" i="80"/>
  <c r="AD57" i="80"/>
  <c r="AC57" i="80"/>
  <c r="AB57" i="80"/>
  <c r="AA57" i="80"/>
  <c r="Z57" i="80"/>
  <c r="Y57" i="80"/>
  <c r="X57" i="80"/>
  <c r="W57" i="80"/>
  <c r="V57" i="80"/>
  <c r="U57" i="80"/>
  <c r="T57" i="80"/>
  <c r="Q57" i="80"/>
  <c r="AE56" i="80"/>
  <c r="AD56" i="80"/>
  <c r="AC56" i="80"/>
  <c r="AB56" i="80"/>
  <c r="AA56" i="80"/>
  <c r="Z56" i="80"/>
  <c r="Y56" i="80"/>
  <c r="X56" i="80"/>
  <c r="W56" i="80"/>
  <c r="V56" i="80"/>
  <c r="U56" i="80"/>
  <c r="T56" i="80"/>
  <c r="O127" i="80"/>
  <c r="AE53" i="80"/>
  <c r="AD53" i="80"/>
  <c r="AC53" i="80"/>
  <c r="AB53" i="80"/>
  <c r="AA53" i="80"/>
  <c r="Z53" i="80"/>
  <c r="Y53" i="80"/>
  <c r="X53" i="80"/>
  <c r="W53" i="80"/>
  <c r="V53" i="80"/>
  <c r="U53" i="80"/>
  <c r="T53" i="80"/>
  <c r="Q53" i="80"/>
  <c r="AE52" i="80"/>
  <c r="AD52" i="80"/>
  <c r="AC52" i="80"/>
  <c r="AB52" i="80"/>
  <c r="AA52" i="80"/>
  <c r="Z52" i="80"/>
  <c r="Y52" i="80"/>
  <c r="X52" i="80"/>
  <c r="W52" i="80"/>
  <c r="V52" i="80"/>
  <c r="U52" i="80"/>
  <c r="T52" i="80"/>
  <c r="Q52" i="80"/>
  <c r="AE51" i="80"/>
  <c r="AD51" i="80"/>
  <c r="AC51" i="80"/>
  <c r="AB51" i="80"/>
  <c r="AA51" i="80"/>
  <c r="Z51" i="80"/>
  <c r="Y51" i="80"/>
  <c r="X51" i="80"/>
  <c r="W51" i="80"/>
  <c r="V51" i="80"/>
  <c r="U51" i="80"/>
  <c r="T51" i="80"/>
  <c r="Q51" i="80"/>
  <c r="AE48" i="80"/>
  <c r="AD48" i="80"/>
  <c r="AC48" i="80"/>
  <c r="AB48" i="80"/>
  <c r="AA48" i="80"/>
  <c r="Z48" i="80"/>
  <c r="Y48" i="80"/>
  <c r="X48" i="80"/>
  <c r="W48" i="80"/>
  <c r="V48" i="80"/>
  <c r="U48" i="80"/>
  <c r="T48" i="80"/>
  <c r="T49" i="80" s="1"/>
  <c r="Q48" i="80"/>
  <c r="AE47" i="80"/>
  <c r="AD47" i="80"/>
  <c r="AC47" i="80"/>
  <c r="AB47" i="80"/>
  <c r="AA47" i="80"/>
  <c r="Z47" i="80"/>
  <c r="Y47" i="80"/>
  <c r="X47" i="80"/>
  <c r="W47" i="80"/>
  <c r="V47" i="80"/>
  <c r="U47" i="80"/>
  <c r="T47" i="80"/>
  <c r="Q47" i="80"/>
  <c r="AE46" i="80"/>
  <c r="AD46" i="80"/>
  <c r="AC46" i="80"/>
  <c r="AB46" i="80"/>
  <c r="AA46" i="80"/>
  <c r="Z46" i="80"/>
  <c r="Y46" i="80"/>
  <c r="X46" i="80"/>
  <c r="W46" i="80"/>
  <c r="V46" i="80"/>
  <c r="U46" i="80"/>
  <c r="T46" i="80"/>
  <c r="Q46" i="80"/>
  <c r="AE43" i="80"/>
  <c r="AD43" i="80"/>
  <c r="AC43" i="80"/>
  <c r="AB43" i="80"/>
  <c r="AA43" i="80"/>
  <c r="Z43" i="80"/>
  <c r="Y43" i="80"/>
  <c r="X43" i="80"/>
  <c r="W43" i="80"/>
  <c r="V43" i="80"/>
  <c r="U43" i="80"/>
  <c r="T43" i="80"/>
  <c r="Q43" i="80"/>
  <c r="AE42" i="80"/>
  <c r="AD42" i="80"/>
  <c r="AC42" i="80"/>
  <c r="AB42" i="80"/>
  <c r="AA42" i="80"/>
  <c r="Z42" i="80"/>
  <c r="Y42" i="80"/>
  <c r="X42" i="80"/>
  <c r="W42" i="80"/>
  <c r="V42" i="80"/>
  <c r="U42" i="80"/>
  <c r="T42" i="80"/>
  <c r="Q42" i="80"/>
  <c r="AE41" i="80"/>
  <c r="AD41" i="80"/>
  <c r="AC41" i="80"/>
  <c r="AB41" i="80"/>
  <c r="AA41" i="80"/>
  <c r="Z41" i="80"/>
  <c r="Y41" i="80"/>
  <c r="X41" i="80"/>
  <c r="W41" i="80"/>
  <c r="V41" i="80"/>
  <c r="U41" i="80"/>
  <c r="T41" i="80"/>
  <c r="Q41" i="80"/>
  <c r="AE38" i="80"/>
  <c r="AD38" i="80"/>
  <c r="AC38" i="80"/>
  <c r="AB38" i="80"/>
  <c r="AA38" i="80"/>
  <c r="Z38" i="80"/>
  <c r="Y38" i="80"/>
  <c r="X38" i="80"/>
  <c r="W38" i="80"/>
  <c r="V38" i="80"/>
  <c r="U38" i="80"/>
  <c r="T38" i="80"/>
  <c r="Q38" i="80"/>
  <c r="AE37" i="80"/>
  <c r="AD37" i="80"/>
  <c r="AC37" i="80"/>
  <c r="AB37" i="80"/>
  <c r="AA37" i="80"/>
  <c r="Z37" i="80"/>
  <c r="Y37" i="80"/>
  <c r="X37" i="80"/>
  <c r="W37" i="80"/>
  <c r="V37" i="80"/>
  <c r="U37" i="80"/>
  <c r="T37" i="80"/>
  <c r="Q37" i="80"/>
  <c r="AE36" i="80"/>
  <c r="AD36" i="80"/>
  <c r="AC36" i="80"/>
  <c r="AB36" i="80"/>
  <c r="AA36" i="80"/>
  <c r="Z36" i="80"/>
  <c r="Y36" i="80"/>
  <c r="X36" i="80"/>
  <c r="W36" i="80"/>
  <c r="V36" i="80"/>
  <c r="U36" i="80"/>
  <c r="T36" i="80"/>
  <c r="Q36" i="80"/>
  <c r="AE33" i="80"/>
  <c r="AD33" i="80"/>
  <c r="AC33" i="80"/>
  <c r="AC34" i="80" s="1"/>
  <c r="AB33" i="80"/>
  <c r="AA33" i="80"/>
  <c r="Z33" i="80"/>
  <c r="Y33" i="80"/>
  <c r="X33" i="80"/>
  <c r="W33" i="80"/>
  <c r="V33" i="80"/>
  <c r="U33" i="80"/>
  <c r="T33" i="80"/>
  <c r="Q33" i="80"/>
  <c r="AE32" i="80"/>
  <c r="AD32" i="80"/>
  <c r="AC32" i="80"/>
  <c r="AB32" i="80"/>
  <c r="AA32" i="80"/>
  <c r="Z32" i="80"/>
  <c r="Y32" i="80"/>
  <c r="X32" i="80"/>
  <c r="W32" i="80"/>
  <c r="V32" i="80"/>
  <c r="U32" i="80"/>
  <c r="T32" i="80"/>
  <c r="Q32" i="80"/>
  <c r="AE31" i="80"/>
  <c r="AD31" i="80"/>
  <c r="AC31" i="80"/>
  <c r="AB31" i="80"/>
  <c r="AA31" i="80"/>
  <c r="Z31" i="80"/>
  <c r="Y31" i="80"/>
  <c r="X31" i="80"/>
  <c r="W31" i="80"/>
  <c r="V31" i="80"/>
  <c r="U31" i="80"/>
  <c r="T31" i="80"/>
  <c r="Q31" i="80"/>
  <c r="AE28" i="80"/>
  <c r="AD28" i="80"/>
  <c r="AC28" i="80"/>
  <c r="AB28" i="80"/>
  <c r="AA28" i="80"/>
  <c r="Z28" i="80"/>
  <c r="Y28" i="80"/>
  <c r="X28" i="80"/>
  <c r="W28" i="80"/>
  <c r="V28" i="80"/>
  <c r="U28" i="80"/>
  <c r="T28" i="80"/>
  <c r="Q28" i="80"/>
  <c r="AE27" i="80"/>
  <c r="AD27" i="80"/>
  <c r="AC27" i="80"/>
  <c r="AB27" i="80"/>
  <c r="AA27" i="80"/>
  <c r="Z27" i="80"/>
  <c r="Y27" i="80"/>
  <c r="X27" i="80"/>
  <c r="W27" i="80"/>
  <c r="V27" i="80"/>
  <c r="U27" i="80"/>
  <c r="T27" i="80"/>
  <c r="Q27" i="80"/>
  <c r="AE26" i="80"/>
  <c r="AD26" i="80"/>
  <c r="AC26" i="80"/>
  <c r="AB26" i="80"/>
  <c r="AA26" i="80"/>
  <c r="Z26" i="80"/>
  <c r="Y26" i="80"/>
  <c r="X26" i="80"/>
  <c r="W26" i="80"/>
  <c r="V26" i="80"/>
  <c r="U26" i="80"/>
  <c r="T26" i="80"/>
  <c r="Q26" i="80"/>
  <c r="AE23" i="80"/>
  <c r="AD23" i="80"/>
  <c r="AC23" i="80"/>
  <c r="AB23" i="80"/>
  <c r="AA23" i="80"/>
  <c r="Z23" i="80"/>
  <c r="Y23" i="80"/>
  <c r="X23" i="80"/>
  <c r="W23" i="80"/>
  <c r="V23" i="80"/>
  <c r="U23" i="80"/>
  <c r="T23" i="80"/>
  <c r="Q23" i="80"/>
  <c r="AE22" i="80"/>
  <c r="AD22" i="80"/>
  <c r="AC22" i="80"/>
  <c r="AB22" i="80"/>
  <c r="AA22" i="80"/>
  <c r="Z22" i="80"/>
  <c r="Y22" i="80"/>
  <c r="X22" i="80"/>
  <c r="W22" i="80"/>
  <c r="V22" i="80"/>
  <c r="U22" i="80"/>
  <c r="T22" i="80"/>
  <c r="Q22" i="80"/>
  <c r="AE21" i="80"/>
  <c r="AD21" i="80"/>
  <c r="AC21" i="80"/>
  <c r="AB21" i="80"/>
  <c r="AA21" i="80"/>
  <c r="Z21" i="80"/>
  <c r="Y21" i="80"/>
  <c r="X21" i="80"/>
  <c r="W21" i="80"/>
  <c r="V21" i="80"/>
  <c r="U21" i="80"/>
  <c r="T21" i="80"/>
  <c r="Q21" i="80"/>
  <c r="AE18" i="80"/>
  <c r="AD18" i="80"/>
  <c r="AC18" i="80"/>
  <c r="AB18" i="80"/>
  <c r="AA18" i="80"/>
  <c r="AA19" i="80" s="1"/>
  <c r="Z18" i="80"/>
  <c r="Y18" i="80"/>
  <c r="X18" i="80"/>
  <c r="W18" i="80"/>
  <c r="V18" i="80"/>
  <c r="U18" i="80"/>
  <c r="T18" i="80"/>
  <c r="Q18" i="80"/>
  <c r="AE17" i="80"/>
  <c r="AD17" i="80"/>
  <c r="AC17" i="80"/>
  <c r="AB17" i="80"/>
  <c r="AA17" i="80"/>
  <c r="Z17" i="80"/>
  <c r="Y17" i="80"/>
  <c r="X17" i="80"/>
  <c r="W17" i="80"/>
  <c r="V17" i="80"/>
  <c r="U17" i="80"/>
  <c r="T17" i="80"/>
  <c r="Q17" i="80"/>
  <c r="AE16" i="80"/>
  <c r="AD16" i="80"/>
  <c r="AC16" i="80"/>
  <c r="AB16" i="80"/>
  <c r="AA16" i="80"/>
  <c r="Z16" i="80"/>
  <c r="Y16" i="80"/>
  <c r="X16" i="80"/>
  <c r="W16" i="80"/>
  <c r="V16" i="80"/>
  <c r="U16" i="80"/>
  <c r="T16" i="80"/>
  <c r="Q16" i="80"/>
  <c r="AE13" i="80"/>
  <c r="AD13" i="80"/>
  <c r="AC13" i="80"/>
  <c r="AB13" i="80"/>
  <c r="AA13" i="80"/>
  <c r="Z13" i="80"/>
  <c r="Y13" i="80"/>
  <c r="X13" i="80"/>
  <c r="W13" i="80"/>
  <c r="V13" i="80"/>
  <c r="U13" i="80"/>
  <c r="T13" i="80"/>
  <c r="Q13" i="80"/>
  <c r="AE12" i="80"/>
  <c r="AD12" i="80"/>
  <c r="AC12" i="80"/>
  <c r="AB12" i="80"/>
  <c r="AA12" i="80"/>
  <c r="Z12" i="80"/>
  <c r="Y12" i="80"/>
  <c r="X12" i="80"/>
  <c r="W12" i="80"/>
  <c r="V12" i="80"/>
  <c r="U12" i="80"/>
  <c r="T12" i="80"/>
  <c r="Q12" i="80"/>
  <c r="AE11" i="80"/>
  <c r="AD11" i="80"/>
  <c r="AC11" i="80"/>
  <c r="AB11" i="80"/>
  <c r="AA11" i="80"/>
  <c r="Z11" i="80"/>
  <c r="Y11" i="80"/>
  <c r="X11" i="80"/>
  <c r="W11" i="80"/>
  <c r="V11" i="80"/>
  <c r="U11" i="80"/>
  <c r="T11" i="80"/>
  <c r="Q11" i="80"/>
  <c r="E113" i="10"/>
  <c r="E112" i="10"/>
  <c r="E111" i="10"/>
  <c r="W29" i="31"/>
  <c r="W49" i="31" s="1"/>
  <c r="W69" i="31" s="1"/>
  <c r="GN137" i="32"/>
  <c r="GM137" i="32"/>
  <c r="GL137" i="32"/>
  <c r="GK137" i="32"/>
  <c r="GJ137" i="32"/>
  <c r="GI137" i="32"/>
  <c r="GH137" i="32"/>
  <c r="GG137" i="32"/>
  <c r="GF137" i="32"/>
  <c r="GE137" i="32"/>
  <c r="GD137" i="32"/>
  <c r="GC137" i="32"/>
  <c r="GB137" i="32"/>
  <c r="FY137" i="32"/>
  <c r="FX137" i="32"/>
  <c r="FW137" i="32"/>
  <c r="FV137" i="32"/>
  <c r="FU137" i="32"/>
  <c r="FT137" i="32"/>
  <c r="FS137" i="32"/>
  <c r="FR137" i="32"/>
  <c r="FQ137" i="32"/>
  <c r="FP137" i="32"/>
  <c r="FO137" i="32"/>
  <c r="FN137" i="32"/>
  <c r="FM137" i="32"/>
  <c r="FJ137" i="32"/>
  <c r="FI137" i="32"/>
  <c r="FH137" i="32"/>
  <c r="FG137" i="32"/>
  <c r="FF137" i="32"/>
  <c r="FE137" i="32"/>
  <c r="FD137" i="32"/>
  <c r="FC137" i="32"/>
  <c r="FB137" i="32"/>
  <c r="FA137" i="32"/>
  <c r="EZ137" i="32"/>
  <c r="EY137" i="32"/>
  <c r="EX137" i="32"/>
  <c r="EU137" i="32"/>
  <c r="ET137" i="32"/>
  <c r="ES137" i="32"/>
  <c r="ER137" i="32"/>
  <c r="EQ137" i="32"/>
  <c r="EP137" i="32"/>
  <c r="EO137" i="32"/>
  <c r="EN137" i="32"/>
  <c r="EM137" i="32"/>
  <c r="EL137" i="32"/>
  <c r="EK137" i="32"/>
  <c r="EJ137" i="32"/>
  <c r="EI137" i="32"/>
  <c r="EF137" i="32"/>
  <c r="EE137" i="32"/>
  <c r="ED137" i="32"/>
  <c r="EC137" i="32"/>
  <c r="EB137" i="32"/>
  <c r="EA137" i="32"/>
  <c r="DZ137" i="32"/>
  <c r="DY137" i="32"/>
  <c r="DX137" i="32"/>
  <c r="DW137" i="32"/>
  <c r="DV137" i="32"/>
  <c r="DU137" i="32"/>
  <c r="DT137" i="32"/>
  <c r="DQ137" i="32"/>
  <c r="DP137" i="32"/>
  <c r="DO137" i="32"/>
  <c r="DN137" i="32"/>
  <c r="DM137" i="32"/>
  <c r="DL137" i="32"/>
  <c r="DK137" i="32"/>
  <c r="DJ137" i="32"/>
  <c r="DI137" i="32"/>
  <c r="DH137" i="32"/>
  <c r="DG137" i="32"/>
  <c r="DF137" i="32"/>
  <c r="DE137" i="32"/>
  <c r="DB137" i="32"/>
  <c r="DA137" i="32"/>
  <c r="CZ137" i="32"/>
  <c r="CY137" i="32"/>
  <c r="CX137" i="32"/>
  <c r="CW137" i="32"/>
  <c r="CV137" i="32"/>
  <c r="CU137" i="32"/>
  <c r="CT137" i="32"/>
  <c r="CS137" i="32"/>
  <c r="CR137" i="32"/>
  <c r="CQ137" i="32"/>
  <c r="CP137" i="32"/>
  <c r="CM137" i="32"/>
  <c r="CL137" i="32"/>
  <c r="CK137" i="32"/>
  <c r="CJ137" i="32"/>
  <c r="CI137" i="32"/>
  <c r="CH137" i="32"/>
  <c r="CG137" i="32"/>
  <c r="CF137" i="32"/>
  <c r="CE137" i="32"/>
  <c r="CD137" i="32"/>
  <c r="CC137" i="32"/>
  <c r="CB137" i="32"/>
  <c r="CA137" i="32"/>
  <c r="BX137" i="32"/>
  <c r="BW137" i="32"/>
  <c r="BV137" i="32"/>
  <c r="BU137" i="32"/>
  <c r="BT137" i="32"/>
  <c r="BS137" i="32"/>
  <c r="BR137" i="32"/>
  <c r="BQ137" i="32"/>
  <c r="BP137" i="32"/>
  <c r="BO137" i="32"/>
  <c r="BN137" i="32"/>
  <c r="BM137" i="32"/>
  <c r="BL137" i="32"/>
  <c r="FS108" i="32"/>
  <c r="FP108" i="32"/>
  <c r="FP183" i="32" s="1"/>
  <c r="FO108" i="32"/>
  <c r="FA108" i="32"/>
  <c r="FA183" i="32" s="1"/>
  <c r="EZ108" i="32"/>
  <c r="EZ183" i="32" s="1"/>
  <c r="DT108" i="32"/>
  <c r="DT183" i="32" s="1"/>
  <c r="DK108" i="32"/>
  <c r="DJ108" i="32"/>
  <c r="DI108" i="32"/>
  <c r="DH108" i="32"/>
  <c r="CI108" i="32"/>
  <c r="CI183" i="32" s="1"/>
  <c r="CA108" i="32"/>
  <c r="BR108" i="32"/>
  <c r="BR183" i="32" s="1"/>
  <c r="BO108" i="32"/>
  <c r="BN108" i="32"/>
  <c r="BM108" i="32"/>
  <c r="BL108" i="32"/>
  <c r="AS108" i="32"/>
  <c r="AR108" i="32"/>
  <c r="AQ108" i="32"/>
  <c r="AO108" i="32"/>
  <c r="AN108" i="32"/>
  <c r="AN183" i="32" s="1"/>
  <c r="AM108" i="32"/>
  <c r="AM183" i="32" s="1"/>
  <c r="AK108" i="32"/>
  <c r="AK183" i="32" s="1"/>
  <c r="FQ107" i="32"/>
  <c r="FE107" i="32"/>
  <c r="FD107" i="32"/>
  <c r="ED107" i="32"/>
  <c r="EA107" i="32"/>
  <c r="DO107" i="32"/>
  <c r="DO160" i="32" s="1"/>
  <c r="DJ107" i="32"/>
  <c r="DI107" i="32"/>
  <c r="DH107" i="32"/>
  <c r="CI107" i="32"/>
  <c r="CI160" i="32" s="1"/>
  <c r="CH107" i="32"/>
  <c r="AS107" i="32"/>
  <c r="AR107" i="32"/>
  <c r="AR160" i="32" s="1"/>
  <c r="AQ107" i="32"/>
  <c r="AQ160" i="32" s="1"/>
  <c r="GE106" i="32"/>
  <c r="GD106" i="32"/>
  <c r="GB106" i="32"/>
  <c r="FX106" i="32"/>
  <c r="FD106" i="32"/>
  <c r="EZ106" i="32"/>
  <c r="DI106" i="32"/>
  <c r="DH106" i="32"/>
  <c r="DF106" i="32"/>
  <c r="DE106" i="32"/>
  <c r="CH106" i="32"/>
  <c r="CB106" i="32"/>
  <c r="BP106" i="32"/>
  <c r="BO106" i="32"/>
  <c r="BN106" i="32"/>
  <c r="BM106" i="32"/>
  <c r="BL106" i="32"/>
  <c r="AR106" i="32"/>
  <c r="AR137" i="32" s="1"/>
  <c r="AQ106" i="32"/>
  <c r="AQ137" i="32" s="1"/>
  <c r="AP106" i="32"/>
  <c r="AP137" i="32" s="1"/>
  <c r="AO106" i="32"/>
  <c r="AM106" i="32"/>
  <c r="AM137" i="32" s="1"/>
  <c r="AL106" i="32"/>
  <c r="AL137" i="32" s="1"/>
  <c r="AK106" i="32"/>
  <c r="AK137" i="32" s="1"/>
  <c r="AI106" i="32"/>
  <c r="AI137" i="32" s="1"/>
  <c r="P108" i="10"/>
  <c r="P183" i="10" s="1"/>
  <c r="O108" i="10"/>
  <c r="N108" i="10"/>
  <c r="M108" i="10"/>
  <c r="L108" i="10"/>
  <c r="K108" i="10"/>
  <c r="J108" i="10"/>
  <c r="I108" i="10"/>
  <c r="I183" i="10" s="1"/>
  <c r="H108" i="10"/>
  <c r="H183" i="10" s="1"/>
  <c r="G108" i="10"/>
  <c r="G183" i="10" s="1"/>
  <c r="F108" i="10"/>
  <c r="F183" i="10" s="1"/>
  <c r="E108" i="10"/>
  <c r="P107" i="10"/>
  <c r="P160" i="10" s="1"/>
  <c r="O107" i="10"/>
  <c r="N107" i="10"/>
  <c r="M107" i="10"/>
  <c r="L107" i="10"/>
  <c r="K107" i="10"/>
  <c r="J107" i="10"/>
  <c r="I107" i="10"/>
  <c r="H107" i="10"/>
  <c r="G107" i="10"/>
  <c r="F107" i="10"/>
  <c r="F160" i="10" s="1"/>
  <c r="E107" i="10"/>
  <c r="E160" i="10" s="1"/>
  <c r="T160" i="10" s="1"/>
  <c r="P106" i="10"/>
  <c r="O106" i="10"/>
  <c r="O137" i="10" s="1"/>
  <c r="N106" i="10"/>
  <c r="M106" i="10"/>
  <c r="L106" i="10"/>
  <c r="K106" i="10"/>
  <c r="J106" i="10"/>
  <c r="I106" i="10"/>
  <c r="H106" i="10"/>
  <c r="G106" i="10"/>
  <c r="F106" i="10"/>
  <c r="F137" i="10" s="1"/>
  <c r="E106" i="10"/>
  <c r="P183" i="9"/>
  <c r="O183" i="9"/>
  <c r="N183" i="9"/>
  <c r="M183" i="9"/>
  <c r="L183" i="9"/>
  <c r="K183" i="9"/>
  <c r="J183" i="9"/>
  <c r="I183" i="9"/>
  <c r="H183" i="9"/>
  <c r="G183" i="9"/>
  <c r="F183" i="9"/>
  <c r="E183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T160" i="9" s="1"/>
  <c r="P137" i="9"/>
  <c r="O137" i="9"/>
  <c r="N137" i="9"/>
  <c r="M137" i="9"/>
  <c r="L137" i="9"/>
  <c r="K137" i="9"/>
  <c r="J137" i="9"/>
  <c r="I137" i="9"/>
  <c r="H137" i="9"/>
  <c r="G137" i="9"/>
  <c r="F137" i="9"/>
  <c r="E137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Q108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Q107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Q106" i="9"/>
  <c r="P183" i="8"/>
  <c r="O183" i="8"/>
  <c r="N183" i="8"/>
  <c r="M183" i="8"/>
  <c r="L183" i="8"/>
  <c r="K183" i="8"/>
  <c r="J183" i="8"/>
  <c r="I183" i="8"/>
  <c r="H183" i="8"/>
  <c r="G183" i="8"/>
  <c r="F183" i="8"/>
  <c r="E183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Q108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Q107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Q106" i="8"/>
  <c r="CG183" i="75"/>
  <c r="CF183" i="75"/>
  <c r="CE183" i="75"/>
  <c r="CD183" i="75"/>
  <c r="CC183" i="75"/>
  <c r="CB183" i="75"/>
  <c r="CA183" i="75"/>
  <c r="BZ183" i="75"/>
  <c r="BY183" i="75"/>
  <c r="BX183" i="75"/>
  <c r="BW183" i="75"/>
  <c r="BV183" i="75"/>
  <c r="BB183" i="75"/>
  <c r="BA183" i="75"/>
  <c r="AZ183" i="75"/>
  <c r="AY183" i="75"/>
  <c r="AX183" i="75"/>
  <c r="AW183" i="75"/>
  <c r="AV183" i="75"/>
  <c r="AU183" i="75"/>
  <c r="AT183" i="75"/>
  <c r="AS183" i="75"/>
  <c r="AR183" i="75"/>
  <c r="AQ183" i="75"/>
  <c r="P183" i="75"/>
  <c r="O183" i="75"/>
  <c r="N183" i="75"/>
  <c r="M183" i="75"/>
  <c r="E183" i="75"/>
  <c r="T183" i="75" s="1"/>
  <c r="CG160" i="75"/>
  <c r="CF160" i="75"/>
  <c r="CE160" i="75"/>
  <c r="CD160" i="75"/>
  <c r="CC160" i="75"/>
  <c r="CB160" i="75"/>
  <c r="CA160" i="75"/>
  <c r="BZ160" i="75"/>
  <c r="BY160" i="75"/>
  <c r="BX160" i="75"/>
  <c r="BW160" i="75"/>
  <c r="BV160" i="75"/>
  <c r="BB160" i="75"/>
  <c r="BA160" i="75"/>
  <c r="AZ160" i="75"/>
  <c r="AY160" i="75"/>
  <c r="AX160" i="75"/>
  <c r="AW160" i="75"/>
  <c r="AV160" i="75"/>
  <c r="AU160" i="75"/>
  <c r="AT160" i="75"/>
  <c r="AS160" i="75"/>
  <c r="AR160" i="75"/>
  <c r="AQ160" i="75"/>
  <c r="P160" i="75"/>
  <c r="O160" i="75"/>
  <c r="N160" i="75"/>
  <c r="M160" i="75"/>
  <c r="L160" i="75"/>
  <c r="J160" i="75"/>
  <c r="G160" i="75"/>
  <c r="CG137" i="75"/>
  <c r="CF137" i="75"/>
  <c r="CE137" i="75"/>
  <c r="CD137" i="75"/>
  <c r="CC137" i="75"/>
  <c r="CB137" i="75"/>
  <c r="CA137" i="75"/>
  <c r="BZ137" i="75"/>
  <c r="BY137" i="75"/>
  <c r="BX137" i="75"/>
  <c r="BW137" i="75"/>
  <c r="BV137" i="75"/>
  <c r="BB137" i="75"/>
  <c r="BA137" i="75"/>
  <c r="AZ137" i="75"/>
  <c r="AY137" i="75"/>
  <c r="AX137" i="75"/>
  <c r="AW137" i="75"/>
  <c r="AV137" i="75"/>
  <c r="AU137" i="75"/>
  <c r="AT137" i="75"/>
  <c r="AS137" i="75"/>
  <c r="AR137" i="75"/>
  <c r="AQ137" i="75"/>
  <c r="P137" i="75"/>
  <c r="O137" i="75"/>
  <c r="N137" i="75"/>
  <c r="M137" i="75"/>
  <c r="L137" i="75"/>
  <c r="K137" i="75"/>
  <c r="J137" i="75"/>
  <c r="CG109" i="75"/>
  <c r="CF109" i="75"/>
  <c r="CE109" i="75"/>
  <c r="CD109" i="75"/>
  <c r="CC109" i="75"/>
  <c r="CB109" i="75"/>
  <c r="CA109" i="75"/>
  <c r="BZ109" i="75"/>
  <c r="BY109" i="75"/>
  <c r="BX109" i="75"/>
  <c r="BW109" i="75"/>
  <c r="BV109" i="75"/>
  <c r="BB109" i="75"/>
  <c r="BA109" i="75"/>
  <c r="AZ109" i="75"/>
  <c r="AY109" i="75"/>
  <c r="AX109" i="75"/>
  <c r="AW109" i="75"/>
  <c r="AV109" i="75"/>
  <c r="AU109" i="75"/>
  <c r="AT109" i="75"/>
  <c r="AS109" i="75"/>
  <c r="AR109" i="75"/>
  <c r="AQ109" i="75"/>
  <c r="P109" i="75"/>
  <c r="O109" i="75"/>
  <c r="N109" i="75"/>
  <c r="M109" i="75"/>
  <c r="L109" i="75"/>
  <c r="K109" i="75"/>
  <c r="J109" i="75"/>
  <c r="I109" i="75"/>
  <c r="H109" i="75"/>
  <c r="G109" i="75"/>
  <c r="F109" i="75"/>
  <c r="E109" i="75"/>
  <c r="CV108" i="75"/>
  <c r="CU108" i="75"/>
  <c r="CT108" i="75"/>
  <c r="CS108" i="75"/>
  <c r="CR108" i="75"/>
  <c r="CQ108" i="75"/>
  <c r="CP108" i="75"/>
  <c r="CO108" i="75"/>
  <c r="CN108" i="75"/>
  <c r="CM108" i="75"/>
  <c r="CL108" i="75"/>
  <c r="CK108" i="75"/>
  <c r="CH108" i="75"/>
  <c r="BQ108" i="75"/>
  <c r="BP108" i="75"/>
  <c r="BO108" i="75"/>
  <c r="BN108" i="75"/>
  <c r="BM108" i="75"/>
  <c r="BL108" i="75"/>
  <c r="BK108" i="75"/>
  <c r="BJ108" i="75"/>
  <c r="BI108" i="75"/>
  <c r="BH108" i="75"/>
  <c r="BG108" i="75"/>
  <c r="BF108" i="75"/>
  <c r="BC108" i="75"/>
  <c r="AE108" i="75"/>
  <c r="AD108" i="32" s="1"/>
  <c r="AD108" i="75"/>
  <c r="AC108" i="32" s="1"/>
  <c r="AC108" i="75"/>
  <c r="AB108" i="32" s="1"/>
  <c r="AB108" i="75"/>
  <c r="AA108" i="75"/>
  <c r="Z108" i="75"/>
  <c r="Y108" i="32" s="1"/>
  <c r="Y108" i="75"/>
  <c r="X108" i="32" s="1"/>
  <c r="X108" i="75"/>
  <c r="W108" i="32" s="1"/>
  <c r="W108" i="75"/>
  <c r="V108" i="32" s="1"/>
  <c r="V108" i="75"/>
  <c r="U108" i="32" s="1"/>
  <c r="U108" i="75"/>
  <c r="T108" i="32" s="1"/>
  <c r="T108" i="75"/>
  <c r="S108" i="32" s="1"/>
  <c r="Q108" i="75"/>
  <c r="CV107" i="75"/>
  <c r="CU107" i="75"/>
  <c r="CT107" i="75"/>
  <c r="CS107" i="75"/>
  <c r="CR107" i="75"/>
  <c r="CQ107" i="75"/>
  <c r="CP107" i="75"/>
  <c r="CO107" i="75"/>
  <c r="CN107" i="75"/>
  <c r="CM107" i="75"/>
  <c r="CL107" i="75"/>
  <c r="CK107" i="75"/>
  <c r="CH107" i="75"/>
  <c r="BQ107" i="75"/>
  <c r="BP107" i="75"/>
  <c r="BO107" i="75"/>
  <c r="BN107" i="75"/>
  <c r="BM107" i="75"/>
  <c r="BL107" i="75"/>
  <c r="BK107" i="75"/>
  <c r="BJ107" i="75"/>
  <c r="BI107" i="75"/>
  <c r="BH107" i="75"/>
  <c r="BG107" i="75"/>
  <c r="BF107" i="75"/>
  <c r="BC107" i="75"/>
  <c r="AE107" i="75"/>
  <c r="AD107" i="32" s="1"/>
  <c r="AD107" i="75"/>
  <c r="AC107" i="32" s="1"/>
  <c r="AC107" i="75"/>
  <c r="AB107" i="32" s="1"/>
  <c r="AB107" i="75"/>
  <c r="AA107" i="32" s="1"/>
  <c r="AA107" i="75"/>
  <c r="Z107" i="32" s="1"/>
  <c r="Z107" i="75"/>
  <c r="Y107" i="32" s="1"/>
  <c r="Y107" i="75"/>
  <c r="X107" i="32" s="1"/>
  <c r="X107" i="75"/>
  <c r="W107" i="32" s="1"/>
  <c r="W107" i="75"/>
  <c r="V107" i="32" s="1"/>
  <c r="V107" i="75"/>
  <c r="U107" i="32" s="1"/>
  <c r="U107" i="75"/>
  <c r="T107" i="32" s="1"/>
  <c r="T107" i="75"/>
  <c r="S107" i="32" s="1"/>
  <c r="Q107" i="75"/>
  <c r="CV106" i="75"/>
  <c r="CU106" i="75"/>
  <c r="CT106" i="75"/>
  <c r="CS106" i="75"/>
  <c r="CR106" i="75"/>
  <c r="CQ106" i="75"/>
  <c r="CP106" i="75"/>
  <c r="CO106" i="75"/>
  <c r="CN106" i="75"/>
  <c r="CM106" i="75"/>
  <c r="CL106" i="75"/>
  <c r="CK106" i="75"/>
  <c r="CH106" i="75"/>
  <c r="BQ106" i="75"/>
  <c r="BP106" i="75"/>
  <c r="BO106" i="75"/>
  <c r="BN106" i="75"/>
  <c r="BM106" i="75"/>
  <c r="BL106" i="75"/>
  <c r="BK106" i="75"/>
  <c r="BJ106" i="75"/>
  <c r="BI106" i="75"/>
  <c r="BH106" i="75"/>
  <c r="BG106" i="75"/>
  <c r="BF106" i="75"/>
  <c r="BC106" i="75"/>
  <c r="AE106" i="75"/>
  <c r="AD106" i="32" s="1"/>
  <c r="AD106" i="75"/>
  <c r="AC106" i="32" s="1"/>
  <c r="AC106" i="75"/>
  <c r="AB106" i="32" s="1"/>
  <c r="AB106" i="75"/>
  <c r="AA106" i="32" s="1"/>
  <c r="AA106" i="75"/>
  <c r="Z106" i="32" s="1"/>
  <c r="Z106" i="75"/>
  <c r="Y106" i="32" s="1"/>
  <c r="Y106" i="75"/>
  <c r="X106" i="32" s="1"/>
  <c r="X106" i="75"/>
  <c r="W106" i="32" s="1"/>
  <c r="W106" i="75"/>
  <c r="V106" i="32" s="1"/>
  <c r="V106" i="75"/>
  <c r="U106" i="32" s="1"/>
  <c r="U106" i="75"/>
  <c r="T106" i="32" s="1"/>
  <c r="T106" i="75"/>
  <c r="S106" i="32" s="1"/>
  <c r="Q106" i="75"/>
  <c r="P183" i="7"/>
  <c r="O183" i="7"/>
  <c r="N183" i="7"/>
  <c r="M183" i="7"/>
  <c r="L183" i="7"/>
  <c r="K183" i="7"/>
  <c r="J183" i="7"/>
  <c r="I183" i="7"/>
  <c r="H183" i="7"/>
  <c r="G183" i="7"/>
  <c r="F183" i="7"/>
  <c r="E183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AE108" i="7"/>
  <c r="AD108" i="7"/>
  <c r="AC108" i="7"/>
  <c r="AB108" i="7"/>
  <c r="AP108" i="32" s="1"/>
  <c r="AP183" i="32" s="1"/>
  <c r="AA108" i="7"/>
  <c r="Z108" i="7"/>
  <c r="Y108" i="7"/>
  <c r="X108" i="7"/>
  <c r="AL108" i="32" s="1"/>
  <c r="AL183" i="32" s="1"/>
  <c r="W108" i="7"/>
  <c r="V108" i="7"/>
  <c r="AJ108" i="32" s="1"/>
  <c r="U108" i="7"/>
  <c r="AI108" i="32" s="1"/>
  <c r="T108" i="7"/>
  <c r="AH108" i="32" s="1"/>
  <c r="Q108" i="7"/>
  <c r="AE107" i="7"/>
  <c r="AD107" i="7"/>
  <c r="AC107" i="7"/>
  <c r="AB107" i="7"/>
  <c r="AP107" i="32" s="1"/>
  <c r="AA107" i="7"/>
  <c r="AO107" i="32" s="1"/>
  <c r="Z107" i="7"/>
  <c r="AN107" i="32" s="1"/>
  <c r="Y107" i="7"/>
  <c r="AM107" i="32" s="1"/>
  <c r="AM160" i="32" s="1"/>
  <c r="X107" i="7"/>
  <c r="AL107" i="32" s="1"/>
  <c r="W107" i="7"/>
  <c r="AK107" i="32" s="1"/>
  <c r="V107" i="7"/>
  <c r="AJ107" i="32" s="1"/>
  <c r="U107" i="7"/>
  <c r="AI107" i="32" s="1"/>
  <c r="T107" i="7"/>
  <c r="T109" i="7" s="1"/>
  <c r="Q107" i="7"/>
  <c r="AE106" i="7"/>
  <c r="AS106" i="32" s="1"/>
  <c r="AD106" i="7"/>
  <c r="AC106" i="7"/>
  <c r="AB106" i="7"/>
  <c r="AA106" i="7"/>
  <c r="Z106" i="7"/>
  <c r="AN106" i="32" s="1"/>
  <c r="Y106" i="7"/>
  <c r="X106" i="7"/>
  <c r="W106" i="7"/>
  <c r="V106" i="7"/>
  <c r="AJ106" i="32" s="1"/>
  <c r="U106" i="7"/>
  <c r="T106" i="7"/>
  <c r="AH106" i="32" s="1"/>
  <c r="Q106" i="7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AE108" i="11"/>
  <c r="BW108" i="32" s="1"/>
  <c r="BW183" i="32" s="1"/>
  <c r="AD108" i="11"/>
  <c r="BV108" i="32" s="1"/>
  <c r="BV183" i="32" s="1"/>
  <c r="AC108" i="11"/>
  <c r="BU108" i="32" s="1"/>
  <c r="AB108" i="11"/>
  <c r="BT108" i="32" s="1"/>
  <c r="AA108" i="11"/>
  <c r="BS108" i="32" s="1"/>
  <c r="BS183" i="32" s="1"/>
  <c r="Z108" i="11"/>
  <c r="Y108" i="11"/>
  <c r="BQ108" i="32" s="1"/>
  <c r="BQ183" i="32" s="1"/>
  <c r="X108" i="11"/>
  <c r="BP108" i="32" s="1"/>
  <c r="W108" i="11"/>
  <c r="V108" i="11"/>
  <c r="U108" i="11"/>
  <c r="T108" i="11"/>
  <c r="Q108" i="11"/>
  <c r="AE107" i="11"/>
  <c r="BW107" i="32" s="1"/>
  <c r="AD107" i="11"/>
  <c r="BV107" i="32" s="1"/>
  <c r="AC107" i="11"/>
  <c r="BU107" i="32" s="1"/>
  <c r="AB107" i="11"/>
  <c r="BT107" i="32" s="1"/>
  <c r="AA107" i="11"/>
  <c r="BS107" i="32" s="1"/>
  <c r="BS160" i="32" s="1"/>
  <c r="Z107" i="11"/>
  <c r="BR107" i="32" s="1"/>
  <c r="Y107" i="11"/>
  <c r="BQ107" i="32" s="1"/>
  <c r="BQ160" i="32" s="1"/>
  <c r="X107" i="11"/>
  <c r="BP107" i="32" s="1"/>
  <c r="W107" i="11"/>
  <c r="BO107" i="32" s="1"/>
  <c r="V107" i="11"/>
  <c r="BN107" i="32" s="1"/>
  <c r="U107" i="11"/>
  <c r="T107" i="11"/>
  <c r="BL107" i="32" s="1"/>
  <c r="Q107" i="11"/>
  <c r="AE106" i="11"/>
  <c r="BW106" i="32" s="1"/>
  <c r="AD106" i="11"/>
  <c r="BV106" i="32" s="1"/>
  <c r="AC106" i="11"/>
  <c r="BU106" i="32" s="1"/>
  <c r="AB106" i="11"/>
  <c r="BT106" i="32" s="1"/>
  <c r="AA106" i="11"/>
  <c r="BS106" i="32" s="1"/>
  <c r="Z106" i="11"/>
  <c r="BR106" i="32" s="1"/>
  <c r="Y106" i="11"/>
  <c r="BQ106" i="32" s="1"/>
  <c r="X106" i="11"/>
  <c r="W106" i="11"/>
  <c r="V106" i="11"/>
  <c r="U106" i="11"/>
  <c r="T106" i="11"/>
  <c r="T109" i="11" s="1"/>
  <c r="Q106" i="11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AE108" i="13"/>
  <c r="CL108" i="32" s="1"/>
  <c r="CL183" i="32" s="1"/>
  <c r="AD108" i="13"/>
  <c r="CK108" i="32" s="1"/>
  <c r="AC108" i="13"/>
  <c r="CJ108" i="32" s="1"/>
  <c r="CJ183" i="32" s="1"/>
  <c r="AB108" i="13"/>
  <c r="AA108" i="13"/>
  <c r="CH108" i="32" s="1"/>
  <c r="CH183" i="32" s="1"/>
  <c r="Z108" i="13"/>
  <c r="Y108" i="13"/>
  <c r="CF108" i="32" s="1"/>
  <c r="X108" i="13"/>
  <c r="CE108" i="32" s="1"/>
  <c r="W108" i="13"/>
  <c r="CD108" i="32" s="1"/>
  <c r="V108" i="13"/>
  <c r="CC108" i="32" s="1"/>
  <c r="U108" i="13"/>
  <c r="CB108" i="32" s="1"/>
  <c r="T108" i="13"/>
  <c r="Q108" i="13"/>
  <c r="AE107" i="13"/>
  <c r="CL107" i="32" s="1"/>
  <c r="AD107" i="13"/>
  <c r="CK107" i="32" s="1"/>
  <c r="AC107" i="13"/>
  <c r="CJ107" i="32" s="1"/>
  <c r="AB107" i="13"/>
  <c r="AA107" i="13"/>
  <c r="Z107" i="13"/>
  <c r="Y107" i="13"/>
  <c r="CF107" i="32" s="1"/>
  <c r="X107" i="13"/>
  <c r="CE107" i="32" s="1"/>
  <c r="W107" i="13"/>
  <c r="CD107" i="32" s="1"/>
  <c r="CD160" i="32" s="1"/>
  <c r="V107" i="13"/>
  <c r="CC107" i="32" s="1"/>
  <c r="CC160" i="32" s="1"/>
  <c r="U107" i="13"/>
  <c r="CB107" i="32" s="1"/>
  <c r="CB160" i="32" s="1"/>
  <c r="T107" i="13"/>
  <c r="CA107" i="32" s="1"/>
  <c r="Q107" i="13"/>
  <c r="AE106" i="13"/>
  <c r="CL106" i="32" s="1"/>
  <c r="AD106" i="13"/>
  <c r="CK106" i="32" s="1"/>
  <c r="AC106" i="13"/>
  <c r="CJ106" i="32" s="1"/>
  <c r="AB106" i="13"/>
  <c r="CI106" i="32" s="1"/>
  <c r="AA106" i="13"/>
  <c r="Z106" i="13"/>
  <c r="CG106" i="32" s="1"/>
  <c r="Y106" i="13"/>
  <c r="CF106" i="32" s="1"/>
  <c r="X106" i="13"/>
  <c r="CE106" i="32" s="1"/>
  <c r="W106" i="13"/>
  <c r="CD106" i="32" s="1"/>
  <c r="V106" i="13"/>
  <c r="CC106" i="32" s="1"/>
  <c r="U106" i="13"/>
  <c r="T106" i="13"/>
  <c r="CA106" i="32" s="1"/>
  <c r="Q106" i="13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P160" i="14"/>
  <c r="O160" i="14"/>
  <c r="N160" i="14"/>
  <c r="M160" i="14"/>
  <c r="L160" i="14"/>
  <c r="K160" i="14"/>
  <c r="J160" i="14"/>
  <c r="I160" i="14"/>
  <c r="H160" i="14"/>
  <c r="G160" i="14"/>
  <c r="F160" i="14"/>
  <c r="E160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AE108" i="14"/>
  <c r="DA108" i="32" s="1"/>
  <c r="AD108" i="14"/>
  <c r="CZ108" i="32" s="1"/>
  <c r="AC108" i="14"/>
  <c r="CY108" i="32" s="1"/>
  <c r="CY183" i="32" s="1"/>
  <c r="AB108" i="14"/>
  <c r="CX108" i="32" s="1"/>
  <c r="CX183" i="32" s="1"/>
  <c r="AA108" i="14"/>
  <c r="CW108" i="32" s="1"/>
  <c r="CW183" i="32" s="1"/>
  <c r="Z108" i="14"/>
  <c r="CV108" i="32" s="1"/>
  <c r="Y108" i="14"/>
  <c r="CU108" i="32" s="1"/>
  <c r="X108" i="14"/>
  <c r="CT108" i="32" s="1"/>
  <c r="W108" i="14"/>
  <c r="CS108" i="32" s="1"/>
  <c r="V108" i="14"/>
  <c r="CR108" i="32" s="1"/>
  <c r="U108" i="14"/>
  <c r="CQ108" i="32" s="1"/>
  <c r="T108" i="14"/>
  <c r="CP108" i="32" s="1"/>
  <c r="CP183" i="32" s="1"/>
  <c r="Q108" i="14"/>
  <c r="AE107" i="14"/>
  <c r="DA107" i="32" s="1"/>
  <c r="AD107" i="14"/>
  <c r="CZ107" i="32" s="1"/>
  <c r="CZ160" i="32" s="1"/>
  <c r="AC107" i="14"/>
  <c r="CY107" i="32" s="1"/>
  <c r="CY160" i="32" s="1"/>
  <c r="AB107" i="14"/>
  <c r="CX107" i="32" s="1"/>
  <c r="AA107" i="14"/>
  <c r="CW107" i="32" s="1"/>
  <c r="CW160" i="32" s="1"/>
  <c r="Z107" i="14"/>
  <c r="CV107" i="32" s="1"/>
  <c r="Y107" i="14"/>
  <c r="CU107" i="32" s="1"/>
  <c r="X107" i="14"/>
  <c r="CT107" i="32" s="1"/>
  <c r="CT160" i="32" s="1"/>
  <c r="W107" i="14"/>
  <c r="CS107" i="32" s="1"/>
  <c r="V107" i="14"/>
  <c r="CR107" i="32" s="1"/>
  <c r="U107" i="14"/>
  <c r="CQ107" i="32" s="1"/>
  <c r="T107" i="14"/>
  <c r="CP107" i="32" s="1"/>
  <c r="Q107" i="14"/>
  <c r="AE106" i="14"/>
  <c r="DA106" i="32" s="1"/>
  <c r="AD106" i="14"/>
  <c r="CZ106" i="32" s="1"/>
  <c r="AC106" i="14"/>
  <c r="CY106" i="32" s="1"/>
  <c r="AB106" i="14"/>
  <c r="CX106" i="32" s="1"/>
  <c r="AA106" i="14"/>
  <c r="CW106" i="32" s="1"/>
  <c r="Z106" i="14"/>
  <c r="CV106" i="32" s="1"/>
  <c r="Y106" i="14"/>
  <c r="CU106" i="32" s="1"/>
  <c r="X106" i="14"/>
  <c r="W106" i="14"/>
  <c r="CS106" i="32" s="1"/>
  <c r="V106" i="14"/>
  <c r="CR106" i="32" s="1"/>
  <c r="U106" i="14"/>
  <c r="CQ106" i="32" s="1"/>
  <c r="T106" i="14"/>
  <c r="CP106" i="32" s="1"/>
  <c r="Q106" i="14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T183" i="16" s="1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T137" i="16" s="1"/>
  <c r="W109" i="16"/>
  <c r="U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AE108" i="16"/>
  <c r="DP108" i="32" s="1"/>
  <c r="DP183" i="32" s="1"/>
  <c r="AD108" i="16"/>
  <c r="DO108" i="32" s="1"/>
  <c r="DO183" i="32" s="1"/>
  <c r="AC108" i="16"/>
  <c r="DN108" i="32" s="1"/>
  <c r="DN183" i="32" s="1"/>
  <c r="AB108" i="16"/>
  <c r="DM108" i="32" s="1"/>
  <c r="DM183" i="32" s="1"/>
  <c r="AA108" i="16"/>
  <c r="DL108" i="32" s="1"/>
  <c r="Z108" i="16"/>
  <c r="Y108" i="16"/>
  <c r="X108" i="16"/>
  <c r="W108" i="16"/>
  <c r="V108" i="16"/>
  <c r="DG108" i="32" s="1"/>
  <c r="U108" i="16"/>
  <c r="DF108" i="32" s="1"/>
  <c r="DF183" i="32" s="1"/>
  <c r="T108" i="16"/>
  <c r="DE108" i="32" s="1"/>
  <c r="DE183" i="32" s="1"/>
  <c r="Q108" i="16"/>
  <c r="AE107" i="16"/>
  <c r="DP107" i="32" s="1"/>
  <c r="AD107" i="16"/>
  <c r="AC107" i="16"/>
  <c r="DN107" i="32" s="1"/>
  <c r="AB107" i="16"/>
  <c r="DM107" i="32" s="1"/>
  <c r="DM160" i="32" s="1"/>
  <c r="AA107" i="16"/>
  <c r="DL107" i="32" s="1"/>
  <c r="Z107" i="16"/>
  <c r="DK107" i="32" s="1"/>
  <c r="Y107" i="16"/>
  <c r="X107" i="16"/>
  <c r="W107" i="16"/>
  <c r="V107" i="16"/>
  <c r="DG107" i="32" s="1"/>
  <c r="U107" i="16"/>
  <c r="DF107" i="32" s="1"/>
  <c r="T107" i="16"/>
  <c r="DE107" i="32" s="1"/>
  <c r="Q107" i="16"/>
  <c r="AE106" i="16"/>
  <c r="DP106" i="32" s="1"/>
  <c r="AD106" i="16"/>
  <c r="DO106" i="32" s="1"/>
  <c r="AC106" i="16"/>
  <c r="DN106" i="32" s="1"/>
  <c r="AB106" i="16"/>
  <c r="DM106" i="32" s="1"/>
  <c r="AA106" i="16"/>
  <c r="DL106" i="32" s="1"/>
  <c r="Z106" i="16"/>
  <c r="DK106" i="32" s="1"/>
  <c r="Y106" i="16"/>
  <c r="DJ106" i="32" s="1"/>
  <c r="X106" i="16"/>
  <c r="W106" i="16"/>
  <c r="V106" i="16"/>
  <c r="DG106" i="32" s="1"/>
  <c r="U106" i="16"/>
  <c r="T106" i="16"/>
  <c r="Q106" i="16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AE108" i="17"/>
  <c r="EE108" i="32" s="1"/>
  <c r="AD108" i="17"/>
  <c r="ED108" i="32" s="1"/>
  <c r="AC108" i="17"/>
  <c r="EC108" i="32" s="1"/>
  <c r="EC183" i="32" s="1"/>
  <c r="AB108" i="17"/>
  <c r="EB108" i="32" s="1"/>
  <c r="AA108" i="17"/>
  <c r="EA108" i="32" s="1"/>
  <c r="Z108" i="17"/>
  <c r="DZ108" i="32" s="1"/>
  <c r="Y108" i="17"/>
  <c r="DY108" i="32" s="1"/>
  <c r="X108" i="17"/>
  <c r="DX108" i="32" s="1"/>
  <c r="W108" i="17"/>
  <c r="DW108" i="32" s="1"/>
  <c r="V108" i="17"/>
  <c r="DV108" i="32" s="1"/>
  <c r="U108" i="17"/>
  <c r="DU108" i="32" s="1"/>
  <c r="T108" i="17"/>
  <c r="Q108" i="17"/>
  <c r="AE107" i="17"/>
  <c r="EE107" i="32" s="1"/>
  <c r="EE160" i="32" s="1"/>
  <c r="AD107" i="17"/>
  <c r="AC107" i="17"/>
  <c r="EC107" i="32" s="1"/>
  <c r="EC160" i="32" s="1"/>
  <c r="AB107" i="17"/>
  <c r="EB107" i="32" s="1"/>
  <c r="AA107" i="17"/>
  <c r="Z107" i="17"/>
  <c r="DZ107" i="32" s="1"/>
  <c r="Y107" i="17"/>
  <c r="DY107" i="32" s="1"/>
  <c r="X107" i="17"/>
  <c r="DX107" i="32" s="1"/>
  <c r="W107" i="17"/>
  <c r="DW107" i="32" s="1"/>
  <c r="V107" i="17"/>
  <c r="DV107" i="32" s="1"/>
  <c r="DV160" i="32" s="1"/>
  <c r="U107" i="17"/>
  <c r="DU107" i="32" s="1"/>
  <c r="T107" i="17"/>
  <c r="DT107" i="32" s="1"/>
  <c r="Q107" i="17"/>
  <c r="AE106" i="17"/>
  <c r="EE106" i="32" s="1"/>
  <c r="AD106" i="17"/>
  <c r="ED106" i="32" s="1"/>
  <c r="AC106" i="17"/>
  <c r="EC106" i="32" s="1"/>
  <c r="AB106" i="17"/>
  <c r="EB106" i="32" s="1"/>
  <c r="AA106" i="17"/>
  <c r="EA106" i="32" s="1"/>
  <c r="Z106" i="17"/>
  <c r="DZ106" i="32" s="1"/>
  <c r="Y106" i="17"/>
  <c r="DY106" i="32" s="1"/>
  <c r="X106" i="17"/>
  <c r="DX106" i="32" s="1"/>
  <c r="W106" i="17"/>
  <c r="DW106" i="32" s="1"/>
  <c r="V106" i="17"/>
  <c r="DV106" i="32" s="1"/>
  <c r="U106" i="17"/>
  <c r="DU106" i="32" s="1"/>
  <c r="T106" i="17"/>
  <c r="DT106" i="32" s="1"/>
  <c r="Q106" i="17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P160" i="18"/>
  <c r="O160" i="18"/>
  <c r="N160" i="18"/>
  <c r="M160" i="18"/>
  <c r="L160" i="18"/>
  <c r="K160" i="18"/>
  <c r="J160" i="18"/>
  <c r="I160" i="18"/>
  <c r="H160" i="18"/>
  <c r="G160" i="18"/>
  <c r="F160" i="18"/>
  <c r="E160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AE108" i="18"/>
  <c r="ET108" i="32" s="1"/>
  <c r="ET183" i="32" s="1"/>
  <c r="AD108" i="18"/>
  <c r="ES108" i="32" s="1"/>
  <c r="ES183" i="32" s="1"/>
  <c r="AC108" i="18"/>
  <c r="ER108" i="32" s="1"/>
  <c r="AB108" i="18"/>
  <c r="EQ108" i="32" s="1"/>
  <c r="AA108" i="18"/>
  <c r="EP108" i="32" s="1"/>
  <c r="Z108" i="18"/>
  <c r="EO108" i="32" s="1"/>
  <c r="Y108" i="18"/>
  <c r="EN108" i="32" s="1"/>
  <c r="X108" i="18"/>
  <c r="EM108" i="32" s="1"/>
  <c r="W108" i="18"/>
  <c r="EL108" i="32" s="1"/>
  <c r="EL183" i="32" s="1"/>
  <c r="V108" i="18"/>
  <c r="EK108" i="32" s="1"/>
  <c r="U108" i="18"/>
  <c r="EJ108" i="32" s="1"/>
  <c r="T108" i="18"/>
  <c r="EI108" i="32" s="1"/>
  <c r="Q108" i="18"/>
  <c r="AE107" i="18"/>
  <c r="ET107" i="32" s="1"/>
  <c r="AD107" i="18"/>
  <c r="ES107" i="32" s="1"/>
  <c r="AC107" i="18"/>
  <c r="ER107" i="32" s="1"/>
  <c r="AB107" i="18"/>
  <c r="EQ107" i="32" s="1"/>
  <c r="AA107" i="18"/>
  <c r="EP107" i="32" s="1"/>
  <c r="Z107" i="18"/>
  <c r="EO107" i="32" s="1"/>
  <c r="Y107" i="18"/>
  <c r="EN107" i="32" s="1"/>
  <c r="X107" i="18"/>
  <c r="EM107" i="32" s="1"/>
  <c r="W107" i="18"/>
  <c r="EL107" i="32" s="1"/>
  <c r="V107" i="18"/>
  <c r="U107" i="18"/>
  <c r="EJ107" i="32" s="1"/>
  <c r="T107" i="18"/>
  <c r="EI107" i="32" s="1"/>
  <c r="Q107" i="18"/>
  <c r="AE106" i="18"/>
  <c r="ET106" i="32" s="1"/>
  <c r="AD106" i="18"/>
  <c r="ES106" i="32" s="1"/>
  <c r="AC106" i="18"/>
  <c r="ER106" i="32" s="1"/>
  <c r="AB106" i="18"/>
  <c r="EQ106" i="32" s="1"/>
  <c r="AA106" i="18"/>
  <c r="EP106" i="32" s="1"/>
  <c r="Z106" i="18"/>
  <c r="Y106" i="18"/>
  <c r="EN106" i="32" s="1"/>
  <c r="X106" i="18"/>
  <c r="EM106" i="32" s="1"/>
  <c r="W106" i="18"/>
  <c r="EL106" i="32" s="1"/>
  <c r="V106" i="18"/>
  <c r="EK106" i="32" s="1"/>
  <c r="U106" i="18"/>
  <c r="EJ106" i="32" s="1"/>
  <c r="T106" i="18"/>
  <c r="EI106" i="32" s="1"/>
  <c r="Q106" i="18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AE108" i="12"/>
  <c r="FI108" i="32" s="1"/>
  <c r="FI183" i="32" s="1"/>
  <c r="AD108" i="12"/>
  <c r="FH108" i="32" s="1"/>
  <c r="AC108" i="12"/>
  <c r="FG108" i="32" s="1"/>
  <c r="AB108" i="12"/>
  <c r="FF108" i="32" s="1"/>
  <c r="AA108" i="12"/>
  <c r="FE108" i="32" s="1"/>
  <c r="Z108" i="12"/>
  <c r="FD108" i="32" s="1"/>
  <c r="Y108" i="12"/>
  <c r="FC108" i="32" s="1"/>
  <c r="X108" i="12"/>
  <c r="FB108" i="32" s="1"/>
  <c r="W108" i="12"/>
  <c r="V108" i="12"/>
  <c r="U108" i="12"/>
  <c r="EY108" i="32" s="1"/>
  <c r="T108" i="12"/>
  <c r="EX108" i="32" s="1"/>
  <c r="EX183" i="32" s="1"/>
  <c r="Q108" i="12"/>
  <c r="AE107" i="12"/>
  <c r="FI107" i="32" s="1"/>
  <c r="AD107" i="12"/>
  <c r="FH107" i="32" s="1"/>
  <c r="AC107" i="12"/>
  <c r="FG107" i="32" s="1"/>
  <c r="AB107" i="12"/>
  <c r="FF107" i="32" s="1"/>
  <c r="AA107" i="12"/>
  <c r="Z107" i="12"/>
  <c r="Y107" i="12"/>
  <c r="FC107" i="32" s="1"/>
  <c r="X107" i="12"/>
  <c r="FB107" i="32" s="1"/>
  <c r="W107" i="12"/>
  <c r="FA107" i="32" s="1"/>
  <c r="V107" i="12"/>
  <c r="EZ107" i="32" s="1"/>
  <c r="U107" i="12"/>
  <c r="EY107" i="32" s="1"/>
  <c r="T107" i="12"/>
  <c r="EX107" i="32" s="1"/>
  <c r="Q107" i="12"/>
  <c r="AE106" i="12"/>
  <c r="FI106" i="32" s="1"/>
  <c r="AD106" i="12"/>
  <c r="FH106" i="32" s="1"/>
  <c r="AC106" i="12"/>
  <c r="FG106" i="32" s="1"/>
  <c r="AB106" i="12"/>
  <c r="FF106" i="32" s="1"/>
  <c r="AA106" i="12"/>
  <c r="FE106" i="32" s="1"/>
  <c r="Z106" i="12"/>
  <c r="Y106" i="12"/>
  <c r="FC106" i="32" s="1"/>
  <c r="X106" i="12"/>
  <c r="W106" i="12"/>
  <c r="FA106" i="32" s="1"/>
  <c r="V106" i="12"/>
  <c r="U106" i="12"/>
  <c r="EY106" i="32" s="1"/>
  <c r="T106" i="12"/>
  <c r="EX106" i="32" s="1"/>
  <c r="Q106" i="12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AE108" i="15"/>
  <c r="FX108" i="32" s="1"/>
  <c r="AD108" i="15"/>
  <c r="FW108" i="32" s="1"/>
  <c r="AC108" i="15"/>
  <c r="FV108" i="32" s="1"/>
  <c r="AB108" i="15"/>
  <c r="FU108" i="32" s="1"/>
  <c r="AA108" i="15"/>
  <c r="FT108" i="32" s="1"/>
  <c r="Z108" i="15"/>
  <c r="Y108" i="15"/>
  <c r="FR108" i="32" s="1"/>
  <c r="X108" i="15"/>
  <c r="FQ108" i="32" s="1"/>
  <c r="FQ183" i="32" s="1"/>
  <c r="W108" i="15"/>
  <c r="V108" i="15"/>
  <c r="U108" i="15"/>
  <c r="FN108" i="32" s="1"/>
  <c r="FN183" i="32" s="1"/>
  <c r="T108" i="15"/>
  <c r="FM108" i="32" s="1"/>
  <c r="FM183" i="32" s="1"/>
  <c r="Q108" i="15"/>
  <c r="AE107" i="15"/>
  <c r="FX107" i="32" s="1"/>
  <c r="AD107" i="15"/>
  <c r="FW107" i="32" s="1"/>
  <c r="AC107" i="15"/>
  <c r="FV107" i="32" s="1"/>
  <c r="AB107" i="15"/>
  <c r="FU107" i="32" s="1"/>
  <c r="AA107" i="15"/>
  <c r="FT107" i="32" s="1"/>
  <c r="Z107" i="15"/>
  <c r="Y107" i="15"/>
  <c r="FR107" i="32" s="1"/>
  <c r="X107" i="15"/>
  <c r="W107" i="15"/>
  <c r="FP107" i="32" s="1"/>
  <c r="V107" i="15"/>
  <c r="FO107" i="32" s="1"/>
  <c r="U107" i="15"/>
  <c r="FN107" i="32" s="1"/>
  <c r="T107" i="15"/>
  <c r="FM107" i="32" s="1"/>
  <c r="Q107" i="15"/>
  <c r="AE106" i="15"/>
  <c r="AD106" i="15"/>
  <c r="FW106" i="32" s="1"/>
  <c r="AC106" i="15"/>
  <c r="FV106" i="32" s="1"/>
  <c r="AB106" i="15"/>
  <c r="FU106" i="32" s="1"/>
  <c r="AA106" i="15"/>
  <c r="FT106" i="32" s="1"/>
  <c r="Z106" i="15"/>
  <c r="FS106" i="32" s="1"/>
  <c r="Y106" i="15"/>
  <c r="FR106" i="32" s="1"/>
  <c r="X106" i="15"/>
  <c r="FQ106" i="32" s="1"/>
  <c r="W106" i="15"/>
  <c r="FP106" i="32" s="1"/>
  <c r="V106" i="15"/>
  <c r="FO106" i="32" s="1"/>
  <c r="U106" i="15"/>
  <c r="FN106" i="32" s="1"/>
  <c r="T106" i="15"/>
  <c r="FM106" i="32" s="1"/>
  <c r="Q106" i="15"/>
  <c r="P183" i="19"/>
  <c r="O183" i="19"/>
  <c r="N183" i="19"/>
  <c r="M183" i="19"/>
  <c r="L183" i="19"/>
  <c r="K183" i="19"/>
  <c r="J183" i="19"/>
  <c r="I183" i="19"/>
  <c r="H183" i="19"/>
  <c r="G183" i="19"/>
  <c r="F183" i="19"/>
  <c r="E183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V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AE108" i="19"/>
  <c r="GM108" i="32" s="1"/>
  <c r="AD108" i="19"/>
  <c r="GL108" i="32" s="1"/>
  <c r="AC108" i="19"/>
  <c r="GK108" i="32" s="1"/>
  <c r="AB108" i="19"/>
  <c r="GJ108" i="32" s="1"/>
  <c r="AA108" i="19"/>
  <c r="GI108" i="32" s="1"/>
  <c r="Z108" i="19"/>
  <c r="GH108" i="32" s="1"/>
  <c r="GH183" i="32" s="1"/>
  <c r="Y108" i="19"/>
  <c r="GG108" i="32" s="1"/>
  <c r="GG183" i="32" s="1"/>
  <c r="X108" i="19"/>
  <c r="GF108" i="32" s="1"/>
  <c r="GF183" i="32" s="1"/>
  <c r="W108" i="19"/>
  <c r="GE108" i="32" s="1"/>
  <c r="V108" i="19"/>
  <c r="GD108" i="32" s="1"/>
  <c r="GD183" i="32" s="1"/>
  <c r="U108" i="19"/>
  <c r="GC108" i="32" s="1"/>
  <c r="GC183" i="32" s="1"/>
  <c r="T108" i="19"/>
  <c r="GB108" i="32" s="1"/>
  <c r="GB183" i="32" s="1"/>
  <c r="Q108" i="19"/>
  <c r="AE107" i="19"/>
  <c r="GM107" i="32" s="1"/>
  <c r="AD107" i="19"/>
  <c r="GL107" i="32" s="1"/>
  <c r="AC107" i="19"/>
  <c r="GK107" i="32" s="1"/>
  <c r="AB107" i="19"/>
  <c r="GJ107" i="32" s="1"/>
  <c r="AA107" i="19"/>
  <c r="GI107" i="32" s="1"/>
  <c r="Z107" i="19"/>
  <c r="GH107" i="32" s="1"/>
  <c r="Y107" i="19"/>
  <c r="GG107" i="32" s="1"/>
  <c r="X107" i="19"/>
  <c r="GF107" i="32" s="1"/>
  <c r="W107" i="19"/>
  <c r="GE107" i="32" s="1"/>
  <c r="V107" i="19"/>
  <c r="GD107" i="32" s="1"/>
  <c r="U107" i="19"/>
  <c r="GC107" i="32" s="1"/>
  <c r="GC160" i="32" s="1"/>
  <c r="T107" i="19"/>
  <c r="GB107" i="32" s="1"/>
  <c r="Q107" i="19"/>
  <c r="AE106" i="19"/>
  <c r="GM106" i="32" s="1"/>
  <c r="AD106" i="19"/>
  <c r="GL106" i="32" s="1"/>
  <c r="AC106" i="19"/>
  <c r="GK106" i="32" s="1"/>
  <c r="AB106" i="19"/>
  <c r="GJ106" i="32" s="1"/>
  <c r="AA106" i="19"/>
  <c r="GI106" i="32" s="1"/>
  <c r="Z106" i="19"/>
  <c r="GH106" i="32" s="1"/>
  <c r="Y106" i="19"/>
  <c r="GG106" i="32" s="1"/>
  <c r="X106" i="19"/>
  <c r="X109" i="19" s="1"/>
  <c r="W106" i="19"/>
  <c r="V106" i="19"/>
  <c r="U106" i="19"/>
  <c r="GC106" i="32" s="1"/>
  <c r="T106" i="19"/>
  <c r="Q106" i="19"/>
  <c r="V29" i="31"/>
  <c r="V49" i="31" s="1"/>
  <c r="V69" i="31" s="1"/>
  <c r="GN136" i="32"/>
  <c r="GM136" i="32"/>
  <c r="GL136" i="32"/>
  <c r="GK136" i="32"/>
  <c r="GJ136" i="32"/>
  <c r="GI136" i="32"/>
  <c r="GH136" i="32"/>
  <c r="GG136" i="32"/>
  <c r="GF136" i="32"/>
  <c r="GE136" i="32"/>
  <c r="GD136" i="32"/>
  <c r="GC136" i="32"/>
  <c r="GB136" i="32"/>
  <c r="FY136" i="32"/>
  <c r="FX136" i="32"/>
  <c r="FW136" i="32"/>
  <c r="FV136" i="32"/>
  <c r="FU136" i="32"/>
  <c r="FT136" i="32"/>
  <c r="FS136" i="32"/>
  <c r="FR136" i="32"/>
  <c r="FQ136" i="32"/>
  <c r="FP136" i="32"/>
  <c r="FO136" i="32"/>
  <c r="FN136" i="32"/>
  <c r="FM136" i="32"/>
  <c r="FJ136" i="32"/>
  <c r="FI136" i="32"/>
  <c r="FH136" i="32"/>
  <c r="FG136" i="32"/>
  <c r="FF136" i="32"/>
  <c r="FE136" i="32"/>
  <c r="FD136" i="32"/>
  <c r="FC136" i="32"/>
  <c r="FB136" i="32"/>
  <c r="FA136" i="32"/>
  <c r="EZ136" i="32"/>
  <c r="EY136" i="32"/>
  <c r="EX136" i="32"/>
  <c r="EU136" i="32"/>
  <c r="ET136" i="32"/>
  <c r="ES136" i="32"/>
  <c r="ER136" i="32"/>
  <c r="EQ136" i="32"/>
  <c r="EP136" i="32"/>
  <c r="EO136" i="32"/>
  <c r="EN136" i="32"/>
  <c r="EM136" i="32"/>
  <c r="EL136" i="32"/>
  <c r="EK136" i="32"/>
  <c r="EJ136" i="32"/>
  <c r="EI136" i="32"/>
  <c r="EF136" i="32"/>
  <c r="EE136" i="32"/>
  <c r="ED136" i="32"/>
  <c r="EC136" i="32"/>
  <c r="EB136" i="32"/>
  <c r="EA136" i="32"/>
  <c r="DZ136" i="32"/>
  <c r="DY136" i="32"/>
  <c r="DX136" i="32"/>
  <c r="DW136" i="32"/>
  <c r="DV136" i="32"/>
  <c r="DU136" i="32"/>
  <c r="DT136" i="32"/>
  <c r="DQ136" i="32"/>
  <c r="DP136" i="32"/>
  <c r="DO136" i="32"/>
  <c r="DN136" i="32"/>
  <c r="DM136" i="32"/>
  <c r="DL136" i="32"/>
  <c r="DK136" i="32"/>
  <c r="DJ136" i="32"/>
  <c r="DI136" i="32"/>
  <c r="DH136" i="32"/>
  <c r="DG136" i="32"/>
  <c r="DF136" i="32"/>
  <c r="DE136" i="32"/>
  <c r="DB136" i="32"/>
  <c r="DA136" i="32"/>
  <c r="CZ136" i="32"/>
  <c r="CY136" i="32"/>
  <c r="CX136" i="32"/>
  <c r="CW136" i="32"/>
  <c r="CV136" i="32"/>
  <c r="CU136" i="32"/>
  <c r="CT136" i="32"/>
  <c r="CS136" i="32"/>
  <c r="CR136" i="32"/>
  <c r="CQ136" i="32"/>
  <c r="CP136" i="32"/>
  <c r="CM136" i="32"/>
  <c r="CL136" i="32"/>
  <c r="CK136" i="32"/>
  <c r="CJ136" i="32"/>
  <c r="CI136" i="32"/>
  <c r="CH136" i="32"/>
  <c r="CG136" i="32"/>
  <c r="CF136" i="32"/>
  <c r="CE136" i="32"/>
  <c r="CD136" i="32"/>
  <c r="CC136" i="32"/>
  <c r="CB136" i="32"/>
  <c r="CA136" i="32"/>
  <c r="BX136" i="32"/>
  <c r="BW136" i="32"/>
  <c r="BV136" i="32"/>
  <c r="BU136" i="32"/>
  <c r="BT136" i="32"/>
  <c r="BS136" i="32"/>
  <c r="BR136" i="32"/>
  <c r="BQ136" i="32"/>
  <c r="BP136" i="32"/>
  <c r="BO136" i="32"/>
  <c r="BN136" i="32"/>
  <c r="BM136" i="32"/>
  <c r="BL136" i="32"/>
  <c r="CD102" i="32"/>
  <c r="CD159" i="32" s="1"/>
  <c r="P103" i="10"/>
  <c r="P182" i="10" s="1"/>
  <c r="O103" i="10"/>
  <c r="O182" i="10" s="1"/>
  <c r="N103" i="10"/>
  <c r="N182" i="10" s="1"/>
  <c r="M103" i="10"/>
  <c r="L103" i="10"/>
  <c r="L182" i="10" s="1"/>
  <c r="K103" i="10"/>
  <c r="K182" i="10" s="1"/>
  <c r="J103" i="10"/>
  <c r="J182" i="10" s="1"/>
  <c r="I103" i="10"/>
  <c r="I182" i="10" s="1"/>
  <c r="H103" i="10"/>
  <c r="H182" i="10" s="1"/>
  <c r="G103" i="10"/>
  <c r="G182" i="10" s="1"/>
  <c r="F103" i="10"/>
  <c r="F182" i="10" s="1"/>
  <c r="E103" i="10"/>
  <c r="P102" i="10"/>
  <c r="P159" i="10" s="1"/>
  <c r="O102" i="10"/>
  <c r="O159" i="10" s="1"/>
  <c r="N102" i="10"/>
  <c r="N159" i="10" s="1"/>
  <c r="M102" i="10"/>
  <c r="M159" i="10" s="1"/>
  <c r="L102" i="10"/>
  <c r="L159" i="10" s="1"/>
  <c r="K102" i="10"/>
  <c r="K159" i="10" s="1"/>
  <c r="J102" i="10"/>
  <c r="J159" i="10" s="1"/>
  <c r="I102" i="10"/>
  <c r="I159" i="10" s="1"/>
  <c r="H102" i="10"/>
  <c r="H159" i="10" s="1"/>
  <c r="G102" i="10"/>
  <c r="G159" i="10" s="1"/>
  <c r="F102" i="10"/>
  <c r="F159" i="10" s="1"/>
  <c r="E102" i="10"/>
  <c r="E159" i="10" s="1"/>
  <c r="P101" i="10"/>
  <c r="P136" i="10" s="1"/>
  <c r="O101" i="10"/>
  <c r="O136" i="10" s="1"/>
  <c r="N101" i="10"/>
  <c r="N136" i="10" s="1"/>
  <c r="M101" i="10"/>
  <c r="M136" i="10" s="1"/>
  <c r="L101" i="10"/>
  <c r="L136" i="10" s="1"/>
  <c r="K101" i="10"/>
  <c r="J101" i="10"/>
  <c r="I101" i="10"/>
  <c r="H101" i="10"/>
  <c r="H136" i="10" s="1"/>
  <c r="G101" i="10"/>
  <c r="G136" i="10" s="1"/>
  <c r="F101" i="10"/>
  <c r="F136" i="10" s="1"/>
  <c r="E101" i="10"/>
  <c r="E136" i="10" s="1"/>
  <c r="P182" i="9"/>
  <c r="O182" i="9"/>
  <c r="N182" i="9"/>
  <c r="M182" i="9"/>
  <c r="L182" i="9"/>
  <c r="K182" i="9"/>
  <c r="J182" i="9"/>
  <c r="I182" i="9"/>
  <c r="H182" i="9"/>
  <c r="G182" i="9"/>
  <c r="F182" i="9"/>
  <c r="E182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Q103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Q102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Q101" i="9"/>
  <c r="P182" i="8"/>
  <c r="O182" i="8"/>
  <c r="N182" i="8"/>
  <c r="M182" i="8"/>
  <c r="L182" i="8"/>
  <c r="K182" i="8"/>
  <c r="J182" i="8"/>
  <c r="I182" i="8"/>
  <c r="H182" i="8"/>
  <c r="G182" i="8"/>
  <c r="F182" i="8"/>
  <c r="E182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Q103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Q102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Q101" i="8"/>
  <c r="CG182" i="75"/>
  <c r="CF182" i="75"/>
  <c r="CE182" i="75"/>
  <c r="CD182" i="75"/>
  <c r="CC182" i="75"/>
  <c r="CB182" i="75"/>
  <c r="CA182" i="75"/>
  <c r="BZ182" i="75"/>
  <c r="BY182" i="75"/>
  <c r="BX182" i="75"/>
  <c r="BW182" i="75"/>
  <c r="BV182" i="75"/>
  <c r="BB182" i="75"/>
  <c r="BA182" i="75"/>
  <c r="AZ182" i="75"/>
  <c r="AY182" i="75"/>
  <c r="AX182" i="75"/>
  <c r="AW182" i="75"/>
  <c r="AV182" i="75"/>
  <c r="AU182" i="75"/>
  <c r="AT182" i="75"/>
  <c r="AS182" i="75"/>
  <c r="AR182" i="75"/>
  <c r="AQ182" i="75"/>
  <c r="P182" i="75"/>
  <c r="O182" i="75"/>
  <c r="N182" i="75"/>
  <c r="CG159" i="75"/>
  <c r="CF159" i="75"/>
  <c r="CE159" i="75"/>
  <c r="CD159" i="75"/>
  <c r="CC159" i="75"/>
  <c r="CB159" i="75"/>
  <c r="CA159" i="75"/>
  <c r="BZ159" i="75"/>
  <c r="BY159" i="75"/>
  <c r="BX159" i="75"/>
  <c r="BW159" i="75"/>
  <c r="BV159" i="75"/>
  <c r="BB159" i="75"/>
  <c r="BA159" i="75"/>
  <c r="AZ159" i="75"/>
  <c r="AY159" i="75"/>
  <c r="AX159" i="75"/>
  <c r="AW159" i="75"/>
  <c r="AV159" i="75"/>
  <c r="AU159" i="75"/>
  <c r="AT159" i="75"/>
  <c r="AS159" i="75"/>
  <c r="AR159" i="75"/>
  <c r="AQ159" i="75"/>
  <c r="P159" i="75"/>
  <c r="O159" i="75"/>
  <c r="N159" i="75"/>
  <c r="CG136" i="75"/>
  <c r="CF136" i="75"/>
  <c r="CE136" i="75"/>
  <c r="CD136" i="75"/>
  <c r="CC136" i="75"/>
  <c r="CB136" i="75"/>
  <c r="CA136" i="75"/>
  <c r="BZ136" i="75"/>
  <c r="BY136" i="75"/>
  <c r="BX136" i="75"/>
  <c r="BW136" i="75"/>
  <c r="BV136" i="75"/>
  <c r="BB136" i="75"/>
  <c r="BA136" i="75"/>
  <c r="AZ136" i="75"/>
  <c r="AY136" i="75"/>
  <c r="AX136" i="75"/>
  <c r="AW136" i="75"/>
  <c r="AV136" i="75"/>
  <c r="AU136" i="75"/>
  <c r="AT136" i="75"/>
  <c r="AS136" i="75"/>
  <c r="AR136" i="75"/>
  <c r="AQ136" i="75"/>
  <c r="P136" i="75"/>
  <c r="O136" i="75"/>
  <c r="N136" i="75"/>
  <c r="CG104" i="75"/>
  <c r="CF104" i="75"/>
  <c r="CE104" i="75"/>
  <c r="CD104" i="75"/>
  <c r="CC104" i="75"/>
  <c r="CB104" i="75"/>
  <c r="CA104" i="75"/>
  <c r="BZ104" i="75"/>
  <c r="BY104" i="75"/>
  <c r="BX104" i="75"/>
  <c r="BW104" i="75"/>
  <c r="BV104" i="75"/>
  <c r="BB104" i="75"/>
  <c r="BA104" i="75"/>
  <c r="AZ104" i="75"/>
  <c r="AY104" i="75"/>
  <c r="AX104" i="75"/>
  <c r="AW104" i="75"/>
  <c r="AV104" i="75"/>
  <c r="AU104" i="75"/>
  <c r="AT104" i="75"/>
  <c r="AS104" i="75"/>
  <c r="AR104" i="75"/>
  <c r="AQ104" i="75"/>
  <c r="P104" i="75"/>
  <c r="O104" i="75"/>
  <c r="N104" i="75"/>
  <c r="CV103" i="75"/>
  <c r="CU103" i="75"/>
  <c r="CT103" i="75"/>
  <c r="CS103" i="75"/>
  <c r="CR103" i="75"/>
  <c r="CQ103" i="75"/>
  <c r="CP103" i="75"/>
  <c r="CO103" i="75"/>
  <c r="CN103" i="75"/>
  <c r="CM103" i="75"/>
  <c r="CL103" i="75"/>
  <c r="CK103" i="75"/>
  <c r="CH103" i="75"/>
  <c r="BQ103" i="75"/>
  <c r="BP103" i="75"/>
  <c r="BO103" i="75"/>
  <c r="BN103" i="75"/>
  <c r="BM103" i="75"/>
  <c r="BL103" i="75"/>
  <c r="BK103" i="75"/>
  <c r="BJ103" i="75"/>
  <c r="BI103" i="75"/>
  <c r="BH103" i="75"/>
  <c r="BG103" i="75"/>
  <c r="BF103" i="75"/>
  <c r="BC103" i="75"/>
  <c r="M182" i="75"/>
  <c r="L182" i="75"/>
  <c r="K182" i="75"/>
  <c r="J182" i="75"/>
  <c r="I182" i="75"/>
  <c r="H182" i="75"/>
  <c r="G182" i="75"/>
  <c r="F182" i="75"/>
  <c r="T103" i="75"/>
  <c r="S103" i="32" s="1"/>
  <c r="S182" i="32" s="1"/>
  <c r="CV102" i="75"/>
  <c r="CU102" i="75"/>
  <c r="CT102" i="75"/>
  <c r="CS102" i="75"/>
  <c r="CR102" i="75"/>
  <c r="CQ102" i="75"/>
  <c r="CP102" i="75"/>
  <c r="CO102" i="75"/>
  <c r="CN102" i="75"/>
  <c r="CM102" i="75"/>
  <c r="CL102" i="75"/>
  <c r="CK102" i="75"/>
  <c r="CH102" i="75"/>
  <c r="BQ102" i="75"/>
  <c r="BP102" i="75"/>
  <c r="BO102" i="75"/>
  <c r="BN102" i="75"/>
  <c r="BM102" i="75"/>
  <c r="BL102" i="75"/>
  <c r="BK102" i="75"/>
  <c r="BJ102" i="75"/>
  <c r="BI102" i="75"/>
  <c r="BH102" i="75"/>
  <c r="BG102" i="75"/>
  <c r="BF102" i="75"/>
  <c r="BC102" i="75"/>
  <c r="M159" i="75"/>
  <c r="L159" i="75"/>
  <c r="K159" i="75"/>
  <c r="J159" i="75"/>
  <c r="I160" i="75"/>
  <c r="H159" i="75"/>
  <c r="G159" i="75"/>
  <c r="F159" i="75"/>
  <c r="T102" i="75"/>
  <c r="S102" i="32" s="1"/>
  <c r="S159" i="32" s="1"/>
  <c r="CV101" i="75"/>
  <c r="CU101" i="75"/>
  <c r="CT101" i="75"/>
  <c r="CS101" i="75"/>
  <c r="CR101" i="75"/>
  <c r="CQ101" i="75"/>
  <c r="CP101" i="75"/>
  <c r="CO101" i="75"/>
  <c r="CN101" i="75"/>
  <c r="CM101" i="75"/>
  <c r="CL101" i="75"/>
  <c r="CK101" i="75"/>
  <c r="CH101" i="75"/>
  <c r="BQ101" i="75"/>
  <c r="BP101" i="75"/>
  <c r="BO101" i="75"/>
  <c r="BN101" i="75"/>
  <c r="BM101" i="75"/>
  <c r="BL101" i="75"/>
  <c r="BK101" i="75"/>
  <c r="BJ101" i="75"/>
  <c r="BI101" i="75"/>
  <c r="BH101" i="75"/>
  <c r="BG101" i="75"/>
  <c r="BF101" i="75"/>
  <c r="BC101" i="75"/>
  <c r="K136" i="75"/>
  <c r="J136" i="75"/>
  <c r="I136" i="75"/>
  <c r="H136" i="75"/>
  <c r="F137" i="75"/>
  <c r="E136" i="75"/>
  <c r="P182" i="7"/>
  <c r="O182" i="7"/>
  <c r="N182" i="7"/>
  <c r="M182" i="7"/>
  <c r="L182" i="7"/>
  <c r="K182" i="7"/>
  <c r="J182" i="7"/>
  <c r="I182" i="7"/>
  <c r="H182" i="7"/>
  <c r="G182" i="7"/>
  <c r="F182" i="7"/>
  <c r="E182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AE103" i="7"/>
  <c r="AS103" i="32" s="1"/>
  <c r="AS182" i="32" s="1"/>
  <c r="AD103" i="7"/>
  <c r="AR103" i="32" s="1"/>
  <c r="AR182" i="32" s="1"/>
  <c r="AC103" i="7"/>
  <c r="AQ103" i="32" s="1"/>
  <c r="AQ182" i="32" s="1"/>
  <c r="AB103" i="7"/>
  <c r="AP103" i="32" s="1"/>
  <c r="AP182" i="32" s="1"/>
  <c r="AA103" i="7"/>
  <c r="AO103" i="32" s="1"/>
  <c r="AO182" i="32" s="1"/>
  <c r="Z103" i="7"/>
  <c r="AN103" i="32" s="1"/>
  <c r="AN182" i="32" s="1"/>
  <c r="Y103" i="7"/>
  <c r="AM103" i="32" s="1"/>
  <c r="AM182" i="32" s="1"/>
  <c r="X103" i="7"/>
  <c r="AL103" i="32" s="1"/>
  <c r="AL182" i="32" s="1"/>
  <c r="W103" i="7"/>
  <c r="AK103" i="32" s="1"/>
  <c r="AK182" i="32" s="1"/>
  <c r="V103" i="7"/>
  <c r="AJ103" i="32" s="1"/>
  <c r="AJ182" i="32" s="1"/>
  <c r="U103" i="7"/>
  <c r="AI103" i="32" s="1"/>
  <c r="AI182" i="32" s="1"/>
  <c r="T103" i="7"/>
  <c r="AH103" i="32" s="1"/>
  <c r="AH182" i="32" s="1"/>
  <c r="Q103" i="7"/>
  <c r="AE102" i="7"/>
  <c r="AS102" i="32" s="1"/>
  <c r="AS159" i="32" s="1"/>
  <c r="AD102" i="7"/>
  <c r="AR102" i="32" s="1"/>
  <c r="AR159" i="32" s="1"/>
  <c r="AC102" i="7"/>
  <c r="AQ102" i="32" s="1"/>
  <c r="AQ159" i="32" s="1"/>
  <c r="AB102" i="7"/>
  <c r="AP102" i="32" s="1"/>
  <c r="AP159" i="32" s="1"/>
  <c r="AA102" i="7"/>
  <c r="AO102" i="32" s="1"/>
  <c r="AO159" i="32" s="1"/>
  <c r="Z102" i="7"/>
  <c r="AN102" i="32" s="1"/>
  <c r="AN159" i="32" s="1"/>
  <c r="Y102" i="7"/>
  <c r="AM102" i="32" s="1"/>
  <c r="AM159" i="32" s="1"/>
  <c r="X102" i="7"/>
  <c r="AL102" i="32" s="1"/>
  <c r="AL159" i="32" s="1"/>
  <c r="W102" i="7"/>
  <c r="AK102" i="32" s="1"/>
  <c r="AK159" i="32" s="1"/>
  <c r="V102" i="7"/>
  <c r="AJ102" i="32" s="1"/>
  <c r="AJ159" i="32" s="1"/>
  <c r="U102" i="7"/>
  <c r="AI102" i="32" s="1"/>
  <c r="AI159" i="32" s="1"/>
  <c r="T102" i="7"/>
  <c r="AH102" i="32" s="1"/>
  <c r="AH159" i="32" s="1"/>
  <c r="Q102" i="7"/>
  <c r="AE101" i="7"/>
  <c r="AS101" i="32" s="1"/>
  <c r="AD101" i="7"/>
  <c r="AR101" i="32" s="1"/>
  <c r="AC101" i="7"/>
  <c r="AQ101" i="32" s="1"/>
  <c r="AB101" i="7"/>
  <c r="AP101" i="32" s="1"/>
  <c r="AP136" i="32" s="1"/>
  <c r="AA101" i="7"/>
  <c r="AO101" i="32" s="1"/>
  <c r="Z101" i="7"/>
  <c r="AN101" i="32" s="1"/>
  <c r="Y101" i="7"/>
  <c r="AM101" i="32" s="1"/>
  <c r="X101" i="7"/>
  <c r="AL101" i="32" s="1"/>
  <c r="W101" i="7"/>
  <c r="AK101" i="32" s="1"/>
  <c r="V101" i="7"/>
  <c r="AJ101" i="32" s="1"/>
  <c r="AJ137" i="32" s="1"/>
  <c r="U101" i="7"/>
  <c r="AI101" i="32" s="1"/>
  <c r="T101" i="7"/>
  <c r="AH101" i="32" s="1"/>
  <c r="AH136" i="32" s="1"/>
  <c r="Q101" i="7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AE103" i="11"/>
  <c r="BW103" i="32" s="1"/>
  <c r="BW182" i="32" s="1"/>
  <c r="AD103" i="11"/>
  <c r="BV103" i="32" s="1"/>
  <c r="BV182" i="32" s="1"/>
  <c r="AC103" i="11"/>
  <c r="BU103" i="32" s="1"/>
  <c r="BU182" i="32" s="1"/>
  <c r="AB103" i="11"/>
  <c r="BT103" i="32" s="1"/>
  <c r="BT182" i="32" s="1"/>
  <c r="AA103" i="11"/>
  <c r="BS103" i="32" s="1"/>
  <c r="BS182" i="32" s="1"/>
  <c r="Z103" i="11"/>
  <c r="BR103" i="32" s="1"/>
  <c r="BR182" i="32" s="1"/>
  <c r="Y103" i="11"/>
  <c r="BQ103" i="32" s="1"/>
  <c r="BQ182" i="32" s="1"/>
  <c r="X103" i="11"/>
  <c r="BP103" i="32" s="1"/>
  <c r="BP182" i="32" s="1"/>
  <c r="W103" i="11"/>
  <c r="BO103" i="32" s="1"/>
  <c r="BO182" i="32" s="1"/>
  <c r="V103" i="11"/>
  <c r="BN103" i="32" s="1"/>
  <c r="BN182" i="32" s="1"/>
  <c r="U103" i="11"/>
  <c r="BM103" i="32" s="1"/>
  <c r="BM182" i="32" s="1"/>
  <c r="T103" i="11"/>
  <c r="BL103" i="32" s="1"/>
  <c r="BL182" i="32" s="1"/>
  <c r="Q103" i="11"/>
  <c r="AE102" i="11"/>
  <c r="BW102" i="32" s="1"/>
  <c r="BW159" i="32" s="1"/>
  <c r="AD102" i="11"/>
  <c r="BV102" i="32" s="1"/>
  <c r="BV159" i="32" s="1"/>
  <c r="AC102" i="11"/>
  <c r="BU102" i="32" s="1"/>
  <c r="BU159" i="32" s="1"/>
  <c r="AB102" i="11"/>
  <c r="BT102" i="32" s="1"/>
  <c r="BT159" i="32" s="1"/>
  <c r="AA102" i="11"/>
  <c r="BS102" i="32" s="1"/>
  <c r="BS159" i="32" s="1"/>
  <c r="Z102" i="11"/>
  <c r="BR102" i="32" s="1"/>
  <c r="BR159" i="32" s="1"/>
  <c r="Y102" i="11"/>
  <c r="BQ102" i="32" s="1"/>
  <c r="BQ159" i="32" s="1"/>
  <c r="X102" i="11"/>
  <c r="BP102" i="32" s="1"/>
  <c r="BP159" i="32" s="1"/>
  <c r="W102" i="11"/>
  <c r="BO102" i="32" s="1"/>
  <c r="BO159" i="32" s="1"/>
  <c r="V102" i="11"/>
  <c r="BN102" i="32" s="1"/>
  <c r="BN159" i="32" s="1"/>
  <c r="U102" i="11"/>
  <c r="BM102" i="32" s="1"/>
  <c r="BM159" i="32" s="1"/>
  <c r="T102" i="11"/>
  <c r="BL102" i="32" s="1"/>
  <c r="BL159" i="32" s="1"/>
  <c r="Q102" i="11"/>
  <c r="AE101" i="11"/>
  <c r="BW101" i="32" s="1"/>
  <c r="AD101" i="11"/>
  <c r="BV101" i="32" s="1"/>
  <c r="AC101" i="11"/>
  <c r="BU101" i="32" s="1"/>
  <c r="AB101" i="11"/>
  <c r="BT101" i="32" s="1"/>
  <c r="AA101" i="11"/>
  <c r="BS101" i="32" s="1"/>
  <c r="Z101" i="11"/>
  <c r="BR101" i="32" s="1"/>
  <c r="Y101" i="11"/>
  <c r="BQ101" i="32" s="1"/>
  <c r="X101" i="11"/>
  <c r="BP101" i="32" s="1"/>
  <c r="W101" i="11"/>
  <c r="BO101" i="32" s="1"/>
  <c r="V101" i="11"/>
  <c r="BN101" i="32" s="1"/>
  <c r="U101" i="11"/>
  <c r="BM101" i="32" s="1"/>
  <c r="T101" i="11"/>
  <c r="BL101" i="32" s="1"/>
  <c r="Q101" i="11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AE103" i="13"/>
  <c r="CL103" i="32" s="1"/>
  <c r="CL182" i="32" s="1"/>
  <c r="AD103" i="13"/>
  <c r="CK103" i="32" s="1"/>
  <c r="CK182" i="32" s="1"/>
  <c r="AC103" i="13"/>
  <c r="CJ103" i="32" s="1"/>
  <c r="CJ182" i="32" s="1"/>
  <c r="AB103" i="13"/>
  <c r="CI103" i="32" s="1"/>
  <c r="CI182" i="32" s="1"/>
  <c r="AA103" i="13"/>
  <c r="CH103" i="32" s="1"/>
  <c r="CH182" i="32" s="1"/>
  <c r="Z103" i="13"/>
  <c r="CG103" i="32" s="1"/>
  <c r="CG182" i="32" s="1"/>
  <c r="Y103" i="13"/>
  <c r="CF103" i="32" s="1"/>
  <c r="CF182" i="32" s="1"/>
  <c r="X103" i="13"/>
  <c r="CE103" i="32" s="1"/>
  <c r="CE182" i="32" s="1"/>
  <c r="W103" i="13"/>
  <c r="CD103" i="32" s="1"/>
  <c r="CD182" i="32" s="1"/>
  <c r="V103" i="13"/>
  <c r="CC103" i="32" s="1"/>
  <c r="CC182" i="32" s="1"/>
  <c r="U103" i="13"/>
  <c r="CB103" i="32" s="1"/>
  <c r="CB182" i="32" s="1"/>
  <c r="T103" i="13"/>
  <c r="CA103" i="32" s="1"/>
  <c r="CA182" i="32" s="1"/>
  <c r="Q103" i="13"/>
  <c r="AE102" i="13"/>
  <c r="CL102" i="32" s="1"/>
  <c r="CL159" i="32" s="1"/>
  <c r="AD102" i="13"/>
  <c r="CK102" i="32" s="1"/>
  <c r="CK159" i="32" s="1"/>
  <c r="AC102" i="13"/>
  <c r="CJ102" i="32" s="1"/>
  <c r="CJ159" i="32" s="1"/>
  <c r="AB102" i="13"/>
  <c r="CI102" i="32" s="1"/>
  <c r="CI159" i="32" s="1"/>
  <c r="AA102" i="13"/>
  <c r="CH102" i="32" s="1"/>
  <c r="CH159" i="32" s="1"/>
  <c r="Z102" i="13"/>
  <c r="CG102" i="32" s="1"/>
  <c r="CG159" i="32" s="1"/>
  <c r="Y102" i="13"/>
  <c r="CF102" i="32" s="1"/>
  <c r="CF159" i="32" s="1"/>
  <c r="X102" i="13"/>
  <c r="CE102" i="32" s="1"/>
  <c r="CE159" i="32" s="1"/>
  <c r="W102" i="13"/>
  <c r="V102" i="13"/>
  <c r="CC102" i="32" s="1"/>
  <c r="CC159" i="32" s="1"/>
  <c r="U102" i="13"/>
  <c r="CB102" i="32" s="1"/>
  <c r="CB159" i="32" s="1"/>
  <c r="T102" i="13"/>
  <c r="CA102" i="32" s="1"/>
  <c r="CA159" i="32" s="1"/>
  <c r="Q102" i="13"/>
  <c r="AE101" i="13"/>
  <c r="CL101" i="32" s="1"/>
  <c r="AD101" i="13"/>
  <c r="CK101" i="32" s="1"/>
  <c r="AC101" i="13"/>
  <c r="CJ101" i="32" s="1"/>
  <c r="AB101" i="13"/>
  <c r="CI101" i="32" s="1"/>
  <c r="AA101" i="13"/>
  <c r="CH101" i="32" s="1"/>
  <c r="Z101" i="13"/>
  <c r="CG101" i="32" s="1"/>
  <c r="Y101" i="13"/>
  <c r="CF101" i="32" s="1"/>
  <c r="X101" i="13"/>
  <c r="CE101" i="32" s="1"/>
  <c r="W101" i="13"/>
  <c r="CD101" i="32" s="1"/>
  <c r="V101" i="13"/>
  <c r="CC101" i="32" s="1"/>
  <c r="U101" i="13"/>
  <c r="CB101" i="32" s="1"/>
  <c r="T101" i="13"/>
  <c r="CA101" i="32" s="1"/>
  <c r="Q101" i="13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P159" i="14"/>
  <c r="O159" i="14"/>
  <c r="N159" i="14"/>
  <c r="M159" i="14"/>
  <c r="L159" i="14"/>
  <c r="K159" i="14"/>
  <c r="J159" i="14"/>
  <c r="I159" i="14"/>
  <c r="H159" i="14"/>
  <c r="G159" i="14"/>
  <c r="F159" i="14"/>
  <c r="E159" i="14"/>
  <c r="P136" i="14"/>
  <c r="O136" i="14"/>
  <c r="N136" i="14"/>
  <c r="M136" i="14"/>
  <c r="L136" i="14"/>
  <c r="K136" i="14"/>
  <c r="J136" i="14"/>
  <c r="I136" i="14"/>
  <c r="H136" i="14"/>
  <c r="G136" i="14"/>
  <c r="F136" i="14"/>
  <c r="E136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AE103" i="14"/>
  <c r="DA103" i="32" s="1"/>
  <c r="DA182" i="32" s="1"/>
  <c r="AD103" i="14"/>
  <c r="CZ103" i="32" s="1"/>
  <c r="CZ182" i="32" s="1"/>
  <c r="AC103" i="14"/>
  <c r="CY103" i="32" s="1"/>
  <c r="CY182" i="32" s="1"/>
  <c r="AB103" i="14"/>
  <c r="CX103" i="32" s="1"/>
  <c r="CX182" i="32" s="1"/>
  <c r="AA103" i="14"/>
  <c r="CW103" i="32" s="1"/>
  <c r="CW182" i="32" s="1"/>
  <c r="Z103" i="14"/>
  <c r="CV103" i="32" s="1"/>
  <c r="CV182" i="32" s="1"/>
  <c r="Y103" i="14"/>
  <c r="CU103" i="32" s="1"/>
  <c r="CU182" i="32" s="1"/>
  <c r="X103" i="14"/>
  <c r="CT103" i="32" s="1"/>
  <c r="CT182" i="32" s="1"/>
  <c r="W103" i="14"/>
  <c r="CS103" i="32" s="1"/>
  <c r="CS182" i="32" s="1"/>
  <c r="V103" i="14"/>
  <c r="CR103" i="32" s="1"/>
  <c r="CR182" i="32" s="1"/>
  <c r="U103" i="14"/>
  <c r="CQ103" i="32" s="1"/>
  <c r="CQ182" i="32" s="1"/>
  <c r="T103" i="14"/>
  <c r="CP103" i="32" s="1"/>
  <c r="CP182" i="32" s="1"/>
  <c r="Q103" i="14"/>
  <c r="AE102" i="14"/>
  <c r="DA102" i="32" s="1"/>
  <c r="DA159" i="32" s="1"/>
  <c r="AD102" i="14"/>
  <c r="CZ102" i="32" s="1"/>
  <c r="CZ159" i="32" s="1"/>
  <c r="AC102" i="14"/>
  <c r="CY102" i="32" s="1"/>
  <c r="CY159" i="32" s="1"/>
  <c r="AB102" i="14"/>
  <c r="CX102" i="32" s="1"/>
  <c r="CX159" i="32" s="1"/>
  <c r="AA102" i="14"/>
  <c r="CW102" i="32" s="1"/>
  <c r="CW159" i="32" s="1"/>
  <c r="Z102" i="14"/>
  <c r="CV102" i="32" s="1"/>
  <c r="CV159" i="32" s="1"/>
  <c r="Y102" i="14"/>
  <c r="CU102" i="32" s="1"/>
  <c r="CU159" i="32" s="1"/>
  <c r="X102" i="14"/>
  <c r="CT102" i="32" s="1"/>
  <c r="CT159" i="32" s="1"/>
  <c r="W102" i="14"/>
  <c r="CS102" i="32" s="1"/>
  <c r="CS159" i="32" s="1"/>
  <c r="V102" i="14"/>
  <c r="CR102" i="32" s="1"/>
  <c r="CR159" i="32" s="1"/>
  <c r="U102" i="14"/>
  <c r="CQ102" i="32" s="1"/>
  <c r="CQ159" i="32" s="1"/>
  <c r="T102" i="14"/>
  <c r="CP102" i="32" s="1"/>
  <c r="CP159" i="32" s="1"/>
  <c r="Q102" i="14"/>
  <c r="AE101" i="14"/>
  <c r="DA101" i="32" s="1"/>
  <c r="AD101" i="14"/>
  <c r="CZ101" i="32" s="1"/>
  <c r="AC101" i="14"/>
  <c r="CY101" i="32" s="1"/>
  <c r="AB101" i="14"/>
  <c r="CX101" i="32" s="1"/>
  <c r="AA101" i="14"/>
  <c r="CW101" i="32" s="1"/>
  <c r="Z101" i="14"/>
  <c r="CV101" i="32" s="1"/>
  <c r="Y101" i="14"/>
  <c r="CU101" i="32" s="1"/>
  <c r="X101" i="14"/>
  <c r="CT101" i="32" s="1"/>
  <c r="W101" i="14"/>
  <c r="CS101" i="32" s="1"/>
  <c r="V101" i="14"/>
  <c r="CR101" i="32" s="1"/>
  <c r="U101" i="14"/>
  <c r="CQ101" i="32" s="1"/>
  <c r="T101" i="14"/>
  <c r="CP101" i="32" s="1"/>
  <c r="Q101" i="14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AE103" i="16"/>
  <c r="DP103" i="32" s="1"/>
  <c r="DP182" i="32" s="1"/>
  <c r="AD103" i="16"/>
  <c r="DO103" i="32" s="1"/>
  <c r="DO182" i="32" s="1"/>
  <c r="AC103" i="16"/>
  <c r="DN103" i="32" s="1"/>
  <c r="DN182" i="32" s="1"/>
  <c r="AB103" i="16"/>
  <c r="DM103" i="32" s="1"/>
  <c r="DM182" i="32" s="1"/>
  <c r="AA103" i="16"/>
  <c r="DL103" i="32" s="1"/>
  <c r="DL182" i="32" s="1"/>
  <c r="Z103" i="16"/>
  <c r="DK103" i="32" s="1"/>
  <c r="DK182" i="32" s="1"/>
  <c r="Y103" i="16"/>
  <c r="DJ103" i="32" s="1"/>
  <c r="DJ182" i="32" s="1"/>
  <c r="X103" i="16"/>
  <c r="DI103" i="32" s="1"/>
  <c r="DI182" i="32" s="1"/>
  <c r="W103" i="16"/>
  <c r="DH103" i="32" s="1"/>
  <c r="DH182" i="32" s="1"/>
  <c r="V103" i="16"/>
  <c r="DG103" i="32" s="1"/>
  <c r="DG182" i="32" s="1"/>
  <c r="U103" i="16"/>
  <c r="DF103" i="32" s="1"/>
  <c r="DF182" i="32" s="1"/>
  <c r="T103" i="16"/>
  <c r="DE103" i="32" s="1"/>
  <c r="DE182" i="32" s="1"/>
  <c r="Q103" i="16"/>
  <c r="AE102" i="16"/>
  <c r="DP102" i="32" s="1"/>
  <c r="DP159" i="32" s="1"/>
  <c r="AD102" i="16"/>
  <c r="DO102" i="32" s="1"/>
  <c r="DO159" i="32" s="1"/>
  <c r="AC102" i="16"/>
  <c r="DN102" i="32" s="1"/>
  <c r="DN159" i="32" s="1"/>
  <c r="AB102" i="16"/>
  <c r="DM102" i="32" s="1"/>
  <c r="DM159" i="32" s="1"/>
  <c r="AA102" i="16"/>
  <c r="DL102" i="32" s="1"/>
  <c r="DL159" i="32" s="1"/>
  <c r="Z102" i="16"/>
  <c r="DK102" i="32" s="1"/>
  <c r="DK159" i="32" s="1"/>
  <c r="Y102" i="16"/>
  <c r="DJ102" i="32" s="1"/>
  <c r="DJ159" i="32" s="1"/>
  <c r="X102" i="16"/>
  <c r="DI102" i="32" s="1"/>
  <c r="DI159" i="32" s="1"/>
  <c r="W102" i="16"/>
  <c r="DH102" i="32" s="1"/>
  <c r="DH159" i="32" s="1"/>
  <c r="V102" i="16"/>
  <c r="DG102" i="32" s="1"/>
  <c r="DG159" i="32" s="1"/>
  <c r="U102" i="16"/>
  <c r="DF102" i="32" s="1"/>
  <c r="DF159" i="32" s="1"/>
  <c r="T102" i="16"/>
  <c r="DE102" i="32" s="1"/>
  <c r="DE159" i="32" s="1"/>
  <c r="Q102" i="16"/>
  <c r="AE101" i="16"/>
  <c r="DP101" i="32" s="1"/>
  <c r="AD101" i="16"/>
  <c r="DO101" i="32" s="1"/>
  <c r="AC101" i="16"/>
  <c r="DN101" i="32" s="1"/>
  <c r="AB101" i="16"/>
  <c r="DM101" i="32" s="1"/>
  <c r="AA101" i="16"/>
  <c r="DL101" i="32" s="1"/>
  <c r="Z101" i="16"/>
  <c r="DK101" i="32" s="1"/>
  <c r="Y101" i="16"/>
  <c r="DJ101" i="32" s="1"/>
  <c r="X101" i="16"/>
  <c r="DI101" i="32" s="1"/>
  <c r="W101" i="16"/>
  <c r="DH101" i="32" s="1"/>
  <c r="V101" i="16"/>
  <c r="DG101" i="32" s="1"/>
  <c r="U101" i="16"/>
  <c r="DF101" i="32" s="1"/>
  <c r="T101" i="16"/>
  <c r="DE101" i="32" s="1"/>
  <c r="Q101" i="16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AE103" i="17"/>
  <c r="EE103" i="32" s="1"/>
  <c r="EE182" i="32" s="1"/>
  <c r="AD103" i="17"/>
  <c r="ED103" i="32" s="1"/>
  <c r="ED182" i="32" s="1"/>
  <c r="AC103" i="17"/>
  <c r="EC103" i="32" s="1"/>
  <c r="EC182" i="32" s="1"/>
  <c r="AB103" i="17"/>
  <c r="EB103" i="32" s="1"/>
  <c r="EB182" i="32" s="1"/>
  <c r="AA103" i="17"/>
  <c r="EA103" i="32" s="1"/>
  <c r="EA182" i="32" s="1"/>
  <c r="Z103" i="17"/>
  <c r="DZ103" i="32" s="1"/>
  <c r="DZ182" i="32" s="1"/>
  <c r="Y103" i="17"/>
  <c r="DY103" i="32" s="1"/>
  <c r="DY182" i="32" s="1"/>
  <c r="X103" i="17"/>
  <c r="DX103" i="32" s="1"/>
  <c r="DX182" i="32" s="1"/>
  <c r="W103" i="17"/>
  <c r="DW103" i="32" s="1"/>
  <c r="DW182" i="32" s="1"/>
  <c r="V103" i="17"/>
  <c r="DV103" i="32" s="1"/>
  <c r="DV182" i="32" s="1"/>
  <c r="U103" i="17"/>
  <c r="DU103" i="32" s="1"/>
  <c r="DU182" i="32" s="1"/>
  <c r="T103" i="17"/>
  <c r="DT103" i="32" s="1"/>
  <c r="DT182" i="32" s="1"/>
  <c r="Q103" i="17"/>
  <c r="AE102" i="17"/>
  <c r="EE102" i="32" s="1"/>
  <c r="EE159" i="32" s="1"/>
  <c r="AD102" i="17"/>
  <c r="ED102" i="32" s="1"/>
  <c r="ED159" i="32" s="1"/>
  <c r="AC102" i="17"/>
  <c r="EC102" i="32" s="1"/>
  <c r="EC159" i="32" s="1"/>
  <c r="AB102" i="17"/>
  <c r="EB102" i="32" s="1"/>
  <c r="EB159" i="32" s="1"/>
  <c r="AA102" i="17"/>
  <c r="EA102" i="32" s="1"/>
  <c r="EA159" i="32" s="1"/>
  <c r="Z102" i="17"/>
  <c r="DZ102" i="32" s="1"/>
  <c r="DZ159" i="32" s="1"/>
  <c r="Y102" i="17"/>
  <c r="DY102" i="32" s="1"/>
  <c r="DY159" i="32" s="1"/>
  <c r="X102" i="17"/>
  <c r="DX102" i="32" s="1"/>
  <c r="DX159" i="32" s="1"/>
  <c r="W102" i="17"/>
  <c r="DW102" i="32" s="1"/>
  <c r="DW159" i="32" s="1"/>
  <c r="V102" i="17"/>
  <c r="DV102" i="32" s="1"/>
  <c r="DV159" i="32" s="1"/>
  <c r="U102" i="17"/>
  <c r="DU102" i="32" s="1"/>
  <c r="DU159" i="32" s="1"/>
  <c r="T102" i="17"/>
  <c r="DT102" i="32" s="1"/>
  <c r="DT159" i="32" s="1"/>
  <c r="Q102" i="17"/>
  <c r="AE101" i="17"/>
  <c r="EE101" i="32" s="1"/>
  <c r="AD101" i="17"/>
  <c r="ED101" i="32" s="1"/>
  <c r="AC101" i="17"/>
  <c r="EC101" i="32" s="1"/>
  <c r="AB101" i="17"/>
  <c r="EB101" i="32" s="1"/>
  <c r="AA101" i="17"/>
  <c r="EA101" i="32" s="1"/>
  <c r="Z101" i="17"/>
  <c r="DZ101" i="32" s="1"/>
  <c r="Y101" i="17"/>
  <c r="DY101" i="32" s="1"/>
  <c r="X101" i="17"/>
  <c r="DX101" i="32" s="1"/>
  <c r="W101" i="17"/>
  <c r="DW101" i="32" s="1"/>
  <c r="V101" i="17"/>
  <c r="DV101" i="32" s="1"/>
  <c r="U101" i="17"/>
  <c r="DU101" i="32" s="1"/>
  <c r="T101" i="17"/>
  <c r="DT101" i="32" s="1"/>
  <c r="Q101" i="17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P159" i="18"/>
  <c r="O159" i="18"/>
  <c r="N159" i="18"/>
  <c r="M159" i="18"/>
  <c r="L159" i="18"/>
  <c r="K159" i="18"/>
  <c r="J159" i="18"/>
  <c r="I159" i="18"/>
  <c r="H159" i="18"/>
  <c r="G159" i="18"/>
  <c r="F159" i="18"/>
  <c r="E159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AE103" i="18"/>
  <c r="ET103" i="32" s="1"/>
  <c r="ET182" i="32" s="1"/>
  <c r="AD103" i="18"/>
  <c r="ES103" i="32" s="1"/>
  <c r="ES182" i="32" s="1"/>
  <c r="AC103" i="18"/>
  <c r="ER103" i="32" s="1"/>
  <c r="ER182" i="32" s="1"/>
  <c r="AB103" i="18"/>
  <c r="EQ103" i="32" s="1"/>
  <c r="EQ182" i="32" s="1"/>
  <c r="AA103" i="18"/>
  <c r="EP103" i="32" s="1"/>
  <c r="EP182" i="32" s="1"/>
  <c r="Z103" i="18"/>
  <c r="EO103" i="32" s="1"/>
  <c r="EO182" i="32" s="1"/>
  <c r="Y103" i="18"/>
  <c r="EN103" i="32" s="1"/>
  <c r="EN182" i="32" s="1"/>
  <c r="X103" i="18"/>
  <c r="EM103" i="32" s="1"/>
  <c r="EM182" i="32" s="1"/>
  <c r="W103" i="18"/>
  <c r="EL103" i="32" s="1"/>
  <c r="EL182" i="32" s="1"/>
  <c r="V103" i="18"/>
  <c r="EK103" i="32" s="1"/>
  <c r="EK182" i="32" s="1"/>
  <c r="U103" i="18"/>
  <c r="EJ103" i="32" s="1"/>
  <c r="EJ182" i="32" s="1"/>
  <c r="T103" i="18"/>
  <c r="EI103" i="32" s="1"/>
  <c r="EI182" i="32" s="1"/>
  <c r="Q103" i="18"/>
  <c r="AE102" i="18"/>
  <c r="ET102" i="32" s="1"/>
  <c r="ET159" i="32" s="1"/>
  <c r="AD102" i="18"/>
  <c r="ES102" i="32" s="1"/>
  <c r="ES159" i="32" s="1"/>
  <c r="AC102" i="18"/>
  <c r="ER102" i="32" s="1"/>
  <c r="ER159" i="32" s="1"/>
  <c r="AB102" i="18"/>
  <c r="EQ102" i="32" s="1"/>
  <c r="EQ159" i="32" s="1"/>
  <c r="AA102" i="18"/>
  <c r="EP102" i="32" s="1"/>
  <c r="EP159" i="32" s="1"/>
  <c r="Z102" i="18"/>
  <c r="EO102" i="32" s="1"/>
  <c r="EO159" i="32" s="1"/>
  <c r="Y102" i="18"/>
  <c r="EN102" i="32" s="1"/>
  <c r="EN159" i="32" s="1"/>
  <c r="X102" i="18"/>
  <c r="EM102" i="32" s="1"/>
  <c r="EM159" i="32" s="1"/>
  <c r="W102" i="18"/>
  <c r="EL102" i="32" s="1"/>
  <c r="EL159" i="32" s="1"/>
  <c r="V102" i="18"/>
  <c r="EK102" i="32" s="1"/>
  <c r="EK159" i="32" s="1"/>
  <c r="U102" i="18"/>
  <c r="EJ102" i="32" s="1"/>
  <c r="EJ159" i="32" s="1"/>
  <c r="T102" i="18"/>
  <c r="EI102" i="32" s="1"/>
  <c r="EI159" i="32" s="1"/>
  <c r="Q102" i="18"/>
  <c r="AE101" i="18"/>
  <c r="ET101" i="32" s="1"/>
  <c r="AD101" i="18"/>
  <c r="ES101" i="32" s="1"/>
  <c r="AC101" i="18"/>
  <c r="ER101" i="32" s="1"/>
  <c r="AB101" i="18"/>
  <c r="EQ101" i="32" s="1"/>
  <c r="AA101" i="18"/>
  <c r="EP101" i="32" s="1"/>
  <c r="Z101" i="18"/>
  <c r="EO101" i="32" s="1"/>
  <c r="Y101" i="18"/>
  <c r="EN101" i="32" s="1"/>
  <c r="X101" i="18"/>
  <c r="EM101" i="32" s="1"/>
  <c r="W101" i="18"/>
  <c r="EL101" i="32" s="1"/>
  <c r="V101" i="18"/>
  <c r="EK101" i="32" s="1"/>
  <c r="U101" i="18"/>
  <c r="EJ101" i="32" s="1"/>
  <c r="T101" i="18"/>
  <c r="EI101" i="32" s="1"/>
  <c r="Q101" i="18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AE103" i="12"/>
  <c r="FI103" i="32" s="1"/>
  <c r="FI182" i="32" s="1"/>
  <c r="AD103" i="12"/>
  <c r="FH103" i="32" s="1"/>
  <c r="FH182" i="32" s="1"/>
  <c r="AC103" i="12"/>
  <c r="FG103" i="32" s="1"/>
  <c r="FG182" i="32" s="1"/>
  <c r="AB103" i="12"/>
  <c r="FF103" i="32" s="1"/>
  <c r="FF182" i="32" s="1"/>
  <c r="AA103" i="12"/>
  <c r="FE103" i="32" s="1"/>
  <c r="FE182" i="32" s="1"/>
  <c r="Z103" i="12"/>
  <c r="FD103" i="32" s="1"/>
  <c r="FD182" i="32" s="1"/>
  <c r="Y103" i="12"/>
  <c r="FC103" i="32" s="1"/>
  <c r="FC182" i="32" s="1"/>
  <c r="X103" i="12"/>
  <c r="FB103" i="32" s="1"/>
  <c r="FB182" i="32" s="1"/>
  <c r="W103" i="12"/>
  <c r="FA103" i="32" s="1"/>
  <c r="FA182" i="32" s="1"/>
  <c r="V103" i="12"/>
  <c r="EZ103" i="32" s="1"/>
  <c r="EZ182" i="32" s="1"/>
  <c r="U103" i="12"/>
  <c r="EY103" i="32" s="1"/>
  <c r="EY182" i="32" s="1"/>
  <c r="T103" i="12"/>
  <c r="EX103" i="32" s="1"/>
  <c r="EX182" i="32" s="1"/>
  <c r="Q103" i="12"/>
  <c r="AE102" i="12"/>
  <c r="FI102" i="32" s="1"/>
  <c r="FI159" i="32" s="1"/>
  <c r="AD102" i="12"/>
  <c r="FH102" i="32" s="1"/>
  <c r="FH159" i="32" s="1"/>
  <c r="AC102" i="12"/>
  <c r="FG102" i="32" s="1"/>
  <c r="FG159" i="32" s="1"/>
  <c r="AB102" i="12"/>
  <c r="FF102" i="32" s="1"/>
  <c r="FF159" i="32" s="1"/>
  <c r="AA102" i="12"/>
  <c r="FE102" i="32" s="1"/>
  <c r="FE159" i="32" s="1"/>
  <c r="Z102" i="12"/>
  <c r="FD102" i="32" s="1"/>
  <c r="FD159" i="32" s="1"/>
  <c r="Y102" i="12"/>
  <c r="FC102" i="32" s="1"/>
  <c r="FC159" i="32" s="1"/>
  <c r="X102" i="12"/>
  <c r="FB102" i="32" s="1"/>
  <c r="FB159" i="32" s="1"/>
  <c r="W102" i="12"/>
  <c r="FA102" i="32" s="1"/>
  <c r="FA159" i="32" s="1"/>
  <c r="V102" i="12"/>
  <c r="EZ102" i="32" s="1"/>
  <c r="EZ159" i="32" s="1"/>
  <c r="U102" i="12"/>
  <c r="EY102" i="32" s="1"/>
  <c r="EY159" i="32" s="1"/>
  <c r="T102" i="12"/>
  <c r="EX102" i="32" s="1"/>
  <c r="EX159" i="32" s="1"/>
  <c r="Q102" i="12"/>
  <c r="AE101" i="12"/>
  <c r="FI101" i="32" s="1"/>
  <c r="AD101" i="12"/>
  <c r="FH101" i="32" s="1"/>
  <c r="AC101" i="12"/>
  <c r="FG101" i="32" s="1"/>
  <c r="AB101" i="12"/>
  <c r="FF101" i="32" s="1"/>
  <c r="AA101" i="12"/>
  <c r="FE101" i="32" s="1"/>
  <c r="Z101" i="12"/>
  <c r="FD101" i="32" s="1"/>
  <c r="Y101" i="12"/>
  <c r="FC101" i="32" s="1"/>
  <c r="X101" i="12"/>
  <c r="FB101" i="32" s="1"/>
  <c r="W101" i="12"/>
  <c r="FA101" i="32" s="1"/>
  <c r="V101" i="12"/>
  <c r="EZ101" i="32" s="1"/>
  <c r="U101" i="12"/>
  <c r="EY101" i="32" s="1"/>
  <c r="T101" i="12"/>
  <c r="EX101" i="32" s="1"/>
  <c r="Q101" i="12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AE103" i="15"/>
  <c r="FX103" i="32" s="1"/>
  <c r="FX182" i="32" s="1"/>
  <c r="AD103" i="15"/>
  <c r="FW103" i="32" s="1"/>
  <c r="FW182" i="32" s="1"/>
  <c r="AC103" i="15"/>
  <c r="FV103" i="32" s="1"/>
  <c r="FV182" i="32" s="1"/>
  <c r="AB103" i="15"/>
  <c r="FU103" i="32" s="1"/>
  <c r="FU182" i="32" s="1"/>
  <c r="AA103" i="15"/>
  <c r="FT103" i="32" s="1"/>
  <c r="FT182" i="32" s="1"/>
  <c r="Z103" i="15"/>
  <c r="FS103" i="32" s="1"/>
  <c r="FS182" i="32" s="1"/>
  <c r="Y103" i="15"/>
  <c r="FR103" i="32" s="1"/>
  <c r="FR182" i="32" s="1"/>
  <c r="X103" i="15"/>
  <c r="FQ103" i="32" s="1"/>
  <c r="FQ182" i="32" s="1"/>
  <c r="W103" i="15"/>
  <c r="FP103" i="32" s="1"/>
  <c r="FP182" i="32" s="1"/>
  <c r="V103" i="15"/>
  <c r="FO103" i="32" s="1"/>
  <c r="FO182" i="32" s="1"/>
  <c r="U103" i="15"/>
  <c r="FN103" i="32" s="1"/>
  <c r="FN182" i="32" s="1"/>
  <c r="T103" i="15"/>
  <c r="FM103" i="32" s="1"/>
  <c r="FM182" i="32" s="1"/>
  <c r="Q103" i="15"/>
  <c r="AE102" i="15"/>
  <c r="FX102" i="32" s="1"/>
  <c r="FX159" i="32" s="1"/>
  <c r="AD102" i="15"/>
  <c r="FW102" i="32" s="1"/>
  <c r="FW159" i="32" s="1"/>
  <c r="AC102" i="15"/>
  <c r="FV102" i="32" s="1"/>
  <c r="FV159" i="32" s="1"/>
  <c r="AB102" i="15"/>
  <c r="FU102" i="32" s="1"/>
  <c r="FU159" i="32" s="1"/>
  <c r="AA102" i="15"/>
  <c r="FT102" i="32" s="1"/>
  <c r="FT159" i="32" s="1"/>
  <c r="Z102" i="15"/>
  <c r="FS102" i="32" s="1"/>
  <c r="FS159" i="32" s="1"/>
  <c r="Y102" i="15"/>
  <c r="FR102" i="32" s="1"/>
  <c r="FR159" i="32" s="1"/>
  <c r="X102" i="15"/>
  <c r="FQ102" i="32" s="1"/>
  <c r="FQ159" i="32" s="1"/>
  <c r="W102" i="15"/>
  <c r="FP102" i="32" s="1"/>
  <c r="FP159" i="32" s="1"/>
  <c r="V102" i="15"/>
  <c r="FO102" i="32" s="1"/>
  <c r="FO159" i="32" s="1"/>
  <c r="U102" i="15"/>
  <c r="FN102" i="32" s="1"/>
  <c r="FN159" i="32" s="1"/>
  <c r="T102" i="15"/>
  <c r="FM102" i="32" s="1"/>
  <c r="FM159" i="32" s="1"/>
  <c r="Q102" i="15"/>
  <c r="AE101" i="15"/>
  <c r="FX101" i="32" s="1"/>
  <c r="AD101" i="15"/>
  <c r="FW101" i="32" s="1"/>
  <c r="AC101" i="15"/>
  <c r="FV101" i="32" s="1"/>
  <c r="AB101" i="15"/>
  <c r="FU101" i="32" s="1"/>
  <c r="AA101" i="15"/>
  <c r="FT101" i="32" s="1"/>
  <c r="Z101" i="15"/>
  <c r="FS101" i="32" s="1"/>
  <c r="Y101" i="15"/>
  <c r="FR101" i="32" s="1"/>
  <c r="X101" i="15"/>
  <c r="FQ101" i="32" s="1"/>
  <c r="W101" i="15"/>
  <c r="FP101" i="32" s="1"/>
  <c r="V101" i="15"/>
  <c r="FO101" i="32" s="1"/>
  <c r="U101" i="15"/>
  <c r="FN101" i="32" s="1"/>
  <c r="T101" i="15"/>
  <c r="FM101" i="32" s="1"/>
  <c r="Q101" i="15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AE103" i="19"/>
  <c r="GM103" i="32" s="1"/>
  <c r="GM182" i="32" s="1"/>
  <c r="AD103" i="19"/>
  <c r="GL103" i="32" s="1"/>
  <c r="GL182" i="32" s="1"/>
  <c r="AC103" i="19"/>
  <c r="GK103" i="32" s="1"/>
  <c r="GK182" i="32" s="1"/>
  <c r="AB103" i="19"/>
  <c r="GJ103" i="32" s="1"/>
  <c r="GJ182" i="32" s="1"/>
  <c r="AA103" i="19"/>
  <c r="GI103" i="32" s="1"/>
  <c r="GI182" i="32" s="1"/>
  <c r="Z103" i="19"/>
  <c r="GH103" i="32" s="1"/>
  <c r="GH182" i="32" s="1"/>
  <c r="Y103" i="19"/>
  <c r="GG103" i="32" s="1"/>
  <c r="GG182" i="32" s="1"/>
  <c r="X103" i="19"/>
  <c r="GF103" i="32" s="1"/>
  <c r="GF182" i="32" s="1"/>
  <c r="W103" i="19"/>
  <c r="GE103" i="32" s="1"/>
  <c r="GE182" i="32" s="1"/>
  <c r="V103" i="19"/>
  <c r="GD103" i="32" s="1"/>
  <c r="GD182" i="32" s="1"/>
  <c r="U103" i="19"/>
  <c r="GC103" i="32" s="1"/>
  <c r="GC182" i="32" s="1"/>
  <c r="T103" i="19"/>
  <c r="GB103" i="32" s="1"/>
  <c r="GB182" i="32" s="1"/>
  <c r="Q103" i="19"/>
  <c r="AE102" i="19"/>
  <c r="GM102" i="32" s="1"/>
  <c r="GM159" i="32" s="1"/>
  <c r="AD102" i="19"/>
  <c r="GL102" i="32" s="1"/>
  <c r="GL159" i="32" s="1"/>
  <c r="AC102" i="19"/>
  <c r="GK102" i="32" s="1"/>
  <c r="GK159" i="32" s="1"/>
  <c r="AB102" i="19"/>
  <c r="GJ102" i="32" s="1"/>
  <c r="GJ159" i="32" s="1"/>
  <c r="AA102" i="19"/>
  <c r="GI102" i="32" s="1"/>
  <c r="GI159" i="32" s="1"/>
  <c r="Z102" i="19"/>
  <c r="GH102" i="32" s="1"/>
  <c r="GH159" i="32" s="1"/>
  <c r="Y102" i="19"/>
  <c r="GG102" i="32" s="1"/>
  <c r="GG159" i="32" s="1"/>
  <c r="X102" i="19"/>
  <c r="GF102" i="32" s="1"/>
  <c r="GF159" i="32" s="1"/>
  <c r="W102" i="19"/>
  <c r="GE102" i="32" s="1"/>
  <c r="GE159" i="32" s="1"/>
  <c r="V102" i="19"/>
  <c r="GD102" i="32" s="1"/>
  <c r="GD159" i="32" s="1"/>
  <c r="U102" i="19"/>
  <c r="GC102" i="32" s="1"/>
  <c r="GC159" i="32" s="1"/>
  <c r="T102" i="19"/>
  <c r="GB102" i="32" s="1"/>
  <c r="GB159" i="32" s="1"/>
  <c r="Q102" i="19"/>
  <c r="AE101" i="19"/>
  <c r="GM101" i="32" s="1"/>
  <c r="AD101" i="19"/>
  <c r="GL101" i="32" s="1"/>
  <c r="AC101" i="19"/>
  <c r="GK101" i="32" s="1"/>
  <c r="AB101" i="19"/>
  <c r="GJ101" i="32" s="1"/>
  <c r="AA101" i="19"/>
  <c r="GI101" i="32" s="1"/>
  <c r="Z101" i="19"/>
  <c r="GH101" i="32" s="1"/>
  <c r="Y101" i="19"/>
  <c r="GG101" i="32" s="1"/>
  <c r="X101" i="19"/>
  <c r="GF101" i="32" s="1"/>
  <c r="W101" i="19"/>
  <c r="GE101" i="32" s="1"/>
  <c r="V101" i="19"/>
  <c r="GD101" i="32" s="1"/>
  <c r="U101" i="19"/>
  <c r="GC101" i="32" s="1"/>
  <c r="T101" i="19"/>
  <c r="GB101" i="32" s="1"/>
  <c r="Q101" i="19"/>
  <c r="S7" i="32"/>
  <c r="T175" i="32"/>
  <c r="AA172" i="32"/>
  <c r="AB167" i="32"/>
  <c r="V165" i="32"/>
  <c r="AD153" i="32"/>
  <c r="X151" i="32"/>
  <c r="Y146" i="32"/>
  <c r="S144" i="32"/>
  <c r="U130" i="32"/>
  <c r="AD127" i="32"/>
  <c r="V126" i="32"/>
  <c r="W125" i="32"/>
  <c r="Z124" i="32"/>
  <c r="AC123" i="32"/>
  <c r="AB121" i="32"/>
  <c r="T121" i="32"/>
  <c r="Y120" i="32"/>
  <c r="AD119" i="32"/>
  <c r="V119" i="32"/>
  <c r="AA118" i="32"/>
  <c r="S118" i="32"/>
  <c r="AD176" i="32"/>
  <c r="AC176" i="32"/>
  <c r="AB176" i="32"/>
  <c r="AA176" i="32"/>
  <c r="Z176" i="32"/>
  <c r="Y176" i="32"/>
  <c r="X176" i="32"/>
  <c r="W176" i="32"/>
  <c r="V176" i="32"/>
  <c r="U176" i="32"/>
  <c r="T176" i="32"/>
  <c r="S176" i="32"/>
  <c r="AC153" i="32"/>
  <c r="AB153" i="32"/>
  <c r="AA153" i="32"/>
  <c r="Z153" i="32"/>
  <c r="Y153" i="32"/>
  <c r="X153" i="32"/>
  <c r="W153" i="32"/>
  <c r="V153" i="32"/>
  <c r="U153" i="32"/>
  <c r="T153" i="32"/>
  <c r="S153" i="32"/>
  <c r="AD130" i="32"/>
  <c r="AB130" i="32"/>
  <c r="AA130" i="32"/>
  <c r="Z130" i="32"/>
  <c r="Y130" i="32"/>
  <c r="X130" i="32"/>
  <c r="V130" i="32"/>
  <c r="T130" i="32"/>
  <c r="S130" i="32"/>
  <c r="AD175" i="32"/>
  <c r="AC175" i="32"/>
  <c r="AB175" i="32"/>
  <c r="AA175" i="32"/>
  <c r="Z175" i="32"/>
  <c r="Y175" i="32"/>
  <c r="X175" i="32"/>
  <c r="W175" i="32"/>
  <c r="V175" i="32"/>
  <c r="U175" i="32"/>
  <c r="S175" i="32"/>
  <c r="AD152" i="32"/>
  <c r="AC152" i="32"/>
  <c r="AB152" i="32"/>
  <c r="AA152" i="32"/>
  <c r="Z152" i="32"/>
  <c r="Y152" i="32"/>
  <c r="X152" i="32"/>
  <c r="W152" i="32"/>
  <c r="V152" i="32"/>
  <c r="U152" i="32"/>
  <c r="T152" i="32"/>
  <c r="S152" i="32"/>
  <c r="AD129" i="32"/>
  <c r="AC129" i="32"/>
  <c r="AB129" i="32"/>
  <c r="AA129" i="32"/>
  <c r="Y129" i="32"/>
  <c r="W129" i="32"/>
  <c r="V129" i="32"/>
  <c r="U129" i="32"/>
  <c r="T129" i="32"/>
  <c r="S129" i="32"/>
  <c r="AD174" i="32"/>
  <c r="AC174" i="32"/>
  <c r="AB174" i="32"/>
  <c r="AA174" i="32"/>
  <c r="Z174" i="32"/>
  <c r="Y174" i="32"/>
  <c r="X174" i="32"/>
  <c r="W174" i="32"/>
  <c r="V174" i="32"/>
  <c r="U174" i="32"/>
  <c r="T174" i="32"/>
  <c r="S174" i="32"/>
  <c r="AD151" i="32"/>
  <c r="AC151" i="32"/>
  <c r="AB151" i="32"/>
  <c r="AA151" i="32"/>
  <c r="Z151" i="32"/>
  <c r="Y151" i="32"/>
  <c r="W151" i="32"/>
  <c r="V151" i="32"/>
  <c r="U151" i="32"/>
  <c r="T151" i="32"/>
  <c r="S151" i="32"/>
  <c r="AD128" i="32"/>
  <c r="AC128" i="32"/>
  <c r="AB128" i="32"/>
  <c r="AA128" i="32"/>
  <c r="Z128" i="32"/>
  <c r="Y128" i="32"/>
  <c r="X128" i="32"/>
  <c r="S128" i="32"/>
  <c r="AD173" i="32"/>
  <c r="AC173" i="32"/>
  <c r="AB173" i="32"/>
  <c r="AA173" i="32"/>
  <c r="Z173" i="32"/>
  <c r="Y173" i="32"/>
  <c r="X173" i="32"/>
  <c r="W173" i="32"/>
  <c r="V173" i="32"/>
  <c r="U173" i="32"/>
  <c r="T173" i="32"/>
  <c r="S173" i="32"/>
  <c r="AD150" i="32"/>
  <c r="AC150" i="32"/>
  <c r="AB150" i="32"/>
  <c r="AA150" i="32"/>
  <c r="Z150" i="32"/>
  <c r="Y150" i="32"/>
  <c r="X150" i="32"/>
  <c r="W150" i="32"/>
  <c r="V150" i="32"/>
  <c r="U150" i="32"/>
  <c r="T150" i="32"/>
  <c r="S150" i="32"/>
  <c r="AC127" i="32"/>
  <c r="AB127" i="32"/>
  <c r="X127" i="32"/>
  <c r="W127" i="32"/>
  <c r="V127" i="32"/>
  <c r="U127" i="32"/>
  <c r="T127" i="32"/>
  <c r="AD172" i="32"/>
  <c r="AC172" i="32"/>
  <c r="AB172" i="32"/>
  <c r="Z172" i="32"/>
  <c r="Y172" i="32"/>
  <c r="X172" i="32"/>
  <c r="W172" i="32"/>
  <c r="V172" i="32"/>
  <c r="U172" i="32"/>
  <c r="T172" i="32"/>
  <c r="S172" i="32"/>
  <c r="AD149" i="32"/>
  <c r="AC149" i="32"/>
  <c r="AB149" i="32"/>
  <c r="AA149" i="32"/>
  <c r="Z149" i="32"/>
  <c r="Y149" i="32"/>
  <c r="X149" i="32"/>
  <c r="W149" i="32"/>
  <c r="V149" i="32"/>
  <c r="U149" i="32"/>
  <c r="T149" i="32"/>
  <c r="S149" i="32"/>
  <c r="AD126" i="32"/>
  <c r="AC126" i="32"/>
  <c r="AB126" i="32"/>
  <c r="AA126" i="32"/>
  <c r="Z126" i="32"/>
  <c r="Y126" i="32"/>
  <c r="X126" i="32"/>
  <c r="U126" i="32"/>
  <c r="T126" i="32"/>
  <c r="S126" i="32"/>
  <c r="AD171" i="32"/>
  <c r="AC171" i="32"/>
  <c r="AB171" i="32"/>
  <c r="AA171" i="32"/>
  <c r="Z171" i="32"/>
  <c r="Y171" i="32"/>
  <c r="X171" i="32"/>
  <c r="W171" i="32"/>
  <c r="V171" i="32"/>
  <c r="U171" i="32"/>
  <c r="T171" i="32"/>
  <c r="S171" i="32"/>
  <c r="AD148" i="32"/>
  <c r="AC148" i="32"/>
  <c r="AB148" i="32"/>
  <c r="AA148" i="32"/>
  <c r="Z148" i="32"/>
  <c r="Y148" i="32"/>
  <c r="X148" i="32"/>
  <c r="W148" i="32"/>
  <c r="V148" i="32"/>
  <c r="U148" i="32"/>
  <c r="T148" i="32"/>
  <c r="S148" i="32"/>
  <c r="AD125" i="32"/>
  <c r="AC125" i="32"/>
  <c r="AB125" i="32"/>
  <c r="Z125" i="32"/>
  <c r="Y125" i="32"/>
  <c r="V125" i="32"/>
  <c r="U125" i="32"/>
  <c r="T125" i="32"/>
  <c r="AD170" i="32"/>
  <c r="AC170" i="32"/>
  <c r="AB170" i="32"/>
  <c r="AA170" i="32"/>
  <c r="Z170" i="32"/>
  <c r="Y170" i="32"/>
  <c r="X170" i="32"/>
  <c r="W170" i="32"/>
  <c r="V170" i="32"/>
  <c r="U170" i="32"/>
  <c r="T170" i="32"/>
  <c r="S170" i="32"/>
  <c r="AD147" i="32"/>
  <c r="AC147" i="32"/>
  <c r="AB147" i="32"/>
  <c r="AA147" i="32"/>
  <c r="Z147" i="32"/>
  <c r="Y147" i="32"/>
  <c r="X147" i="32"/>
  <c r="W147" i="32"/>
  <c r="V147" i="32"/>
  <c r="U147" i="32"/>
  <c r="T147" i="32"/>
  <c r="S147" i="32"/>
  <c r="AE124" i="32"/>
  <c r="AD124" i="32"/>
  <c r="AA124" i="32"/>
  <c r="Y124" i="32"/>
  <c r="X124" i="32"/>
  <c r="W124" i="32"/>
  <c r="V124" i="32"/>
  <c r="U124" i="32"/>
  <c r="T124" i="32"/>
  <c r="S124" i="32"/>
  <c r="AD169" i="32"/>
  <c r="AC169" i="32"/>
  <c r="AB169" i="32"/>
  <c r="AA169" i="32"/>
  <c r="Z169" i="32"/>
  <c r="Y169" i="32"/>
  <c r="X169" i="32"/>
  <c r="W169" i="32"/>
  <c r="V169" i="32"/>
  <c r="U169" i="32"/>
  <c r="T169" i="32"/>
  <c r="S169" i="32"/>
  <c r="AD146" i="32"/>
  <c r="AC146" i="32"/>
  <c r="AB146" i="32"/>
  <c r="AA146" i="32"/>
  <c r="Z146" i="32"/>
  <c r="X146" i="32"/>
  <c r="W146" i="32"/>
  <c r="V146" i="32"/>
  <c r="U146" i="32"/>
  <c r="T146" i="32"/>
  <c r="S146" i="32"/>
  <c r="AB123" i="32"/>
  <c r="AA123" i="32"/>
  <c r="Z123" i="32"/>
  <c r="Y123" i="32"/>
  <c r="X123" i="32"/>
  <c r="W123" i="32"/>
  <c r="V123" i="32"/>
  <c r="U123" i="32"/>
  <c r="T123" i="32"/>
  <c r="S123" i="32"/>
  <c r="AD168" i="32"/>
  <c r="AC168" i="32"/>
  <c r="AB168" i="32"/>
  <c r="AA168" i="32"/>
  <c r="Z168" i="32"/>
  <c r="Y168" i="32"/>
  <c r="X168" i="32"/>
  <c r="W168" i="32"/>
  <c r="V168" i="32"/>
  <c r="U168" i="32"/>
  <c r="T168" i="32"/>
  <c r="S168" i="32"/>
  <c r="AD145" i="32"/>
  <c r="AC145" i="32"/>
  <c r="AB145" i="32"/>
  <c r="AA145" i="32"/>
  <c r="Z145" i="32"/>
  <c r="Y145" i="32"/>
  <c r="X145" i="32"/>
  <c r="W145" i="32"/>
  <c r="V145" i="32"/>
  <c r="U145" i="32"/>
  <c r="T145" i="32"/>
  <c r="S145" i="32"/>
  <c r="AD122" i="32"/>
  <c r="AC122" i="32"/>
  <c r="AB122" i="32"/>
  <c r="AA122" i="32"/>
  <c r="Z122" i="32"/>
  <c r="Y122" i="32"/>
  <c r="X122" i="32"/>
  <c r="V122" i="32"/>
  <c r="U122" i="32"/>
  <c r="T122" i="32"/>
  <c r="S122" i="32"/>
  <c r="AD167" i="32"/>
  <c r="AC167" i="32"/>
  <c r="AA167" i="32"/>
  <c r="Z167" i="32"/>
  <c r="Y167" i="32"/>
  <c r="X167" i="32"/>
  <c r="W167" i="32"/>
  <c r="V167" i="32"/>
  <c r="U167" i="32"/>
  <c r="T167" i="32"/>
  <c r="S167" i="32"/>
  <c r="AD144" i="32"/>
  <c r="AC144" i="32"/>
  <c r="AB144" i="32"/>
  <c r="AA144" i="32"/>
  <c r="Z144" i="32"/>
  <c r="Y144" i="32"/>
  <c r="X144" i="32"/>
  <c r="W144" i="32"/>
  <c r="V144" i="32"/>
  <c r="U144" i="32"/>
  <c r="T144" i="32"/>
  <c r="AD121" i="32"/>
  <c r="AC121" i="32"/>
  <c r="AA121" i="32"/>
  <c r="Z121" i="32"/>
  <c r="Y121" i="32"/>
  <c r="X121" i="32"/>
  <c r="W121" i="32"/>
  <c r="V121" i="32"/>
  <c r="U121" i="32"/>
  <c r="S121" i="32"/>
  <c r="AD166" i="32"/>
  <c r="AC166" i="32"/>
  <c r="AB166" i="32"/>
  <c r="AA166" i="32"/>
  <c r="Z166" i="32"/>
  <c r="Y166" i="32"/>
  <c r="X166" i="32"/>
  <c r="W166" i="32"/>
  <c r="V166" i="32"/>
  <c r="U166" i="32"/>
  <c r="T166" i="32"/>
  <c r="S166" i="32"/>
  <c r="AD143" i="32"/>
  <c r="AC143" i="32"/>
  <c r="AB143" i="32"/>
  <c r="AA143" i="32"/>
  <c r="Z143" i="32"/>
  <c r="Y143" i="32"/>
  <c r="X143" i="32"/>
  <c r="W143" i="32"/>
  <c r="V143" i="32"/>
  <c r="U143" i="32"/>
  <c r="T143" i="32"/>
  <c r="S143" i="32"/>
  <c r="AA120" i="32"/>
  <c r="X120" i="32"/>
  <c r="S120" i="32"/>
  <c r="AD165" i="32"/>
  <c r="AC165" i="32"/>
  <c r="AB165" i="32"/>
  <c r="AA165" i="32"/>
  <c r="Z165" i="32"/>
  <c r="Y165" i="32"/>
  <c r="X165" i="32"/>
  <c r="W165" i="32"/>
  <c r="U165" i="32"/>
  <c r="T165" i="32"/>
  <c r="S165" i="32"/>
  <c r="AD142" i="32"/>
  <c r="AC142" i="32"/>
  <c r="AB142" i="32"/>
  <c r="AA142" i="32"/>
  <c r="Z142" i="32"/>
  <c r="Y142" i="32"/>
  <c r="X142" i="32"/>
  <c r="W142" i="32"/>
  <c r="V142" i="32"/>
  <c r="AE142" i="32"/>
  <c r="T142" i="32"/>
  <c r="S142" i="32"/>
  <c r="AC119" i="32"/>
  <c r="AB119" i="32"/>
  <c r="W119" i="32"/>
  <c r="U119" i="32"/>
  <c r="T119" i="32"/>
  <c r="AD164" i="32"/>
  <c r="AC164" i="32"/>
  <c r="AB164" i="32"/>
  <c r="AA164" i="32"/>
  <c r="Z164" i="32"/>
  <c r="Y164" i="32"/>
  <c r="X164" i="32"/>
  <c r="W164" i="32"/>
  <c r="V164" i="32"/>
  <c r="U164" i="32"/>
  <c r="T164" i="32"/>
  <c r="S164" i="32"/>
  <c r="AD141" i="32"/>
  <c r="AC141" i="32"/>
  <c r="AB141" i="32"/>
  <c r="AA141" i="32"/>
  <c r="Z141" i="32"/>
  <c r="Y141" i="32"/>
  <c r="X141" i="32"/>
  <c r="W141" i="32"/>
  <c r="V141" i="32"/>
  <c r="U141" i="32"/>
  <c r="T141" i="32"/>
  <c r="S141" i="32"/>
  <c r="Z118" i="32"/>
  <c r="Y118" i="32"/>
  <c r="X118" i="32"/>
  <c r="A10" i="72"/>
  <c r="CG181" i="75"/>
  <c r="CV113" i="75"/>
  <c r="CU113" i="75"/>
  <c r="CT113" i="75"/>
  <c r="CS113" i="75"/>
  <c r="CR113" i="75"/>
  <c r="CQ113" i="75"/>
  <c r="CP113" i="75"/>
  <c r="CO113" i="75"/>
  <c r="CN113" i="75"/>
  <c r="CM113" i="75"/>
  <c r="CL113" i="75"/>
  <c r="CK113" i="75"/>
  <c r="CV112" i="75"/>
  <c r="CU112" i="75"/>
  <c r="CT112" i="75"/>
  <c r="CS112" i="75"/>
  <c r="CR112" i="75"/>
  <c r="CQ112" i="75"/>
  <c r="CP112" i="75"/>
  <c r="CO112" i="75"/>
  <c r="CN112" i="75"/>
  <c r="CM112" i="75"/>
  <c r="CL112" i="75"/>
  <c r="CK112" i="75"/>
  <c r="CV111" i="75"/>
  <c r="CU111" i="75"/>
  <c r="CT111" i="75"/>
  <c r="CS111" i="75"/>
  <c r="CR111" i="75"/>
  <c r="CQ111" i="75"/>
  <c r="CP111" i="75"/>
  <c r="CO111" i="75"/>
  <c r="CN111" i="75"/>
  <c r="CM111" i="75"/>
  <c r="CL111" i="75"/>
  <c r="CK111" i="75"/>
  <c r="CV98" i="75"/>
  <c r="CU98" i="75"/>
  <c r="CT98" i="75"/>
  <c r="CS98" i="75"/>
  <c r="CR98" i="75"/>
  <c r="CQ98" i="75"/>
  <c r="CP98" i="75"/>
  <c r="CO98" i="75"/>
  <c r="CN98" i="75"/>
  <c r="CM98" i="75"/>
  <c r="CL98" i="75"/>
  <c r="CK98" i="75"/>
  <c r="CV97" i="75"/>
  <c r="CU97" i="75"/>
  <c r="CT97" i="75"/>
  <c r="CS97" i="75"/>
  <c r="CR97" i="75"/>
  <c r="CQ97" i="75"/>
  <c r="CP97" i="75"/>
  <c r="CO97" i="75"/>
  <c r="CN97" i="75"/>
  <c r="CM97" i="75"/>
  <c r="CL97" i="75"/>
  <c r="CK97" i="75"/>
  <c r="CV96" i="75"/>
  <c r="CU96" i="75"/>
  <c r="CT96" i="75"/>
  <c r="CS96" i="75"/>
  <c r="CR96" i="75"/>
  <c r="CQ96" i="75"/>
  <c r="CP96" i="75"/>
  <c r="CO96" i="75"/>
  <c r="CN96" i="75"/>
  <c r="CM96" i="75"/>
  <c r="CL96" i="75"/>
  <c r="CK96" i="75"/>
  <c r="CV93" i="75"/>
  <c r="CU93" i="75"/>
  <c r="CT93" i="75"/>
  <c r="CS93" i="75"/>
  <c r="CR93" i="75"/>
  <c r="CQ93" i="75"/>
  <c r="CP93" i="75"/>
  <c r="CO93" i="75"/>
  <c r="CN93" i="75"/>
  <c r="CM93" i="75"/>
  <c r="CL93" i="75"/>
  <c r="CK93" i="75"/>
  <c r="CV92" i="75"/>
  <c r="CU92" i="75"/>
  <c r="CT92" i="75"/>
  <c r="CS92" i="75"/>
  <c r="CR92" i="75"/>
  <c r="CQ92" i="75"/>
  <c r="CP92" i="75"/>
  <c r="CO92" i="75"/>
  <c r="CN92" i="75"/>
  <c r="CM92" i="75"/>
  <c r="CL92" i="75"/>
  <c r="CK92" i="75"/>
  <c r="CV91" i="75"/>
  <c r="CU91" i="75"/>
  <c r="CT91" i="75"/>
  <c r="CS91" i="75"/>
  <c r="CR91" i="75"/>
  <c r="CQ91" i="75"/>
  <c r="CP91" i="75"/>
  <c r="CO91" i="75"/>
  <c r="CN91" i="75"/>
  <c r="CM91" i="75"/>
  <c r="CL91" i="75"/>
  <c r="CK91" i="75"/>
  <c r="CV88" i="75"/>
  <c r="CU88" i="75"/>
  <c r="CT88" i="75"/>
  <c r="CS88" i="75"/>
  <c r="CR88" i="75"/>
  <c r="CQ88" i="75"/>
  <c r="CP88" i="75"/>
  <c r="CO88" i="75"/>
  <c r="CN88" i="75"/>
  <c r="CM88" i="75"/>
  <c r="CL88" i="75"/>
  <c r="CK88" i="75"/>
  <c r="CV87" i="75"/>
  <c r="CU87" i="75"/>
  <c r="CT87" i="75"/>
  <c r="CS87" i="75"/>
  <c r="CR87" i="75"/>
  <c r="CQ87" i="75"/>
  <c r="CP87" i="75"/>
  <c r="CO87" i="75"/>
  <c r="CN87" i="75"/>
  <c r="CM87" i="75"/>
  <c r="CL87" i="75"/>
  <c r="CK87" i="75"/>
  <c r="CV86" i="75"/>
  <c r="CU86" i="75"/>
  <c r="CT86" i="75"/>
  <c r="CS86" i="75"/>
  <c r="CR86" i="75"/>
  <c r="CQ86" i="75"/>
  <c r="CP86" i="75"/>
  <c r="CO86" i="75"/>
  <c r="CN86" i="75"/>
  <c r="CM86" i="75"/>
  <c r="CL86" i="75"/>
  <c r="CK86" i="75"/>
  <c r="CV83" i="75"/>
  <c r="CU83" i="75"/>
  <c r="CT83" i="75"/>
  <c r="CS83" i="75"/>
  <c r="CR83" i="75"/>
  <c r="CQ83" i="75"/>
  <c r="CP83" i="75"/>
  <c r="CO83" i="75"/>
  <c r="CN83" i="75"/>
  <c r="CM83" i="75"/>
  <c r="CL83" i="75"/>
  <c r="CK83" i="75"/>
  <c r="CV82" i="75"/>
  <c r="CU82" i="75"/>
  <c r="CT82" i="75"/>
  <c r="CS82" i="75"/>
  <c r="CR82" i="75"/>
  <c r="CQ82" i="75"/>
  <c r="CP82" i="75"/>
  <c r="CO82" i="75"/>
  <c r="CN82" i="75"/>
  <c r="CM82" i="75"/>
  <c r="CL82" i="75"/>
  <c r="CK82" i="75"/>
  <c r="CV81" i="75"/>
  <c r="CU81" i="75"/>
  <c r="CT81" i="75"/>
  <c r="CS81" i="75"/>
  <c r="CR81" i="75"/>
  <c r="CQ81" i="75"/>
  <c r="CP81" i="75"/>
  <c r="CO81" i="75"/>
  <c r="CN81" i="75"/>
  <c r="CM81" i="75"/>
  <c r="CL81" i="75"/>
  <c r="CK81" i="75"/>
  <c r="CV78" i="75"/>
  <c r="CU78" i="75"/>
  <c r="CT78" i="75"/>
  <c r="CS78" i="75"/>
  <c r="CR78" i="75"/>
  <c r="CQ78" i="75"/>
  <c r="CP78" i="75"/>
  <c r="CO78" i="75"/>
  <c r="CN78" i="75"/>
  <c r="CM78" i="75"/>
  <c r="CL78" i="75"/>
  <c r="CK78" i="75"/>
  <c r="CV77" i="75"/>
  <c r="CU77" i="75"/>
  <c r="CT77" i="75"/>
  <c r="CS77" i="75"/>
  <c r="CR77" i="75"/>
  <c r="CQ77" i="75"/>
  <c r="CP77" i="75"/>
  <c r="CO77" i="75"/>
  <c r="CN77" i="75"/>
  <c r="CM77" i="75"/>
  <c r="CL77" i="75"/>
  <c r="CK77" i="75"/>
  <c r="CV76" i="75"/>
  <c r="CU76" i="75"/>
  <c r="CT76" i="75"/>
  <c r="CS76" i="75"/>
  <c r="CR76" i="75"/>
  <c r="CQ76" i="75"/>
  <c r="CP76" i="75"/>
  <c r="CO76" i="75"/>
  <c r="CN76" i="75"/>
  <c r="CM76" i="75"/>
  <c r="CL76" i="75"/>
  <c r="CK76" i="75"/>
  <c r="BQ113" i="75"/>
  <c r="BP113" i="75"/>
  <c r="BO113" i="75"/>
  <c r="BN113" i="75"/>
  <c r="BM113" i="75"/>
  <c r="BL113" i="75"/>
  <c r="BK113" i="75"/>
  <c r="BJ113" i="75"/>
  <c r="BI113" i="75"/>
  <c r="BH113" i="75"/>
  <c r="BG113" i="75"/>
  <c r="BF113" i="75"/>
  <c r="BQ112" i="75"/>
  <c r="BP112" i="75"/>
  <c r="BO112" i="75"/>
  <c r="BN112" i="75"/>
  <c r="BM112" i="75"/>
  <c r="BL112" i="75"/>
  <c r="BK112" i="75"/>
  <c r="BJ112" i="75"/>
  <c r="BI112" i="75"/>
  <c r="BH112" i="75"/>
  <c r="BG112" i="75"/>
  <c r="BF112" i="75"/>
  <c r="BQ111" i="75"/>
  <c r="BP111" i="75"/>
  <c r="BO111" i="75"/>
  <c r="BN111" i="75"/>
  <c r="BM111" i="75"/>
  <c r="BL111" i="75"/>
  <c r="BK111" i="75"/>
  <c r="BJ111" i="75"/>
  <c r="BI111" i="75"/>
  <c r="BH111" i="75"/>
  <c r="BG111" i="75"/>
  <c r="BF111" i="75"/>
  <c r="BQ98" i="75"/>
  <c r="BP98" i="75"/>
  <c r="BO98" i="75"/>
  <c r="BN98" i="75"/>
  <c r="BM98" i="75"/>
  <c r="BL98" i="75"/>
  <c r="BK98" i="75"/>
  <c r="BJ98" i="75"/>
  <c r="BI98" i="75"/>
  <c r="BH98" i="75"/>
  <c r="BG98" i="75"/>
  <c r="BF98" i="75"/>
  <c r="BQ97" i="75"/>
  <c r="BP97" i="75"/>
  <c r="BO97" i="75"/>
  <c r="BN97" i="75"/>
  <c r="BM97" i="75"/>
  <c r="BL97" i="75"/>
  <c r="BK97" i="75"/>
  <c r="BJ97" i="75"/>
  <c r="BI97" i="75"/>
  <c r="BH97" i="75"/>
  <c r="BG97" i="75"/>
  <c r="BF97" i="75"/>
  <c r="BQ96" i="75"/>
  <c r="BP96" i="75"/>
  <c r="BO96" i="75"/>
  <c r="BN96" i="75"/>
  <c r="BM96" i="75"/>
  <c r="BL96" i="75"/>
  <c r="BK96" i="75"/>
  <c r="BJ96" i="75"/>
  <c r="BI96" i="75"/>
  <c r="BH96" i="75"/>
  <c r="BG96" i="75"/>
  <c r="BF96" i="75"/>
  <c r="BQ93" i="75"/>
  <c r="BP93" i="75"/>
  <c r="BO93" i="75"/>
  <c r="BN93" i="75"/>
  <c r="BM93" i="75"/>
  <c r="BL93" i="75"/>
  <c r="BK93" i="75"/>
  <c r="BJ93" i="75"/>
  <c r="BI93" i="75"/>
  <c r="BH93" i="75"/>
  <c r="BG93" i="75"/>
  <c r="BF93" i="75"/>
  <c r="BQ92" i="75"/>
  <c r="BP92" i="75"/>
  <c r="BO92" i="75"/>
  <c r="BN92" i="75"/>
  <c r="BM92" i="75"/>
  <c r="BL92" i="75"/>
  <c r="BK92" i="75"/>
  <c r="BJ92" i="75"/>
  <c r="BI92" i="75"/>
  <c r="BH92" i="75"/>
  <c r="BG92" i="75"/>
  <c r="BF92" i="75"/>
  <c r="BQ91" i="75"/>
  <c r="BP91" i="75"/>
  <c r="BO91" i="75"/>
  <c r="BN91" i="75"/>
  <c r="BM91" i="75"/>
  <c r="BL91" i="75"/>
  <c r="BK91" i="75"/>
  <c r="BJ91" i="75"/>
  <c r="BI91" i="75"/>
  <c r="BH91" i="75"/>
  <c r="BG91" i="75"/>
  <c r="BF91" i="75"/>
  <c r="BQ88" i="75"/>
  <c r="BP88" i="75"/>
  <c r="BO88" i="75"/>
  <c r="BN88" i="75"/>
  <c r="BM88" i="75"/>
  <c r="BL88" i="75"/>
  <c r="BK88" i="75"/>
  <c r="BJ88" i="75"/>
  <c r="BI88" i="75"/>
  <c r="BH88" i="75"/>
  <c r="BG88" i="75"/>
  <c r="BF88" i="75"/>
  <c r="BQ87" i="75"/>
  <c r="BP87" i="75"/>
  <c r="BO87" i="75"/>
  <c r="BN87" i="75"/>
  <c r="BM87" i="75"/>
  <c r="BL87" i="75"/>
  <c r="BK87" i="75"/>
  <c r="BJ87" i="75"/>
  <c r="BI87" i="75"/>
  <c r="BH87" i="75"/>
  <c r="BG87" i="75"/>
  <c r="BF87" i="75"/>
  <c r="BQ86" i="75"/>
  <c r="BP86" i="75"/>
  <c r="BO86" i="75"/>
  <c r="BN86" i="75"/>
  <c r="BM86" i="75"/>
  <c r="BL86" i="75"/>
  <c r="BK86" i="75"/>
  <c r="BJ86" i="75"/>
  <c r="BI86" i="75"/>
  <c r="BH86" i="75"/>
  <c r="BG86" i="75"/>
  <c r="BF86" i="75"/>
  <c r="BQ83" i="75"/>
  <c r="BP83" i="75"/>
  <c r="BO83" i="75"/>
  <c r="BN83" i="75"/>
  <c r="BM83" i="75"/>
  <c r="BL83" i="75"/>
  <c r="BK83" i="75"/>
  <c r="BJ83" i="75"/>
  <c r="BI83" i="75"/>
  <c r="BH83" i="75"/>
  <c r="BG83" i="75"/>
  <c r="BF83" i="75"/>
  <c r="BQ82" i="75"/>
  <c r="BP82" i="75"/>
  <c r="BO82" i="75"/>
  <c r="BN82" i="75"/>
  <c r="BM82" i="75"/>
  <c r="BL82" i="75"/>
  <c r="BK82" i="75"/>
  <c r="BJ82" i="75"/>
  <c r="BI82" i="75"/>
  <c r="BH82" i="75"/>
  <c r="BG82" i="75"/>
  <c r="BF82" i="75"/>
  <c r="BQ81" i="75"/>
  <c r="BP81" i="75"/>
  <c r="BO81" i="75"/>
  <c r="BN81" i="75"/>
  <c r="BM81" i="75"/>
  <c r="BL81" i="75"/>
  <c r="BK81" i="75"/>
  <c r="BJ81" i="75"/>
  <c r="BI81" i="75"/>
  <c r="BH81" i="75"/>
  <c r="BG81" i="75"/>
  <c r="BF81" i="75"/>
  <c r="BQ78" i="75"/>
  <c r="BP78" i="75"/>
  <c r="BO78" i="75"/>
  <c r="BN78" i="75"/>
  <c r="BM78" i="75"/>
  <c r="BL78" i="75"/>
  <c r="BK78" i="75"/>
  <c r="BJ78" i="75"/>
  <c r="BI78" i="75"/>
  <c r="BH78" i="75"/>
  <c r="BG78" i="75"/>
  <c r="BF78" i="75"/>
  <c r="BQ77" i="75"/>
  <c r="BP77" i="75"/>
  <c r="BO77" i="75"/>
  <c r="BN77" i="75"/>
  <c r="BM77" i="75"/>
  <c r="BL77" i="75"/>
  <c r="BK77" i="75"/>
  <c r="BJ77" i="75"/>
  <c r="BI77" i="75"/>
  <c r="BH77" i="75"/>
  <c r="BG77" i="75"/>
  <c r="BF77" i="75"/>
  <c r="BQ76" i="75"/>
  <c r="BP76" i="75"/>
  <c r="BO76" i="75"/>
  <c r="BN76" i="75"/>
  <c r="BM76" i="75"/>
  <c r="BL76" i="75"/>
  <c r="BK76" i="75"/>
  <c r="BJ76" i="75"/>
  <c r="BI76" i="75"/>
  <c r="BH76" i="75"/>
  <c r="BG76" i="75"/>
  <c r="BF76" i="75"/>
  <c r="CG184" i="75"/>
  <c r="CF184" i="75"/>
  <c r="CE184" i="75"/>
  <c r="CD184" i="75"/>
  <c r="CC184" i="75"/>
  <c r="CB184" i="75"/>
  <c r="CA184" i="75"/>
  <c r="BZ184" i="75"/>
  <c r="BY184" i="75"/>
  <c r="BX184" i="75"/>
  <c r="BW184" i="75"/>
  <c r="BV184" i="75"/>
  <c r="CF181" i="75"/>
  <c r="CE181" i="75"/>
  <c r="CD181" i="75"/>
  <c r="CC181" i="75"/>
  <c r="CB181" i="75"/>
  <c r="CA181" i="75"/>
  <c r="BZ181" i="75"/>
  <c r="BY181" i="75"/>
  <c r="BX181" i="75"/>
  <c r="BW181" i="75"/>
  <c r="BV181" i="75"/>
  <c r="CG180" i="75"/>
  <c r="CF180" i="75"/>
  <c r="CE180" i="75"/>
  <c r="CD180" i="75"/>
  <c r="CC180" i="75"/>
  <c r="CB180" i="75"/>
  <c r="CA180" i="75"/>
  <c r="BZ180" i="75"/>
  <c r="BY180" i="75"/>
  <c r="BX180" i="75"/>
  <c r="BW180" i="75"/>
  <c r="BV180" i="75"/>
  <c r="CG179" i="75"/>
  <c r="CF179" i="75"/>
  <c r="CE179" i="75"/>
  <c r="CD179" i="75"/>
  <c r="CC179" i="75"/>
  <c r="CB179" i="75"/>
  <c r="CA179" i="75"/>
  <c r="BZ179" i="75"/>
  <c r="BY179" i="75"/>
  <c r="BX179" i="75"/>
  <c r="BW179" i="75"/>
  <c r="BV179" i="75"/>
  <c r="CG178" i="75"/>
  <c r="CF178" i="75"/>
  <c r="CE178" i="75"/>
  <c r="CD178" i="75"/>
  <c r="CC178" i="75"/>
  <c r="CB178" i="75"/>
  <c r="CA178" i="75"/>
  <c r="BZ178" i="75"/>
  <c r="BY178" i="75"/>
  <c r="BX178" i="75"/>
  <c r="BW178" i="75"/>
  <c r="BV178" i="75"/>
  <c r="CG177" i="75"/>
  <c r="CF177" i="75"/>
  <c r="CE177" i="75"/>
  <c r="CD177" i="75"/>
  <c r="CC177" i="75"/>
  <c r="CB177" i="75"/>
  <c r="CA177" i="75"/>
  <c r="BZ177" i="75"/>
  <c r="BY177" i="75"/>
  <c r="BX177" i="75"/>
  <c r="BW177" i="75"/>
  <c r="BV177" i="75"/>
  <c r="CG161" i="75"/>
  <c r="CF161" i="75"/>
  <c r="CE161" i="75"/>
  <c r="CD161" i="75"/>
  <c r="CC161" i="75"/>
  <c r="CB161" i="75"/>
  <c r="CA161" i="75"/>
  <c r="BZ161" i="75"/>
  <c r="BY161" i="75"/>
  <c r="BX161" i="75"/>
  <c r="BW161" i="75"/>
  <c r="BV161" i="75"/>
  <c r="CG158" i="75"/>
  <c r="CF158" i="75"/>
  <c r="CE158" i="75"/>
  <c r="CD158" i="75"/>
  <c r="CC158" i="75"/>
  <c r="CB158" i="75"/>
  <c r="CA158" i="75"/>
  <c r="BZ158" i="75"/>
  <c r="BY158" i="75"/>
  <c r="BX158" i="75"/>
  <c r="BW158" i="75"/>
  <c r="BV158" i="75"/>
  <c r="CG157" i="75"/>
  <c r="CF157" i="75"/>
  <c r="CE157" i="75"/>
  <c r="CD157" i="75"/>
  <c r="CC157" i="75"/>
  <c r="CB157" i="75"/>
  <c r="CA157" i="75"/>
  <c r="BZ157" i="75"/>
  <c r="BY157" i="75"/>
  <c r="BX157" i="75"/>
  <c r="BW157" i="75"/>
  <c r="BV157" i="75"/>
  <c r="CG156" i="75"/>
  <c r="CF156" i="75"/>
  <c r="CE156" i="75"/>
  <c r="CD156" i="75"/>
  <c r="CC156" i="75"/>
  <c r="CB156" i="75"/>
  <c r="CA156" i="75"/>
  <c r="BZ156" i="75"/>
  <c r="BY156" i="75"/>
  <c r="BX156" i="75"/>
  <c r="BW156" i="75"/>
  <c r="BV156" i="75"/>
  <c r="CG155" i="75"/>
  <c r="CF155" i="75"/>
  <c r="CE155" i="75"/>
  <c r="CD155" i="75"/>
  <c r="CC155" i="75"/>
  <c r="CB155" i="75"/>
  <c r="CA155" i="75"/>
  <c r="BZ155" i="75"/>
  <c r="BY155" i="75"/>
  <c r="BX155" i="75"/>
  <c r="BW155" i="75"/>
  <c r="BV155" i="75"/>
  <c r="CG154" i="75"/>
  <c r="CF154" i="75"/>
  <c r="CE154" i="75"/>
  <c r="CD154" i="75"/>
  <c r="CC154" i="75"/>
  <c r="CB154" i="75"/>
  <c r="CA154" i="75"/>
  <c r="BZ154" i="75"/>
  <c r="BY154" i="75"/>
  <c r="BX154" i="75"/>
  <c r="BW154" i="75"/>
  <c r="BV154" i="75"/>
  <c r="CG138" i="75"/>
  <c r="CF138" i="75"/>
  <c r="CE138" i="75"/>
  <c r="CD138" i="75"/>
  <c r="CC138" i="75"/>
  <c r="CB138" i="75"/>
  <c r="CA138" i="75"/>
  <c r="BZ138" i="75"/>
  <c r="BY138" i="75"/>
  <c r="BX138" i="75"/>
  <c r="BW138" i="75"/>
  <c r="BV138" i="75"/>
  <c r="CG135" i="75"/>
  <c r="CF135" i="75"/>
  <c r="CE135" i="75"/>
  <c r="CD135" i="75"/>
  <c r="CC135" i="75"/>
  <c r="CB135" i="75"/>
  <c r="CA135" i="75"/>
  <c r="BZ135" i="75"/>
  <c r="BY135" i="75"/>
  <c r="BX135" i="75"/>
  <c r="BW135" i="75"/>
  <c r="BV135" i="75"/>
  <c r="CG134" i="75"/>
  <c r="CF134" i="75"/>
  <c r="CE134" i="75"/>
  <c r="CD134" i="75"/>
  <c r="CC134" i="75"/>
  <c r="CB134" i="75"/>
  <c r="CA134" i="75"/>
  <c r="BZ134" i="75"/>
  <c r="BY134" i="75"/>
  <c r="BX134" i="75"/>
  <c r="BW134" i="75"/>
  <c r="BV134" i="75"/>
  <c r="CG133" i="75"/>
  <c r="CF133" i="75"/>
  <c r="CE133" i="75"/>
  <c r="CD133" i="75"/>
  <c r="CC133" i="75"/>
  <c r="CB133" i="75"/>
  <c r="CA133" i="75"/>
  <c r="BZ133" i="75"/>
  <c r="BY133" i="75"/>
  <c r="BX133" i="75"/>
  <c r="BW133" i="75"/>
  <c r="BV133" i="75"/>
  <c r="CG132" i="75"/>
  <c r="CF132" i="75"/>
  <c r="CE132" i="75"/>
  <c r="CD132" i="75"/>
  <c r="CC132" i="75"/>
  <c r="CB132" i="75"/>
  <c r="CA132" i="75"/>
  <c r="BZ132" i="75"/>
  <c r="BY132" i="75"/>
  <c r="BX132" i="75"/>
  <c r="BW132" i="75"/>
  <c r="BV132" i="75"/>
  <c r="CG131" i="75"/>
  <c r="CF131" i="75"/>
  <c r="CE131" i="75"/>
  <c r="CD131" i="75"/>
  <c r="CC131" i="75"/>
  <c r="CB131" i="75"/>
  <c r="CA131" i="75"/>
  <c r="BZ131" i="75"/>
  <c r="BY131" i="75"/>
  <c r="BX131" i="75"/>
  <c r="BW131" i="75"/>
  <c r="BV131" i="75"/>
  <c r="CG114" i="75"/>
  <c r="CF114" i="75"/>
  <c r="CE114" i="75"/>
  <c r="CD114" i="75"/>
  <c r="CC114" i="75"/>
  <c r="CB114" i="75"/>
  <c r="CA114" i="75"/>
  <c r="BZ114" i="75"/>
  <c r="BY114" i="75"/>
  <c r="BX114" i="75"/>
  <c r="BW114" i="75"/>
  <c r="BV114" i="75"/>
  <c r="CH113" i="75"/>
  <c r="CH112" i="75"/>
  <c r="CH111" i="75"/>
  <c r="CG99" i="75"/>
  <c r="CF99" i="75"/>
  <c r="CE99" i="75"/>
  <c r="CD99" i="75"/>
  <c r="CC99" i="75"/>
  <c r="CB99" i="75"/>
  <c r="CA99" i="75"/>
  <c r="BZ99" i="75"/>
  <c r="BY99" i="75"/>
  <c r="BX99" i="75"/>
  <c r="BW99" i="75"/>
  <c r="BV99" i="75"/>
  <c r="CH98" i="75"/>
  <c r="CH97" i="75"/>
  <c r="CH96" i="75"/>
  <c r="CG94" i="75"/>
  <c r="CF94" i="75"/>
  <c r="CE94" i="75"/>
  <c r="CD94" i="75"/>
  <c r="CC94" i="75"/>
  <c r="CB94" i="75"/>
  <c r="CA94" i="75"/>
  <c r="BZ94" i="75"/>
  <c r="BY94" i="75"/>
  <c r="BX94" i="75"/>
  <c r="BW94" i="75"/>
  <c r="BV94" i="75"/>
  <c r="CH93" i="75"/>
  <c r="CH92" i="75"/>
  <c r="CH91" i="75"/>
  <c r="CG89" i="75"/>
  <c r="CF89" i="75"/>
  <c r="CE89" i="75"/>
  <c r="CD89" i="75"/>
  <c r="CC89" i="75"/>
  <c r="CB89" i="75"/>
  <c r="CA89" i="75"/>
  <c r="BZ89" i="75"/>
  <c r="BY89" i="75"/>
  <c r="BX89" i="75"/>
  <c r="BW89" i="75"/>
  <c r="BV89" i="75"/>
  <c r="CH88" i="75"/>
  <c r="CH87" i="75"/>
  <c r="CH86" i="75"/>
  <c r="CG84" i="75"/>
  <c r="CF84" i="75"/>
  <c r="CE84" i="75"/>
  <c r="CD84" i="75"/>
  <c r="CC84" i="75"/>
  <c r="CB84" i="75"/>
  <c r="CA84" i="75"/>
  <c r="BZ84" i="75"/>
  <c r="BY84" i="75"/>
  <c r="BX84" i="75"/>
  <c r="BW84" i="75"/>
  <c r="BV84" i="75"/>
  <c r="CH83" i="75"/>
  <c r="CH82" i="75"/>
  <c r="CH81" i="75"/>
  <c r="CG79" i="75"/>
  <c r="CF79" i="75"/>
  <c r="CE79" i="75"/>
  <c r="CD79" i="75"/>
  <c r="CC79" i="75"/>
  <c r="CB79" i="75"/>
  <c r="CA79" i="75"/>
  <c r="BZ79" i="75"/>
  <c r="BY79" i="75"/>
  <c r="BX79" i="75"/>
  <c r="BW79" i="75"/>
  <c r="BV79" i="75"/>
  <c r="CH78" i="75"/>
  <c r="CH77" i="75"/>
  <c r="CH76" i="75"/>
  <c r="BB184" i="75"/>
  <c r="BA184" i="75"/>
  <c r="AZ184" i="75"/>
  <c r="AY184" i="75"/>
  <c r="AX184" i="75"/>
  <c r="AW184" i="75"/>
  <c r="AV184" i="75"/>
  <c r="AU184" i="75"/>
  <c r="AT184" i="75"/>
  <c r="AS184" i="75"/>
  <c r="AR184" i="75"/>
  <c r="AQ184" i="75"/>
  <c r="BB181" i="75"/>
  <c r="BA181" i="75"/>
  <c r="AZ181" i="75"/>
  <c r="AY181" i="75"/>
  <c r="AX181" i="75"/>
  <c r="AW181" i="75"/>
  <c r="AV181" i="75"/>
  <c r="AU181" i="75"/>
  <c r="AT181" i="75"/>
  <c r="AS181" i="75"/>
  <c r="AR181" i="75"/>
  <c r="AQ181" i="75"/>
  <c r="BB180" i="75"/>
  <c r="BA180" i="75"/>
  <c r="AZ180" i="75"/>
  <c r="AY180" i="75"/>
  <c r="AX180" i="75"/>
  <c r="AW180" i="75"/>
  <c r="AV180" i="75"/>
  <c r="AU180" i="75"/>
  <c r="AT180" i="75"/>
  <c r="AS180" i="75"/>
  <c r="AR180" i="75"/>
  <c r="AQ180" i="75"/>
  <c r="BB179" i="75"/>
  <c r="BA179" i="75"/>
  <c r="AZ179" i="75"/>
  <c r="AY179" i="75"/>
  <c r="AX179" i="75"/>
  <c r="AW179" i="75"/>
  <c r="AV179" i="75"/>
  <c r="AU179" i="75"/>
  <c r="AT179" i="75"/>
  <c r="AS179" i="75"/>
  <c r="AR179" i="75"/>
  <c r="AQ179" i="75"/>
  <c r="BB178" i="75"/>
  <c r="BA178" i="75"/>
  <c r="AZ178" i="75"/>
  <c r="AY178" i="75"/>
  <c r="AX178" i="75"/>
  <c r="AW178" i="75"/>
  <c r="AV178" i="75"/>
  <c r="AU178" i="75"/>
  <c r="AT178" i="75"/>
  <c r="AS178" i="75"/>
  <c r="AR178" i="75"/>
  <c r="AQ178" i="75"/>
  <c r="BB177" i="75"/>
  <c r="BA177" i="75"/>
  <c r="AZ177" i="75"/>
  <c r="AY177" i="75"/>
  <c r="AX177" i="75"/>
  <c r="AW177" i="75"/>
  <c r="AV177" i="75"/>
  <c r="AU177" i="75"/>
  <c r="AT177" i="75"/>
  <c r="AS177" i="75"/>
  <c r="AR177" i="75"/>
  <c r="AQ177" i="75"/>
  <c r="BB161" i="75"/>
  <c r="BA161" i="75"/>
  <c r="AZ161" i="75"/>
  <c r="AY161" i="75"/>
  <c r="AX161" i="75"/>
  <c r="AW161" i="75"/>
  <c r="AV161" i="75"/>
  <c r="AU161" i="75"/>
  <c r="AT161" i="75"/>
  <c r="AS161" i="75"/>
  <c r="AR161" i="75"/>
  <c r="AQ161" i="75"/>
  <c r="BB158" i="75"/>
  <c r="BA158" i="75"/>
  <c r="AZ158" i="75"/>
  <c r="AY158" i="75"/>
  <c r="AX158" i="75"/>
  <c r="AW158" i="75"/>
  <c r="AV158" i="75"/>
  <c r="AU158" i="75"/>
  <c r="AT158" i="75"/>
  <c r="AS158" i="75"/>
  <c r="AR158" i="75"/>
  <c r="AQ158" i="75"/>
  <c r="BB157" i="75"/>
  <c r="BA157" i="75"/>
  <c r="AZ157" i="75"/>
  <c r="AY157" i="75"/>
  <c r="AX157" i="75"/>
  <c r="AW157" i="75"/>
  <c r="AV157" i="75"/>
  <c r="AU157" i="75"/>
  <c r="AT157" i="75"/>
  <c r="AS157" i="75"/>
  <c r="AR157" i="75"/>
  <c r="AQ157" i="75"/>
  <c r="BB156" i="75"/>
  <c r="BA156" i="75"/>
  <c r="AZ156" i="75"/>
  <c r="AY156" i="75"/>
  <c r="AX156" i="75"/>
  <c r="AW156" i="75"/>
  <c r="AV156" i="75"/>
  <c r="AU156" i="75"/>
  <c r="AT156" i="75"/>
  <c r="AS156" i="75"/>
  <c r="AR156" i="75"/>
  <c r="AQ156" i="75"/>
  <c r="BB155" i="75"/>
  <c r="BA155" i="75"/>
  <c r="AZ155" i="75"/>
  <c r="AY155" i="75"/>
  <c r="AX155" i="75"/>
  <c r="AW155" i="75"/>
  <c r="AV155" i="75"/>
  <c r="AU155" i="75"/>
  <c r="AT155" i="75"/>
  <c r="AS155" i="75"/>
  <c r="AR155" i="75"/>
  <c r="AQ155" i="75"/>
  <c r="BB154" i="75"/>
  <c r="BA154" i="75"/>
  <c r="AZ154" i="75"/>
  <c r="AY154" i="75"/>
  <c r="AX154" i="75"/>
  <c r="AW154" i="75"/>
  <c r="AV154" i="75"/>
  <c r="AU154" i="75"/>
  <c r="AT154" i="75"/>
  <c r="AS154" i="75"/>
  <c r="AR154" i="75"/>
  <c r="AQ154" i="75"/>
  <c r="BB138" i="75"/>
  <c r="BA138" i="75"/>
  <c r="AZ138" i="75"/>
  <c r="AY138" i="75"/>
  <c r="AX138" i="75"/>
  <c r="AW138" i="75"/>
  <c r="AV138" i="75"/>
  <c r="AU138" i="75"/>
  <c r="AT138" i="75"/>
  <c r="AS138" i="75"/>
  <c r="AR138" i="75"/>
  <c r="AQ138" i="75"/>
  <c r="BB135" i="75"/>
  <c r="BA135" i="75"/>
  <c r="AZ135" i="75"/>
  <c r="AY135" i="75"/>
  <c r="AX135" i="75"/>
  <c r="AW135" i="75"/>
  <c r="AV135" i="75"/>
  <c r="AU135" i="75"/>
  <c r="AT135" i="75"/>
  <c r="AS135" i="75"/>
  <c r="AR135" i="75"/>
  <c r="AQ135" i="75"/>
  <c r="BB134" i="75"/>
  <c r="BA134" i="75"/>
  <c r="AZ134" i="75"/>
  <c r="AY134" i="75"/>
  <c r="AX134" i="75"/>
  <c r="AW134" i="75"/>
  <c r="AV134" i="75"/>
  <c r="AU134" i="75"/>
  <c r="AT134" i="75"/>
  <c r="AS134" i="75"/>
  <c r="AR134" i="75"/>
  <c r="AQ134" i="75"/>
  <c r="BB133" i="75"/>
  <c r="BA133" i="75"/>
  <c r="AZ133" i="75"/>
  <c r="AY133" i="75"/>
  <c r="AX133" i="75"/>
  <c r="AW133" i="75"/>
  <c r="AV133" i="75"/>
  <c r="AU133" i="75"/>
  <c r="AT133" i="75"/>
  <c r="AS133" i="75"/>
  <c r="AR133" i="75"/>
  <c r="AQ133" i="75"/>
  <c r="BB132" i="75"/>
  <c r="BA132" i="75"/>
  <c r="AZ132" i="75"/>
  <c r="AY132" i="75"/>
  <c r="AX132" i="75"/>
  <c r="AW132" i="75"/>
  <c r="AV132" i="75"/>
  <c r="AU132" i="75"/>
  <c r="AT132" i="75"/>
  <c r="AS132" i="75"/>
  <c r="AR132" i="75"/>
  <c r="AQ132" i="75"/>
  <c r="BB131" i="75"/>
  <c r="BA131" i="75"/>
  <c r="AZ131" i="75"/>
  <c r="AY131" i="75"/>
  <c r="AX131" i="75"/>
  <c r="AW131" i="75"/>
  <c r="AV131" i="75"/>
  <c r="AU131" i="75"/>
  <c r="AT131" i="75"/>
  <c r="AS131" i="75"/>
  <c r="AR131" i="75"/>
  <c r="AQ131" i="75"/>
  <c r="BB114" i="75"/>
  <c r="BA114" i="75"/>
  <c r="AZ114" i="75"/>
  <c r="AY114" i="75"/>
  <c r="AX114" i="75"/>
  <c r="AW114" i="75"/>
  <c r="AV114" i="75"/>
  <c r="AU114" i="75"/>
  <c r="AT114" i="75"/>
  <c r="AS114" i="75"/>
  <c r="AR114" i="75"/>
  <c r="AQ114" i="75"/>
  <c r="BC113" i="75"/>
  <c r="BC112" i="75"/>
  <c r="BC111" i="75"/>
  <c r="BB99" i="75"/>
  <c r="BA99" i="75"/>
  <c r="AZ99" i="75"/>
  <c r="AY99" i="75"/>
  <c r="AX99" i="75"/>
  <c r="AW99" i="75"/>
  <c r="AV99" i="75"/>
  <c r="AU99" i="75"/>
  <c r="AT99" i="75"/>
  <c r="AS99" i="75"/>
  <c r="AR99" i="75"/>
  <c r="AQ99" i="75"/>
  <c r="BC98" i="75"/>
  <c r="BC97" i="75"/>
  <c r="BC96" i="75"/>
  <c r="BB94" i="75"/>
  <c r="BA94" i="75"/>
  <c r="AZ94" i="75"/>
  <c r="AY94" i="75"/>
  <c r="AX94" i="75"/>
  <c r="AW94" i="75"/>
  <c r="AV94" i="75"/>
  <c r="AU94" i="75"/>
  <c r="AT94" i="75"/>
  <c r="AS94" i="75"/>
  <c r="AR94" i="75"/>
  <c r="AQ94" i="75"/>
  <c r="BC93" i="75"/>
  <c r="BC92" i="75"/>
  <c r="BC91" i="75"/>
  <c r="BB89" i="75"/>
  <c r="BA89" i="75"/>
  <c r="AZ89" i="75"/>
  <c r="AY89" i="75"/>
  <c r="AX89" i="75"/>
  <c r="AW89" i="75"/>
  <c r="AV89" i="75"/>
  <c r="AU89" i="75"/>
  <c r="AT89" i="75"/>
  <c r="AS89" i="75"/>
  <c r="AR89" i="75"/>
  <c r="AQ89" i="75"/>
  <c r="BC88" i="75"/>
  <c r="BC87" i="75"/>
  <c r="BC86" i="75"/>
  <c r="BB84" i="75"/>
  <c r="BA84" i="75"/>
  <c r="AZ84" i="75"/>
  <c r="AY84" i="75"/>
  <c r="AX84" i="75"/>
  <c r="AW84" i="75"/>
  <c r="AV84" i="75"/>
  <c r="AU84" i="75"/>
  <c r="AT84" i="75"/>
  <c r="AS84" i="75"/>
  <c r="AR84" i="75"/>
  <c r="AQ84" i="75"/>
  <c r="BC83" i="75"/>
  <c r="BC82" i="75"/>
  <c r="BC81" i="75"/>
  <c r="BB79" i="75"/>
  <c r="BA79" i="75"/>
  <c r="AZ79" i="75"/>
  <c r="AY79" i="75"/>
  <c r="AX79" i="75"/>
  <c r="AW79" i="75"/>
  <c r="AV79" i="75"/>
  <c r="AU79" i="75"/>
  <c r="AT79" i="75"/>
  <c r="AS79" i="75"/>
  <c r="AR79" i="75"/>
  <c r="AQ79" i="75"/>
  <c r="BC78" i="75"/>
  <c r="BC77" i="75"/>
  <c r="BC76" i="75"/>
  <c r="AG31" i="75" l="1"/>
  <c r="AG32" i="75"/>
  <c r="AG35" i="75"/>
  <c r="AG65" i="75"/>
  <c r="AG148" i="75"/>
  <c r="AG149" i="75"/>
  <c r="AG173" i="75"/>
  <c r="AG20" i="75"/>
  <c r="AG22" i="75"/>
  <c r="AG172" i="75"/>
  <c r="AG115" i="75"/>
  <c r="AG117" i="75"/>
  <c r="AG18" i="75"/>
  <c r="AG129" i="75"/>
  <c r="AG65" i="18"/>
  <c r="AG75" i="18"/>
  <c r="AG90" i="18"/>
  <c r="AG101" i="18"/>
  <c r="V20" i="31" s="1"/>
  <c r="AM20" i="31" s="1"/>
  <c r="AG105" i="18"/>
  <c r="AG51" i="75"/>
  <c r="AG60" i="75"/>
  <c r="AG63" i="75"/>
  <c r="AG106" i="18"/>
  <c r="W20" i="31" s="1"/>
  <c r="AN20" i="31" s="1"/>
  <c r="AG64" i="75"/>
  <c r="AG115" i="80"/>
  <c r="AG116" i="18"/>
  <c r="AG90" i="16"/>
  <c r="AG163" i="12"/>
  <c r="AG11" i="80"/>
  <c r="AG57" i="80"/>
  <c r="AG84" i="80"/>
  <c r="AG95" i="16"/>
  <c r="AG174" i="75"/>
  <c r="AG50" i="18"/>
  <c r="AG75" i="75"/>
  <c r="AG60" i="18"/>
  <c r="AG17" i="75"/>
  <c r="AG106" i="75"/>
  <c r="W11" i="31" s="1"/>
  <c r="AN11" i="31" s="1"/>
  <c r="AG59" i="75"/>
  <c r="AG145" i="75"/>
  <c r="AG101" i="16"/>
  <c r="V18" i="31" s="1"/>
  <c r="AM18" i="31" s="1"/>
  <c r="AG110" i="16"/>
  <c r="AG34" i="75"/>
  <c r="AG116" i="75"/>
  <c r="AG175" i="75"/>
  <c r="AG65" i="10"/>
  <c r="AG163" i="17"/>
  <c r="AG45" i="75"/>
  <c r="AG119" i="75"/>
  <c r="AG117" i="10"/>
  <c r="AG47" i="75"/>
  <c r="AG121" i="75"/>
  <c r="AG45" i="18"/>
  <c r="AG105" i="19"/>
  <c r="AG49" i="75"/>
  <c r="AG122" i="75"/>
  <c r="AG107" i="13"/>
  <c r="W36" i="31" s="1"/>
  <c r="AN36" i="31" s="1"/>
  <c r="AG115" i="16"/>
  <c r="AG45" i="11"/>
  <c r="AG117" i="16"/>
  <c r="AG117" i="11"/>
  <c r="AG40" i="16"/>
  <c r="AG50" i="19"/>
  <c r="AG20" i="16"/>
  <c r="AG116" i="16"/>
  <c r="AG50" i="11"/>
  <c r="AG102" i="11"/>
  <c r="V34" i="31" s="1"/>
  <c r="AG35" i="16"/>
  <c r="AG139" i="16"/>
  <c r="AG106" i="19"/>
  <c r="W23" i="31" s="1"/>
  <c r="AN23" i="31" s="1"/>
  <c r="AG162" i="11"/>
  <c r="AG45" i="16"/>
  <c r="AG115" i="18"/>
  <c r="AG50" i="75"/>
  <c r="AG120" i="75"/>
  <c r="AG176" i="75"/>
  <c r="AG50" i="16"/>
  <c r="AG60" i="19"/>
  <c r="AG55" i="80"/>
  <c r="AG55" i="16"/>
  <c r="AG162" i="18"/>
  <c r="AG162" i="16"/>
  <c r="AG56" i="80"/>
  <c r="AG60" i="16"/>
  <c r="AG20" i="18"/>
  <c r="AG163" i="18"/>
  <c r="AG115" i="13"/>
  <c r="AG101" i="19"/>
  <c r="V23" i="31" s="1"/>
  <c r="AM23" i="31" s="1"/>
  <c r="AG25" i="16"/>
  <c r="AG107" i="80"/>
  <c r="AG75" i="16"/>
  <c r="AG35" i="18"/>
  <c r="AG21" i="75"/>
  <c r="AG62" i="75"/>
  <c r="AG130" i="75"/>
  <c r="AG32" i="80"/>
  <c r="AG106" i="80"/>
  <c r="AG116" i="11"/>
  <c r="AG101" i="11"/>
  <c r="V14" i="31" s="1"/>
  <c r="AG163" i="11"/>
  <c r="AG60" i="80"/>
  <c r="AG116" i="80"/>
  <c r="AG45" i="14"/>
  <c r="AG35" i="15"/>
  <c r="AG75" i="19"/>
  <c r="AG28" i="80"/>
  <c r="AG102" i="80"/>
  <c r="AG40" i="11"/>
  <c r="AG15" i="80"/>
  <c r="AG65" i="80"/>
  <c r="AG140" i="80"/>
  <c r="AG65" i="14"/>
  <c r="AG35" i="17"/>
  <c r="AG45" i="12"/>
  <c r="AG102" i="19"/>
  <c r="V43" i="31" s="1"/>
  <c r="AM43" i="31" s="1"/>
  <c r="AG105" i="14"/>
  <c r="AG35" i="14"/>
  <c r="AG163" i="15"/>
  <c r="AG40" i="15"/>
  <c r="AG17" i="80"/>
  <c r="AG162" i="80"/>
  <c r="AG73" i="80"/>
  <c r="AG21" i="80"/>
  <c r="AG77" i="80"/>
  <c r="AG163" i="80"/>
  <c r="AG60" i="17"/>
  <c r="AG163" i="10"/>
  <c r="AG75" i="10"/>
  <c r="AG65" i="13"/>
  <c r="AG92" i="80"/>
  <c r="AG45" i="80"/>
  <c r="AG87" i="80"/>
  <c r="AG35" i="80"/>
  <c r="AG63" i="80"/>
  <c r="AG139" i="80"/>
  <c r="AG50" i="14"/>
  <c r="AG45" i="15"/>
  <c r="AG27" i="80"/>
  <c r="AG51" i="80"/>
  <c r="AG50" i="17"/>
  <c r="AG50" i="12"/>
  <c r="AG65" i="15"/>
  <c r="AG98" i="80"/>
  <c r="AG101" i="15"/>
  <c r="V22" i="31" s="1"/>
  <c r="AM22" i="31" s="1"/>
  <c r="AG60" i="11"/>
  <c r="AG78" i="80"/>
  <c r="AG65" i="17"/>
  <c r="AG105" i="15"/>
  <c r="AG115" i="19"/>
  <c r="AG110" i="15"/>
  <c r="AG50" i="10"/>
  <c r="AG75" i="11"/>
  <c r="AG31" i="80"/>
  <c r="AG91" i="80"/>
  <c r="AG106" i="17"/>
  <c r="W19" i="31" s="1"/>
  <c r="AN19" i="31" s="1"/>
  <c r="AG115" i="15"/>
  <c r="AG162" i="19"/>
  <c r="AG36" i="75"/>
  <c r="AG73" i="75"/>
  <c r="AG143" i="75"/>
  <c r="AG107" i="14"/>
  <c r="W37" i="31" s="1"/>
  <c r="AN37" i="31" s="1"/>
  <c r="AG115" i="14"/>
  <c r="AG116" i="12"/>
  <c r="AG35" i="12"/>
  <c r="AG107" i="15"/>
  <c r="W42" i="31" s="1"/>
  <c r="AN42" i="31" s="1"/>
  <c r="AG70" i="80"/>
  <c r="AG106" i="14"/>
  <c r="W17" i="31" s="1"/>
  <c r="AN17" i="31" s="1"/>
  <c r="AG60" i="12"/>
  <c r="AG97" i="80"/>
  <c r="AG50" i="13"/>
  <c r="AG45" i="13"/>
  <c r="AG65" i="12"/>
  <c r="AG22" i="80"/>
  <c r="AG46" i="80"/>
  <c r="AG71" i="80"/>
  <c r="AG45" i="10"/>
  <c r="AG65" i="11"/>
  <c r="AG25" i="80"/>
  <c r="AG85" i="80"/>
  <c r="AG163" i="14"/>
  <c r="AG105" i="17"/>
  <c r="AG102" i="12"/>
  <c r="V41" i="31" s="1"/>
  <c r="AM41" i="31" s="1"/>
  <c r="AG116" i="19"/>
  <c r="AG43" i="80"/>
  <c r="AG163" i="16"/>
  <c r="AG65" i="16"/>
  <c r="AG85" i="16"/>
  <c r="AG18" i="80"/>
  <c r="AG42" i="80"/>
  <c r="AG67" i="80"/>
  <c r="AG60" i="10"/>
  <c r="AG90" i="11"/>
  <c r="AG36" i="80"/>
  <c r="AG93" i="80"/>
  <c r="AG106" i="13"/>
  <c r="W16" i="31" s="1"/>
  <c r="AN16" i="31" s="1"/>
  <c r="AG15" i="16"/>
  <c r="AG107" i="16"/>
  <c r="W38" i="31" s="1"/>
  <c r="AG107" i="17"/>
  <c r="W39" i="31" s="1"/>
  <c r="AN39" i="31" s="1"/>
  <c r="AG106" i="12"/>
  <c r="W21" i="31" s="1"/>
  <c r="AN21" i="31" s="1"/>
  <c r="AG162" i="15"/>
  <c r="AG37" i="75"/>
  <c r="AG74" i="75"/>
  <c r="AG37" i="80"/>
  <c r="AG95" i="80"/>
  <c r="AG107" i="12"/>
  <c r="W41" i="31" s="1"/>
  <c r="AN41" i="31" s="1"/>
  <c r="AG41" i="80"/>
  <c r="AG115" i="17"/>
  <c r="AG117" i="19"/>
  <c r="AG65" i="19"/>
  <c r="AG115" i="10"/>
  <c r="AG110" i="11"/>
  <c r="AG50" i="80"/>
  <c r="AG101" i="80"/>
  <c r="AG162" i="13"/>
  <c r="AG116" i="17"/>
  <c r="AG115" i="12"/>
  <c r="AG35" i="19"/>
  <c r="AG162" i="75"/>
  <c r="AG118" i="75"/>
  <c r="AG61" i="75"/>
  <c r="AG33" i="75"/>
  <c r="AG146" i="75"/>
  <c r="AG105" i="75"/>
  <c r="AG48" i="75"/>
  <c r="AG19" i="75"/>
  <c r="AG46" i="75"/>
  <c r="AG90" i="75"/>
  <c r="AG147" i="75"/>
  <c r="AG13" i="80"/>
  <c r="AG116" i="10"/>
  <c r="AG115" i="11"/>
  <c r="AG53" i="80"/>
  <c r="AG105" i="80"/>
  <c r="AG163" i="13"/>
  <c r="AG162" i="17"/>
  <c r="AG162" i="12"/>
  <c r="AG45" i="19"/>
  <c r="AG88" i="80"/>
  <c r="AG81" i="80"/>
  <c r="AG107" i="75"/>
  <c r="W31" i="31" s="1"/>
  <c r="AN31" i="31" s="1"/>
  <c r="AG38" i="75"/>
  <c r="AG164" i="75"/>
  <c r="AG24" i="75"/>
  <c r="AG52" i="75"/>
  <c r="AG66" i="75"/>
  <c r="AG80" i="75"/>
  <c r="AG108" i="75"/>
  <c r="W51" i="31" s="1"/>
  <c r="AN51" i="31" s="1"/>
  <c r="AG150" i="75"/>
  <c r="AG11" i="75"/>
  <c r="AG25" i="75"/>
  <c r="AG39" i="75"/>
  <c r="AG53" i="75"/>
  <c r="AG67" i="75"/>
  <c r="AG95" i="75"/>
  <c r="AG123" i="75"/>
  <c r="AG151" i="75"/>
  <c r="AG165" i="75"/>
  <c r="AG12" i="75"/>
  <c r="AG26" i="75"/>
  <c r="AG40" i="75"/>
  <c r="AG54" i="75"/>
  <c r="AG68" i="75"/>
  <c r="AG110" i="75"/>
  <c r="AG124" i="75"/>
  <c r="AG152" i="75"/>
  <c r="AG166" i="75"/>
  <c r="AG13" i="75"/>
  <c r="AG27" i="75"/>
  <c r="AG41" i="75"/>
  <c r="AG55" i="75"/>
  <c r="AG69" i="75"/>
  <c r="AG125" i="75"/>
  <c r="AG139" i="75"/>
  <c r="AG153" i="75"/>
  <c r="AG167" i="75"/>
  <c r="AG14" i="75"/>
  <c r="AG28" i="75"/>
  <c r="AG42" i="75"/>
  <c r="AG56" i="75"/>
  <c r="AG70" i="75"/>
  <c r="AG126" i="75"/>
  <c r="AG140" i="75"/>
  <c r="AG168" i="75"/>
  <c r="AG15" i="75"/>
  <c r="AG29" i="75"/>
  <c r="AG43" i="75"/>
  <c r="AG57" i="75"/>
  <c r="AG71" i="75"/>
  <c r="AG85" i="75"/>
  <c r="AG127" i="75"/>
  <c r="AG141" i="75"/>
  <c r="AG169" i="75"/>
  <c r="AG16" i="75"/>
  <c r="AG30" i="75"/>
  <c r="AG44" i="75"/>
  <c r="AG58" i="75"/>
  <c r="AG72" i="75"/>
  <c r="AG100" i="75"/>
  <c r="AG128" i="75"/>
  <c r="AG142" i="75"/>
  <c r="AG170" i="75"/>
  <c r="BF183" i="75"/>
  <c r="AA109" i="75"/>
  <c r="AG103" i="19"/>
  <c r="V63" i="31" s="1"/>
  <c r="AM63" i="31" s="1"/>
  <c r="AG20" i="19"/>
  <c r="AG90" i="19"/>
  <c r="AG104" i="19"/>
  <c r="AG107" i="19"/>
  <c r="W43" i="31" s="1"/>
  <c r="AN43" i="31" s="1"/>
  <c r="AG80" i="19"/>
  <c r="AG108" i="19"/>
  <c r="W63" i="31" s="1"/>
  <c r="AN63" i="31" s="1"/>
  <c r="AG136" i="19"/>
  <c r="GF106" i="32"/>
  <c r="AG25" i="19"/>
  <c r="AG95" i="19"/>
  <c r="AG109" i="19"/>
  <c r="AG137" i="19"/>
  <c r="AG40" i="19"/>
  <c r="AG110" i="19"/>
  <c r="AG55" i="19"/>
  <c r="AG139" i="19"/>
  <c r="AG70" i="19"/>
  <c r="AG140" i="19"/>
  <c r="AG15" i="19"/>
  <c r="AG85" i="19"/>
  <c r="AG30" i="19"/>
  <c r="AG100" i="19"/>
  <c r="AG60" i="15"/>
  <c r="AG102" i="15"/>
  <c r="V42" i="31" s="1"/>
  <c r="AM42" i="31" s="1"/>
  <c r="AG116" i="15"/>
  <c r="FS107" i="32"/>
  <c r="FS160" i="32" s="1"/>
  <c r="AG75" i="15"/>
  <c r="AG103" i="15"/>
  <c r="V62" i="31" s="1"/>
  <c r="AM62" i="31" s="1"/>
  <c r="AG117" i="15"/>
  <c r="AG159" i="15"/>
  <c r="AG20" i="15"/>
  <c r="AG90" i="15"/>
  <c r="AG160" i="15"/>
  <c r="AG80" i="15"/>
  <c r="AG108" i="15"/>
  <c r="W62" i="31" s="1"/>
  <c r="AN62" i="31" s="1"/>
  <c r="AG136" i="15"/>
  <c r="AG25" i="15"/>
  <c r="AG95" i="15"/>
  <c r="AG55" i="15"/>
  <c r="AG139" i="15"/>
  <c r="AG70" i="15"/>
  <c r="AG140" i="15"/>
  <c r="AG15" i="15"/>
  <c r="AG85" i="15"/>
  <c r="AG106" i="15"/>
  <c r="W22" i="31" s="1"/>
  <c r="AN22" i="31" s="1"/>
  <c r="AG30" i="15"/>
  <c r="AG100" i="15"/>
  <c r="X109" i="12"/>
  <c r="AG75" i="12"/>
  <c r="AG103" i="12"/>
  <c r="V61" i="31" s="1"/>
  <c r="AM61" i="31" s="1"/>
  <c r="AG117" i="12"/>
  <c r="AG20" i="12"/>
  <c r="AG90" i="12"/>
  <c r="AG104" i="12"/>
  <c r="AG160" i="12"/>
  <c r="AG80" i="12"/>
  <c r="AG108" i="12"/>
  <c r="W61" i="31" s="1"/>
  <c r="AN61" i="31" s="1"/>
  <c r="AG25" i="12"/>
  <c r="AG95" i="12"/>
  <c r="AG40" i="12"/>
  <c r="AG110" i="12"/>
  <c r="AG101" i="12"/>
  <c r="V21" i="31" s="1"/>
  <c r="AM21" i="31" s="1"/>
  <c r="AG55" i="12"/>
  <c r="AG139" i="12"/>
  <c r="Y109" i="12"/>
  <c r="AG70" i="12"/>
  <c r="AG140" i="12"/>
  <c r="AG182" i="12"/>
  <c r="AG15" i="12"/>
  <c r="AG85" i="12"/>
  <c r="AG30" i="12"/>
  <c r="AG100" i="12"/>
  <c r="AG102" i="18"/>
  <c r="V40" i="31" s="1"/>
  <c r="AM40" i="31" s="1"/>
  <c r="AG25" i="18"/>
  <c r="AG95" i="18"/>
  <c r="AG40" i="18"/>
  <c r="AG110" i="18"/>
  <c r="AG55" i="18"/>
  <c r="AG139" i="18"/>
  <c r="AG70" i="18"/>
  <c r="AG140" i="18"/>
  <c r="AG182" i="18"/>
  <c r="AG103" i="18"/>
  <c r="V60" i="31" s="1"/>
  <c r="AM60" i="31" s="1"/>
  <c r="AG80" i="18"/>
  <c r="AG108" i="18"/>
  <c r="W60" i="31" s="1"/>
  <c r="AN60" i="31" s="1"/>
  <c r="AG15" i="18"/>
  <c r="AG85" i="18"/>
  <c r="AG107" i="18"/>
  <c r="W40" i="31" s="1"/>
  <c r="AN40" i="31" s="1"/>
  <c r="AG30" i="18"/>
  <c r="AG100" i="18"/>
  <c r="EO106" i="32"/>
  <c r="EO109" i="32" s="1"/>
  <c r="AG101" i="17"/>
  <c r="V19" i="31" s="1"/>
  <c r="AM19" i="31" s="1"/>
  <c r="AG102" i="17"/>
  <c r="V39" i="31" s="1"/>
  <c r="AM39" i="31" s="1"/>
  <c r="AG75" i="17"/>
  <c r="AG103" i="17"/>
  <c r="V59" i="31" s="1"/>
  <c r="AM59" i="31" s="1"/>
  <c r="AG117" i="17"/>
  <c r="AG20" i="17"/>
  <c r="AG90" i="17"/>
  <c r="AG104" i="17"/>
  <c r="AG80" i="17"/>
  <c r="AG108" i="17"/>
  <c r="W59" i="31" s="1"/>
  <c r="AN59" i="31" s="1"/>
  <c r="AG136" i="17"/>
  <c r="AG25" i="17"/>
  <c r="AG95" i="17"/>
  <c r="AG137" i="17"/>
  <c r="AG40" i="17"/>
  <c r="AG110" i="17"/>
  <c r="AG55" i="17"/>
  <c r="AG139" i="17"/>
  <c r="AG70" i="17"/>
  <c r="AG140" i="17"/>
  <c r="AG15" i="17"/>
  <c r="AG85" i="17"/>
  <c r="AG30" i="17"/>
  <c r="AG100" i="17"/>
  <c r="AG102" i="16"/>
  <c r="V38" i="31" s="1"/>
  <c r="AM38" i="31" s="1"/>
  <c r="AG103" i="16"/>
  <c r="V58" i="31" s="1"/>
  <c r="AM58" i="31" s="1"/>
  <c r="AG80" i="16"/>
  <c r="AG108" i="16"/>
  <c r="W58" i="31" s="1"/>
  <c r="AN58" i="31" s="1"/>
  <c r="AG70" i="16"/>
  <c r="AG140" i="16"/>
  <c r="AG182" i="16"/>
  <c r="AG106" i="16"/>
  <c r="W18" i="31" s="1"/>
  <c r="AN18" i="31" s="1"/>
  <c r="AG30" i="16"/>
  <c r="AG100" i="16"/>
  <c r="AG60" i="14"/>
  <c r="AG102" i="14"/>
  <c r="V37" i="31" s="1"/>
  <c r="AM37" i="31" s="1"/>
  <c r="AG116" i="14"/>
  <c r="AG75" i="14"/>
  <c r="AG103" i="14"/>
  <c r="V57" i="31" s="1"/>
  <c r="AM57" i="31" s="1"/>
  <c r="AG117" i="14"/>
  <c r="AG101" i="14"/>
  <c r="V17" i="31" s="1"/>
  <c r="AM17" i="31" s="1"/>
  <c r="AG20" i="14"/>
  <c r="AG90" i="14"/>
  <c r="AG104" i="14"/>
  <c r="AG25" i="14"/>
  <c r="AG95" i="14"/>
  <c r="AG40" i="14"/>
  <c r="AG110" i="14"/>
  <c r="AG80" i="14"/>
  <c r="AG108" i="14"/>
  <c r="W57" i="31" s="1"/>
  <c r="AN57" i="31" s="1"/>
  <c r="AG55" i="14"/>
  <c r="AG139" i="14"/>
  <c r="AG70" i="14"/>
  <c r="AG140" i="14"/>
  <c r="AG15" i="14"/>
  <c r="AG85" i="14"/>
  <c r="AG30" i="14"/>
  <c r="AG100" i="14"/>
  <c r="AG60" i="13"/>
  <c r="AG102" i="13"/>
  <c r="V36" i="31" s="1"/>
  <c r="AM36" i="31" s="1"/>
  <c r="AG116" i="13"/>
  <c r="AG75" i="13"/>
  <c r="AG103" i="13"/>
  <c r="V56" i="31" s="1"/>
  <c r="AM56" i="31" s="1"/>
  <c r="AG117" i="13"/>
  <c r="AG20" i="13"/>
  <c r="AG90" i="13"/>
  <c r="AG160" i="13"/>
  <c r="Z109" i="13"/>
  <c r="CG107" i="32"/>
  <c r="CG160" i="32" s="1"/>
  <c r="AG35" i="13"/>
  <c r="AG105" i="13"/>
  <c r="AG40" i="13"/>
  <c r="AG110" i="13"/>
  <c r="AG95" i="13"/>
  <c r="AG55" i="13"/>
  <c r="AG139" i="13"/>
  <c r="AG80" i="13"/>
  <c r="AG108" i="13"/>
  <c r="W56" i="31" s="1"/>
  <c r="AG70" i="13"/>
  <c r="AG140" i="13"/>
  <c r="AG182" i="13"/>
  <c r="AG136" i="13"/>
  <c r="AG137" i="13"/>
  <c r="AG15" i="13"/>
  <c r="AG85" i="13"/>
  <c r="AG183" i="13"/>
  <c r="AG25" i="13"/>
  <c r="AG109" i="13"/>
  <c r="CG108" i="32"/>
  <c r="CG183" i="32" s="1"/>
  <c r="AG30" i="13"/>
  <c r="AG100" i="13"/>
  <c r="AG33" i="80"/>
  <c r="AG47" i="80"/>
  <c r="AG61" i="80"/>
  <c r="AG75" i="80"/>
  <c r="AG89" i="80"/>
  <c r="AG103" i="80"/>
  <c r="AG117" i="80"/>
  <c r="AG20" i="80"/>
  <c r="AG48" i="80"/>
  <c r="AG62" i="80"/>
  <c r="AG76" i="80"/>
  <c r="AG90" i="80"/>
  <c r="AG104" i="80"/>
  <c r="AB109" i="80"/>
  <c r="AG38" i="80"/>
  <c r="AG52" i="80"/>
  <c r="AG66" i="80"/>
  <c r="AG80" i="80"/>
  <c r="AG94" i="80"/>
  <c r="AG108" i="80"/>
  <c r="U14" i="80"/>
  <c r="Q79" i="80"/>
  <c r="W89" i="80"/>
  <c r="AG12" i="80"/>
  <c r="AG26" i="80"/>
  <c r="AG40" i="80"/>
  <c r="AG68" i="80"/>
  <c r="AG82" i="80"/>
  <c r="AG96" i="80"/>
  <c r="AG110" i="80"/>
  <c r="AG138" i="80"/>
  <c r="AG83" i="80"/>
  <c r="AG111" i="80"/>
  <c r="X15" i="31" s="1"/>
  <c r="AO15" i="31" s="1"/>
  <c r="Q14" i="80"/>
  <c r="AG112" i="80"/>
  <c r="X35" i="31" s="1"/>
  <c r="AO35" i="31" s="1"/>
  <c r="V152" i="80"/>
  <c r="AG113" i="80"/>
  <c r="X55" i="31" s="1"/>
  <c r="AO55" i="31" s="1"/>
  <c r="W69" i="80"/>
  <c r="AC59" i="80"/>
  <c r="AG16" i="80"/>
  <c r="AG30" i="80"/>
  <c r="AG44" i="80"/>
  <c r="AG58" i="80"/>
  <c r="AG72" i="80"/>
  <c r="AG86" i="80"/>
  <c r="AG100" i="80"/>
  <c r="AG35" i="11"/>
  <c r="AG105" i="11"/>
  <c r="AG103" i="11"/>
  <c r="V54" i="31" s="1"/>
  <c r="AM54" i="31" s="1"/>
  <c r="AG106" i="11"/>
  <c r="W14" i="31" s="1"/>
  <c r="AN14" i="31" s="1"/>
  <c r="AG107" i="11"/>
  <c r="W34" i="31" s="1"/>
  <c r="AN34" i="31" s="1"/>
  <c r="AG80" i="11"/>
  <c r="AG108" i="11"/>
  <c r="W54" i="31" s="1"/>
  <c r="AN54" i="31" s="1"/>
  <c r="AG25" i="11"/>
  <c r="AG95" i="11"/>
  <c r="AG109" i="11"/>
  <c r="AG137" i="11"/>
  <c r="AG55" i="11"/>
  <c r="AG139" i="11"/>
  <c r="AG140" i="11"/>
  <c r="AG15" i="11"/>
  <c r="AG85" i="11"/>
  <c r="AG70" i="11"/>
  <c r="AG30" i="11"/>
  <c r="AG100" i="11"/>
  <c r="AG20" i="10"/>
  <c r="AG90" i="10"/>
  <c r="AG35" i="10"/>
  <c r="AG105" i="10"/>
  <c r="M183" i="10"/>
  <c r="AG80" i="10"/>
  <c r="AG25" i="10"/>
  <c r="AG95" i="10"/>
  <c r="K137" i="10"/>
  <c r="AG40" i="10"/>
  <c r="AG110" i="10"/>
  <c r="J137" i="10"/>
  <c r="AG55" i="10"/>
  <c r="AG139" i="10"/>
  <c r="AG70" i="10"/>
  <c r="AG140" i="10"/>
  <c r="AG15" i="10"/>
  <c r="AG85" i="10"/>
  <c r="I137" i="10"/>
  <c r="AG30" i="10"/>
  <c r="AG100" i="10"/>
  <c r="AG123" i="7"/>
  <c r="AG25" i="7"/>
  <c r="AG65" i="7"/>
  <c r="AG105" i="7"/>
  <c r="AG163" i="7"/>
  <c r="AG66" i="7"/>
  <c r="O12" i="31" s="1"/>
  <c r="AF12" i="31" s="1"/>
  <c r="AG106" i="7"/>
  <c r="W12" i="31" s="1"/>
  <c r="AN12" i="31" s="1"/>
  <c r="AG146" i="7"/>
  <c r="AG147" i="7"/>
  <c r="AG148" i="7"/>
  <c r="AG47" i="7"/>
  <c r="K32" i="31" s="1"/>
  <c r="AG87" i="7"/>
  <c r="S32" i="31" s="1"/>
  <c r="AJ32" i="31" s="1"/>
  <c r="AG145" i="7"/>
  <c r="AG26" i="7"/>
  <c r="G12" i="31" s="1"/>
  <c r="AG48" i="7"/>
  <c r="K52" i="31" s="1"/>
  <c r="AG88" i="7"/>
  <c r="S52" i="31" s="1"/>
  <c r="AJ52" i="31" s="1"/>
  <c r="AG124" i="7"/>
  <c r="AG164" i="7"/>
  <c r="AG31" i="7"/>
  <c r="H12" i="31" s="1"/>
  <c r="AG49" i="7"/>
  <c r="AG67" i="7"/>
  <c r="O32" i="31" s="1"/>
  <c r="AF32" i="31" s="1"/>
  <c r="AG89" i="7"/>
  <c r="AG107" i="7"/>
  <c r="W32" i="31" s="1"/>
  <c r="AN32" i="31" s="1"/>
  <c r="AG129" i="7"/>
  <c r="AG165" i="7"/>
  <c r="AG32" i="7"/>
  <c r="H32" i="31" s="1"/>
  <c r="AG50" i="7"/>
  <c r="AG68" i="7"/>
  <c r="O52" i="31" s="1"/>
  <c r="AF52" i="31" s="1"/>
  <c r="AG90" i="7"/>
  <c r="AG108" i="7"/>
  <c r="W52" i="31" s="1"/>
  <c r="AN52" i="31" s="1"/>
  <c r="AG130" i="7"/>
  <c r="AG166" i="7"/>
  <c r="AG11" i="7"/>
  <c r="D12" i="31" s="1"/>
  <c r="AG33" i="7"/>
  <c r="H52" i="31" s="1"/>
  <c r="AG51" i="7"/>
  <c r="L12" i="31" s="1"/>
  <c r="AG73" i="7"/>
  <c r="P52" i="31" s="1"/>
  <c r="AG52" i="31" s="1"/>
  <c r="AG91" i="7"/>
  <c r="T12" i="31" s="1"/>
  <c r="AK12" i="31" s="1"/>
  <c r="AG109" i="7"/>
  <c r="AG131" i="7"/>
  <c r="AG149" i="7"/>
  <c r="AG171" i="7"/>
  <c r="AG150" i="7"/>
  <c r="AG17" i="7"/>
  <c r="E32" i="31" s="1"/>
  <c r="AG35" i="7"/>
  <c r="AG53" i="7"/>
  <c r="L52" i="31" s="1"/>
  <c r="AG75" i="7"/>
  <c r="AG93" i="7"/>
  <c r="T52" i="31" s="1"/>
  <c r="AK52" i="31" s="1"/>
  <c r="AG115" i="7"/>
  <c r="AG133" i="7"/>
  <c r="AG151" i="7"/>
  <c r="AG173" i="7"/>
  <c r="AG110" i="7"/>
  <c r="AG174" i="7"/>
  <c r="AG19" i="7"/>
  <c r="AG37" i="7"/>
  <c r="I32" i="31" s="1"/>
  <c r="AG59" i="7"/>
  <c r="AG77" i="7"/>
  <c r="Q32" i="31" s="1"/>
  <c r="AH32" i="31" s="1"/>
  <c r="AG95" i="7"/>
  <c r="AG117" i="7"/>
  <c r="AG135" i="7"/>
  <c r="AG157" i="7"/>
  <c r="AG175" i="7"/>
  <c r="AG20" i="7"/>
  <c r="AG38" i="7"/>
  <c r="I52" i="31" s="1"/>
  <c r="AG60" i="7"/>
  <c r="AG78" i="7"/>
  <c r="Q52" i="31" s="1"/>
  <c r="AH52" i="31" s="1"/>
  <c r="AG96" i="7"/>
  <c r="U12" i="31" s="1"/>
  <c r="AL12" i="31" s="1"/>
  <c r="AG118" i="7"/>
  <c r="AG136" i="7"/>
  <c r="AG158" i="7"/>
  <c r="AG176" i="7"/>
  <c r="AG21" i="7"/>
  <c r="F12" i="31" s="1"/>
  <c r="AG39" i="7"/>
  <c r="AG61" i="7"/>
  <c r="N12" i="31" s="1"/>
  <c r="AG79" i="7"/>
  <c r="AG101" i="7"/>
  <c r="V12" i="31" s="1"/>
  <c r="AM12" i="31" s="1"/>
  <c r="AG119" i="7"/>
  <c r="AG137" i="7"/>
  <c r="AG159" i="7"/>
  <c r="AG178" i="7"/>
  <c r="AG12" i="7"/>
  <c r="D32" i="31" s="1"/>
  <c r="AG34" i="7"/>
  <c r="AG52" i="7"/>
  <c r="L32" i="31" s="1"/>
  <c r="AG74" i="7"/>
  <c r="AG92" i="7"/>
  <c r="T32" i="31" s="1"/>
  <c r="AK32" i="31" s="1"/>
  <c r="AG172" i="7"/>
  <c r="AG134" i="7"/>
  <c r="AG132" i="7"/>
  <c r="AG18" i="7"/>
  <c r="E52" i="31" s="1"/>
  <c r="AG36" i="7"/>
  <c r="I12" i="31" s="1"/>
  <c r="AG54" i="7"/>
  <c r="AG76" i="7"/>
  <c r="Q12" i="31" s="1"/>
  <c r="AH12" i="31" s="1"/>
  <c r="AG94" i="7"/>
  <c r="AG116" i="7"/>
  <c r="AG152" i="7"/>
  <c r="AG22" i="7"/>
  <c r="F32" i="31" s="1"/>
  <c r="AG40" i="7"/>
  <c r="AG62" i="7"/>
  <c r="N32" i="31" s="1"/>
  <c r="AG80" i="7"/>
  <c r="AG102" i="7"/>
  <c r="V32" i="31" s="1"/>
  <c r="AM32" i="31" s="1"/>
  <c r="AG120" i="7"/>
  <c r="AG138" i="7"/>
  <c r="AG160" i="7"/>
  <c r="AG179" i="7"/>
  <c r="AG23" i="7"/>
  <c r="F52" i="31" s="1"/>
  <c r="AG45" i="7"/>
  <c r="AG63" i="7"/>
  <c r="N52" i="31" s="1"/>
  <c r="AG81" i="7"/>
  <c r="R12" i="31" s="1"/>
  <c r="AI12" i="31" s="1"/>
  <c r="AG103" i="7"/>
  <c r="V52" i="31" s="1"/>
  <c r="AM52" i="31" s="1"/>
  <c r="AG121" i="7"/>
  <c r="AG143" i="7"/>
  <c r="AG161" i="7"/>
  <c r="AG180" i="7"/>
  <c r="AG24" i="7"/>
  <c r="AG46" i="7"/>
  <c r="K12" i="31" s="1"/>
  <c r="AG64" i="7"/>
  <c r="AG82" i="7"/>
  <c r="R32" i="31" s="1"/>
  <c r="AI32" i="31" s="1"/>
  <c r="AG104" i="7"/>
  <c r="AG122" i="7"/>
  <c r="AG144" i="7"/>
  <c r="AG162" i="7"/>
  <c r="AG177" i="7"/>
  <c r="AG13" i="7"/>
  <c r="D52" i="31" s="1"/>
  <c r="AG27" i="7"/>
  <c r="G32" i="31" s="1"/>
  <c r="AG41" i="7"/>
  <c r="J12" i="31" s="1"/>
  <c r="AG55" i="7"/>
  <c r="AG69" i="7"/>
  <c r="AG83" i="7"/>
  <c r="R52" i="31" s="1"/>
  <c r="AI52" i="31" s="1"/>
  <c r="AG97" i="7"/>
  <c r="U32" i="31" s="1"/>
  <c r="AL32" i="31" s="1"/>
  <c r="AG111" i="7"/>
  <c r="X12" i="31" s="1"/>
  <c r="AO12" i="31" s="1"/>
  <c r="AG125" i="7"/>
  <c r="AG139" i="7"/>
  <c r="AG153" i="7"/>
  <c r="AG167" i="7"/>
  <c r="AG181" i="7"/>
  <c r="AG14" i="7"/>
  <c r="AG28" i="7"/>
  <c r="G52" i="31" s="1"/>
  <c r="AG42" i="7"/>
  <c r="J32" i="31" s="1"/>
  <c r="AG56" i="7"/>
  <c r="M12" i="31" s="1"/>
  <c r="AG70" i="7"/>
  <c r="AG84" i="7"/>
  <c r="AG98" i="7"/>
  <c r="U52" i="31" s="1"/>
  <c r="AL52" i="31" s="1"/>
  <c r="AG112" i="7"/>
  <c r="X32" i="31" s="1"/>
  <c r="AO32" i="31" s="1"/>
  <c r="AG126" i="7"/>
  <c r="AG140" i="7"/>
  <c r="AG154" i="7"/>
  <c r="AG168" i="7"/>
  <c r="AG182" i="7"/>
  <c r="AG15" i="7"/>
  <c r="AG29" i="7"/>
  <c r="AG43" i="7"/>
  <c r="J52" i="31" s="1"/>
  <c r="AG57" i="7"/>
  <c r="M32" i="31" s="1"/>
  <c r="AG71" i="7"/>
  <c r="P12" i="31" s="1"/>
  <c r="AG12" i="31" s="1"/>
  <c r="AG85" i="7"/>
  <c r="AG99" i="7"/>
  <c r="AG113" i="7"/>
  <c r="X52" i="31" s="1"/>
  <c r="AO52" i="31" s="1"/>
  <c r="AG127" i="7"/>
  <c r="AG141" i="7"/>
  <c r="AG155" i="7"/>
  <c r="AG169" i="7"/>
  <c r="AG183" i="7"/>
  <c r="AG16" i="7"/>
  <c r="E12" i="31" s="1"/>
  <c r="AG30" i="7"/>
  <c r="AG44" i="7"/>
  <c r="AG58" i="7"/>
  <c r="M52" i="31" s="1"/>
  <c r="AG72" i="7"/>
  <c r="P32" i="31" s="1"/>
  <c r="AG32" i="31" s="1"/>
  <c r="AG86" i="7"/>
  <c r="S12" i="31" s="1"/>
  <c r="AJ12" i="31" s="1"/>
  <c r="AG100" i="7"/>
  <c r="AG114" i="7"/>
  <c r="AG128" i="7"/>
  <c r="AG142" i="7"/>
  <c r="AG156" i="7"/>
  <c r="AG170" i="7"/>
  <c r="AB109" i="75"/>
  <c r="BO109" i="75"/>
  <c r="BN104" i="75"/>
  <c r="I159" i="75"/>
  <c r="AG51" i="31"/>
  <c r="AG2" i="31"/>
  <c r="AI2" i="31"/>
  <c r="AJ2" i="31"/>
  <c r="AK2" i="31"/>
  <c r="AM2" i="31"/>
  <c r="AH2" i="31"/>
  <c r="AL2" i="31"/>
  <c r="AN2" i="31"/>
  <c r="AO2" i="31"/>
  <c r="AM75" i="31"/>
  <c r="AN75" i="31"/>
  <c r="AL55" i="31"/>
  <c r="AI35" i="31"/>
  <c r="AJ55" i="31"/>
  <c r="AF75" i="31"/>
  <c r="AK55" i="31"/>
  <c r="AG75" i="31"/>
  <c r="AM34" i="31"/>
  <c r="AN38" i="31"/>
  <c r="AF35" i="31"/>
  <c r="AF31" i="31"/>
  <c r="AG35" i="31"/>
  <c r="AG31" i="31"/>
  <c r="AH75" i="31"/>
  <c r="AL75" i="31"/>
  <c r="AH35" i="31"/>
  <c r="AF51" i="31"/>
  <c r="AJ35" i="31"/>
  <c r="AK35" i="31"/>
  <c r="AF55" i="31"/>
  <c r="AH15" i="31"/>
  <c r="AL35" i="31"/>
  <c r="AG55" i="31"/>
  <c r="AN56" i="31"/>
  <c r="AN15" i="31"/>
  <c r="AH55" i="31"/>
  <c r="AF71" i="31"/>
  <c r="AI55" i="31"/>
  <c r="AM35" i="31"/>
  <c r="AM55" i="31"/>
  <c r="AG71" i="31"/>
  <c r="AI75" i="31"/>
  <c r="AN35" i="31"/>
  <c r="AN55" i="31"/>
  <c r="AJ75" i="31"/>
  <c r="AK75" i="31"/>
  <c r="AI15" i="31"/>
  <c r="AF11" i="31"/>
  <c r="AM16" i="31"/>
  <c r="AG11" i="31"/>
  <c r="AJ15" i="31"/>
  <c r="AK15" i="31"/>
  <c r="AL15" i="31"/>
  <c r="AM15" i="31"/>
  <c r="AM14" i="31"/>
  <c r="AF15" i="31"/>
  <c r="AG15" i="31"/>
  <c r="EC7" i="72"/>
  <c r="ER7" i="72"/>
  <c r="AA109" i="15"/>
  <c r="FB106" i="32"/>
  <c r="FJ106" i="32" s="1"/>
  <c r="V109" i="18"/>
  <c r="EK107" i="32"/>
  <c r="EK109" i="32" s="1"/>
  <c r="X109" i="14"/>
  <c r="Y109" i="14"/>
  <c r="CT106" i="32"/>
  <c r="CT109" i="32" s="1"/>
  <c r="W109" i="13"/>
  <c r="U109" i="11"/>
  <c r="BM107" i="32"/>
  <c r="Y109" i="11"/>
  <c r="Z108" i="32"/>
  <c r="Z109" i="32" s="1"/>
  <c r="G104" i="75"/>
  <c r="BL104" i="75"/>
  <c r="AA108" i="32"/>
  <c r="AA109" i="32" s="1"/>
  <c r="Z109" i="75"/>
  <c r="AG109" i="75" s="1"/>
  <c r="CT109" i="75"/>
  <c r="AD79" i="80"/>
  <c r="AA59" i="80"/>
  <c r="V24" i="80"/>
  <c r="T19" i="80"/>
  <c r="T69" i="80"/>
  <c r="Z99" i="80"/>
  <c r="AG99" i="80" s="1"/>
  <c r="T54" i="80"/>
  <c r="AB104" i="80"/>
  <c r="Z39" i="80"/>
  <c r="AG39" i="80" s="1"/>
  <c r="X34" i="80"/>
  <c r="U109" i="80"/>
  <c r="T14" i="80"/>
  <c r="U19" i="80"/>
  <c r="Y49" i="80"/>
  <c r="AA109" i="80"/>
  <c r="Q54" i="80"/>
  <c r="AA104" i="80"/>
  <c r="Q49" i="80"/>
  <c r="AE104" i="80"/>
  <c r="Z54" i="80"/>
  <c r="AG54" i="80" s="1"/>
  <c r="Y14" i="80"/>
  <c r="AB14" i="80"/>
  <c r="X29" i="80"/>
  <c r="Q44" i="80"/>
  <c r="AB49" i="80"/>
  <c r="Z109" i="8"/>
  <c r="AA109" i="8"/>
  <c r="AB108" i="10"/>
  <c r="BE108" i="32" s="1"/>
  <c r="AH107" i="32"/>
  <c r="U109" i="7"/>
  <c r="AB114" i="80"/>
  <c r="AD114" i="80"/>
  <c r="J114" i="32"/>
  <c r="J138" i="32"/>
  <c r="L111" i="32"/>
  <c r="L138" i="32" s="1"/>
  <c r="N111" i="32"/>
  <c r="N138" i="32" s="1"/>
  <c r="W167" i="80"/>
  <c r="P154" i="32"/>
  <c r="E136" i="32"/>
  <c r="M114" i="32"/>
  <c r="F136" i="32"/>
  <c r="G136" i="32"/>
  <c r="P182" i="32"/>
  <c r="P113" i="32"/>
  <c r="P184" i="32" s="1"/>
  <c r="O114" i="32"/>
  <c r="M134" i="32"/>
  <c r="H136" i="32"/>
  <c r="D136" i="32"/>
  <c r="N133" i="32"/>
  <c r="N134" i="32"/>
  <c r="P155" i="32"/>
  <c r="P179" i="32"/>
  <c r="N156" i="32"/>
  <c r="P158" i="32"/>
  <c r="K114" i="32"/>
  <c r="O136" i="32"/>
  <c r="P137" i="32"/>
  <c r="P132" i="32"/>
  <c r="P178" i="32"/>
  <c r="O133" i="32"/>
  <c r="E137" i="32"/>
  <c r="J158" i="32"/>
  <c r="E183" i="32"/>
  <c r="H154" i="32"/>
  <c r="I184" i="32"/>
  <c r="G134" i="32"/>
  <c r="P180" i="32"/>
  <c r="I135" i="32"/>
  <c r="D160" i="32"/>
  <c r="O182" i="32"/>
  <c r="L132" i="32"/>
  <c r="M132" i="32"/>
  <c r="D137" i="32"/>
  <c r="P181" i="32"/>
  <c r="D179" i="32"/>
  <c r="P157" i="32"/>
  <c r="J135" i="32"/>
  <c r="S109" i="32"/>
  <c r="I138" i="32"/>
  <c r="K135" i="32"/>
  <c r="AJ109" i="32"/>
  <c r="F134" i="32"/>
  <c r="P112" i="32"/>
  <c r="P161" i="32" s="1"/>
  <c r="L155" i="32"/>
  <c r="K132" i="32"/>
  <c r="P159" i="32"/>
  <c r="BR109" i="32"/>
  <c r="GJ109" i="32"/>
  <c r="V109" i="32"/>
  <c r="P177" i="32"/>
  <c r="AN137" i="32"/>
  <c r="T167" i="80"/>
  <c r="U160" i="80"/>
  <c r="Z158" i="80"/>
  <c r="U137" i="80"/>
  <c r="W121" i="80"/>
  <c r="U89" i="80"/>
  <c r="W19" i="80"/>
  <c r="X54" i="80"/>
  <c r="AC69" i="80"/>
  <c r="Y94" i="80"/>
  <c r="AD99" i="80"/>
  <c r="AE39" i="80"/>
  <c r="AC29" i="80"/>
  <c r="Y54" i="80"/>
  <c r="Z59" i="80"/>
  <c r="AG59" i="80" s="1"/>
  <c r="T84" i="80"/>
  <c r="X89" i="80"/>
  <c r="Z94" i="80"/>
  <c r="W24" i="80"/>
  <c r="AA54" i="80"/>
  <c r="AE79" i="80"/>
  <c r="Y44" i="80"/>
  <c r="AC24" i="80"/>
  <c r="Y84" i="80"/>
  <c r="T104" i="80"/>
  <c r="AC14" i="80"/>
  <c r="AD14" i="80"/>
  <c r="X39" i="80"/>
  <c r="AD49" i="80"/>
  <c r="V74" i="80"/>
  <c r="U104" i="80"/>
  <c r="V109" i="80"/>
  <c r="AD29" i="80"/>
  <c r="AB19" i="80"/>
  <c r="AE29" i="80"/>
  <c r="X84" i="80"/>
  <c r="AE24" i="80"/>
  <c r="AC74" i="80"/>
  <c r="W84" i="80"/>
  <c r="AA39" i="80"/>
  <c r="AB39" i="80"/>
  <c r="AC84" i="80"/>
  <c r="AA64" i="80"/>
  <c r="AB69" i="80"/>
  <c r="AA49" i="80"/>
  <c r="V79" i="80"/>
  <c r="Q104" i="80"/>
  <c r="Z64" i="80"/>
  <c r="AG64" i="80" s="1"/>
  <c r="AA74" i="80"/>
  <c r="AB74" i="80"/>
  <c r="W29" i="80"/>
  <c r="V59" i="80"/>
  <c r="W59" i="80"/>
  <c r="X24" i="80"/>
  <c r="AA14" i="80"/>
  <c r="Z49" i="80"/>
  <c r="AG49" i="80" s="1"/>
  <c r="W74" i="80"/>
  <c r="Q170" i="80"/>
  <c r="AE184" i="80"/>
  <c r="Z24" i="80"/>
  <c r="AG24" i="80" s="1"/>
  <c r="Y34" i="80"/>
  <c r="AC39" i="80"/>
  <c r="AA44" i="80"/>
  <c r="AC49" i="80"/>
  <c r="Y59" i="80"/>
  <c r="Y79" i="80"/>
  <c r="U123" i="80"/>
  <c r="X64" i="80"/>
  <c r="X59" i="80"/>
  <c r="Y74" i="80"/>
  <c r="AA24" i="80"/>
  <c r="AA29" i="80"/>
  <c r="Z34" i="80"/>
  <c r="AG34" i="80" s="1"/>
  <c r="AC19" i="80"/>
  <c r="AD39" i="80"/>
  <c r="AD44" i="80"/>
  <c r="AE49" i="80"/>
  <c r="AD54" i="80"/>
  <c r="AD69" i="80"/>
  <c r="AB79" i="80"/>
  <c r="AB89" i="80"/>
  <c r="AD19" i="80"/>
  <c r="AD64" i="80"/>
  <c r="AB84" i="80"/>
  <c r="AE19" i="80"/>
  <c r="Z14" i="80"/>
  <c r="AG14" i="80" s="1"/>
  <c r="Y19" i="80"/>
  <c r="Z29" i="80"/>
  <c r="AG29" i="80" s="1"/>
  <c r="AB44" i="80"/>
  <c r="AB54" i="80"/>
  <c r="AA69" i="80"/>
  <c r="Z74" i="80"/>
  <c r="AG74" i="80" s="1"/>
  <c r="Z79" i="80"/>
  <c r="AG79" i="80" s="1"/>
  <c r="Y89" i="80"/>
  <c r="AE14" i="80"/>
  <c r="AB24" i="80"/>
  <c r="AB29" i="80"/>
  <c r="AA34" i="80"/>
  <c r="AC44" i="80"/>
  <c r="AB64" i="80"/>
  <c r="AC64" i="80"/>
  <c r="AA79" i="80"/>
  <c r="Z89" i="80"/>
  <c r="AD24" i="80"/>
  <c r="AC89" i="80"/>
  <c r="AD34" i="80"/>
  <c r="AD59" i="80"/>
  <c r="AD74" i="80"/>
  <c r="AE34" i="80"/>
  <c r="Q69" i="80"/>
  <c r="AD89" i="80"/>
  <c r="Q24" i="80"/>
  <c r="Y24" i="80"/>
  <c r="Y29" i="80"/>
  <c r="X69" i="80"/>
  <c r="X74" i="80"/>
  <c r="W79" i="80"/>
  <c r="Z19" i="80"/>
  <c r="AG19" i="80" s="1"/>
  <c r="Y69" i="80"/>
  <c r="V84" i="80"/>
  <c r="AE54" i="80"/>
  <c r="AE64" i="80"/>
  <c r="AA84" i="80"/>
  <c r="Q19" i="80"/>
  <c r="Q39" i="80"/>
  <c r="AE59" i="80"/>
  <c r="AE74" i="80"/>
  <c r="AE89" i="80"/>
  <c r="T24" i="80"/>
  <c r="Q29" i="80"/>
  <c r="T44" i="80"/>
  <c r="U44" i="80"/>
  <c r="U49" i="80"/>
  <c r="V14" i="80"/>
  <c r="T29" i="80"/>
  <c r="T34" i="80"/>
  <c r="U39" i="80"/>
  <c r="V49" i="80"/>
  <c r="U54" i="80"/>
  <c r="Q74" i="80"/>
  <c r="AE84" i="80"/>
  <c r="U29" i="80"/>
  <c r="V39" i="80"/>
  <c r="V44" i="80"/>
  <c r="V54" i="80"/>
  <c r="T59" i="80"/>
  <c r="V64" i="80"/>
  <c r="T74" i="80"/>
  <c r="Q89" i="80"/>
  <c r="X14" i="80"/>
  <c r="V19" i="80"/>
  <c r="V29" i="80"/>
  <c r="U34" i="80"/>
  <c r="V34" i="80"/>
  <c r="W34" i="80"/>
  <c r="W39" i="80"/>
  <c r="W44" i="80"/>
  <c r="X44" i="80"/>
  <c r="X49" i="80"/>
  <c r="W54" i="80"/>
  <c r="U59" i="80"/>
  <c r="W64" i="80"/>
  <c r="V69" i="80"/>
  <c r="Q84" i="80"/>
  <c r="T89" i="80"/>
  <c r="AA94" i="80"/>
  <c r="AC94" i="80"/>
  <c r="AD94" i="80"/>
  <c r="Q94" i="80"/>
  <c r="T94" i="80"/>
  <c r="U94" i="80"/>
  <c r="V94" i="80"/>
  <c r="W94" i="80"/>
  <c r="X94" i="80"/>
  <c r="AA114" i="80"/>
  <c r="Y172" i="80"/>
  <c r="Z156" i="80"/>
  <c r="AG156" i="80" s="1"/>
  <c r="Q114" i="80"/>
  <c r="AB99" i="80"/>
  <c r="AC99" i="80"/>
  <c r="U150" i="80"/>
  <c r="V131" i="80"/>
  <c r="V137" i="80"/>
  <c r="U155" i="80"/>
  <c r="U180" i="80"/>
  <c r="W99" i="80"/>
  <c r="X151" i="80"/>
  <c r="X99" i="80"/>
  <c r="AA99" i="80"/>
  <c r="AE99" i="80"/>
  <c r="T99" i="80"/>
  <c r="V99" i="80"/>
  <c r="Y104" i="80"/>
  <c r="W136" i="80"/>
  <c r="AD148" i="80"/>
  <c r="AA149" i="80"/>
  <c r="V155" i="80"/>
  <c r="Z182" i="80"/>
  <c r="AG182" i="80" s="1"/>
  <c r="Z104" i="80"/>
  <c r="V128" i="80"/>
  <c r="U146" i="80"/>
  <c r="U156" i="80"/>
  <c r="U166" i="80"/>
  <c r="V104" i="80"/>
  <c r="Q118" i="80"/>
  <c r="AD104" i="80"/>
  <c r="AB164" i="80"/>
  <c r="AA161" i="80"/>
  <c r="X104" i="80"/>
  <c r="AC104" i="80"/>
  <c r="AD144" i="80"/>
  <c r="W104" i="80"/>
  <c r="U142" i="80"/>
  <c r="V160" i="80"/>
  <c r="Y161" i="80"/>
  <c r="AD109" i="80"/>
  <c r="U127" i="80"/>
  <c r="Q138" i="80"/>
  <c r="V141" i="80"/>
  <c r="T160" i="80"/>
  <c r="V181" i="80"/>
  <c r="X109" i="80"/>
  <c r="AD164" i="80"/>
  <c r="AE158" i="80"/>
  <c r="Y167" i="80"/>
  <c r="AC109" i="80"/>
  <c r="AE109" i="80"/>
  <c r="Q149" i="80"/>
  <c r="V171" i="80"/>
  <c r="Q130" i="80"/>
  <c r="X146" i="80"/>
  <c r="Y109" i="80"/>
  <c r="Z109" i="80"/>
  <c r="AG109" i="80" s="1"/>
  <c r="AB157" i="80"/>
  <c r="AD170" i="80"/>
  <c r="AE165" i="80"/>
  <c r="AE174" i="80"/>
  <c r="AA147" i="80"/>
  <c r="AE154" i="80"/>
  <c r="AA177" i="80"/>
  <c r="AD178" i="80"/>
  <c r="AB132" i="80"/>
  <c r="AE153" i="80"/>
  <c r="AC170" i="80"/>
  <c r="AC174" i="80"/>
  <c r="AD149" i="80"/>
  <c r="AA152" i="80"/>
  <c r="AG152" i="80" s="1"/>
  <c r="AA164" i="80"/>
  <c r="AG164" i="80" s="1"/>
  <c r="Z173" i="80"/>
  <c r="Z126" i="80"/>
  <c r="U134" i="80"/>
  <c r="Y136" i="80"/>
  <c r="W151" i="80"/>
  <c r="Q109" i="80"/>
  <c r="X133" i="80"/>
  <c r="Q135" i="80"/>
  <c r="AC138" i="80"/>
  <c r="Z172" i="80"/>
  <c r="AC125" i="80"/>
  <c r="Q145" i="80"/>
  <c r="T146" i="80"/>
  <c r="AC159" i="80"/>
  <c r="T170" i="80"/>
  <c r="AE183" i="80"/>
  <c r="AE122" i="80"/>
  <c r="U131" i="80"/>
  <c r="U132" i="80"/>
  <c r="U147" i="80"/>
  <c r="W157" i="80"/>
  <c r="U171" i="80"/>
  <c r="AC179" i="80"/>
  <c r="X135" i="80"/>
  <c r="X138" i="80"/>
  <c r="V144" i="80"/>
  <c r="Q154" i="80"/>
  <c r="Q124" i="80"/>
  <c r="X129" i="80"/>
  <c r="AC133" i="80"/>
  <c r="AA134" i="80"/>
  <c r="Z137" i="80"/>
  <c r="Y138" i="80"/>
  <c r="AA144" i="80"/>
  <c r="AE149" i="80"/>
  <c r="AE179" i="80"/>
  <c r="T181" i="80"/>
  <c r="V119" i="80"/>
  <c r="Y120" i="80"/>
  <c r="AC123" i="80"/>
  <c r="AA131" i="80"/>
  <c r="AG131" i="80" s="1"/>
  <c r="W133" i="80"/>
  <c r="W135" i="80"/>
  <c r="V136" i="80"/>
  <c r="W138" i="80"/>
  <c r="AC143" i="80"/>
  <c r="X168" i="80"/>
  <c r="AC173" i="80"/>
  <c r="AA174" i="80"/>
  <c r="AG174" i="80" s="1"/>
  <c r="T180" i="80"/>
  <c r="W181" i="80"/>
  <c r="Z169" i="80"/>
  <c r="Q122" i="80"/>
  <c r="AE137" i="80"/>
  <c r="AE142" i="80"/>
  <c r="X182" i="80"/>
  <c r="AC118" i="80"/>
  <c r="T154" i="80"/>
  <c r="W160" i="80"/>
  <c r="Z165" i="80"/>
  <c r="AC120" i="80"/>
  <c r="U128" i="80"/>
  <c r="AE134" i="80"/>
  <c r="T149" i="80"/>
  <c r="AB154" i="80"/>
  <c r="T156" i="80"/>
  <c r="AC165" i="80"/>
  <c r="AB168" i="80"/>
  <c r="Z179" i="80"/>
  <c r="AG179" i="80" s="1"/>
  <c r="Z183" i="80"/>
  <c r="AE121" i="80"/>
  <c r="AB129" i="80"/>
  <c r="X181" i="80"/>
  <c r="AC184" i="80"/>
  <c r="AB149" i="80"/>
  <c r="Y164" i="80"/>
  <c r="T172" i="80"/>
  <c r="T173" i="80"/>
  <c r="Q175" i="80"/>
  <c r="AB182" i="80"/>
  <c r="Z114" i="80"/>
  <c r="AG114" i="80" s="1"/>
  <c r="V147" i="80"/>
  <c r="AC149" i="80"/>
  <c r="AD154" i="80"/>
  <c r="AD169" i="80"/>
  <c r="AA173" i="80"/>
  <c r="AD174" i="80"/>
  <c r="AC154" i="80"/>
  <c r="AD134" i="80"/>
  <c r="AD137" i="80"/>
  <c r="AB173" i="80"/>
  <c r="T121" i="80"/>
  <c r="T122" i="80"/>
  <c r="W124" i="80"/>
  <c r="AE131" i="80"/>
  <c r="W176" i="80"/>
  <c r="AB179" i="80"/>
  <c r="Q184" i="80"/>
  <c r="AA122" i="80"/>
  <c r="AB138" i="80"/>
  <c r="AE169" i="80"/>
  <c r="Q121" i="80"/>
  <c r="X149" i="80"/>
  <c r="Y154" i="80"/>
  <c r="AB165" i="80"/>
  <c r="Z178" i="80"/>
  <c r="AC114" i="80"/>
  <c r="AE114" i="80"/>
  <c r="U120" i="80"/>
  <c r="Z122" i="80"/>
  <c r="T123" i="80"/>
  <c r="AD153" i="80"/>
  <c r="Z161" i="80"/>
  <c r="AC164" i="80"/>
  <c r="Y173" i="80"/>
  <c r="AB174" i="80"/>
  <c r="T184" i="80"/>
  <c r="T39" i="80"/>
  <c r="X79" i="80"/>
  <c r="X124" i="80"/>
  <c r="AA133" i="80"/>
  <c r="Y119" i="80"/>
  <c r="AE120" i="80"/>
  <c r="Y124" i="80"/>
  <c r="AB133" i="80"/>
  <c r="AA136" i="80"/>
  <c r="AG136" i="80" s="1"/>
  <c r="AE145" i="80"/>
  <c r="AB145" i="80"/>
  <c r="AA145" i="80"/>
  <c r="AG145" i="80" s="1"/>
  <c r="Z145" i="80"/>
  <c r="Y145" i="80"/>
  <c r="X145" i="80"/>
  <c r="W145" i="80"/>
  <c r="V145" i="80"/>
  <c r="U145" i="80"/>
  <c r="AB34" i="80"/>
  <c r="AA118" i="80"/>
  <c r="AG118" i="80" s="1"/>
  <c r="U118" i="80"/>
  <c r="V121" i="80"/>
  <c r="U121" i="80"/>
  <c r="AA121" i="80"/>
  <c r="AC122" i="80"/>
  <c r="Z124" i="80"/>
  <c r="AG124" i="80" s="1"/>
  <c r="AA128" i="80"/>
  <c r="AC130" i="80"/>
  <c r="AE133" i="80"/>
  <c r="AB136" i="80"/>
  <c r="W142" i="80"/>
  <c r="V142" i="80"/>
  <c r="Q142" i="80"/>
  <c r="AC142" i="80"/>
  <c r="AB142" i="80"/>
  <c r="AA142" i="80"/>
  <c r="X142" i="80"/>
  <c r="AC145" i="80"/>
  <c r="Q146" i="80"/>
  <c r="Q150" i="80"/>
  <c r="AC150" i="80"/>
  <c r="AB150" i="80"/>
  <c r="AA150" i="80"/>
  <c r="AG150" i="80" s="1"/>
  <c r="Z150" i="80"/>
  <c r="Y150" i="80"/>
  <c r="X150" i="80"/>
  <c r="W150" i="80"/>
  <c r="V150" i="80"/>
  <c r="T155" i="80"/>
  <c r="Q155" i="80"/>
  <c r="AD155" i="80"/>
  <c r="AC155" i="80"/>
  <c r="AB155" i="80"/>
  <c r="AA155" i="80"/>
  <c r="Z155" i="80"/>
  <c r="Y155" i="80"/>
  <c r="X155" i="80"/>
  <c r="W155" i="80"/>
  <c r="Q160" i="80"/>
  <c r="AE160" i="80"/>
  <c r="AD160" i="80"/>
  <c r="AC160" i="80"/>
  <c r="AB160" i="80"/>
  <c r="AA160" i="80"/>
  <c r="AG160" i="80" s="1"/>
  <c r="Y160" i="80"/>
  <c r="X160" i="80"/>
  <c r="AE175" i="80"/>
  <c r="AD175" i="80"/>
  <c r="AC175" i="80"/>
  <c r="AB175" i="80"/>
  <c r="AA175" i="80"/>
  <c r="Z175" i="80"/>
  <c r="Y175" i="80"/>
  <c r="X175" i="80"/>
  <c r="W175" i="80"/>
  <c r="V175" i="80"/>
  <c r="U175" i="80"/>
  <c r="V176" i="80"/>
  <c r="W126" i="80"/>
  <c r="V126" i="80"/>
  <c r="AB126" i="80"/>
  <c r="AA126" i="80"/>
  <c r="X130" i="80"/>
  <c r="Z136" i="80"/>
  <c r="AE141" i="80"/>
  <c r="Z119" i="80"/>
  <c r="AE44" i="80"/>
  <c r="Z69" i="80"/>
  <c r="AG69" i="80" s="1"/>
  <c r="U84" i="80"/>
  <c r="V118" i="80"/>
  <c r="AA119" i="80"/>
  <c r="X121" i="80"/>
  <c r="AA124" i="80"/>
  <c r="AC126" i="80"/>
  <c r="Q127" i="80"/>
  <c r="AD128" i="80"/>
  <c r="Q129" i="80"/>
  <c r="X131" i="80"/>
  <c r="W131" i="80"/>
  <c r="T131" i="80"/>
  <c r="Q131" i="80"/>
  <c r="AD131" i="80"/>
  <c r="AC131" i="80"/>
  <c r="AB131" i="80"/>
  <c r="Y131" i="80"/>
  <c r="Q134" i="80"/>
  <c r="AC134" i="80"/>
  <c r="AB134" i="80"/>
  <c r="Y134" i="80"/>
  <c r="X134" i="80"/>
  <c r="W134" i="80"/>
  <c r="V134" i="80"/>
  <c r="AB137" i="80"/>
  <c r="AA137" i="80"/>
  <c r="X137" i="80"/>
  <c r="W137" i="80"/>
  <c r="T137" i="80"/>
  <c r="Q137" i="80"/>
  <c r="Y137" i="80"/>
  <c r="Y142" i="80"/>
  <c r="AD145" i="80"/>
  <c r="AD150" i="80"/>
  <c r="Q151" i="80"/>
  <c r="AE155" i="80"/>
  <c r="X161" i="80"/>
  <c r="Q165" i="80"/>
  <c r="U176" i="80"/>
  <c r="Y177" i="80"/>
  <c r="AE159" i="80"/>
  <c r="AD159" i="80"/>
  <c r="AB159" i="80"/>
  <c r="AA159" i="80"/>
  <c r="Z159" i="80"/>
  <c r="Y159" i="80"/>
  <c r="X159" i="80"/>
  <c r="W159" i="80"/>
  <c r="V159" i="80"/>
  <c r="U159" i="80"/>
  <c r="W14" i="80"/>
  <c r="AC54" i="80"/>
  <c r="AD120" i="80"/>
  <c r="Y128" i="80"/>
  <c r="AB141" i="80"/>
  <c r="AE144" i="80"/>
  <c r="W49" i="80"/>
  <c r="AA89" i="80"/>
  <c r="Y126" i="80"/>
  <c r="Z128" i="80"/>
  <c r="AG128" i="80" s="1"/>
  <c r="W118" i="80"/>
  <c r="AB119" i="80"/>
  <c r="Y121" i="80"/>
  <c r="AB123" i="80"/>
  <c r="AA123" i="80"/>
  <c r="Q123" i="80"/>
  <c r="V123" i="80"/>
  <c r="AB124" i="80"/>
  <c r="U125" i="80"/>
  <c r="AD126" i="80"/>
  <c r="T127" i="80"/>
  <c r="AE128" i="80"/>
  <c r="Z131" i="80"/>
  <c r="Z134" i="80"/>
  <c r="Z142" i="80"/>
  <c r="V146" i="80"/>
  <c r="AE150" i="80"/>
  <c r="W156" i="80"/>
  <c r="V156" i="80"/>
  <c r="Q156" i="80"/>
  <c r="AE156" i="80"/>
  <c r="AD156" i="80"/>
  <c r="AC156" i="80"/>
  <c r="AB156" i="80"/>
  <c r="AA156" i="80"/>
  <c r="X156" i="80"/>
  <c r="T166" i="80"/>
  <c r="Q176" i="80"/>
  <c r="AE176" i="80"/>
  <c r="AD176" i="80"/>
  <c r="AC176" i="80"/>
  <c r="AB176" i="80"/>
  <c r="AA176" i="80"/>
  <c r="Y176" i="80"/>
  <c r="X176" i="80"/>
  <c r="Z177" i="80"/>
  <c r="AB178" i="80"/>
  <c r="U126" i="80"/>
  <c r="X119" i="80"/>
  <c r="X126" i="80"/>
  <c r="AB122" i="80"/>
  <c r="AB130" i="80"/>
  <c r="Y39" i="80"/>
  <c r="T64" i="80"/>
  <c r="AC79" i="80"/>
  <c r="X118" i="80"/>
  <c r="AC119" i="80"/>
  <c r="Z121" i="80"/>
  <c r="AG121" i="80" s="1"/>
  <c r="W123" i="80"/>
  <c r="AC124" i="80"/>
  <c r="V125" i="80"/>
  <c r="AE126" i="80"/>
  <c r="AE129" i="80"/>
  <c r="AA129" i="80"/>
  <c r="W129" i="80"/>
  <c r="V129" i="80"/>
  <c r="U129" i="80"/>
  <c r="AC137" i="80"/>
  <c r="AD142" i="80"/>
  <c r="Q143" i="80"/>
  <c r="AE146" i="80"/>
  <c r="AD146" i="80"/>
  <c r="AC146" i="80"/>
  <c r="AB146" i="80"/>
  <c r="AA146" i="80"/>
  <c r="Y146" i="80"/>
  <c r="W146" i="80"/>
  <c r="V151" i="80"/>
  <c r="Y156" i="80"/>
  <c r="AD165" i="80"/>
  <c r="X177" i="80"/>
  <c r="AC178" i="80"/>
  <c r="Q179" i="80"/>
  <c r="W119" i="80"/>
  <c r="AE119" i="80"/>
  <c r="Z127" i="80"/>
  <c r="Y127" i="80"/>
  <c r="AE127" i="80"/>
  <c r="AD127" i="80"/>
  <c r="Q34" i="80"/>
  <c r="AB59" i="80"/>
  <c r="W109" i="80"/>
  <c r="Q120" i="80"/>
  <c r="X120" i="80"/>
  <c r="V120" i="80"/>
  <c r="Y123" i="80"/>
  <c r="Z125" i="80"/>
  <c r="W127" i="80"/>
  <c r="Y129" i="80"/>
  <c r="AA132" i="80"/>
  <c r="AG132" i="80" s="1"/>
  <c r="Z132" i="80"/>
  <c r="W132" i="80"/>
  <c r="V132" i="80"/>
  <c r="Q132" i="80"/>
  <c r="AE132" i="80"/>
  <c r="X132" i="80"/>
  <c r="Z143" i="80"/>
  <c r="AG143" i="80" s="1"/>
  <c r="W143" i="80"/>
  <c r="X147" i="80"/>
  <c r="W147" i="80"/>
  <c r="T147" i="80"/>
  <c r="Q147" i="80"/>
  <c r="AE147" i="80"/>
  <c r="AD147" i="80"/>
  <c r="AC147" i="80"/>
  <c r="AB147" i="80"/>
  <c r="Y147" i="80"/>
  <c r="AD151" i="80"/>
  <c r="AC151" i="80"/>
  <c r="Y151" i="80"/>
  <c r="W152" i="80"/>
  <c r="Z157" i="80"/>
  <c r="X157" i="80"/>
  <c r="V167" i="80"/>
  <c r="X167" i="80"/>
  <c r="Z168" i="80"/>
  <c r="AG168" i="80" s="1"/>
  <c r="AD179" i="80"/>
  <c r="W130" i="80"/>
  <c r="AA141" i="80"/>
  <c r="X123" i="80"/>
  <c r="Z118" i="80"/>
  <c r="AC121" i="80"/>
  <c r="X19" i="80"/>
  <c r="AE69" i="80"/>
  <c r="AB94" i="80"/>
  <c r="AB118" i="80"/>
  <c r="W120" i="80"/>
  <c r="AD121" i="80"/>
  <c r="Z123" i="80"/>
  <c r="AA125" i="80"/>
  <c r="X127" i="80"/>
  <c r="Z129" i="80"/>
  <c r="Y132" i="80"/>
  <c r="V135" i="80"/>
  <c r="AE138" i="80"/>
  <c r="X143" i="80"/>
  <c r="Z147" i="80"/>
  <c r="X148" i="80"/>
  <c r="Y152" i="80"/>
  <c r="Z152" i="80"/>
  <c r="AA157" i="80"/>
  <c r="AA168" i="80"/>
  <c r="AC169" i="80"/>
  <c r="Q180" i="80"/>
  <c r="AE180" i="80"/>
  <c r="AD180" i="80"/>
  <c r="AC180" i="80"/>
  <c r="AB180" i="80"/>
  <c r="AA180" i="80"/>
  <c r="Z180" i="80"/>
  <c r="AG180" i="80" s="1"/>
  <c r="Y180" i="80"/>
  <c r="X180" i="80"/>
  <c r="W180" i="80"/>
  <c r="V180" i="80"/>
  <c r="X128" i="80"/>
  <c r="Y118" i="80"/>
  <c r="AA178" i="80"/>
  <c r="AG178" i="80" s="1"/>
  <c r="AB125" i="80"/>
  <c r="Y64" i="80"/>
  <c r="AD118" i="80"/>
  <c r="Q119" i="80"/>
  <c r="Z120" i="80"/>
  <c r="Y122" i="80"/>
  <c r="X122" i="80"/>
  <c r="AD122" i="80"/>
  <c r="U122" i="80"/>
  <c r="AD123" i="80"/>
  <c r="AB127" i="80"/>
  <c r="AC129" i="80"/>
  <c r="AC132" i="80"/>
  <c r="Q133" i="80"/>
  <c r="AB135" i="80"/>
  <c r="Z135" i="80"/>
  <c r="Y135" i="80"/>
  <c r="U141" i="80"/>
  <c r="AB143" i="80"/>
  <c r="W144" i="80"/>
  <c r="AA148" i="80"/>
  <c r="AB148" i="80"/>
  <c r="AB152" i="80"/>
  <c r="Z153" i="80"/>
  <c r="AC157" i="80"/>
  <c r="AA158" i="80"/>
  <c r="AB169" i="80"/>
  <c r="Y181" i="80"/>
  <c r="AA182" i="80"/>
  <c r="AC183" i="80"/>
  <c r="T125" i="80"/>
  <c r="Q125" i="80"/>
  <c r="Y125" i="80"/>
  <c r="X125" i="80"/>
  <c r="V127" i="80"/>
  <c r="Q166" i="80"/>
  <c r="AE166" i="80"/>
  <c r="AD166" i="80"/>
  <c r="AC166" i="80"/>
  <c r="AB166" i="80"/>
  <c r="AA166" i="80"/>
  <c r="Z166" i="80"/>
  <c r="Y166" i="80"/>
  <c r="X166" i="80"/>
  <c r="W166" i="80"/>
  <c r="V166" i="80"/>
  <c r="AA143" i="80"/>
  <c r="Y148" i="80"/>
  <c r="Q167" i="80"/>
  <c r="AD167" i="80"/>
  <c r="AC167" i="80"/>
  <c r="V89" i="80"/>
  <c r="U24" i="80"/>
  <c r="Y99" i="80"/>
  <c r="AE118" i="80"/>
  <c r="AA120" i="80"/>
  <c r="V122" i="80"/>
  <c r="AE123" i="80"/>
  <c r="AD125" i="80"/>
  <c r="Q126" i="80"/>
  <c r="AC127" i="80"/>
  <c r="AD129" i="80"/>
  <c r="AD132" i="80"/>
  <c r="AC135" i="80"/>
  <c r="Q136" i="80"/>
  <c r="Z144" i="80"/>
  <c r="AC148" i="80"/>
  <c r="AB153" i="80"/>
  <c r="AC153" i="80"/>
  <c r="AC158" i="80"/>
  <c r="AD158" i="80"/>
  <c r="Q159" i="80"/>
  <c r="AE170" i="80"/>
  <c r="T171" i="80"/>
  <c r="Q171" i="80"/>
  <c r="AE171" i="80"/>
  <c r="AD171" i="80"/>
  <c r="AC171" i="80"/>
  <c r="AB171" i="80"/>
  <c r="AA171" i="80"/>
  <c r="Z171" i="80"/>
  <c r="AG171" i="80" s="1"/>
  <c r="Y171" i="80"/>
  <c r="X171" i="80"/>
  <c r="W171" i="80"/>
  <c r="X172" i="80"/>
  <c r="Q181" i="80"/>
  <c r="Y182" i="80"/>
  <c r="AD183" i="80"/>
  <c r="AE130" i="80"/>
  <c r="AD130" i="80"/>
  <c r="AA130" i="80"/>
  <c r="Y130" i="80"/>
  <c r="AB121" i="80"/>
  <c r="W125" i="80"/>
  <c r="AA127" i="80"/>
  <c r="X152" i="80"/>
  <c r="Q152" i="80"/>
  <c r="Y153" i="80"/>
  <c r="Y157" i="80"/>
  <c r="Q157" i="80"/>
  <c r="Y168" i="80"/>
  <c r="Z44" i="80"/>
  <c r="Q56" i="80"/>
  <c r="Q59" i="80" s="1"/>
  <c r="AD84" i="80"/>
  <c r="AD119" i="80"/>
  <c r="AB120" i="80"/>
  <c r="W122" i="80"/>
  <c r="AE124" i="80"/>
  <c r="AD124" i="80"/>
  <c r="V124" i="80"/>
  <c r="U124" i="80"/>
  <c r="AE125" i="80"/>
  <c r="T126" i="80"/>
  <c r="AC128" i="80"/>
  <c r="AB128" i="80"/>
  <c r="T128" i="80"/>
  <c r="Q128" i="80"/>
  <c r="W128" i="80"/>
  <c r="U130" i="80"/>
  <c r="V130" i="80"/>
  <c r="AD133" i="80"/>
  <c r="AD135" i="80"/>
  <c r="T141" i="80"/>
  <c r="Q141" i="80"/>
  <c r="AD141" i="80"/>
  <c r="AC141" i="80"/>
  <c r="Z141" i="80"/>
  <c r="Y141" i="80"/>
  <c r="X141" i="80"/>
  <c r="W141" i="80"/>
  <c r="AC144" i="80"/>
  <c r="AB158" i="80"/>
  <c r="T159" i="80"/>
  <c r="W172" i="80"/>
  <c r="AB183" i="80"/>
  <c r="AC136" i="80"/>
  <c r="U138" i="80"/>
  <c r="AD143" i="80"/>
  <c r="Q144" i="80"/>
  <c r="AE148" i="80"/>
  <c r="Z151" i="80"/>
  <c r="AC152" i="80"/>
  <c r="U154" i="80"/>
  <c r="AD157" i="80"/>
  <c r="Q158" i="80"/>
  <c r="AB161" i="80"/>
  <c r="AE164" i="80"/>
  <c r="Z167" i="80"/>
  <c r="AC168" i="80"/>
  <c r="U170" i="80"/>
  <c r="AA172" i="80"/>
  <c r="AD173" i="80"/>
  <c r="Q174" i="80"/>
  <c r="AB177" i="80"/>
  <c r="AE178" i="80"/>
  <c r="Z181" i="80"/>
  <c r="AC182" i="80"/>
  <c r="U184" i="80"/>
  <c r="U119" i="80"/>
  <c r="Z130" i="80"/>
  <c r="U133" i="80"/>
  <c r="AA135" i="80"/>
  <c r="AD136" i="80"/>
  <c r="V138" i="80"/>
  <c r="AE143" i="80"/>
  <c r="T144" i="80"/>
  <c r="Z146" i="80"/>
  <c r="U149" i="80"/>
  <c r="AA151" i="80"/>
  <c r="AD152" i="80"/>
  <c r="Q153" i="80"/>
  <c r="V154" i="80"/>
  <c r="AE157" i="80"/>
  <c r="T158" i="80"/>
  <c r="Z160" i="80"/>
  <c r="AC161" i="80"/>
  <c r="U165" i="80"/>
  <c r="AA167" i="80"/>
  <c r="AD168" i="80"/>
  <c r="Q169" i="80"/>
  <c r="V170" i="80"/>
  <c r="AB172" i="80"/>
  <c r="AE173" i="80"/>
  <c r="T174" i="80"/>
  <c r="Z176" i="80"/>
  <c r="AG176" i="80" s="1"/>
  <c r="AC177" i="80"/>
  <c r="U179" i="80"/>
  <c r="AA181" i="80"/>
  <c r="AD182" i="80"/>
  <c r="Q183" i="80"/>
  <c r="V184" i="80"/>
  <c r="V133" i="80"/>
  <c r="AE136" i="80"/>
  <c r="U144" i="80"/>
  <c r="Q148" i="80"/>
  <c r="V149" i="80"/>
  <c r="AB151" i="80"/>
  <c r="AE152" i="80"/>
  <c r="T153" i="80"/>
  <c r="W154" i="80"/>
  <c r="U158" i="80"/>
  <c r="AD161" i="80"/>
  <c r="Q164" i="80"/>
  <c r="V165" i="80"/>
  <c r="AB167" i="80"/>
  <c r="AE168" i="80"/>
  <c r="T169" i="80"/>
  <c r="W170" i="80"/>
  <c r="AC172" i="80"/>
  <c r="U174" i="80"/>
  <c r="AD177" i="80"/>
  <c r="Q178" i="80"/>
  <c r="V179" i="80"/>
  <c r="AB181" i="80"/>
  <c r="AE182" i="80"/>
  <c r="T183" i="80"/>
  <c r="W184" i="80"/>
  <c r="T148" i="80"/>
  <c r="W149" i="80"/>
  <c r="U153" i="80"/>
  <c r="X154" i="80"/>
  <c r="V158" i="80"/>
  <c r="AE161" i="80"/>
  <c r="T164" i="80"/>
  <c r="W165" i="80"/>
  <c r="U169" i="80"/>
  <c r="X170" i="80"/>
  <c r="AD172" i="80"/>
  <c r="Q173" i="80"/>
  <c r="V174" i="80"/>
  <c r="AE177" i="80"/>
  <c r="T178" i="80"/>
  <c r="W179" i="80"/>
  <c r="AC181" i="80"/>
  <c r="U183" i="80"/>
  <c r="X184" i="80"/>
  <c r="U148" i="80"/>
  <c r="V153" i="80"/>
  <c r="W158" i="80"/>
  <c r="U164" i="80"/>
  <c r="X165" i="80"/>
  <c r="Q168" i="80"/>
  <c r="V169" i="80"/>
  <c r="Y170" i="80"/>
  <c r="AE172" i="80"/>
  <c r="W174" i="80"/>
  <c r="U178" i="80"/>
  <c r="X179" i="80"/>
  <c r="AD181" i="80"/>
  <c r="Q182" i="80"/>
  <c r="V183" i="80"/>
  <c r="Y184" i="80"/>
  <c r="Y133" i="80"/>
  <c r="AE135" i="80"/>
  <c r="T136" i="80"/>
  <c r="Z138" i="80"/>
  <c r="U143" i="80"/>
  <c r="X144" i="80"/>
  <c r="V148" i="80"/>
  <c r="Y149" i="80"/>
  <c r="AE151" i="80"/>
  <c r="T152" i="80"/>
  <c r="W153" i="80"/>
  <c r="Z154" i="80"/>
  <c r="U157" i="80"/>
  <c r="X158" i="80"/>
  <c r="Q161" i="80"/>
  <c r="V164" i="80"/>
  <c r="Y165" i="80"/>
  <c r="AE167" i="80"/>
  <c r="T168" i="80"/>
  <c r="W169" i="80"/>
  <c r="Z170" i="80"/>
  <c r="U173" i="80"/>
  <c r="X174" i="80"/>
  <c r="Q177" i="80"/>
  <c r="V178" i="80"/>
  <c r="Y179" i="80"/>
  <c r="AE181" i="80"/>
  <c r="T182" i="80"/>
  <c r="W183" i="80"/>
  <c r="Z184" i="80"/>
  <c r="Z133" i="80"/>
  <c r="U136" i="80"/>
  <c r="AA138" i="80"/>
  <c r="V143" i="80"/>
  <c r="Y144" i="80"/>
  <c r="W148" i="80"/>
  <c r="Z149" i="80"/>
  <c r="U152" i="80"/>
  <c r="X153" i="80"/>
  <c r="AA154" i="80"/>
  <c r="V157" i="80"/>
  <c r="Y158" i="80"/>
  <c r="T161" i="80"/>
  <c r="W164" i="80"/>
  <c r="U168" i="80"/>
  <c r="X169" i="80"/>
  <c r="AA170" i="80"/>
  <c r="AG170" i="80" s="1"/>
  <c r="Q172" i="80"/>
  <c r="V173" i="80"/>
  <c r="Y174" i="80"/>
  <c r="T177" i="80"/>
  <c r="W178" i="80"/>
  <c r="U182" i="80"/>
  <c r="X183" i="80"/>
  <c r="AA184" i="80"/>
  <c r="U161" i="80"/>
  <c r="X164" i="80"/>
  <c r="AA165" i="80"/>
  <c r="V168" i="80"/>
  <c r="Y169" i="80"/>
  <c r="AB170" i="80"/>
  <c r="W173" i="80"/>
  <c r="Z174" i="80"/>
  <c r="U177" i="80"/>
  <c r="X178" i="80"/>
  <c r="AA179" i="80"/>
  <c r="V182" i="80"/>
  <c r="Y183" i="80"/>
  <c r="AB184" i="80"/>
  <c r="V161" i="80"/>
  <c r="W168" i="80"/>
  <c r="U172" i="80"/>
  <c r="X173" i="80"/>
  <c r="V177" i="80"/>
  <c r="Y178" i="80"/>
  <c r="W182" i="80"/>
  <c r="U135" i="80"/>
  <c r="X136" i="80"/>
  <c r="AD138" i="80"/>
  <c r="Y143" i="80"/>
  <c r="AB144" i="80"/>
  <c r="Z148" i="80"/>
  <c r="U151" i="80"/>
  <c r="AA153" i="80"/>
  <c r="W161" i="80"/>
  <c r="Z164" i="80"/>
  <c r="U167" i="80"/>
  <c r="AA169" i="80"/>
  <c r="V172" i="80"/>
  <c r="W177" i="80"/>
  <c r="U181" i="80"/>
  <c r="AA183" i="80"/>
  <c r="AD184" i="80"/>
  <c r="X183" i="16"/>
  <c r="T183" i="18"/>
  <c r="E183" i="10"/>
  <c r="T183" i="10" s="1"/>
  <c r="Y107" i="10"/>
  <c r="BB107" i="32" s="1"/>
  <c r="V106" i="10"/>
  <c r="AY106" i="32" s="1"/>
  <c r="Y109" i="9"/>
  <c r="AE160" i="9"/>
  <c r="AE183" i="8"/>
  <c r="AE183" i="7"/>
  <c r="AE183" i="11"/>
  <c r="AE183" i="13"/>
  <c r="AE183" i="14"/>
  <c r="Q183" i="17"/>
  <c r="T183" i="12"/>
  <c r="AE183" i="15"/>
  <c r="AE183" i="19"/>
  <c r="T137" i="19"/>
  <c r="BT183" i="32"/>
  <c r="CZ183" i="32"/>
  <c r="AO183" i="32"/>
  <c r="BU183" i="32"/>
  <c r="CK183" i="32"/>
  <c r="DA183" i="32"/>
  <c r="EI183" i="32"/>
  <c r="EY183" i="32"/>
  <c r="FO183" i="32"/>
  <c r="GE183" i="32"/>
  <c r="AR183" i="32"/>
  <c r="DV183" i="32"/>
  <c r="FB183" i="32"/>
  <c r="FR183" i="32"/>
  <c r="DK109" i="32"/>
  <c r="EB109" i="32"/>
  <c r="ES109" i="32"/>
  <c r="BV109" i="32"/>
  <c r="AS183" i="32"/>
  <c r="CA183" i="32"/>
  <c r="CQ183" i="32"/>
  <c r="DG183" i="32"/>
  <c r="DW183" i="32"/>
  <c r="EM183" i="32"/>
  <c r="FC183" i="32"/>
  <c r="FS183" i="32"/>
  <c r="GI183" i="32"/>
  <c r="ED183" i="32"/>
  <c r="DU183" i="32"/>
  <c r="BL183" i="32"/>
  <c r="CB183" i="32"/>
  <c r="CR183" i="32"/>
  <c r="DH183" i="32"/>
  <c r="DX183" i="32"/>
  <c r="EN183" i="32"/>
  <c r="FD183" i="32"/>
  <c r="FT183" i="32"/>
  <c r="GJ183" i="32"/>
  <c r="DM109" i="32"/>
  <c r="BM183" i="32"/>
  <c r="CC183" i="32"/>
  <c r="CS183" i="32"/>
  <c r="DI183" i="32"/>
  <c r="DY183" i="32"/>
  <c r="EO183" i="32"/>
  <c r="FE183" i="32"/>
  <c r="FU183" i="32"/>
  <c r="GK183" i="32"/>
  <c r="U109" i="32"/>
  <c r="AQ183" i="32"/>
  <c r="DN109" i="32"/>
  <c r="FI109" i="32"/>
  <c r="AH183" i="32"/>
  <c r="BN183" i="32"/>
  <c r="CD183" i="32"/>
  <c r="CT183" i="32"/>
  <c r="DJ183" i="32"/>
  <c r="DZ183" i="32"/>
  <c r="EP183" i="32"/>
  <c r="FF183" i="32"/>
  <c r="FV183" i="32"/>
  <c r="GL183" i="32"/>
  <c r="EK183" i="32"/>
  <c r="S183" i="32"/>
  <c r="AI183" i="32"/>
  <c r="BO183" i="32"/>
  <c r="CE183" i="32"/>
  <c r="CU183" i="32"/>
  <c r="DK183" i="32"/>
  <c r="EA183" i="32"/>
  <c r="EQ183" i="32"/>
  <c r="FG183" i="32"/>
  <c r="FW183" i="32"/>
  <c r="GM183" i="32"/>
  <c r="EE183" i="32"/>
  <c r="EJ183" i="32"/>
  <c r="GB109" i="32"/>
  <c r="AJ183" i="32"/>
  <c r="BP183" i="32"/>
  <c r="CF183" i="32"/>
  <c r="CV183" i="32"/>
  <c r="DL183" i="32"/>
  <c r="EB183" i="32"/>
  <c r="ER183" i="32"/>
  <c r="FH183" i="32"/>
  <c r="FX183" i="32"/>
  <c r="AK160" i="32"/>
  <c r="ES160" i="32"/>
  <c r="FI160" i="32"/>
  <c r="AL160" i="32"/>
  <c r="BR160" i="32"/>
  <c r="CH160" i="32"/>
  <c r="CX160" i="32"/>
  <c r="DN160" i="32"/>
  <c r="ED160" i="32"/>
  <c r="ET160" i="32"/>
  <c r="GB160" i="32"/>
  <c r="FM160" i="32"/>
  <c r="DQ107" i="32"/>
  <c r="AN160" i="32"/>
  <c r="BT160" i="32"/>
  <c r="CJ160" i="32"/>
  <c r="DP160" i="32"/>
  <c r="EX160" i="32"/>
  <c r="FN160" i="32"/>
  <c r="GD160" i="32"/>
  <c r="CM106" i="32"/>
  <c r="CH109" i="32"/>
  <c r="DB108" i="32"/>
  <c r="DP109" i="32"/>
  <c r="EU108" i="32"/>
  <c r="AO160" i="32"/>
  <c r="BU160" i="32"/>
  <c r="CK160" i="32"/>
  <c r="DA160" i="32"/>
  <c r="EI160" i="32"/>
  <c r="EY160" i="32"/>
  <c r="FO160" i="32"/>
  <c r="GE160" i="32"/>
  <c r="AP160" i="32"/>
  <c r="BV160" i="32"/>
  <c r="CL160" i="32"/>
  <c r="DT160" i="32"/>
  <c r="EJ160" i="32"/>
  <c r="EZ160" i="32"/>
  <c r="FP160" i="32"/>
  <c r="GF160" i="32"/>
  <c r="AB109" i="32"/>
  <c r="AS109" i="32"/>
  <c r="BM109" i="32"/>
  <c r="CD109" i="32"/>
  <c r="ET109" i="32"/>
  <c r="AS137" i="32"/>
  <c r="BW160" i="32"/>
  <c r="DE160" i="32"/>
  <c r="DU160" i="32"/>
  <c r="EK160" i="32"/>
  <c r="FA160" i="32"/>
  <c r="FQ160" i="32"/>
  <c r="GG160" i="32"/>
  <c r="CP160" i="32"/>
  <c r="DF160" i="32"/>
  <c r="EL160" i="32"/>
  <c r="FB160" i="32"/>
  <c r="FR160" i="32"/>
  <c r="GH160" i="32"/>
  <c r="AS160" i="32"/>
  <c r="CA160" i="32"/>
  <c r="CQ160" i="32"/>
  <c r="DG160" i="32"/>
  <c r="DW160" i="32"/>
  <c r="EM160" i="32"/>
  <c r="FC160" i="32"/>
  <c r="GI160" i="32"/>
  <c r="CX109" i="32"/>
  <c r="BL160" i="32"/>
  <c r="CR160" i="32"/>
  <c r="DH160" i="32"/>
  <c r="DX160" i="32"/>
  <c r="EN160" i="32"/>
  <c r="FD160" i="32"/>
  <c r="FT160" i="32"/>
  <c r="GJ160" i="32"/>
  <c r="BQ109" i="32"/>
  <c r="FR109" i="32"/>
  <c r="GI109" i="32"/>
  <c r="EC109" i="32"/>
  <c r="X109" i="32"/>
  <c r="BM160" i="32"/>
  <c r="CS160" i="32"/>
  <c r="DI160" i="32"/>
  <c r="DY160" i="32"/>
  <c r="EO160" i="32"/>
  <c r="FE160" i="32"/>
  <c r="FU160" i="32"/>
  <c r="GK160" i="32"/>
  <c r="AH160" i="32"/>
  <c r="BN160" i="32"/>
  <c r="DJ160" i="32"/>
  <c r="DZ160" i="32"/>
  <c r="EP160" i="32"/>
  <c r="FF160" i="32"/>
  <c r="FV160" i="32"/>
  <c r="GL160" i="32"/>
  <c r="AO137" i="32"/>
  <c r="T109" i="32"/>
  <c r="AK109" i="32"/>
  <c r="EL109" i="32"/>
  <c r="FC109" i="32"/>
  <c r="FT109" i="32"/>
  <c r="GK109" i="32"/>
  <c r="CW109" i="32"/>
  <c r="FP109" i="32"/>
  <c r="S160" i="32"/>
  <c r="AI160" i="32"/>
  <c r="BO160" i="32"/>
  <c r="CE160" i="32"/>
  <c r="CU160" i="32"/>
  <c r="DK160" i="32"/>
  <c r="EA160" i="32"/>
  <c r="EQ160" i="32"/>
  <c r="FG160" i="32"/>
  <c r="FW160" i="32"/>
  <c r="GM160" i="32"/>
  <c r="ED109" i="32"/>
  <c r="FO109" i="32"/>
  <c r="GF109" i="32"/>
  <c r="AL109" i="32"/>
  <c r="DV109" i="32"/>
  <c r="EM109" i="32"/>
  <c r="FD109" i="32"/>
  <c r="FU109" i="32"/>
  <c r="GL109" i="32"/>
  <c r="AJ160" i="32"/>
  <c r="BP160" i="32"/>
  <c r="CF160" i="32"/>
  <c r="CV160" i="32"/>
  <c r="DL160" i="32"/>
  <c r="EB160" i="32"/>
  <c r="ER160" i="32"/>
  <c r="FH160" i="32"/>
  <c r="FX160" i="32"/>
  <c r="AC109" i="32"/>
  <c r="BN109" i="32"/>
  <c r="CE109" i="32"/>
  <c r="CU109" i="32"/>
  <c r="DL109" i="32"/>
  <c r="AO109" i="32"/>
  <c r="CI109" i="32"/>
  <c r="CZ109" i="32"/>
  <c r="AD109" i="32"/>
  <c r="BO109" i="32"/>
  <c r="CF109" i="32"/>
  <c r="CV109" i="32"/>
  <c r="Y109" i="32"/>
  <c r="AP109" i="32"/>
  <c r="BS109" i="32"/>
  <c r="CJ109" i="32"/>
  <c r="AH109" i="32"/>
  <c r="BP109" i="32"/>
  <c r="GN106" i="32"/>
  <c r="BT109" i="32"/>
  <c r="AI109" i="32"/>
  <c r="EU106" i="32"/>
  <c r="FY106" i="32"/>
  <c r="GH109" i="32"/>
  <c r="AT108" i="32"/>
  <c r="DQ106" i="32"/>
  <c r="AT107" i="32"/>
  <c r="FJ107" i="32"/>
  <c r="DF109" i="32"/>
  <c r="DW109" i="32"/>
  <c r="EN109" i="32"/>
  <c r="FE109" i="32"/>
  <c r="FV109" i="32"/>
  <c r="GM109" i="32"/>
  <c r="EZ109" i="32"/>
  <c r="BX108" i="32"/>
  <c r="GN108" i="32"/>
  <c r="BX106" i="32"/>
  <c r="DG109" i="32"/>
  <c r="DX109" i="32"/>
  <c r="FF109" i="32"/>
  <c r="FW109" i="32"/>
  <c r="AE107" i="32"/>
  <c r="EJ109" i="32"/>
  <c r="FY108" i="32"/>
  <c r="GD109" i="32"/>
  <c r="AN109" i="32"/>
  <c r="GN107" i="32"/>
  <c r="CA109" i="32"/>
  <c r="CQ109" i="32"/>
  <c r="DH109" i="32"/>
  <c r="DY109" i="32"/>
  <c r="EP109" i="32"/>
  <c r="FG109" i="32"/>
  <c r="FX109" i="32"/>
  <c r="DB107" i="32"/>
  <c r="EF107" i="32"/>
  <c r="FN109" i="32"/>
  <c r="AH137" i="32"/>
  <c r="AQ109" i="32"/>
  <c r="CB109" i="32"/>
  <c r="CR109" i="32"/>
  <c r="DI109" i="32"/>
  <c r="DZ109" i="32"/>
  <c r="EQ109" i="32"/>
  <c r="FH109" i="32"/>
  <c r="EE109" i="32"/>
  <c r="FJ108" i="32"/>
  <c r="EF106" i="32"/>
  <c r="AR109" i="32"/>
  <c r="BL109" i="32"/>
  <c r="CC109" i="32"/>
  <c r="CS109" i="32"/>
  <c r="DJ109" i="32"/>
  <c r="EA109" i="32"/>
  <c r="ER109" i="32"/>
  <c r="BU109" i="32"/>
  <c r="CL109" i="32"/>
  <c r="DO109" i="32"/>
  <c r="EF108" i="32"/>
  <c r="FM109" i="32"/>
  <c r="AT106" i="32"/>
  <c r="BX107" i="32"/>
  <c r="AE106" i="32"/>
  <c r="CM108" i="32"/>
  <c r="CK109" i="32"/>
  <c r="DA109" i="32"/>
  <c r="EI109" i="32"/>
  <c r="EY109" i="32"/>
  <c r="GE109" i="32"/>
  <c r="DT109" i="32"/>
  <c r="BW109" i="32"/>
  <c r="DE109" i="32"/>
  <c r="DU109" i="32"/>
  <c r="FA109" i="32"/>
  <c r="FQ109" i="32"/>
  <c r="GG109" i="32"/>
  <c r="DQ108" i="32"/>
  <c r="W109" i="32"/>
  <c r="AM109" i="32"/>
  <c r="CY109" i="32"/>
  <c r="GC109" i="32"/>
  <c r="CP109" i="32"/>
  <c r="EX109" i="32"/>
  <c r="J183" i="10"/>
  <c r="K183" i="10"/>
  <c r="E137" i="10"/>
  <c r="N183" i="10"/>
  <c r="L183" i="10"/>
  <c r="O183" i="10"/>
  <c r="G160" i="10"/>
  <c r="H160" i="10"/>
  <c r="I160" i="10"/>
  <c r="J160" i="10"/>
  <c r="M160" i="10"/>
  <c r="U160" i="10"/>
  <c r="K160" i="10"/>
  <c r="L160" i="10"/>
  <c r="N160" i="10"/>
  <c r="P109" i="10"/>
  <c r="E109" i="10"/>
  <c r="O160" i="10"/>
  <c r="AA108" i="10"/>
  <c r="BD108" i="32" s="1"/>
  <c r="G109" i="10"/>
  <c r="H109" i="10"/>
  <c r="N109" i="10"/>
  <c r="T108" i="10"/>
  <c r="AW108" i="32" s="1"/>
  <c r="P137" i="10"/>
  <c r="O109" i="10"/>
  <c r="T107" i="10"/>
  <c r="AW107" i="32" s="1"/>
  <c r="V108" i="10"/>
  <c r="AY108" i="32" s="1"/>
  <c r="G137" i="10"/>
  <c r="AE106" i="10"/>
  <c r="BH106" i="32" s="1"/>
  <c r="J109" i="10"/>
  <c r="Q107" i="10"/>
  <c r="L137" i="10"/>
  <c r="K109" i="10"/>
  <c r="M137" i="10"/>
  <c r="H137" i="10"/>
  <c r="L109" i="10"/>
  <c r="AE108" i="10"/>
  <c r="BH108" i="32" s="1"/>
  <c r="N137" i="10"/>
  <c r="M109" i="10"/>
  <c r="AD106" i="10"/>
  <c r="BG106" i="32" s="1"/>
  <c r="I109" i="10"/>
  <c r="W106" i="10"/>
  <c r="AZ106" i="32" s="1"/>
  <c r="Z107" i="10"/>
  <c r="AC108" i="10"/>
  <c r="BF108" i="32" s="1"/>
  <c r="X106" i="10"/>
  <c r="BA106" i="32" s="1"/>
  <c r="AA107" i="10"/>
  <c r="BD107" i="32" s="1"/>
  <c r="AD108" i="10"/>
  <c r="BG108" i="32" s="1"/>
  <c r="Y106" i="10"/>
  <c r="BB106" i="32" s="1"/>
  <c r="AB107" i="10"/>
  <c r="BE107" i="32" s="1"/>
  <c r="Z106" i="10"/>
  <c r="AC107" i="10"/>
  <c r="BF107" i="32" s="1"/>
  <c r="AA106" i="10"/>
  <c r="BD106" i="32" s="1"/>
  <c r="AD107" i="10"/>
  <c r="BG107" i="32" s="1"/>
  <c r="Q108" i="10"/>
  <c r="F109" i="10"/>
  <c r="AB106" i="10"/>
  <c r="BE106" i="32" s="1"/>
  <c r="AE107" i="10"/>
  <c r="BH107" i="32" s="1"/>
  <c r="AC106" i="10"/>
  <c r="BF106" i="32" s="1"/>
  <c r="U108" i="10"/>
  <c r="AX108" i="32" s="1"/>
  <c r="W108" i="10"/>
  <c r="AZ108" i="32" s="1"/>
  <c r="U107" i="10"/>
  <c r="AX107" i="32" s="1"/>
  <c r="X108" i="10"/>
  <c r="BA108" i="32" s="1"/>
  <c r="Q106" i="10"/>
  <c r="V107" i="10"/>
  <c r="AY107" i="32" s="1"/>
  <c r="Y108" i="10"/>
  <c r="BB108" i="32" s="1"/>
  <c r="T106" i="10"/>
  <c r="AW106" i="32" s="1"/>
  <c r="W107" i="10"/>
  <c r="AZ107" i="32" s="1"/>
  <c r="Z108" i="10"/>
  <c r="BC108" i="32" s="1"/>
  <c r="U106" i="10"/>
  <c r="AX106" i="32" s="1"/>
  <c r="X107" i="10"/>
  <c r="BA107" i="32" s="1"/>
  <c r="AE183" i="9"/>
  <c r="T183" i="9"/>
  <c r="Z109" i="9"/>
  <c r="U183" i="9"/>
  <c r="Q183" i="9"/>
  <c r="AA183" i="9"/>
  <c r="AB183" i="9"/>
  <c r="AC183" i="9"/>
  <c r="V183" i="9"/>
  <c r="AB109" i="9"/>
  <c r="W183" i="9"/>
  <c r="X183" i="9"/>
  <c r="Y183" i="9"/>
  <c r="AD183" i="9"/>
  <c r="Z183" i="9"/>
  <c r="Q160" i="9"/>
  <c r="X160" i="9"/>
  <c r="Q109" i="9"/>
  <c r="Y160" i="9"/>
  <c r="U109" i="9"/>
  <c r="AA160" i="9"/>
  <c r="V109" i="9"/>
  <c r="AB160" i="9"/>
  <c r="AE137" i="9"/>
  <c r="W109" i="9"/>
  <c r="AC160" i="9"/>
  <c r="AA109" i="9"/>
  <c r="U160" i="9"/>
  <c r="V160" i="9"/>
  <c r="W160" i="9"/>
  <c r="T109" i="9"/>
  <c r="Z160" i="9"/>
  <c r="X109" i="9"/>
  <c r="AD160" i="9"/>
  <c r="Q137" i="9"/>
  <c r="T137" i="9"/>
  <c r="V137" i="9"/>
  <c r="W137" i="9"/>
  <c r="X137" i="9"/>
  <c r="Y137" i="9"/>
  <c r="U137" i="9"/>
  <c r="AB137" i="9"/>
  <c r="AD109" i="9"/>
  <c r="AC137" i="9"/>
  <c r="Z137" i="9"/>
  <c r="AA137" i="9"/>
  <c r="AE109" i="9"/>
  <c r="AD137" i="9"/>
  <c r="AC109" i="9"/>
  <c r="T183" i="8"/>
  <c r="V183" i="8"/>
  <c r="AB109" i="8"/>
  <c r="Q183" i="8"/>
  <c r="Z183" i="8"/>
  <c r="AA183" i="8"/>
  <c r="AB183" i="8"/>
  <c r="T109" i="8"/>
  <c r="AC183" i="8"/>
  <c r="U183" i="8"/>
  <c r="AE160" i="8"/>
  <c r="W183" i="8"/>
  <c r="X183" i="8"/>
  <c r="Y183" i="8"/>
  <c r="AD183" i="8"/>
  <c r="Q160" i="8"/>
  <c r="T160" i="8"/>
  <c r="V160" i="8"/>
  <c r="AE137" i="8"/>
  <c r="W160" i="8"/>
  <c r="X160" i="8"/>
  <c r="Y160" i="8"/>
  <c r="U109" i="8"/>
  <c r="AA160" i="8"/>
  <c r="V109" i="8"/>
  <c r="AB160" i="8"/>
  <c r="W109" i="8"/>
  <c r="AC160" i="8"/>
  <c r="AD160" i="8"/>
  <c r="AC109" i="8"/>
  <c r="U160" i="8"/>
  <c r="Z160" i="8"/>
  <c r="X109" i="8"/>
  <c r="Y109" i="8"/>
  <c r="Q137" i="8"/>
  <c r="T137" i="8"/>
  <c r="U137" i="8"/>
  <c r="X137" i="8"/>
  <c r="Y137" i="8"/>
  <c r="Z137" i="8"/>
  <c r="AA137" i="8"/>
  <c r="AD109" i="8"/>
  <c r="AB137" i="8"/>
  <c r="AE109" i="8"/>
  <c r="AC137" i="8"/>
  <c r="V137" i="8"/>
  <c r="W137" i="8"/>
  <c r="AD137" i="8"/>
  <c r="Q109" i="8"/>
  <c r="Y104" i="8"/>
  <c r="BN183" i="75"/>
  <c r="AE109" i="75"/>
  <c r="CH109" i="75"/>
  <c r="J183" i="75"/>
  <c r="BO183" i="75"/>
  <c r="BK109" i="75"/>
  <c r="CQ109" i="75"/>
  <c r="K183" i="75"/>
  <c r="BP183" i="75"/>
  <c r="CH183" i="75"/>
  <c r="CV183" i="75" s="1"/>
  <c r="L183" i="75"/>
  <c r="BQ183" i="75"/>
  <c r="BC183" i="75"/>
  <c r="BJ183" i="75"/>
  <c r="F183" i="75"/>
  <c r="BK183" i="75"/>
  <c r="BG183" i="75"/>
  <c r="G183" i="75"/>
  <c r="BL183" i="75"/>
  <c r="BH183" i="75"/>
  <c r="BI183" i="75"/>
  <c r="H183" i="75"/>
  <c r="BM183" i="75"/>
  <c r="BN160" i="75"/>
  <c r="I183" i="75"/>
  <c r="BF160" i="75"/>
  <c r="BI160" i="75"/>
  <c r="BQ160" i="75"/>
  <c r="AC109" i="75"/>
  <c r="BP109" i="75"/>
  <c r="CV109" i="75"/>
  <c r="CK109" i="75"/>
  <c r="BO160" i="75"/>
  <c r="AD109" i="75"/>
  <c r="BQ109" i="75"/>
  <c r="BF109" i="75"/>
  <c r="CL109" i="75"/>
  <c r="K160" i="75"/>
  <c r="BP160" i="75"/>
  <c r="CH160" i="75"/>
  <c r="CK160" i="75" s="1"/>
  <c r="BC160" i="75"/>
  <c r="BG160" i="75"/>
  <c r="BH160" i="75"/>
  <c r="E160" i="75"/>
  <c r="BJ160" i="75"/>
  <c r="F160" i="75"/>
  <c r="BK160" i="75"/>
  <c r="BL160" i="75"/>
  <c r="H160" i="75"/>
  <c r="BM160" i="75"/>
  <c r="BN137" i="75"/>
  <c r="BM137" i="75"/>
  <c r="BQ137" i="75"/>
  <c r="CH137" i="75"/>
  <c r="CV137" i="75" s="1"/>
  <c r="BP137" i="75"/>
  <c r="BC109" i="75"/>
  <c r="U109" i="75"/>
  <c r="BH109" i="75"/>
  <c r="CN109" i="75"/>
  <c r="Q109" i="75"/>
  <c r="BC137" i="75"/>
  <c r="T109" i="75"/>
  <c r="BG109" i="75"/>
  <c r="CM109" i="75"/>
  <c r="CP109" i="75"/>
  <c r="CS109" i="75"/>
  <c r="BF137" i="75"/>
  <c r="BG137" i="75"/>
  <c r="CV104" i="75"/>
  <c r="BI109" i="75"/>
  <c r="W109" i="75"/>
  <c r="BH137" i="75"/>
  <c r="BI137" i="75"/>
  <c r="Y109" i="75"/>
  <c r="BL109" i="75"/>
  <c r="CR109" i="75"/>
  <c r="BK137" i="75"/>
  <c r="BO137" i="75"/>
  <c r="V109" i="75"/>
  <c r="CO109" i="75"/>
  <c r="BJ109" i="75"/>
  <c r="T101" i="75"/>
  <c r="S101" i="32" s="1"/>
  <c r="X109" i="75"/>
  <c r="E137" i="75"/>
  <c r="BJ137" i="75"/>
  <c r="BM109" i="75"/>
  <c r="G137" i="75"/>
  <c r="BL137" i="75"/>
  <c r="BN109" i="75"/>
  <c r="H137" i="75"/>
  <c r="CU109" i="75"/>
  <c r="I137" i="75"/>
  <c r="BQ104" i="75"/>
  <c r="BJ182" i="75"/>
  <c r="BK182" i="75"/>
  <c r="BI104" i="75"/>
  <c r="F104" i="75"/>
  <c r="Q183" i="7"/>
  <c r="T183" i="7"/>
  <c r="U183" i="7"/>
  <c r="V183" i="7"/>
  <c r="AE160" i="7"/>
  <c r="W183" i="7"/>
  <c r="X183" i="7"/>
  <c r="AA183" i="7"/>
  <c r="AC183" i="7"/>
  <c r="AB183" i="7"/>
  <c r="AD183" i="7"/>
  <c r="Y183" i="7"/>
  <c r="Z183" i="7"/>
  <c r="Q109" i="7"/>
  <c r="T160" i="7"/>
  <c r="U160" i="7"/>
  <c r="Q160" i="7"/>
  <c r="AE137" i="7"/>
  <c r="W160" i="7"/>
  <c r="X160" i="7"/>
  <c r="Y160" i="7"/>
  <c r="Z160" i="7"/>
  <c r="AA160" i="7"/>
  <c r="AB160" i="7"/>
  <c r="V109" i="7"/>
  <c r="AC160" i="7"/>
  <c r="AC109" i="7"/>
  <c r="AD160" i="7"/>
  <c r="AN104" i="32"/>
  <c r="V160" i="7"/>
  <c r="X109" i="7"/>
  <c r="Y109" i="7"/>
  <c r="Q137" i="7"/>
  <c r="AD109" i="7"/>
  <c r="AE109" i="7"/>
  <c r="T137" i="7"/>
  <c r="AQ104" i="32"/>
  <c r="U137" i="7"/>
  <c r="V137" i="7"/>
  <c r="AS104" i="32"/>
  <c r="W137" i="7"/>
  <c r="X137" i="7"/>
  <c r="Y137" i="7"/>
  <c r="W109" i="7"/>
  <c r="Z137" i="7"/>
  <c r="AA137" i="7"/>
  <c r="AB137" i="7"/>
  <c r="AO104" i="32"/>
  <c r="Z109" i="7"/>
  <c r="AC137" i="7"/>
  <c r="AA109" i="7"/>
  <c r="AD137" i="7"/>
  <c r="AB109" i="7"/>
  <c r="AL104" i="32"/>
  <c r="AM104" i="32"/>
  <c r="X104" i="7"/>
  <c r="AI104" i="32"/>
  <c r="AJ104" i="32"/>
  <c r="AK104" i="32"/>
  <c r="AR104" i="32"/>
  <c r="Q183" i="11"/>
  <c r="T183" i="11"/>
  <c r="V183" i="11"/>
  <c r="U183" i="11"/>
  <c r="W183" i="11"/>
  <c r="X183" i="11"/>
  <c r="Y183" i="11"/>
  <c r="Z183" i="11"/>
  <c r="AG183" i="11" s="1"/>
  <c r="AA183" i="11"/>
  <c r="AB183" i="11"/>
  <c r="AC183" i="11"/>
  <c r="AD183" i="11"/>
  <c r="AE160" i="11"/>
  <c r="X160" i="11"/>
  <c r="T160" i="11"/>
  <c r="Q160" i="11"/>
  <c r="AC109" i="11"/>
  <c r="U160" i="11"/>
  <c r="V160" i="11"/>
  <c r="AE137" i="11"/>
  <c r="W160" i="11"/>
  <c r="Z160" i="11"/>
  <c r="AG160" i="11" s="1"/>
  <c r="AA160" i="11"/>
  <c r="AB160" i="11"/>
  <c r="AC160" i="11"/>
  <c r="Z109" i="11"/>
  <c r="AD160" i="11"/>
  <c r="Q109" i="11"/>
  <c r="Y160" i="11"/>
  <c r="Q137" i="11"/>
  <c r="T137" i="11"/>
  <c r="BU104" i="32"/>
  <c r="BT104" i="32"/>
  <c r="BV104" i="32"/>
  <c r="V137" i="11"/>
  <c r="BO104" i="32"/>
  <c r="AE109" i="11"/>
  <c r="U137" i="11"/>
  <c r="V109" i="11"/>
  <c r="W137" i="11"/>
  <c r="X137" i="11"/>
  <c r="Y137" i="11"/>
  <c r="W109" i="11"/>
  <c r="Z137" i="11"/>
  <c r="AA137" i="11"/>
  <c r="AB137" i="11"/>
  <c r="X109" i="11"/>
  <c r="AC137" i="11"/>
  <c r="AA109" i="11"/>
  <c r="AD137" i="11"/>
  <c r="AD109" i="11"/>
  <c r="BP104" i="32"/>
  <c r="AB109" i="11"/>
  <c r="BQ104" i="32"/>
  <c r="BL104" i="32"/>
  <c r="BS104" i="32"/>
  <c r="BM104" i="32"/>
  <c r="BN104" i="32"/>
  <c r="BW104" i="32"/>
  <c r="T183" i="13"/>
  <c r="Q183" i="13"/>
  <c r="U183" i="13"/>
  <c r="V183" i="13"/>
  <c r="W183" i="13"/>
  <c r="Y183" i="13"/>
  <c r="Z183" i="13"/>
  <c r="AA183" i="13"/>
  <c r="AB183" i="13"/>
  <c r="AC183" i="13"/>
  <c r="AD183" i="13"/>
  <c r="X183" i="13"/>
  <c r="AE160" i="13"/>
  <c r="Q160" i="13"/>
  <c r="T160" i="13"/>
  <c r="X160" i="13"/>
  <c r="W160" i="13"/>
  <c r="Y160" i="13"/>
  <c r="Z160" i="13"/>
  <c r="AA160" i="13"/>
  <c r="AB160" i="13"/>
  <c r="X109" i="13"/>
  <c r="U160" i="13"/>
  <c r="V160" i="13"/>
  <c r="AE137" i="13"/>
  <c r="AC160" i="13"/>
  <c r="U109" i="13"/>
  <c r="AD160" i="13"/>
  <c r="V109" i="13"/>
  <c r="U137" i="13"/>
  <c r="CG104" i="32"/>
  <c r="X137" i="13"/>
  <c r="Y137" i="13"/>
  <c r="Z137" i="13"/>
  <c r="AD109" i="13"/>
  <c r="Q137" i="13"/>
  <c r="T109" i="13"/>
  <c r="AE109" i="13"/>
  <c r="Q109" i="13"/>
  <c r="T137" i="13"/>
  <c r="V137" i="13"/>
  <c r="Y109" i="13"/>
  <c r="AB137" i="13"/>
  <c r="W137" i="13"/>
  <c r="AC137" i="13"/>
  <c r="AA137" i="13"/>
  <c r="CA104" i="32"/>
  <c r="AA109" i="13"/>
  <c r="AD137" i="13"/>
  <c r="AB109" i="13"/>
  <c r="AC109" i="13"/>
  <c r="CK104" i="32"/>
  <c r="CL104" i="32"/>
  <c r="CC104" i="32"/>
  <c r="CD104" i="32"/>
  <c r="CF104" i="32"/>
  <c r="CE104" i="32"/>
  <c r="CH104" i="32"/>
  <c r="CI104" i="32"/>
  <c r="Q183" i="14"/>
  <c r="T183" i="14"/>
  <c r="W183" i="14"/>
  <c r="X183" i="14"/>
  <c r="Y183" i="14"/>
  <c r="Z183" i="14"/>
  <c r="AG183" i="14" s="1"/>
  <c r="AA183" i="14"/>
  <c r="AB183" i="14"/>
  <c r="V183" i="14"/>
  <c r="AC183" i="14"/>
  <c r="U109" i="14"/>
  <c r="AD183" i="14"/>
  <c r="Z109" i="14"/>
  <c r="AG109" i="14" s="1"/>
  <c r="U183" i="14"/>
  <c r="AE160" i="14"/>
  <c r="Q160" i="14"/>
  <c r="T160" i="14"/>
  <c r="V160" i="14"/>
  <c r="U160" i="14"/>
  <c r="X160" i="14"/>
  <c r="Q109" i="14"/>
  <c r="Y160" i="14"/>
  <c r="T109" i="14"/>
  <c r="Z160" i="14"/>
  <c r="AG160" i="14" s="1"/>
  <c r="AE137" i="14"/>
  <c r="AA160" i="14"/>
  <c r="AB160" i="14"/>
  <c r="W109" i="14"/>
  <c r="AC160" i="14"/>
  <c r="AD160" i="14"/>
  <c r="AA109" i="14"/>
  <c r="W160" i="14"/>
  <c r="Q137" i="14"/>
  <c r="T137" i="14"/>
  <c r="CX104" i="32"/>
  <c r="W137" i="14"/>
  <c r="CW104" i="32"/>
  <c r="CY104" i="32"/>
  <c r="X137" i="14"/>
  <c r="Y137" i="14"/>
  <c r="Z137" i="14"/>
  <c r="AG137" i="14" s="1"/>
  <c r="AA137" i="14"/>
  <c r="AB109" i="14"/>
  <c r="AB137" i="14"/>
  <c r="V137" i="14"/>
  <c r="AC109" i="14"/>
  <c r="AC137" i="14"/>
  <c r="AD109" i="14"/>
  <c r="AD137" i="14"/>
  <c r="V109" i="14"/>
  <c r="U137" i="14"/>
  <c r="DA104" i="32"/>
  <c r="AE109" i="14"/>
  <c r="CS104" i="32"/>
  <c r="CP104" i="32"/>
  <c r="CU104" i="32"/>
  <c r="Y104" i="14"/>
  <c r="CQ104" i="32"/>
  <c r="CV104" i="32"/>
  <c r="CZ104" i="32"/>
  <c r="CR104" i="32"/>
  <c r="AE183" i="16"/>
  <c r="Q183" i="16"/>
  <c r="U183" i="16"/>
  <c r="Y183" i="16"/>
  <c r="T109" i="16"/>
  <c r="Z183" i="16"/>
  <c r="AG183" i="16" s="1"/>
  <c r="AA183" i="16"/>
  <c r="AB183" i="16"/>
  <c r="V183" i="16"/>
  <c r="AC183" i="16"/>
  <c r="W183" i="16"/>
  <c r="X109" i="16"/>
  <c r="AD183" i="16"/>
  <c r="AE160" i="16"/>
  <c r="T160" i="16"/>
  <c r="AC109" i="16"/>
  <c r="U160" i="16"/>
  <c r="X160" i="16"/>
  <c r="Q160" i="16"/>
  <c r="Q109" i="16"/>
  <c r="Y160" i="16"/>
  <c r="Z160" i="16"/>
  <c r="AG160" i="16" s="1"/>
  <c r="AA160" i="16"/>
  <c r="V109" i="16"/>
  <c r="AB160" i="16"/>
  <c r="V160" i="16"/>
  <c r="W160" i="16"/>
  <c r="AC160" i="16"/>
  <c r="AD160" i="16"/>
  <c r="AE137" i="16"/>
  <c r="AD109" i="16"/>
  <c r="Q137" i="16"/>
  <c r="DI104" i="32"/>
  <c r="W137" i="16"/>
  <c r="AE109" i="16"/>
  <c r="U137" i="16"/>
  <c r="V137" i="16"/>
  <c r="Y137" i="16"/>
  <c r="Z137" i="16"/>
  <c r="AG137" i="16" s="1"/>
  <c r="Y109" i="16"/>
  <c r="Z109" i="16"/>
  <c r="AG109" i="16" s="1"/>
  <c r="AA137" i="16"/>
  <c r="AB137" i="16"/>
  <c r="AC137" i="16"/>
  <c r="AA109" i="16"/>
  <c r="AD137" i="16"/>
  <c r="X137" i="16"/>
  <c r="AB109" i="16"/>
  <c r="DH104" i="32"/>
  <c r="DJ104" i="32"/>
  <c r="DN104" i="32"/>
  <c r="DP104" i="32"/>
  <c r="DK104" i="32"/>
  <c r="DM104" i="32"/>
  <c r="DF104" i="32"/>
  <c r="DO104" i="32"/>
  <c r="DE104" i="32"/>
  <c r="DG104" i="32"/>
  <c r="AE183" i="17"/>
  <c r="T183" i="17"/>
  <c r="V183" i="17"/>
  <c r="W183" i="17"/>
  <c r="X183" i="17"/>
  <c r="Y183" i="17"/>
  <c r="Z183" i="17"/>
  <c r="AG183" i="17" s="1"/>
  <c r="AA183" i="17"/>
  <c r="AB183" i="17"/>
  <c r="AC183" i="17"/>
  <c r="AD183" i="17"/>
  <c r="U183" i="17"/>
  <c r="AE160" i="17"/>
  <c r="T160" i="17"/>
  <c r="Q160" i="17"/>
  <c r="U160" i="17"/>
  <c r="X160" i="17"/>
  <c r="Y160" i="17"/>
  <c r="V160" i="17"/>
  <c r="Z160" i="17"/>
  <c r="AG160" i="17" s="1"/>
  <c r="AA160" i="17"/>
  <c r="AB160" i="17"/>
  <c r="AC160" i="17"/>
  <c r="U109" i="17"/>
  <c r="W109" i="17"/>
  <c r="AD160" i="17"/>
  <c r="W160" i="17"/>
  <c r="AE137" i="17"/>
  <c r="Q137" i="17"/>
  <c r="T137" i="17"/>
  <c r="Z109" i="17"/>
  <c r="AG109" i="17" s="1"/>
  <c r="V137" i="17"/>
  <c r="U137" i="17"/>
  <c r="W137" i="17"/>
  <c r="X137" i="17"/>
  <c r="Y137" i="17"/>
  <c r="Q109" i="17"/>
  <c r="Z137" i="17"/>
  <c r="AA137" i="17"/>
  <c r="V109" i="17"/>
  <c r="AC137" i="17"/>
  <c r="AD137" i="17"/>
  <c r="AB137" i="17"/>
  <c r="Y109" i="17"/>
  <c r="T109" i="17"/>
  <c r="AC109" i="17"/>
  <c r="AD109" i="17"/>
  <c r="AE109" i="17"/>
  <c r="X109" i="17"/>
  <c r="AA109" i="17"/>
  <c r="DT104" i="32"/>
  <c r="EA104" i="32"/>
  <c r="AB109" i="17"/>
  <c r="EB104" i="32"/>
  <c r="EC104" i="32"/>
  <c r="DW104" i="32"/>
  <c r="DX104" i="32"/>
  <c r="DY104" i="32"/>
  <c r="DZ104" i="32"/>
  <c r="DU104" i="32"/>
  <c r="EE104" i="32"/>
  <c r="AE183" i="18"/>
  <c r="Q183" i="18"/>
  <c r="X183" i="18"/>
  <c r="AE160" i="18"/>
  <c r="Y183" i="18"/>
  <c r="Z183" i="18"/>
  <c r="AA183" i="18"/>
  <c r="AB183" i="18"/>
  <c r="AC183" i="18"/>
  <c r="U109" i="18"/>
  <c r="AD183" i="18"/>
  <c r="U183" i="18"/>
  <c r="V183" i="18"/>
  <c r="W183" i="18"/>
  <c r="Z160" i="18"/>
  <c r="Q160" i="18"/>
  <c r="T160" i="18"/>
  <c r="Z109" i="18"/>
  <c r="AG109" i="18" s="1"/>
  <c r="U160" i="18"/>
  <c r="V160" i="18"/>
  <c r="AD109" i="18"/>
  <c r="AE137" i="18"/>
  <c r="W160" i="18"/>
  <c r="X160" i="18"/>
  <c r="T109" i="18"/>
  <c r="AA160" i="18"/>
  <c r="AC160" i="18"/>
  <c r="AD160" i="18"/>
  <c r="Y160" i="18"/>
  <c r="Q109" i="18"/>
  <c r="AB160" i="18"/>
  <c r="X109" i="18"/>
  <c r="Q137" i="18"/>
  <c r="T137" i="18"/>
  <c r="U137" i="18"/>
  <c r="EJ104" i="32"/>
  <c r="V137" i="18"/>
  <c r="EK104" i="32"/>
  <c r="W109" i="18"/>
  <c r="W137" i="18"/>
  <c r="X137" i="18"/>
  <c r="Y137" i="18"/>
  <c r="Y109" i="18"/>
  <c r="Z137" i="18"/>
  <c r="AE109" i="18"/>
  <c r="AA137" i="18"/>
  <c r="EP104" i="32"/>
  <c r="AB137" i="18"/>
  <c r="AA109" i="18"/>
  <c r="AC137" i="18"/>
  <c r="AB109" i="18"/>
  <c r="AD137" i="18"/>
  <c r="EO104" i="32"/>
  <c r="EQ104" i="32"/>
  <c r="AC109" i="18"/>
  <c r="ER104" i="32"/>
  <c r="ES104" i="32"/>
  <c r="ET104" i="32"/>
  <c r="EI104" i="32"/>
  <c r="EL104" i="32"/>
  <c r="EM104" i="32"/>
  <c r="AA183" i="12"/>
  <c r="AE183" i="12"/>
  <c r="Q183" i="12"/>
  <c r="Z109" i="12"/>
  <c r="AG109" i="12" s="1"/>
  <c r="U183" i="12"/>
  <c r="V183" i="12"/>
  <c r="W183" i="12"/>
  <c r="AB183" i="12"/>
  <c r="AC183" i="12"/>
  <c r="AD183" i="12"/>
  <c r="X183" i="12"/>
  <c r="Y183" i="12"/>
  <c r="Z183" i="12"/>
  <c r="AG183" i="12" s="1"/>
  <c r="AE160" i="12"/>
  <c r="Q160" i="12"/>
  <c r="T160" i="12"/>
  <c r="U160" i="12"/>
  <c r="V160" i="12"/>
  <c r="AE137" i="12"/>
  <c r="W160" i="12"/>
  <c r="X160" i="12"/>
  <c r="Y160" i="12"/>
  <c r="Z160" i="12"/>
  <c r="AA160" i="12"/>
  <c r="AB109" i="12"/>
  <c r="AB160" i="12"/>
  <c r="AC160" i="12"/>
  <c r="AD160" i="12"/>
  <c r="Q137" i="12"/>
  <c r="T137" i="12"/>
  <c r="AC109" i="12"/>
  <c r="AE109" i="12"/>
  <c r="Q109" i="12"/>
  <c r="W137" i="12"/>
  <c r="AD109" i="12"/>
  <c r="FD104" i="32"/>
  <c r="T109" i="12"/>
  <c r="X137" i="12"/>
  <c r="U109" i="12"/>
  <c r="Y137" i="12"/>
  <c r="FI104" i="32"/>
  <c r="V109" i="12"/>
  <c r="W109" i="12"/>
  <c r="Z137" i="12"/>
  <c r="AG137" i="12" s="1"/>
  <c r="AA137" i="12"/>
  <c r="FC104" i="32"/>
  <c r="U137" i="12"/>
  <c r="AB137" i="12"/>
  <c r="AD137" i="12"/>
  <c r="FB104" i="32"/>
  <c r="V137" i="12"/>
  <c r="AC137" i="12"/>
  <c r="AA109" i="12"/>
  <c r="FE104" i="32"/>
  <c r="FG104" i="32"/>
  <c r="EY104" i="32"/>
  <c r="EZ104" i="32"/>
  <c r="FA104" i="32"/>
  <c r="FH104" i="32"/>
  <c r="Q183" i="15"/>
  <c r="T183" i="15"/>
  <c r="Y183" i="15"/>
  <c r="AD183" i="15"/>
  <c r="Y109" i="15"/>
  <c r="V183" i="15"/>
  <c r="Z109" i="15"/>
  <c r="AG109" i="15" s="1"/>
  <c r="W183" i="15"/>
  <c r="X183" i="15"/>
  <c r="AA183" i="15"/>
  <c r="AB183" i="15"/>
  <c r="AC183" i="15"/>
  <c r="U183" i="15"/>
  <c r="Z183" i="15"/>
  <c r="AG183" i="15" s="1"/>
  <c r="T109" i="15"/>
  <c r="AE160" i="15"/>
  <c r="Q160" i="15"/>
  <c r="T160" i="15"/>
  <c r="X160" i="15"/>
  <c r="W160" i="15"/>
  <c r="Y160" i="15"/>
  <c r="Q109" i="15"/>
  <c r="Z160" i="15"/>
  <c r="AA160" i="15"/>
  <c r="AB160" i="15"/>
  <c r="AC160" i="15"/>
  <c r="W109" i="15"/>
  <c r="AD160" i="15"/>
  <c r="AB109" i="15"/>
  <c r="U160" i="15"/>
  <c r="V160" i="15"/>
  <c r="U109" i="15"/>
  <c r="V109" i="15"/>
  <c r="X109" i="15"/>
  <c r="AE137" i="15"/>
  <c r="X137" i="15"/>
  <c r="Q137" i="15"/>
  <c r="T137" i="15"/>
  <c r="U137" i="15"/>
  <c r="FU104" i="32"/>
  <c r="V137" i="15"/>
  <c r="W137" i="15"/>
  <c r="Y137" i="15"/>
  <c r="Z137" i="15"/>
  <c r="AG137" i="15" s="1"/>
  <c r="AC109" i="15"/>
  <c r="AB137" i="15"/>
  <c r="AA137" i="15"/>
  <c r="AD109" i="15"/>
  <c r="AC137" i="15"/>
  <c r="AE109" i="15"/>
  <c r="AD137" i="15"/>
  <c r="FO104" i="32"/>
  <c r="FV104" i="32"/>
  <c r="FW104" i="32"/>
  <c r="FR104" i="32"/>
  <c r="FS104" i="32"/>
  <c r="FT104" i="32"/>
  <c r="FM104" i="32"/>
  <c r="FN104" i="32"/>
  <c r="T183" i="19"/>
  <c r="Q183" i="19"/>
  <c r="U183" i="19"/>
  <c r="V183" i="19"/>
  <c r="AE160" i="19"/>
  <c r="X183" i="19"/>
  <c r="Y183" i="19"/>
  <c r="Z183" i="19"/>
  <c r="AG183" i="19" s="1"/>
  <c r="AA183" i="19"/>
  <c r="AB183" i="19"/>
  <c r="AC183" i="19"/>
  <c r="W109" i="19"/>
  <c r="AD183" i="19"/>
  <c r="W183" i="19"/>
  <c r="T160" i="19"/>
  <c r="AB160" i="19"/>
  <c r="AC160" i="19"/>
  <c r="Q160" i="19"/>
  <c r="Y160" i="19"/>
  <c r="T109" i="19"/>
  <c r="Z160" i="19"/>
  <c r="AG160" i="19" s="1"/>
  <c r="W137" i="19"/>
  <c r="W160" i="19"/>
  <c r="X160" i="19"/>
  <c r="U109" i="19"/>
  <c r="AA160" i="19"/>
  <c r="V160" i="19"/>
  <c r="U160" i="19"/>
  <c r="AD160" i="19"/>
  <c r="AD109" i="19"/>
  <c r="AE137" i="19"/>
  <c r="AE109" i="19"/>
  <c r="Q137" i="19"/>
  <c r="Q109" i="19"/>
  <c r="U137" i="19"/>
  <c r="V137" i="19"/>
  <c r="X137" i="19"/>
  <c r="Y137" i="19"/>
  <c r="Y109" i="19"/>
  <c r="Z109" i="19"/>
  <c r="Z137" i="19"/>
  <c r="AA137" i="19"/>
  <c r="AB137" i="19"/>
  <c r="AC137" i="19"/>
  <c r="AB109" i="19"/>
  <c r="AD137" i="19"/>
  <c r="AA109" i="19"/>
  <c r="AC109" i="19"/>
  <c r="GI104" i="32"/>
  <c r="GJ104" i="32"/>
  <c r="GF104" i="32"/>
  <c r="GG104" i="32"/>
  <c r="GB104" i="32"/>
  <c r="GK104" i="32"/>
  <c r="GL104" i="32"/>
  <c r="GM104" i="32"/>
  <c r="GE104" i="32"/>
  <c r="GC104" i="32"/>
  <c r="GD104" i="32"/>
  <c r="AD182" i="12"/>
  <c r="X182" i="17"/>
  <c r="AS136" i="32"/>
  <c r="AI136" i="32"/>
  <c r="AK136" i="32"/>
  <c r="AJ136" i="32"/>
  <c r="AL136" i="32"/>
  <c r="AM136" i="32"/>
  <c r="AQ136" i="32"/>
  <c r="FY101" i="32"/>
  <c r="AT102" i="32"/>
  <c r="AP104" i="32"/>
  <c r="BX102" i="32"/>
  <c r="DQ102" i="32"/>
  <c r="EF102" i="32"/>
  <c r="FJ102" i="32"/>
  <c r="FF104" i="32"/>
  <c r="GN102" i="32"/>
  <c r="BX103" i="32"/>
  <c r="DB103" i="32"/>
  <c r="EF103" i="32"/>
  <c r="FY103" i="32"/>
  <c r="GN103" i="32"/>
  <c r="AO136" i="32"/>
  <c r="EN104" i="32"/>
  <c r="DV104" i="32"/>
  <c r="ED104" i="32"/>
  <c r="DL104" i="32"/>
  <c r="AR136" i="32"/>
  <c r="CT104" i="32"/>
  <c r="EU102" i="32"/>
  <c r="FY102" i="32"/>
  <c r="AT103" i="32"/>
  <c r="CM103" i="32"/>
  <c r="DQ103" i="32"/>
  <c r="EU103" i="32"/>
  <c r="FJ103" i="32"/>
  <c r="CM102" i="32"/>
  <c r="CJ104" i="32"/>
  <c r="BR104" i="32"/>
  <c r="GH104" i="32"/>
  <c r="FP104" i="32"/>
  <c r="FX104" i="32"/>
  <c r="AN136" i="32"/>
  <c r="CM101" i="32"/>
  <c r="AT101" i="32"/>
  <c r="FJ101" i="32"/>
  <c r="DB102" i="32"/>
  <c r="AH104" i="32"/>
  <c r="CB104" i="32"/>
  <c r="EX104" i="32"/>
  <c r="DQ101" i="32"/>
  <c r="FQ104" i="32"/>
  <c r="BX101" i="32"/>
  <c r="GN101" i="32"/>
  <c r="EU101" i="32"/>
  <c r="DB101" i="32"/>
  <c r="EF101" i="32"/>
  <c r="AE182" i="9"/>
  <c r="Q182" i="9"/>
  <c r="AE182" i="8"/>
  <c r="X182" i="8"/>
  <c r="Y103" i="10"/>
  <c r="BB103" i="32" s="1"/>
  <c r="M104" i="10"/>
  <c r="E182" i="10"/>
  <c r="M182" i="10"/>
  <c r="AE159" i="10"/>
  <c r="X159" i="10"/>
  <c r="AA101" i="10"/>
  <c r="BD101" i="32" s="1"/>
  <c r="U101" i="10"/>
  <c r="AX101" i="32" s="1"/>
  <c r="Y159" i="10"/>
  <c r="Z159" i="10"/>
  <c r="AG159" i="10" s="1"/>
  <c r="K104" i="10"/>
  <c r="N104" i="10"/>
  <c r="Q159" i="10"/>
  <c r="AA159" i="10"/>
  <c r="T159" i="10"/>
  <c r="AB159" i="10"/>
  <c r="U159" i="10"/>
  <c r="AC159" i="10"/>
  <c r="F104" i="10"/>
  <c r="E104" i="10"/>
  <c r="V159" i="10"/>
  <c r="AD159" i="10"/>
  <c r="W159" i="10"/>
  <c r="J104" i="10"/>
  <c r="AE102" i="10"/>
  <c r="BH102" i="32" s="1"/>
  <c r="Y102" i="10"/>
  <c r="BB102" i="32" s="1"/>
  <c r="X101" i="10"/>
  <c r="BA101" i="32" s="1"/>
  <c r="H104" i="10"/>
  <c r="P104" i="10"/>
  <c r="J136" i="10"/>
  <c r="T136" i="10"/>
  <c r="T102" i="10"/>
  <c r="AW102" i="32" s="1"/>
  <c r="L104" i="10"/>
  <c r="K136" i="10"/>
  <c r="U136" i="10"/>
  <c r="Z101" i="10"/>
  <c r="O104" i="10"/>
  <c r="Z102" i="10"/>
  <c r="V136" i="10"/>
  <c r="I136" i="10"/>
  <c r="W136" i="10"/>
  <c r="Q101" i="10"/>
  <c r="T101" i="10"/>
  <c r="AW101" i="32" s="1"/>
  <c r="AB101" i="10"/>
  <c r="BE101" i="32" s="1"/>
  <c r="Q102" i="10"/>
  <c r="AA102" i="10"/>
  <c r="BD102" i="32" s="1"/>
  <c r="Z103" i="10"/>
  <c r="AG103" i="10" s="1"/>
  <c r="V53" i="31" s="1"/>
  <c r="G104" i="10"/>
  <c r="AC101" i="10"/>
  <c r="BF101" i="32" s="1"/>
  <c r="AB102" i="10"/>
  <c r="BE102" i="32" s="1"/>
  <c r="Q103" i="10"/>
  <c r="AA103" i="10"/>
  <c r="BD103" i="32" s="1"/>
  <c r="V101" i="10"/>
  <c r="AY101" i="32" s="1"/>
  <c r="AD101" i="10"/>
  <c r="BG101" i="32" s="1"/>
  <c r="U102" i="10"/>
  <c r="AX102" i="32" s="1"/>
  <c r="AC102" i="10"/>
  <c r="BF102" i="32" s="1"/>
  <c r="T103" i="10"/>
  <c r="AW103" i="32" s="1"/>
  <c r="AB103" i="10"/>
  <c r="BE103" i="32" s="1"/>
  <c r="I104" i="10"/>
  <c r="W101" i="10"/>
  <c r="AZ101" i="32" s="1"/>
  <c r="AE101" i="10"/>
  <c r="BH101" i="32" s="1"/>
  <c r="V102" i="10"/>
  <c r="AY102" i="32" s="1"/>
  <c r="AD102" i="10"/>
  <c r="BG102" i="32" s="1"/>
  <c r="U103" i="10"/>
  <c r="AX103" i="32" s="1"/>
  <c r="AC103" i="10"/>
  <c r="BF103" i="32" s="1"/>
  <c r="W102" i="10"/>
  <c r="AZ102" i="32" s="1"/>
  <c r="V103" i="10"/>
  <c r="AY103" i="32" s="1"/>
  <c r="AD103" i="10"/>
  <c r="BG103" i="32" s="1"/>
  <c r="Y101" i="10"/>
  <c r="BB101" i="32" s="1"/>
  <c r="X102" i="10"/>
  <c r="BA102" i="32" s="1"/>
  <c r="W103" i="10"/>
  <c r="AZ103" i="32" s="1"/>
  <c r="AE103" i="10"/>
  <c r="BH103" i="32" s="1"/>
  <c r="X103" i="10"/>
  <c r="BA103" i="32" s="1"/>
  <c r="X182" i="9"/>
  <c r="Y182" i="9"/>
  <c r="Z182" i="9"/>
  <c r="AE159" i="9"/>
  <c r="AA182" i="9"/>
  <c r="Y159" i="9"/>
  <c r="T182" i="9"/>
  <c r="AB182" i="9"/>
  <c r="U182" i="9"/>
  <c r="AC182" i="9"/>
  <c r="V182" i="9"/>
  <c r="AD182" i="9"/>
  <c r="W182" i="9"/>
  <c r="AA104" i="9"/>
  <c r="Z159" i="9"/>
  <c r="X159" i="9"/>
  <c r="V104" i="9"/>
  <c r="AE136" i="9"/>
  <c r="Q159" i="9"/>
  <c r="AA159" i="9"/>
  <c r="X136" i="9"/>
  <c r="T159" i="9"/>
  <c r="AB159" i="9"/>
  <c r="AD104" i="9"/>
  <c r="U159" i="9"/>
  <c r="AC159" i="9"/>
  <c r="Y104" i="9"/>
  <c r="T104" i="9"/>
  <c r="AB104" i="9"/>
  <c r="W104" i="9"/>
  <c r="AE104" i="9"/>
  <c r="V159" i="9"/>
  <c r="AD159" i="9"/>
  <c r="Z104" i="9"/>
  <c r="W159" i="9"/>
  <c r="Y136" i="9"/>
  <c r="Z136" i="9"/>
  <c r="U104" i="9"/>
  <c r="AC104" i="9"/>
  <c r="X104" i="9"/>
  <c r="Q104" i="9"/>
  <c r="Q136" i="9"/>
  <c r="AA136" i="9"/>
  <c r="T136" i="9"/>
  <c r="AB136" i="9"/>
  <c r="U136" i="9"/>
  <c r="AC136" i="9"/>
  <c r="V136" i="9"/>
  <c r="AD136" i="9"/>
  <c r="W136" i="9"/>
  <c r="X104" i="8"/>
  <c r="Q104" i="8"/>
  <c r="AA104" i="8"/>
  <c r="Y182" i="8"/>
  <c r="Z182" i="8"/>
  <c r="AE159" i="8"/>
  <c r="Q182" i="8"/>
  <c r="AA182" i="8"/>
  <c r="T182" i="8"/>
  <c r="AB182" i="8"/>
  <c r="Y159" i="8"/>
  <c r="U182" i="8"/>
  <c r="AC182" i="8"/>
  <c r="V182" i="8"/>
  <c r="AD182" i="8"/>
  <c r="W182" i="8"/>
  <c r="AD104" i="8"/>
  <c r="X159" i="8"/>
  <c r="Z159" i="8"/>
  <c r="V104" i="8"/>
  <c r="AE136" i="8"/>
  <c r="Q159" i="8"/>
  <c r="AA159" i="8"/>
  <c r="T159" i="8"/>
  <c r="AB159" i="8"/>
  <c r="U159" i="8"/>
  <c r="AC159" i="8"/>
  <c r="T104" i="8"/>
  <c r="AB104" i="8"/>
  <c r="W104" i="8"/>
  <c r="V159" i="8"/>
  <c r="AD159" i="8"/>
  <c r="AE104" i="8"/>
  <c r="W159" i="8"/>
  <c r="X136" i="8"/>
  <c r="Z104" i="8"/>
  <c r="U104" i="8"/>
  <c r="AC104" i="8"/>
  <c r="Y136" i="8"/>
  <c r="Z136" i="8"/>
  <c r="Q136" i="8"/>
  <c r="AA136" i="8"/>
  <c r="T136" i="8"/>
  <c r="AB136" i="8"/>
  <c r="U136" i="8"/>
  <c r="AC136" i="8"/>
  <c r="V136" i="8"/>
  <c r="AD136" i="8"/>
  <c r="W136" i="8"/>
  <c r="BL182" i="75"/>
  <c r="BC182" i="75"/>
  <c r="BM182" i="75"/>
  <c r="BF182" i="75"/>
  <c r="BN182" i="75"/>
  <c r="CH182" i="75"/>
  <c r="CV182" i="75" s="1"/>
  <c r="L104" i="75"/>
  <c r="BG182" i="75"/>
  <c r="BO182" i="75"/>
  <c r="BJ159" i="75"/>
  <c r="E182" i="75"/>
  <c r="BH182" i="75"/>
  <c r="BP182" i="75"/>
  <c r="BI182" i="75"/>
  <c r="BQ182" i="75"/>
  <c r="BL159" i="75"/>
  <c r="BK159" i="75"/>
  <c r="U103" i="75"/>
  <c r="T103" i="32" s="1"/>
  <c r="V103" i="75"/>
  <c r="U103" i="32" s="1"/>
  <c r="BC159" i="75"/>
  <c r="BM159" i="75"/>
  <c r="CO104" i="75"/>
  <c r="U102" i="75"/>
  <c r="T102" i="32" s="1"/>
  <c r="BF159" i="75"/>
  <c r="BN159" i="75"/>
  <c r="CH159" i="75"/>
  <c r="CP159" i="75" s="1"/>
  <c r="BH104" i="75"/>
  <c r="BP104" i="75"/>
  <c r="CP104" i="75"/>
  <c r="BF104" i="75"/>
  <c r="CN104" i="75"/>
  <c r="BG159" i="75"/>
  <c r="BO159" i="75"/>
  <c r="V102" i="75"/>
  <c r="U102" i="32" s="1"/>
  <c r="BJ136" i="75"/>
  <c r="E159" i="75"/>
  <c r="BH159" i="75"/>
  <c r="BP159" i="75"/>
  <c r="BJ104" i="75"/>
  <c r="CH104" i="75"/>
  <c r="CR104" i="75"/>
  <c r="AD102" i="75"/>
  <c r="AC102" i="32" s="1"/>
  <c r="BI159" i="75"/>
  <c r="BQ159" i="75"/>
  <c r="M104" i="75"/>
  <c r="BK104" i="75"/>
  <c r="CK104" i="75"/>
  <c r="CS104" i="75"/>
  <c r="BL136" i="75"/>
  <c r="T136" i="75"/>
  <c r="BK136" i="75"/>
  <c r="U101" i="75"/>
  <c r="T101" i="32" s="1"/>
  <c r="AD101" i="75"/>
  <c r="AC101" i="32" s="1"/>
  <c r="AC137" i="32" s="1"/>
  <c r="V101" i="75"/>
  <c r="U101" i="32" s="1"/>
  <c r="CL104" i="75"/>
  <c r="CT104" i="75"/>
  <c r="BC136" i="75"/>
  <c r="BM136" i="75"/>
  <c r="I104" i="75"/>
  <c r="BC104" i="75"/>
  <c r="BM104" i="75"/>
  <c r="CM104" i="75"/>
  <c r="CU104" i="75"/>
  <c r="BF136" i="75"/>
  <c r="BN136" i="75"/>
  <c r="CH136" i="75"/>
  <c r="CV136" i="75" s="1"/>
  <c r="J104" i="75"/>
  <c r="L136" i="75"/>
  <c r="BG136" i="75"/>
  <c r="BO136" i="75"/>
  <c r="K104" i="75"/>
  <c r="BG104" i="75"/>
  <c r="BO104" i="75"/>
  <c r="AB103" i="75"/>
  <c r="AA103" i="32" s="1"/>
  <c r="M136" i="75"/>
  <c r="BH136" i="75"/>
  <c r="BP136" i="75"/>
  <c r="AD103" i="75"/>
  <c r="AC103" i="32" s="1"/>
  <c r="F136" i="75"/>
  <c r="BI136" i="75"/>
  <c r="BQ136" i="75"/>
  <c r="CQ104" i="75"/>
  <c r="AC103" i="75"/>
  <c r="AB103" i="32" s="1"/>
  <c r="G136" i="75"/>
  <c r="AC102" i="75"/>
  <c r="AB102" i="32" s="1"/>
  <c r="AC101" i="75"/>
  <c r="AB101" i="32" s="1"/>
  <c r="AB137" i="32" s="1"/>
  <c r="H104" i="75"/>
  <c r="AA103" i="75"/>
  <c r="Z103" i="32" s="1"/>
  <c r="AA102" i="75"/>
  <c r="Z102" i="32" s="1"/>
  <c r="AA101" i="75"/>
  <c r="Z101" i="32" s="1"/>
  <c r="AB102" i="75"/>
  <c r="AA102" i="32" s="1"/>
  <c r="W101" i="75"/>
  <c r="V101" i="32" s="1"/>
  <c r="AE101" i="75"/>
  <c r="AD101" i="32" s="1"/>
  <c r="W102" i="75"/>
  <c r="V102" i="32" s="1"/>
  <c r="AE102" i="75"/>
  <c r="AD102" i="32" s="1"/>
  <c r="W103" i="75"/>
  <c r="V103" i="32" s="1"/>
  <c r="AE103" i="75"/>
  <c r="AD103" i="32" s="1"/>
  <c r="X101" i="75"/>
  <c r="W101" i="32" s="1"/>
  <c r="W137" i="32" s="1"/>
  <c r="X102" i="75"/>
  <c r="W102" i="32" s="1"/>
  <c r="X103" i="75"/>
  <c r="W103" i="32" s="1"/>
  <c r="Y101" i="75"/>
  <c r="X101" i="32" s="1"/>
  <c r="Y102" i="75"/>
  <c r="X102" i="32" s="1"/>
  <c r="Y103" i="75"/>
  <c r="X103" i="32" s="1"/>
  <c r="Z101" i="75"/>
  <c r="Z102" i="75"/>
  <c r="Z103" i="75"/>
  <c r="E104" i="75"/>
  <c r="Q101" i="75"/>
  <c r="Q102" i="75"/>
  <c r="Q103" i="75"/>
  <c r="AB101" i="75"/>
  <c r="AA101" i="32" s="1"/>
  <c r="AE182" i="7"/>
  <c r="Y182" i="7"/>
  <c r="X182" i="7"/>
  <c r="Z182" i="7"/>
  <c r="AE159" i="7"/>
  <c r="Q182" i="7"/>
  <c r="AA182" i="7"/>
  <c r="AA159" i="7"/>
  <c r="T182" i="7"/>
  <c r="AB182" i="7"/>
  <c r="U182" i="7"/>
  <c r="AC182" i="7"/>
  <c r="V182" i="7"/>
  <c r="AD182" i="7"/>
  <c r="W182" i="7"/>
  <c r="X159" i="7"/>
  <c r="T104" i="7"/>
  <c r="AB104" i="7"/>
  <c r="Y159" i="7"/>
  <c r="Z159" i="7"/>
  <c r="AE136" i="7"/>
  <c r="Q159" i="7"/>
  <c r="T159" i="7"/>
  <c r="AB159" i="7"/>
  <c r="Y136" i="7"/>
  <c r="U159" i="7"/>
  <c r="AC159" i="7"/>
  <c r="Y104" i="7"/>
  <c r="V159" i="7"/>
  <c r="AD159" i="7"/>
  <c r="Z104" i="7"/>
  <c r="W159" i="7"/>
  <c r="W104" i="7"/>
  <c r="AE104" i="7"/>
  <c r="X136" i="7"/>
  <c r="Q104" i="7"/>
  <c r="AA104" i="7"/>
  <c r="V104" i="7"/>
  <c r="AD104" i="7"/>
  <c r="Z136" i="7"/>
  <c r="Q136" i="7"/>
  <c r="AA136" i="7"/>
  <c r="U104" i="7"/>
  <c r="AC104" i="7"/>
  <c r="T136" i="7"/>
  <c r="AB136" i="7"/>
  <c r="U136" i="7"/>
  <c r="AC136" i="7"/>
  <c r="V136" i="7"/>
  <c r="AD136" i="7"/>
  <c r="W136" i="7"/>
  <c r="AE182" i="11"/>
  <c r="Y182" i="11"/>
  <c r="X182" i="11"/>
  <c r="Z182" i="11"/>
  <c r="AG182" i="11" s="1"/>
  <c r="AE159" i="11"/>
  <c r="Q182" i="11"/>
  <c r="AA182" i="11"/>
  <c r="T182" i="11"/>
  <c r="AB182" i="11"/>
  <c r="Z159" i="11"/>
  <c r="AG159" i="11" s="1"/>
  <c r="U182" i="11"/>
  <c r="AC182" i="11"/>
  <c r="V182" i="11"/>
  <c r="AD182" i="11"/>
  <c r="V104" i="11"/>
  <c r="W182" i="11"/>
  <c r="Y159" i="11"/>
  <c r="Q104" i="11"/>
  <c r="AA104" i="11"/>
  <c r="X159" i="11"/>
  <c r="AE136" i="11"/>
  <c r="Q159" i="11"/>
  <c r="AA159" i="11"/>
  <c r="W104" i="11"/>
  <c r="AE104" i="11"/>
  <c r="T159" i="11"/>
  <c r="AB159" i="11"/>
  <c r="X104" i="11"/>
  <c r="U159" i="11"/>
  <c r="AC159" i="11"/>
  <c r="T104" i="11"/>
  <c r="AB104" i="11"/>
  <c r="V159" i="11"/>
  <c r="AD159" i="11"/>
  <c r="Z104" i="11"/>
  <c r="AG104" i="11" s="1"/>
  <c r="W159" i="11"/>
  <c r="Y104" i="11"/>
  <c r="X136" i="11"/>
  <c r="Y136" i="11"/>
  <c r="Z136" i="11"/>
  <c r="AG136" i="11" s="1"/>
  <c r="Q136" i="11"/>
  <c r="AA136" i="11"/>
  <c r="U104" i="11"/>
  <c r="AC104" i="11"/>
  <c r="T136" i="11"/>
  <c r="AB136" i="11"/>
  <c r="AD104" i="11"/>
  <c r="U136" i="11"/>
  <c r="AC136" i="11"/>
  <c r="V136" i="11"/>
  <c r="AD136" i="11"/>
  <c r="W136" i="11"/>
  <c r="AE182" i="13"/>
  <c r="X182" i="13"/>
  <c r="Y182" i="13"/>
  <c r="Z182" i="13"/>
  <c r="AE159" i="13"/>
  <c r="Q182" i="13"/>
  <c r="AA182" i="13"/>
  <c r="T182" i="13"/>
  <c r="AB182" i="13"/>
  <c r="Z159" i="13"/>
  <c r="AG159" i="13" s="1"/>
  <c r="U182" i="13"/>
  <c r="AC182" i="13"/>
  <c r="U104" i="13"/>
  <c r="AC104" i="13"/>
  <c r="V182" i="13"/>
  <c r="AD182" i="13"/>
  <c r="W182" i="13"/>
  <c r="Q104" i="13"/>
  <c r="AA104" i="13"/>
  <c r="X159" i="13"/>
  <c r="AE136" i="13"/>
  <c r="Q159" i="13"/>
  <c r="AA159" i="13"/>
  <c r="Y159" i="13"/>
  <c r="W104" i="13"/>
  <c r="AE104" i="13"/>
  <c r="X136" i="13"/>
  <c r="T159" i="13"/>
  <c r="AB159" i="13"/>
  <c r="U159" i="13"/>
  <c r="AC159" i="13"/>
  <c r="V159" i="13"/>
  <c r="AD159" i="13"/>
  <c r="Z104" i="13"/>
  <c r="AG104" i="13" s="1"/>
  <c r="W159" i="13"/>
  <c r="X104" i="13"/>
  <c r="Y136" i="13"/>
  <c r="Y104" i="13"/>
  <c r="Z136" i="13"/>
  <c r="T104" i="13"/>
  <c r="AB104" i="13"/>
  <c r="Q136" i="13"/>
  <c r="AA136" i="13"/>
  <c r="T136" i="13"/>
  <c r="AB136" i="13"/>
  <c r="V104" i="13"/>
  <c r="AD104" i="13"/>
  <c r="U136" i="13"/>
  <c r="AC136" i="13"/>
  <c r="V136" i="13"/>
  <c r="AD136" i="13"/>
  <c r="W136" i="13"/>
  <c r="AA159" i="14"/>
  <c r="AE182" i="14"/>
  <c r="X182" i="14"/>
  <c r="Y182" i="14"/>
  <c r="Z182" i="14"/>
  <c r="AG182" i="14" s="1"/>
  <c r="Q182" i="14"/>
  <c r="AA182" i="14"/>
  <c r="T159" i="14"/>
  <c r="T182" i="14"/>
  <c r="AB182" i="14"/>
  <c r="X136" i="14"/>
  <c r="AB159" i="14"/>
  <c r="U159" i="14"/>
  <c r="U182" i="14"/>
  <c r="AC182" i="14"/>
  <c r="AC159" i="14"/>
  <c r="V159" i="14"/>
  <c r="V182" i="14"/>
  <c r="AD182" i="14"/>
  <c r="W182" i="14"/>
  <c r="Z104" i="14"/>
  <c r="AE159" i="14"/>
  <c r="Q104" i="14"/>
  <c r="AA104" i="14"/>
  <c r="X159" i="14"/>
  <c r="W159" i="14"/>
  <c r="T104" i="14"/>
  <c r="AB104" i="14"/>
  <c r="W104" i="14"/>
  <c r="AE104" i="14"/>
  <c r="Y159" i="14"/>
  <c r="Z159" i="14"/>
  <c r="AG159" i="14" s="1"/>
  <c r="AD159" i="14"/>
  <c r="AE136" i="14"/>
  <c r="Q159" i="14"/>
  <c r="Y136" i="14"/>
  <c r="Z136" i="14"/>
  <c r="AG136" i="14" s="1"/>
  <c r="U104" i="14"/>
  <c r="AC104" i="14"/>
  <c r="Q136" i="14"/>
  <c r="AA136" i="14"/>
  <c r="V104" i="14"/>
  <c r="AD104" i="14"/>
  <c r="T136" i="14"/>
  <c r="AB136" i="14"/>
  <c r="U136" i="14"/>
  <c r="AC136" i="14"/>
  <c r="X104" i="14"/>
  <c r="V136" i="14"/>
  <c r="AD136" i="14"/>
  <c r="W136" i="14"/>
  <c r="AE182" i="16"/>
  <c r="V182" i="16"/>
  <c r="X182" i="16"/>
  <c r="Y182" i="16"/>
  <c r="Z182" i="16"/>
  <c r="AE159" i="16"/>
  <c r="Q182" i="16"/>
  <c r="AA182" i="16"/>
  <c r="Q104" i="16"/>
  <c r="AA104" i="16"/>
  <c r="T182" i="16"/>
  <c r="AB182" i="16"/>
  <c r="Y159" i="16"/>
  <c r="U182" i="16"/>
  <c r="AC182" i="16"/>
  <c r="AD182" i="16"/>
  <c r="V104" i="16"/>
  <c r="AD104" i="16"/>
  <c r="W182" i="16"/>
  <c r="X159" i="16"/>
  <c r="Z159" i="16"/>
  <c r="AG159" i="16" s="1"/>
  <c r="AE136" i="16"/>
  <c r="Q159" i="16"/>
  <c r="AA159" i="16"/>
  <c r="X136" i="16"/>
  <c r="T159" i="16"/>
  <c r="AB159" i="16"/>
  <c r="U159" i="16"/>
  <c r="AC159" i="16"/>
  <c r="Y104" i="16"/>
  <c r="V159" i="16"/>
  <c r="AD159" i="16"/>
  <c r="Z104" i="16"/>
  <c r="AG104" i="16" s="1"/>
  <c r="W159" i="16"/>
  <c r="Y136" i="16"/>
  <c r="T104" i="16"/>
  <c r="AB104" i="16"/>
  <c r="W104" i="16"/>
  <c r="AE104" i="16"/>
  <c r="Z136" i="16"/>
  <c r="AG136" i="16" s="1"/>
  <c r="Q136" i="16"/>
  <c r="AA136" i="16"/>
  <c r="T136" i="16"/>
  <c r="AB136" i="16"/>
  <c r="U136" i="16"/>
  <c r="AC136" i="16"/>
  <c r="U104" i="16"/>
  <c r="AC104" i="16"/>
  <c r="X104" i="16"/>
  <c r="V136" i="16"/>
  <c r="AD136" i="16"/>
  <c r="W136" i="16"/>
  <c r="AE182" i="17"/>
  <c r="Y182" i="17"/>
  <c r="Z182" i="17"/>
  <c r="AG182" i="17" s="1"/>
  <c r="Q182" i="17"/>
  <c r="AA182" i="17"/>
  <c r="Q104" i="17"/>
  <c r="AA104" i="17"/>
  <c r="Y159" i="17"/>
  <c r="T182" i="17"/>
  <c r="AB182" i="17"/>
  <c r="U104" i="17"/>
  <c r="U182" i="17"/>
  <c r="AC182" i="17"/>
  <c r="AE159" i="17"/>
  <c r="V182" i="17"/>
  <c r="AD182" i="17"/>
  <c r="W182" i="17"/>
  <c r="X159" i="17"/>
  <c r="Z159" i="17"/>
  <c r="AG159" i="17" s="1"/>
  <c r="AE136" i="17"/>
  <c r="Q159" i="17"/>
  <c r="AA159" i="17"/>
  <c r="W104" i="17"/>
  <c r="T159" i="17"/>
  <c r="AB159" i="17"/>
  <c r="X104" i="17"/>
  <c r="Y136" i="17"/>
  <c r="U159" i="17"/>
  <c r="AC159" i="17"/>
  <c r="Y104" i="17"/>
  <c r="V159" i="17"/>
  <c r="AD159" i="17"/>
  <c r="Z104" i="17"/>
  <c r="W159" i="17"/>
  <c r="X136" i="17"/>
  <c r="Z136" i="17"/>
  <c r="T104" i="17"/>
  <c r="AB104" i="17"/>
  <c r="Q136" i="17"/>
  <c r="AA136" i="17"/>
  <c r="AC104" i="17"/>
  <c r="T136" i="17"/>
  <c r="AB136" i="17"/>
  <c r="V104" i="17"/>
  <c r="AD104" i="17"/>
  <c r="U136" i="17"/>
  <c r="AC136" i="17"/>
  <c r="AE104" i="17"/>
  <c r="V136" i="17"/>
  <c r="AD136" i="17"/>
  <c r="W136" i="17"/>
  <c r="AE182" i="18"/>
  <c r="Y182" i="18"/>
  <c r="X182" i="18"/>
  <c r="Z182" i="18"/>
  <c r="AE159" i="18"/>
  <c r="Q182" i="18"/>
  <c r="AA182" i="18"/>
  <c r="Y159" i="18"/>
  <c r="T182" i="18"/>
  <c r="AB182" i="18"/>
  <c r="U182" i="18"/>
  <c r="AC182" i="18"/>
  <c r="V182" i="18"/>
  <c r="AD182" i="18"/>
  <c r="W182" i="18"/>
  <c r="X159" i="18"/>
  <c r="U104" i="18"/>
  <c r="AC104" i="18"/>
  <c r="Z159" i="18"/>
  <c r="AE136" i="18"/>
  <c r="Q159" i="18"/>
  <c r="AA159" i="18"/>
  <c r="T159" i="18"/>
  <c r="AB159" i="18"/>
  <c r="X104" i="18"/>
  <c r="U159" i="18"/>
  <c r="AC159" i="18"/>
  <c r="V159" i="18"/>
  <c r="AD159" i="18"/>
  <c r="W159" i="18"/>
  <c r="Z104" i="18"/>
  <c r="AG104" i="18" s="1"/>
  <c r="X136" i="18"/>
  <c r="Q104" i="18"/>
  <c r="AA104" i="18"/>
  <c r="Y104" i="18"/>
  <c r="Y136" i="18"/>
  <c r="T104" i="18"/>
  <c r="AB104" i="18"/>
  <c r="Z136" i="18"/>
  <c r="Q136" i="18"/>
  <c r="AA136" i="18"/>
  <c r="V104" i="18"/>
  <c r="AD104" i="18"/>
  <c r="T136" i="18"/>
  <c r="AB136" i="18"/>
  <c r="W104" i="18"/>
  <c r="AE104" i="18"/>
  <c r="U136" i="18"/>
  <c r="AC136" i="18"/>
  <c r="V136" i="18"/>
  <c r="AD136" i="18"/>
  <c r="W136" i="18"/>
  <c r="AE182" i="12"/>
  <c r="X182" i="12"/>
  <c r="Y182" i="12"/>
  <c r="Z182" i="12"/>
  <c r="Q182" i="12"/>
  <c r="AA182" i="12"/>
  <c r="AE159" i="12"/>
  <c r="T182" i="12"/>
  <c r="AB182" i="12"/>
  <c r="T104" i="12"/>
  <c r="AB104" i="12"/>
  <c r="Y159" i="12"/>
  <c r="U182" i="12"/>
  <c r="AC182" i="12"/>
  <c r="V182" i="12"/>
  <c r="W182" i="12"/>
  <c r="Q104" i="12"/>
  <c r="AA104" i="12"/>
  <c r="X159" i="12"/>
  <c r="AE136" i="12"/>
  <c r="Q159" i="12"/>
  <c r="AA159" i="12"/>
  <c r="W104" i="12"/>
  <c r="X136" i="12"/>
  <c r="T159" i="12"/>
  <c r="AB159" i="12"/>
  <c r="Z159" i="12"/>
  <c r="AG159" i="12" s="1"/>
  <c r="X104" i="12"/>
  <c r="U159" i="12"/>
  <c r="AC159" i="12"/>
  <c r="V159" i="12"/>
  <c r="AD159" i="12"/>
  <c r="Z104" i="12"/>
  <c r="U104" i="12"/>
  <c r="AC104" i="12"/>
  <c r="W159" i="12"/>
  <c r="Y136" i="12"/>
  <c r="Z136" i="12"/>
  <c r="AG136" i="12" s="1"/>
  <c r="Q136" i="12"/>
  <c r="AA136" i="12"/>
  <c r="V104" i="12"/>
  <c r="AD104" i="12"/>
  <c r="T136" i="12"/>
  <c r="AB136" i="12"/>
  <c r="U136" i="12"/>
  <c r="AC136" i="12"/>
  <c r="V136" i="12"/>
  <c r="AD136" i="12"/>
  <c r="Y104" i="12"/>
  <c r="AE104" i="12"/>
  <c r="W136" i="12"/>
  <c r="AE182" i="15"/>
  <c r="AD182" i="15"/>
  <c r="X182" i="15"/>
  <c r="Y182" i="15"/>
  <c r="Y104" i="15"/>
  <c r="Z182" i="15"/>
  <c r="AG182" i="15" s="1"/>
  <c r="AE159" i="15"/>
  <c r="Q182" i="15"/>
  <c r="AA182" i="15"/>
  <c r="T182" i="15"/>
  <c r="AB182" i="15"/>
  <c r="Y159" i="15"/>
  <c r="U182" i="15"/>
  <c r="AC182" i="15"/>
  <c r="V182" i="15"/>
  <c r="W182" i="15"/>
  <c r="X159" i="15"/>
  <c r="AE136" i="15"/>
  <c r="Q159" i="15"/>
  <c r="AA159" i="15"/>
  <c r="X136" i="15"/>
  <c r="T159" i="15"/>
  <c r="AB159" i="15"/>
  <c r="Z159" i="15"/>
  <c r="Q104" i="15"/>
  <c r="AA104" i="15"/>
  <c r="U159" i="15"/>
  <c r="AC159" i="15"/>
  <c r="V159" i="15"/>
  <c r="AD159" i="15"/>
  <c r="Z104" i="15"/>
  <c r="AG104" i="15" s="1"/>
  <c r="W159" i="15"/>
  <c r="Y136" i="15"/>
  <c r="T104" i="15"/>
  <c r="AB104" i="15"/>
  <c r="W104" i="15"/>
  <c r="AE104" i="15"/>
  <c r="Z136" i="15"/>
  <c r="U104" i="15"/>
  <c r="AC104" i="15"/>
  <c r="Q136" i="15"/>
  <c r="AA136" i="15"/>
  <c r="V104" i="15"/>
  <c r="AD104" i="15"/>
  <c r="T136" i="15"/>
  <c r="AB136" i="15"/>
  <c r="U136" i="15"/>
  <c r="AC136" i="15"/>
  <c r="X104" i="15"/>
  <c r="V136" i="15"/>
  <c r="AD136" i="15"/>
  <c r="W136" i="15"/>
  <c r="AE182" i="19"/>
  <c r="V136" i="19"/>
  <c r="AD182" i="19"/>
  <c r="X182" i="19"/>
  <c r="Y182" i="19"/>
  <c r="Z182" i="19"/>
  <c r="AG182" i="19" s="1"/>
  <c r="AE159" i="19"/>
  <c r="Q182" i="19"/>
  <c r="AA182" i="19"/>
  <c r="V159" i="19"/>
  <c r="T182" i="19"/>
  <c r="AB182" i="19"/>
  <c r="U182" i="19"/>
  <c r="AC182" i="19"/>
  <c r="V182" i="19"/>
  <c r="W182" i="19"/>
  <c r="X159" i="19"/>
  <c r="AB136" i="19"/>
  <c r="Y159" i="19"/>
  <c r="Z159" i="19"/>
  <c r="AG159" i="19" s="1"/>
  <c r="Q159" i="19"/>
  <c r="AA159" i="19"/>
  <c r="T159" i="19"/>
  <c r="AB159" i="19"/>
  <c r="U136" i="19"/>
  <c r="U159" i="19"/>
  <c r="AC159" i="19"/>
  <c r="AD159" i="19"/>
  <c r="AC136" i="19"/>
  <c r="W159" i="19"/>
  <c r="W136" i="19"/>
  <c r="X136" i="19"/>
  <c r="AE136" i="19"/>
  <c r="Y136" i="19"/>
  <c r="Z136" i="19"/>
  <c r="Q136" i="19"/>
  <c r="AA136" i="19"/>
  <c r="AD136" i="19"/>
  <c r="T136" i="19"/>
  <c r="X104" i="19"/>
  <c r="Z104" i="19"/>
  <c r="U104" i="19"/>
  <c r="AC104" i="19"/>
  <c r="Q104" i="19"/>
  <c r="AA104" i="19"/>
  <c r="Y104" i="19"/>
  <c r="T104" i="19"/>
  <c r="AB104" i="19"/>
  <c r="V104" i="19"/>
  <c r="AD104" i="19"/>
  <c r="W104" i="19"/>
  <c r="AE104" i="19"/>
  <c r="AE144" i="32"/>
  <c r="AE146" i="32"/>
  <c r="AE148" i="32"/>
  <c r="AE150" i="32"/>
  <c r="AE152" i="32"/>
  <c r="T118" i="32"/>
  <c r="AB118" i="32"/>
  <c r="Z120" i="32"/>
  <c r="AD123" i="32"/>
  <c r="X125" i="32"/>
  <c r="W126" i="32"/>
  <c r="T128" i="32"/>
  <c r="W130" i="32"/>
  <c r="AE164" i="32"/>
  <c r="AE166" i="32"/>
  <c r="AE168" i="32"/>
  <c r="AE170" i="32"/>
  <c r="AE172" i="32"/>
  <c r="AE174" i="32"/>
  <c r="AE176" i="32"/>
  <c r="U118" i="32"/>
  <c r="AC118" i="32"/>
  <c r="X119" i="32"/>
  <c r="AB124" i="32"/>
  <c r="AA125" i="32"/>
  <c r="U128" i="32"/>
  <c r="AC130" i="32"/>
  <c r="U142" i="32"/>
  <c r="V118" i="32"/>
  <c r="AD118" i="32"/>
  <c r="Y119" i="32"/>
  <c r="T120" i="32"/>
  <c r="AB120" i="32"/>
  <c r="AC124" i="32"/>
  <c r="V128" i="32"/>
  <c r="X129" i="32"/>
  <c r="AE130" i="32"/>
  <c r="W122" i="32"/>
  <c r="W118" i="32"/>
  <c r="Z119" i="32"/>
  <c r="U120" i="32"/>
  <c r="AC120" i="32"/>
  <c r="S125" i="32"/>
  <c r="Y127" i="32"/>
  <c r="W128" i="32"/>
  <c r="Z129" i="32"/>
  <c r="AE141" i="32"/>
  <c r="AE143" i="32"/>
  <c r="AE145" i="32"/>
  <c r="AE147" i="32"/>
  <c r="AE149" i="32"/>
  <c r="AE151" i="32"/>
  <c r="AE153" i="32"/>
  <c r="S119" i="32"/>
  <c r="AA119" i="32"/>
  <c r="V120" i="32"/>
  <c r="AD120" i="32"/>
  <c r="Z127" i="32"/>
  <c r="AE165" i="32"/>
  <c r="AE167" i="32"/>
  <c r="AE169" i="32"/>
  <c r="AE171" i="32"/>
  <c r="AE173" i="32"/>
  <c r="AE175" i="32"/>
  <c r="W120" i="32"/>
  <c r="AA127" i="32"/>
  <c r="S127" i="32"/>
  <c r="CH79" i="75"/>
  <c r="CH114" i="75"/>
  <c r="CH94" i="75"/>
  <c r="CH131" i="75"/>
  <c r="CQ131" i="75" s="1"/>
  <c r="CH156" i="75"/>
  <c r="CM156" i="75" s="1"/>
  <c r="CH133" i="75"/>
  <c r="CU133" i="75" s="1"/>
  <c r="CH158" i="75"/>
  <c r="CL158" i="75" s="1"/>
  <c r="CH184" i="75"/>
  <c r="CQ184" i="75" s="1"/>
  <c r="CH99" i="75"/>
  <c r="CH132" i="75"/>
  <c r="CR132" i="75" s="1"/>
  <c r="CH154" i="75"/>
  <c r="CS154" i="75" s="1"/>
  <c r="CH177" i="75"/>
  <c r="CQ177" i="75" s="1"/>
  <c r="CH179" i="75"/>
  <c r="CT179" i="75" s="1"/>
  <c r="CH89" i="75"/>
  <c r="CH84" i="75"/>
  <c r="CH138" i="75"/>
  <c r="CP138" i="75" s="1"/>
  <c r="CH155" i="75"/>
  <c r="CR155" i="75" s="1"/>
  <c r="CH178" i="75"/>
  <c r="CR178" i="75" s="1"/>
  <c r="CH180" i="75"/>
  <c r="CO180" i="75" s="1"/>
  <c r="BC89" i="75"/>
  <c r="BQ133" i="75"/>
  <c r="BQ154" i="75"/>
  <c r="BQ158" i="75"/>
  <c r="BQ177" i="75"/>
  <c r="BQ181" i="75"/>
  <c r="BJ179" i="75"/>
  <c r="BQ135" i="75"/>
  <c r="BK179" i="75"/>
  <c r="BM132" i="75"/>
  <c r="BO134" i="75"/>
  <c r="BN138" i="75"/>
  <c r="BO155" i="75"/>
  <c r="BO157" i="75"/>
  <c r="BF161" i="75"/>
  <c r="BN178" i="75"/>
  <c r="BO180" i="75"/>
  <c r="BO184" i="75"/>
  <c r="BQ131" i="75"/>
  <c r="BQ156" i="75"/>
  <c r="BF184" i="75"/>
  <c r="BG134" i="75"/>
  <c r="BJ154" i="75"/>
  <c r="BF157" i="75"/>
  <c r="BN161" i="75"/>
  <c r="BJ131" i="75"/>
  <c r="BN134" i="75"/>
  <c r="BK154" i="75"/>
  <c r="BG157" i="75"/>
  <c r="BO161" i="75"/>
  <c r="BG184" i="75"/>
  <c r="BF132" i="75"/>
  <c r="BF155" i="75"/>
  <c r="BN157" i="75"/>
  <c r="BJ177" i="75"/>
  <c r="BF180" i="75"/>
  <c r="BN184" i="75"/>
  <c r="BQ179" i="75"/>
  <c r="BG132" i="75"/>
  <c r="BJ135" i="75"/>
  <c r="BG155" i="75"/>
  <c r="BK177" i="75"/>
  <c r="BG180" i="75"/>
  <c r="BK133" i="75"/>
  <c r="BN132" i="75"/>
  <c r="BF138" i="75"/>
  <c r="BN155" i="75"/>
  <c r="BJ158" i="75"/>
  <c r="BF178" i="75"/>
  <c r="BN180" i="75"/>
  <c r="BO132" i="75"/>
  <c r="BG138" i="75"/>
  <c r="BK158" i="75"/>
  <c r="BG178" i="75"/>
  <c r="BK135" i="75"/>
  <c r="BJ133" i="75"/>
  <c r="BJ156" i="75"/>
  <c r="BJ181" i="75"/>
  <c r="BM134" i="75"/>
  <c r="BM138" i="75"/>
  <c r="BM155" i="75"/>
  <c r="BM157" i="75"/>
  <c r="BM161" i="75"/>
  <c r="BM178" i="75"/>
  <c r="BM180" i="75"/>
  <c r="BM184" i="75"/>
  <c r="BF134" i="75"/>
  <c r="BO138" i="75"/>
  <c r="BK156" i="75"/>
  <c r="BG161" i="75"/>
  <c r="BO178" i="75"/>
  <c r="BK181" i="75"/>
  <c r="BL131" i="75"/>
  <c r="BH132" i="75"/>
  <c r="BP132" i="75"/>
  <c r="BL133" i="75"/>
  <c r="BH134" i="75"/>
  <c r="BP134" i="75"/>
  <c r="BL135" i="75"/>
  <c r="BH138" i="75"/>
  <c r="BP138" i="75"/>
  <c r="BL154" i="75"/>
  <c r="BH155" i="75"/>
  <c r="BP155" i="75"/>
  <c r="BL156" i="75"/>
  <c r="BH157" i="75"/>
  <c r="BP157" i="75"/>
  <c r="BL158" i="75"/>
  <c r="BH161" i="75"/>
  <c r="BP161" i="75"/>
  <c r="BL177" i="75"/>
  <c r="BH178" i="75"/>
  <c r="BP178" i="75"/>
  <c r="BL179" i="75"/>
  <c r="BH180" i="75"/>
  <c r="BP180" i="75"/>
  <c r="BL181" i="75"/>
  <c r="BH184" i="75"/>
  <c r="BP184" i="75"/>
  <c r="BK131" i="75"/>
  <c r="BM131" i="75"/>
  <c r="BI132" i="75"/>
  <c r="BQ132" i="75"/>
  <c r="BM133" i="75"/>
  <c r="BI134" i="75"/>
  <c r="BQ134" i="75"/>
  <c r="BM135" i="75"/>
  <c r="BI138" i="75"/>
  <c r="BQ138" i="75"/>
  <c r="BM154" i="75"/>
  <c r="BI155" i="75"/>
  <c r="BQ155" i="75"/>
  <c r="BM156" i="75"/>
  <c r="BI157" i="75"/>
  <c r="BQ157" i="75"/>
  <c r="BM158" i="75"/>
  <c r="BI161" i="75"/>
  <c r="BQ161" i="75"/>
  <c r="BM177" i="75"/>
  <c r="BI178" i="75"/>
  <c r="BQ178" i="75"/>
  <c r="BM179" i="75"/>
  <c r="BI180" i="75"/>
  <c r="BQ180" i="75"/>
  <c r="BM181" i="75"/>
  <c r="BI184" i="75"/>
  <c r="BQ184" i="75"/>
  <c r="BN131" i="75"/>
  <c r="BF133" i="75"/>
  <c r="BN133" i="75"/>
  <c r="BF135" i="75"/>
  <c r="BN135" i="75"/>
  <c r="BJ138" i="75"/>
  <c r="BF154" i="75"/>
  <c r="BN154" i="75"/>
  <c r="BJ155" i="75"/>
  <c r="BF156" i="75"/>
  <c r="BN156" i="75"/>
  <c r="BJ157" i="75"/>
  <c r="BF158" i="75"/>
  <c r="BN158" i="75"/>
  <c r="BJ161" i="75"/>
  <c r="BF177" i="75"/>
  <c r="BN177" i="75"/>
  <c r="BF179" i="75"/>
  <c r="BN179" i="75"/>
  <c r="BJ180" i="75"/>
  <c r="BF181" i="75"/>
  <c r="BN181" i="75"/>
  <c r="BJ184" i="75"/>
  <c r="BF131" i="75"/>
  <c r="BJ132" i="75"/>
  <c r="BJ134" i="75"/>
  <c r="BJ178" i="75"/>
  <c r="BG131" i="75"/>
  <c r="BO131" i="75"/>
  <c r="BK132" i="75"/>
  <c r="BG133" i="75"/>
  <c r="BO133" i="75"/>
  <c r="BK134" i="75"/>
  <c r="BG135" i="75"/>
  <c r="BO135" i="75"/>
  <c r="BK138" i="75"/>
  <c r="BG154" i="75"/>
  <c r="BO154" i="75"/>
  <c r="BK155" i="75"/>
  <c r="BG156" i="75"/>
  <c r="BO156" i="75"/>
  <c r="BK157" i="75"/>
  <c r="BG158" i="75"/>
  <c r="BO158" i="75"/>
  <c r="BK161" i="75"/>
  <c r="BG177" i="75"/>
  <c r="BO177" i="75"/>
  <c r="BK178" i="75"/>
  <c r="BG179" i="75"/>
  <c r="BO179" i="75"/>
  <c r="BK180" i="75"/>
  <c r="BG181" i="75"/>
  <c r="BO181" i="75"/>
  <c r="BK184" i="75"/>
  <c r="BH131" i="75"/>
  <c r="BP131" i="75"/>
  <c r="BL132" i="75"/>
  <c r="BH133" i="75"/>
  <c r="BP133" i="75"/>
  <c r="BL134" i="75"/>
  <c r="BH135" i="75"/>
  <c r="BP135" i="75"/>
  <c r="BL138" i="75"/>
  <c r="BH154" i="75"/>
  <c r="BP154" i="75"/>
  <c r="BL155" i="75"/>
  <c r="BH156" i="75"/>
  <c r="BP156" i="75"/>
  <c r="BL157" i="75"/>
  <c r="BH158" i="75"/>
  <c r="BP158" i="75"/>
  <c r="BL161" i="75"/>
  <c r="BH177" i="75"/>
  <c r="BP177" i="75"/>
  <c r="BL178" i="75"/>
  <c r="BH179" i="75"/>
  <c r="BP179" i="75"/>
  <c r="BL180" i="75"/>
  <c r="BH181" i="75"/>
  <c r="BP181" i="75"/>
  <c r="BL184" i="75"/>
  <c r="BI131" i="75"/>
  <c r="BI133" i="75"/>
  <c r="BI135" i="75"/>
  <c r="BI154" i="75"/>
  <c r="BI156" i="75"/>
  <c r="BI158" i="75"/>
  <c r="BI177" i="75"/>
  <c r="BI179" i="75"/>
  <c r="BI181" i="75"/>
  <c r="CH161" i="75"/>
  <c r="CS161" i="75" s="1"/>
  <c r="CH134" i="75"/>
  <c r="CQ134" i="75" s="1"/>
  <c r="BC133" i="75"/>
  <c r="CH135" i="75"/>
  <c r="CS135" i="75" s="1"/>
  <c r="CH157" i="75"/>
  <c r="CO157" i="75" s="1"/>
  <c r="CH181" i="75"/>
  <c r="BC132" i="75"/>
  <c r="BC154" i="75"/>
  <c r="BC157" i="75"/>
  <c r="BC179" i="75"/>
  <c r="BC180" i="75"/>
  <c r="BC184" i="75"/>
  <c r="BC79" i="75"/>
  <c r="BC178" i="75"/>
  <c r="BC158" i="75"/>
  <c r="BC181" i="75"/>
  <c r="BC99" i="75"/>
  <c r="BC134" i="75"/>
  <c r="BC84" i="75"/>
  <c r="BC131" i="75"/>
  <c r="BC156" i="75"/>
  <c r="BC138" i="75"/>
  <c r="BC177" i="75"/>
  <c r="BC114" i="75"/>
  <c r="BC155" i="75"/>
  <c r="BC135" i="75"/>
  <c r="BC161" i="75"/>
  <c r="BC94" i="75"/>
  <c r="AG184" i="80" l="1"/>
  <c r="AG155" i="80"/>
  <c r="AG166" i="80"/>
  <c r="AG144" i="80"/>
  <c r="AG153" i="80"/>
  <c r="AG159" i="80"/>
  <c r="AG122" i="80"/>
  <c r="AG147" i="80"/>
  <c r="AG134" i="80"/>
  <c r="AG157" i="80"/>
  <c r="AG149" i="80"/>
  <c r="AG167" i="80"/>
  <c r="AG169" i="80"/>
  <c r="AG120" i="80"/>
  <c r="AG177" i="80"/>
  <c r="AG175" i="80"/>
  <c r="AG158" i="80"/>
  <c r="AG172" i="80"/>
  <c r="AG130" i="80"/>
  <c r="AG133" i="80"/>
  <c r="AG129" i="80"/>
  <c r="AG165" i="80"/>
  <c r="AG151" i="80"/>
  <c r="AG123" i="80"/>
  <c r="AG146" i="80"/>
  <c r="AG161" i="80"/>
  <c r="AG173" i="80"/>
  <c r="AG119" i="80"/>
  <c r="AG127" i="80"/>
  <c r="AG181" i="80"/>
  <c r="AG135" i="80"/>
  <c r="AG137" i="80"/>
  <c r="AG141" i="80"/>
  <c r="AG125" i="80"/>
  <c r="AG126" i="80"/>
  <c r="AG148" i="80"/>
  <c r="AG154" i="80"/>
  <c r="AG142" i="80"/>
  <c r="AG183" i="80"/>
  <c r="AG137" i="18"/>
  <c r="AG136" i="18"/>
  <c r="AG183" i="18"/>
  <c r="AG159" i="18"/>
  <c r="AG160" i="18"/>
  <c r="AM53" i="31"/>
  <c r="Y102" i="32"/>
  <c r="AG102" i="75"/>
  <c r="V31" i="31" s="1"/>
  <c r="AM31" i="31" s="1"/>
  <c r="Y101" i="32"/>
  <c r="Y137" i="32" s="1"/>
  <c r="AG101" i="75"/>
  <c r="V11" i="31" s="1"/>
  <c r="AM11" i="31" s="1"/>
  <c r="AE108" i="32"/>
  <c r="AE109" i="32" s="1"/>
  <c r="Y103" i="32"/>
  <c r="AG103" i="75"/>
  <c r="V51" i="31" s="1"/>
  <c r="AM51" i="31" s="1"/>
  <c r="AM65" i="31" s="1"/>
  <c r="CL183" i="75"/>
  <c r="CR159" i="75"/>
  <c r="FY107" i="32"/>
  <c r="FS109" i="32"/>
  <c r="FB109" i="32"/>
  <c r="CM107" i="32"/>
  <c r="CG109" i="32"/>
  <c r="BC107" i="32"/>
  <c r="AG107" i="10"/>
  <c r="W33" i="31" s="1"/>
  <c r="AN33" i="31" s="1"/>
  <c r="AN45" i="31" s="1"/>
  <c r="AG108" i="10"/>
  <c r="W53" i="31" s="1"/>
  <c r="AN53" i="31" s="1"/>
  <c r="AN65" i="31" s="1"/>
  <c r="V183" i="10"/>
  <c r="BC102" i="32"/>
  <c r="AG102" i="10"/>
  <c r="V33" i="31" s="1"/>
  <c r="AM33" i="31" s="1"/>
  <c r="BC101" i="32"/>
  <c r="BI101" i="32" s="1"/>
  <c r="AG101" i="10"/>
  <c r="V13" i="31" s="1"/>
  <c r="AM13" i="31" s="1"/>
  <c r="BC106" i="32"/>
  <c r="BC137" i="32" s="1"/>
  <c r="AG106" i="10"/>
  <c r="W13" i="31" s="1"/>
  <c r="AN13" i="31" s="1"/>
  <c r="AN25" i="31" s="1"/>
  <c r="ED7" i="72"/>
  <c r="ES7" i="72"/>
  <c r="EU107" i="32"/>
  <c r="DB106" i="32"/>
  <c r="DB109" i="32" s="1"/>
  <c r="CR160" i="75"/>
  <c r="CQ160" i="75"/>
  <c r="CS160" i="75"/>
  <c r="CT183" i="75"/>
  <c r="CU160" i="75"/>
  <c r="CO160" i="75"/>
  <c r="CP160" i="75"/>
  <c r="CN160" i="75"/>
  <c r="CT160" i="75"/>
  <c r="CM160" i="75"/>
  <c r="CL160" i="75"/>
  <c r="CL159" i="75"/>
  <c r="BB137" i="32"/>
  <c r="L114" i="32"/>
  <c r="N114" i="32"/>
  <c r="P111" i="32"/>
  <c r="P138" i="32" s="1"/>
  <c r="BD109" i="32"/>
  <c r="AT137" i="32"/>
  <c r="FJ109" i="32"/>
  <c r="BE109" i="32"/>
  <c r="BD137" i="32"/>
  <c r="AZ109" i="32"/>
  <c r="BG109" i="32"/>
  <c r="P134" i="32"/>
  <c r="P133" i="32"/>
  <c r="P136" i="32"/>
  <c r="GN109" i="32"/>
  <c r="P131" i="32"/>
  <c r="P135" i="32"/>
  <c r="AX137" i="32"/>
  <c r="BF109" i="32"/>
  <c r="X183" i="10"/>
  <c r="W183" i="10"/>
  <c r="U183" i="10"/>
  <c r="W83" i="31"/>
  <c r="AN83" i="31" s="1"/>
  <c r="BI108" i="32"/>
  <c r="BH109" i="32"/>
  <c r="AX109" i="32"/>
  <c r="BI106" i="32"/>
  <c r="AY109" i="32"/>
  <c r="BB109" i="32"/>
  <c r="BI107" i="32"/>
  <c r="AW109" i="32"/>
  <c r="BA137" i="32"/>
  <c r="BG137" i="32"/>
  <c r="AY137" i="32"/>
  <c r="BA109" i="32"/>
  <c r="W78" i="31"/>
  <c r="AN78" i="31" s="1"/>
  <c r="Y160" i="10"/>
  <c r="V160" i="10"/>
  <c r="T137" i="10"/>
  <c r="AC183" i="10"/>
  <c r="W72" i="31"/>
  <c r="AN72" i="31" s="1"/>
  <c r="W74" i="31"/>
  <c r="AN74" i="31" s="1"/>
  <c r="W76" i="31"/>
  <c r="AN76" i="31" s="1"/>
  <c r="W77" i="31"/>
  <c r="AN77" i="31" s="1"/>
  <c r="W79" i="31"/>
  <c r="AN79" i="31" s="1"/>
  <c r="W80" i="31"/>
  <c r="AN80" i="31" s="1"/>
  <c r="W81" i="31"/>
  <c r="AN81" i="31" s="1"/>
  <c r="W82" i="31"/>
  <c r="AN82" i="31" s="1"/>
  <c r="BG182" i="32"/>
  <c r="BG183" i="32"/>
  <c r="X182" i="32"/>
  <c r="X183" i="32"/>
  <c r="AY182" i="32"/>
  <c r="AY183" i="32"/>
  <c r="W182" i="32"/>
  <c r="W183" i="32"/>
  <c r="T182" i="32"/>
  <c r="T183" i="32"/>
  <c r="AX182" i="32"/>
  <c r="AX183" i="32"/>
  <c r="Z182" i="32"/>
  <c r="Z183" i="32"/>
  <c r="BD182" i="32"/>
  <c r="BD183" i="32"/>
  <c r="Y136" i="32"/>
  <c r="AA182" i="32"/>
  <c r="AA183" i="32"/>
  <c r="V182" i="32"/>
  <c r="V183" i="32"/>
  <c r="BA182" i="32"/>
  <c r="BA183" i="32"/>
  <c r="FJ182" i="32"/>
  <c r="FJ183" i="32"/>
  <c r="BX182" i="32"/>
  <c r="BX183" i="32"/>
  <c r="AB182" i="32"/>
  <c r="AB183" i="32"/>
  <c r="BE182" i="32"/>
  <c r="BE183" i="32"/>
  <c r="EU182" i="32"/>
  <c r="EU183" i="32"/>
  <c r="EF109" i="32"/>
  <c r="BH182" i="32"/>
  <c r="BH183" i="32"/>
  <c r="GN182" i="32"/>
  <c r="GN183" i="32"/>
  <c r="DQ182" i="32"/>
  <c r="DQ183" i="32"/>
  <c r="U182" i="32"/>
  <c r="U183" i="32"/>
  <c r="BF182" i="32"/>
  <c r="BF183" i="32"/>
  <c r="AD182" i="32"/>
  <c r="AD183" i="32"/>
  <c r="AZ182" i="32"/>
  <c r="AZ183" i="32"/>
  <c r="AW182" i="32"/>
  <c r="AW183" i="32"/>
  <c r="BB182" i="32"/>
  <c r="BB183" i="32"/>
  <c r="FY182" i="32"/>
  <c r="FY183" i="32"/>
  <c r="Y182" i="32"/>
  <c r="Y183" i="32"/>
  <c r="AC182" i="32"/>
  <c r="AC183" i="32"/>
  <c r="CM182" i="32"/>
  <c r="CM183" i="32"/>
  <c r="EF182" i="32"/>
  <c r="EF183" i="32"/>
  <c r="AT182" i="32"/>
  <c r="AT183" i="32"/>
  <c r="DB182" i="32"/>
  <c r="DB183" i="32"/>
  <c r="V159" i="32"/>
  <c r="V160" i="32"/>
  <c r="CM109" i="32"/>
  <c r="BA159" i="32"/>
  <c r="BA160" i="32"/>
  <c r="BF159" i="32"/>
  <c r="BF160" i="32"/>
  <c r="DB159" i="32"/>
  <c r="DB160" i="32"/>
  <c r="Y159" i="32"/>
  <c r="Y160" i="32"/>
  <c r="AA159" i="32"/>
  <c r="AA160" i="32"/>
  <c r="T159" i="32"/>
  <c r="T160" i="32"/>
  <c r="AX159" i="32"/>
  <c r="AX160" i="32"/>
  <c r="BB159" i="32"/>
  <c r="BB160" i="32"/>
  <c r="FY159" i="32"/>
  <c r="FY160" i="32"/>
  <c r="Z159" i="32"/>
  <c r="Z160" i="32"/>
  <c r="U159" i="32"/>
  <c r="U160" i="32"/>
  <c r="BH159" i="32"/>
  <c r="BH160" i="32"/>
  <c r="EU159" i="32"/>
  <c r="EU160" i="32"/>
  <c r="GN159" i="32"/>
  <c r="GN160" i="32"/>
  <c r="AZ159" i="32"/>
  <c r="AZ160" i="32"/>
  <c r="X159" i="32"/>
  <c r="X160" i="32"/>
  <c r="EF159" i="32"/>
  <c r="EF160" i="32"/>
  <c r="DQ159" i="32"/>
  <c r="DQ160" i="32"/>
  <c r="BD159" i="32"/>
  <c r="BD160" i="32"/>
  <c r="AW159" i="32"/>
  <c r="AW160" i="32"/>
  <c r="CM159" i="32"/>
  <c r="CM160" i="32"/>
  <c r="AT159" i="32"/>
  <c r="AT160" i="32"/>
  <c r="BC159" i="32"/>
  <c r="BC160" i="32"/>
  <c r="FJ159" i="32"/>
  <c r="FJ160" i="32"/>
  <c r="BE159" i="32"/>
  <c r="BE160" i="32"/>
  <c r="W159" i="32"/>
  <c r="W160" i="32"/>
  <c r="AB159" i="32"/>
  <c r="AB160" i="32"/>
  <c r="BG159" i="32"/>
  <c r="BG160" i="32"/>
  <c r="AC159" i="32"/>
  <c r="AC160" i="32"/>
  <c r="AY159" i="32"/>
  <c r="AY160" i="32"/>
  <c r="BX159" i="32"/>
  <c r="BX160" i="32"/>
  <c r="AD159" i="32"/>
  <c r="AD160" i="32"/>
  <c r="Z136" i="32"/>
  <c r="Z137" i="32"/>
  <c r="DQ109" i="32"/>
  <c r="BF136" i="32"/>
  <c r="BF137" i="32"/>
  <c r="AA136" i="32"/>
  <c r="AA137" i="32"/>
  <c r="BH136" i="32"/>
  <c r="BH137" i="32"/>
  <c r="BX109" i="32"/>
  <c r="U136" i="32"/>
  <c r="U137" i="32"/>
  <c r="AZ136" i="32"/>
  <c r="AZ137" i="32"/>
  <c r="AT109" i="32"/>
  <c r="T136" i="32"/>
  <c r="T137" i="32"/>
  <c r="S136" i="32"/>
  <c r="S137" i="32"/>
  <c r="BE136" i="32"/>
  <c r="BE137" i="32"/>
  <c r="AD136" i="32"/>
  <c r="AD137" i="32"/>
  <c r="AW136" i="32"/>
  <c r="AW137" i="32"/>
  <c r="FY109" i="32"/>
  <c r="X136" i="32"/>
  <c r="X137" i="32"/>
  <c r="V136" i="32"/>
  <c r="V137" i="32"/>
  <c r="EU109" i="32"/>
  <c r="Q183" i="10"/>
  <c r="Y183" i="10"/>
  <c r="AD183" i="10"/>
  <c r="Z160" i="10"/>
  <c r="AG160" i="10" s="1"/>
  <c r="AB183" i="10"/>
  <c r="AA183" i="10"/>
  <c r="V109" i="10"/>
  <c r="Z183" i="10"/>
  <c r="AG183" i="10" s="1"/>
  <c r="U137" i="10"/>
  <c r="X160" i="10"/>
  <c r="AE183" i="10"/>
  <c r="AC160" i="10"/>
  <c r="AA160" i="10"/>
  <c r="AD160" i="10"/>
  <c r="W160" i="10"/>
  <c r="AB160" i="10"/>
  <c r="AE109" i="10"/>
  <c r="Q160" i="10"/>
  <c r="AE137" i="10"/>
  <c r="AE160" i="10"/>
  <c r="Y137" i="10"/>
  <c r="AD137" i="10"/>
  <c r="AA137" i="10"/>
  <c r="AC137" i="10"/>
  <c r="AB137" i="10"/>
  <c r="Z137" i="10"/>
  <c r="AG137" i="10" s="1"/>
  <c r="T109" i="10"/>
  <c r="AA109" i="10"/>
  <c r="Y109" i="10"/>
  <c r="Q137" i="10"/>
  <c r="X137" i="10"/>
  <c r="Z109" i="10"/>
  <c r="AG109" i="10" s="1"/>
  <c r="W137" i="10"/>
  <c r="Q109" i="10"/>
  <c r="V137" i="10"/>
  <c r="X109" i="10"/>
  <c r="AC109" i="10"/>
  <c r="W109" i="10"/>
  <c r="U109" i="10"/>
  <c r="AB109" i="10"/>
  <c r="AD109" i="10"/>
  <c r="BD104" i="32"/>
  <c r="BG104" i="32"/>
  <c r="BB104" i="32"/>
  <c r="BA104" i="32"/>
  <c r="BA136" i="32"/>
  <c r="BG136" i="32"/>
  <c r="AY136" i="32"/>
  <c r="BB136" i="32"/>
  <c r="AX104" i="32"/>
  <c r="AX136" i="32"/>
  <c r="AZ104" i="32"/>
  <c r="AY104" i="32"/>
  <c r="BF104" i="32"/>
  <c r="Z104" i="10"/>
  <c r="AG104" i="10" s="1"/>
  <c r="BC103" i="32"/>
  <c r="BD136" i="32"/>
  <c r="BE104" i="32"/>
  <c r="BH104" i="32"/>
  <c r="BI102" i="32"/>
  <c r="AW104" i="32"/>
  <c r="BC136" i="32"/>
  <c r="AB183" i="75"/>
  <c r="CR183" i="75"/>
  <c r="CN183" i="75"/>
  <c r="CU183" i="75"/>
  <c r="CM183" i="75"/>
  <c r="U183" i="75"/>
  <c r="W183" i="75"/>
  <c r="V183" i="75"/>
  <c r="AA183" i="75"/>
  <c r="CS137" i="75"/>
  <c r="CT137" i="75"/>
  <c r="CP183" i="75"/>
  <c r="CK183" i="75"/>
  <c r="CO183" i="75"/>
  <c r="AD183" i="75"/>
  <c r="Y183" i="75"/>
  <c r="AB104" i="32"/>
  <c r="CS183" i="75"/>
  <c r="CQ183" i="75"/>
  <c r="AE183" i="75"/>
  <c r="Q183" i="75"/>
  <c r="AC183" i="75"/>
  <c r="Z183" i="75"/>
  <c r="AG183" i="75" s="1"/>
  <c r="X183" i="75"/>
  <c r="CK137" i="75"/>
  <c r="S104" i="32"/>
  <c r="Y160" i="75"/>
  <c r="AB160" i="75"/>
  <c r="X160" i="75"/>
  <c r="W160" i="75"/>
  <c r="V160" i="75"/>
  <c r="U160" i="75"/>
  <c r="T160" i="75"/>
  <c r="Q160" i="75"/>
  <c r="AE160" i="75"/>
  <c r="AD160" i="75"/>
  <c r="AC160" i="75"/>
  <c r="AA160" i="75"/>
  <c r="Z160" i="75"/>
  <c r="AG160" i="75" s="1"/>
  <c r="AD104" i="75"/>
  <c r="CV160" i="75"/>
  <c r="CL137" i="75"/>
  <c r="CQ137" i="75"/>
  <c r="CO137" i="75"/>
  <c r="CU137" i="75"/>
  <c r="CN137" i="75"/>
  <c r="CP137" i="75"/>
  <c r="CR137" i="75"/>
  <c r="CM137" i="75"/>
  <c r="CK182" i="75"/>
  <c r="AE102" i="32"/>
  <c r="Y137" i="75"/>
  <c r="X137" i="75"/>
  <c r="Z137" i="75"/>
  <c r="AG137" i="75" s="1"/>
  <c r="W137" i="75"/>
  <c r="U137" i="75"/>
  <c r="AB137" i="75"/>
  <c r="V137" i="75"/>
  <c r="AA137" i="75"/>
  <c r="T137" i="75"/>
  <c r="Q137" i="75"/>
  <c r="AE137" i="75"/>
  <c r="AD137" i="75"/>
  <c r="AC137" i="75"/>
  <c r="AC104" i="32"/>
  <c r="CT182" i="75"/>
  <c r="AD104" i="32"/>
  <c r="V104" i="32"/>
  <c r="T104" i="75"/>
  <c r="CM182" i="75"/>
  <c r="CQ182" i="75"/>
  <c r="W104" i="32"/>
  <c r="AA104" i="32"/>
  <c r="CU159" i="75"/>
  <c r="CM159" i="75"/>
  <c r="CK159" i="75"/>
  <c r="U104" i="32"/>
  <c r="T104" i="32"/>
  <c r="AC136" i="32"/>
  <c r="X104" i="32"/>
  <c r="AE103" i="32"/>
  <c r="Y104" i="32"/>
  <c r="Z104" i="32"/>
  <c r="CT136" i="75"/>
  <c r="CU182" i="75"/>
  <c r="CN159" i="75"/>
  <c r="CT159" i="75"/>
  <c r="AB136" i="32"/>
  <c r="W136" i="32"/>
  <c r="CM104" i="32"/>
  <c r="FJ104" i="32"/>
  <c r="GN104" i="32"/>
  <c r="FY104" i="32"/>
  <c r="BX104" i="32"/>
  <c r="EF104" i="32"/>
  <c r="DQ104" i="32"/>
  <c r="DB104" i="32"/>
  <c r="EU104" i="32"/>
  <c r="AT104" i="32"/>
  <c r="AT136" i="32"/>
  <c r="AE182" i="10"/>
  <c r="W182" i="10"/>
  <c r="Y182" i="10"/>
  <c r="AD182" i="10"/>
  <c r="V182" i="10"/>
  <c r="AC182" i="10"/>
  <c r="U182" i="10"/>
  <c r="X182" i="10"/>
  <c r="AB182" i="10"/>
  <c r="T182" i="10"/>
  <c r="AA182" i="10"/>
  <c r="Q182" i="10"/>
  <c r="Z182" i="10"/>
  <c r="AG182" i="10" s="1"/>
  <c r="AE136" i="10"/>
  <c r="T104" i="10"/>
  <c r="X104" i="10"/>
  <c r="Q136" i="10"/>
  <c r="Y104" i="10"/>
  <c r="AE104" i="10"/>
  <c r="Z136" i="10"/>
  <c r="AG136" i="10" s="1"/>
  <c r="Y136" i="10"/>
  <c r="X136" i="10"/>
  <c r="U104" i="10"/>
  <c r="AB136" i="10"/>
  <c r="AC136" i="10"/>
  <c r="AA104" i="10"/>
  <c r="AD136" i="10"/>
  <c r="AA136" i="10"/>
  <c r="AD104" i="10"/>
  <c r="V104" i="10"/>
  <c r="W104" i="10"/>
  <c r="AB104" i="10"/>
  <c r="AC104" i="10"/>
  <c r="Q104" i="10"/>
  <c r="X136" i="75"/>
  <c r="CS182" i="75"/>
  <c r="CV159" i="75"/>
  <c r="CL182" i="75"/>
  <c r="CN182" i="75"/>
  <c r="CQ159" i="75"/>
  <c r="CO182" i="75"/>
  <c r="Q136" i="75"/>
  <c r="U104" i="75"/>
  <c r="Y182" i="75"/>
  <c r="X182" i="75"/>
  <c r="AE182" i="75"/>
  <c r="W182" i="75"/>
  <c r="AA182" i="75"/>
  <c r="Z182" i="75"/>
  <c r="AG182" i="75" s="1"/>
  <c r="AD182" i="75"/>
  <c r="V182" i="75"/>
  <c r="AC182" i="75"/>
  <c r="U182" i="75"/>
  <c r="AB182" i="75"/>
  <c r="T182" i="75"/>
  <c r="Q182" i="75"/>
  <c r="CR182" i="75"/>
  <c r="CP182" i="75"/>
  <c r="U136" i="75"/>
  <c r="CS159" i="75"/>
  <c r="V104" i="75"/>
  <c r="W136" i="75"/>
  <c r="Y136" i="75"/>
  <c r="AB136" i="75"/>
  <c r="CO159" i="75"/>
  <c r="Y159" i="75"/>
  <c r="X159" i="75"/>
  <c r="AE159" i="75"/>
  <c r="W159" i="75"/>
  <c r="AD159" i="75"/>
  <c r="V159" i="75"/>
  <c r="AC159" i="75"/>
  <c r="U159" i="75"/>
  <c r="AB159" i="75"/>
  <c r="T159" i="75"/>
  <c r="AA159" i="75"/>
  <c r="Q159" i="75"/>
  <c r="Z159" i="75"/>
  <c r="AG159" i="75" s="1"/>
  <c r="Z136" i="75"/>
  <c r="AG136" i="75" s="1"/>
  <c r="AB104" i="75"/>
  <c r="CU136" i="75"/>
  <c r="CK136" i="75"/>
  <c r="AC136" i="75"/>
  <c r="AC104" i="75"/>
  <c r="CM136" i="75"/>
  <c r="CP136" i="75"/>
  <c r="V136" i="75"/>
  <c r="AD136" i="75"/>
  <c r="CN136" i="75"/>
  <c r="AA136" i="75"/>
  <c r="AE136" i="75"/>
  <c r="X104" i="75"/>
  <c r="CR136" i="75"/>
  <c r="CQ136" i="75"/>
  <c r="CO136" i="75"/>
  <c r="CL136" i="75"/>
  <c r="CS136" i="75"/>
  <c r="CM132" i="75"/>
  <c r="AA104" i="75"/>
  <c r="CL138" i="75"/>
  <c r="Z104" i="75"/>
  <c r="AG104" i="75" s="1"/>
  <c r="Y104" i="75"/>
  <c r="Q104" i="75"/>
  <c r="AE104" i="75"/>
  <c r="W104" i="75"/>
  <c r="AE118" i="32"/>
  <c r="AE123" i="32"/>
  <c r="AE122" i="32"/>
  <c r="AE128" i="32"/>
  <c r="AE129" i="32"/>
  <c r="AE127" i="32"/>
  <c r="AE120" i="32"/>
  <c r="AE121" i="32"/>
  <c r="AE126" i="32"/>
  <c r="AE125" i="32"/>
  <c r="AE119" i="32"/>
  <c r="CV132" i="75"/>
  <c r="CN132" i="75"/>
  <c r="CR131" i="75"/>
  <c r="CN158" i="75"/>
  <c r="CM155" i="75"/>
  <c r="CN131" i="75"/>
  <c r="CO155" i="75"/>
  <c r="CS156" i="75"/>
  <c r="CR179" i="75"/>
  <c r="CT155" i="75"/>
  <c r="CO184" i="75"/>
  <c r="CQ138" i="75"/>
  <c r="CS132" i="75"/>
  <c r="CP158" i="75"/>
  <c r="CV133" i="75"/>
  <c r="CS133" i="75"/>
  <c r="CR158" i="75"/>
  <c r="CT138" i="75"/>
  <c r="CO131" i="75"/>
  <c r="CU131" i="75"/>
  <c r="CK131" i="75"/>
  <c r="CM131" i="75"/>
  <c r="CT131" i="75"/>
  <c r="CK133" i="75"/>
  <c r="CU135" i="75"/>
  <c r="CM133" i="75"/>
  <c r="CV158" i="75"/>
  <c r="CS158" i="75"/>
  <c r="CP133" i="75"/>
  <c r="CO158" i="75"/>
  <c r="CP132" i="75"/>
  <c r="CK158" i="75"/>
  <c r="CU178" i="75"/>
  <c r="CT132" i="75"/>
  <c r="CO154" i="75"/>
  <c r="CU134" i="75"/>
  <c r="CS138" i="75"/>
  <c r="CQ155" i="75"/>
  <c r="CV177" i="75"/>
  <c r="CN177" i="75"/>
  <c r="CP161" i="75"/>
  <c r="CK156" i="75"/>
  <c r="CR156" i="75"/>
  <c r="CP177" i="75"/>
  <c r="CP135" i="75"/>
  <c r="CK138" i="75"/>
  <c r="CQ178" i="75"/>
  <c r="CT156" i="75"/>
  <c r="CK154" i="75"/>
  <c r="CN155" i="75"/>
  <c r="CT161" i="75"/>
  <c r="CS134" i="75"/>
  <c r="CV154" i="75"/>
  <c r="CU177" i="75"/>
  <c r="CQ132" i="75"/>
  <c r="CL156" i="75"/>
  <c r="CM178" i="75"/>
  <c r="CQ158" i="75"/>
  <c r="CN161" i="75"/>
  <c r="CL177" i="75"/>
  <c r="CR154" i="75"/>
  <c r="CN154" i="75"/>
  <c r="CU161" i="75"/>
  <c r="CV138" i="75"/>
  <c r="CL154" i="75"/>
  <c r="CQ135" i="75"/>
  <c r="CO132" i="75"/>
  <c r="CR184" i="75"/>
  <c r="CN138" i="75"/>
  <c r="CU155" i="75"/>
  <c r="CL155" i="75"/>
  <c r="CP131" i="75"/>
  <c r="CN135" i="75"/>
  <c r="CU154" i="75"/>
  <c r="CL179" i="75"/>
  <c r="CP134" i="75"/>
  <c r="CU138" i="75"/>
  <c r="CQ133" i="75"/>
  <c r="CQ161" i="75"/>
  <c r="CT154" i="75"/>
  <c r="CQ156" i="75"/>
  <c r="CM161" i="75"/>
  <c r="CL132" i="75"/>
  <c r="CK161" i="75"/>
  <c r="CV135" i="75"/>
  <c r="CS131" i="75"/>
  <c r="CV134" i="75"/>
  <c r="CM138" i="75"/>
  <c r="CP154" i="75"/>
  <c r="CO156" i="75"/>
  <c r="CV131" i="75"/>
  <c r="CM154" i="75"/>
  <c r="CP178" i="75"/>
  <c r="CT133" i="75"/>
  <c r="CO161" i="75"/>
  <c r="CO138" i="75"/>
  <c r="CV180" i="75"/>
  <c r="CS180" i="75"/>
  <c r="CN180" i="75"/>
  <c r="CV157" i="75"/>
  <c r="CR135" i="75"/>
  <c r="CM180" i="75"/>
  <c r="CP184" i="75"/>
  <c r="CL161" i="75"/>
  <c r="CK180" i="75"/>
  <c r="CS157" i="75"/>
  <c r="CO135" i="75"/>
  <c r="CR161" i="75"/>
  <c r="CR138" i="75"/>
  <c r="CM177" i="75"/>
  <c r="CT177" i="75"/>
  <c r="CP155" i="75"/>
  <c r="CL133" i="75"/>
  <c r="CU157" i="75"/>
  <c r="CO134" i="75"/>
  <c r="CQ154" i="75"/>
  <c r="CN157" i="75"/>
  <c r="CT180" i="75"/>
  <c r="CN134" i="75"/>
  <c r="CT157" i="75"/>
  <c r="CS178" i="75"/>
  <c r="CR180" i="75"/>
  <c r="CR157" i="75"/>
  <c r="CM184" i="75"/>
  <c r="CU158" i="75"/>
  <c r="CT184" i="75"/>
  <c r="CS179" i="75"/>
  <c r="CK184" i="75"/>
  <c r="CK135" i="75"/>
  <c r="CN178" i="75"/>
  <c r="CV155" i="75"/>
  <c r="CR133" i="75"/>
  <c r="CM157" i="75"/>
  <c r="CP179" i="75"/>
  <c r="CL157" i="75"/>
  <c r="CT134" i="75"/>
  <c r="CK178" i="75"/>
  <c r="CS155" i="75"/>
  <c r="CO133" i="75"/>
  <c r="CV179" i="75"/>
  <c r="CV156" i="75"/>
  <c r="CR134" i="75"/>
  <c r="CQ180" i="75"/>
  <c r="CM158" i="75"/>
  <c r="CM135" i="75"/>
  <c r="CL184" i="75"/>
  <c r="CT158" i="75"/>
  <c r="CL131" i="75"/>
  <c r="CM134" i="75"/>
  <c r="CU180" i="75"/>
  <c r="CS177" i="75"/>
  <c r="CK157" i="75"/>
  <c r="CV184" i="75"/>
  <c r="CS184" i="75"/>
  <c r="CV178" i="75"/>
  <c r="CK134" i="75"/>
  <c r="CK179" i="75"/>
  <c r="CR177" i="75"/>
  <c r="CT178" i="75"/>
  <c r="CP156" i="75"/>
  <c r="CL134" i="75"/>
  <c r="CO177" i="75"/>
  <c r="CK155" i="75"/>
  <c r="CK132" i="75"/>
  <c r="CN179" i="75"/>
  <c r="CN156" i="75"/>
  <c r="CN133" i="75"/>
  <c r="CU179" i="75"/>
  <c r="CQ157" i="75"/>
  <c r="CP180" i="75"/>
  <c r="CT135" i="75"/>
  <c r="CU132" i="75"/>
  <c r="CQ179" i="75"/>
  <c r="CO178" i="75"/>
  <c r="CU156" i="75"/>
  <c r="CO179" i="75"/>
  <c r="CN184" i="75"/>
  <c r="CU184" i="75"/>
  <c r="CL180" i="75"/>
  <c r="CK177" i="75"/>
  <c r="CV161" i="75"/>
  <c r="CL178" i="75"/>
  <c r="CM179" i="75"/>
  <c r="CP157" i="75"/>
  <c r="CL135" i="75"/>
  <c r="CS181" i="75"/>
  <c r="CK181" i="75"/>
  <c r="CL181" i="75"/>
  <c r="CT181" i="75"/>
  <c r="CP181" i="75"/>
  <c r="CQ181" i="75"/>
  <c r="CM181" i="75"/>
  <c r="CO181" i="75"/>
  <c r="CU181" i="75"/>
  <c r="CV181" i="75"/>
  <c r="CN181" i="75"/>
  <c r="CR181" i="75"/>
  <c r="AM25" i="31" l="1"/>
  <c r="AM45" i="31"/>
  <c r="AE101" i="32"/>
  <c r="BC109" i="32"/>
  <c r="EE7" i="72"/>
  <c r="ET7" i="72"/>
  <c r="BI109" i="32"/>
  <c r="P114" i="32"/>
  <c r="AE182" i="32"/>
  <c r="AE183" i="32"/>
  <c r="BC182" i="32"/>
  <c r="BC183" i="32"/>
  <c r="BI159" i="32"/>
  <c r="BI160" i="32"/>
  <c r="AE159" i="32"/>
  <c r="AE160" i="32"/>
  <c r="AE136" i="32"/>
  <c r="AE137" i="32"/>
  <c r="BI136" i="32"/>
  <c r="BI137" i="32"/>
  <c r="BC104" i="32"/>
  <c r="BI103" i="32"/>
  <c r="AE104" i="32"/>
  <c r="P184" i="75"/>
  <c r="O184" i="75"/>
  <c r="N184" i="75"/>
  <c r="M184" i="75"/>
  <c r="L184" i="75"/>
  <c r="K184" i="75"/>
  <c r="J184" i="75"/>
  <c r="I184" i="75"/>
  <c r="H184" i="75"/>
  <c r="G184" i="75"/>
  <c r="F184" i="75"/>
  <c r="E184" i="75"/>
  <c r="P181" i="75"/>
  <c r="O181" i="75"/>
  <c r="N181" i="75"/>
  <c r="M181" i="75"/>
  <c r="L181" i="75"/>
  <c r="K181" i="75"/>
  <c r="J181" i="75"/>
  <c r="I181" i="75"/>
  <c r="H181" i="75"/>
  <c r="G181" i="75"/>
  <c r="F181" i="75"/>
  <c r="E181" i="75"/>
  <c r="P180" i="75"/>
  <c r="O180" i="75"/>
  <c r="N180" i="75"/>
  <c r="M180" i="75"/>
  <c r="L180" i="75"/>
  <c r="K180" i="75"/>
  <c r="J180" i="75"/>
  <c r="I180" i="75"/>
  <c r="H180" i="75"/>
  <c r="G180" i="75"/>
  <c r="F180" i="75"/>
  <c r="E180" i="75"/>
  <c r="P179" i="75"/>
  <c r="O179" i="75"/>
  <c r="N179" i="75"/>
  <c r="M179" i="75"/>
  <c r="L179" i="75"/>
  <c r="K179" i="75"/>
  <c r="J179" i="75"/>
  <c r="I179" i="75"/>
  <c r="H179" i="75"/>
  <c r="G179" i="75"/>
  <c r="F179" i="75"/>
  <c r="E179" i="75"/>
  <c r="P178" i="75"/>
  <c r="O178" i="75"/>
  <c r="N178" i="75"/>
  <c r="M178" i="75"/>
  <c r="L178" i="75"/>
  <c r="K178" i="75"/>
  <c r="J178" i="75"/>
  <c r="I178" i="75"/>
  <c r="H178" i="75"/>
  <c r="G178" i="75"/>
  <c r="F178" i="75"/>
  <c r="E178" i="75"/>
  <c r="P177" i="75"/>
  <c r="O177" i="75"/>
  <c r="N177" i="75"/>
  <c r="M177" i="75"/>
  <c r="L177" i="75"/>
  <c r="K177" i="75"/>
  <c r="J177" i="75"/>
  <c r="I177" i="75"/>
  <c r="H177" i="75"/>
  <c r="G177" i="75"/>
  <c r="F177" i="75"/>
  <c r="E177" i="75"/>
  <c r="P161" i="75"/>
  <c r="O161" i="75"/>
  <c r="N161" i="75"/>
  <c r="M161" i="75"/>
  <c r="L161" i="75"/>
  <c r="K161" i="75"/>
  <c r="J161" i="75"/>
  <c r="I161" i="75"/>
  <c r="H161" i="75"/>
  <c r="G161" i="75"/>
  <c r="F161" i="75"/>
  <c r="E161" i="75"/>
  <c r="P158" i="75"/>
  <c r="O158" i="75"/>
  <c r="N158" i="75"/>
  <c r="M158" i="75"/>
  <c r="L158" i="75"/>
  <c r="K158" i="75"/>
  <c r="J158" i="75"/>
  <c r="I158" i="75"/>
  <c r="H158" i="75"/>
  <c r="G158" i="75"/>
  <c r="F158" i="75"/>
  <c r="E158" i="75"/>
  <c r="P157" i="75"/>
  <c r="O157" i="75"/>
  <c r="N157" i="75"/>
  <c r="M157" i="75"/>
  <c r="L157" i="75"/>
  <c r="K157" i="75"/>
  <c r="J157" i="75"/>
  <c r="I157" i="75"/>
  <c r="H157" i="75"/>
  <c r="G157" i="75"/>
  <c r="F157" i="75"/>
  <c r="E157" i="75"/>
  <c r="P156" i="75"/>
  <c r="O156" i="75"/>
  <c r="N156" i="75"/>
  <c r="M156" i="75"/>
  <c r="L156" i="75"/>
  <c r="K156" i="75"/>
  <c r="J156" i="75"/>
  <c r="I156" i="75"/>
  <c r="H156" i="75"/>
  <c r="G156" i="75"/>
  <c r="F156" i="75"/>
  <c r="E156" i="75"/>
  <c r="P155" i="75"/>
  <c r="O155" i="75"/>
  <c r="N155" i="75"/>
  <c r="M155" i="75"/>
  <c r="L155" i="75"/>
  <c r="K155" i="75"/>
  <c r="J155" i="75"/>
  <c r="I155" i="75"/>
  <c r="H155" i="75"/>
  <c r="G155" i="75"/>
  <c r="F155" i="75"/>
  <c r="E155" i="75"/>
  <c r="P154" i="75"/>
  <c r="O154" i="75"/>
  <c r="N154" i="75"/>
  <c r="M154" i="75"/>
  <c r="L154" i="75"/>
  <c r="K154" i="75"/>
  <c r="J154" i="75"/>
  <c r="I154" i="75"/>
  <c r="H154" i="75"/>
  <c r="G154" i="75"/>
  <c r="F154" i="75"/>
  <c r="E154" i="75"/>
  <c r="P138" i="75"/>
  <c r="O138" i="75"/>
  <c r="N138" i="75"/>
  <c r="M138" i="75"/>
  <c r="L138" i="75"/>
  <c r="K138" i="75"/>
  <c r="J138" i="75"/>
  <c r="I138" i="75"/>
  <c r="H138" i="75"/>
  <c r="G138" i="75"/>
  <c r="F138" i="75"/>
  <c r="E138" i="75"/>
  <c r="P135" i="75"/>
  <c r="O135" i="75"/>
  <c r="N135" i="75"/>
  <c r="M135" i="75"/>
  <c r="L135" i="75"/>
  <c r="K135" i="75"/>
  <c r="J135" i="75"/>
  <c r="I135" i="75"/>
  <c r="H135" i="75"/>
  <c r="G135" i="75"/>
  <c r="F135" i="75"/>
  <c r="E135" i="75"/>
  <c r="P134" i="75"/>
  <c r="O134" i="75"/>
  <c r="N134" i="75"/>
  <c r="M134" i="75"/>
  <c r="L134" i="75"/>
  <c r="K134" i="75"/>
  <c r="J134" i="75"/>
  <c r="I134" i="75"/>
  <c r="H134" i="75"/>
  <c r="G134" i="75"/>
  <c r="F134" i="75"/>
  <c r="E134" i="75"/>
  <c r="P133" i="75"/>
  <c r="O133" i="75"/>
  <c r="N133" i="75"/>
  <c r="M133" i="75"/>
  <c r="L133" i="75"/>
  <c r="K133" i="75"/>
  <c r="J133" i="75"/>
  <c r="I133" i="75"/>
  <c r="H133" i="75"/>
  <c r="G133" i="75"/>
  <c r="F133" i="75"/>
  <c r="E133" i="75"/>
  <c r="P132" i="75"/>
  <c r="O132" i="75"/>
  <c r="N132" i="75"/>
  <c r="M132" i="75"/>
  <c r="L132" i="75"/>
  <c r="K132" i="75"/>
  <c r="J132" i="75"/>
  <c r="I132" i="75"/>
  <c r="H132" i="75"/>
  <c r="G132" i="75"/>
  <c r="F132" i="75"/>
  <c r="E132" i="75"/>
  <c r="P131" i="75"/>
  <c r="O131" i="75"/>
  <c r="N131" i="75"/>
  <c r="M131" i="75"/>
  <c r="L131" i="75"/>
  <c r="K131" i="75"/>
  <c r="J131" i="75"/>
  <c r="I131" i="75"/>
  <c r="H131" i="75"/>
  <c r="G131" i="75"/>
  <c r="F131" i="75"/>
  <c r="E131" i="75"/>
  <c r="P114" i="75"/>
  <c r="O114" i="75"/>
  <c r="N114" i="75"/>
  <c r="M114" i="75"/>
  <c r="L114" i="75"/>
  <c r="K114" i="75"/>
  <c r="J114" i="75"/>
  <c r="I114" i="75"/>
  <c r="H114" i="75"/>
  <c r="G114" i="75"/>
  <c r="F114" i="75"/>
  <c r="E114" i="75"/>
  <c r="AE113" i="75"/>
  <c r="AD113" i="32" s="1"/>
  <c r="AD184" i="32" s="1"/>
  <c r="AD113" i="75"/>
  <c r="AC113" i="32" s="1"/>
  <c r="AC184" i="32" s="1"/>
  <c r="AC113" i="75"/>
  <c r="AB113" i="32" s="1"/>
  <c r="AB113" i="75"/>
  <c r="AA113" i="32" s="1"/>
  <c r="AA184" i="32" s="1"/>
  <c r="AA113" i="75"/>
  <c r="Z113" i="32" s="1"/>
  <c r="Z184" i="32" s="1"/>
  <c r="Z113" i="75"/>
  <c r="Y113" i="75"/>
  <c r="X113" i="32" s="1"/>
  <c r="X184" i="32" s="1"/>
  <c r="X113" i="75"/>
  <c r="W113" i="32" s="1"/>
  <c r="W184" i="32" s="1"/>
  <c r="W113" i="75"/>
  <c r="V113" i="32" s="1"/>
  <c r="V184" i="32" s="1"/>
  <c r="V113" i="75"/>
  <c r="U113" i="32" s="1"/>
  <c r="U184" i="32" s="1"/>
  <c r="U113" i="75"/>
  <c r="T113" i="32" s="1"/>
  <c r="T184" i="32" s="1"/>
  <c r="T113" i="75"/>
  <c r="S113" i="32" s="1"/>
  <c r="S184" i="32" s="1"/>
  <c r="Q113" i="75"/>
  <c r="AE112" i="75"/>
  <c r="AD112" i="32" s="1"/>
  <c r="AD161" i="32" s="1"/>
  <c r="AD112" i="75"/>
  <c r="AC112" i="32" s="1"/>
  <c r="AC161" i="32" s="1"/>
  <c r="AC112" i="75"/>
  <c r="AB112" i="32" s="1"/>
  <c r="AB112" i="75"/>
  <c r="AA112" i="32" s="1"/>
  <c r="AA161" i="32" s="1"/>
  <c r="AA112" i="75"/>
  <c r="Z112" i="32" s="1"/>
  <c r="Z161" i="32" s="1"/>
  <c r="Z112" i="75"/>
  <c r="Y112" i="75"/>
  <c r="X112" i="32" s="1"/>
  <c r="X161" i="32" s="1"/>
  <c r="X112" i="75"/>
  <c r="W112" i="32" s="1"/>
  <c r="W161" i="32" s="1"/>
  <c r="W112" i="75"/>
  <c r="V112" i="32" s="1"/>
  <c r="V161" i="32" s="1"/>
  <c r="V112" i="75"/>
  <c r="U112" i="32" s="1"/>
  <c r="U161" i="32" s="1"/>
  <c r="U112" i="75"/>
  <c r="T112" i="32" s="1"/>
  <c r="T161" i="32" s="1"/>
  <c r="T112" i="75"/>
  <c r="S112" i="32" s="1"/>
  <c r="S161" i="32" s="1"/>
  <c r="Q112" i="75"/>
  <c r="AE111" i="75"/>
  <c r="AD111" i="32" s="1"/>
  <c r="AD111" i="75"/>
  <c r="AC111" i="32" s="1"/>
  <c r="AC111" i="75"/>
  <c r="AB111" i="32" s="1"/>
  <c r="AB111" i="75"/>
  <c r="AA111" i="32" s="1"/>
  <c r="AA111" i="75"/>
  <c r="Z111" i="32" s="1"/>
  <c r="Z111" i="75"/>
  <c r="Y111" i="75"/>
  <c r="X111" i="32" s="1"/>
  <c r="X111" i="75"/>
  <c r="W111" i="32" s="1"/>
  <c r="W111" i="75"/>
  <c r="V111" i="32" s="1"/>
  <c r="V111" i="75"/>
  <c r="U111" i="32" s="1"/>
  <c r="U111" i="75"/>
  <c r="T111" i="32" s="1"/>
  <c r="T111" i="75"/>
  <c r="S111" i="32" s="1"/>
  <c r="Q111" i="75"/>
  <c r="P99" i="75"/>
  <c r="O99" i="75"/>
  <c r="N99" i="75"/>
  <c r="M99" i="75"/>
  <c r="L99" i="75"/>
  <c r="K99" i="75"/>
  <c r="J99" i="75"/>
  <c r="I99" i="75"/>
  <c r="H99" i="75"/>
  <c r="G99" i="75"/>
  <c r="F99" i="75"/>
  <c r="E99" i="75"/>
  <c r="AE98" i="75"/>
  <c r="AD98" i="32" s="1"/>
  <c r="AD181" i="32" s="1"/>
  <c r="AD98" i="75"/>
  <c r="AC98" i="32" s="1"/>
  <c r="AC181" i="32" s="1"/>
  <c r="AC98" i="75"/>
  <c r="AB98" i="32" s="1"/>
  <c r="AB181" i="32" s="1"/>
  <c r="AB98" i="75"/>
  <c r="AA98" i="32" s="1"/>
  <c r="AA181" i="32" s="1"/>
  <c r="AA98" i="75"/>
  <c r="Z98" i="32" s="1"/>
  <c r="Z181" i="32" s="1"/>
  <c r="Z98" i="75"/>
  <c r="Y98" i="75"/>
  <c r="X98" i="32" s="1"/>
  <c r="X181" i="32" s="1"/>
  <c r="X98" i="75"/>
  <c r="W98" i="32" s="1"/>
  <c r="W181" i="32" s="1"/>
  <c r="W98" i="75"/>
  <c r="V98" i="32" s="1"/>
  <c r="V181" i="32" s="1"/>
  <c r="V98" i="75"/>
  <c r="U98" i="32" s="1"/>
  <c r="U181" i="32" s="1"/>
  <c r="U98" i="75"/>
  <c r="T98" i="32" s="1"/>
  <c r="T181" i="32" s="1"/>
  <c r="T98" i="75"/>
  <c r="S98" i="32" s="1"/>
  <c r="Q98" i="75"/>
  <c r="AE97" i="75"/>
  <c r="AD97" i="32" s="1"/>
  <c r="AD158" i="32" s="1"/>
  <c r="AD97" i="75"/>
  <c r="AC97" i="32" s="1"/>
  <c r="AC158" i="32" s="1"/>
  <c r="AC97" i="75"/>
  <c r="AB97" i="32" s="1"/>
  <c r="AB158" i="32" s="1"/>
  <c r="AB97" i="75"/>
  <c r="AA97" i="32" s="1"/>
  <c r="AA158" i="32" s="1"/>
  <c r="AA97" i="75"/>
  <c r="Z97" i="32" s="1"/>
  <c r="Z158" i="32" s="1"/>
  <c r="Z97" i="75"/>
  <c r="Y97" i="75"/>
  <c r="X97" i="32" s="1"/>
  <c r="X158" i="32" s="1"/>
  <c r="X97" i="75"/>
  <c r="W97" i="32" s="1"/>
  <c r="W158" i="32" s="1"/>
  <c r="W97" i="75"/>
  <c r="V97" i="32" s="1"/>
  <c r="V158" i="32" s="1"/>
  <c r="V97" i="75"/>
  <c r="U97" i="32" s="1"/>
  <c r="U158" i="32" s="1"/>
  <c r="U97" i="75"/>
  <c r="T97" i="32" s="1"/>
  <c r="T158" i="32" s="1"/>
  <c r="T97" i="75"/>
  <c r="S97" i="32" s="1"/>
  <c r="Q97" i="75"/>
  <c r="AE96" i="75"/>
  <c r="AD96" i="32" s="1"/>
  <c r="AD96" i="75"/>
  <c r="AC96" i="32" s="1"/>
  <c r="AC96" i="75"/>
  <c r="AB96" i="32" s="1"/>
  <c r="AB96" i="75"/>
  <c r="AA96" i="32" s="1"/>
  <c r="AA96" i="75"/>
  <c r="Z96" i="32" s="1"/>
  <c r="Z96" i="75"/>
  <c r="Y96" i="75"/>
  <c r="X96" i="32" s="1"/>
  <c r="X96" i="75"/>
  <c r="W96" i="32" s="1"/>
  <c r="W96" i="75"/>
  <c r="V96" i="32" s="1"/>
  <c r="V96" i="75"/>
  <c r="U96" i="32" s="1"/>
  <c r="U96" i="75"/>
  <c r="T96" i="32" s="1"/>
  <c r="T96" i="75"/>
  <c r="S96" i="32" s="1"/>
  <c r="Q96" i="75"/>
  <c r="P94" i="75"/>
  <c r="O94" i="75"/>
  <c r="N94" i="75"/>
  <c r="M94" i="75"/>
  <c r="L94" i="75"/>
  <c r="K94" i="75"/>
  <c r="J94" i="75"/>
  <c r="I94" i="75"/>
  <c r="H94" i="75"/>
  <c r="G94" i="75"/>
  <c r="F94" i="75"/>
  <c r="E94" i="75"/>
  <c r="AE93" i="75"/>
  <c r="AD93" i="32" s="1"/>
  <c r="AD180" i="32" s="1"/>
  <c r="AD93" i="75"/>
  <c r="AC93" i="32" s="1"/>
  <c r="AC180" i="32" s="1"/>
  <c r="AC93" i="75"/>
  <c r="AB93" i="32" s="1"/>
  <c r="AB180" i="32" s="1"/>
  <c r="AB93" i="75"/>
  <c r="AA93" i="32" s="1"/>
  <c r="AA180" i="32" s="1"/>
  <c r="AA93" i="75"/>
  <c r="Z93" i="32" s="1"/>
  <c r="Z180" i="32" s="1"/>
  <c r="Z93" i="75"/>
  <c r="Y93" i="75"/>
  <c r="X93" i="32" s="1"/>
  <c r="X180" i="32" s="1"/>
  <c r="X93" i="75"/>
  <c r="W93" i="32" s="1"/>
  <c r="W93" i="75"/>
  <c r="V93" i="32" s="1"/>
  <c r="V180" i="32" s="1"/>
  <c r="V93" i="75"/>
  <c r="U93" i="32" s="1"/>
  <c r="U180" i="32" s="1"/>
  <c r="U93" i="75"/>
  <c r="T93" i="32" s="1"/>
  <c r="T180" i="32" s="1"/>
  <c r="T93" i="75"/>
  <c r="S93" i="32" s="1"/>
  <c r="S180" i="32" s="1"/>
  <c r="Q93" i="75"/>
  <c r="AE92" i="75"/>
  <c r="AD92" i="32" s="1"/>
  <c r="AD157" i="32" s="1"/>
  <c r="AD92" i="75"/>
  <c r="AC92" i="32" s="1"/>
  <c r="AC157" i="32" s="1"/>
  <c r="AC92" i="75"/>
  <c r="AB92" i="32" s="1"/>
  <c r="AB157" i="32" s="1"/>
  <c r="AB92" i="75"/>
  <c r="AA92" i="32" s="1"/>
  <c r="AA157" i="32" s="1"/>
  <c r="AA92" i="75"/>
  <c r="Z92" i="32" s="1"/>
  <c r="Z157" i="32" s="1"/>
  <c r="Z92" i="75"/>
  <c r="Y92" i="75"/>
  <c r="X92" i="32" s="1"/>
  <c r="X157" i="32" s="1"/>
  <c r="X92" i="75"/>
  <c r="W92" i="32" s="1"/>
  <c r="W157" i="32" s="1"/>
  <c r="W92" i="75"/>
  <c r="V92" i="32" s="1"/>
  <c r="V157" i="32" s="1"/>
  <c r="V92" i="75"/>
  <c r="U92" i="32" s="1"/>
  <c r="U157" i="32" s="1"/>
  <c r="U92" i="75"/>
  <c r="T92" i="32" s="1"/>
  <c r="T157" i="32" s="1"/>
  <c r="T92" i="75"/>
  <c r="S92" i="32" s="1"/>
  <c r="Q92" i="75"/>
  <c r="AE91" i="75"/>
  <c r="AD91" i="32" s="1"/>
  <c r="AD91" i="75"/>
  <c r="AC91" i="32" s="1"/>
  <c r="AC91" i="75"/>
  <c r="AB91" i="32" s="1"/>
  <c r="AB91" i="75"/>
  <c r="AA91" i="32" s="1"/>
  <c r="AA91" i="75"/>
  <c r="Z91" i="32" s="1"/>
  <c r="Z91" i="75"/>
  <c r="Y91" i="75"/>
  <c r="X91" i="32" s="1"/>
  <c r="X91" i="75"/>
  <c r="W91" i="32" s="1"/>
  <c r="W91" i="75"/>
  <c r="V91" i="32" s="1"/>
  <c r="V91" i="75"/>
  <c r="U91" i="32" s="1"/>
  <c r="U91" i="75"/>
  <c r="T91" i="32" s="1"/>
  <c r="T91" i="75"/>
  <c r="S91" i="32" s="1"/>
  <c r="Q91" i="75"/>
  <c r="P89" i="75"/>
  <c r="O89" i="75"/>
  <c r="N89" i="75"/>
  <c r="M89" i="75"/>
  <c r="L89" i="75"/>
  <c r="K89" i="75"/>
  <c r="J89" i="75"/>
  <c r="I89" i="75"/>
  <c r="H89" i="75"/>
  <c r="G89" i="75"/>
  <c r="F89" i="75"/>
  <c r="E89" i="75"/>
  <c r="AE88" i="75"/>
  <c r="AD88" i="32" s="1"/>
  <c r="AD179" i="32" s="1"/>
  <c r="AD88" i="75"/>
  <c r="AC88" i="32" s="1"/>
  <c r="AC179" i="32" s="1"/>
  <c r="AC88" i="75"/>
  <c r="AB88" i="32" s="1"/>
  <c r="AB179" i="32" s="1"/>
  <c r="AB88" i="75"/>
  <c r="AA88" i="32" s="1"/>
  <c r="AA179" i="32" s="1"/>
  <c r="AA88" i="75"/>
  <c r="Z88" i="32" s="1"/>
  <c r="Z179" i="32" s="1"/>
  <c r="Z88" i="75"/>
  <c r="Y88" i="75"/>
  <c r="X88" i="32" s="1"/>
  <c r="X179" i="32" s="1"/>
  <c r="X88" i="75"/>
  <c r="W88" i="32" s="1"/>
  <c r="W179" i="32" s="1"/>
  <c r="W88" i="75"/>
  <c r="V88" i="32" s="1"/>
  <c r="V179" i="32" s="1"/>
  <c r="V88" i="75"/>
  <c r="U88" i="32" s="1"/>
  <c r="U179" i="32" s="1"/>
  <c r="U88" i="75"/>
  <c r="T88" i="32" s="1"/>
  <c r="T179" i="32" s="1"/>
  <c r="T88" i="75"/>
  <c r="S88" i="32" s="1"/>
  <c r="Q88" i="75"/>
  <c r="AE87" i="75"/>
  <c r="AD87" i="32" s="1"/>
  <c r="AD156" i="32" s="1"/>
  <c r="AD87" i="75"/>
  <c r="AC87" i="32" s="1"/>
  <c r="AC156" i="32" s="1"/>
  <c r="AC87" i="75"/>
  <c r="AB87" i="32" s="1"/>
  <c r="AB156" i="32" s="1"/>
  <c r="AB87" i="75"/>
  <c r="AA87" i="32" s="1"/>
  <c r="AA156" i="32" s="1"/>
  <c r="AA87" i="75"/>
  <c r="Z87" i="32" s="1"/>
  <c r="Z156" i="32" s="1"/>
  <c r="Z87" i="75"/>
  <c r="Y87" i="75"/>
  <c r="X87" i="32" s="1"/>
  <c r="X156" i="32" s="1"/>
  <c r="X87" i="75"/>
  <c r="W87" i="32" s="1"/>
  <c r="W156" i="32" s="1"/>
  <c r="W87" i="75"/>
  <c r="V87" i="32" s="1"/>
  <c r="V156" i="32" s="1"/>
  <c r="V87" i="75"/>
  <c r="U87" i="32" s="1"/>
  <c r="U156" i="32" s="1"/>
  <c r="U87" i="75"/>
  <c r="T87" i="32" s="1"/>
  <c r="T156" i="32" s="1"/>
  <c r="T87" i="75"/>
  <c r="S87" i="32" s="1"/>
  <c r="Q87" i="75"/>
  <c r="AE86" i="75"/>
  <c r="AD86" i="32" s="1"/>
  <c r="AD86" i="75"/>
  <c r="AC86" i="32" s="1"/>
  <c r="AC86" i="75"/>
  <c r="AB86" i="32" s="1"/>
  <c r="AB86" i="75"/>
  <c r="AA86" i="32" s="1"/>
  <c r="AA86" i="75"/>
  <c r="Z86" i="32" s="1"/>
  <c r="Z86" i="75"/>
  <c r="Y86" i="75"/>
  <c r="X86" i="32" s="1"/>
  <c r="X86" i="75"/>
  <c r="W86" i="32" s="1"/>
  <c r="W86" i="75"/>
  <c r="V86" i="32" s="1"/>
  <c r="V86" i="75"/>
  <c r="U86" i="32" s="1"/>
  <c r="U86" i="75"/>
  <c r="T86" i="32" s="1"/>
  <c r="T86" i="75"/>
  <c r="S86" i="32" s="1"/>
  <c r="Q86" i="75"/>
  <c r="P84" i="75"/>
  <c r="O84" i="75"/>
  <c r="N84" i="75"/>
  <c r="M84" i="75"/>
  <c r="L84" i="75"/>
  <c r="K84" i="75"/>
  <c r="J84" i="75"/>
  <c r="I84" i="75"/>
  <c r="H84" i="75"/>
  <c r="G84" i="75"/>
  <c r="F84" i="75"/>
  <c r="E84" i="75"/>
  <c r="AE83" i="75"/>
  <c r="AD83" i="32" s="1"/>
  <c r="AD178" i="32" s="1"/>
  <c r="AD83" i="75"/>
  <c r="AC83" i="32" s="1"/>
  <c r="AC178" i="32" s="1"/>
  <c r="AC83" i="75"/>
  <c r="AB83" i="32" s="1"/>
  <c r="AB178" i="32" s="1"/>
  <c r="AB83" i="75"/>
  <c r="AA83" i="32" s="1"/>
  <c r="AA178" i="32" s="1"/>
  <c r="AA83" i="75"/>
  <c r="Z83" i="32" s="1"/>
  <c r="Z178" i="32" s="1"/>
  <c r="Z83" i="75"/>
  <c r="Y83" i="75"/>
  <c r="X83" i="32" s="1"/>
  <c r="X178" i="32" s="1"/>
  <c r="X83" i="75"/>
  <c r="W83" i="32" s="1"/>
  <c r="W178" i="32" s="1"/>
  <c r="W83" i="75"/>
  <c r="V83" i="32" s="1"/>
  <c r="V178" i="32" s="1"/>
  <c r="V83" i="75"/>
  <c r="U83" i="32" s="1"/>
  <c r="U178" i="32" s="1"/>
  <c r="U83" i="75"/>
  <c r="T83" i="32" s="1"/>
  <c r="T178" i="32" s="1"/>
  <c r="T83" i="75"/>
  <c r="S83" i="32" s="1"/>
  <c r="Q83" i="75"/>
  <c r="AE82" i="75"/>
  <c r="AD82" i="32" s="1"/>
  <c r="AD155" i="32" s="1"/>
  <c r="AD82" i="75"/>
  <c r="AC82" i="32" s="1"/>
  <c r="AC155" i="32" s="1"/>
  <c r="AC82" i="75"/>
  <c r="AB82" i="32" s="1"/>
  <c r="AB155" i="32" s="1"/>
  <c r="AB82" i="75"/>
  <c r="AA82" i="32" s="1"/>
  <c r="AA155" i="32" s="1"/>
  <c r="AA82" i="75"/>
  <c r="Z82" i="32" s="1"/>
  <c r="Z155" i="32" s="1"/>
  <c r="Z82" i="75"/>
  <c r="Y82" i="75"/>
  <c r="X82" i="32" s="1"/>
  <c r="X155" i="32" s="1"/>
  <c r="X82" i="75"/>
  <c r="W82" i="32" s="1"/>
  <c r="W155" i="32" s="1"/>
  <c r="W82" i="75"/>
  <c r="V82" i="32" s="1"/>
  <c r="V155" i="32" s="1"/>
  <c r="V82" i="75"/>
  <c r="U82" i="32" s="1"/>
  <c r="U155" i="32" s="1"/>
  <c r="U82" i="75"/>
  <c r="T82" i="32" s="1"/>
  <c r="T155" i="32" s="1"/>
  <c r="T82" i="75"/>
  <c r="S82" i="32" s="1"/>
  <c r="Q82" i="75"/>
  <c r="AE81" i="75"/>
  <c r="AD81" i="32" s="1"/>
  <c r="AD81" i="75"/>
  <c r="AC81" i="32" s="1"/>
  <c r="AC81" i="75"/>
  <c r="AB81" i="32" s="1"/>
  <c r="AB81" i="75"/>
  <c r="AA81" i="32" s="1"/>
  <c r="AA81" i="75"/>
  <c r="Z81" i="32" s="1"/>
  <c r="Z81" i="75"/>
  <c r="Y81" i="75"/>
  <c r="X81" i="32" s="1"/>
  <c r="X81" i="75"/>
  <c r="W81" i="32" s="1"/>
  <c r="W81" i="75"/>
  <c r="V81" i="32" s="1"/>
  <c r="V81" i="75"/>
  <c r="U81" i="32" s="1"/>
  <c r="U81" i="75"/>
  <c r="T81" i="32" s="1"/>
  <c r="T81" i="75"/>
  <c r="S81" i="32" s="1"/>
  <c r="Q81" i="75"/>
  <c r="P79" i="75"/>
  <c r="O79" i="75"/>
  <c r="N79" i="75"/>
  <c r="M79" i="75"/>
  <c r="L79" i="75"/>
  <c r="K79" i="75"/>
  <c r="J79" i="75"/>
  <c r="I79" i="75"/>
  <c r="H79" i="75"/>
  <c r="G79" i="75"/>
  <c r="F79" i="75"/>
  <c r="AE78" i="75"/>
  <c r="AD78" i="32" s="1"/>
  <c r="AD177" i="32" s="1"/>
  <c r="AD78" i="75"/>
  <c r="AC78" i="32" s="1"/>
  <c r="AC177" i="32" s="1"/>
  <c r="AC78" i="75"/>
  <c r="AB78" i="32" s="1"/>
  <c r="AB177" i="32" s="1"/>
  <c r="AB78" i="75"/>
  <c r="AA78" i="32" s="1"/>
  <c r="AA177" i="32" s="1"/>
  <c r="AA78" i="75"/>
  <c r="Z78" i="32" s="1"/>
  <c r="Z177" i="32" s="1"/>
  <c r="Z78" i="75"/>
  <c r="Y78" i="75"/>
  <c r="X78" i="32" s="1"/>
  <c r="X177" i="32" s="1"/>
  <c r="X78" i="75"/>
  <c r="W78" i="32" s="1"/>
  <c r="W177" i="32" s="1"/>
  <c r="W78" i="75"/>
  <c r="V78" i="32" s="1"/>
  <c r="V177" i="32" s="1"/>
  <c r="V78" i="75"/>
  <c r="U78" i="32" s="1"/>
  <c r="U177" i="32" s="1"/>
  <c r="U78" i="75"/>
  <c r="T78" i="32" s="1"/>
  <c r="T177" i="32" s="1"/>
  <c r="T78" i="75"/>
  <c r="S78" i="32" s="1"/>
  <c r="Q78" i="75"/>
  <c r="AE77" i="75"/>
  <c r="AD77" i="32" s="1"/>
  <c r="AD154" i="32" s="1"/>
  <c r="AD77" i="75"/>
  <c r="AC77" i="32" s="1"/>
  <c r="AC154" i="32" s="1"/>
  <c r="AC77" i="75"/>
  <c r="AB77" i="32" s="1"/>
  <c r="AB154" i="32" s="1"/>
  <c r="AB77" i="75"/>
  <c r="AA77" i="32" s="1"/>
  <c r="AA154" i="32" s="1"/>
  <c r="AA77" i="75"/>
  <c r="Z77" i="32" s="1"/>
  <c r="Z154" i="32" s="1"/>
  <c r="Z77" i="75"/>
  <c r="Y77" i="75"/>
  <c r="X77" i="32" s="1"/>
  <c r="X154" i="32" s="1"/>
  <c r="X77" i="75"/>
  <c r="W77" i="32" s="1"/>
  <c r="W154" i="32" s="1"/>
  <c r="W77" i="75"/>
  <c r="V77" i="32" s="1"/>
  <c r="V154" i="32" s="1"/>
  <c r="V77" i="75"/>
  <c r="U77" i="32" s="1"/>
  <c r="U154" i="32" s="1"/>
  <c r="U77" i="75"/>
  <c r="T77" i="32" s="1"/>
  <c r="T154" i="32" s="1"/>
  <c r="T77" i="75"/>
  <c r="S77" i="32" s="1"/>
  <c r="Q77" i="75"/>
  <c r="AE76" i="75"/>
  <c r="AD76" i="32" s="1"/>
  <c r="AD76" i="75"/>
  <c r="AC76" i="32" s="1"/>
  <c r="AC76" i="75"/>
  <c r="AB76" i="32" s="1"/>
  <c r="AB76" i="75"/>
  <c r="AA76" i="32" s="1"/>
  <c r="AA76" i="75"/>
  <c r="Z76" i="32" s="1"/>
  <c r="Z76" i="75"/>
  <c r="Y76" i="75"/>
  <c r="X76" i="32" s="1"/>
  <c r="X76" i="75"/>
  <c r="W76" i="32" s="1"/>
  <c r="W76" i="75"/>
  <c r="V76" i="32" s="1"/>
  <c r="V76" i="75"/>
  <c r="U76" i="32" s="1"/>
  <c r="U76" i="75"/>
  <c r="T76" i="32" s="1"/>
  <c r="T76" i="75"/>
  <c r="S76" i="32" s="1"/>
  <c r="Q76" i="75"/>
  <c r="P98" i="10"/>
  <c r="O98" i="10"/>
  <c r="N98" i="10"/>
  <c r="M98" i="10"/>
  <c r="L98" i="10"/>
  <c r="K98" i="10"/>
  <c r="J98" i="10"/>
  <c r="I98" i="10"/>
  <c r="H98" i="10"/>
  <c r="G98" i="10"/>
  <c r="F98" i="10"/>
  <c r="E98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P99" i="9"/>
  <c r="O99" i="9"/>
  <c r="N99" i="9"/>
  <c r="M99" i="9"/>
  <c r="L99" i="9"/>
  <c r="K99" i="9"/>
  <c r="J99" i="9"/>
  <c r="I99" i="9"/>
  <c r="H99" i="9"/>
  <c r="G99" i="9"/>
  <c r="F99" i="9"/>
  <c r="E99" i="9"/>
  <c r="AE98" i="9"/>
  <c r="AD98" i="9"/>
  <c r="AC98" i="9"/>
  <c r="AB98" i="9"/>
  <c r="AA98" i="9"/>
  <c r="Z98" i="9"/>
  <c r="Y98" i="9"/>
  <c r="X98" i="9"/>
  <c r="W98" i="9"/>
  <c r="V98" i="9"/>
  <c r="U98" i="9"/>
  <c r="T98" i="9"/>
  <c r="Q98" i="9"/>
  <c r="AE97" i="9"/>
  <c r="AD97" i="9"/>
  <c r="AC97" i="9"/>
  <c r="AB97" i="9"/>
  <c r="AA97" i="9"/>
  <c r="Z97" i="9"/>
  <c r="Y97" i="9"/>
  <c r="X97" i="9"/>
  <c r="W97" i="9"/>
  <c r="V97" i="9"/>
  <c r="U97" i="9"/>
  <c r="T97" i="9"/>
  <c r="Q97" i="9"/>
  <c r="AE96" i="9"/>
  <c r="AD96" i="9"/>
  <c r="AC96" i="9"/>
  <c r="AB96" i="9"/>
  <c r="AA96" i="9"/>
  <c r="Z96" i="9"/>
  <c r="Y96" i="9"/>
  <c r="X96" i="9"/>
  <c r="W96" i="9"/>
  <c r="V96" i="9"/>
  <c r="U96" i="9"/>
  <c r="T96" i="9"/>
  <c r="Q96" i="9"/>
  <c r="P99" i="8"/>
  <c r="O99" i="8"/>
  <c r="N99" i="8"/>
  <c r="M99" i="8"/>
  <c r="L99" i="8"/>
  <c r="K99" i="8"/>
  <c r="J99" i="8"/>
  <c r="I99" i="8"/>
  <c r="H99" i="8"/>
  <c r="G99" i="8"/>
  <c r="F99" i="8"/>
  <c r="E99" i="8"/>
  <c r="AE98" i="8"/>
  <c r="AD98" i="8"/>
  <c r="AC98" i="8"/>
  <c r="AB98" i="8"/>
  <c r="AA98" i="8"/>
  <c r="Z98" i="8"/>
  <c r="Y98" i="8"/>
  <c r="X98" i="8"/>
  <c r="W98" i="8"/>
  <c r="V98" i="8"/>
  <c r="U98" i="8"/>
  <c r="T98" i="8"/>
  <c r="Q98" i="8"/>
  <c r="AE97" i="8"/>
  <c r="AD97" i="8"/>
  <c r="AC97" i="8"/>
  <c r="AB97" i="8"/>
  <c r="AA97" i="8"/>
  <c r="Z97" i="8"/>
  <c r="Y97" i="8"/>
  <c r="X97" i="8"/>
  <c r="W97" i="8"/>
  <c r="V97" i="8"/>
  <c r="U97" i="8"/>
  <c r="T97" i="8"/>
  <c r="Q97" i="8"/>
  <c r="AE96" i="8"/>
  <c r="AD96" i="8"/>
  <c r="AC96" i="8"/>
  <c r="AB96" i="8"/>
  <c r="AA96" i="8"/>
  <c r="Z96" i="8"/>
  <c r="Y96" i="8"/>
  <c r="X96" i="8"/>
  <c r="W96" i="8"/>
  <c r="V96" i="8"/>
  <c r="U96" i="8"/>
  <c r="T96" i="8"/>
  <c r="Q96" i="8"/>
  <c r="P99" i="7"/>
  <c r="O99" i="7"/>
  <c r="N99" i="7"/>
  <c r="M99" i="7"/>
  <c r="L99" i="7"/>
  <c r="K99" i="7"/>
  <c r="J99" i="7"/>
  <c r="I99" i="7"/>
  <c r="H99" i="7"/>
  <c r="G99" i="7"/>
  <c r="F99" i="7"/>
  <c r="E99" i="7"/>
  <c r="AE98" i="7"/>
  <c r="AS98" i="32" s="1"/>
  <c r="AD98" i="7"/>
  <c r="AR98" i="32" s="1"/>
  <c r="AC98" i="7"/>
  <c r="AQ98" i="32" s="1"/>
  <c r="AB98" i="7"/>
  <c r="AP98" i="32" s="1"/>
  <c r="AA98" i="7"/>
  <c r="AO98" i="32" s="1"/>
  <c r="Z98" i="7"/>
  <c r="AN98" i="32" s="1"/>
  <c r="Y98" i="7"/>
  <c r="AM98" i="32" s="1"/>
  <c r="X98" i="7"/>
  <c r="AL98" i="32" s="1"/>
  <c r="W98" i="7"/>
  <c r="AK98" i="32" s="1"/>
  <c r="V98" i="7"/>
  <c r="AJ98" i="32" s="1"/>
  <c r="U98" i="7"/>
  <c r="AI98" i="32" s="1"/>
  <c r="T98" i="7"/>
  <c r="AH98" i="32" s="1"/>
  <c r="Q98" i="7"/>
  <c r="AE97" i="7"/>
  <c r="AS97" i="32" s="1"/>
  <c r="AD97" i="7"/>
  <c r="AR97" i="32" s="1"/>
  <c r="AC97" i="7"/>
  <c r="AQ97" i="32" s="1"/>
  <c r="AB97" i="7"/>
  <c r="AP97" i="32" s="1"/>
  <c r="AA97" i="7"/>
  <c r="AO97" i="32" s="1"/>
  <c r="Z97" i="7"/>
  <c r="AN97" i="32" s="1"/>
  <c r="Y97" i="7"/>
  <c r="AM97" i="32" s="1"/>
  <c r="X97" i="7"/>
  <c r="AL97" i="32" s="1"/>
  <c r="W97" i="7"/>
  <c r="AK97" i="32" s="1"/>
  <c r="V97" i="7"/>
  <c r="AJ97" i="32" s="1"/>
  <c r="U97" i="7"/>
  <c r="AI97" i="32" s="1"/>
  <c r="T97" i="7"/>
  <c r="AH97" i="32" s="1"/>
  <c r="Q97" i="7"/>
  <c r="AE96" i="7"/>
  <c r="AS96" i="32" s="1"/>
  <c r="AD96" i="7"/>
  <c r="AC96" i="7"/>
  <c r="AQ96" i="32" s="1"/>
  <c r="AB96" i="7"/>
  <c r="AA96" i="7"/>
  <c r="AO96" i="32" s="1"/>
  <c r="Z96" i="7"/>
  <c r="AN96" i="32" s="1"/>
  <c r="Y96" i="7"/>
  <c r="AM96" i="32" s="1"/>
  <c r="X96" i="7"/>
  <c r="AL96" i="32" s="1"/>
  <c r="W96" i="7"/>
  <c r="AK96" i="32" s="1"/>
  <c r="V96" i="7"/>
  <c r="U96" i="7"/>
  <c r="AI96" i="32" s="1"/>
  <c r="T96" i="7"/>
  <c r="Q96" i="7"/>
  <c r="P99" i="11"/>
  <c r="O99" i="11"/>
  <c r="N99" i="11"/>
  <c r="M99" i="11"/>
  <c r="L99" i="11"/>
  <c r="K99" i="11"/>
  <c r="J99" i="11"/>
  <c r="I99" i="11"/>
  <c r="H99" i="11"/>
  <c r="G99" i="11"/>
  <c r="F99" i="11"/>
  <c r="E99" i="11"/>
  <c r="AE98" i="11"/>
  <c r="BW98" i="32" s="1"/>
  <c r="AD98" i="11"/>
  <c r="BV98" i="32" s="1"/>
  <c r="AC98" i="11"/>
  <c r="BU98" i="32" s="1"/>
  <c r="AB98" i="11"/>
  <c r="BT98" i="32" s="1"/>
  <c r="AA98" i="11"/>
  <c r="BS98" i="32" s="1"/>
  <c r="Z98" i="11"/>
  <c r="AG98" i="11" s="1"/>
  <c r="U54" i="31" s="1"/>
  <c r="Y98" i="11"/>
  <c r="X98" i="11"/>
  <c r="BP98" i="32" s="1"/>
  <c r="W98" i="11"/>
  <c r="BO98" i="32" s="1"/>
  <c r="V98" i="11"/>
  <c r="BN98" i="32" s="1"/>
  <c r="U98" i="11"/>
  <c r="BM98" i="32" s="1"/>
  <c r="T98" i="11"/>
  <c r="BL98" i="32" s="1"/>
  <c r="Q98" i="11"/>
  <c r="AE97" i="11"/>
  <c r="BW97" i="32" s="1"/>
  <c r="AD97" i="11"/>
  <c r="BV97" i="32" s="1"/>
  <c r="AC97" i="11"/>
  <c r="BU97" i="32" s="1"/>
  <c r="AB97" i="11"/>
  <c r="BT97" i="32" s="1"/>
  <c r="AA97" i="11"/>
  <c r="BS97" i="32" s="1"/>
  <c r="Z97" i="11"/>
  <c r="Y97" i="11"/>
  <c r="BQ97" i="32" s="1"/>
  <c r="X97" i="11"/>
  <c r="BP97" i="32" s="1"/>
  <c r="W97" i="11"/>
  <c r="BO97" i="32" s="1"/>
  <c r="V97" i="11"/>
  <c r="BN97" i="32" s="1"/>
  <c r="U97" i="11"/>
  <c r="BM97" i="32" s="1"/>
  <c r="T97" i="11"/>
  <c r="BL97" i="32" s="1"/>
  <c r="Q97" i="11"/>
  <c r="AE96" i="11"/>
  <c r="AD96" i="11"/>
  <c r="BV96" i="32" s="1"/>
  <c r="AC96" i="11"/>
  <c r="BU96" i="32" s="1"/>
  <c r="AB96" i="11"/>
  <c r="BT96" i="32" s="1"/>
  <c r="AA96" i="11"/>
  <c r="BS96" i="32" s="1"/>
  <c r="Z96" i="11"/>
  <c r="Y96" i="11"/>
  <c r="BQ96" i="32" s="1"/>
  <c r="X96" i="11"/>
  <c r="W96" i="11"/>
  <c r="V96" i="11"/>
  <c r="BN96" i="32" s="1"/>
  <c r="U96" i="11"/>
  <c r="BM96" i="32" s="1"/>
  <c r="T96" i="11"/>
  <c r="BL96" i="32" s="1"/>
  <c r="Q96" i="11"/>
  <c r="P99" i="13"/>
  <c r="O99" i="13"/>
  <c r="N99" i="13"/>
  <c r="M99" i="13"/>
  <c r="L99" i="13"/>
  <c r="K99" i="13"/>
  <c r="J99" i="13"/>
  <c r="I99" i="13"/>
  <c r="H99" i="13"/>
  <c r="G99" i="13"/>
  <c r="F99" i="13"/>
  <c r="E99" i="13"/>
  <c r="AE98" i="13"/>
  <c r="CL98" i="32" s="1"/>
  <c r="AD98" i="13"/>
  <c r="CK98" i="32" s="1"/>
  <c r="AC98" i="13"/>
  <c r="CJ98" i="32" s="1"/>
  <c r="AB98" i="13"/>
  <c r="CI98" i="32" s="1"/>
  <c r="AA98" i="13"/>
  <c r="CH98" i="32" s="1"/>
  <c r="Z98" i="13"/>
  <c r="Y98" i="13"/>
  <c r="X98" i="13"/>
  <c r="CE98" i="32" s="1"/>
  <c r="W98" i="13"/>
  <c r="CD98" i="32" s="1"/>
  <c r="V98" i="13"/>
  <c r="CC98" i="32" s="1"/>
  <c r="U98" i="13"/>
  <c r="CB98" i="32" s="1"/>
  <c r="T98" i="13"/>
  <c r="CA98" i="32" s="1"/>
  <c r="Q98" i="13"/>
  <c r="AE97" i="13"/>
  <c r="CL97" i="32" s="1"/>
  <c r="AD97" i="13"/>
  <c r="CK97" i="32" s="1"/>
  <c r="AC97" i="13"/>
  <c r="CJ97" i="32" s="1"/>
  <c r="AB97" i="13"/>
  <c r="CI97" i="32" s="1"/>
  <c r="AA97" i="13"/>
  <c r="CH97" i="32" s="1"/>
  <c r="Z97" i="13"/>
  <c r="Y97" i="13"/>
  <c r="CF97" i="32" s="1"/>
  <c r="X97" i="13"/>
  <c r="CE97" i="32" s="1"/>
  <c r="W97" i="13"/>
  <c r="CD97" i="32" s="1"/>
  <c r="V97" i="13"/>
  <c r="CC97" i="32" s="1"/>
  <c r="U97" i="13"/>
  <c r="CB97" i="32" s="1"/>
  <c r="T97" i="13"/>
  <c r="CA97" i="32" s="1"/>
  <c r="Q97" i="13"/>
  <c r="AE96" i="13"/>
  <c r="AD96" i="13"/>
  <c r="CK96" i="32" s="1"/>
  <c r="AC96" i="13"/>
  <c r="AB96" i="13"/>
  <c r="CI96" i="32" s="1"/>
  <c r="AA96" i="13"/>
  <c r="Z96" i="13"/>
  <c r="Y96" i="13"/>
  <c r="CF96" i="32" s="1"/>
  <c r="X96" i="13"/>
  <c r="W96" i="13"/>
  <c r="V96" i="13"/>
  <c r="CC96" i="32" s="1"/>
  <c r="U96" i="13"/>
  <c r="T96" i="13"/>
  <c r="CA96" i="32" s="1"/>
  <c r="Q96" i="13"/>
  <c r="P99" i="14"/>
  <c r="O99" i="14"/>
  <c r="N99" i="14"/>
  <c r="M99" i="14"/>
  <c r="L99" i="14"/>
  <c r="K99" i="14"/>
  <c r="J99" i="14"/>
  <c r="I99" i="14"/>
  <c r="H99" i="14"/>
  <c r="G99" i="14"/>
  <c r="F99" i="14"/>
  <c r="E99" i="14"/>
  <c r="AE98" i="14"/>
  <c r="DA98" i="32" s="1"/>
  <c r="AD98" i="14"/>
  <c r="CZ98" i="32" s="1"/>
  <c r="AC98" i="14"/>
  <c r="CY98" i="32" s="1"/>
  <c r="AB98" i="14"/>
  <c r="CX98" i="32" s="1"/>
  <c r="AA98" i="14"/>
  <c r="CW98" i="32" s="1"/>
  <c r="Z98" i="14"/>
  <c r="Y98" i="14"/>
  <c r="X98" i="14"/>
  <c r="W98" i="14"/>
  <c r="CS98" i="32" s="1"/>
  <c r="V98" i="14"/>
  <c r="CR98" i="32" s="1"/>
  <c r="U98" i="14"/>
  <c r="CQ98" i="32" s="1"/>
  <c r="T98" i="14"/>
  <c r="CP98" i="32" s="1"/>
  <c r="Q98" i="14"/>
  <c r="AE97" i="14"/>
  <c r="DA97" i="32" s="1"/>
  <c r="AD97" i="14"/>
  <c r="CZ97" i="32" s="1"/>
  <c r="AC97" i="14"/>
  <c r="CY97" i="32" s="1"/>
  <c r="AB97" i="14"/>
  <c r="CX97" i="32" s="1"/>
  <c r="AA97" i="14"/>
  <c r="CW97" i="32" s="1"/>
  <c r="Z97" i="14"/>
  <c r="Y97" i="14"/>
  <c r="CU97" i="32" s="1"/>
  <c r="X97" i="14"/>
  <c r="CT97" i="32" s="1"/>
  <c r="W97" i="14"/>
  <c r="CS97" i="32" s="1"/>
  <c r="V97" i="14"/>
  <c r="CR97" i="32" s="1"/>
  <c r="U97" i="14"/>
  <c r="CQ97" i="32" s="1"/>
  <c r="T97" i="14"/>
  <c r="CP97" i="32" s="1"/>
  <c r="Q97" i="14"/>
  <c r="AE96" i="14"/>
  <c r="AD96" i="14"/>
  <c r="AC96" i="14"/>
  <c r="CY96" i="32" s="1"/>
  <c r="AB96" i="14"/>
  <c r="CX96" i="32" s="1"/>
  <c r="AA96" i="14"/>
  <c r="Z96" i="14"/>
  <c r="Y96" i="14"/>
  <c r="CU96" i="32" s="1"/>
  <c r="X96" i="14"/>
  <c r="CT96" i="32" s="1"/>
  <c r="W96" i="14"/>
  <c r="V96" i="14"/>
  <c r="U96" i="14"/>
  <c r="CQ96" i="32" s="1"/>
  <c r="T96" i="14"/>
  <c r="CP96" i="32" s="1"/>
  <c r="Q96" i="14"/>
  <c r="P99" i="16"/>
  <c r="O99" i="16"/>
  <c r="N99" i="16"/>
  <c r="M99" i="16"/>
  <c r="L99" i="16"/>
  <c r="K99" i="16"/>
  <c r="J99" i="16"/>
  <c r="I99" i="16"/>
  <c r="H99" i="16"/>
  <c r="G99" i="16"/>
  <c r="F99" i="16"/>
  <c r="E99" i="16"/>
  <c r="AE98" i="16"/>
  <c r="DP98" i="32" s="1"/>
  <c r="AD98" i="16"/>
  <c r="DO98" i="32" s="1"/>
  <c r="AC98" i="16"/>
  <c r="DN98" i="32" s="1"/>
  <c r="AB98" i="16"/>
  <c r="DM98" i="32" s="1"/>
  <c r="AA98" i="16"/>
  <c r="DL98" i="32" s="1"/>
  <c r="Z98" i="16"/>
  <c r="AG98" i="16" s="1"/>
  <c r="U58" i="31" s="1"/>
  <c r="Y98" i="16"/>
  <c r="X98" i="16"/>
  <c r="DI98" i="32" s="1"/>
  <c r="W98" i="16"/>
  <c r="DH98" i="32" s="1"/>
  <c r="V98" i="16"/>
  <c r="DG98" i="32" s="1"/>
  <c r="U98" i="16"/>
  <c r="DF98" i="32" s="1"/>
  <c r="T98" i="16"/>
  <c r="DE98" i="32" s="1"/>
  <c r="Q98" i="16"/>
  <c r="AE97" i="16"/>
  <c r="DP97" i="32" s="1"/>
  <c r="AD97" i="16"/>
  <c r="DO97" i="32" s="1"/>
  <c r="AC97" i="16"/>
  <c r="DN97" i="32" s="1"/>
  <c r="AB97" i="16"/>
  <c r="DM97" i="32" s="1"/>
  <c r="AA97" i="16"/>
  <c r="DL97" i="32" s="1"/>
  <c r="Z97" i="16"/>
  <c r="Y97" i="16"/>
  <c r="DJ97" i="32" s="1"/>
  <c r="X97" i="16"/>
  <c r="DI97" i="32" s="1"/>
  <c r="W97" i="16"/>
  <c r="DH97" i="32" s="1"/>
  <c r="V97" i="16"/>
  <c r="DG97" i="32" s="1"/>
  <c r="U97" i="16"/>
  <c r="DF97" i="32" s="1"/>
  <c r="T97" i="16"/>
  <c r="DE97" i="32" s="1"/>
  <c r="Q97" i="16"/>
  <c r="AE96" i="16"/>
  <c r="AD96" i="16"/>
  <c r="DO96" i="32" s="1"/>
  <c r="AC96" i="16"/>
  <c r="DN96" i="32" s="1"/>
  <c r="AB96" i="16"/>
  <c r="DM96" i="32" s="1"/>
  <c r="AA96" i="16"/>
  <c r="DL96" i="32" s="1"/>
  <c r="Z96" i="16"/>
  <c r="Y96" i="16"/>
  <c r="DJ96" i="32" s="1"/>
  <c r="X96" i="16"/>
  <c r="W96" i="16"/>
  <c r="V96" i="16"/>
  <c r="DG96" i="32" s="1"/>
  <c r="U96" i="16"/>
  <c r="DF96" i="32" s="1"/>
  <c r="T96" i="16"/>
  <c r="Q96" i="16"/>
  <c r="P99" i="17"/>
  <c r="O99" i="17"/>
  <c r="N99" i="17"/>
  <c r="M99" i="17"/>
  <c r="L99" i="17"/>
  <c r="K99" i="17"/>
  <c r="J99" i="17"/>
  <c r="I99" i="17"/>
  <c r="H99" i="17"/>
  <c r="G99" i="17"/>
  <c r="F99" i="17"/>
  <c r="E99" i="17"/>
  <c r="AE98" i="17"/>
  <c r="EE98" i="32" s="1"/>
  <c r="AD98" i="17"/>
  <c r="ED98" i="32" s="1"/>
  <c r="AC98" i="17"/>
  <c r="EC98" i="32" s="1"/>
  <c r="AB98" i="17"/>
  <c r="EB98" i="32" s="1"/>
  <c r="AA98" i="17"/>
  <c r="EA98" i="32" s="1"/>
  <c r="Z98" i="17"/>
  <c r="Y98" i="17"/>
  <c r="X98" i="17"/>
  <c r="DX98" i="32" s="1"/>
  <c r="W98" i="17"/>
  <c r="DW98" i="32" s="1"/>
  <c r="V98" i="17"/>
  <c r="DV98" i="32" s="1"/>
  <c r="U98" i="17"/>
  <c r="DU98" i="32" s="1"/>
  <c r="T98" i="17"/>
  <c r="DT98" i="32" s="1"/>
  <c r="Q98" i="17"/>
  <c r="AE97" i="17"/>
  <c r="EE97" i="32" s="1"/>
  <c r="AD97" i="17"/>
  <c r="ED97" i="32" s="1"/>
  <c r="AC97" i="17"/>
  <c r="EC97" i="32" s="1"/>
  <c r="AB97" i="17"/>
  <c r="EB97" i="32" s="1"/>
  <c r="AA97" i="17"/>
  <c r="EA97" i="32" s="1"/>
  <c r="Z97" i="17"/>
  <c r="Y97" i="17"/>
  <c r="DY97" i="32" s="1"/>
  <c r="X97" i="17"/>
  <c r="DX97" i="32" s="1"/>
  <c r="W97" i="17"/>
  <c r="DW97" i="32" s="1"/>
  <c r="V97" i="17"/>
  <c r="DV97" i="32" s="1"/>
  <c r="U97" i="17"/>
  <c r="DU97" i="32" s="1"/>
  <c r="T97" i="17"/>
  <c r="DT97" i="32" s="1"/>
  <c r="Q97" i="17"/>
  <c r="AE96" i="17"/>
  <c r="AD96" i="17"/>
  <c r="AC96" i="17"/>
  <c r="EC96" i="32" s="1"/>
  <c r="AB96" i="17"/>
  <c r="EB96" i="32" s="1"/>
  <c r="AA96" i="17"/>
  <c r="EA96" i="32" s="1"/>
  <c r="Z96" i="17"/>
  <c r="Y96" i="17"/>
  <c r="DY96" i="32" s="1"/>
  <c r="X96" i="17"/>
  <c r="DX96" i="32" s="1"/>
  <c r="W96" i="17"/>
  <c r="V96" i="17"/>
  <c r="U96" i="17"/>
  <c r="DU96" i="32" s="1"/>
  <c r="T96" i="17"/>
  <c r="DT96" i="32" s="1"/>
  <c r="Q96" i="17"/>
  <c r="P99" i="18"/>
  <c r="O99" i="18"/>
  <c r="N99" i="18"/>
  <c r="M99" i="18"/>
  <c r="L99" i="18"/>
  <c r="K99" i="18"/>
  <c r="J99" i="18"/>
  <c r="I99" i="18"/>
  <c r="H99" i="18"/>
  <c r="G99" i="18"/>
  <c r="F99" i="18"/>
  <c r="E99" i="18"/>
  <c r="AE98" i="18"/>
  <c r="ET98" i="32" s="1"/>
  <c r="AD98" i="18"/>
  <c r="ES98" i="32" s="1"/>
  <c r="AC98" i="18"/>
  <c r="ER98" i="32" s="1"/>
  <c r="AB98" i="18"/>
  <c r="EQ98" i="32" s="1"/>
  <c r="AA98" i="18"/>
  <c r="EP98" i="32" s="1"/>
  <c r="Z98" i="18"/>
  <c r="AG98" i="18" s="1"/>
  <c r="U60" i="31" s="1"/>
  <c r="Y98" i="18"/>
  <c r="EN98" i="32" s="1"/>
  <c r="X98" i="18"/>
  <c r="EM98" i="32" s="1"/>
  <c r="W98" i="18"/>
  <c r="EL98" i="32" s="1"/>
  <c r="V98" i="18"/>
  <c r="EK98" i="32" s="1"/>
  <c r="U98" i="18"/>
  <c r="EJ98" i="32" s="1"/>
  <c r="T98" i="18"/>
  <c r="EI98" i="32" s="1"/>
  <c r="Q98" i="18"/>
  <c r="AE97" i="18"/>
  <c r="ET97" i="32" s="1"/>
  <c r="AD97" i="18"/>
  <c r="ES97" i="32" s="1"/>
  <c r="AC97" i="18"/>
  <c r="ER97" i="32" s="1"/>
  <c r="AB97" i="18"/>
  <c r="EQ97" i="32" s="1"/>
  <c r="AA97" i="18"/>
  <c r="EP97" i="32" s="1"/>
  <c r="Z97" i="18"/>
  <c r="AG97" i="18" s="1"/>
  <c r="U40" i="31" s="1"/>
  <c r="Y97" i="18"/>
  <c r="X97" i="18"/>
  <c r="EM97" i="32" s="1"/>
  <c r="W97" i="18"/>
  <c r="EL97" i="32" s="1"/>
  <c r="V97" i="18"/>
  <c r="EK97" i="32" s="1"/>
  <c r="U97" i="18"/>
  <c r="EJ97" i="32" s="1"/>
  <c r="T97" i="18"/>
  <c r="EI97" i="32" s="1"/>
  <c r="Q97" i="18"/>
  <c r="AE96" i="18"/>
  <c r="ET96" i="32" s="1"/>
  <c r="AD96" i="18"/>
  <c r="AC96" i="18"/>
  <c r="AB96" i="18"/>
  <c r="AA96" i="18"/>
  <c r="EP96" i="32" s="1"/>
  <c r="Z96" i="18"/>
  <c r="AG96" i="18" s="1"/>
  <c r="U20" i="31" s="1"/>
  <c r="Y96" i="18"/>
  <c r="EN96" i="32" s="1"/>
  <c r="X96" i="18"/>
  <c r="EM96" i="32" s="1"/>
  <c r="W96" i="18"/>
  <c r="EL96" i="32" s="1"/>
  <c r="V96" i="18"/>
  <c r="U96" i="18"/>
  <c r="T96" i="18"/>
  <c r="Q96" i="18"/>
  <c r="P99" i="12"/>
  <c r="O99" i="12"/>
  <c r="N99" i="12"/>
  <c r="M99" i="12"/>
  <c r="L99" i="12"/>
  <c r="K99" i="12"/>
  <c r="J99" i="12"/>
  <c r="I99" i="12"/>
  <c r="H99" i="12"/>
  <c r="G99" i="12"/>
  <c r="F99" i="12"/>
  <c r="E99" i="12"/>
  <c r="AE98" i="12"/>
  <c r="FI98" i="32" s="1"/>
  <c r="AD98" i="12"/>
  <c r="FH98" i="32" s="1"/>
  <c r="AC98" i="12"/>
  <c r="FG98" i="32" s="1"/>
  <c r="AB98" i="12"/>
  <c r="FF98" i="32" s="1"/>
  <c r="AA98" i="12"/>
  <c r="FE98" i="32" s="1"/>
  <c r="Z98" i="12"/>
  <c r="Y98" i="12"/>
  <c r="FC98" i="32" s="1"/>
  <c r="X98" i="12"/>
  <c r="FB98" i="32" s="1"/>
  <c r="W98" i="12"/>
  <c r="FA98" i="32" s="1"/>
  <c r="V98" i="12"/>
  <c r="EZ98" i="32" s="1"/>
  <c r="U98" i="12"/>
  <c r="EY98" i="32" s="1"/>
  <c r="T98" i="12"/>
  <c r="EX98" i="32" s="1"/>
  <c r="Q98" i="12"/>
  <c r="AE97" i="12"/>
  <c r="FI97" i="32" s="1"/>
  <c r="AD97" i="12"/>
  <c r="FH97" i="32" s="1"/>
  <c r="AC97" i="12"/>
  <c r="FG97" i="32" s="1"/>
  <c r="AB97" i="12"/>
  <c r="FF97" i="32" s="1"/>
  <c r="AA97" i="12"/>
  <c r="FE97" i="32" s="1"/>
  <c r="Z97" i="12"/>
  <c r="Y97" i="12"/>
  <c r="FC97" i="32" s="1"/>
  <c r="X97" i="12"/>
  <c r="FB97" i="32" s="1"/>
  <c r="W97" i="12"/>
  <c r="FA97" i="32" s="1"/>
  <c r="V97" i="12"/>
  <c r="EZ97" i="32" s="1"/>
  <c r="U97" i="12"/>
  <c r="EY97" i="32" s="1"/>
  <c r="T97" i="12"/>
  <c r="EX97" i="32" s="1"/>
  <c r="Q97" i="12"/>
  <c r="AE96" i="12"/>
  <c r="FI96" i="32" s="1"/>
  <c r="AD96" i="12"/>
  <c r="AC96" i="12"/>
  <c r="FG96" i="32" s="1"/>
  <c r="AB96" i="12"/>
  <c r="AA96" i="12"/>
  <c r="FE96" i="32" s="1"/>
  <c r="Z96" i="12"/>
  <c r="Y96" i="12"/>
  <c r="FC96" i="32" s="1"/>
  <c r="X96" i="12"/>
  <c r="FB96" i="32" s="1"/>
  <c r="W96" i="12"/>
  <c r="FA96" i="32" s="1"/>
  <c r="V96" i="12"/>
  <c r="U96" i="12"/>
  <c r="T96" i="12"/>
  <c r="Q96" i="12"/>
  <c r="P99" i="15"/>
  <c r="O99" i="15"/>
  <c r="N99" i="15"/>
  <c r="M99" i="15"/>
  <c r="L99" i="15"/>
  <c r="K99" i="15"/>
  <c r="J99" i="15"/>
  <c r="I99" i="15"/>
  <c r="H99" i="15"/>
  <c r="G99" i="15"/>
  <c r="F99" i="15"/>
  <c r="E99" i="15"/>
  <c r="AE98" i="15"/>
  <c r="FX98" i="32" s="1"/>
  <c r="AD98" i="15"/>
  <c r="FW98" i="32" s="1"/>
  <c r="AC98" i="15"/>
  <c r="FV98" i="32" s="1"/>
  <c r="AB98" i="15"/>
  <c r="FU98" i="32" s="1"/>
  <c r="AA98" i="15"/>
  <c r="FT98" i="32" s="1"/>
  <c r="Z98" i="15"/>
  <c r="Y98" i="15"/>
  <c r="FR98" i="32" s="1"/>
  <c r="X98" i="15"/>
  <c r="FQ98" i="32" s="1"/>
  <c r="W98" i="15"/>
  <c r="FP98" i="32" s="1"/>
  <c r="V98" i="15"/>
  <c r="FO98" i="32" s="1"/>
  <c r="U98" i="15"/>
  <c r="FN98" i="32" s="1"/>
  <c r="T98" i="15"/>
  <c r="FM98" i="32" s="1"/>
  <c r="Q98" i="15"/>
  <c r="AE97" i="15"/>
  <c r="FX97" i="32" s="1"/>
  <c r="AD97" i="15"/>
  <c r="FW97" i="32" s="1"/>
  <c r="AC97" i="15"/>
  <c r="FV97" i="32" s="1"/>
  <c r="AB97" i="15"/>
  <c r="FU97" i="32" s="1"/>
  <c r="AA97" i="15"/>
  <c r="FT97" i="32" s="1"/>
  <c r="Z97" i="15"/>
  <c r="Y97" i="15"/>
  <c r="FR97" i="32" s="1"/>
  <c r="X97" i="15"/>
  <c r="FQ97" i="32" s="1"/>
  <c r="W97" i="15"/>
  <c r="FP97" i="32" s="1"/>
  <c r="V97" i="15"/>
  <c r="FO97" i="32" s="1"/>
  <c r="U97" i="15"/>
  <c r="FN97" i="32" s="1"/>
  <c r="T97" i="15"/>
  <c r="FM97" i="32" s="1"/>
  <c r="Q97" i="15"/>
  <c r="AE96" i="15"/>
  <c r="AD96" i="15"/>
  <c r="AC96" i="15"/>
  <c r="AB96" i="15"/>
  <c r="AA96" i="15"/>
  <c r="FT96" i="32" s="1"/>
  <c r="Z96" i="15"/>
  <c r="Y96" i="15"/>
  <c r="FR96" i="32" s="1"/>
  <c r="X96" i="15"/>
  <c r="FQ96" i="32" s="1"/>
  <c r="W96" i="15"/>
  <c r="V96" i="15"/>
  <c r="U96" i="15"/>
  <c r="FN96" i="32" s="1"/>
  <c r="T96" i="15"/>
  <c r="Q96" i="15"/>
  <c r="P99" i="19"/>
  <c r="O99" i="19"/>
  <c r="N99" i="19"/>
  <c r="M99" i="19"/>
  <c r="L99" i="19"/>
  <c r="K99" i="19"/>
  <c r="J99" i="19"/>
  <c r="I99" i="19"/>
  <c r="H99" i="19"/>
  <c r="G99" i="19"/>
  <c r="F99" i="19"/>
  <c r="E99" i="19"/>
  <c r="AE98" i="19"/>
  <c r="GM98" i="32" s="1"/>
  <c r="AD98" i="19"/>
  <c r="GL98" i="32" s="1"/>
  <c r="AC98" i="19"/>
  <c r="GK98" i="32" s="1"/>
  <c r="AB98" i="19"/>
  <c r="GJ98" i="32" s="1"/>
  <c r="AA98" i="19"/>
  <c r="GI98" i="32" s="1"/>
  <c r="Z98" i="19"/>
  <c r="Y98" i="19"/>
  <c r="GG98" i="32" s="1"/>
  <c r="X98" i="19"/>
  <c r="GF98" i="32" s="1"/>
  <c r="W98" i="19"/>
  <c r="GE98" i="32" s="1"/>
  <c r="V98" i="19"/>
  <c r="GD98" i="32" s="1"/>
  <c r="U98" i="19"/>
  <c r="GC98" i="32" s="1"/>
  <c r="T98" i="19"/>
  <c r="GB98" i="32" s="1"/>
  <c r="Q98" i="19"/>
  <c r="AE97" i="19"/>
  <c r="GM97" i="32" s="1"/>
  <c r="AD97" i="19"/>
  <c r="GL97" i="32" s="1"/>
  <c r="AC97" i="19"/>
  <c r="GK97" i="32" s="1"/>
  <c r="AB97" i="19"/>
  <c r="GJ97" i="32" s="1"/>
  <c r="AA97" i="19"/>
  <c r="GI97" i="32" s="1"/>
  <c r="Z97" i="19"/>
  <c r="Y97" i="19"/>
  <c r="GG97" i="32" s="1"/>
  <c r="X97" i="19"/>
  <c r="GF97" i="32" s="1"/>
  <c r="W97" i="19"/>
  <c r="GE97" i="32" s="1"/>
  <c r="V97" i="19"/>
  <c r="GD97" i="32" s="1"/>
  <c r="U97" i="19"/>
  <c r="GC97" i="32" s="1"/>
  <c r="T97" i="19"/>
  <c r="GB97" i="32" s="1"/>
  <c r="Q97" i="19"/>
  <c r="AE96" i="19"/>
  <c r="AD96" i="19"/>
  <c r="AC96" i="19"/>
  <c r="AB96" i="19"/>
  <c r="GJ96" i="32" s="1"/>
  <c r="AA96" i="19"/>
  <c r="Z96" i="19"/>
  <c r="Y96" i="19"/>
  <c r="GG96" i="32" s="1"/>
  <c r="X96" i="19"/>
  <c r="GF96" i="32" s="1"/>
  <c r="W96" i="19"/>
  <c r="V96" i="19"/>
  <c r="U96" i="19"/>
  <c r="T96" i="19"/>
  <c r="GB96" i="32" s="1"/>
  <c r="Q96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P158" i="19"/>
  <c r="O158" i="19"/>
  <c r="N158" i="19"/>
  <c r="M158" i="19"/>
  <c r="L158" i="19"/>
  <c r="K158" i="19"/>
  <c r="J158" i="19"/>
  <c r="I158" i="19"/>
  <c r="H158" i="19"/>
  <c r="G158" i="19"/>
  <c r="F158" i="19"/>
  <c r="E158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E134" i="12"/>
  <c r="T134" i="12" s="1"/>
  <c r="F134" i="12"/>
  <c r="G134" i="12"/>
  <c r="H134" i="12"/>
  <c r="I134" i="12"/>
  <c r="J134" i="12"/>
  <c r="K134" i="12"/>
  <c r="L134" i="12"/>
  <c r="M134" i="12"/>
  <c r="N134" i="12"/>
  <c r="O134" i="12"/>
  <c r="P134" i="12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P158" i="18"/>
  <c r="O158" i="18"/>
  <c r="N158" i="18"/>
  <c r="M158" i="18"/>
  <c r="L158" i="18"/>
  <c r="K158" i="18"/>
  <c r="J158" i="18"/>
  <c r="I158" i="18"/>
  <c r="H158" i="18"/>
  <c r="G158" i="18"/>
  <c r="F158" i="18"/>
  <c r="E158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P158" i="17"/>
  <c r="O158" i="17"/>
  <c r="N158" i="17"/>
  <c r="M158" i="17"/>
  <c r="L158" i="17"/>
  <c r="K158" i="17"/>
  <c r="J158" i="17"/>
  <c r="I158" i="17"/>
  <c r="H158" i="17"/>
  <c r="G158" i="17"/>
  <c r="F158" i="17"/>
  <c r="E158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P181" i="14"/>
  <c r="O181" i="14"/>
  <c r="N181" i="14"/>
  <c r="M181" i="14"/>
  <c r="L181" i="14"/>
  <c r="K181" i="14"/>
  <c r="J181" i="14"/>
  <c r="I181" i="14"/>
  <c r="H181" i="14"/>
  <c r="G181" i="14"/>
  <c r="F181" i="14"/>
  <c r="E181" i="14"/>
  <c r="P158" i="14"/>
  <c r="O158" i="14"/>
  <c r="N158" i="14"/>
  <c r="M158" i="14"/>
  <c r="L158" i="14"/>
  <c r="K158" i="14"/>
  <c r="J158" i="14"/>
  <c r="I158" i="14"/>
  <c r="H158" i="14"/>
  <c r="G158" i="14"/>
  <c r="F158" i="14"/>
  <c r="E158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P181" i="13"/>
  <c r="O181" i="13"/>
  <c r="N181" i="13"/>
  <c r="M181" i="13"/>
  <c r="L181" i="13"/>
  <c r="K181" i="13"/>
  <c r="J181" i="13"/>
  <c r="I181" i="13"/>
  <c r="H181" i="13"/>
  <c r="G181" i="13"/>
  <c r="F181" i="13"/>
  <c r="E181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P181" i="7"/>
  <c r="O181" i="7"/>
  <c r="N181" i="7"/>
  <c r="M181" i="7"/>
  <c r="L181" i="7"/>
  <c r="K181" i="7"/>
  <c r="J181" i="7"/>
  <c r="I181" i="7"/>
  <c r="H181" i="7"/>
  <c r="G181" i="7"/>
  <c r="F181" i="7"/>
  <c r="E181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P181" i="8"/>
  <c r="O181" i="8"/>
  <c r="N181" i="8"/>
  <c r="M181" i="8"/>
  <c r="L181" i="8"/>
  <c r="K181" i="8"/>
  <c r="J181" i="8"/>
  <c r="I181" i="8"/>
  <c r="H181" i="8"/>
  <c r="G181" i="8"/>
  <c r="F181" i="8"/>
  <c r="E181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P181" i="9"/>
  <c r="O181" i="9"/>
  <c r="N181" i="9"/>
  <c r="M181" i="9"/>
  <c r="L181" i="9"/>
  <c r="K181" i="9"/>
  <c r="J181" i="9"/>
  <c r="I181" i="9"/>
  <c r="H181" i="9"/>
  <c r="G181" i="9"/>
  <c r="F181" i="9"/>
  <c r="E181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GN135" i="32"/>
  <c r="GM135" i="32"/>
  <c r="GL135" i="32"/>
  <c r="GK135" i="32"/>
  <c r="GJ135" i="32"/>
  <c r="GI135" i="32"/>
  <c r="GH135" i="32"/>
  <c r="GG135" i="32"/>
  <c r="GF135" i="32"/>
  <c r="GE135" i="32"/>
  <c r="GD135" i="32"/>
  <c r="GC135" i="32"/>
  <c r="GB135" i="32"/>
  <c r="FY135" i="32"/>
  <c r="FX135" i="32"/>
  <c r="FW135" i="32"/>
  <c r="FV135" i="32"/>
  <c r="FU135" i="32"/>
  <c r="FT135" i="32"/>
  <c r="FS135" i="32"/>
  <c r="FR135" i="32"/>
  <c r="FQ135" i="32"/>
  <c r="FP135" i="32"/>
  <c r="FO135" i="32"/>
  <c r="FN135" i="32"/>
  <c r="FM135" i="32"/>
  <c r="FJ135" i="32"/>
  <c r="FI135" i="32"/>
  <c r="FH135" i="32"/>
  <c r="FG135" i="32"/>
  <c r="FF135" i="32"/>
  <c r="FE135" i="32"/>
  <c r="FD135" i="32"/>
  <c r="FC135" i="32"/>
  <c r="FB135" i="32"/>
  <c r="FA135" i="32"/>
  <c r="EZ135" i="32"/>
  <c r="EY135" i="32"/>
  <c r="EX135" i="32"/>
  <c r="EU135" i="32"/>
  <c r="ET135" i="32"/>
  <c r="ES135" i="32"/>
  <c r="ER135" i="32"/>
  <c r="EQ135" i="32"/>
  <c r="EP135" i="32"/>
  <c r="EO135" i="32"/>
  <c r="EN135" i="32"/>
  <c r="EM135" i="32"/>
  <c r="EL135" i="32"/>
  <c r="EK135" i="32"/>
  <c r="EJ135" i="32"/>
  <c r="EI135" i="32"/>
  <c r="EF135" i="32"/>
  <c r="EE135" i="32"/>
  <c r="ED135" i="32"/>
  <c r="EC135" i="32"/>
  <c r="EB135" i="32"/>
  <c r="EA135" i="32"/>
  <c r="DZ135" i="32"/>
  <c r="DY135" i="32"/>
  <c r="DX135" i="32"/>
  <c r="DW135" i="32"/>
  <c r="DV135" i="32"/>
  <c r="DU135" i="32"/>
  <c r="DT135" i="32"/>
  <c r="DQ135" i="32"/>
  <c r="DP135" i="32"/>
  <c r="DO135" i="32"/>
  <c r="DN135" i="32"/>
  <c r="DM135" i="32"/>
  <c r="DL135" i="32"/>
  <c r="DK135" i="32"/>
  <c r="DJ135" i="32"/>
  <c r="DI135" i="32"/>
  <c r="DH135" i="32"/>
  <c r="DG135" i="32"/>
  <c r="DF135" i="32"/>
  <c r="DE135" i="32"/>
  <c r="DB135" i="32"/>
  <c r="DA135" i="32"/>
  <c r="CZ135" i="32"/>
  <c r="CY135" i="32"/>
  <c r="CX135" i="32"/>
  <c r="CW135" i="32"/>
  <c r="CV135" i="32"/>
  <c r="CU135" i="32"/>
  <c r="CT135" i="32"/>
  <c r="CS135" i="32"/>
  <c r="CR135" i="32"/>
  <c r="CQ135" i="32"/>
  <c r="CP135" i="32"/>
  <c r="CM135" i="32"/>
  <c r="CL135" i="32"/>
  <c r="CK135" i="32"/>
  <c r="CJ135" i="32"/>
  <c r="CI135" i="32"/>
  <c r="CH135" i="32"/>
  <c r="CG135" i="32"/>
  <c r="CF135" i="32"/>
  <c r="CE135" i="32"/>
  <c r="CD135" i="32"/>
  <c r="CC135" i="32"/>
  <c r="CB135" i="32"/>
  <c r="CA135" i="32"/>
  <c r="BX135" i="32"/>
  <c r="BW135" i="32"/>
  <c r="BV135" i="32"/>
  <c r="BU135" i="32"/>
  <c r="BT135" i="32"/>
  <c r="BS135" i="32"/>
  <c r="BR135" i="32"/>
  <c r="BQ135" i="32"/>
  <c r="BP135" i="32"/>
  <c r="BO135" i="32"/>
  <c r="BN135" i="32"/>
  <c r="BM135" i="32"/>
  <c r="BL135" i="32"/>
  <c r="U29" i="31"/>
  <c r="U49" i="31" s="1"/>
  <c r="U69" i="31" s="1"/>
  <c r="A70" i="72"/>
  <c r="A65" i="72"/>
  <c r="A60" i="72"/>
  <c r="A55" i="72"/>
  <c r="A50" i="72"/>
  <c r="A45" i="72"/>
  <c r="A40" i="72"/>
  <c r="A35" i="72"/>
  <c r="A25" i="72"/>
  <c r="A20" i="72"/>
  <c r="A15" i="72"/>
  <c r="CS8" i="72"/>
  <c r="CR8" i="72"/>
  <c r="CO8" i="72"/>
  <c r="CN8" i="72"/>
  <c r="CK8" i="72"/>
  <c r="CJ8" i="72"/>
  <c r="CG8" i="72"/>
  <c r="CF8" i="72"/>
  <c r="CC8" i="72"/>
  <c r="CB8" i="72"/>
  <c r="BY8" i="72"/>
  <c r="BX8" i="72"/>
  <c r="BU8" i="72"/>
  <c r="BT8" i="72"/>
  <c r="BQ8" i="72"/>
  <c r="BP8" i="72"/>
  <c r="BM8" i="72"/>
  <c r="BL8" i="72"/>
  <c r="BI8" i="72"/>
  <c r="BH8" i="72"/>
  <c r="BE8" i="72"/>
  <c r="BD8" i="72"/>
  <c r="BA8" i="72"/>
  <c r="AZ8" i="72"/>
  <c r="AW8" i="72"/>
  <c r="AV8" i="72"/>
  <c r="AS8" i="72"/>
  <c r="AR8" i="72"/>
  <c r="AO8" i="72"/>
  <c r="AN8" i="72"/>
  <c r="AK8" i="72"/>
  <c r="AJ8" i="72"/>
  <c r="AG8" i="72"/>
  <c r="AF8" i="72"/>
  <c r="AC8" i="72"/>
  <c r="AB8" i="72"/>
  <c r="Y8" i="72"/>
  <c r="X8" i="72"/>
  <c r="U8" i="72"/>
  <c r="T8" i="72"/>
  <c r="Q8" i="72"/>
  <c r="P8" i="72"/>
  <c r="M8" i="72"/>
  <c r="L8" i="72"/>
  <c r="I8" i="72"/>
  <c r="H8" i="72"/>
  <c r="DO7" i="72"/>
  <c r="DA7" i="72"/>
  <c r="A4" i="72"/>
  <c r="T29" i="31"/>
  <c r="T49" i="31" s="1"/>
  <c r="T69" i="31" s="1"/>
  <c r="GN134" i="32"/>
  <c r="GM134" i="32"/>
  <c r="GL134" i="32"/>
  <c r="GK134" i="32"/>
  <c r="GJ134" i="32"/>
  <c r="GI134" i="32"/>
  <c r="GH134" i="32"/>
  <c r="GG134" i="32"/>
  <c r="GF134" i="32"/>
  <c r="GE134" i="32"/>
  <c r="GD134" i="32"/>
  <c r="GC134" i="32"/>
  <c r="GB134" i="32"/>
  <c r="FY134" i="32"/>
  <c r="FX134" i="32"/>
  <c r="FW134" i="32"/>
  <c r="FV134" i="32"/>
  <c r="FU134" i="32"/>
  <c r="FT134" i="32"/>
  <c r="FS134" i="32"/>
  <c r="FR134" i="32"/>
  <c r="FQ134" i="32"/>
  <c r="FP134" i="32"/>
  <c r="FO134" i="32"/>
  <c r="FN134" i="32"/>
  <c r="FM134" i="32"/>
  <c r="FJ134" i="32"/>
  <c r="FI134" i="32"/>
  <c r="FH134" i="32"/>
  <c r="FG134" i="32"/>
  <c r="FF134" i="32"/>
  <c r="FE134" i="32"/>
  <c r="FD134" i="32"/>
  <c r="FC134" i="32"/>
  <c r="FB134" i="32"/>
  <c r="FA134" i="32"/>
  <c r="EZ134" i="32"/>
  <c r="EY134" i="32"/>
  <c r="EX134" i="32"/>
  <c r="EU134" i="32"/>
  <c r="ET134" i="32"/>
  <c r="ES134" i="32"/>
  <c r="ER134" i="32"/>
  <c r="EQ134" i="32"/>
  <c r="EP134" i="32"/>
  <c r="EO134" i="32"/>
  <c r="EN134" i="32"/>
  <c r="EM134" i="32"/>
  <c r="EL134" i="32"/>
  <c r="EK134" i="32"/>
  <c r="EJ134" i="32"/>
  <c r="EI134" i="32"/>
  <c r="EF134" i="32"/>
  <c r="EE134" i="32"/>
  <c r="ED134" i="32"/>
  <c r="EC134" i="32"/>
  <c r="EB134" i="32"/>
  <c r="EA134" i="32"/>
  <c r="DZ134" i="32"/>
  <c r="DY134" i="32"/>
  <c r="DX134" i="32"/>
  <c r="DW134" i="32"/>
  <c r="DV134" i="32"/>
  <c r="DU134" i="32"/>
  <c r="DT134" i="32"/>
  <c r="DQ134" i="32"/>
  <c r="DP134" i="32"/>
  <c r="DO134" i="32"/>
  <c r="DN134" i="32"/>
  <c r="DM134" i="32"/>
  <c r="DL134" i="32"/>
  <c r="DK134" i="32"/>
  <c r="DJ134" i="32"/>
  <c r="DI134" i="32"/>
  <c r="DH134" i="32"/>
  <c r="DG134" i="32"/>
  <c r="DF134" i="32"/>
  <c r="DE134" i="32"/>
  <c r="DB134" i="32"/>
  <c r="DA134" i="32"/>
  <c r="CZ134" i="32"/>
  <c r="CY134" i="32"/>
  <c r="CX134" i="32"/>
  <c r="CW134" i="32"/>
  <c r="CV134" i="32"/>
  <c r="CU134" i="32"/>
  <c r="CT134" i="32"/>
  <c r="CS134" i="32"/>
  <c r="CR134" i="32"/>
  <c r="CQ134" i="32"/>
  <c r="CP134" i="32"/>
  <c r="CM134" i="32"/>
  <c r="CL134" i="32"/>
  <c r="CK134" i="32"/>
  <c r="CJ134" i="32"/>
  <c r="CI134" i="32"/>
  <c r="CH134" i="32"/>
  <c r="CG134" i="32"/>
  <c r="CF134" i="32"/>
  <c r="CE134" i="32"/>
  <c r="CD134" i="32"/>
  <c r="CC134" i="32"/>
  <c r="CB134" i="32"/>
  <c r="CA134" i="32"/>
  <c r="BX134" i="32"/>
  <c r="BW134" i="32"/>
  <c r="BV134" i="32"/>
  <c r="BU134" i="32"/>
  <c r="BT134" i="32"/>
  <c r="BS134" i="32"/>
  <c r="BR134" i="32"/>
  <c r="BQ134" i="32"/>
  <c r="BP134" i="32"/>
  <c r="BO134" i="32"/>
  <c r="BN134" i="32"/>
  <c r="BM134" i="32"/>
  <c r="BL134" i="32"/>
  <c r="P93" i="10"/>
  <c r="O93" i="10"/>
  <c r="N93" i="10"/>
  <c r="M93" i="10"/>
  <c r="L93" i="10"/>
  <c r="K93" i="10"/>
  <c r="J93" i="10"/>
  <c r="I93" i="10"/>
  <c r="H93" i="10"/>
  <c r="G93" i="10"/>
  <c r="F93" i="10"/>
  <c r="E93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T91" i="10" s="1"/>
  <c r="AW91" i="32" s="1"/>
  <c r="P180" i="9"/>
  <c r="O180" i="9"/>
  <c r="N180" i="9"/>
  <c r="M180" i="9"/>
  <c r="L180" i="9"/>
  <c r="K180" i="9"/>
  <c r="J180" i="9"/>
  <c r="I180" i="9"/>
  <c r="H180" i="9"/>
  <c r="G180" i="9"/>
  <c r="F180" i="9"/>
  <c r="E180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P94" i="9"/>
  <c r="O94" i="9"/>
  <c r="N94" i="9"/>
  <c r="M94" i="9"/>
  <c r="L94" i="9"/>
  <c r="K94" i="9"/>
  <c r="J94" i="9"/>
  <c r="I94" i="9"/>
  <c r="H94" i="9"/>
  <c r="G94" i="9"/>
  <c r="F94" i="9"/>
  <c r="E94" i="9"/>
  <c r="AE93" i="9"/>
  <c r="AD93" i="9"/>
  <c r="AC93" i="9"/>
  <c r="AB93" i="9"/>
  <c r="AA93" i="9"/>
  <c r="Z93" i="9"/>
  <c r="Y93" i="9"/>
  <c r="X93" i="9"/>
  <c r="W93" i="9"/>
  <c r="V93" i="9"/>
  <c r="U93" i="9"/>
  <c r="T93" i="9"/>
  <c r="Q93" i="9"/>
  <c r="AE92" i="9"/>
  <c r="AD92" i="9"/>
  <c r="AC92" i="9"/>
  <c r="AB92" i="9"/>
  <c r="AA92" i="9"/>
  <c r="Z92" i="9"/>
  <c r="Y92" i="9"/>
  <c r="X92" i="9"/>
  <c r="W92" i="9"/>
  <c r="V92" i="9"/>
  <c r="U92" i="9"/>
  <c r="T92" i="9"/>
  <c r="Q92" i="9"/>
  <c r="AE91" i="9"/>
  <c r="AD91" i="9"/>
  <c r="AC91" i="9"/>
  <c r="AB91" i="9"/>
  <c r="AA91" i="9"/>
  <c r="Z91" i="9"/>
  <c r="Y91" i="9"/>
  <c r="X91" i="9"/>
  <c r="W91" i="9"/>
  <c r="V91" i="9"/>
  <c r="U91" i="9"/>
  <c r="T91" i="9"/>
  <c r="Q91" i="9"/>
  <c r="P180" i="8"/>
  <c r="O180" i="8"/>
  <c r="N180" i="8"/>
  <c r="M180" i="8"/>
  <c r="L180" i="8"/>
  <c r="K180" i="8"/>
  <c r="J180" i="8"/>
  <c r="I180" i="8"/>
  <c r="H180" i="8"/>
  <c r="G180" i="8"/>
  <c r="F180" i="8"/>
  <c r="E180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P94" i="8"/>
  <c r="O94" i="8"/>
  <c r="N94" i="8"/>
  <c r="M94" i="8"/>
  <c r="L94" i="8"/>
  <c r="K94" i="8"/>
  <c r="J94" i="8"/>
  <c r="I94" i="8"/>
  <c r="H94" i="8"/>
  <c r="G94" i="8"/>
  <c r="F94" i="8"/>
  <c r="E94" i="8"/>
  <c r="AE93" i="8"/>
  <c r="AD93" i="8"/>
  <c r="AC93" i="8"/>
  <c r="AB93" i="8"/>
  <c r="AA93" i="8"/>
  <c r="Z93" i="8"/>
  <c r="Y93" i="8"/>
  <c r="X93" i="8"/>
  <c r="W93" i="8"/>
  <c r="V93" i="8"/>
  <c r="U93" i="8"/>
  <c r="T93" i="8"/>
  <c r="Q93" i="8"/>
  <c r="AE92" i="8"/>
  <c r="AD92" i="8"/>
  <c r="AC92" i="8"/>
  <c r="AB92" i="8"/>
  <c r="AA92" i="8"/>
  <c r="Z92" i="8"/>
  <c r="Y92" i="8"/>
  <c r="X92" i="8"/>
  <c r="W92" i="8"/>
  <c r="V92" i="8"/>
  <c r="U92" i="8"/>
  <c r="T92" i="8"/>
  <c r="Q92" i="8"/>
  <c r="AE91" i="8"/>
  <c r="AD91" i="8"/>
  <c r="AC91" i="8"/>
  <c r="AB91" i="8"/>
  <c r="AA91" i="8"/>
  <c r="Z91" i="8"/>
  <c r="Y91" i="8"/>
  <c r="X91" i="8"/>
  <c r="W91" i="8"/>
  <c r="V91" i="8"/>
  <c r="U91" i="8"/>
  <c r="T91" i="8"/>
  <c r="Q91" i="8"/>
  <c r="P180" i="7"/>
  <c r="O180" i="7"/>
  <c r="N180" i="7"/>
  <c r="M180" i="7"/>
  <c r="L180" i="7"/>
  <c r="K180" i="7"/>
  <c r="J180" i="7"/>
  <c r="I180" i="7"/>
  <c r="H180" i="7"/>
  <c r="G180" i="7"/>
  <c r="F180" i="7"/>
  <c r="E180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P94" i="7"/>
  <c r="O94" i="7"/>
  <c r="N94" i="7"/>
  <c r="M94" i="7"/>
  <c r="L94" i="7"/>
  <c r="K94" i="7"/>
  <c r="J94" i="7"/>
  <c r="I94" i="7"/>
  <c r="H94" i="7"/>
  <c r="G94" i="7"/>
  <c r="F94" i="7"/>
  <c r="E94" i="7"/>
  <c r="AE93" i="7"/>
  <c r="AS93" i="32" s="1"/>
  <c r="AD93" i="7"/>
  <c r="AR93" i="32" s="1"/>
  <c r="AC93" i="7"/>
  <c r="AQ93" i="32" s="1"/>
  <c r="AB93" i="7"/>
  <c r="AP93" i="32" s="1"/>
  <c r="AA93" i="7"/>
  <c r="AO93" i="32" s="1"/>
  <c r="Z93" i="7"/>
  <c r="AN93" i="32" s="1"/>
  <c r="Y93" i="7"/>
  <c r="AM93" i="32" s="1"/>
  <c r="X93" i="7"/>
  <c r="AL93" i="32" s="1"/>
  <c r="W93" i="7"/>
  <c r="AK93" i="32" s="1"/>
  <c r="V93" i="7"/>
  <c r="AJ93" i="32" s="1"/>
  <c r="U93" i="7"/>
  <c r="AI93" i="32" s="1"/>
  <c r="T93" i="7"/>
  <c r="AH93" i="32" s="1"/>
  <c r="Q93" i="7"/>
  <c r="AE92" i="7"/>
  <c r="AS92" i="32" s="1"/>
  <c r="AD92" i="7"/>
  <c r="AR92" i="32" s="1"/>
  <c r="AC92" i="7"/>
  <c r="AQ92" i="32" s="1"/>
  <c r="AB92" i="7"/>
  <c r="AP92" i="32" s="1"/>
  <c r="AA92" i="7"/>
  <c r="AO92" i="32" s="1"/>
  <c r="Z92" i="7"/>
  <c r="AN92" i="32" s="1"/>
  <c r="Y92" i="7"/>
  <c r="AM92" i="32" s="1"/>
  <c r="X92" i="7"/>
  <c r="AL92" i="32" s="1"/>
  <c r="W92" i="7"/>
  <c r="AK92" i="32" s="1"/>
  <c r="V92" i="7"/>
  <c r="AJ92" i="32" s="1"/>
  <c r="U92" i="7"/>
  <c r="AI92" i="32" s="1"/>
  <c r="T92" i="7"/>
  <c r="AH92" i="32" s="1"/>
  <c r="Q92" i="7"/>
  <c r="AE91" i="7"/>
  <c r="AS91" i="32" s="1"/>
  <c r="AD91" i="7"/>
  <c r="AR91" i="32" s="1"/>
  <c r="AC91" i="7"/>
  <c r="AQ91" i="32" s="1"/>
  <c r="AB91" i="7"/>
  <c r="AP91" i="32" s="1"/>
  <c r="AA91" i="7"/>
  <c r="AO91" i="32" s="1"/>
  <c r="Z91" i="7"/>
  <c r="AN91" i="32" s="1"/>
  <c r="Y91" i="7"/>
  <c r="X91" i="7"/>
  <c r="AL91" i="32" s="1"/>
  <c r="W91" i="7"/>
  <c r="AK91" i="32" s="1"/>
  <c r="V91" i="7"/>
  <c r="AJ91" i="32" s="1"/>
  <c r="U91" i="7"/>
  <c r="AI91" i="32" s="1"/>
  <c r="T91" i="7"/>
  <c r="AH91" i="32" s="1"/>
  <c r="Q91" i="7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AE93" i="11"/>
  <c r="BW93" i="32" s="1"/>
  <c r="AD93" i="11"/>
  <c r="BV93" i="32" s="1"/>
  <c r="AC93" i="11"/>
  <c r="BU93" i="32" s="1"/>
  <c r="AB93" i="11"/>
  <c r="BT93" i="32" s="1"/>
  <c r="AA93" i="11"/>
  <c r="BS93" i="32" s="1"/>
  <c r="Z93" i="11"/>
  <c r="Y93" i="11"/>
  <c r="BQ93" i="32" s="1"/>
  <c r="X93" i="11"/>
  <c r="BP93" i="32" s="1"/>
  <c r="W93" i="11"/>
  <c r="BO93" i="32" s="1"/>
  <c r="V93" i="11"/>
  <c r="BN93" i="32" s="1"/>
  <c r="U93" i="11"/>
  <c r="BM93" i="32" s="1"/>
  <c r="T93" i="11"/>
  <c r="BL93" i="32" s="1"/>
  <c r="Q93" i="11"/>
  <c r="AE92" i="11"/>
  <c r="BW92" i="32" s="1"/>
  <c r="AD92" i="11"/>
  <c r="BV92" i="32" s="1"/>
  <c r="AC92" i="11"/>
  <c r="BU92" i="32" s="1"/>
  <c r="AB92" i="11"/>
  <c r="BT92" i="32" s="1"/>
  <c r="AA92" i="11"/>
  <c r="BS92" i="32" s="1"/>
  <c r="Z92" i="11"/>
  <c r="Y92" i="11"/>
  <c r="BQ92" i="32" s="1"/>
  <c r="X92" i="11"/>
  <c r="BP92" i="32" s="1"/>
  <c r="W92" i="11"/>
  <c r="BO92" i="32" s="1"/>
  <c r="V92" i="11"/>
  <c r="BN92" i="32" s="1"/>
  <c r="U92" i="11"/>
  <c r="BM92" i="32" s="1"/>
  <c r="T92" i="11"/>
  <c r="BL92" i="32" s="1"/>
  <c r="Q92" i="11"/>
  <c r="AE91" i="11"/>
  <c r="BW91" i="32" s="1"/>
  <c r="AD91" i="11"/>
  <c r="BV91" i="32" s="1"/>
  <c r="AC91" i="11"/>
  <c r="BU91" i="32" s="1"/>
  <c r="AB91" i="11"/>
  <c r="BT91" i="32" s="1"/>
  <c r="AA91" i="11"/>
  <c r="BS91" i="32" s="1"/>
  <c r="Z91" i="11"/>
  <c r="Y91" i="11"/>
  <c r="BQ91" i="32" s="1"/>
  <c r="X91" i="11"/>
  <c r="BP91" i="32" s="1"/>
  <c r="W91" i="11"/>
  <c r="BO91" i="32" s="1"/>
  <c r="V91" i="11"/>
  <c r="BN91" i="32" s="1"/>
  <c r="U91" i="11"/>
  <c r="BM91" i="32" s="1"/>
  <c r="T91" i="11"/>
  <c r="BL91" i="32" s="1"/>
  <c r="Q91" i="11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P134" i="13"/>
  <c r="O134" i="13"/>
  <c r="N134" i="13"/>
  <c r="M134" i="13"/>
  <c r="L134" i="13"/>
  <c r="K134" i="13"/>
  <c r="J134" i="13"/>
  <c r="I134" i="13"/>
  <c r="H134" i="13"/>
  <c r="G134" i="13"/>
  <c r="F134" i="13"/>
  <c r="E13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AE93" i="13"/>
  <c r="CL93" i="32" s="1"/>
  <c r="AD93" i="13"/>
  <c r="CK93" i="32" s="1"/>
  <c r="AC93" i="13"/>
  <c r="CJ93" i="32" s="1"/>
  <c r="AB93" i="13"/>
  <c r="CI93" i="32" s="1"/>
  <c r="AA93" i="13"/>
  <c r="CH93" i="32" s="1"/>
  <c r="Z93" i="13"/>
  <c r="Y93" i="13"/>
  <c r="CF93" i="32" s="1"/>
  <c r="X93" i="13"/>
  <c r="CE93" i="32" s="1"/>
  <c r="W93" i="13"/>
  <c r="CD93" i="32" s="1"/>
  <c r="V93" i="13"/>
  <c r="CC93" i="32" s="1"/>
  <c r="U93" i="13"/>
  <c r="CB93" i="32" s="1"/>
  <c r="T93" i="13"/>
  <c r="CA93" i="32" s="1"/>
  <c r="Q93" i="13"/>
  <c r="AE92" i="13"/>
  <c r="CL92" i="32" s="1"/>
  <c r="AD92" i="13"/>
  <c r="CK92" i="32" s="1"/>
  <c r="AC92" i="13"/>
  <c r="CJ92" i="32" s="1"/>
  <c r="AB92" i="13"/>
  <c r="CI92" i="32" s="1"/>
  <c r="AA92" i="13"/>
  <c r="CH92" i="32" s="1"/>
  <c r="Z92" i="13"/>
  <c r="Y92" i="13"/>
  <c r="CF92" i="32" s="1"/>
  <c r="X92" i="13"/>
  <c r="CE92" i="32" s="1"/>
  <c r="W92" i="13"/>
  <c r="CD92" i="32" s="1"/>
  <c r="V92" i="13"/>
  <c r="CC92" i="32" s="1"/>
  <c r="U92" i="13"/>
  <c r="CB92" i="32" s="1"/>
  <c r="T92" i="13"/>
  <c r="CA92" i="32" s="1"/>
  <c r="Q92" i="13"/>
  <c r="AE91" i="13"/>
  <c r="CL91" i="32" s="1"/>
  <c r="AD91" i="13"/>
  <c r="CK91" i="32" s="1"/>
  <c r="AC91" i="13"/>
  <c r="CJ91" i="32" s="1"/>
  <c r="AB91" i="13"/>
  <c r="CI91" i="32" s="1"/>
  <c r="AA91" i="13"/>
  <c r="CH91" i="32" s="1"/>
  <c r="Z91" i="13"/>
  <c r="Y91" i="13"/>
  <c r="CF91" i="32" s="1"/>
  <c r="X91" i="13"/>
  <c r="CE91" i="32" s="1"/>
  <c r="W91" i="13"/>
  <c r="CD91" i="32" s="1"/>
  <c r="V91" i="13"/>
  <c r="CC91" i="32" s="1"/>
  <c r="U91" i="13"/>
  <c r="CB91" i="32" s="1"/>
  <c r="T91" i="13"/>
  <c r="CA91" i="32" s="1"/>
  <c r="Q91" i="13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P157" i="14"/>
  <c r="O157" i="14"/>
  <c r="N157" i="14"/>
  <c r="M157" i="14"/>
  <c r="L157" i="14"/>
  <c r="K157" i="14"/>
  <c r="J157" i="14"/>
  <c r="I157" i="14"/>
  <c r="H157" i="14"/>
  <c r="G157" i="14"/>
  <c r="F157" i="14"/>
  <c r="E157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AE93" i="14"/>
  <c r="DA93" i="32" s="1"/>
  <c r="AD93" i="14"/>
  <c r="CZ93" i="32" s="1"/>
  <c r="AC93" i="14"/>
  <c r="CY93" i="32" s="1"/>
  <c r="AB93" i="14"/>
  <c r="CX93" i="32" s="1"/>
  <c r="AA93" i="14"/>
  <c r="CW93" i="32" s="1"/>
  <c r="Z93" i="14"/>
  <c r="Y93" i="14"/>
  <c r="CU93" i="32" s="1"/>
  <c r="X93" i="14"/>
  <c r="CT93" i="32" s="1"/>
  <c r="W93" i="14"/>
  <c r="CS93" i="32" s="1"/>
  <c r="V93" i="14"/>
  <c r="CR93" i="32" s="1"/>
  <c r="U93" i="14"/>
  <c r="CQ93" i="32" s="1"/>
  <c r="T93" i="14"/>
  <c r="CP93" i="32" s="1"/>
  <c r="Q93" i="14"/>
  <c r="AE92" i="14"/>
  <c r="DA92" i="32" s="1"/>
  <c r="AD92" i="14"/>
  <c r="CZ92" i="32" s="1"/>
  <c r="AC92" i="14"/>
  <c r="CY92" i="32" s="1"/>
  <c r="AB92" i="14"/>
  <c r="CX92" i="32" s="1"/>
  <c r="AA92" i="14"/>
  <c r="CW92" i="32" s="1"/>
  <c r="Z92" i="14"/>
  <c r="Y92" i="14"/>
  <c r="CU92" i="32" s="1"/>
  <c r="X92" i="14"/>
  <c r="CT92" i="32" s="1"/>
  <c r="W92" i="14"/>
  <c r="CS92" i="32" s="1"/>
  <c r="V92" i="14"/>
  <c r="CR92" i="32" s="1"/>
  <c r="U92" i="14"/>
  <c r="CQ92" i="32" s="1"/>
  <c r="T92" i="14"/>
  <c r="CP92" i="32" s="1"/>
  <c r="Q92" i="14"/>
  <c r="AE91" i="14"/>
  <c r="DA91" i="32" s="1"/>
  <c r="AD91" i="14"/>
  <c r="CZ91" i="32" s="1"/>
  <c r="AC91" i="14"/>
  <c r="CY91" i="32" s="1"/>
  <c r="AB91" i="14"/>
  <c r="CX91" i="32" s="1"/>
  <c r="AA91" i="14"/>
  <c r="CW91" i="32" s="1"/>
  <c r="Z91" i="14"/>
  <c r="Y91" i="14"/>
  <c r="CU91" i="32" s="1"/>
  <c r="X91" i="14"/>
  <c r="CT91" i="32" s="1"/>
  <c r="W91" i="14"/>
  <c r="CS91" i="32" s="1"/>
  <c r="V91" i="14"/>
  <c r="CR91" i="32" s="1"/>
  <c r="U91" i="14"/>
  <c r="CQ91" i="32" s="1"/>
  <c r="T91" i="14"/>
  <c r="CP91" i="32" s="1"/>
  <c r="Q91" i="14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AE93" i="16"/>
  <c r="DP93" i="32" s="1"/>
  <c r="AD93" i="16"/>
  <c r="DO93" i="32" s="1"/>
  <c r="AC93" i="16"/>
  <c r="DN93" i="32" s="1"/>
  <c r="AB93" i="16"/>
  <c r="DM93" i="32" s="1"/>
  <c r="AA93" i="16"/>
  <c r="DL93" i="32" s="1"/>
  <c r="Z93" i="16"/>
  <c r="Y93" i="16"/>
  <c r="DJ93" i="32" s="1"/>
  <c r="X93" i="16"/>
  <c r="DI93" i="32" s="1"/>
  <c r="W93" i="16"/>
  <c r="DH93" i="32" s="1"/>
  <c r="V93" i="16"/>
  <c r="DG93" i="32" s="1"/>
  <c r="U93" i="16"/>
  <c r="DF93" i="32" s="1"/>
  <c r="T93" i="16"/>
  <c r="DE93" i="32" s="1"/>
  <c r="Q93" i="16"/>
  <c r="AE92" i="16"/>
  <c r="DP92" i="32" s="1"/>
  <c r="AD92" i="16"/>
  <c r="DO92" i="32" s="1"/>
  <c r="AC92" i="16"/>
  <c r="DN92" i="32" s="1"/>
  <c r="AB92" i="16"/>
  <c r="DM92" i="32" s="1"/>
  <c r="AA92" i="16"/>
  <c r="DL92" i="32" s="1"/>
  <c r="Z92" i="16"/>
  <c r="Y92" i="16"/>
  <c r="DJ92" i="32" s="1"/>
  <c r="X92" i="16"/>
  <c r="DI92" i="32" s="1"/>
  <c r="W92" i="16"/>
  <c r="DH92" i="32" s="1"/>
  <c r="V92" i="16"/>
  <c r="DG92" i="32" s="1"/>
  <c r="U92" i="16"/>
  <c r="DF92" i="32" s="1"/>
  <c r="T92" i="16"/>
  <c r="DE92" i="32" s="1"/>
  <c r="Q92" i="16"/>
  <c r="AE91" i="16"/>
  <c r="DP91" i="32" s="1"/>
  <c r="AD91" i="16"/>
  <c r="DO91" i="32" s="1"/>
  <c r="AC91" i="16"/>
  <c r="DN91" i="32" s="1"/>
  <c r="AB91" i="16"/>
  <c r="DM91" i="32" s="1"/>
  <c r="AA91" i="16"/>
  <c r="DL91" i="32" s="1"/>
  <c r="Z91" i="16"/>
  <c r="Y91" i="16"/>
  <c r="DJ91" i="32" s="1"/>
  <c r="X91" i="16"/>
  <c r="DI91" i="32" s="1"/>
  <c r="W91" i="16"/>
  <c r="DH91" i="32" s="1"/>
  <c r="V91" i="16"/>
  <c r="DG91" i="32" s="1"/>
  <c r="U91" i="16"/>
  <c r="DF91" i="32" s="1"/>
  <c r="T91" i="16"/>
  <c r="DE91" i="32" s="1"/>
  <c r="Q91" i="16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P157" i="17"/>
  <c r="O157" i="17"/>
  <c r="N157" i="17"/>
  <c r="M157" i="17"/>
  <c r="L157" i="17"/>
  <c r="K157" i="17"/>
  <c r="J157" i="17"/>
  <c r="I157" i="17"/>
  <c r="H157" i="17"/>
  <c r="G157" i="17"/>
  <c r="F157" i="17"/>
  <c r="E157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AE93" i="17"/>
  <c r="EE93" i="32" s="1"/>
  <c r="AD93" i="17"/>
  <c r="ED93" i="32" s="1"/>
  <c r="AC93" i="17"/>
  <c r="EC93" i="32" s="1"/>
  <c r="AB93" i="17"/>
  <c r="EB93" i="32" s="1"/>
  <c r="AA93" i="17"/>
  <c r="EA93" i="32" s="1"/>
  <c r="Z93" i="17"/>
  <c r="Y93" i="17"/>
  <c r="DY93" i="32" s="1"/>
  <c r="X93" i="17"/>
  <c r="DX93" i="32" s="1"/>
  <c r="W93" i="17"/>
  <c r="DW93" i="32" s="1"/>
  <c r="V93" i="17"/>
  <c r="DV93" i="32" s="1"/>
  <c r="U93" i="17"/>
  <c r="DU93" i="32" s="1"/>
  <c r="T93" i="17"/>
  <c r="DT93" i="32" s="1"/>
  <c r="Q93" i="17"/>
  <c r="AE92" i="17"/>
  <c r="EE92" i="32" s="1"/>
  <c r="AD92" i="17"/>
  <c r="ED92" i="32" s="1"/>
  <c r="AC92" i="17"/>
  <c r="EC92" i="32" s="1"/>
  <c r="AB92" i="17"/>
  <c r="EB92" i="32" s="1"/>
  <c r="AA92" i="17"/>
  <c r="EA92" i="32" s="1"/>
  <c r="Z92" i="17"/>
  <c r="Y92" i="17"/>
  <c r="DY92" i="32" s="1"/>
  <c r="X92" i="17"/>
  <c r="DX92" i="32" s="1"/>
  <c r="W92" i="17"/>
  <c r="DW92" i="32" s="1"/>
  <c r="V92" i="17"/>
  <c r="DV92" i="32" s="1"/>
  <c r="U92" i="17"/>
  <c r="DU92" i="32" s="1"/>
  <c r="T92" i="17"/>
  <c r="DT92" i="32" s="1"/>
  <c r="Q92" i="17"/>
  <c r="AE91" i="17"/>
  <c r="EE91" i="32" s="1"/>
  <c r="AD91" i="17"/>
  <c r="ED91" i="32" s="1"/>
  <c r="AC91" i="17"/>
  <c r="EC91" i="32" s="1"/>
  <c r="AB91" i="17"/>
  <c r="EB91" i="32" s="1"/>
  <c r="AA91" i="17"/>
  <c r="EA91" i="32" s="1"/>
  <c r="Z91" i="17"/>
  <c r="Y91" i="17"/>
  <c r="X91" i="17"/>
  <c r="DX91" i="32" s="1"/>
  <c r="W91" i="17"/>
  <c r="DW91" i="32" s="1"/>
  <c r="V91" i="17"/>
  <c r="DV91" i="32" s="1"/>
  <c r="U91" i="17"/>
  <c r="DU91" i="32" s="1"/>
  <c r="T91" i="17"/>
  <c r="DT91" i="32" s="1"/>
  <c r="Q91" i="17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P157" i="18"/>
  <c r="O157" i="18"/>
  <c r="N157" i="18"/>
  <c r="M157" i="18"/>
  <c r="L157" i="18"/>
  <c r="K157" i="18"/>
  <c r="J157" i="18"/>
  <c r="I157" i="18"/>
  <c r="H157" i="18"/>
  <c r="G157" i="18"/>
  <c r="F157" i="18"/>
  <c r="E157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AE93" i="18"/>
  <c r="ET93" i="32" s="1"/>
  <c r="AD93" i="18"/>
  <c r="ES93" i="32" s="1"/>
  <c r="AC93" i="18"/>
  <c r="ER93" i="32" s="1"/>
  <c r="AB93" i="18"/>
  <c r="EQ93" i="32" s="1"/>
  <c r="AA93" i="18"/>
  <c r="EP93" i="32" s="1"/>
  <c r="Z93" i="18"/>
  <c r="AG93" i="18" s="1"/>
  <c r="T60" i="31" s="1"/>
  <c r="Y93" i="18"/>
  <c r="EN93" i="32" s="1"/>
  <c r="X93" i="18"/>
  <c r="EM93" i="32" s="1"/>
  <c r="W93" i="18"/>
  <c r="EL93" i="32" s="1"/>
  <c r="V93" i="18"/>
  <c r="EK93" i="32" s="1"/>
  <c r="U93" i="18"/>
  <c r="EJ93" i="32" s="1"/>
  <c r="T93" i="18"/>
  <c r="EI93" i="32" s="1"/>
  <c r="Q93" i="18"/>
  <c r="AE92" i="18"/>
  <c r="ET92" i="32" s="1"/>
  <c r="AD92" i="18"/>
  <c r="ES92" i="32" s="1"/>
  <c r="AC92" i="18"/>
  <c r="ER92" i="32" s="1"/>
  <c r="AB92" i="18"/>
  <c r="EQ92" i="32" s="1"/>
  <c r="AA92" i="18"/>
  <c r="EP92" i="32" s="1"/>
  <c r="Z92" i="18"/>
  <c r="AG92" i="18" s="1"/>
  <c r="T40" i="31" s="1"/>
  <c r="Y92" i="18"/>
  <c r="EN92" i="32" s="1"/>
  <c r="X92" i="18"/>
  <c r="EM92" i="32" s="1"/>
  <c r="W92" i="18"/>
  <c r="EL92" i="32" s="1"/>
  <c r="V92" i="18"/>
  <c r="EK92" i="32" s="1"/>
  <c r="U92" i="18"/>
  <c r="EJ92" i="32" s="1"/>
  <c r="T92" i="18"/>
  <c r="EI92" i="32" s="1"/>
  <c r="Q92" i="18"/>
  <c r="AE91" i="18"/>
  <c r="ET91" i="32" s="1"/>
  <c r="AD91" i="18"/>
  <c r="ES91" i="32" s="1"/>
  <c r="AC91" i="18"/>
  <c r="ER91" i="32" s="1"/>
  <c r="AB91" i="18"/>
  <c r="EQ91" i="32" s="1"/>
  <c r="AA91" i="18"/>
  <c r="EP91" i="32" s="1"/>
  <c r="Z91" i="18"/>
  <c r="AG91" i="18" s="1"/>
  <c r="T20" i="31" s="1"/>
  <c r="Y91" i="18"/>
  <c r="EN91" i="32" s="1"/>
  <c r="X91" i="18"/>
  <c r="EM91" i="32" s="1"/>
  <c r="W91" i="18"/>
  <c r="EL91" i="32" s="1"/>
  <c r="V91" i="18"/>
  <c r="EK91" i="32" s="1"/>
  <c r="U91" i="18"/>
  <c r="EJ91" i="32" s="1"/>
  <c r="T91" i="18"/>
  <c r="EI91" i="32" s="1"/>
  <c r="Q91" i="18"/>
  <c r="P180" i="12"/>
  <c r="O180" i="12"/>
  <c r="N180" i="12"/>
  <c r="M180" i="12"/>
  <c r="L180" i="12"/>
  <c r="K180" i="12"/>
  <c r="J180" i="12"/>
  <c r="I180" i="12"/>
  <c r="H180" i="12"/>
  <c r="G180" i="12"/>
  <c r="F180" i="12"/>
  <c r="E180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AE93" i="12"/>
  <c r="FI93" i="32" s="1"/>
  <c r="AD93" i="12"/>
  <c r="FH93" i="32" s="1"/>
  <c r="AC93" i="12"/>
  <c r="FG93" i="32" s="1"/>
  <c r="AB93" i="12"/>
  <c r="FF93" i="32" s="1"/>
  <c r="AA93" i="12"/>
  <c r="FE93" i="32" s="1"/>
  <c r="Z93" i="12"/>
  <c r="Y93" i="12"/>
  <c r="FC93" i="32" s="1"/>
  <c r="X93" i="12"/>
  <c r="FB93" i="32" s="1"/>
  <c r="W93" i="12"/>
  <c r="FA93" i="32" s="1"/>
  <c r="V93" i="12"/>
  <c r="EZ93" i="32" s="1"/>
  <c r="U93" i="12"/>
  <c r="EY93" i="32" s="1"/>
  <c r="T93" i="12"/>
  <c r="EX93" i="32" s="1"/>
  <c r="Q93" i="12"/>
  <c r="AE92" i="12"/>
  <c r="FI92" i="32" s="1"/>
  <c r="AD92" i="12"/>
  <c r="FH92" i="32" s="1"/>
  <c r="AC92" i="12"/>
  <c r="FG92" i="32" s="1"/>
  <c r="AB92" i="12"/>
  <c r="FF92" i="32" s="1"/>
  <c r="AA92" i="12"/>
  <c r="FE92" i="32" s="1"/>
  <c r="Z92" i="12"/>
  <c r="Y92" i="12"/>
  <c r="FC92" i="32" s="1"/>
  <c r="X92" i="12"/>
  <c r="FB92" i="32" s="1"/>
  <c r="W92" i="12"/>
  <c r="FA92" i="32" s="1"/>
  <c r="V92" i="12"/>
  <c r="EZ92" i="32" s="1"/>
  <c r="U92" i="12"/>
  <c r="EY92" i="32" s="1"/>
  <c r="T92" i="12"/>
  <c r="EX92" i="32" s="1"/>
  <c r="Q92" i="12"/>
  <c r="AE91" i="12"/>
  <c r="FI91" i="32" s="1"/>
  <c r="AD91" i="12"/>
  <c r="FH91" i="32" s="1"/>
  <c r="AC91" i="12"/>
  <c r="FG91" i="32" s="1"/>
  <c r="AB91" i="12"/>
  <c r="FF91" i="32" s="1"/>
  <c r="AA91" i="12"/>
  <c r="FE91" i="32" s="1"/>
  <c r="Z91" i="12"/>
  <c r="Y91" i="12"/>
  <c r="X91" i="12"/>
  <c r="FB91" i="32" s="1"/>
  <c r="W91" i="12"/>
  <c r="FA91" i="32" s="1"/>
  <c r="V91" i="12"/>
  <c r="EZ91" i="32" s="1"/>
  <c r="U91" i="12"/>
  <c r="EY91" i="32" s="1"/>
  <c r="T91" i="12"/>
  <c r="EX91" i="32" s="1"/>
  <c r="Q91" i="12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AE93" i="15"/>
  <c r="FX93" i="32" s="1"/>
  <c r="AD93" i="15"/>
  <c r="FW93" i="32" s="1"/>
  <c r="AC93" i="15"/>
  <c r="FV93" i="32" s="1"/>
  <c r="AB93" i="15"/>
  <c r="FU93" i="32" s="1"/>
  <c r="AA93" i="15"/>
  <c r="FT93" i="32" s="1"/>
  <c r="Z93" i="15"/>
  <c r="Y93" i="15"/>
  <c r="FR93" i="32" s="1"/>
  <c r="X93" i="15"/>
  <c r="FQ93" i="32" s="1"/>
  <c r="W93" i="15"/>
  <c r="FP93" i="32" s="1"/>
  <c r="V93" i="15"/>
  <c r="FO93" i="32" s="1"/>
  <c r="U93" i="15"/>
  <c r="FN93" i="32" s="1"/>
  <c r="T93" i="15"/>
  <c r="FM93" i="32" s="1"/>
  <c r="Q93" i="15"/>
  <c r="AE92" i="15"/>
  <c r="FX92" i="32" s="1"/>
  <c r="AD92" i="15"/>
  <c r="FW92" i="32" s="1"/>
  <c r="AC92" i="15"/>
  <c r="FV92" i="32" s="1"/>
  <c r="AB92" i="15"/>
  <c r="FU92" i="32" s="1"/>
  <c r="AA92" i="15"/>
  <c r="FT92" i="32" s="1"/>
  <c r="Z92" i="15"/>
  <c r="Y92" i="15"/>
  <c r="FR92" i="32" s="1"/>
  <c r="X92" i="15"/>
  <c r="FQ92" i="32" s="1"/>
  <c r="W92" i="15"/>
  <c r="FP92" i="32" s="1"/>
  <c r="V92" i="15"/>
  <c r="FO92" i="32" s="1"/>
  <c r="U92" i="15"/>
  <c r="FN92" i="32" s="1"/>
  <c r="T92" i="15"/>
  <c r="FM92" i="32" s="1"/>
  <c r="Q92" i="15"/>
  <c r="AE91" i="15"/>
  <c r="FX91" i="32" s="1"/>
  <c r="AD91" i="15"/>
  <c r="FW91" i="32" s="1"/>
  <c r="AC91" i="15"/>
  <c r="FV91" i="32" s="1"/>
  <c r="AB91" i="15"/>
  <c r="FU91" i="32" s="1"/>
  <c r="AA91" i="15"/>
  <c r="FT91" i="32" s="1"/>
  <c r="Z91" i="15"/>
  <c r="Y91" i="15"/>
  <c r="FR91" i="32" s="1"/>
  <c r="X91" i="15"/>
  <c r="FQ91" i="32" s="1"/>
  <c r="W91" i="15"/>
  <c r="FP91" i="32" s="1"/>
  <c r="V91" i="15"/>
  <c r="FO91" i="32" s="1"/>
  <c r="U91" i="15"/>
  <c r="FN91" i="32" s="1"/>
  <c r="T91" i="15"/>
  <c r="FM91" i="32" s="1"/>
  <c r="Q91" i="15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P157" i="19"/>
  <c r="O157" i="19"/>
  <c r="N157" i="19"/>
  <c r="M157" i="19"/>
  <c r="L157" i="19"/>
  <c r="K157" i="19"/>
  <c r="J157" i="19"/>
  <c r="I157" i="19"/>
  <c r="H157" i="19"/>
  <c r="G157" i="19"/>
  <c r="F157" i="19"/>
  <c r="E157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AE93" i="19"/>
  <c r="GM93" i="32" s="1"/>
  <c r="AD93" i="19"/>
  <c r="GL93" i="32" s="1"/>
  <c r="AC93" i="19"/>
  <c r="GK93" i="32" s="1"/>
  <c r="AB93" i="19"/>
  <c r="GJ93" i="32" s="1"/>
  <c r="AA93" i="19"/>
  <c r="GI93" i="32" s="1"/>
  <c r="Z93" i="19"/>
  <c r="Y93" i="19"/>
  <c r="GG93" i="32" s="1"/>
  <c r="X93" i="19"/>
  <c r="GF93" i="32" s="1"/>
  <c r="W93" i="19"/>
  <c r="GE93" i="32" s="1"/>
  <c r="V93" i="19"/>
  <c r="GD93" i="32" s="1"/>
  <c r="U93" i="19"/>
  <c r="GC93" i="32" s="1"/>
  <c r="T93" i="19"/>
  <c r="GB93" i="32" s="1"/>
  <c r="Q93" i="19"/>
  <c r="AE92" i="19"/>
  <c r="GM92" i="32" s="1"/>
  <c r="AD92" i="19"/>
  <c r="GL92" i="32" s="1"/>
  <c r="AC92" i="19"/>
  <c r="GK92" i="32" s="1"/>
  <c r="AB92" i="19"/>
  <c r="GJ92" i="32" s="1"/>
  <c r="AA92" i="19"/>
  <c r="GI92" i="32" s="1"/>
  <c r="Z92" i="19"/>
  <c r="Y92" i="19"/>
  <c r="GG92" i="32" s="1"/>
  <c r="X92" i="19"/>
  <c r="GF92" i="32" s="1"/>
  <c r="W92" i="19"/>
  <c r="GE92" i="32" s="1"/>
  <c r="V92" i="19"/>
  <c r="GD92" i="32" s="1"/>
  <c r="U92" i="19"/>
  <c r="GC92" i="32" s="1"/>
  <c r="T92" i="19"/>
  <c r="GB92" i="32" s="1"/>
  <c r="Q92" i="19"/>
  <c r="AE91" i="19"/>
  <c r="GM91" i="32" s="1"/>
  <c r="AD91" i="19"/>
  <c r="GL91" i="32" s="1"/>
  <c r="AC91" i="19"/>
  <c r="GK91" i="32" s="1"/>
  <c r="AB91" i="19"/>
  <c r="GJ91" i="32" s="1"/>
  <c r="AA91" i="19"/>
  <c r="GI91" i="32" s="1"/>
  <c r="Z91" i="19"/>
  <c r="Y91" i="19"/>
  <c r="GG91" i="32" s="1"/>
  <c r="X91" i="19"/>
  <c r="GF91" i="32" s="1"/>
  <c r="W91" i="19"/>
  <c r="GE91" i="32" s="1"/>
  <c r="V91" i="19"/>
  <c r="GD91" i="32" s="1"/>
  <c r="U91" i="19"/>
  <c r="GC91" i="32" s="1"/>
  <c r="T91" i="19"/>
  <c r="GB91" i="32" s="1"/>
  <c r="Q91" i="19"/>
  <c r="S29" i="31"/>
  <c r="S49" i="31" s="1"/>
  <c r="S69" i="31" s="1"/>
  <c r="GN133" i="32"/>
  <c r="GM133" i="32"/>
  <c r="GL133" i="32"/>
  <c r="GK133" i="32"/>
  <c r="GJ133" i="32"/>
  <c r="GI133" i="32"/>
  <c r="GH133" i="32"/>
  <c r="GG133" i="32"/>
  <c r="GF133" i="32"/>
  <c r="GE133" i="32"/>
  <c r="GD133" i="32"/>
  <c r="GC133" i="32"/>
  <c r="GB133" i="32"/>
  <c r="FY133" i="32"/>
  <c r="FX133" i="32"/>
  <c r="FW133" i="32"/>
  <c r="FV133" i="32"/>
  <c r="FU133" i="32"/>
  <c r="FT133" i="32"/>
  <c r="FS133" i="32"/>
  <c r="FR133" i="32"/>
  <c r="FQ133" i="32"/>
  <c r="FP133" i="32"/>
  <c r="FO133" i="32"/>
  <c r="FN133" i="32"/>
  <c r="FM133" i="32"/>
  <c r="FJ133" i="32"/>
  <c r="FI133" i="32"/>
  <c r="FH133" i="32"/>
  <c r="FG133" i="32"/>
  <c r="FF133" i="32"/>
  <c r="FE133" i="32"/>
  <c r="FD133" i="32"/>
  <c r="FC133" i="32"/>
  <c r="FB133" i="32"/>
  <c r="FA133" i="32"/>
  <c r="EZ133" i="32"/>
  <c r="EY133" i="32"/>
  <c r="EX133" i="32"/>
  <c r="EU133" i="32"/>
  <c r="ET133" i="32"/>
  <c r="ES133" i="32"/>
  <c r="ER133" i="32"/>
  <c r="EQ133" i="32"/>
  <c r="EP133" i="32"/>
  <c r="EO133" i="32"/>
  <c r="EN133" i="32"/>
  <c r="EM133" i="32"/>
  <c r="EL133" i="32"/>
  <c r="EK133" i="32"/>
  <c r="EJ133" i="32"/>
  <c r="EI133" i="32"/>
  <c r="EF133" i="32"/>
  <c r="EE133" i="32"/>
  <c r="ED133" i="32"/>
  <c r="EC133" i="32"/>
  <c r="EB133" i="32"/>
  <c r="EA133" i="32"/>
  <c r="DZ133" i="32"/>
  <c r="DY133" i="32"/>
  <c r="DX133" i="32"/>
  <c r="DW133" i="32"/>
  <c r="DV133" i="32"/>
  <c r="DU133" i="32"/>
  <c r="DT133" i="32"/>
  <c r="DQ133" i="32"/>
  <c r="DP133" i="32"/>
  <c r="DO133" i="32"/>
  <c r="DN133" i="32"/>
  <c r="DM133" i="32"/>
  <c r="DL133" i="32"/>
  <c r="DK133" i="32"/>
  <c r="DJ133" i="32"/>
  <c r="DI133" i="32"/>
  <c r="DH133" i="32"/>
  <c r="DG133" i="32"/>
  <c r="DF133" i="32"/>
  <c r="DE133" i="32"/>
  <c r="DB133" i="32"/>
  <c r="DA133" i="32"/>
  <c r="CZ133" i="32"/>
  <c r="CY133" i="32"/>
  <c r="CX133" i="32"/>
  <c r="CW133" i="32"/>
  <c r="CV133" i="32"/>
  <c r="CU133" i="32"/>
  <c r="CT133" i="32"/>
  <c r="CS133" i="32"/>
  <c r="CR133" i="32"/>
  <c r="CQ133" i="32"/>
  <c r="CP133" i="32"/>
  <c r="CM133" i="32"/>
  <c r="CL133" i="32"/>
  <c r="CK133" i="32"/>
  <c r="CJ133" i="32"/>
  <c r="CI133" i="32"/>
  <c r="CH133" i="32"/>
  <c r="CG133" i="32"/>
  <c r="CF133" i="32"/>
  <c r="CE133" i="32"/>
  <c r="CD133" i="32"/>
  <c r="CC133" i="32"/>
  <c r="CB133" i="32"/>
  <c r="CA133" i="32"/>
  <c r="BX133" i="32"/>
  <c r="BW133" i="32"/>
  <c r="BV133" i="32"/>
  <c r="BU133" i="32"/>
  <c r="BT133" i="32"/>
  <c r="BS133" i="32"/>
  <c r="BR133" i="32"/>
  <c r="BQ133" i="32"/>
  <c r="BP133" i="32"/>
  <c r="BO133" i="32"/>
  <c r="BN133" i="32"/>
  <c r="BM133" i="32"/>
  <c r="BL133" i="32"/>
  <c r="P88" i="10"/>
  <c r="O88" i="10"/>
  <c r="O179" i="10" s="1"/>
  <c r="N88" i="10"/>
  <c r="N179" i="10" s="1"/>
  <c r="M88" i="10"/>
  <c r="L88" i="10"/>
  <c r="K88" i="10"/>
  <c r="J88" i="10"/>
  <c r="I88" i="10"/>
  <c r="H88" i="10"/>
  <c r="G88" i="10"/>
  <c r="G179" i="10" s="1"/>
  <c r="F88" i="10"/>
  <c r="F179" i="10" s="1"/>
  <c r="E88" i="10"/>
  <c r="T88" i="10" s="1"/>
  <c r="AW88" i="32" s="1"/>
  <c r="P87" i="10"/>
  <c r="O87" i="10"/>
  <c r="N87" i="10"/>
  <c r="M87" i="10"/>
  <c r="L87" i="10"/>
  <c r="K87" i="10"/>
  <c r="J87" i="10"/>
  <c r="I87" i="10"/>
  <c r="H87" i="10"/>
  <c r="G87" i="10"/>
  <c r="F87" i="10"/>
  <c r="E87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P179" i="9"/>
  <c r="O179" i="9"/>
  <c r="N179" i="9"/>
  <c r="M179" i="9"/>
  <c r="L179" i="9"/>
  <c r="K179" i="9"/>
  <c r="J179" i="9"/>
  <c r="I179" i="9"/>
  <c r="H179" i="9"/>
  <c r="G179" i="9"/>
  <c r="F179" i="9"/>
  <c r="E179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P89" i="9"/>
  <c r="O89" i="9"/>
  <c r="N89" i="9"/>
  <c r="M89" i="9"/>
  <c r="L89" i="9"/>
  <c r="K89" i="9"/>
  <c r="J89" i="9"/>
  <c r="I89" i="9"/>
  <c r="H89" i="9"/>
  <c r="G89" i="9"/>
  <c r="F89" i="9"/>
  <c r="E89" i="9"/>
  <c r="AE88" i="9"/>
  <c r="AD88" i="9"/>
  <c r="AC88" i="9"/>
  <c r="AB88" i="9"/>
  <c r="AA88" i="9"/>
  <c r="Z88" i="9"/>
  <c r="Y88" i="9"/>
  <c r="X88" i="9"/>
  <c r="W88" i="9"/>
  <c r="V88" i="9"/>
  <c r="U88" i="9"/>
  <c r="T88" i="9"/>
  <c r="Q88" i="9"/>
  <c r="AE87" i="9"/>
  <c r="AD87" i="9"/>
  <c r="AC87" i="9"/>
  <c r="AB87" i="9"/>
  <c r="AA87" i="9"/>
  <c r="Z87" i="9"/>
  <c r="Y87" i="9"/>
  <c r="X87" i="9"/>
  <c r="W87" i="9"/>
  <c r="V87" i="9"/>
  <c r="U87" i="9"/>
  <c r="T87" i="9"/>
  <c r="Q87" i="9"/>
  <c r="AE86" i="9"/>
  <c r="AD86" i="9"/>
  <c r="AC86" i="9"/>
  <c r="AB86" i="9"/>
  <c r="AA86" i="9"/>
  <c r="Z86" i="9"/>
  <c r="Y86" i="9"/>
  <c r="X86" i="9"/>
  <c r="W86" i="9"/>
  <c r="V86" i="9"/>
  <c r="U86" i="9"/>
  <c r="T86" i="9"/>
  <c r="Q86" i="9"/>
  <c r="P179" i="8"/>
  <c r="O179" i="8"/>
  <c r="N179" i="8"/>
  <c r="M179" i="8"/>
  <c r="L179" i="8"/>
  <c r="K179" i="8"/>
  <c r="J179" i="8"/>
  <c r="I179" i="8"/>
  <c r="H179" i="8"/>
  <c r="G179" i="8"/>
  <c r="F179" i="8"/>
  <c r="E179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P89" i="8"/>
  <c r="O89" i="8"/>
  <c r="N89" i="8"/>
  <c r="M89" i="8"/>
  <c r="L89" i="8"/>
  <c r="K89" i="8"/>
  <c r="J89" i="8"/>
  <c r="I89" i="8"/>
  <c r="H89" i="8"/>
  <c r="G89" i="8"/>
  <c r="F89" i="8"/>
  <c r="E89" i="8"/>
  <c r="AE88" i="8"/>
  <c r="AD88" i="8"/>
  <c r="AC88" i="8"/>
  <c r="AB88" i="8"/>
  <c r="AA88" i="8"/>
  <c r="Z88" i="8"/>
  <c r="Y88" i="8"/>
  <c r="X88" i="8"/>
  <c r="W88" i="8"/>
  <c r="V88" i="8"/>
  <c r="U88" i="8"/>
  <c r="T88" i="8"/>
  <c r="Q88" i="8"/>
  <c r="AE87" i="8"/>
  <c r="AD87" i="8"/>
  <c r="AC87" i="8"/>
  <c r="AB87" i="8"/>
  <c r="AA87" i="8"/>
  <c r="Z87" i="8"/>
  <c r="Y87" i="8"/>
  <c r="X87" i="8"/>
  <c r="W87" i="8"/>
  <c r="V87" i="8"/>
  <c r="U87" i="8"/>
  <c r="T87" i="8"/>
  <c r="Q87" i="8"/>
  <c r="AE86" i="8"/>
  <c r="AD86" i="8"/>
  <c r="AC86" i="8"/>
  <c r="AB86" i="8"/>
  <c r="AA86" i="8"/>
  <c r="Z86" i="8"/>
  <c r="Y86" i="8"/>
  <c r="X86" i="8"/>
  <c r="W86" i="8"/>
  <c r="V86" i="8"/>
  <c r="U86" i="8"/>
  <c r="T86" i="8"/>
  <c r="Q86" i="8"/>
  <c r="P179" i="7"/>
  <c r="O179" i="7"/>
  <c r="N179" i="7"/>
  <c r="M179" i="7"/>
  <c r="L179" i="7"/>
  <c r="K179" i="7"/>
  <c r="J179" i="7"/>
  <c r="I179" i="7"/>
  <c r="H179" i="7"/>
  <c r="G179" i="7"/>
  <c r="F179" i="7"/>
  <c r="E179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P89" i="7"/>
  <c r="O89" i="7"/>
  <c r="N89" i="7"/>
  <c r="M89" i="7"/>
  <c r="L89" i="7"/>
  <c r="K89" i="7"/>
  <c r="J89" i="7"/>
  <c r="I89" i="7"/>
  <c r="H89" i="7"/>
  <c r="G89" i="7"/>
  <c r="F89" i="7"/>
  <c r="E89" i="7"/>
  <c r="AE88" i="7"/>
  <c r="AS88" i="32" s="1"/>
  <c r="AD88" i="7"/>
  <c r="AR88" i="32" s="1"/>
  <c r="AC88" i="7"/>
  <c r="AQ88" i="32" s="1"/>
  <c r="AB88" i="7"/>
  <c r="AP88" i="32" s="1"/>
  <c r="AA88" i="7"/>
  <c r="AO88" i="32" s="1"/>
  <c r="AO179" i="32" s="1"/>
  <c r="Z88" i="7"/>
  <c r="AN88" i="32" s="1"/>
  <c r="Y88" i="7"/>
  <c r="AM88" i="32" s="1"/>
  <c r="X88" i="7"/>
  <c r="AL88" i="32" s="1"/>
  <c r="W88" i="7"/>
  <c r="AK88" i="32" s="1"/>
  <c r="V88" i="7"/>
  <c r="AJ88" i="32" s="1"/>
  <c r="U88" i="7"/>
  <c r="AI88" i="32" s="1"/>
  <c r="T88" i="7"/>
  <c r="AH88" i="32" s="1"/>
  <c r="Q88" i="7"/>
  <c r="AE87" i="7"/>
  <c r="AS87" i="32" s="1"/>
  <c r="AD87" i="7"/>
  <c r="AR87" i="32" s="1"/>
  <c r="AC87" i="7"/>
  <c r="AQ87" i="32" s="1"/>
  <c r="AB87" i="7"/>
  <c r="AP87" i="32" s="1"/>
  <c r="AA87" i="7"/>
  <c r="AO87" i="32" s="1"/>
  <c r="Z87" i="7"/>
  <c r="AN87" i="32" s="1"/>
  <c r="Y87" i="7"/>
  <c r="AM87" i="32" s="1"/>
  <c r="X87" i="7"/>
  <c r="AL87" i="32" s="1"/>
  <c r="W87" i="7"/>
  <c r="AK87" i="32" s="1"/>
  <c r="V87" i="7"/>
  <c r="AJ87" i="32" s="1"/>
  <c r="U87" i="7"/>
  <c r="AI87" i="32" s="1"/>
  <c r="T87" i="7"/>
  <c r="AH87" i="32" s="1"/>
  <c r="Q87" i="7"/>
  <c r="AE86" i="7"/>
  <c r="AS86" i="32" s="1"/>
  <c r="AD86" i="7"/>
  <c r="AR86" i="32" s="1"/>
  <c r="AC86" i="7"/>
  <c r="AQ86" i="32" s="1"/>
  <c r="AB86" i="7"/>
  <c r="AP86" i="32" s="1"/>
  <c r="AA86" i="7"/>
  <c r="AO86" i="32" s="1"/>
  <c r="Z86" i="7"/>
  <c r="AN86" i="32" s="1"/>
  <c r="Y86" i="7"/>
  <c r="AM86" i="32" s="1"/>
  <c r="X86" i="7"/>
  <c r="W86" i="7"/>
  <c r="AK86" i="32" s="1"/>
  <c r="V86" i="7"/>
  <c r="AJ86" i="32" s="1"/>
  <c r="U86" i="7"/>
  <c r="AI86" i="32" s="1"/>
  <c r="T86" i="7"/>
  <c r="AH86" i="32" s="1"/>
  <c r="Q86" i="7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AE88" i="11"/>
  <c r="BW88" i="32" s="1"/>
  <c r="AD88" i="11"/>
  <c r="BV88" i="32" s="1"/>
  <c r="AC88" i="11"/>
  <c r="BU88" i="32" s="1"/>
  <c r="AB88" i="11"/>
  <c r="BT88" i="32" s="1"/>
  <c r="AA88" i="11"/>
  <c r="BS88" i="32" s="1"/>
  <c r="Z88" i="11"/>
  <c r="Y88" i="11"/>
  <c r="BQ88" i="32" s="1"/>
  <c r="BQ179" i="32" s="1"/>
  <c r="X88" i="11"/>
  <c r="BP88" i="32" s="1"/>
  <c r="W88" i="11"/>
  <c r="BO88" i="32" s="1"/>
  <c r="V88" i="11"/>
  <c r="BN88" i="32" s="1"/>
  <c r="U88" i="11"/>
  <c r="BM88" i="32" s="1"/>
  <c r="T88" i="11"/>
  <c r="BL88" i="32" s="1"/>
  <c r="Q88" i="11"/>
  <c r="AE87" i="11"/>
  <c r="BW87" i="32" s="1"/>
  <c r="AD87" i="11"/>
  <c r="BV87" i="32" s="1"/>
  <c r="AC87" i="11"/>
  <c r="BU87" i="32" s="1"/>
  <c r="AB87" i="11"/>
  <c r="BT87" i="32" s="1"/>
  <c r="AA87" i="11"/>
  <c r="BS87" i="32" s="1"/>
  <c r="Z87" i="11"/>
  <c r="Y87" i="11"/>
  <c r="BQ87" i="32" s="1"/>
  <c r="X87" i="11"/>
  <c r="BP87" i="32" s="1"/>
  <c r="W87" i="11"/>
  <c r="BO87" i="32" s="1"/>
  <c r="V87" i="11"/>
  <c r="BN87" i="32" s="1"/>
  <c r="U87" i="11"/>
  <c r="BM87" i="32" s="1"/>
  <c r="T87" i="11"/>
  <c r="BL87" i="32" s="1"/>
  <c r="Q87" i="11"/>
  <c r="AE86" i="11"/>
  <c r="BW86" i="32" s="1"/>
  <c r="AD86" i="11"/>
  <c r="BV86" i="32" s="1"/>
  <c r="AC86" i="11"/>
  <c r="BU86" i="32" s="1"/>
  <c r="AB86" i="11"/>
  <c r="BT86" i="32" s="1"/>
  <c r="AA86" i="11"/>
  <c r="BS86" i="32" s="1"/>
  <c r="Z86" i="11"/>
  <c r="Y86" i="11"/>
  <c r="BQ86" i="32" s="1"/>
  <c r="X86" i="11"/>
  <c r="BP86" i="32" s="1"/>
  <c r="W86" i="11"/>
  <c r="BO86" i="32" s="1"/>
  <c r="V86" i="11"/>
  <c r="BN86" i="32" s="1"/>
  <c r="U86" i="11"/>
  <c r="BM86" i="32" s="1"/>
  <c r="T86" i="11"/>
  <c r="BL86" i="32" s="1"/>
  <c r="Q86" i="11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AE88" i="13"/>
  <c r="CL88" i="32" s="1"/>
  <c r="AD88" i="13"/>
  <c r="CK88" i="32" s="1"/>
  <c r="AC88" i="13"/>
  <c r="CJ88" i="32" s="1"/>
  <c r="AB88" i="13"/>
  <c r="CI88" i="32" s="1"/>
  <c r="CI179" i="32" s="1"/>
  <c r="AA88" i="13"/>
  <c r="CH88" i="32" s="1"/>
  <c r="Z88" i="13"/>
  <c r="Y88" i="13"/>
  <c r="CF88" i="32" s="1"/>
  <c r="X88" i="13"/>
  <c r="CE88" i="32" s="1"/>
  <c r="W88" i="13"/>
  <c r="CD88" i="32" s="1"/>
  <c r="V88" i="13"/>
  <c r="CC88" i="32" s="1"/>
  <c r="U88" i="13"/>
  <c r="CB88" i="32" s="1"/>
  <c r="T88" i="13"/>
  <c r="CA88" i="32" s="1"/>
  <c r="CA179" i="32" s="1"/>
  <c r="Q88" i="13"/>
  <c r="AE87" i="13"/>
  <c r="CL87" i="32" s="1"/>
  <c r="AD87" i="13"/>
  <c r="CK87" i="32" s="1"/>
  <c r="AC87" i="13"/>
  <c r="CJ87" i="32" s="1"/>
  <c r="AB87" i="13"/>
  <c r="CI87" i="32" s="1"/>
  <c r="AA87" i="13"/>
  <c r="CH87" i="32" s="1"/>
  <c r="Z87" i="13"/>
  <c r="Y87" i="13"/>
  <c r="CF87" i="32" s="1"/>
  <c r="X87" i="13"/>
  <c r="CE87" i="32" s="1"/>
  <c r="W87" i="13"/>
  <c r="CD87" i="32" s="1"/>
  <c r="V87" i="13"/>
  <c r="CC87" i="32" s="1"/>
  <c r="U87" i="13"/>
  <c r="CB87" i="32" s="1"/>
  <c r="T87" i="13"/>
  <c r="CA87" i="32" s="1"/>
  <c r="Q87" i="13"/>
  <c r="AE86" i="13"/>
  <c r="CL86" i="32" s="1"/>
  <c r="AD86" i="13"/>
  <c r="CK86" i="32" s="1"/>
  <c r="AC86" i="13"/>
  <c r="CJ86" i="32" s="1"/>
  <c r="AB86" i="13"/>
  <c r="CI86" i="32" s="1"/>
  <c r="AA86" i="13"/>
  <c r="CH86" i="32" s="1"/>
  <c r="Z86" i="13"/>
  <c r="Y86" i="13"/>
  <c r="CF86" i="32" s="1"/>
  <c r="X86" i="13"/>
  <c r="CE86" i="32" s="1"/>
  <c r="W86" i="13"/>
  <c r="CD86" i="32" s="1"/>
  <c r="V86" i="13"/>
  <c r="CC86" i="32" s="1"/>
  <c r="U86" i="13"/>
  <c r="CB86" i="32" s="1"/>
  <c r="T86" i="13"/>
  <c r="CA86" i="32" s="1"/>
  <c r="Q86" i="13"/>
  <c r="F174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P156" i="14"/>
  <c r="O156" i="14"/>
  <c r="N156" i="14"/>
  <c r="M156" i="14"/>
  <c r="L156" i="14"/>
  <c r="K156" i="14"/>
  <c r="J156" i="14"/>
  <c r="I156" i="14"/>
  <c r="H156" i="14"/>
  <c r="G156" i="14"/>
  <c r="F156" i="14"/>
  <c r="E156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AE88" i="14"/>
  <c r="DA88" i="32" s="1"/>
  <c r="DA179" i="32" s="1"/>
  <c r="AD88" i="14"/>
  <c r="CZ88" i="32" s="1"/>
  <c r="AC88" i="14"/>
  <c r="CY88" i="32" s="1"/>
  <c r="AB88" i="14"/>
  <c r="CX88" i="32" s="1"/>
  <c r="AA88" i="14"/>
  <c r="CW88" i="32" s="1"/>
  <c r="Z88" i="14"/>
  <c r="Y88" i="14"/>
  <c r="CU88" i="32" s="1"/>
  <c r="X88" i="14"/>
  <c r="CT88" i="32" s="1"/>
  <c r="W88" i="14"/>
  <c r="CS88" i="32" s="1"/>
  <c r="CS179" i="32" s="1"/>
  <c r="V88" i="14"/>
  <c r="CR88" i="32" s="1"/>
  <c r="U88" i="14"/>
  <c r="CQ88" i="32" s="1"/>
  <c r="T88" i="14"/>
  <c r="CP88" i="32" s="1"/>
  <c r="Q88" i="14"/>
  <c r="AE87" i="14"/>
  <c r="DA87" i="32" s="1"/>
  <c r="DA156" i="32" s="1"/>
  <c r="AD87" i="14"/>
  <c r="CZ87" i="32" s="1"/>
  <c r="AC87" i="14"/>
  <c r="CY87" i="32" s="1"/>
  <c r="AB87" i="14"/>
  <c r="CX87" i="32" s="1"/>
  <c r="AA87" i="14"/>
  <c r="CW87" i="32" s="1"/>
  <c r="Z87" i="14"/>
  <c r="Y87" i="14"/>
  <c r="CU87" i="32" s="1"/>
  <c r="X87" i="14"/>
  <c r="CT87" i="32" s="1"/>
  <c r="W87" i="14"/>
  <c r="CS87" i="32" s="1"/>
  <c r="V87" i="14"/>
  <c r="CR87" i="32" s="1"/>
  <c r="U87" i="14"/>
  <c r="CQ87" i="32" s="1"/>
  <c r="T87" i="14"/>
  <c r="CP87" i="32" s="1"/>
  <c r="Q87" i="14"/>
  <c r="AE86" i="14"/>
  <c r="DA86" i="32" s="1"/>
  <c r="AD86" i="14"/>
  <c r="CZ86" i="32" s="1"/>
  <c r="AC86" i="14"/>
  <c r="CY86" i="32" s="1"/>
  <c r="AB86" i="14"/>
  <c r="AA86" i="14"/>
  <c r="CW86" i="32" s="1"/>
  <c r="Z86" i="14"/>
  <c r="Y86" i="14"/>
  <c r="CU86" i="32" s="1"/>
  <c r="X86" i="14"/>
  <c r="CT86" i="32" s="1"/>
  <c r="W86" i="14"/>
  <c r="CS86" i="32" s="1"/>
  <c r="V86" i="14"/>
  <c r="CR86" i="32" s="1"/>
  <c r="U86" i="14"/>
  <c r="CQ86" i="32" s="1"/>
  <c r="T86" i="14"/>
  <c r="Q86" i="14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AE88" i="16"/>
  <c r="DP88" i="32" s="1"/>
  <c r="AD88" i="16"/>
  <c r="DO88" i="32" s="1"/>
  <c r="AC88" i="16"/>
  <c r="DN88" i="32" s="1"/>
  <c r="AB88" i="16"/>
  <c r="DM88" i="32" s="1"/>
  <c r="AA88" i="16"/>
  <c r="DL88" i="32" s="1"/>
  <c r="Z88" i="16"/>
  <c r="Y88" i="16"/>
  <c r="DJ88" i="32" s="1"/>
  <c r="X88" i="16"/>
  <c r="DI88" i="32" s="1"/>
  <c r="W88" i="16"/>
  <c r="DH88" i="32" s="1"/>
  <c r="V88" i="16"/>
  <c r="DG88" i="32" s="1"/>
  <c r="U88" i="16"/>
  <c r="DF88" i="32" s="1"/>
  <c r="T88" i="16"/>
  <c r="DE88" i="32" s="1"/>
  <c r="Q88" i="16"/>
  <c r="AE87" i="16"/>
  <c r="DP87" i="32" s="1"/>
  <c r="AD87" i="16"/>
  <c r="DO87" i="32" s="1"/>
  <c r="AC87" i="16"/>
  <c r="DN87" i="32" s="1"/>
  <c r="AB87" i="16"/>
  <c r="DM87" i="32" s="1"/>
  <c r="AA87" i="16"/>
  <c r="DL87" i="32" s="1"/>
  <c r="Z87" i="16"/>
  <c r="Y87" i="16"/>
  <c r="DJ87" i="32" s="1"/>
  <c r="X87" i="16"/>
  <c r="DI87" i="32" s="1"/>
  <c r="W87" i="16"/>
  <c r="DH87" i="32" s="1"/>
  <c r="V87" i="16"/>
  <c r="DG87" i="32" s="1"/>
  <c r="U87" i="16"/>
  <c r="DF87" i="32" s="1"/>
  <c r="T87" i="16"/>
  <c r="DE87" i="32" s="1"/>
  <c r="Q87" i="16"/>
  <c r="AE86" i="16"/>
  <c r="DP86" i="32" s="1"/>
  <c r="AD86" i="16"/>
  <c r="DO86" i="32" s="1"/>
  <c r="AC86" i="16"/>
  <c r="DN86" i="32" s="1"/>
  <c r="AB86" i="16"/>
  <c r="DM86" i="32" s="1"/>
  <c r="AA86" i="16"/>
  <c r="DL86" i="32" s="1"/>
  <c r="Z86" i="16"/>
  <c r="Y86" i="16"/>
  <c r="DJ86" i="32" s="1"/>
  <c r="X86" i="16"/>
  <c r="DI86" i="32" s="1"/>
  <c r="W86" i="16"/>
  <c r="DH86" i="32" s="1"/>
  <c r="V86" i="16"/>
  <c r="DG86" i="32" s="1"/>
  <c r="U86" i="16"/>
  <c r="DF86" i="32" s="1"/>
  <c r="T86" i="16"/>
  <c r="DE86" i="32" s="1"/>
  <c r="Q86" i="16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AE88" i="17"/>
  <c r="EE88" i="32" s="1"/>
  <c r="AD88" i="17"/>
  <c r="ED88" i="32" s="1"/>
  <c r="AC88" i="17"/>
  <c r="EC88" i="32" s="1"/>
  <c r="EC179" i="32" s="1"/>
  <c r="AB88" i="17"/>
  <c r="EB88" i="32" s="1"/>
  <c r="AA88" i="17"/>
  <c r="EA88" i="32" s="1"/>
  <c r="Z88" i="17"/>
  <c r="Y88" i="17"/>
  <c r="DY88" i="32" s="1"/>
  <c r="X88" i="17"/>
  <c r="DX88" i="32" s="1"/>
  <c r="W88" i="17"/>
  <c r="DW88" i="32" s="1"/>
  <c r="V88" i="17"/>
  <c r="DV88" i="32" s="1"/>
  <c r="U88" i="17"/>
  <c r="DU88" i="32" s="1"/>
  <c r="DU179" i="32" s="1"/>
  <c r="T88" i="17"/>
  <c r="DT88" i="32" s="1"/>
  <c r="Q88" i="17"/>
  <c r="AE87" i="17"/>
  <c r="EE87" i="32" s="1"/>
  <c r="AD87" i="17"/>
  <c r="ED87" i="32" s="1"/>
  <c r="AC87" i="17"/>
  <c r="EC87" i="32" s="1"/>
  <c r="AB87" i="17"/>
  <c r="EB87" i="32" s="1"/>
  <c r="AA87" i="17"/>
  <c r="EA87" i="32" s="1"/>
  <c r="Z87" i="17"/>
  <c r="Y87" i="17"/>
  <c r="DY87" i="32" s="1"/>
  <c r="X87" i="17"/>
  <c r="DX87" i="32" s="1"/>
  <c r="W87" i="17"/>
  <c r="DW87" i="32" s="1"/>
  <c r="V87" i="17"/>
  <c r="DV87" i="32" s="1"/>
  <c r="U87" i="17"/>
  <c r="DU87" i="32" s="1"/>
  <c r="T87" i="17"/>
  <c r="DT87" i="32" s="1"/>
  <c r="Q87" i="17"/>
  <c r="AE86" i="17"/>
  <c r="EE86" i="32" s="1"/>
  <c r="AD86" i="17"/>
  <c r="ED86" i="32" s="1"/>
  <c r="AC86" i="17"/>
  <c r="EC86" i="32" s="1"/>
  <c r="AB86" i="17"/>
  <c r="EB86" i="32" s="1"/>
  <c r="AA86" i="17"/>
  <c r="EA86" i="32" s="1"/>
  <c r="Z86" i="17"/>
  <c r="Y86" i="17"/>
  <c r="DY86" i="32" s="1"/>
  <c r="X86" i="17"/>
  <c r="W86" i="17"/>
  <c r="DW86" i="32" s="1"/>
  <c r="V86" i="17"/>
  <c r="DV86" i="32" s="1"/>
  <c r="U86" i="17"/>
  <c r="DU86" i="32" s="1"/>
  <c r="T86" i="17"/>
  <c r="DT86" i="32" s="1"/>
  <c r="Q86" i="17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P156" i="18"/>
  <c r="O156" i="18"/>
  <c r="N156" i="18"/>
  <c r="M156" i="18"/>
  <c r="L156" i="18"/>
  <c r="K156" i="18"/>
  <c r="J156" i="18"/>
  <c r="I156" i="18"/>
  <c r="H156" i="18"/>
  <c r="G156" i="18"/>
  <c r="F156" i="18"/>
  <c r="E156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AE88" i="18"/>
  <c r="ET88" i="32" s="1"/>
  <c r="AD88" i="18"/>
  <c r="ES88" i="32" s="1"/>
  <c r="AC88" i="18"/>
  <c r="ER88" i="32" s="1"/>
  <c r="AB88" i="18"/>
  <c r="EQ88" i="32" s="1"/>
  <c r="AA88" i="18"/>
  <c r="EP88" i="32" s="1"/>
  <c r="Z88" i="18"/>
  <c r="AG88" i="18" s="1"/>
  <c r="S60" i="31" s="1"/>
  <c r="Y88" i="18"/>
  <c r="EN88" i="32" s="1"/>
  <c r="X88" i="18"/>
  <c r="EM88" i="32" s="1"/>
  <c r="EM179" i="32" s="1"/>
  <c r="W88" i="18"/>
  <c r="EL88" i="32" s="1"/>
  <c r="V88" i="18"/>
  <c r="EK88" i="32" s="1"/>
  <c r="U88" i="18"/>
  <c r="EJ88" i="32" s="1"/>
  <c r="T88" i="18"/>
  <c r="EI88" i="32" s="1"/>
  <c r="Q88" i="18"/>
  <c r="AE87" i="18"/>
  <c r="ET87" i="32" s="1"/>
  <c r="AD87" i="18"/>
  <c r="ES87" i="32" s="1"/>
  <c r="AC87" i="18"/>
  <c r="ER87" i="32" s="1"/>
  <c r="AB87" i="18"/>
  <c r="EQ87" i="32" s="1"/>
  <c r="AA87" i="18"/>
  <c r="EP87" i="32" s="1"/>
  <c r="Z87" i="18"/>
  <c r="AG87" i="18" s="1"/>
  <c r="S40" i="31" s="1"/>
  <c r="Y87" i="18"/>
  <c r="EN87" i="32" s="1"/>
  <c r="X87" i="18"/>
  <c r="EM87" i="32" s="1"/>
  <c r="W87" i="18"/>
  <c r="EL87" i="32" s="1"/>
  <c r="V87" i="18"/>
  <c r="EK87" i="32" s="1"/>
  <c r="U87" i="18"/>
  <c r="EJ87" i="32" s="1"/>
  <c r="T87" i="18"/>
  <c r="EI87" i="32" s="1"/>
  <c r="Q87" i="18"/>
  <c r="AE86" i="18"/>
  <c r="ET86" i="32" s="1"/>
  <c r="AD86" i="18"/>
  <c r="ES86" i="32" s="1"/>
  <c r="AC86" i="18"/>
  <c r="ER86" i="32" s="1"/>
  <c r="AB86" i="18"/>
  <c r="EQ86" i="32" s="1"/>
  <c r="AA86" i="18"/>
  <c r="EP86" i="32" s="1"/>
  <c r="Z86" i="18"/>
  <c r="AG86" i="18" s="1"/>
  <c r="S20" i="31" s="1"/>
  <c r="Y86" i="18"/>
  <c r="EN86" i="32" s="1"/>
  <c r="X86" i="18"/>
  <c r="EM86" i="32" s="1"/>
  <c r="W86" i="18"/>
  <c r="EL86" i="32" s="1"/>
  <c r="V86" i="18"/>
  <c r="EK86" i="32" s="1"/>
  <c r="U86" i="18"/>
  <c r="EJ86" i="32" s="1"/>
  <c r="T86" i="18"/>
  <c r="EI86" i="32" s="1"/>
  <c r="Q86" i="18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AE88" i="12"/>
  <c r="FI88" i="32" s="1"/>
  <c r="AD88" i="12"/>
  <c r="FH88" i="32" s="1"/>
  <c r="AC88" i="12"/>
  <c r="FG88" i="32" s="1"/>
  <c r="AB88" i="12"/>
  <c r="FF88" i="32" s="1"/>
  <c r="AA88" i="12"/>
  <c r="FE88" i="32" s="1"/>
  <c r="FE179" i="32" s="1"/>
  <c r="Z88" i="12"/>
  <c r="Y88" i="12"/>
  <c r="FC88" i="32" s="1"/>
  <c r="X88" i="12"/>
  <c r="FB88" i="32" s="1"/>
  <c r="W88" i="12"/>
  <c r="FA88" i="32" s="1"/>
  <c r="V88" i="12"/>
  <c r="EZ88" i="32" s="1"/>
  <c r="U88" i="12"/>
  <c r="EY88" i="32" s="1"/>
  <c r="T88" i="12"/>
  <c r="EX88" i="32" s="1"/>
  <c r="Q88" i="12"/>
  <c r="AE87" i="12"/>
  <c r="FI87" i="32" s="1"/>
  <c r="AD87" i="12"/>
  <c r="FH87" i="32" s="1"/>
  <c r="AC87" i="12"/>
  <c r="FG87" i="32" s="1"/>
  <c r="AB87" i="12"/>
  <c r="FF87" i="32" s="1"/>
  <c r="AA87" i="12"/>
  <c r="FE87" i="32" s="1"/>
  <c r="Z87" i="12"/>
  <c r="Y87" i="12"/>
  <c r="FC87" i="32" s="1"/>
  <c r="X87" i="12"/>
  <c r="FB87" i="32" s="1"/>
  <c r="W87" i="12"/>
  <c r="FA87" i="32" s="1"/>
  <c r="V87" i="12"/>
  <c r="EZ87" i="32" s="1"/>
  <c r="U87" i="12"/>
  <c r="EY87" i="32" s="1"/>
  <c r="T87" i="12"/>
  <c r="EX87" i="32" s="1"/>
  <c r="Q87" i="12"/>
  <c r="AE86" i="12"/>
  <c r="FI86" i="32" s="1"/>
  <c r="AD86" i="12"/>
  <c r="FH86" i="32" s="1"/>
  <c r="AC86" i="12"/>
  <c r="FG86" i="32" s="1"/>
  <c r="AB86" i="12"/>
  <c r="FF86" i="32" s="1"/>
  <c r="AA86" i="12"/>
  <c r="FE86" i="32" s="1"/>
  <c r="Z86" i="12"/>
  <c r="Y86" i="12"/>
  <c r="FC86" i="32" s="1"/>
  <c r="X86" i="12"/>
  <c r="FB86" i="32" s="1"/>
  <c r="W86" i="12"/>
  <c r="FA86" i="32" s="1"/>
  <c r="V86" i="12"/>
  <c r="EZ86" i="32" s="1"/>
  <c r="U86" i="12"/>
  <c r="EY86" i="32" s="1"/>
  <c r="T86" i="12"/>
  <c r="EX86" i="32" s="1"/>
  <c r="Q86" i="12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AE88" i="15"/>
  <c r="FX88" i="32" s="1"/>
  <c r="AD88" i="15"/>
  <c r="FW88" i="32" s="1"/>
  <c r="FW179" i="32" s="1"/>
  <c r="AC88" i="15"/>
  <c r="FV88" i="32" s="1"/>
  <c r="AB88" i="15"/>
  <c r="FU88" i="32" s="1"/>
  <c r="AA88" i="15"/>
  <c r="FT88" i="32" s="1"/>
  <c r="Z88" i="15"/>
  <c r="Y88" i="15"/>
  <c r="FR88" i="32" s="1"/>
  <c r="X88" i="15"/>
  <c r="FQ88" i="32" s="1"/>
  <c r="W88" i="15"/>
  <c r="FP88" i="32" s="1"/>
  <c r="V88" i="15"/>
  <c r="FO88" i="32" s="1"/>
  <c r="FO179" i="32" s="1"/>
  <c r="U88" i="15"/>
  <c r="FN88" i="32" s="1"/>
  <c r="T88" i="15"/>
  <c r="FM88" i="32" s="1"/>
  <c r="Q88" i="15"/>
  <c r="AE87" i="15"/>
  <c r="FX87" i="32" s="1"/>
  <c r="AD87" i="15"/>
  <c r="FW87" i="32" s="1"/>
  <c r="AC87" i="15"/>
  <c r="FV87" i="32" s="1"/>
  <c r="AB87" i="15"/>
  <c r="FU87" i="32" s="1"/>
  <c r="AA87" i="15"/>
  <c r="FT87" i="32" s="1"/>
  <c r="Z87" i="15"/>
  <c r="Y87" i="15"/>
  <c r="FR87" i="32" s="1"/>
  <c r="X87" i="15"/>
  <c r="FQ87" i="32" s="1"/>
  <c r="W87" i="15"/>
  <c r="FP87" i="32" s="1"/>
  <c r="V87" i="15"/>
  <c r="FO87" i="32" s="1"/>
  <c r="U87" i="15"/>
  <c r="FN87" i="32" s="1"/>
  <c r="T87" i="15"/>
  <c r="FM87" i="32" s="1"/>
  <c r="Q87" i="15"/>
  <c r="AE86" i="15"/>
  <c r="FX86" i="32" s="1"/>
  <c r="AD86" i="15"/>
  <c r="FW86" i="32" s="1"/>
  <c r="AC86" i="15"/>
  <c r="FV86" i="32" s="1"/>
  <c r="AB86" i="15"/>
  <c r="FU86" i="32" s="1"/>
  <c r="AA86" i="15"/>
  <c r="FT86" i="32" s="1"/>
  <c r="Z86" i="15"/>
  <c r="Y86" i="15"/>
  <c r="FR86" i="32" s="1"/>
  <c r="X86" i="15"/>
  <c r="FQ86" i="32" s="1"/>
  <c r="W86" i="15"/>
  <c r="FP86" i="32" s="1"/>
  <c r="V86" i="15"/>
  <c r="FO86" i="32" s="1"/>
  <c r="U86" i="15"/>
  <c r="FN86" i="32" s="1"/>
  <c r="T86" i="15"/>
  <c r="FM86" i="32" s="1"/>
  <c r="Q86" i="15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AE88" i="19"/>
  <c r="GM88" i="32" s="1"/>
  <c r="AD88" i="19"/>
  <c r="GL88" i="32" s="1"/>
  <c r="AC88" i="19"/>
  <c r="GK88" i="32" s="1"/>
  <c r="AB88" i="19"/>
  <c r="GJ88" i="32" s="1"/>
  <c r="AA88" i="19"/>
  <c r="GI88" i="32" s="1"/>
  <c r="Z88" i="19"/>
  <c r="Y88" i="19"/>
  <c r="GG88" i="32" s="1"/>
  <c r="GG179" i="32" s="1"/>
  <c r="X88" i="19"/>
  <c r="GF88" i="32" s="1"/>
  <c r="W88" i="19"/>
  <c r="GE88" i="32" s="1"/>
  <c r="V88" i="19"/>
  <c r="GD88" i="32" s="1"/>
  <c r="U88" i="19"/>
  <c r="GC88" i="32" s="1"/>
  <c r="T88" i="19"/>
  <c r="GB88" i="32" s="1"/>
  <c r="Q88" i="19"/>
  <c r="AE87" i="19"/>
  <c r="GM87" i="32" s="1"/>
  <c r="AD87" i="19"/>
  <c r="GL87" i="32" s="1"/>
  <c r="AC87" i="19"/>
  <c r="GK87" i="32" s="1"/>
  <c r="AB87" i="19"/>
  <c r="GJ87" i="32" s="1"/>
  <c r="AA87" i="19"/>
  <c r="GI87" i="32" s="1"/>
  <c r="Z87" i="19"/>
  <c r="Y87" i="19"/>
  <c r="GG87" i="32" s="1"/>
  <c r="GG156" i="32" s="1"/>
  <c r="X87" i="19"/>
  <c r="GF87" i="32" s="1"/>
  <c r="W87" i="19"/>
  <c r="GE87" i="32" s="1"/>
  <c r="V87" i="19"/>
  <c r="GD87" i="32" s="1"/>
  <c r="U87" i="19"/>
  <c r="GC87" i="32" s="1"/>
  <c r="T87" i="19"/>
  <c r="GB87" i="32" s="1"/>
  <c r="Q87" i="19"/>
  <c r="AE86" i="19"/>
  <c r="GM86" i="32" s="1"/>
  <c r="AD86" i="19"/>
  <c r="GL86" i="32" s="1"/>
  <c r="AC86" i="19"/>
  <c r="GK86" i="32" s="1"/>
  <c r="AB86" i="19"/>
  <c r="GJ86" i="32" s="1"/>
  <c r="AA86" i="19"/>
  <c r="GI86" i="32" s="1"/>
  <c r="Z86" i="19"/>
  <c r="Y86" i="19"/>
  <c r="GG86" i="32" s="1"/>
  <c r="X86" i="19"/>
  <c r="GF86" i="32" s="1"/>
  <c r="W86" i="19"/>
  <c r="GE86" i="32" s="1"/>
  <c r="V86" i="19"/>
  <c r="GD86" i="32" s="1"/>
  <c r="U86" i="19"/>
  <c r="GC86" i="32" s="1"/>
  <c r="T86" i="19"/>
  <c r="GB86" i="32" s="1"/>
  <c r="Q86" i="19"/>
  <c r="R29" i="31"/>
  <c r="R49" i="31" s="1"/>
  <c r="R69" i="31" s="1"/>
  <c r="GN132" i="32"/>
  <c r="GM132" i="32"/>
  <c r="GL132" i="32"/>
  <c r="GK132" i="32"/>
  <c r="GJ132" i="32"/>
  <c r="GI132" i="32"/>
  <c r="GH132" i="32"/>
  <c r="GG132" i="32"/>
  <c r="GF132" i="32"/>
  <c r="GE132" i="32"/>
  <c r="GD132" i="32"/>
  <c r="GC132" i="32"/>
  <c r="GB132" i="32"/>
  <c r="FY132" i="32"/>
  <c r="FX132" i="32"/>
  <c r="FW132" i="32"/>
  <c r="FV132" i="32"/>
  <c r="FU132" i="32"/>
  <c r="FT132" i="32"/>
  <c r="FS132" i="32"/>
  <c r="FR132" i="32"/>
  <c r="FQ132" i="32"/>
  <c r="FP132" i="32"/>
  <c r="FO132" i="32"/>
  <c r="FN132" i="32"/>
  <c r="FM132" i="32"/>
  <c r="FJ132" i="32"/>
  <c r="FI132" i="32"/>
  <c r="FH132" i="32"/>
  <c r="FG132" i="32"/>
  <c r="FF132" i="32"/>
  <c r="FE132" i="32"/>
  <c r="FD132" i="32"/>
  <c r="FC132" i="32"/>
  <c r="FB132" i="32"/>
  <c r="FA132" i="32"/>
  <c r="EZ132" i="32"/>
  <c r="EY132" i="32"/>
  <c r="EX132" i="32"/>
  <c r="EU132" i="32"/>
  <c r="ET132" i="32"/>
  <c r="ES132" i="32"/>
  <c r="ER132" i="32"/>
  <c r="EQ132" i="32"/>
  <c r="EP132" i="32"/>
  <c r="EO132" i="32"/>
  <c r="EN132" i="32"/>
  <c r="EM132" i="32"/>
  <c r="EL132" i="32"/>
  <c r="EK132" i="32"/>
  <c r="EJ132" i="32"/>
  <c r="EI132" i="32"/>
  <c r="EF132" i="32"/>
  <c r="EE132" i="32"/>
  <c r="ED132" i="32"/>
  <c r="EC132" i="32"/>
  <c r="EB132" i="32"/>
  <c r="EA132" i="32"/>
  <c r="DZ132" i="32"/>
  <c r="DY132" i="32"/>
  <c r="DX132" i="32"/>
  <c r="DW132" i="32"/>
  <c r="DV132" i="32"/>
  <c r="DU132" i="32"/>
  <c r="DT132" i="32"/>
  <c r="DQ132" i="32"/>
  <c r="DP132" i="32"/>
  <c r="DO132" i="32"/>
  <c r="DN132" i="32"/>
  <c r="DM132" i="32"/>
  <c r="DL132" i="32"/>
  <c r="DK132" i="32"/>
  <c r="DJ132" i="32"/>
  <c r="DI132" i="32"/>
  <c r="DH132" i="32"/>
  <c r="DG132" i="32"/>
  <c r="DF132" i="32"/>
  <c r="DE132" i="32"/>
  <c r="DB132" i="32"/>
  <c r="DA132" i="32"/>
  <c r="CZ132" i="32"/>
  <c r="CY132" i="32"/>
  <c r="CX132" i="32"/>
  <c r="CW132" i="32"/>
  <c r="CV132" i="32"/>
  <c r="CU132" i="32"/>
  <c r="CT132" i="32"/>
  <c r="CS132" i="32"/>
  <c r="CR132" i="32"/>
  <c r="CQ132" i="32"/>
  <c r="CP132" i="32"/>
  <c r="CM132" i="32"/>
  <c r="CL132" i="32"/>
  <c r="CK132" i="32"/>
  <c r="CJ132" i="32"/>
  <c r="CI132" i="32"/>
  <c r="CH132" i="32"/>
  <c r="CG132" i="32"/>
  <c r="CF132" i="32"/>
  <c r="CE132" i="32"/>
  <c r="CD132" i="32"/>
  <c r="CC132" i="32"/>
  <c r="CB132" i="32"/>
  <c r="CA132" i="32"/>
  <c r="BX132" i="32"/>
  <c r="BW132" i="32"/>
  <c r="BV132" i="32"/>
  <c r="BU132" i="32"/>
  <c r="BT132" i="32"/>
  <c r="BS132" i="32"/>
  <c r="BR132" i="32"/>
  <c r="BQ132" i="32"/>
  <c r="BP132" i="32"/>
  <c r="BO132" i="32"/>
  <c r="BN132" i="32"/>
  <c r="BM132" i="32"/>
  <c r="BL132" i="32"/>
  <c r="P83" i="10"/>
  <c r="O83" i="10"/>
  <c r="N83" i="10"/>
  <c r="M83" i="10"/>
  <c r="L83" i="10"/>
  <c r="K83" i="10"/>
  <c r="J83" i="10"/>
  <c r="I83" i="10"/>
  <c r="H83" i="10"/>
  <c r="G83" i="10"/>
  <c r="F83" i="10"/>
  <c r="E83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P177" i="9"/>
  <c r="O177" i="9"/>
  <c r="N177" i="9"/>
  <c r="M177" i="9"/>
  <c r="L177" i="9"/>
  <c r="K177" i="9"/>
  <c r="J177" i="9"/>
  <c r="I177" i="9"/>
  <c r="H177" i="9"/>
  <c r="G177" i="9"/>
  <c r="F177" i="9"/>
  <c r="E177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P84" i="9"/>
  <c r="O84" i="9"/>
  <c r="N84" i="9"/>
  <c r="M84" i="9"/>
  <c r="L84" i="9"/>
  <c r="K84" i="9"/>
  <c r="J84" i="9"/>
  <c r="I84" i="9"/>
  <c r="H84" i="9"/>
  <c r="G84" i="9"/>
  <c r="F84" i="9"/>
  <c r="E84" i="9"/>
  <c r="AE83" i="9"/>
  <c r="AD83" i="9"/>
  <c r="AC83" i="9"/>
  <c r="AB83" i="9"/>
  <c r="AA83" i="9"/>
  <c r="Z83" i="9"/>
  <c r="Y83" i="9"/>
  <c r="X83" i="9"/>
  <c r="W83" i="9"/>
  <c r="V83" i="9"/>
  <c r="U83" i="9"/>
  <c r="T83" i="9"/>
  <c r="Q83" i="9"/>
  <c r="AE82" i="9"/>
  <c r="AD82" i="9"/>
  <c r="AC82" i="9"/>
  <c r="AB82" i="9"/>
  <c r="AA82" i="9"/>
  <c r="Z82" i="9"/>
  <c r="Y82" i="9"/>
  <c r="X82" i="9"/>
  <c r="W82" i="9"/>
  <c r="V82" i="9"/>
  <c r="U82" i="9"/>
  <c r="T82" i="9"/>
  <c r="Q82" i="9"/>
  <c r="AE81" i="9"/>
  <c r="AD81" i="9"/>
  <c r="AC81" i="9"/>
  <c r="AB81" i="9"/>
  <c r="AA81" i="9"/>
  <c r="Z81" i="9"/>
  <c r="Y81" i="9"/>
  <c r="X81" i="9"/>
  <c r="W81" i="9"/>
  <c r="V81" i="9"/>
  <c r="U81" i="9"/>
  <c r="T81" i="9"/>
  <c r="Q81" i="9"/>
  <c r="P177" i="8"/>
  <c r="O177" i="8"/>
  <c r="N177" i="8"/>
  <c r="M177" i="8"/>
  <c r="L177" i="8"/>
  <c r="K177" i="8"/>
  <c r="J177" i="8"/>
  <c r="I177" i="8"/>
  <c r="H177" i="8"/>
  <c r="G177" i="8"/>
  <c r="F177" i="8"/>
  <c r="E177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P84" i="8"/>
  <c r="O84" i="8"/>
  <c r="N84" i="8"/>
  <c r="M84" i="8"/>
  <c r="L84" i="8"/>
  <c r="K84" i="8"/>
  <c r="J84" i="8"/>
  <c r="I84" i="8"/>
  <c r="H84" i="8"/>
  <c r="G84" i="8"/>
  <c r="F84" i="8"/>
  <c r="E84" i="8"/>
  <c r="AE83" i="8"/>
  <c r="AD83" i="8"/>
  <c r="AC83" i="8"/>
  <c r="AB83" i="8"/>
  <c r="AA83" i="8"/>
  <c r="Z83" i="8"/>
  <c r="Y83" i="8"/>
  <c r="X83" i="8"/>
  <c r="W83" i="8"/>
  <c r="V83" i="8"/>
  <c r="U83" i="8"/>
  <c r="T83" i="8"/>
  <c r="Q83" i="8"/>
  <c r="AE82" i="8"/>
  <c r="AD82" i="8"/>
  <c r="AC82" i="8"/>
  <c r="AB82" i="8"/>
  <c r="AA82" i="8"/>
  <c r="Z82" i="8"/>
  <c r="Y82" i="8"/>
  <c r="X82" i="8"/>
  <c r="W82" i="8"/>
  <c r="V82" i="8"/>
  <c r="U82" i="8"/>
  <c r="T82" i="8"/>
  <c r="Q82" i="8"/>
  <c r="AE81" i="8"/>
  <c r="AD81" i="8"/>
  <c r="AC81" i="8"/>
  <c r="AB81" i="8"/>
  <c r="AA81" i="8"/>
  <c r="Z81" i="8"/>
  <c r="Y81" i="8"/>
  <c r="X81" i="8"/>
  <c r="W81" i="8"/>
  <c r="V81" i="8"/>
  <c r="U81" i="8"/>
  <c r="T81" i="8"/>
  <c r="Q81" i="8"/>
  <c r="P177" i="7"/>
  <c r="O177" i="7"/>
  <c r="N177" i="7"/>
  <c r="M177" i="7"/>
  <c r="L177" i="7"/>
  <c r="K177" i="7"/>
  <c r="J177" i="7"/>
  <c r="I177" i="7"/>
  <c r="H177" i="7"/>
  <c r="G177" i="7"/>
  <c r="F177" i="7"/>
  <c r="E177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P84" i="7"/>
  <c r="O84" i="7"/>
  <c r="N84" i="7"/>
  <c r="M84" i="7"/>
  <c r="L84" i="7"/>
  <c r="K84" i="7"/>
  <c r="J84" i="7"/>
  <c r="I84" i="7"/>
  <c r="H84" i="7"/>
  <c r="G84" i="7"/>
  <c r="F84" i="7"/>
  <c r="E84" i="7"/>
  <c r="AE83" i="7"/>
  <c r="AS83" i="32" s="1"/>
  <c r="AD83" i="7"/>
  <c r="AR83" i="32" s="1"/>
  <c r="AC83" i="7"/>
  <c r="AQ83" i="32" s="1"/>
  <c r="AB83" i="7"/>
  <c r="AP83" i="32" s="1"/>
  <c r="AA83" i="7"/>
  <c r="AO83" i="32" s="1"/>
  <c r="Z83" i="7"/>
  <c r="AN83" i="32" s="1"/>
  <c r="Y83" i="7"/>
  <c r="AM83" i="32" s="1"/>
  <c r="X83" i="7"/>
  <c r="AL83" i="32" s="1"/>
  <c r="W83" i="7"/>
  <c r="AK83" i="32" s="1"/>
  <c r="V83" i="7"/>
  <c r="AJ83" i="32" s="1"/>
  <c r="U83" i="7"/>
  <c r="AI83" i="32" s="1"/>
  <c r="T83" i="7"/>
  <c r="AH83" i="32" s="1"/>
  <c r="Q83" i="7"/>
  <c r="AE82" i="7"/>
  <c r="AS82" i="32" s="1"/>
  <c r="AD82" i="7"/>
  <c r="AR82" i="32" s="1"/>
  <c r="AC82" i="7"/>
  <c r="AQ82" i="32" s="1"/>
  <c r="AB82" i="7"/>
  <c r="AP82" i="32" s="1"/>
  <c r="AA82" i="7"/>
  <c r="AO82" i="32" s="1"/>
  <c r="Z82" i="7"/>
  <c r="AN82" i="32" s="1"/>
  <c r="Y82" i="7"/>
  <c r="AM82" i="32" s="1"/>
  <c r="X82" i="7"/>
  <c r="AL82" i="32" s="1"/>
  <c r="W82" i="7"/>
  <c r="AK82" i="32" s="1"/>
  <c r="V82" i="7"/>
  <c r="AJ82" i="32" s="1"/>
  <c r="U82" i="7"/>
  <c r="AI82" i="32" s="1"/>
  <c r="T82" i="7"/>
  <c r="AH82" i="32" s="1"/>
  <c r="Q82" i="7"/>
  <c r="AE81" i="7"/>
  <c r="AS81" i="32" s="1"/>
  <c r="AD81" i="7"/>
  <c r="AR81" i="32" s="1"/>
  <c r="AC81" i="7"/>
  <c r="AB81" i="7"/>
  <c r="AP81" i="32" s="1"/>
  <c r="AA81" i="7"/>
  <c r="AO81" i="32" s="1"/>
  <c r="Z81" i="7"/>
  <c r="Y81" i="7"/>
  <c r="X81" i="7"/>
  <c r="W81" i="7"/>
  <c r="AK81" i="32" s="1"/>
  <c r="V81" i="7"/>
  <c r="AJ81" i="32" s="1"/>
  <c r="U81" i="7"/>
  <c r="T81" i="7"/>
  <c r="AH81" i="32" s="1"/>
  <c r="Q81" i="7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AE83" i="11"/>
  <c r="BW83" i="32" s="1"/>
  <c r="AD83" i="11"/>
  <c r="BV83" i="32" s="1"/>
  <c r="AC83" i="11"/>
  <c r="BU83" i="32" s="1"/>
  <c r="AB83" i="11"/>
  <c r="BT83" i="32" s="1"/>
  <c r="AA83" i="11"/>
  <c r="BS83" i="32" s="1"/>
  <c r="Z83" i="11"/>
  <c r="Y83" i="11"/>
  <c r="BQ83" i="32" s="1"/>
  <c r="X83" i="11"/>
  <c r="BP83" i="32" s="1"/>
  <c r="W83" i="11"/>
  <c r="BO83" i="32" s="1"/>
  <c r="V83" i="11"/>
  <c r="BN83" i="32" s="1"/>
  <c r="U83" i="11"/>
  <c r="BM83" i="32" s="1"/>
  <c r="T83" i="11"/>
  <c r="BL83" i="32" s="1"/>
  <c r="Q83" i="11"/>
  <c r="AE82" i="11"/>
  <c r="BW82" i="32" s="1"/>
  <c r="AD82" i="11"/>
  <c r="BV82" i="32" s="1"/>
  <c r="AC82" i="11"/>
  <c r="BU82" i="32" s="1"/>
  <c r="AB82" i="11"/>
  <c r="BT82" i="32" s="1"/>
  <c r="AA82" i="11"/>
  <c r="BS82" i="32" s="1"/>
  <c r="Z82" i="11"/>
  <c r="Y82" i="11"/>
  <c r="BQ82" i="32" s="1"/>
  <c r="X82" i="11"/>
  <c r="BP82" i="32" s="1"/>
  <c r="W82" i="11"/>
  <c r="V82" i="11"/>
  <c r="BN82" i="32" s="1"/>
  <c r="U82" i="11"/>
  <c r="BM82" i="32" s="1"/>
  <c r="T82" i="11"/>
  <c r="BL82" i="32" s="1"/>
  <c r="Q82" i="11"/>
  <c r="AE81" i="11"/>
  <c r="AD81" i="11"/>
  <c r="BV81" i="32" s="1"/>
  <c r="AC81" i="11"/>
  <c r="BU81" i="32" s="1"/>
  <c r="AB81" i="11"/>
  <c r="BT81" i="32" s="1"/>
  <c r="AA81" i="11"/>
  <c r="Z81" i="11"/>
  <c r="AG81" i="11" s="1"/>
  <c r="R14" i="31" s="1"/>
  <c r="Y81" i="11"/>
  <c r="X81" i="11"/>
  <c r="BP81" i="32" s="1"/>
  <c r="W81" i="11"/>
  <c r="BO81" i="32" s="1"/>
  <c r="V81" i="11"/>
  <c r="BN81" i="32" s="1"/>
  <c r="U81" i="11"/>
  <c r="BM81" i="32" s="1"/>
  <c r="T81" i="11"/>
  <c r="BL81" i="32" s="1"/>
  <c r="Q81" i="11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AE83" i="13"/>
  <c r="CL83" i="32" s="1"/>
  <c r="AD83" i="13"/>
  <c r="CK83" i="32" s="1"/>
  <c r="AC83" i="13"/>
  <c r="CJ83" i="32" s="1"/>
  <c r="AB83" i="13"/>
  <c r="CI83" i="32" s="1"/>
  <c r="AA83" i="13"/>
  <c r="CH83" i="32" s="1"/>
  <c r="Z83" i="13"/>
  <c r="Y83" i="13"/>
  <c r="CF83" i="32" s="1"/>
  <c r="X83" i="13"/>
  <c r="CE83" i="32" s="1"/>
  <c r="W83" i="13"/>
  <c r="CD83" i="32" s="1"/>
  <c r="V83" i="13"/>
  <c r="CC83" i="32" s="1"/>
  <c r="U83" i="13"/>
  <c r="CB83" i="32" s="1"/>
  <c r="T83" i="13"/>
  <c r="CA83" i="32" s="1"/>
  <c r="Q83" i="13"/>
  <c r="AE82" i="13"/>
  <c r="CL82" i="32" s="1"/>
  <c r="AD82" i="13"/>
  <c r="CK82" i="32" s="1"/>
  <c r="AC82" i="13"/>
  <c r="CJ82" i="32" s="1"/>
  <c r="AB82" i="13"/>
  <c r="CI82" i="32" s="1"/>
  <c r="AA82" i="13"/>
  <c r="CH82" i="32" s="1"/>
  <c r="Z82" i="13"/>
  <c r="Y82" i="13"/>
  <c r="CF82" i="32" s="1"/>
  <c r="X82" i="13"/>
  <c r="CE82" i="32" s="1"/>
  <c r="W82" i="13"/>
  <c r="CD82" i="32" s="1"/>
  <c r="V82" i="13"/>
  <c r="CC82" i="32" s="1"/>
  <c r="U82" i="13"/>
  <c r="CB82" i="32" s="1"/>
  <c r="T82" i="13"/>
  <c r="CA82" i="32" s="1"/>
  <c r="Q82" i="13"/>
  <c r="AE81" i="13"/>
  <c r="AD81" i="13"/>
  <c r="CK81" i="32" s="1"/>
  <c r="AC81" i="13"/>
  <c r="CJ81" i="32" s="1"/>
  <c r="AB81" i="13"/>
  <c r="CI81" i="32" s="1"/>
  <c r="AA81" i="13"/>
  <c r="Z81" i="13"/>
  <c r="AG81" i="13" s="1"/>
  <c r="R16" i="31" s="1"/>
  <c r="Y81" i="13"/>
  <c r="X81" i="13"/>
  <c r="W81" i="13"/>
  <c r="V81" i="13"/>
  <c r="U81" i="13"/>
  <c r="CB81" i="32" s="1"/>
  <c r="T81" i="13"/>
  <c r="CA81" i="32" s="1"/>
  <c r="Q81" i="13"/>
  <c r="AI16" i="31" s="1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AE83" i="14"/>
  <c r="DA83" i="32" s="1"/>
  <c r="AD83" i="14"/>
  <c r="CZ83" i="32" s="1"/>
  <c r="AC83" i="14"/>
  <c r="CY83" i="32" s="1"/>
  <c r="AB83" i="14"/>
  <c r="CX83" i="32" s="1"/>
  <c r="AA83" i="14"/>
  <c r="CW83" i="32" s="1"/>
  <c r="Z83" i="14"/>
  <c r="Y83" i="14"/>
  <c r="CU83" i="32" s="1"/>
  <c r="X83" i="14"/>
  <c r="CT83" i="32" s="1"/>
  <c r="W83" i="14"/>
  <c r="CS83" i="32" s="1"/>
  <c r="V83" i="14"/>
  <c r="CR83" i="32" s="1"/>
  <c r="U83" i="14"/>
  <c r="CQ83" i="32" s="1"/>
  <c r="T83" i="14"/>
  <c r="CP83" i="32" s="1"/>
  <c r="Q83" i="14"/>
  <c r="AE82" i="14"/>
  <c r="DA82" i="32" s="1"/>
  <c r="AD82" i="14"/>
  <c r="CZ82" i="32" s="1"/>
  <c r="AC82" i="14"/>
  <c r="CY82" i="32" s="1"/>
  <c r="AB82" i="14"/>
  <c r="CX82" i="32" s="1"/>
  <c r="AA82" i="14"/>
  <c r="CW82" i="32" s="1"/>
  <c r="Z82" i="14"/>
  <c r="Y82" i="14"/>
  <c r="CU82" i="32" s="1"/>
  <c r="X82" i="14"/>
  <c r="CT82" i="32" s="1"/>
  <c r="W82" i="14"/>
  <c r="CS82" i="32" s="1"/>
  <c r="V82" i="14"/>
  <c r="CR82" i="32" s="1"/>
  <c r="U82" i="14"/>
  <c r="CQ82" i="32" s="1"/>
  <c r="T82" i="14"/>
  <c r="CP82" i="32" s="1"/>
  <c r="Q82" i="14"/>
  <c r="AE81" i="14"/>
  <c r="DA81" i="32" s="1"/>
  <c r="AD81" i="14"/>
  <c r="CZ81" i="32" s="1"/>
  <c r="AC81" i="14"/>
  <c r="CY81" i="32" s="1"/>
  <c r="AB81" i="14"/>
  <c r="AA81" i="14"/>
  <c r="Z81" i="14"/>
  <c r="Y81" i="14"/>
  <c r="CU81" i="32" s="1"/>
  <c r="X81" i="14"/>
  <c r="CT81" i="32" s="1"/>
  <c r="W81" i="14"/>
  <c r="CS81" i="32" s="1"/>
  <c r="V81" i="14"/>
  <c r="CR81" i="32" s="1"/>
  <c r="U81" i="14"/>
  <c r="CQ81" i="32" s="1"/>
  <c r="T81" i="14"/>
  <c r="CP81" i="32" s="1"/>
  <c r="Q81" i="14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AE83" i="16"/>
  <c r="DP83" i="32" s="1"/>
  <c r="AD83" i="16"/>
  <c r="DO83" i="32" s="1"/>
  <c r="AC83" i="16"/>
  <c r="DN83" i="32" s="1"/>
  <c r="AB83" i="16"/>
  <c r="DM83" i="32" s="1"/>
  <c r="AA83" i="16"/>
  <c r="DL83" i="32" s="1"/>
  <c r="Z83" i="16"/>
  <c r="Y83" i="16"/>
  <c r="DJ83" i="32" s="1"/>
  <c r="X83" i="16"/>
  <c r="DI83" i="32" s="1"/>
  <c r="W83" i="16"/>
  <c r="DH83" i="32" s="1"/>
  <c r="V83" i="16"/>
  <c r="DG83" i="32" s="1"/>
  <c r="U83" i="16"/>
  <c r="DF83" i="32" s="1"/>
  <c r="T83" i="16"/>
  <c r="DE83" i="32" s="1"/>
  <c r="Q83" i="16"/>
  <c r="AE82" i="16"/>
  <c r="DP82" i="32" s="1"/>
  <c r="AD82" i="16"/>
  <c r="DO82" i="32" s="1"/>
  <c r="AC82" i="16"/>
  <c r="DN82" i="32" s="1"/>
  <c r="AB82" i="16"/>
  <c r="DM82" i="32" s="1"/>
  <c r="AA82" i="16"/>
  <c r="DL82" i="32" s="1"/>
  <c r="Z82" i="16"/>
  <c r="Y82" i="16"/>
  <c r="DJ82" i="32" s="1"/>
  <c r="X82" i="16"/>
  <c r="DI82" i="32" s="1"/>
  <c r="W82" i="16"/>
  <c r="DH82" i="32" s="1"/>
  <c r="V82" i="16"/>
  <c r="DG82" i="32" s="1"/>
  <c r="U82" i="16"/>
  <c r="DF82" i="32" s="1"/>
  <c r="T82" i="16"/>
  <c r="DE82" i="32" s="1"/>
  <c r="Q82" i="16"/>
  <c r="AE81" i="16"/>
  <c r="DP81" i="32" s="1"/>
  <c r="AD81" i="16"/>
  <c r="DO81" i="32" s="1"/>
  <c r="AC81" i="16"/>
  <c r="DN81" i="32" s="1"/>
  <c r="AB81" i="16"/>
  <c r="DM81" i="32" s="1"/>
  <c r="AA81" i="16"/>
  <c r="Z81" i="16"/>
  <c r="AG81" i="16" s="1"/>
  <c r="R18" i="31" s="1"/>
  <c r="Y81" i="16"/>
  <c r="X81" i="16"/>
  <c r="DI81" i="32" s="1"/>
  <c r="W81" i="16"/>
  <c r="DH81" i="32" s="1"/>
  <c r="V81" i="16"/>
  <c r="DG81" i="32" s="1"/>
  <c r="U81" i="16"/>
  <c r="DF81" i="32" s="1"/>
  <c r="T81" i="16"/>
  <c r="DE81" i="32" s="1"/>
  <c r="Q81" i="16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AE83" i="17"/>
  <c r="EE83" i="32" s="1"/>
  <c r="AD83" i="17"/>
  <c r="ED83" i="32" s="1"/>
  <c r="AC83" i="17"/>
  <c r="EC83" i="32" s="1"/>
  <c r="AB83" i="17"/>
  <c r="EB83" i="32" s="1"/>
  <c r="AA83" i="17"/>
  <c r="EA83" i="32" s="1"/>
  <c r="Z83" i="17"/>
  <c r="Y83" i="17"/>
  <c r="DY83" i="32" s="1"/>
  <c r="X83" i="17"/>
  <c r="DX83" i="32" s="1"/>
  <c r="W83" i="17"/>
  <c r="DW83" i="32" s="1"/>
  <c r="V83" i="17"/>
  <c r="DV83" i="32" s="1"/>
  <c r="U83" i="17"/>
  <c r="DU83" i="32" s="1"/>
  <c r="T83" i="17"/>
  <c r="DT83" i="32" s="1"/>
  <c r="Q83" i="17"/>
  <c r="AE82" i="17"/>
  <c r="EE82" i="32" s="1"/>
  <c r="AD82" i="17"/>
  <c r="ED82" i="32" s="1"/>
  <c r="AC82" i="17"/>
  <c r="EC82" i="32" s="1"/>
  <c r="AB82" i="17"/>
  <c r="EB82" i="32" s="1"/>
  <c r="AA82" i="17"/>
  <c r="EA82" i="32" s="1"/>
  <c r="Z82" i="17"/>
  <c r="Y82" i="17"/>
  <c r="DY82" i="32" s="1"/>
  <c r="X82" i="17"/>
  <c r="DX82" i="32" s="1"/>
  <c r="W82" i="17"/>
  <c r="DW82" i="32" s="1"/>
  <c r="V82" i="17"/>
  <c r="DV82" i="32" s="1"/>
  <c r="U82" i="17"/>
  <c r="DU82" i="32" s="1"/>
  <c r="T82" i="17"/>
  <c r="DT82" i="32" s="1"/>
  <c r="Q82" i="17"/>
  <c r="AE81" i="17"/>
  <c r="AD81" i="17"/>
  <c r="AC81" i="17"/>
  <c r="AB81" i="17"/>
  <c r="AA81" i="17"/>
  <c r="Z81" i="17"/>
  <c r="AG81" i="17" s="1"/>
  <c r="R19" i="31" s="1"/>
  <c r="Y81" i="17"/>
  <c r="X81" i="17"/>
  <c r="DX81" i="32" s="1"/>
  <c r="W81" i="17"/>
  <c r="V81" i="17"/>
  <c r="U81" i="17"/>
  <c r="T81" i="17"/>
  <c r="Q81" i="17"/>
  <c r="P177" i="18"/>
  <c r="O177" i="18"/>
  <c r="N177" i="18"/>
  <c r="M177" i="18"/>
  <c r="L177" i="18"/>
  <c r="K177" i="18"/>
  <c r="J177" i="18"/>
  <c r="I177" i="18"/>
  <c r="H177" i="18"/>
  <c r="G177" i="18"/>
  <c r="F177" i="18"/>
  <c r="E177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AE83" i="18"/>
  <c r="ET83" i="32" s="1"/>
  <c r="AD83" i="18"/>
  <c r="ES83" i="32" s="1"/>
  <c r="AC83" i="18"/>
  <c r="ER83" i="32" s="1"/>
  <c r="AB83" i="18"/>
  <c r="EQ83" i="32" s="1"/>
  <c r="AA83" i="18"/>
  <c r="EP83" i="32" s="1"/>
  <c r="Z83" i="18"/>
  <c r="AG83" i="18" s="1"/>
  <c r="R60" i="31" s="1"/>
  <c r="Y83" i="18"/>
  <c r="EN83" i="32" s="1"/>
  <c r="X83" i="18"/>
  <c r="EM83" i="32" s="1"/>
  <c r="W83" i="18"/>
  <c r="EL83" i="32" s="1"/>
  <c r="V83" i="18"/>
  <c r="EK83" i="32" s="1"/>
  <c r="U83" i="18"/>
  <c r="EJ83" i="32" s="1"/>
  <c r="T83" i="18"/>
  <c r="EI83" i="32" s="1"/>
  <c r="Q83" i="18"/>
  <c r="AE82" i="18"/>
  <c r="ET82" i="32" s="1"/>
  <c r="AD82" i="18"/>
  <c r="ES82" i="32" s="1"/>
  <c r="AC82" i="18"/>
  <c r="ER82" i="32" s="1"/>
  <c r="AB82" i="18"/>
  <c r="EQ82" i="32" s="1"/>
  <c r="AA82" i="18"/>
  <c r="EP82" i="32" s="1"/>
  <c r="Z82" i="18"/>
  <c r="AG82" i="18" s="1"/>
  <c r="R40" i="31" s="1"/>
  <c r="Y82" i="18"/>
  <c r="EN82" i="32" s="1"/>
  <c r="X82" i="18"/>
  <c r="EM82" i="32" s="1"/>
  <c r="W82" i="18"/>
  <c r="EL82" i="32" s="1"/>
  <c r="V82" i="18"/>
  <c r="EK82" i="32" s="1"/>
  <c r="U82" i="18"/>
  <c r="EJ82" i="32" s="1"/>
  <c r="T82" i="18"/>
  <c r="EI82" i="32" s="1"/>
  <c r="Q82" i="18"/>
  <c r="AE81" i="18"/>
  <c r="ET81" i="32" s="1"/>
  <c r="AD81" i="18"/>
  <c r="AC81" i="18"/>
  <c r="AB81" i="18"/>
  <c r="EQ81" i="32" s="1"/>
  <c r="AA81" i="18"/>
  <c r="EP81" i="32" s="1"/>
  <c r="Z81" i="18"/>
  <c r="AG81" i="18" s="1"/>
  <c r="R20" i="31" s="1"/>
  <c r="Y81" i="18"/>
  <c r="X81" i="18"/>
  <c r="W81" i="18"/>
  <c r="EL81" i="32" s="1"/>
  <c r="V81" i="18"/>
  <c r="U81" i="18"/>
  <c r="T81" i="18"/>
  <c r="EI81" i="32" s="1"/>
  <c r="Q81" i="18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AE83" i="12"/>
  <c r="FI83" i="32" s="1"/>
  <c r="AD83" i="12"/>
  <c r="FH83" i="32" s="1"/>
  <c r="AC83" i="12"/>
  <c r="FG83" i="32" s="1"/>
  <c r="AB83" i="12"/>
  <c r="FF83" i="32" s="1"/>
  <c r="AA83" i="12"/>
  <c r="FE83" i="32" s="1"/>
  <c r="Z83" i="12"/>
  <c r="Y83" i="12"/>
  <c r="FC83" i="32" s="1"/>
  <c r="X83" i="12"/>
  <c r="FB83" i="32" s="1"/>
  <c r="W83" i="12"/>
  <c r="FA83" i="32" s="1"/>
  <c r="V83" i="12"/>
  <c r="EZ83" i="32" s="1"/>
  <c r="U83" i="12"/>
  <c r="EY83" i="32" s="1"/>
  <c r="T83" i="12"/>
  <c r="EX83" i="32" s="1"/>
  <c r="Q83" i="12"/>
  <c r="AE82" i="12"/>
  <c r="FI82" i="32" s="1"/>
  <c r="AD82" i="12"/>
  <c r="FH82" i="32" s="1"/>
  <c r="AC82" i="12"/>
  <c r="FG82" i="32" s="1"/>
  <c r="AB82" i="12"/>
  <c r="FF82" i="32" s="1"/>
  <c r="AA82" i="12"/>
  <c r="FE82" i="32" s="1"/>
  <c r="Z82" i="12"/>
  <c r="Y82" i="12"/>
  <c r="FC82" i="32" s="1"/>
  <c r="X82" i="12"/>
  <c r="FB82" i="32" s="1"/>
  <c r="W82" i="12"/>
  <c r="FA82" i="32" s="1"/>
  <c r="V82" i="12"/>
  <c r="EZ82" i="32" s="1"/>
  <c r="U82" i="12"/>
  <c r="EY82" i="32" s="1"/>
  <c r="T82" i="12"/>
  <c r="EX82" i="32" s="1"/>
  <c r="Q82" i="12"/>
  <c r="AE81" i="12"/>
  <c r="AD81" i="12"/>
  <c r="AC81" i="12"/>
  <c r="FG81" i="32" s="1"/>
  <c r="AB81" i="12"/>
  <c r="AA81" i="12"/>
  <c r="Z81" i="12"/>
  <c r="Y81" i="12"/>
  <c r="FC81" i="32" s="1"/>
  <c r="X81" i="12"/>
  <c r="FB81" i="32" s="1"/>
  <c r="W81" i="12"/>
  <c r="V81" i="12"/>
  <c r="U81" i="12"/>
  <c r="EY81" i="32" s="1"/>
  <c r="T81" i="12"/>
  <c r="Q81" i="12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AE83" i="15"/>
  <c r="FX83" i="32" s="1"/>
  <c r="AD83" i="15"/>
  <c r="FW83" i="32" s="1"/>
  <c r="AC83" i="15"/>
  <c r="FV83" i="32" s="1"/>
  <c r="AB83" i="15"/>
  <c r="FU83" i="32" s="1"/>
  <c r="AA83" i="15"/>
  <c r="FT83" i="32" s="1"/>
  <c r="Z83" i="15"/>
  <c r="Y83" i="15"/>
  <c r="FR83" i="32" s="1"/>
  <c r="X83" i="15"/>
  <c r="FQ83" i="32" s="1"/>
  <c r="W83" i="15"/>
  <c r="FP83" i="32" s="1"/>
  <c r="V83" i="15"/>
  <c r="FO83" i="32" s="1"/>
  <c r="U83" i="15"/>
  <c r="FN83" i="32" s="1"/>
  <c r="T83" i="15"/>
  <c r="FM83" i="32" s="1"/>
  <c r="Q83" i="15"/>
  <c r="AE82" i="15"/>
  <c r="FX82" i="32" s="1"/>
  <c r="AD82" i="15"/>
  <c r="FW82" i="32" s="1"/>
  <c r="AC82" i="15"/>
  <c r="FV82" i="32" s="1"/>
  <c r="AB82" i="15"/>
  <c r="FU82" i="32" s="1"/>
  <c r="AA82" i="15"/>
  <c r="FT82" i="32" s="1"/>
  <c r="Z82" i="15"/>
  <c r="Y82" i="15"/>
  <c r="FR82" i="32" s="1"/>
  <c r="X82" i="15"/>
  <c r="FQ82" i="32" s="1"/>
  <c r="W82" i="15"/>
  <c r="FP82" i="32" s="1"/>
  <c r="V82" i="15"/>
  <c r="FO82" i="32" s="1"/>
  <c r="U82" i="15"/>
  <c r="FN82" i="32" s="1"/>
  <c r="T82" i="15"/>
  <c r="FM82" i="32" s="1"/>
  <c r="Q82" i="15"/>
  <c r="AE81" i="15"/>
  <c r="AD81" i="15"/>
  <c r="FW81" i="32" s="1"/>
  <c r="AC81" i="15"/>
  <c r="AB81" i="15"/>
  <c r="FU81" i="32" s="1"/>
  <c r="AA81" i="15"/>
  <c r="FT81" i="32" s="1"/>
  <c r="Z81" i="15"/>
  <c r="Y81" i="15"/>
  <c r="X81" i="15"/>
  <c r="W81" i="15"/>
  <c r="FP81" i="32" s="1"/>
  <c r="V81" i="15"/>
  <c r="FO81" i="32" s="1"/>
  <c r="U81" i="15"/>
  <c r="T81" i="15"/>
  <c r="FM81" i="32" s="1"/>
  <c r="Q81" i="15"/>
  <c r="P177" i="19"/>
  <c r="O177" i="19"/>
  <c r="N177" i="19"/>
  <c r="M177" i="19"/>
  <c r="L177" i="19"/>
  <c r="K177" i="19"/>
  <c r="J177" i="19"/>
  <c r="I177" i="19"/>
  <c r="H177" i="19"/>
  <c r="G177" i="19"/>
  <c r="F177" i="19"/>
  <c r="E177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AE83" i="19"/>
  <c r="GM83" i="32" s="1"/>
  <c r="AD83" i="19"/>
  <c r="GL83" i="32" s="1"/>
  <c r="AC83" i="19"/>
  <c r="GK83" i="32" s="1"/>
  <c r="AB83" i="19"/>
  <c r="GJ83" i="32" s="1"/>
  <c r="AA83" i="19"/>
  <c r="GI83" i="32" s="1"/>
  <c r="Z83" i="19"/>
  <c r="Y83" i="19"/>
  <c r="GG83" i="32" s="1"/>
  <c r="X83" i="19"/>
  <c r="GF83" i="32" s="1"/>
  <c r="W83" i="19"/>
  <c r="GE83" i="32" s="1"/>
  <c r="V83" i="19"/>
  <c r="GD83" i="32" s="1"/>
  <c r="U83" i="19"/>
  <c r="GC83" i="32" s="1"/>
  <c r="T83" i="19"/>
  <c r="GB83" i="32" s="1"/>
  <c r="Q83" i="19"/>
  <c r="AE82" i="19"/>
  <c r="GM82" i="32" s="1"/>
  <c r="AD82" i="19"/>
  <c r="GL82" i="32" s="1"/>
  <c r="AC82" i="19"/>
  <c r="GK82" i="32" s="1"/>
  <c r="AB82" i="19"/>
  <c r="GJ82" i="32" s="1"/>
  <c r="AA82" i="19"/>
  <c r="GI82" i="32" s="1"/>
  <c r="Z82" i="19"/>
  <c r="Y82" i="19"/>
  <c r="GG82" i="32" s="1"/>
  <c r="X82" i="19"/>
  <c r="GF82" i="32" s="1"/>
  <c r="W82" i="19"/>
  <c r="GE82" i="32" s="1"/>
  <c r="V82" i="19"/>
  <c r="GD82" i="32" s="1"/>
  <c r="U82" i="19"/>
  <c r="GC82" i="32" s="1"/>
  <c r="T82" i="19"/>
  <c r="GB82" i="32" s="1"/>
  <c r="Q82" i="19"/>
  <c r="AE81" i="19"/>
  <c r="AD81" i="19"/>
  <c r="GL81" i="32" s="1"/>
  <c r="AC81" i="19"/>
  <c r="GK81" i="32" s="1"/>
  <c r="AB81" i="19"/>
  <c r="AA81" i="19"/>
  <c r="GI81" i="32" s="1"/>
  <c r="Z81" i="19"/>
  <c r="AG81" i="19" s="1"/>
  <c r="R23" i="31" s="1"/>
  <c r="Y81" i="19"/>
  <c r="GG81" i="32" s="1"/>
  <c r="X81" i="19"/>
  <c r="W81" i="19"/>
  <c r="V81" i="19"/>
  <c r="GD81" i="32" s="1"/>
  <c r="U81" i="19"/>
  <c r="GC81" i="32" s="1"/>
  <c r="T81" i="19"/>
  <c r="Q81" i="19"/>
  <c r="Q29" i="31"/>
  <c r="Q49" i="31" s="1"/>
  <c r="Q69" i="31" s="1"/>
  <c r="GN131" i="32"/>
  <c r="GM131" i="32"/>
  <c r="GL131" i="32"/>
  <c r="GK131" i="32"/>
  <c r="GJ131" i="32"/>
  <c r="GI131" i="32"/>
  <c r="GH131" i="32"/>
  <c r="GG131" i="32"/>
  <c r="GF131" i="32"/>
  <c r="GE131" i="32"/>
  <c r="GD131" i="32"/>
  <c r="GC131" i="32"/>
  <c r="GB131" i="32"/>
  <c r="FY131" i="32"/>
  <c r="FX131" i="32"/>
  <c r="FW131" i="32"/>
  <c r="FV131" i="32"/>
  <c r="FU131" i="32"/>
  <c r="FT131" i="32"/>
  <c r="FS131" i="32"/>
  <c r="FR131" i="32"/>
  <c r="FQ131" i="32"/>
  <c r="FP131" i="32"/>
  <c r="FO131" i="32"/>
  <c r="FN131" i="32"/>
  <c r="FM131" i="32"/>
  <c r="FJ131" i="32"/>
  <c r="FI131" i="32"/>
  <c r="FH131" i="32"/>
  <c r="FG131" i="32"/>
  <c r="FF131" i="32"/>
  <c r="FE131" i="32"/>
  <c r="FD131" i="32"/>
  <c r="FC131" i="32"/>
  <c r="FB131" i="32"/>
  <c r="FA131" i="32"/>
  <c r="EZ131" i="32"/>
  <c r="EY131" i="32"/>
  <c r="EX131" i="32"/>
  <c r="EU131" i="32"/>
  <c r="ET131" i="32"/>
  <c r="ES131" i="32"/>
  <c r="ER131" i="32"/>
  <c r="EQ131" i="32"/>
  <c r="EP131" i="32"/>
  <c r="EO131" i="32"/>
  <c r="EN131" i="32"/>
  <c r="EM131" i="32"/>
  <c r="EL131" i="32"/>
  <c r="EK131" i="32"/>
  <c r="EJ131" i="32"/>
  <c r="EI131" i="32"/>
  <c r="EF131" i="32"/>
  <c r="EE131" i="32"/>
  <c r="ED131" i="32"/>
  <c r="EC131" i="32"/>
  <c r="EB131" i="32"/>
  <c r="EA131" i="32"/>
  <c r="DZ131" i="32"/>
  <c r="DY131" i="32"/>
  <c r="DX131" i="32"/>
  <c r="DW131" i="32"/>
  <c r="DV131" i="32"/>
  <c r="DU131" i="32"/>
  <c r="DT131" i="32"/>
  <c r="DQ131" i="32"/>
  <c r="DP131" i="32"/>
  <c r="DO131" i="32"/>
  <c r="DN131" i="32"/>
  <c r="DM131" i="32"/>
  <c r="DL131" i="32"/>
  <c r="DK131" i="32"/>
  <c r="DJ131" i="32"/>
  <c r="DI131" i="32"/>
  <c r="DH131" i="32"/>
  <c r="DG131" i="32"/>
  <c r="DF131" i="32"/>
  <c r="DE131" i="32"/>
  <c r="DB131" i="32"/>
  <c r="DA131" i="32"/>
  <c r="CZ131" i="32"/>
  <c r="CY131" i="32"/>
  <c r="CX131" i="32"/>
  <c r="CW131" i="32"/>
  <c r="CV131" i="32"/>
  <c r="CU131" i="32"/>
  <c r="CT131" i="32"/>
  <c r="CS131" i="32"/>
  <c r="CR131" i="32"/>
  <c r="CQ131" i="32"/>
  <c r="CP131" i="32"/>
  <c r="CM131" i="32"/>
  <c r="CL131" i="32"/>
  <c r="CK131" i="32"/>
  <c r="CJ131" i="32"/>
  <c r="CI131" i="32"/>
  <c r="CH131" i="32"/>
  <c r="CG131" i="32"/>
  <c r="CF131" i="32"/>
  <c r="CE131" i="32"/>
  <c r="CD131" i="32"/>
  <c r="CC131" i="32"/>
  <c r="CB131" i="32"/>
  <c r="CA131" i="32"/>
  <c r="BX131" i="32"/>
  <c r="BW131" i="32"/>
  <c r="BV131" i="32"/>
  <c r="BU131" i="32"/>
  <c r="BT131" i="32"/>
  <c r="BS131" i="32"/>
  <c r="BR131" i="32"/>
  <c r="BQ131" i="32"/>
  <c r="BP131" i="32"/>
  <c r="BO131" i="32"/>
  <c r="BN131" i="32"/>
  <c r="BM131" i="32"/>
  <c r="BL131" i="32"/>
  <c r="P78" i="10"/>
  <c r="P177" i="10" s="1"/>
  <c r="O78" i="10"/>
  <c r="O177" i="10" s="1"/>
  <c r="N78" i="10"/>
  <c r="N177" i="10" s="1"/>
  <c r="M78" i="10"/>
  <c r="M177" i="10" s="1"/>
  <c r="L78" i="10"/>
  <c r="L177" i="10" s="1"/>
  <c r="K78" i="10"/>
  <c r="K177" i="10" s="1"/>
  <c r="J78" i="10"/>
  <c r="J177" i="10" s="1"/>
  <c r="I78" i="10"/>
  <c r="I177" i="10" s="1"/>
  <c r="H78" i="10"/>
  <c r="H177" i="10" s="1"/>
  <c r="G78" i="10"/>
  <c r="G177" i="10" s="1"/>
  <c r="F78" i="10"/>
  <c r="F177" i="10" s="1"/>
  <c r="E78" i="10"/>
  <c r="E177" i="10" s="1"/>
  <c r="P77" i="10"/>
  <c r="P154" i="10" s="1"/>
  <c r="O77" i="10"/>
  <c r="O154" i="10" s="1"/>
  <c r="N77" i="10"/>
  <c r="N154" i="10" s="1"/>
  <c r="M77" i="10"/>
  <c r="M154" i="10" s="1"/>
  <c r="L77" i="10"/>
  <c r="L154" i="10" s="1"/>
  <c r="K77" i="10"/>
  <c r="K154" i="10" s="1"/>
  <c r="J77" i="10"/>
  <c r="J154" i="10" s="1"/>
  <c r="I77" i="10"/>
  <c r="I154" i="10" s="1"/>
  <c r="H77" i="10"/>
  <c r="H154" i="10" s="1"/>
  <c r="G77" i="10"/>
  <c r="G154" i="10" s="1"/>
  <c r="F77" i="10"/>
  <c r="F154" i="10" s="1"/>
  <c r="E77" i="10"/>
  <c r="E154" i="10" s="1"/>
  <c r="P76" i="10"/>
  <c r="P131" i="10" s="1"/>
  <c r="O76" i="10"/>
  <c r="O131" i="10" s="1"/>
  <c r="N76" i="10"/>
  <c r="N131" i="10" s="1"/>
  <c r="M76" i="10"/>
  <c r="L76" i="10"/>
  <c r="K76" i="10"/>
  <c r="J76" i="10"/>
  <c r="J131" i="10" s="1"/>
  <c r="I76" i="10"/>
  <c r="I131" i="10" s="1"/>
  <c r="H76" i="10"/>
  <c r="H131" i="10" s="1"/>
  <c r="G76" i="10"/>
  <c r="G131" i="10" s="1"/>
  <c r="F76" i="10"/>
  <c r="F131" i="10" s="1"/>
  <c r="E76" i="10"/>
  <c r="P178" i="9"/>
  <c r="O178" i="9"/>
  <c r="N178" i="9"/>
  <c r="M178" i="9"/>
  <c r="L178" i="9"/>
  <c r="K178" i="9"/>
  <c r="J178" i="9"/>
  <c r="I178" i="9"/>
  <c r="H178" i="9"/>
  <c r="G178" i="9"/>
  <c r="F178" i="9"/>
  <c r="E178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P79" i="9"/>
  <c r="O79" i="9"/>
  <c r="N79" i="9"/>
  <c r="M79" i="9"/>
  <c r="L79" i="9"/>
  <c r="K79" i="9"/>
  <c r="J79" i="9"/>
  <c r="I79" i="9"/>
  <c r="H79" i="9"/>
  <c r="G79" i="9"/>
  <c r="F79" i="9"/>
  <c r="E79" i="9"/>
  <c r="AE78" i="9"/>
  <c r="AD78" i="9"/>
  <c r="AC78" i="9"/>
  <c r="AB78" i="9"/>
  <c r="AA78" i="9"/>
  <c r="Z78" i="9"/>
  <c r="Y78" i="9"/>
  <c r="X78" i="9"/>
  <c r="W78" i="9"/>
  <c r="V78" i="9"/>
  <c r="U78" i="9"/>
  <c r="T78" i="9"/>
  <c r="Q78" i="9"/>
  <c r="AE77" i="9"/>
  <c r="AD77" i="9"/>
  <c r="AC77" i="9"/>
  <c r="AB77" i="9"/>
  <c r="AA77" i="9"/>
  <c r="Z77" i="9"/>
  <c r="Y77" i="9"/>
  <c r="X77" i="9"/>
  <c r="W77" i="9"/>
  <c r="V77" i="9"/>
  <c r="U77" i="9"/>
  <c r="T77" i="9"/>
  <c r="Q77" i="9"/>
  <c r="AE76" i="9"/>
  <c r="AD76" i="9"/>
  <c r="AC76" i="9"/>
  <c r="AB76" i="9"/>
  <c r="AA76" i="9"/>
  <c r="Z76" i="9"/>
  <c r="Y76" i="9"/>
  <c r="X76" i="9"/>
  <c r="W76" i="9"/>
  <c r="V76" i="9"/>
  <c r="U76" i="9"/>
  <c r="T76" i="9"/>
  <c r="Q76" i="9"/>
  <c r="P178" i="8"/>
  <c r="O178" i="8"/>
  <c r="N178" i="8"/>
  <c r="M178" i="8"/>
  <c r="L178" i="8"/>
  <c r="K178" i="8"/>
  <c r="J178" i="8"/>
  <c r="I178" i="8"/>
  <c r="H178" i="8"/>
  <c r="G178" i="8"/>
  <c r="F178" i="8"/>
  <c r="E178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E114" i="8"/>
  <c r="P79" i="8"/>
  <c r="O79" i="8"/>
  <c r="N79" i="8"/>
  <c r="M79" i="8"/>
  <c r="L79" i="8"/>
  <c r="K79" i="8"/>
  <c r="J79" i="8"/>
  <c r="I79" i="8"/>
  <c r="H79" i="8"/>
  <c r="G79" i="8"/>
  <c r="F79" i="8"/>
  <c r="E79" i="8"/>
  <c r="AE78" i="8"/>
  <c r="AD78" i="8"/>
  <c r="AC78" i="8"/>
  <c r="AB78" i="8"/>
  <c r="AA78" i="8"/>
  <c r="Z78" i="8"/>
  <c r="Y78" i="8"/>
  <c r="X78" i="8"/>
  <c r="W78" i="8"/>
  <c r="V78" i="8"/>
  <c r="U78" i="8"/>
  <c r="T78" i="8"/>
  <c r="Q78" i="8"/>
  <c r="AE77" i="8"/>
  <c r="AD77" i="8"/>
  <c r="AC77" i="8"/>
  <c r="AB77" i="8"/>
  <c r="AA77" i="8"/>
  <c r="Z77" i="8"/>
  <c r="Y77" i="8"/>
  <c r="X77" i="8"/>
  <c r="W77" i="8"/>
  <c r="V77" i="8"/>
  <c r="U77" i="8"/>
  <c r="T77" i="8"/>
  <c r="Q77" i="8"/>
  <c r="AE76" i="8"/>
  <c r="AD76" i="8"/>
  <c r="AC76" i="8"/>
  <c r="AB76" i="8"/>
  <c r="AA76" i="8"/>
  <c r="Z76" i="8"/>
  <c r="Y76" i="8"/>
  <c r="X76" i="8"/>
  <c r="W76" i="8"/>
  <c r="V76" i="8"/>
  <c r="U76" i="8"/>
  <c r="T76" i="8"/>
  <c r="Q76" i="8"/>
  <c r="P178" i="7"/>
  <c r="O178" i="7"/>
  <c r="N178" i="7"/>
  <c r="M178" i="7"/>
  <c r="L178" i="7"/>
  <c r="K178" i="7"/>
  <c r="J178" i="7"/>
  <c r="I178" i="7"/>
  <c r="H178" i="7"/>
  <c r="G178" i="7"/>
  <c r="F178" i="7"/>
  <c r="E178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P79" i="7"/>
  <c r="O79" i="7"/>
  <c r="N79" i="7"/>
  <c r="M79" i="7"/>
  <c r="L79" i="7"/>
  <c r="K79" i="7"/>
  <c r="J79" i="7"/>
  <c r="I79" i="7"/>
  <c r="H79" i="7"/>
  <c r="G79" i="7"/>
  <c r="F79" i="7"/>
  <c r="E79" i="7"/>
  <c r="AE78" i="7"/>
  <c r="AS78" i="32" s="1"/>
  <c r="AS177" i="32" s="1"/>
  <c r="AD78" i="7"/>
  <c r="AR78" i="32" s="1"/>
  <c r="AR177" i="32" s="1"/>
  <c r="AC78" i="7"/>
  <c r="AQ78" i="32" s="1"/>
  <c r="AQ177" i="32" s="1"/>
  <c r="AB78" i="7"/>
  <c r="AP78" i="32" s="1"/>
  <c r="AP177" i="32" s="1"/>
  <c r="AA78" i="7"/>
  <c r="AO78" i="32" s="1"/>
  <c r="AO177" i="32" s="1"/>
  <c r="Z78" i="7"/>
  <c r="AN78" i="32" s="1"/>
  <c r="AN177" i="32" s="1"/>
  <c r="Y78" i="7"/>
  <c r="AM78" i="32" s="1"/>
  <c r="AM177" i="32" s="1"/>
  <c r="X78" i="7"/>
  <c r="AL78" i="32" s="1"/>
  <c r="AL177" i="32" s="1"/>
  <c r="W78" i="7"/>
  <c r="AK78" i="32" s="1"/>
  <c r="AK177" i="32" s="1"/>
  <c r="V78" i="7"/>
  <c r="AJ78" i="32" s="1"/>
  <c r="AJ177" i="32" s="1"/>
  <c r="U78" i="7"/>
  <c r="AI78" i="32" s="1"/>
  <c r="AI177" i="32" s="1"/>
  <c r="T78" i="7"/>
  <c r="AH78" i="32" s="1"/>
  <c r="AH177" i="32" s="1"/>
  <c r="Q78" i="7"/>
  <c r="AE77" i="7"/>
  <c r="AS77" i="32" s="1"/>
  <c r="AS154" i="32" s="1"/>
  <c r="AD77" i="7"/>
  <c r="AR77" i="32" s="1"/>
  <c r="AR154" i="32" s="1"/>
  <c r="AC77" i="7"/>
  <c r="AQ77" i="32" s="1"/>
  <c r="AQ154" i="32" s="1"/>
  <c r="AB77" i="7"/>
  <c r="AP77" i="32" s="1"/>
  <c r="AP154" i="32" s="1"/>
  <c r="AA77" i="7"/>
  <c r="AO77" i="32" s="1"/>
  <c r="AO154" i="32" s="1"/>
  <c r="Z77" i="7"/>
  <c r="AN77" i="32" s="1"/>
  <c r="AN154" i="32" s="1"/>
  <c r="Y77" i="7"/>
  <c r="AM77" i="32" s="1"/>
  <c r="AM154" i="32" s="1"/>
  <c r="X77" i="7"/>
  <c r="AL77" i="32" s="1"/>
  <c r="AL154" i="32" s="1"/>
  <c r="W77" i="7"/>
  <c r="AK77" i="32" s="1"/>
  <c r="AK154" i="32" s="1"/>
  <c r="V77" i="7"/>
  <c r="AJ77" i="32" s="1"/>
  <c r="AJ154" i="32" s="1"/>
  <c r="U77" i="7"/>
  <c r="AI77" i="32" s="1"/>
  <c r="AI154" i="32" s="1"/>
  <c r="T77" i="7"/>
  <c r="AH77" i="32" s="1"/>
  <c r="AH154" i="32" s="1"/>
  <c r="Q77" i="7"/>
  <c r="AE76" i="7"/>
  <c r="AD76" i="7"/>
  <c r="AC76" i="7"/>
  <c r="AB76" i="7"/>
  <c r="AP76" i="32" s="1"/>
  <c r="AA76" i="7"/>
  <c r="Z76" i="7"/>
  <c r="Y76" i="7"/>
  <c r="X76" i="7"/>
  <c r="W76" i="7"/>
  <c r="V76" i="7"/>
  <c r="AJ76" i="32" s="1"/>
  <c r="U76" i="7"/>
  <c r="T76" i="7"/>
  <c r="AH76" i="32" s="1"/>
  <c r="Q76" i="7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AE78" i="11"/>
  <c r="BW78" i="32" s="1"/>
  <c r="BW177" i="32" s="1"/>
  <c r="AD78" i="11"/>
  <c r="BV78" i="32" s="1"/>
  <c r="BV177" i="32" s="1"/>
  <c r="AC78" i="11"/>
  <c r="BU78" i="32" s="1"/>
  <c r="BU177" i="32" s="1"/>
  <c r="AB78" i="11"/>
  <c r="BT78" i="32" s="1"/>
  <c r="BT177" i="32" s="1"/>
  <c r="AA78" i="11"/>
  <c r="BS78" i="32" s="1"/>
  <c r="BS177" i="32" s="1"/>
  <c r="Z78" i="11"/>
  <c r="Y78" i="11"/>
  <c r="BQ78" i="32" s="1"/>
  <c r="BQ177" i="32" s="1"/>
  <c r="X78" i="11"/>
  <c r="BP78" i="32" s="1"/>
  <c r="BP177" i="32" s="1"/>
  <c r="W78" i="11"/>
  <c r="BO78" i="32" s="1"/>
  <c r="BO177" i="32" s="1"/>
  <c r="V78" i="11"/>
  <c r="BN78" i="32" s="1"/>
  <c r="BN177" i="32" s="1"/>
  <c r="U78" i="11"/>
  <c r="BM78" i="32" s="1"/>
  <c r="BM177" i="32" s="1"/>
  <c r="T78" i="11"/>
  <c r="BL78" i="32" s="1"/>
  <c r="BL177" i="32" s="1"/>
  <c r="Q78" i="11"/>
  <c r="AE77" i="11"/>
  <c r="BW77" i="32" s="1"/>
  <c r="BW154" i="32" s="1"/>
  <c r="AD77" i="11"/>
  <c r="BV77" i="32" s="1"/>
  <c r="BV154" i="32" s="1"/>
  <c r="AC77" i="11"/>
  <c r="BU77" i="32" s="1"/>
  <c r="BU154" i="32" s="1"/>
  <c r="AB77" i="11"/>
  <c r="BT77" i="32" s="1"/>
  <c r="BT154" i="32" s="1"/>
  <c r="AA77" i="11"/>
  <c r="BS77" i="32" s="1"/>
  <c r="BS154" i="32" s="1"/>
  <c r="Z77" i="11"/>
  <c r="Y77" i="11"/>
  <c r="BQ77" i="32" s="1"/>
  <c r="BQ154" i="32" s="1"/>
  <c r="X77" i="11"/>
  <c r="BP77" i="32" s="1"/>
  <c r="BP154" i="32" s="1"/>
  <c r="W77" i="11"/>
  <c r="BO77" i="32" s="1"/>
  <c r="BO154" i="32" s="1"/>
  <c r="V77" i="11"/>
  <c r="BN77" i="32" s="1"/>
  <c r="BN154" i="32" s="1"/>
  <c r="U77" i="11"/>
  <c r="BM77" i="32" s="1"/>
  <c r="BM154" i="32" s="1"/>
  <c r="T77" i="11"/>
  <c r="BL77" i="32" s="1"/>
  <c r="BL154" i="32" s="1"/>
  <c r="Q77" i="11"/>
  <c r="AE76" i="11"/>
  <c r="AD76" i="11"/>
  <c r="AC76" i="11"/>
  <c r="AB76" i="11"/>
  <c r="BT76" i="32" s="1"/>
  <c r="AA76" i="11"/>
  <c r="Z76" i="11"/>
  <c r="AG76" i="11" s="1"/>
  <c r="Q14" i="31" s="1"/>
  <c r="Y76" i="11"/>
  <c r="BQ76" i="32" s="1"/>
  <c r="X76" i="11"/>
  <c r="BP76" i="32" s="1"/>
  <c r="W76" i="11"/>
  <c r="V76" i="11"/>
  <c r="U76" i="11"/>
  <c r="BM76" i="32" s="1"/>
  <c r="T76" i="11"/>
  <c r="BL76" i="32" s="1"/>
  <c r="Q76" i="11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AE78" i="13"/>
  <c r="CL78" i="32" s="1"/>
  <c r="CL177" i="32" s="1"/>
  <c r="AD78" i="13"/>
  <c r="CK78" i="32" s="1"/>
  <c r="CK177" i="32" s="1"/>
  <c r="AC78" i="13"/>
  <c r="CJ78" i="32" s="1"/>
  <c r="CJ177" i="32" s="1"/>
  <c r="AB78" i="13"/>
  <c r="CI78" i="32" s="1"/>
  <c r="CI177" i="32" s="1"/>
  <c r="AA78" i="13"/>
  <c r="CH78" i="32" s="1"/>
  <c r="CH177" i="32" s="1"/>
  <c r="Z78" i="13"/>
  <c r="Y78" i="13"/>
  <c r="CF78" i="32" s="1"/>
  <c r="CF177" i="32" s="1"/>
  <c r="X78" i="13"/>
  <c r="CE78" i="32" s="1"/>
  <c r="CE177" i="32" s="1"/>
  <c r="W78" i="13"/>
  <c r="CD78" i="32" s="1"/>
  <c r="CD177" i="32" s="1"/>
  <c r="V78" i="13"/>
  <c r="CC78" i="32" s="1"/>
  <c r="CC177" i="32" s="1"/>
  <c r="U78" i="13"/>
  <c r="CB78" i="32" s="1"/>
  <c r="CB177" i="32" s="1"/>
  <c r="T78" i="13"/>
  <c r="CA78" i="32" s="1"/>
  <c r="CA177" i="32" s="1"/>
  <c r="Q78" i="13"/>
  <c r="AE77" i="13"/>
  <c r="CL77" i="32" s="1"/>
  <c r="CL154" i="32" s="1"/>
  <c r="AD77" i="13"/>
  <c r="CK77" i="32" s="1"/>
  <c r="CK154" i="32" s="1"/>
  <c r="AC77" i="13"/>
  <c r="CJ77" i="32" s="1"/>
  <c r="CJ154" i="32" s="1"/>
  <c r="AB77" i="13"/>
  <c r="CI77" i="32" s="1"/>
  <c r="CI154" i="32" s="1"/>
  <c r="AA77" i="13"/>
  <c r="CH77" i="32" s="1"/>
  <c r="CH154" i="32" s="1"/>
  <c r="Z77" i="13"/>
  <c r="Y77" i="13"/>
  <c r="CF77" i="32" s="1"/>
  <c r="CF154" i="32" s="1"/>
  <c r="X77" i="13"/>
  <c r="CE77" i="32" s="1"/>
  <c r="CE154" i="32" s="1"/>
  <c r="W77" i="13"/>
  <c r="CD77" i="32" s="1"/>
  <c r="CD154" i="32" s="1"/>
  <c r="V77" i="13"/>
  <c r="CC77" i="32" s="1"/>
  <c r="CC154" i="32" s="1"/>
  <c r="U77" i="13"/>
  <c r="CB77" i="32" s="1"/>
  <c r="CB154" i="32" s="1"/>
  <c r="T77" i="13"/>
  <c r="CA77" i="32" s="1"/>
  <c r="CA154" i="32" s="1"/>
  <c r="Q77" i="13"/>
  <c r="AE76" i="13"/>
  <c r="AD76" i="13"/>
  <c r="CK76" i="32" s="1"/>
  <c r="AC76" i="13"/>
  <c r="AB76" i="13"/>
  <c r="CI76" i="32" s="1"/>
  <c r="AA76" i="13"/>
  <c r="Z76" i="13"/>
  <c r="AG76" i="13" s="1"/>
  <c r="Q16" i="31" s="1"/>
  <c r="Y76" i="13"/>
  <c r="X76" i="13"/>
  <c r="W76" i="13"/>
  <c r="V76" i="13"/>
  <c r="U76" i="13"/>
  <c r="T76" i="13"/>
  <c r="Q76" i="13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AE78" i="14"/>
  <c r="DA78" i="32" s="1"/>
  <c r="DA177" i="32" s="1"/>
  <c r="AD78" i="14"/>
  <c r="CZ78" i="32" s="1"/>
  <c r="CZ177" i="32" s="1"/>
  <c r="AC78" i="14"/>
  <c r="CY78" i="32" s="1"/>
  <c r="CY177" i="32" s="1"/>
  <c r="AB78" i="14"/>
  <c r="CX78" i="32" s="1"/>
  <c r="CX177" i="32" s="1"/>
  <c r="AA78" i="14"/>
  <c r="CW78" i="32" s="1"/>
  <c r="CW177" i="32" s="1"/>
  <c r="Z78" i="14"/>
  <c r="Y78" i="14"/>
  <c r="CU78" i="32" s="1"/>
  <c r="CU177" i="32" s="1"/>
  <c r="X78" i="14"/>
  <c r="CT78" i="32" s="1"/>
  <c r="CT177" i="32" s="1"/>
  <c r="W78" i="14"/>
  <c r="CS78" i="32" s="1"/>
  <c r="CS177" i="32" s="1"/>
  <c r="V78" i="14"/>
  <c r="CR78" i="32" s="1"/>
  <c r="CR177" i="32" s="1"/>
  <c r="U78" i="14"/>
  <c r="CQ78" i="32" s="1"/>
  <c r="CQ177" i="32" s="1"/>
  <c r="T78" i="14"/>
  <c r="CP78" i="32" s="1"/>
  <c r="CP177" i="32" s="1"/>
  <c r="Q78" i="14"/>
  <c r="AE77" i="14"/>
  <c r="DA77" i="32" s="1"/>
  <c r="DA154" i="32" s="1"/>
  <c r="AD77" i="14"/>
  <c r="CZ77" i="32" s="1"/>
  <c r="CZ154" i="32" s="1"/>
  <c r="AC77" i="14"/>
  <c r="CY77" i="32" s="1"/>
  <c r="CY154" i="32" s="1"/>
  <c r="AB77" i="14"/>
  <c r="CX77" i="32" s="1"/>
  <c r="CX154" i="32" s="1"/>
  <c r="AA77" i="14"/>
  <c r="CW77" i="32" s="1"/>
  <c r="CW154" i="32" s="1"/>
  <c r="Z77" i="14"/>
  <c r="Y77" i="14"/>
  <c r="CU77" i="32" s="1"/>
  <c r="CU154" i="32" s="1"/>
  <c r="X77" i="14"/>
  <c r="CT77" i="32" s="1"/>
  <c r="CT154" i="32" s="1"/>
  <c r="W77" i="14"/>
  <c r="CS77" i="32" s="1"/>
  <c r="CS154" i="32" s="1"/>
  <c r="V77" i="14"/>
  <c r="CR77" i="32" s="1"/>
  <c r="CR154" i="32" s="1"/>
  <c r="U77" i="14"/>
  <c r="CQ77" i="32" s="1"/>
  <c r="CQ154" i="32" s="1"/>
  <c r="T77" i="14"/>
  <c r="CP77" i="32" s="1"/>
  <c r="CP154" i="32" s="1"/>
  <c r="Q77" i="14"/>
  <c r="AE76" i="14"/>
  <c r="AD76" i="14"/>
  <c r="AC76" i="14"/>
  <c r="CY76" i="32" s="1"/>
  <c r="AB76" i="14"/>
  <c r="AA76" i="14"/>
  <c r="Z76" i="14"/>
  <c r="AG76" i="14" s="1"/>
  <c r="Q17" i="31" s="1"/>
  <c r="Y76" i="14"/>
  <c r="CU76" i="32" s="1"/>
  <c r="X76" i="14"/>
  <c r="CT76" i="32" s="1"/>
  <c r="W76" i="14"/>
  <c r="V76" i="14"/>
  <c r="U76" i="14"/>
  <c r="T76" i="14"/>
  <c r="CP76" i="32" s="1"/>
  <c r="Q76" i="14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AE78" i="16"/>
  <c r="DP78" i="32" s="1"/>
  <c r="DP177" i="32" s="1"/>
  <c r="AD78" i="16"/>
  <c r="DO78" i="32" s="1"/>
  <c r="DO177" i="32" s="1"/>
  <c r="AC78" i="16"/>
  <c r="DN78" i="32" s="1"/>
  <c r="DN177" i="32" s="1"/>
  <c r="AB78" i="16"/>
  <c r="DM78" i="32" s="1"/>
  <c r="DM177" i="32" s="1"/>
  <c r="AA78" i="16"/>
  <c r="DL78" i="32" s="1"/>
  <c r="DL177" i="32" s="1"/>
  <c r="Z78" i="16"/>
  <c r="Y78" i="16"/>
  <c r="DJ78" i="32" s="1"/>
  <c r="DJ177" i="32" s="1"/>
  <c r="X78" i="16"/>
  <c r="DI78" i="32" s="1"/>
  <c r="DI177" i="32" s="1"/>
  <c r="W78" i="16"/>
  <c r="DH78" i="32" s="1"/>
  <c r="DH177" i="32" s="1"/>
  <c r="V78" i="16"/>
  <c r="DG78" i="32" s="1"/>
  <c r="DG177" i="32" s="1"/>
  <c r="U78" i="16"/>
  <c r="DF78" i="32" s="1"/>
  <c r="DF177" i="32" s="1"/>
  <c r="T78" i="16"/>
  <c r="DE78" i="32" s="1"/>
  <c r="DE177" i="32" s="1"/>
  <c r="Q78" i="16"/>
  <c r="AE77" i="16"/>
  <c r="DP77" i="32" s="1"/>
  <c r="DP154" i="32" s="1"/>
  <c r="AD77" i="16"/>
  <c r="DO77" i="32" s="1"/>
  <c r="DO154" i="32" s="1"/>
  <c r="AC77" i="16"/>
  <c r="DN77" i="32" s="1"/>
  <c r="DN154" i="32" s="1"/>
  <c r="AB77" i="16"/>
  <c r="DM77" i="32" s="1"/>
  <c r="DM154" i="32" s="1"/>
  <c r="AA77" i="16"/>
  <c r="DL77" i="32" s="1"/>
  <c r="DL154" i="32" s="1"/>
  <c r="Z77" i="16"/>
  <c r="Y77" i="16"/>
  <c r="DJ77" i="32" s="1"/>
  <c r="DJ154" i="32" s="1"/>
  <c r="X77" i="16"/>
  <c r="DI77" i="32" s="1"/>
  <c r="DI154" i="32" s="1"/>
  <c r="W77" i="16"/>
  <c r="DH77" i="32" s="1"/>
  <c r="DH154" i="32" s="1"/>
  <c r="V77" i="16"/>
  <c r="DG77" i="32" s="1"/>
  <c r="DG154" i="32" s="1"/>
  <c r="U77" i="16"/>
  <c r="DF77" i="32" s="1"/>
  <c r="DF154" i="32" s="1"/>
  <c r="T77" i="16"/>
  <c r="DE77" i="32" s="1"/>
  <c r="DE154" i="32" s="1"/>
  <c r="Q77" i="16"/>
  <c r="AE76" i="16"/>
  <c r="AD76" i="16"/>
  <c r="AC76" i="16"/>
  <c r="AB76" i="16"/>
  <c r="DM76" i="32" s="1"/>
  <c r="AA76" i="16"/>
  <c r="Z76" i="16"/>
  <c r="Y76" i="16"/>
  <c r="X76" i="16"/>
  <c r="W76" i="16"/>
  <c r="V76" i="16"/>
  <c r="DG76" i="32" s="1"/>
  <c r="U76" i="16"/>
  <c r="T76" i="16"/>
  <c r="DE76" i="32" s="1"/>
  <c r="Q76" i="16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AE78" i="17"/>
  <c r="EE78" i="32" s="1"/>
  <c r="EE177" i="32" s="1"/>
  <c r="AD78" i="17"/>
  <c r="ED78" i="32" s="1"/>
  <c r="ED177" i="32" s="1"/>
  <c r="AC78" i="17"/>
  <c r="EC78" i="32" s="1"/>
  <c r="EC177" i="32" s="1"/>
  <c r="AB78" i="17"/>
  <c r="EB78" i="32" s="1"/>
  <c r="EB177" i="32" s="1"/>
  <c r="AA78" i="17"/>
  <c r="EA78" i="32" s="1"/>
  <c r="EA177" i="32" s="1"/>
  <c r="Z78" i="17"/>
  <c r="Y78" i="17"/>
  <c r="DY78" i="32" s="1"/>
  <c r="DY177" i="32" s="1"/>
  <c r="X78" i="17"/>
  <c r="DX78" i="32" s="1"/>
  <c r="DX177" i="32" s="1"/>
  <c r="W78" i="17"/>
  <c r="DW78" i="32" s="1"/>
  <c r="DW177" i="32" s="1"/>
  <c r="V78" i="17"/>
  <c r="DV78" i="32" s="1"/>
  <c r="DV177" i="32" s="1"/>
  <c r="U78" i="17"/>
  <c r="DU78" i="32" s="1"/>
  <c r="DU177" i="32" s="1"/>
  <c r="T78" i="17"/>
  <c r="DT78" i="32" s="1"/>
  <c r="DT177" i="32" s="1"/>
  <c r="Q78" i="17"/>
  <c r="AE77" i="17"/>
  <c r="EE77" i="32" s="1"/>
  <c r="EE154" i="32" s="1"/>
  <c r="AD77" i="17"/>
  <c r="ED77" i="32" s="1"/>
  <c r="ED154" i="32" s="1"/>
  <c r="AC77" i="17"/>
  <c r="EC77" i="32" s="1"/>
  <c r="EC154" i="32" s="1"/>
  <c r="AB77" i="17"/>
  <c r="EB77" i="32" s="1"/>
  <c r="EB154" i="32" s="1"/>
  <c r="AA77" i="17"/>
  <c r="EA77" i="32" s="1"/>
  <c r="EA154" i="32" s="1"/>
  <c r="Z77" i="17"/>
  <c r="Y77" i="17"/>
  <c r="DY77" i="32" s="1"/>
  <c r="DY154" i="32" s="1"/>
  <c r="X77" i="17"/>
  <c r="DX77" i="32" s="1"/>
  <c r="DX154" i="32" s="1"/>
  <c r="W77" i="17"/>
  <c r="DW77" i="32" s="1"/>
  <c r="DW154" i="32" s="1"/>
  <c r="V77" i="17"/>
  <c r="DV77" i="32" s="1"/>
  <c r="DV154" i="32" s="1"/>
  <c r="U77" i="17"/>
  <c r="DU77" i="32" s="1"/>
  <c r="DU154" i="32" s="1"/>
  <c r="T77" i="17"/>
  <c r="DT77" i="32" s="1"/>
  <c r="DT154" i="32" s="1"/>
  <c r="Q77" i="17"/>
  <c r="AE76" i="17"/>
  <c r="AD76" i="17"/>
  <c r="AC76" i="17"/>
  <c r="AB76" i="17"/>
  <c r="EB76" i="32" s="1"/>
  <c r="AA76" i="17"/>
  <c r="Z76" i="17"/>
  <c r="AG76" i="17" s="1"/>
  <c r="Q19" i="31" s="1"/>
  <c r="Y76" i="17"/>
  <c r="DY76" i="32" s="1"/>
  <c r="X76" i="17"/>
  <c r="DX76" i="32" s="1"/>
  <c r="W76" i="17"/>
  <c r="V76" i="17"/>
  <c r="U76" i="17"/>
  <c r="DU76" i="32" s="1"/>
  <c r="T76" i="17"/>
  <c r="DT76" i="32" s="1"/>
  <c r="Q76" i="17"/>
  <c r="P178" i="18"/>
  <c r="O178" i="18"/>
  <c r="N178" i="18"/>
  <c r="M178" i="18"/>
  <c r="L178" i="18"/>
  <c r="K178" i="18"/>
  <c r="J178" i="18"/>
  <c r="I178" i="18"/>
  <c r="H178" i="18"/>
  <c r="G178" i="18"/>
  <c r="F178" i="18"/>
  <c r="E178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AE78" i="18"/>
  <c r="ET78" i="32" s="1"/>
  <c r="ET177" i="32" s="1"/>
  <c r="AD78" i="18"/>
  <c r="ES78" i="32" s="1"/>
  <c r="ES177" i="32" s="1"/>
  <c r="AC78" i="18"/>
  <c r="ER78" i="32" s="1"/>
  <c r="ER177" i="32" s="1"/>
  <c r="AB78" i="18"/>
  <c r="EQ78" i="32" s="1"/>
  <c r="EQ177" i="32" s="1"/>
  <c r="AA78" i="18"/>
  <c r="EP78" i="32" s="1"/>
  <c r="EP177" i="32" s="1"/>
  <c r="Z78" i="18"/>
  <c r="AG78" i="18" s="1"/>
  <c r="Q60" i="31" s="1"/>
  <c r="Y78" i="18"/>
  <c r="EN78" i="32" s="1"/>
  <c r="EN177" i="32" s="1"/>
  <c r="X78" i="18"/>
  <c r="EM78" i="32" s="1"/>
  <c r="EM177" i="32" s="1"/>
  <c r="W78" i="18"/>
  <c r="EL78" i="32" s="1"/>
  <c r="EL177" i="32" s="1"/>
  <c r="V78" i="18"/>
  <c r="EK78" i="32" s="1"/>
  <c r="EK177" i="32" s="1"/>
  <c r="U78" i="18"/>
  <c r="EJ78" i="32" s="1"/>
  <c r="EJ177" i="32" s="1"/>
  <c r="T78" i="18"/>
  <c r="EI78" i="32" s="1"/>
  <c r="EI177" i="32" s="1"/>
  <c r="Q78" i="18"/>
  <c r="AE77" i="18"/>
  <c r="ET77" i="32" s="1"/>
  <c r="ET154" i="32" s="1"/>
  <c r="AD77" i="18"/>
  <c r="ES77" i="32" s="1"/>
  <c r="ES154" i="32" s="1"/>
  <c r="AC77" i="18"/>
  <c r="ER77" i="32" s="1"/>
  <c r="ER154" i="32" s="1"/>
  <c r="AB77" i="18"/>
  <c r="EQ77" i="32" s="1"/>
  <c r="EQ154" i="32" s="1"/>
  <c r="AA77" i="18"/>
  <c r="EP77" i="32" s="1"/>
  <c r="EP154" i="32" s="1"/>
  <c r="Z77" i="18"/>
  <c r="AG77" i="18" s="1"/>
  <c r="Q40" i="31" s="1"/>
  <c r="Y77" i="18"/>
  <c r="EN77" i="32" s="1"/>
  <c r="EN154" i="32" s="1"/>
  <c r="X77" i="18"/>
  <c r="EM77" i="32" s="1"/>
  <c r="EM154" i="32" s="1"/>
  <c r="W77" i="18"/>
  <c r="EL77" i="32" s="1"/>
  <c r="EL154" i="32" s="1"/>
  <c r="V77" i="18"/>
  <c r="EK77" i="32" s="1"/>
  <c r="EK154" i="32" s="1"/>
  <c r="U77" i="18"/>
  <c r="EJ77" i="32" s="1"/>
  <c r="EJ154" i="32" s="1"/>
  <c r="T77" i="18"/>
  <c r="EI77" i="32" s="1"/>
  <c r="EI154" i="32" s="1"/>
  <c r="Q77" i="18"/>
  <c r="AE76" i="18"/>
  <c r="AD76" i="18"/>
  <c r="ES76" i="32" s="1"/>
  <c r="AC76" i="18"/>
  <c r="AB76" i="18"/>
  <c r="EQ76" i="32" s="1"/>
  <c r="AA76" i="18"/>
  <c r="Z76" i="18"/>
  <c r="AG76" i="18" s="1"/>
  <c r="Q20" i="31" s="1"/>
  <c r="Y76" i="18"/>
  <c r="X76" i="18"/>
  <c r="W76" i="18"/>
  <c r="V76" i="18"/>
  <c r="U76" i="18"/>
  <c r="T76" i="18"/>
  <c r="Q76" i="18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AE78" i="12"/>
  <c r="FI78" i="32" s="1"/>
  <c r="FI177" i="32" s="1"/>
  <c r="AD78" i="12"/>
  <c r="FH78" i="32" s="1"/>
  <c r="FH177" i="32" s="1"/>
  <c r="AC78" i="12"/>
  <c r="FG78" i="32" s="1"/>
  <c r="FG177" i="32" s="1"/>
  <c r="AB78" i="12"/>
  <c r="FF78" i="32" s="1"/>
  <c r="FF177" i="32" s="1"/>
  <c r="AA78" i="12"/>
  <c r="FE78" i="32" s="1"/>
  <c r="FE177" i="32" s="1"/>
  <c r="Z78" i="12"/>
  <c r="Y78" i="12"/>
  <c r="FC78" i="32" s="1"/>
  <c r="FC177" i="32" s="1"/>
  <c r="X78" i="12"/>
  <c r="W78" i="12"/>
  <c r="FA78" i="32" s="1"/>
  <c r="FA177" i="32" s="1"/>
  <c r="V78" i="12"/>
  <c r="EZ78" i="32" s="1"/>
  <c r="EZ177" i="32" s="1"/>
  <c r="U78" i="12"/>
  <c r="EY78" i="32" s="1"/>
  <c r="EY177" i="32" s="1"/>
  <c r="T78" i="12"/>
  <c r="EX78" i="32" s="1"/>
  <c r="EX177" i="32" s="1"/>
  <c r="Q78" i="12"/>
  <c r="AE77" i="12"/>
  <c r="FI77" i="32" s="1"/>
  <c r="FI154" i="32" s="1"/>
  <c r="AD77" i="12"/>
  <c r="FH77" i="32" s="1"/>
  <c r="FH154" i="32" s="1"/>
  <c r="AC77" i="12"/>
  <c r="FG77" i="32" s="1"/>
  <c r="FG154" i="32" s="1"/>
  <c r="AB77" i="12"/>
  <c r="FF77" i="32" s="1"/>
  <c r="FF154" i="32" s="1"/>
  <c r="AA77" i="12"/>
  <c r="FE77" i="32" s="1"/>
  <c r="FE154" i="32" s="1"/>
  <c r="Z77" i="12"/>
  <c r="Y77" i="12"/>
  <c r="FC77" i="32" s="1"/>
  <c r="FC154" i="32" s="1"/>
  <c r="X77" i="12"/>
  <c r="FB77" i="32" s="1"/>
  <c r="FB154" i="32" s="1"/>
  <c r="W77" i="12"/>
  <c r="FA77" i="32" s="1"/>
  <c r="FA154" i="32" s="1"/>
  <c r="V77" i="12"/>
  <c r="EZ77" i="32" s="1"/>
  <c r="EZ154" i="32" s="1"/>
  <c r="U77" i="12"/>
  <c r="EY77" i="32" s="1"/>
  <c r="EY154" i="32" s="1"/>
  <c r="T77" i="12"/>
  <c r="EX77" i="32" s="1"/>
  <c r="EX154" i="32" s="1"/>
  <c r="Q77" i="12"/>
  <c r="AE76" i="12"/>
  <c r="AD76" i="12"/>
  <c r="AC76" i="12"/>
  <c r="FG76" i="32" s="1"/>
  <c r="AB76" i="12"/>
  <c r="AA76" i="12"/>
  <c r="Z76" i="12"/>
  <c r="AG76" i="12" s="1"/>
  <c r="Q21" i="31" s="1"/>
  <c r="Y76" i="12"/>
  <c r="FC76" i="32" s="1"/>
  <c r="X76" i="12"/>
  <c r="FB76" i="32" s="1"/>
  <c r="W76" i="12"/>
  <c r="V76" i="12"/>
  <c r="U76" i="12"/>
  <c r="T76" i="12"/>
  <c r="EX76" i="32" s="1"/>
  <c r="Q76" i="12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AE78" i="15"/>
  <c r="FX78" i="32" s="1"/>
  <c r="FX177" i="32" s="1"/>
  <c r="AD78" i="15"/>
  <c r="FW78" i="32" s="1"/>
  <c r="FW177" i="32" s="1"/>
  <c r="AC78" i="15"/>
  <c r="FV78" i="32" s="1"/>
  <c r="FV177" i="32" s="1"/>
  <c r="AB78" i="15"/>
  <c r="FU78" i="32" s="1"/>
  <c r="FU177" i="32" s="1"/>
  <c r="AA78" i="15"/>
  <c r="FT78" i="32" s="1"/>
  <c r="FT177" i="32" s="1"/>
  <c r="Z78" i="15"/>
  <c r="Y78" i="15"/>
  <c r="FR78" i="32" s="1"/>
  <c r="FR177" i="32" s="1"/>
  <c r="X78" i="15"/>
  <c r="FQ78" i="32" s="1"/>
  <c r="FQ177" i="32" s="1"/>
  <c r="W78" i="15"/>
  <c r="FP78" i="32" s="1"/>
  <c r="FP177" i="32" s="1"/>
  <c r="V78" i="15"/>
  <c r="FO78" i="32" s="1"/>
  <c r="FO177" i="32" s="1"/>
  <c r="U78" i="15"/>
  <c r="FN78" i="32" s="1"/>
  <c r="FN177" i="32" s="1"/>
  <c r="T78" i="15"/>
  <c r="FM78" i="32" s="1"/>
  <c r="FM177" i="32" s="1"/>
  <c r="Q78" i="15"/>
  <c r="AE77" i="15"/>
  <c r="FX77" i="32" s="1"/>
  <c r="FX154" i="32" s="1"/>
  <c r="AD77" i="15"/>
  <c r="FW77" i="32" s="1"/>
  <c r="FW154" i="32" s="1"/>
  <c r="AC77" i="15"/>
  <c r="FV77" i="32" s="1"/>
  <c r="FV154" i="32" s="1"/>
  <c r="AB77" i="15"/>
  <c r="FU77" i="32" s="1"/>
  <c r="FU154" i="32" s="1"/>
  <c r="AA77" i="15"/>
  <c r="FT77" i="32" s="1"/>
  <c r="FT154" i="32" s="1"/>
  <c r="Z77" i="15"/>
  <c r="Y77" i="15"/>
  <c r="FR77" i="32" s="1"/>
  <c r="FR154" i="32" s="1"/>
  <c r="X77" i="15"/>
  <c r="FQ77" i="32" s="1"/>
  <c r="FQ154" i="32" s="1"/>
  <c r="W77" i="15"/>
  <c r="FP77" i="32" s="1"/>
  <c r="FP154" i="32" s="1"/>
  <c r="V77" i="15"/>
  <c r="FO77" i="32" s="1"/>
  <c r="FO154" i="32" s="1"/>
  <c r="U77" i="15"/>
  <c r="FN77" i="32" s="1"/>
  <c r="FN154" i="32" s="1"/>
  <c r="T77" i="15"/>
  <c r="FM77" i="32" s="1"/>
  <c r="FM154" i="32" s="1"/>
  <c r="Q77" i="15"/>
  <c r="AE76" i="15"/>
  <c r="AD76" i="15"/>
  <c r="AC76" i="15"/>
  <c r="AB76" i="15"/>
  <c r="FU76" i="32" s="1"/>
  <c r="AA76" i="15"/>
  <c r="Z76" i="15"/>
  <c r="Y76" i="15"/>
  <c r="X76" i="15"/>
  <c r="W76" i="15"/>
  <c r="V76" i="15"/>
  <c r="FO76" i="32" s="1"/>
  <c r="U76" i="15"/>
  <c r="T76" i="15"/>
  <c r="Q76" i="15"/>
  <c r="P178" i="19"/>
  <c r="O178" i="19"/>
  <c r="N178" i="19"/>
  <c r="M178" i="19"/>
  <c r="L178" i="19"/>
  <c r="K178" i="19"/>
  <c r="J178" i="19"/>
  <c r="I178" i="19"/>
  <c r="H178" i="19"/>
  <c r="G178" i="19"/>
  <c r="F178" i="19"/>
  <c r="E178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AE78" i="19"/>
  <c r="GM78" i="32" s="1"/>
  <c r="GM177" i="32" s="1"/>
  <c r="AD78" i="19"/>
  <c r="GL78" i="32" s="1"/>
  <c r="GL177" i="32" s="1"/>
  <c r="AC78" i="19"/>
  <c r="GK78" i="32" s="1"/>
  <c r="GK177" i="32" s="1"/>
  <c r="AB78" i="19"/>
  <c r="GJ78" i="32" s="1"/>
  <c r="GJ177" i="32" s="1"/>
  <c r="AA78" i="19"/>
  <c r="GI78" i="32" s="1"/>
  <c r="GI177" i="32" s="1"/>
  <c r="Z78" i="19"/>
  <c r="Y78" i="19"/>
  <c r="GG78" i="32" s="1"/>
  <c r="GG177" i="32" s="1"/>
  <c r="X78" i="19"/>
  <c r="GF78" i="32" s="1"/>
  <c r="GF177" i="32" s="1"/>
  <c r="W78" i="19"/>
  <c r="GE78" i="32" s="1"/>
  <c r="GE177" i="32" s="1"/>
  <c r="V78" i="19"/>
  <c r="GD78" i="32" s="1"/>
  <c r="GD177" i="32" s="1"/>
  <c r="U78" i="19"/>
  <c r="GC78" i="32" s="1"/>
  <c r="GC177" i="32" s="1"/>
  <c r="T78" i="19"/>
  <c r="GB78" i="32" s="1"/>
  <c r="GB177" i="32" s="1"/>
  <c r="Q78" i="19"/>
  <c r="AE77" i="19"/>
  <c r="GM77" i="32" s="1"/>
  <c r="GM154" i="32" s="1"/>
  <c r="AD77" i="19"/>
  <c r="GL77" i="32" s="1"/>
  <c r="GL154" i="32" s="1"/>
  <c r="AC77" i="19"/>
  <c r="GK77" i="32" s="1"/>
  <c r="GK154" i="32" s="1"/>
  <c r="AB77" i="19"/>
  <c r="GJ77" i="32" s="1"/>
  <c r="GJ154" i="32" s="1"/>
  <c r="AA77" i="19"/>
  <c r="GI77" i="32" s="1"/>
  <c r="GI154" i="32" s="1"/>
  <c r="Z77" i="19"/>
  <c r="Y77" i="19"/>
  <c r="GG77" i="32" s="1"/>
  <c r="GG154" i="32" s="1"/>
  <c r="X77" i="19"/>
  <c r="GF77" i="32" s="1"/>
  <c r="GF154" i="32" s="1"/>
  <c r="W77" i="19"/>
  <c r="GE77" i="32" s="1"/>
  <c r="GE154" i="32" s="1"/>
  <c r="V77" i="19"/>
  <c r="GD77" i="32" s="1"/>
  <c r="GD154" i="32" s="1"/>
  <c r="U77" i="19"/>
  <c r="GC77" i="32" s="1"/>
  <c r="GC154" i="32" s="1"/>
  <c r="T77" i="19"/>
  <c r="GB77" i="32" s="1"/>
  <c r="GB154" i="32" s="1"/>
  <c r="Q77" i="19"/>
  <c r="AE76" i="19"/>
  <c r="AD76" i="19"/>
  <c r="AC76" i="19"/>
  <c r="AB76" i="19"/>
  <c r="GJ76" i="32" s="1"/>
  <c r="AA76" i="19"/>
  <c r="Z76" i="19"/>
  <c r="AG76" i="19" s="1"/>
  <c r="Q23" i="31" s="1"/>
  <c r="Y76" i="19"/>
  <c r="X76" i="19"/>
  <c r="GF76" i="32" s="1"/>
  <c r="W76" i="19"/>
  <c r="V76" i="19"/>
  <c r="U76" i="19"/>
  <c r="T76" i="19"/>
  <c r="GB76" i="32" s="1"/>
  <c r="Q76" i="19"/>
  <c r="AI40" i="31" l="1"/>
  <c r="AI60" i="31"/>
  <c r="AH17" i="31"/>
  <c r="AI20" i="31"/>
  <c r="AI14" i="31"/>
  <c r="AH23" i="31"/>
  <c r="AL58" i="31"/>
  <c r="AH60" i="31"/>
  <c r="AH16" i="31"/>
  <c r="AI19" i="31"/>
  <c r="AK60" i="31"/>
  <c r="AH40" i="31"/>
  <c r="AK40" i="31"/>
  <c r="AK20" i="31"/>
  <c r="AJ60" i="31"/>
  <c r="AH21" i="31"/>
  <c r="AH20" i="31"/>
  <c r="AI23" i="31"/>
  <c r="AH14" i="31"/>
  <c r="AI18" i="31"/>
  <c r="AJ40" i="31"/>
  <c r="AL60" i="31"/>
  <c r="AH19" i="31"/>
  <c r="AJ20" i="31"/>
  <c r="AL40" i="31"/>
  <c r="AL20" i="31"/>
  <c r="AL54" i="31"/>
  <c r="Y98" i="32"/>
  <c r="Y181" i="32" s="1"/>
  <c r="AG98" i="75"/>
  <c r="U51" i="31" s="1"/>
  <c r="AL51" i="31" s="1"/>
  <c r="Y97" i="32"/>
  <c r="Y158" i="32" s="1"/>
  <c r="AG97" i="75"/>
  <c r="U31" i="31" s="1"/>
  <c r="AL31" i="31" s="1"/>
  <c r="Y83" i="32"/>
  <c r="Y178" i="32" s="1"/>
  <c r="AG83" i="75"/>
  <c r="R51" i="31" s="1"/>
  <c r="AI51" i="31" s="1"/>
  <c r="Y82" i="32"/>
  <c r="Y155" i="32" s="1"/>
  <c r="AG82" i="75"/>
  <c r="R31" i="31" s="1"/>
  <c r="AI31" i="31" s="1"/>
  <c r="Y96" i="32"/>
  <c r="AE96" i="32" s="1"/>
  <c r="AG96" i="75"/>
  <c r="U11" i="31" s="1"/>
  <c r="AL11" i="31" s="1"/>
  <c r="Y81" i="32"/>
  <c r="Y84" i="32" s="1"/>
  <c r="AG81" i="75"/>
  <c r="R11" i="31" s="1"/>
  <c r="AI11" i="31" s="1"/>
  <c r="Y86" i="32"/>
  <c r="Y89" i="32" s="1"/>
  <c r="AG86" i="75"/>
  <c r="S11" i="31" s="1"/>
  <c r="AJ11" i="31" s="1"/>
  <c r="Y93" i="32"/>
  <c r="Y180" i="32" s="1"/>
  <c r="AG93" i="75"/>
  <c r="T51" i="31" s="1"/>
  <c r="AK51" i="31" s="1"/>
  <c r="Y92" i="32"/>
  <c r="Y157" i="32" s="1"/>
  <c r="AG92" i="75"/>
  <c r="T31" i="31" s="1"/>
  <c r="AK31" i="31" s="1"/>
  <c r="Y91" i="32"/>
  <c r="Y134" i="32" s="1"/>
  <c r="AG91" i="75"/>
  <c r="T11" i="31" s="1"/>
  <c r="AK11" i="31" s="1"/>
  <c r="Y78" i="32"/>
  <c r="Y177" i="32" s="1"/>
  <c r="AG78" i="75"/>
  <c r="Q51" i="31" s="1"/>
  <c r="AH51" i="31" s="1"/>
  <c r="Y77" i="32"/>
  <c r="Y154" i="32" s="1"/>
  <c r="AG77" i="75"/>
  <c r="Q31" i="31" s="1"/>
  <c r="AH31" i="31" s="1"/>
  <c r="Y76" i="32"/>
  <c r="AE76" i="32" s="1"/>
  <c r="AG76" i="75"/>
  <c r="Q11" i="31" s="1"/>
  <c r="AH11" i="31" s="1"/>
  <c r="Y113" i="32"/>
  <c r="Y184" i="32" s="1"/>
  <c r="AG113" i="75"/>
  <c r="X51" i="31" s="1"/>
  <c r="AO51" i="31" s="1"/>
  <c r="Y88" i="32"/>
  <c r="Y179" i="32" s="1"/>
  <c r="AG88" i="75"/>
  <c r="S51" i="31" s="1"/>
  <c r="AJ51" i="31" s="1"/>
  <c r="Y112" i="32"/>
  <c r="Y161" i="32" s="1"/>
  <c r="AG112" i="75"/>
  <c r="X31" i="31" s="1"/>
  <c r="AO31" i="31" s="1"/>
  <c r="Y87" i="32"/>
  <c r="Y156" i="32" s="1"/>
  <c r="AG87" i="75"/>
  <c r="S31" i="31" s="1"/>
  <c r="AJ31" i="31" s="1"/>
  <c r="Y111" i="32"/>
  <c r="AG111" i="75"/>
  <c r="X11" i="31" s="1"/>
  <c r="AO11" i="31" s="1"/>
  <c r="GH82" i="32"/>
  <c r="AG82" i="19"/>
  <c r="R43" i="31" s="1"/>
  <c r="AI43" i="31" s="1"/>
  <c r="GH83" i="32"/>
  <c r="AG83" i="19"/>
  <c r="R63" i="31" s="1"/>
  <c r="AI63" i="31" s="1"/>
  <c r="GH93" i="32"/>
  <c r="AG93" i="19"/>
  <c r="T63" i="31" s="1"/>
  <c r="AK63" i="31" s="1"/>
  <c r="GH78" i="32"/>
  <c r="GH177" i="32" s="1"/>
  <c r="AG78" i="19"/>
  <c r="Q63" i="31" s="1"/>
  <c r="AH63" i="31" s="1"/>
  <c r="GH91" i="32"/>
  <c r="GN91" i="32" s="1"/>
  <c r="AG91" i="19"/>
  <c r="T23" i="31" s="1"/>
  <c r="AK23" i="31" s="1"/>
  <c r="GH97" i="32"/>
  <c r="AG97" i="19"/>
  <c r="U43" i="31" s="1"/>
  <c r="AL43" i="31" s="1"/>
  <c r="GH77" i="32"/>
  <c r="GH154" i="32" s="1"/>
  <c r="AG77" i="19"/>
  <c r="Q43" i="31" s="1"/>
  <c r="AH43" i="31" s="1"/>
  <c r="GH96" i="32"/>
  <c r="AG96" i="19"/>
  <c r="U23" i="31" s="1"/>
  <c r="AL23" i="31" s="1"/>
  <c r="GH88" i="32"/>
  <c r="AG88" i="19"/>
  <c r="S63" i="31" s="1"/>
  <c r="AJ63" i="31" s="1"/>
  <c r="GH92" i="32"/>
  <c r="AG92" i="19"/>
  <c r="T43" i="31" s="1"/>
  <c r="AK43" i="31" s="1"/>
  <c r="GH98" i="32"/>
  <c r="GH99" i="32" s="1"/>
  <c r="AG98" i="19"/>
  <c r="U63" i="31" s="1"/>
  <c r="AL63" i="31" s="1"/>
  <c r="GH87" i="32"/>
  <c r="GN87" i="32" s="1"/>
  <c r="AG87" i="19"/>
  <c r="S43" i="31" s="1"/>
  <c r="AJ43" i="31" s="1"/>
  <c r="GH86" i="32"/>
  <c r="AG86" i="19"/>
  <c r="S23" i="31" s="1"/>
  <c r="AJ23" i="31" s="1"/>
  <c r="FS96" i="32"/>
  <c r="AG96" i="15"/>
  <c r="U22" i="31" s="1"/>
  <c r="AL22" i="31" s="1"/>
  <c r="FS97" i="32"/>
  <c r="AG97" i="15"/>
  <c r="U42" i="31" s="1"/>
  <c r="AL42" i="31" s="1"/>
  <c r="FS83" i="32"/>
  <c r="AG83" i="15"/>
  <c r="R62" i="31" s="1"/>
  <c r="AI62" i="31" s="1"/>
  <c r="FS93" i="32"/>
  <c r="FY93" i="32" s="1"/>
  <c r="AG93" i="15"/>
  <c r="T62" i="31" s="1"/>
  <c r="AK62" i="31" s="1"/>
  <c r="FS92" i="32"/>
  <c r="FY92" i="32" s="1"/>
  <c r="AG92" i="15"/>
  <c r="T42" i="31" s="1"/>
  <c r="AK42" i="31" s="1"/>
  <c r="FS91" i="32"/>
  <c r="FS94" i="32" s="1"/>
  <c r="AG91" i="15"/>
  <c r="T22" i="31" s="1"/>
  <c r="AK22" i="31" s="1"/>
  <c r="FS81" i="32"/>
  <c r="AG81" i="15"/>
  <c r="R22" i="31" s="1"/>
  <c r="AI22" i="31" s="1"/>
  <c r="FS78" i="32"/>
  <c r="FS177" i="32" s="1"/>
  <c r="AG78" i="15"/>
  <c r="Q62" i="31" s="1"/>
  <c r="AH62" i="31" s="1"/>
  <c r="FS76" i="32"/>
  <c r="AG76" i="15"/>
  <c r="Q22" i="31" s="1"/>
  <c r="AH22" i="31" s="1"/>
  <c r="FS82" i="32"/>
  <c r="FY82" i="32" s="1"/>
  <c r="AG82" i="15"/>
  <c r="R42" i="31" s="1"/>
  <c r="AI42" i="31" s="1"/>
  <c r="FS87" i="32"/>
  <c r="FS156" i="32" s="1"/>
  <c r="AG87" i="15"/>
  <c r="S42" i="31" s="1"/>
  <c r="AJ42" i="31" s="1"/>
  <c r="FS98" i="32"/>
  <c r="FY98" i="32" s="1"/>
  <c r="AG98" i="15"/>
  <c r="U62" i="31" s="1"/>
  <c r="AL62" i="31" s="1"/>
  <c r="FS77" i="32"/>
  <c r="FS154" i="32" s="1"/>
  <c r="AG77" i="15"/>
  <c r="Q42" i="31" s="1"/>
  <c r="AH42" i="31" s="1"/>
  <c r="FS88" i="32"/>
  <c r="FS179" i="32" s="1"/>
  <c r="AG88" i="15"/>
  <c r="S62" i="31" s="1"/>
  <c r="AJ62" i="31" s="1"/>
  <c r="FS86" i="32"/>
  <c r="AG86" i="15"/>
  <c r="S22" i="31" s="1"/>
  <c r="AJ22" i="31" s="1"/>
  <c r="FD88" i="32"/>
  <c r="AG88" i="12"/>
  <c r="S61" i="31" s="1"/>
  <c r="AJ61" i="31" s="1"/>
  <c r="FD86" i="32"/>
  <c r="AG86" i="12"/>
  <c r="S21" i="31" s="1"/>
  <c r="AJ21" i="31" s="1"/>
  <c r="FD83" i="32"/>
  <c r="AG83" i="12"/>
  <c r="R61" i="31" s="1"/>
  <c r="AI61" i="31" s="1"/>
  <c r="FD82" i="32"/>
  <c r="FJ82" i="32" s="1"/>
  <c r="AG82" i="12"/>
  <c r="R41" i="31" s="1"/>
  <c r="AI41" i="31" s="1"/>
  <c r="FD93" i="32"/>
  <c r="FJ93" i="32" s="1"/>
  <c r="AG93" i="12"/>
  <c r="T61" i="31" s="1"/>
  <c r="AK61" i="31" s="1"/>
  <c r="FD98" i="32"/>
  <c r="AG98" i="12"/>
  <c r="U61" i="31" s="1"/>
  <c r="AL61" i="31" s="1"/>
  <c r="FD97" i="32"/>
  <c r="AG97" i="12"/>
  <c r="U41" i="31" s="1"/>
  <c r="AL41" i="31" s="1"/>
  <c r="FD78" i="32"/>
  <c r="FD177" i="32" s="1"/>
  <c r="AG78" i="12"/>
  <c r="Q61" i="31" s="1"/>
  <c r="AH61" i="31" s="1"/>
  <c r="FD91" i="32"/>
  <c r="AG91" i="12"/>
  <c r="T21" i="31" s="1"/>
  <c r="AK21" i="31" s="1"/>
  <c r="FD96" i="32"/>
  <c r="AG96" i="12"/>
  <c r="U21" i="31" s="1"/>
  <c r="AL21" i="31" s="1"/>
  <c r="FD87" i="32"/>
  <c r="FD89" i="32" s="1"/>
  <c r="AG87" i="12"/>
  <c r="S41" i="31" s="1"/>
  <c r="AJ41" i="31" s="1"/>
  <c r="FD92" i="32"/>
  <c r="FJ92" i="32" s="1"/>
  <c r="AG92" i="12"/>
  <c r="T41" i="31" s="1"/>
  <c r="AK41" i="31" s="1"/>
  <c r="FD77" i="32"/>
  <c r="FD154" i="32" s="1"/>
  <c r="AG77" i="12"/>
  <c r="Q41" i="31" s="1"/>
  <c r="AH41" i="31" s="1"/>
  <c r="FD81" i="32"/>
  <c r="AG81" i="12"/>
  <c r="R21" i="31" s="1"/>
  <c r="AI21" i="31" s="1"/>
  <c r="EO91" i="32"/>
  <c r="EO88" i="32"/>
  <c r="EO93" i="32"/>
  <c r="EU93" i="32" s="1"/>
  <c r="EO87" i="32"/>
  <c r="EU87" i="32" s="1"/>
  <c r="EO98" i="32"/>
  <c r="EU98" i="32" s="1"/>
  <c r="EO86" i="32"/>
  <c r="EO97" i="32"/>
  <c r="EO92" i="32"/>
  <c r="EU92" i="32" s="1"/>
  <c r="EO83" i="32"/>
  <c r="EU83" i="32" s="1"/>
  <c r="EO82" i="32"/>
  <c r="EU82" i="32" s="1"/>
  <c r="EO78" i="32"/>
  <c r="EO177" i="32" s="1"/>
  <c r="EO81" i="32"/>
  <c r="EO84" i="32" s="1"/>
  <c r="EO77" i="32"/>
  <c r="EO154" i="32" s="1"/>
  <c r="DZ97" i="32"/>
  <c r="AG97" i="17"/>
  <c r="U39" i="31" s="1"/>
  <c r="AL39" i="31" s="1"/>
  <c r="DZ96" i="32"/>
  <c r="AG96" i="17"/>
  <c r="U19" i="31" s="1"/>
  <c r="AL19" i="31" s="1"/>
  <c r="DZ78" i="32"/>
  <c r="DZ177" i="32" s="1"/>
  <c r="AG78" i="17"/>
  <c r="Q59" i="31" s="1"/>
  <c r="AH59" i="31" s="1"/>
  <c r="DZ93" i="32"/>
  <c r="EF93" i="32" s="1"/>
  <c r="AG93" i="17"/>
  <c r="T59" i="31" s="1"/>
  <c r="AK59" i="31" s="1"/>
  <c r="DZ92" i="32"/>
  <c r="EF92" i="32" s="1"/>
  <c r="AG92" i="17"/>
  <c r="T39" i="31" s="1"/>
  <c r="AK39" i="31" s="1"/>
  <c r="DZ88" i="32"/>
  <c r="AG88" i="17"/>
  <c r="S59" i="31" s="1"/>
  <c r="AJ59" i="31" s="1"/>
  <c r="DZ86" i="32"/>
  <c r="AG86" i="17"/>
  <c r="S19" i="31" s="1"/>
  <c r="AJ19" i="31" s="1"/>
  <c r="DZ91" i="32"/>
  <c r="AG91" i="17"/>
  <c r="T19" i="31" s="1"/>
  <c r="AK19" i="31" s="1"/>
  <c r="DZ87" i="32"/>
  <c r="AG87" i="17"/>
  <c r="S39" i="31" s="1"/>
  <c r="AJ39" i="31" s="1"/>
  <c r="DZ83" i="32"/>
  <c r="AG83" i="17"/>
  <c r="R59" i="31" s="1"/>
  <c r="AI59" i="31" s="1"/>
  <c r="DZ77" i="32"/>
  <c r="DZ154" i="32" s="1"/>
  <c r="AG77" i="17"/>
  <c r="Q39" i="31" s="1"/>
  <c r="AH39" i="31" s="1"/>
  <c r="DZ82" i="32"/>
  <c r="EF82" i="32" s="1"/>
  <c r="AG82" i="17"/>
  <c r="R39" i="31" s="1"/>
  <c r="AI39" i="31" s="1"/>
  <c r="DZ98" i="32"/>
  <c r="AG98" i="17"/>
  <c r="U59" i="31" s="1"/>
  <c r="AL59" i="31" s="1"/>
  <c r="DK93" i="32"/>
  <c r="AG93" i="16"/>
  <c r="T58" i="31" s="1"/>
  <c r="AK58" i="31" s="1"/>
  <c r="DK83" i="32"/>
  <c r="AG83" i="16"/>
  <c r="R58" i="31" s="1"/>
  <c r="AI58" i="31" s="1"/>
  <c r="DK92" i="32"/>
  <c r="AG92" i="16"/>
  <c r="T38" i="31" s="1"/>
  <c r="AK38" i="31" s="1"/>
  <c r="DK76" i="32"/>
  <c r="AG76" i="16"/>
  <c r="Q18" i="31" s="1"/>
  <c r="AH18" i="31" s="1"/>
  <c r="DK91" i="32"/>
  <c r="DK94" i="32" s="1"/>
  <c r="AG91" i="16"/>
  <c r="T18" i="31" s="1"/>
  <c r="AK18" i="31" s="1"/>
  <c r="DK97" i="32"/>
  <c r="AG97" i="16"/>
  <c r="U38" i="31" s="1"/>
  <c r="AL38" i="31" s="1"/>
  <c r="DK88" i="32"/>
  <c r="DK179" i="32" s="1"/>
  <c r="AG88" i="16"/>
  <c r="S58" i="31" s="1"/>
  <c r="AJ58" i="31" s="1"/>
  <c r="DK87" i="32"/>
  <c r="AG87" i="16"/>
  <c r="S38" i="31" s="1"/>
  <c r="AJ38" i="31" s="1"/>
  <c r="DK96" i="32"/>
  <c r="AG96" i="16"/>
  <c r="U18" i="31" s="1"/>
  <c r="AL18" i="31" s="1"/>
  <c r="DK78" i="32"/>
  <c r="DK177" i="32" s="1"/>
  <c r="AG78" i="16"/>
  <c r="Q58" i="31" s="1"/>
  <c r="AH58" i="31" s="1"/>
  <c r="DK77" i="32"/>
  <c r="DK154" i="32" s="1"/>
  <c r="AG77" i="16"/>
  <c r="Q38" i="31" s="1"/>
  <c r="AH38" i="31" s="1"/>
  <c r="DK86" i="32"/>
  <c r="DK89" i="32" s="1"/>
  <c r="AG86" i="16"/>
  <c r="S18" i="31" s="1"/>
  <c r="AJ18" i="31" s="1"/>
  <c r="DK82" i="32"/>
  <c r="AG82" i="16"/>
  <c r="R38" i="31" s="1"/>
  <c r="AI38" i="31" s="1"/>
  <c r="CV98" i="32"/>
  <c r="AG98" i="14"/>
  <c r="U57" i="31" s="1"/>
  <c r="AL57" i="31" s="1"/>
  <c r="CV97" i="32"/>
  <c r="AG97" i="14"/>
  <c r="U37" i="31" s="1"/>
  <c r="AL37" i="31" s="1"/>
  <c r="CV83" i="32"/>
  <c r="AG83" i="14"/>
  <c r="R57" i="31" s="1"/>
  <c r="AI57" i="31" s="1"/>
  <c r="CV82" i="32"/>
  <c r="AG82" i="14"/>
  <c r="R37" i="31" s="1"/>
  <c r="AI37" i="31" s="1"/>
  <c r="CV86" i="32"/>
  <c r="AG86" i="14"/>
  <c r="S17" i="31" s="1"/>
  <c r="AJ17" i="31" s="1"/>
  <c r="CV93" i="32"/>
  <c r="AG93" i="14"/>
  <c r="T57" i="31" s="1"/>
  <c r="AK57" i="31" s="1"/>
  <c r="CV96" i="32"/>
  <c r="CV99" i="32" s="1"/>
  <c r="AG96" i="14"/>
  <c r="U17" i="31" s="1"/>
  <c r="AL17" i="31" s="1"/>
  <c r="CV81" i="32"/>
  <c r="CV84" i="32" s="1"/>
  <c r="AG81" i="14"/>
  <c r="R17" i="31" s="1"/>
  <c r="AI17" i="31" s="1"/>
  <c r="CV77" i="32"/>
  <c r="CV154" i="32" s="1"/>
  <c r="AG77" i="14"/>
  <c r="Q37" i="31" s="1"/>
  <c r="AH37" i="31" s="1"/>
  <c r="CV92" i="32"/>
  <c r="AG92" i="14"/>
  <c r="T37" i="31" s="1"/>
  <c r="AK37" i="31" s="1"/>
  <c r="CV78" i="32"/>
  <c r="CV177" i="32" s="1"/>
  <c r="AG78" i="14"/>
  <c r="Q57" i="31" s="1"/>
  <c r="AH57" i="31" s="1"/>
  <c r="CV91" i="32"/>
  <c r="CV94" i="32" s="1"/>
  <c r="AG91" i="14"/>
  <c r="T17" i="31" s="1"/>
  <c r="AK17" i="31" s="1"/>
  <c r="CV88" i="32"/>
  <c r="AG88" i="14"/>
  <c r="S57" i="31" s="1"/>
  <c r="AJ57" i="31" s="1"/>
  <c r="CV87" i="32"/>
  <c r="DB87" i="32" s="1"/>
  <c r="AG87" i="14"/>
  <c r="S37" i="31" s="1"/>
  <c r="AJ37" i="31" s="1"/>
  <c r="CG91" i="32"/>
  <c r="AG91" i="13"/>
  <c r="T16" i="31" s="1"/>
  <c r="AK16" i="31" s="1"/>
  <c r="CG96" i="32"/>
  <c r="AG96" i="13"/>
  <c r="U16" i="31" s="1"/>
  <c r="AL16" i="31" s="1"/>
  <c r="CG78" i="32"/>
  <c r="CG177" i="32" s="1"/>
  <c r="AG78" i="13"/>
  <c r="Q56" i="31" s="1"/>
  <c r="AH56" i="31" s="1"/>
  <c r="CG88" i="32"/>
  <c r="AG88" i="13"/>
  <c r="S56" i="31" s="1"/>
  <c r="AJ56" i="31" s="1"/>
  <c r="CG86" i="32"/>
  <c r="CM86" i="32" s="1"/>
  <c r="AG86" i="13"/>
  <c r="S16" i="31" s="1"/>
  <c r="AJ16" i="31" s="1"/>
  <c r="CG77" i="32"/>
  <c r="CG154" i="32" s="1"/>
  <c r="AG77" i="13"/>
  <c r="Q36" i="31" s="1"/>
  <c r="AH36" i="31" s="1"/>
  <c r="CG87" i="32"/>
  <c r="CG156" i="32" s="1"/>
  <c r="AG87" i="13"/>
  <c r="S36" i="31" s="1"/>
  <c r="AJ36" i="31" s="1"/>
  <c r="CG82" i="32"/>
  <c r="AG82" i="13"/>
  <c r="R36" i="31" s="1"/>
  <c r="AI36" i="31" s="1"/>
  <c r="CG83" i="32"/>
  <c r="AG83" i="13"/>
  <c r="R56" i="31" s="1"/>
  <c r="AI56" i="31" s="1"/>
  <c r="CG93" i="32"/>
  <c r="CM93" i="32" s="1"/>
  <c r="AG93" i="13"/>
  <c r="T56" i="31" s="1"/>
  <c r="AK56" i="31" s="1"/>
  <c r="CG98" i="32"/>
  <c r="AG98" i="13"/>
  <c r="U56" i="31" s="1"/>
  <c r="AL56" i="31" s="1"/>
  <c r="CG92" i="32"/>
  <c r="CM92" i="32" s="1"/>
  <c r="AG92" i="13"/>
  <c r="T36" i="31" s="1"/>
  <c r="AK36" i="31" s="1"/>
  <c r="CG97" i="32"/>
  <c r="CG99" i="32" s="1"/>
  <c r="AG97" i="13"/>
  <c r="U36" i="31" s="1"/>
  <c r="AL36" i="31" s="1"/>
  <c r="BR92" i="32"/>
  <c r="AG92" i="11"/>
  <c r="T34" i="31" s="1"/>
  <c r="AK34" i="31" s="1"/>
  <c r="BR77" i="32"/>
  <c r="BR154" i="32" s="1"/>
  <c r="AG77" i="11"/>
  <c r="Q34" i="31" s="1"/>
  <c r="AH34" i="31" s="1"/>
  <c r="BR91" i="32"/>
  <c r="BR94" i="32" s="1"/>
  <c r="AG91" i="11"/>
  <c r="T14" i="31" s="1"/>
  <c r="AK14" i="31" s="1"/>
  <c r="BR96" i="32"/>
  <c r="AG96" i="11"/>
  <c r="U14" i="31" s="1"/>
  <c r="AL14" i="31" s="1"/>
  <c r="BR83" i="32"/>
  <c r="AG83" i="11"/>
  <c r="R54" i="31" s="1"/>
  <c r="AI54" i="31" s="1"/>
  <c r="BR78" i="32"/>
  <c r="BR177" i="32" s="1"/>
  <c r="AG78" i="11"/>
  <c r="Q54" i="31" s="1"/>
  <c r="AH54" i="31" s="1"/>
  <c r="BR88" i="32"/>
  <c r="BR179" i="32" s="1"/>
  <c r="AG88" i="11"/>
  <c r="S54" i="31" s="1"/>
  <c r="AJ54" i="31" s="1"/>
  <c r="BR97" i="32"/>
  <c r="AG97" i="11"/>
  <c r="U34" i="31" s="1"/>
  <c r="AL34" i="31" s="1"/>
  <c r="BR82" i="32"/>
  <c r="AG82" i="11"/>
  <c r="R34" i="31" s="1"/>
  <c r="AI34" i="31" s="1"/>
  <c r="BR93" i="32"/>
  <c r="AG93" i="11"/>
  <c r="T54" i="31" s="1"/>
  <c r="AK54" i="31" s="1"/>
  <c r="BR87" i="32"/>
  <c r="BX87" i="32" s="1"/>
  <c r="AG87" i="11"/>
  <c r="S34" i="31" s="1"/>
  <c r="AJ34" i="31" s="1"/>
  <c r="BR86" i="32"/>
  <c r="BX86" i="32" s="1"/>
  <c r="AG86" i="11"/>
  <c r="S14" i="31" s="1"/>
  <c r="AJ14" i="31" s="1"/>
  <c r="DO31" i="72"/>
  <c r="DO30" i="72"/>
  <c r="DO29" i="72"/>
  <c r="EU7" i="72"/>
  <c r="EF7" i="72"/>
  <c r="DA29" i="72"/>
  <c r="DA31" i="72"/>
  <c r="DA30" i="72"/>
  <c r="W73" i="31"/>
  <c r="AN73" i="31" s="1"/>
  <c r="BI182" i="32"/>
  <c r="BI183" i="32"/>
  <c r="BI104" i="32"/>
  <c r="X99" i="13"/>
  <c r="T99" i="15"/>
  <c r="AB99" i="15"/>
  <c r="DF99" i="32"/>
  <c r="DN99" i="32"/>
  <c r="L99" i="10"/>
  <c r="Z99" i="9"/>
  <c r="U99" i="9"/>
  <c r="X99" i="9"/>
  <c r="T99" i="9"/>
  <c r="AB99" i="9"/>
  <c r="Q99" i="9"/>
  <c r="AA99" i="9"/>
  <c r="Y99" i="9"/>
  <c r="AC99" i="9"/>
  <c r="V99" i="9"/>
  <c r="AD99" i="9"/>
  <c r="W99" i="9"/>
  <c r="AE99" i="9"/>
  <c r="V96" i="10"/>
  <c r="AY96" i="32" s="1"/>
  <c r="T96" i="10"/>
  <c r="AW96" i="32" s="1"/>
  <c r="X99" i="8"/>
  <c r="T99" i="8"/>
  <c r="AB99" i="8"/>
  <c r="U98" i="10"/>
  <c r="AX98" i="32" s="1"/>
  <c r="J99" i="10"/>
  <c r="Y97" i="10"/>
  <c r="BB97" i="32" s="1"/>
  <c r="U96" i="10"/>
  <c r="AX96" i="32" s="1"/>
  <c r="N99" i="10"/>
  <c r="K99" i="10"/>
  <c r="X98" i="10"/>
  <c r="BA98" i="32" s="1"/>
  <c r="Q99" i="8"/>
  <c r="AA99" i="8"/>
  <c r="Y99" i="8"/>
  <c r="E99" i="10"/>
  <c r="M99" i="10"/>
  <c r="AC98" i="10"/>
  <c r="BF98" i="32" s="1"/>
  <c r="O99" i="10"/>
  <c r="Z99" i="8"/>
  <c r="U99" i="8"/>
  <c r="AC99" i="8"/>
  <c r="H99" i="10"/>
  <c r="P99" i="10"/>
  <c r="T98" i="10"/>
  <c r="AW98" i="32" s="1"/>
  <c r="V99" i="8"/>
  <c r="AD99" i="8"/>
  <c r="T97" i="10"/>
  <c r="AW97" i="32" s="1"/>
  <c r="W99" i="8"/>
  <c r="AE99" i="8"/>
  <c r="AD96" i="10"/>
  <c r="BG96" i="32" s="1"/>
  <c r="U97" i="10"/>
  <c r="AX97" i="32" s="1"/>
  <c r="F99" i="10"/>
  <c r="V97" i="10"/>
  <c r="AY97" i="32" s="1"/>
  <c r="S154" i="32"/>
  <c r="AE77" i="32"/>
  <c r="AE154" i="32" s="1"/>
  <c r="W134" i="32"/>
  <c r="W94" i="32"/>
  <c r="T135" i="32"/>
  <c r="T99" i="32"/>
  <c r="AB99" i="32"/>
  <c r="AB135" i="32"/>
  <c r="Y138" i="32"/>
  <c r="Z133" i="32"/>
  <c r="Z89" i="32"/>
  <c r="Y131" i="32"/>
  <c r="V132" i="32"/>
  <c r="V84" i="32"/>
  <c r="AD132" i="32"/>
  <c r="AD84" i="32"/>
  <c r="S133" i="32"/>
  <c r="S89" i="32"/>
  <c r="AA133" i="32"/>
  <c r="AA89" i="32"/>
  <c r="X94" i="32"/>
  <c r="X134" i="32"/>
  <c r="S157" i="32"/>
  <c r="AE92" i="32"/>
  <c r="AE157" i="32" s="1"/>
  <c r="U135" i="32"/>
  <c r="U99" i="32"/>
  <c r="AC99" i="32"/>
  <c r="AC135" i="32"/>
  <c r="S181" i="32"/>
  <c r="AE98" i="32"/>
  <c r="AE181" i="32" s="1"/>
  <c r="Z138" i="32"/>
  <c r="Z114" i="32"/>
  <c r="X131" i="32"/>
  <c r="X79" i="32"/>
  <c r="U132" i="32"/>
  <c r="U84" i="32"/>
  <c r="Z131" i="32"/>
  <c r="Z79" i="32"/>
  <c r="W132" i="32"/>
  <c r="W84" i="32"/>
  <c r="T89" i="32"/>
  <c r="T133" i="32"/>
  <c r="AB133" i="32"/>
  <c r="AB89" i="32"/>
  <c r="Y94" i="32"/>
  <c r="AE93" i="32"/>
  <c r="AE180" i="32" s="1"/>
  <c r="W180" i="32"/>
  <c r="V99" i="32"/>
  <c r="V135" i="32"/>
  <c r="AD135" i="32"/>
  <c r="AD99" i="32"/>
  <c r="S138" i="32"/>
  <c r="S114" i="32"/>
  <c r="AA138" i="32"/>
  <c r="AA114" i="32"/>
  <c r="S131" i="32"/>
  <c r="S79" i="32"/>
  <c r="AA131" i="32"/>
  <c r="AA79" i="32"/>
  <c r="X84" i="32"/>
  <c r="X132" i="32"/>
  <c r="S155" i="32"/>
  <c r="AE82" i="32"/>
  <c r="AE155" i="32" s="1"/>
  <c r="U133" i="32"/>
  <c r="U89" i="32"/>
  <c r="AC133" i="32"/>
  <c r="AC89" i="32"/>
  <c r="S179" i="32"/>
  <c r="AE88" i="32"/>
  <c r="AE179" i="32" s="1"/>
  <c r="Z134" i="32"/>
  <c r="Z94" i="32"/>
  <c r="W135" i="32"/>
  <c r="W99" i="32"/>
  <c r="T138" i="32"/>
  <c r="T114" i="32"/>
  <c r="S178" i="32"/>
  <c r="AE83" i="32"/>
  <c r="AE178" i="32" s="1"/>
  <c r="T79" i="32"/>
  <c r="T131" i="32"/>
  <c r="AB79" i="32"/>
  <c r="AB131" i="32"/>
  <c r="Y132" i="32"/>
  <c r="V133" i="32"/>
  <c r="V89" i="32"/>
  <c r="AD133" i="32"/>
  <c r="AD89" i="32"/>
  <c r="AE91" i="32"/>
  <c r="S134" i="32"/>
  <c r="S94" i="32"/>
  <c r="AA134" i="32"/>
  <c r="AA94" i="32"/>
  <c r="X135" i="32"/>
  <c r="X99" i="32"/>
  <c r="S158" i="32"/>
  <c r="AE97" i="32"/>
  <c r="AE158" i="32" s="1"/>
  <c r="U138" i="32"/>
  <c r="U114" i="32"/>
  <c r="AC84" i="32"/>
  <c r="AC132" i="32"/>
  <c r="U131" i="32"/>
  <c r="U79" i="32"/>
  <c r="AC131" i="32"/>
  <c r="AC79" i="32"/>
  <c r="S177" i="32"/>
  <c r="AE78" i="32"/>
  <c r="AE177" i="32" s="1"/>
  <c r="Z132" i="32"/>
  <c r="Z84" i="32"/>
  <c r="W133" i="32"/>
  <c r="W89" i="32"/>
  <c r="T134" i="32"/>
  <c r="T94" i="32"/>
  <c r="AB134" i="32"/>
  <c r="AB94" i="32"/>
  <c r="V138" i="32"/>
  <c r="V114" i="32"/>
  <c r="V131" i="32"/>
  <c r="V79" i="32"/>
  <c r="S132" i="32"/>
  <c r="S84" i="32"/>
  <c r="AE81" i="32"/>
  <c r="AA132" i="32"/>
  <c r="AA84" i="32"/>
  <c r="X89" i="32"/>
  <c r="X133" i="32"/>
  <c r="S156" i="32"/>
  <c r="AE87" i="32"/>
  <c r="AE156" i="32" s="1"/>
  <c r="U134" i="32"/>
  <c r="U94" i="32"/>
  <c r="AC134" i="32"/>
  <c r="AC94" i="32"/>
  <c r="Z135" i="32"/>
  <c r="Z99" i="32"/>
  <c r="W114" i="32"/>
  <c r="W138" i="32"/>
  <c r="AD131" i="32"/>
  <c r="AD79" i="32"/>
  <c r="W131" i="32"/>
  <c r="W79" i="32"/>
  <c r="T132" i="32"/>
  <c r="T84" i="32"/>
  <c r="AB132" i="32"/>
  <c r="AB84" i="32"/>
  <c r="V134" i="32"/>
  <c r="V94" i="32"/>
  <c r="AD134" i="32"/>
  <c r="AD94" i="32"/>
  <c r="S135" i="32"/>
  <c r="S99" i="32"/>
  <c r="AA135" i="32"/>
  <c r="AA99" i="32"/>
  <c r="X138" i="32"/>
  <c r="X114" i="32"/>
  <c r="AT97" i="32"/>
  <c r="AS99" i="32"/>
  <c r="V99" i="7"/>
  <c r="AD99" i="7"/>
  <c r="AN99" i="32"/>
  <c r="Q99" i="7"/>
  <c r="AA99" i="7"/>
  <c r="Y99" i="7"/>
  <c r="T99" i="7"/>
  <c r="AB99" i="7"/>
  <c r="Z99" i="7"/>
  <c r="AO99" i="32"/>
  <c r="U99" i="7"/>
  <c r="AC99" i="7"/>
  <c r="AH96" i="32"/>
  <c r="AH99" i="32" s="1"/>
  <c r="AP96" i="32"/>
  <c r="AP99" i="32" s="1"/>
  <c r="X99" i="7"/>
  <c r="AI99" i="32"/>
  <c r="AQ99" i="32"/>
  <c r="W99" i="7"/>
  <c r="AE99" i="7"/>
  <c r="AJ96" i="32"/>
  <c r="AJ99" i="32" s="1"/>
  <c r="AR96" i="32"/>
  <c r="AR99" i="32" s="1"/>
  <c r="AK99" i="32"/>
  <c r="AM99" i="32"/>
  <c r="X99" i="11"/>
  <c r="BT99" i="32"/>
  <c r="Y99" i="11"/>
  <c r="W99" i="11"/>
  <c r="AE99" i="11"/>
  <c r="BL99" i="32"/>
  <c r="BS99" i="32"/>
  <c r="BM99" i="32"/>
  <c r="BU99" i="32"/>
  <c r="Q99" i="11"/>
  <c r="AA99" i="11"/>
  <c r="BN99" i="32"/>
  <c r="BV99" i="32"/>
  <c r="T99" i="11"/>
  <c r="AB99" i="11"/>
  <c r="Z99" i="11"/>
  <c r="AG99" i="11" s="1"/>
  <c r="BO96" i="32"/>
  <c r="BO99" i="32" s="1"/>
  <c r="BW96" i="32"/>
  <c r="BW99" i="32" s="1"/>
  <c r="U99" i="11"/>
  <c r="AC99" i="11"/>
  <c r="BP96" i="32"/>
  <c r="BP99" i="32" s="1"/>
  <c r="V99" i="11"/>
  <c r="AD99" i="11"/>
  <c r="BQ98" i="32"/>
  <c r="BR98" i="32"/>
  <c r="BR99" i="32" s="1"/>
  <c r="U99" i="13"/>
  <c r="AC99" i="13"/>
  <c r="W99" i="13"/>
  <c r="AE99" i="13"/>
  <c r="CE96" i="32"/>
  <c r="CE99" i="32" s="1"/>
  <c r="Q99" i="13"/>
  <c r="AA99" i="13"/>
  <c r="Y99" i="13"/>
  <c r="CK99" i="32"/>
  <c r="T99" i="13"/>
  <c r="AB99" i="13"/>
  <c r="Z99" i="13"/>
  <c r="AG99" i="13" s="1"/>
  <c r="CD96" i="32"/>
  <c r="CD99" i="32" s="1"/>
  <c r="CL96" i="32"/>
  <c r="CL99" i="32" s="1"/>
  <c r="CC99" i="32"/>
  <c r="T158" i="13"/>
  <c r="V99" i="13"/>
  <c r="AD99" i="13"/>
  <c r="CF98" i="32"/>
  <c r="CF99" i="32" s="1"/>
  <c r="CH96" i="32"/>
  <c r="CH99" i="32" s="1"/>
  <c r="CA99" i="32"/>
  <c r="CI99" i="32"/>
  <c r="CB96" i="32"/>
  <c r="CB99" i="32" s="1"/>
  <c r="CJ96" i="32"/>
  <c r="CJ99" i="32" s="1"/>
  <c r="W99" i="14"/>
  <c r="AE99" i="14"/>
  <c r="V99" i="14"/>
  <c r="AD99" i="14"/>
  <c r="X99" i="14"/>
  <c r="Q99" i="14"/>
  <c r="AA99" i="14"/>
  <c r="CW96" i="32"/>
  <c r="CW99" i="32" s="1"/>
  <c r="CQ99" i="32"/>
  <c r="CY99" i="32"/>
  <c r="Y99" i="14"/>
  <c r="CR96" i="32"/>
  <c r="CR99" i="32" s="1"/>
  <c r="CZ96" i="32"/>
  <c r="CZ99" i="32" s="1"/>
  <c r="T99" i="14"/>
  <c r="AB99" i="14"/>
  <c r="Z99" i="14"/>
  <c r="AG99" i="14" s="1"/>
  <c r="CS96" i="32"/>
  <c r="CS99" i="32" s="1"/>
  <c r="CT98" i="32"/>
  <c r="CT99" i="32" s="1"/>
  <c r="T158" i="14"/>
  <c r="U99" i="14"/>
  <c r="AC99" i="14"/>
  <c r="CU98" i="32"/>
  <c r="CU99" i="32" s="1"/>
  <c r="DG99" i="32"/>
  <c r="DO99" i="32"/>
  <c r="Y99" i="16"/>
  <c r="DJ98" i="32"/>
  <c r="DJ99" i="32" s="1"/>
  <c r="T99" i="16"/>
  <c r="AB99" i="16"/>
  <c r="DQ97" i="32"/>
  <c r="W99" i="16"/>
  <c r="AE99" i="16"/>
  <c r="DE96" i="32"/>
  <c r="DE99" i="32" s="1"/>
  <c r="X99" i="16"/>
  <c r="DL99" i="32"/>
  <c r="DM99" i="32"/>
  <c r="Q99" i="16"/>
  <c r="AA99" i="16"/>
  <c r="DH96" i="32"/>
  <c r="DH99" i="32" s="1"/>
  <c r="DP96" i="32"/>
  <c r="DP99" i="32" s="1"/>
  <c r="Z99" i="16"/>
  <c r="AG99" i="16" s="1"/>
  <c r="DI96" i="32"/>
  <c r="DI99" i="32" s="1"/>
  <c r="U99" i="16"/>
  <c r="AC99" i="16"/>
  <c r="V99" i="16"/>
  <c r="AD99" i="16"/>
  <c r="DK98" i="32"/>
  <c r="DK99" i="32" s="1"/>
  <c r="T135" i="16"/>
  <c r="DU99" i="32"/>
  <c r="W99" i="17"/>
  <c r="AE99" i="17"/>
  <c r="V99" i="17"/>
  <c r="AD99" i="17"/>
  <c r="EC99" i="32"/>
  <c r="X99" i="17"/>
  <c r="Q99" i="17"/>
  <c r="AA99" i="17"/>
  <c r="DX99" i="32"/>
  <c r="EF97" i="32"/>
  <c r="DZ99" i="32"/>
  <c r="EA99" i="32"/>
  <c r="DV96" i="32"/>
  <c r="DV99" i="32" s="1"/>
  <c r="ED96" i="32"/>
  <c r="ED99" i="32" s="1"/>
  <c r="Y99" i="17"/>
  <c r="DW96" i="32"/>
  <c r="DW99" i="32" s="1"/>
  <c r="EE96" i="32"/>
  <c r="EE99" i="32" s="1"/>
  <c r="T99" i="17"/>
  <c r="AB99" i="17"/>
  <c r="Z99" i="17"/>
  <c r="AG99" i="17" s="1"/>
  <c r="U99" i="17"/>
  <c r="AC99" i="17"/>
  <c r="DY98" i="32"/>
  <c r="DY99" i="32" s="1"/>
  <c r="Z99" i="18"/>
  <c r="AG99" i="18" s="1"/>
  <c r="Y99" i="18"/>
  <c r="Q99" i="18"/>
  <c r="AA99" i="18"/>
  <c r="T99" i="18"/>
  <c r="AB99" i="18"/>
  <c r="EN97" i="32"/>
  <c r="EN99" i="32" s="1"/>
  <c r="U99" i="18"/>
  <c r="AC99" i="18"/>
  <c r="V99" i="18"/>
  <c r="AD99" i="18"/>
  <c r="X99" i="18"/>
  <c r="W99" i="18"/>
  <c r="AE99" i="18"/>
  <c r="ET99" i="32"/>
  <c r="EL99" i="32"/>
  <c r="EP99" i="32"/>
  <c r="FD99" i="32"/>
  <c r="T99" i="12"/>
  <c r="AB99" i="12"/>
  <c r="FG99" i="32"/>
  <c r="V99" i="12"/>
  <c r="AD99" i="12"/>
  <c r="FJ97" i="32"/>
  <c r="FA99" i="32"/>
  <c r="FI99" i="32"/>
  <c r="Q99" i="12"/>
  <c r="AA99" i="12"/>
  <c r="Y99" i="12"/>
  <c r="Z99" i="12"/>
  <c r="AG99" i="12" s="1"/>
  <c r="FC99" i="32"/>
  <c r="X99" i="12"/>
  <c r="FE99" i="32"/>
  <c r="U99" i="12"/>
  <c r="W99" i="12"/>
  <c r="AE99" i="12"/>
  <c r="EX96" i="32"/>
  <c r="EX99" i="32" s="1"/>
  <c r="FF96" i="32"/>
  <c r="FF99" i="32" s="1"/>
  <c r="EY96" i="32"/>
  <c r="EY99" i="32" s="1"/>
  <c r="AC99" i="12"/>
  <c r="EZ96" i="32"/>
  <c r="EZ99" i="32" s="1"/>
  <c r="FH96" i="32"/>
  <c r="FH99" i="32" s="1"/>
  <c r="V99" i="15"/>
  <c r="AD99" i="15"/>
  <c r="FQ99" i="32"/>
  <c r="Q99" i="15"/>
  <c r="FT99" i="32"/>
  <c r="FM96" i="32"/>
  <c r="FM99" i="32" s="1"/>
  <c r="W99" i="15"/>
  <c r="AE99" i="15"/>
  <c r="FU96" i="32"/>
  <c r="FU99" i="32" s="1"/>
  <c r="FN99" i="32"/>
  <c r="FR99" i="32"/>
  <c r="X99" i="15"/>
  <c r="FX96" i="32"/>
  <c r="FX99" i="32" s="1"/>
  <c r="FO96" i="32"/>
  <c r="FO99" i="32" s="1"/>
  <c r="FP96" i="32"/>
  <c r="FP99" i="32" s="1"/>
  <c r="AA99" i="15"/>
  <c r="Y99" i="15"/>
  <c r="Z99" i="15"/>
  <c r="AG99" i="15" s="1"/>
  <c r="U99" i="15"/>
  <c r="AC99" i="15"/>
  <c r="V99" i="19"/>
  <c r="AD99" i="19"/>
  <c r="X99" i="19"/>
  <c r="GG99" i="32"/>
  <c r="Q99" i="19"/>
  <c r="AA99" i="19"/>
  <c r="Y99" i="19"/>
  <c r="T99" i="19"/>
  <c r="AB99" i="19"/>
  <c r="Z99" i="19"/>
  <c r="AG99" i="19" s="1"/>
  <c r="GI96" i="32"/>
  <c r="GI99" i="32" s="1"/>
  <c r="U99" i="19"/>
  <c r="AC99" i="19"/>
  <c r="GB99" i="32"/>
  <c r="GJ99" i="32"/>
  <c r="GC96" i="32"/>
  <c r="GC99" i="32" s="1"/>
  <c r="GK96" i="32"/>
  <c r="GK99" i="32" s="1"/>
  <c r="GN98" i="32"/>
  <c r="T135" i="19"/>
  <c r="W99" i="19"/>
  <c r="AE99" i="19"/>
  <c r="GD96" i="32"/>
  <c r="GD99" i="32" s="1"/>
  <c r="GL96" i="32"/>
  <c r="GL99" i="32" s="1"/>
  <c r="GF99" i="32"/>
  <c r="GE96" i="32"/>
  <c r="GE99" i="32" s="1"/>
  <c r="GM96" i="32"/>
  <c r="GM99" i="32" s="1"/>
  <c r="DA96" i="32"/>
  <c r="DA99" i="32" s="1"/>
  <c r="AB184" i="32"/>
  <c r="AB161" i="32"/>
  <c r="AE112" i="32"/>
  <c r="AE161" i="32" s="1"/>
  <c r="AC138" i="32"/>
  <c r="AC114" i="32"/>
  <c r="AD138" i="32"/>
  <c r="AD114" i="32"/>
  <c r="AB138" i="32"/>
  <c r="AB114" i="32"/>
  <c r="AE111" i="32"/>
  <c r="CP99" i="32"/>
  <c r="CX99" i="32"/>
  <c r="DT99" i="32"/>
  <c r="EB99" i="32"/>
  <c r="EM99" i="32"/>
  <c r="DB97" i="32"/>
  <c r="AL99" i="32"/>
  <c r="FB99" i="32"/>
  <c r="BX97" i="32"/>
  <c r="GN97" i="32"/>
  <c r="FY97" i="32"/>
  <c r="AT98" i="32"/>
  <c r="FJ98" i="32"/>
  <c r="DO9" i="72"/>
  <c r="DO11" i="72"/>
  <c r="DO10" i="72"/>
  <c r="DA10" i="72"/>
  <c r="DA11" i="72"/>
  <c r="DA9" i="72"/>
  <c r="D9" i="72" s="1"/>
  <c r="DB7" i="72"/>
  <c r="T154" i="75"/>
  <c r="BG99" i="75"/>
  <c r="BQ89" i="75"/>
  <c r="T134" i="75"/>
  <c r="T161" i="75"/>
  <c r="BK114" i="75"/>
  <c r="BG114" i="75"/>
  <c r="BO114" i="75"/>
  <c r="BP79" i="75"/>
  <c r="U181" i="75"/>
  <c r="U133" i="75"/>
  <c r="V158" i="75"/>
  <c r="U179" i="75"/>
  <c r="AB84" i="75"/>
  <c r="Y89" i="75"/>
  <c r="V178" i="75"/>
  <c r="W84" i="75"/>
  <c r="AB89" i="75"/>
  <c r="Y94" i="75"/>
  <c r="Y79" i="75"/>
  <c r="Y84" i="75"/>
  <c r="U132" i="75"/>
  <c r="U158" i="75"/>
  <c r="Z133" i="75"/>
  <c r="AG133" i="75" s="1"/>
  <c r="AB180" i="75"/>
  <c r="Z99" i="75"/>
  <c r="AG99" i="75" s="1"/>
  <c r="U99" i="75"/>
  <c r="AC99" i="75"/>
  <c r="T79" i="75"/>
  <c r="AB79" i="75"/>
  <c r="T89" i="75"/>
  <c r="Y99" i="75"/>
  <c r="T84" i="75"/>
  <c r="AD131" i="75"/>
  <c r="T132" i="75"/>
  <c r="T181" i="75"/>
  <c r="V79" i="75"/>
  <c r="AD79" i="75"/>
  <c r="AA133" i="75"/>
  <c r="T180" i="75"/>
  <c r="AE84" i="75"/>
  <c r="Z84" i="75"/>
  <c r="AG84" i="75" s="1"/>
  <c r="U84" i="75"/>
  <c r="AC84" i="75"/>
  <c r="Z89" i="75"/>
  <c r="AG89" i="75" s="1"/>
  <c r="Y114" i="75"/>
  <c r="U161" i="75"/>
  <c r="AD177" i="75"/>
  <c r="U180" i="75"/>
  <c r="V84" i="75"/>
  <c r="AD84" i="75"/>
  <c r="AC161" i="75"/>
  <c r="W177" i="75"/>
  <c r="AA181" i="75"/>
  <c r="V89" i="75"/>
  <c r="AD89" i="75"/>
  <c r="V114" i="75"/>
  <c r="AD114" i="75"/>
  <c r="T133" i="75"/>
  <c r="AE157" i="75"/>
  <c r="Q181" i="75"/>
  <c r="AA135" i="75"/>
  <c r="AE156" i="75"/>
  <c r="T94" i="75"/>
  <c r="AB94" i="75"/>
  <c r="X99" i="75"/>
  <c r="Q99" i="75"/>
  <c r="AA99" i="75"/>
  <c r="V99" i="75"/>
  <c r="AD99" i="75"/>
  <c r="Q131" i="75"/>
  <c r="T131" i="75"/>
  <c r="AE177" i="75"/>
  <c r="T179" i="75"/>
  <c r="V180" i="75"/>
  <c r="Z181" i="75"/>
  <c r="AG181" i="75" s="1"/>
  <c r="W79" i="75"/>
  <c r="AE79" i="75"/>
  <c r="Z79" i="75"/>
  <c r="AG79" i="75" s="1"/>
  <c r="U79" i="75"/>
  <c r="AC79" i="75"/>
  <c r="U94" i="75"/>
  <c r="AC94" i="75"/>
  <c r="T114" i="75"/>
  <c r="AB114" i="75"/>
  <c r="AC131" i="75"/>
  <c r="AD132" i="75"/>
  <c r="X133" i="75"/>
  <c r="W157" i="75"/>
  <c r="AD158" i="75"/>
  <c r="AC179" i="75"/>
  <c r="X79" i="75"/>
  <c r="Q79" i="75"/>
  <c r="AA79" i="75"/>
  <c r="U89" i="75"/>
  <c r="AC89" i="75"/>
  <c r="U114" i="75"/>
  <c r="AC114" i="75"/>
  <c r="Z138" i="75"/>
  <c r="AG138" i="75" s="1"/>
  <c r="AD157" i="75"/>
  <c r="U178" i="75"/>
  <c r="X181" i="75"/>
  <c r="Z94" i="75"/>
  <c r="AG94" i="75" s="1"/>
  <c r="W156" i="75"/>
  <c r="Z180" i="75"/>
  <c r="AG180" i="75" s="1"/>
  <c r="V94" i="75"/>
  <c r="AD94" i="75"/>
  <c r="T99" i="75"/>
  <c r="AB99" i="75"/>
  <c r="W114" i="75"/>
  <c r="AE114" i="75"/>
  <c r="Z114" i="75"/>
  <c r="AG114" i="75" s="1"/>
  <c r="V131" i="75"/>
  <c r="Q133" i="75"/>
  <c r="Y155" i="75"/>
  <c r="X156" i="75"/>
  <c r="AD178" i="75"/>
  <c r="Z184" i="75"/>
  <c r="AG184" i="75" s="1"/>
  <c r="Z135" i="75"/>
  <c r="AG135" i="75" s="1"/>
  <c r="Y135" i="75"/>
  <c r="X135" i="75"/>
  <c r="Q135" i="75"/>
  <c r="X84" i="75"/>
  <c r="Q84" i="75"/>
  <c r="AA84" i="75"/>
  <c r="W89" i="75"/>
  <c r="AE89" i="75"/>
  <c r="X89" i="75"/>
  <c r="W94" i="75"/>
  <c r="Q89" i="75"/>
  <c r="AC132" i="75"/>
  <c r="X94" i="75"/>
  <c r="Q94" i="75"/>
  <c r="AA94" i="75"/>
  <c r="W99" i="75"/>
  <c r="AE99" i="75"/>
  <c r="Y138" i="75"/>
  <c r="X138" i="75"/>
  <c r="W138" i="75"/>
  <c r="AB134" i="75"/>
  <c r="AA134" i="75"/>
  <c r="Z134" i="75"/>
  <c r="AG134" i="75" s="1"/>
  <c r="Y134" i="75"/>
  <c r="Q134" i="75"/>
  <c r="AC158" i="75"/>
  <c r="AE94" i="75"/>
  <c r="X114" i="75"/>
  <c r="Q114" i="75"/>
  <c r="AA114" i="75"/>
  <c r="AD154" i="75"/>
  <c r="AA89" i="75"/>
  <c r="AB154" i="75"/>
  <c r="AA154" i="75"/>
  <c r="Q154" i="75"/>
  <c r="Z154" i="75"/>
  <c r="AG154" i="75" s="1"/>
  <c r="Y154" i="75"/>
  <c r="AB161" i="75"/>
  <c r="U131" i="75"/>
  <c r="AE131" i="75"/>
  <c r="V132" i="75"/>
  <c r="AB133" i="75"/>
  <c r="X155" i="75"/>
  <c r="AC181" i="75"/>
  <c r="AE184" i="75"/>
  <c r="Y132" i="75"/>
  <c r="X132" i="75"/>
  <c r="AC133" i="75"/>
  <c r="AB157" i="75"/>
  <c r="T157" i="75"/>
  <c r="AA157" i="75"/>
  <c r="Q157" i="75"/>
  <c r="Z157" i="75"/>
  <c r="AG157" i="75" s="1"/>
  <c r="Y157" i="75"/>
  <c r="X157" i="75"/>
  <c r="AC157" i="75"/>
  <c r="U157" i="75"/>
  <c r="AA158" i="75"/>
  <c r="Z161" i="75"/>
  <c r="AG161" i="75" s="1"/>
  <c r="V177" i="75"/>
  <c r="AD180" i="75"/>
  <c r="AC180" i="75"/>
  <c r="Q180" i="75"/>
  <c r="Z131" i="75"/>
  <c r="AG131" i="75" s="1"/>
  <c r="X131" i="75"/>
  <c r="W131" i="75"/>
  <c r="Z132" i="75"/>
  <c r="AG132" i="75" s="1"/>
  <c r="AE134" i="75"/>
  <c r="AC156" i="75"/>
  <c r="U156" i="75"/>
  <c r="AB156" i="75"/>
  <c r="T156" i="75"/>
  <c r="AA156" i="75"/>
  <c r="Q156" i="75"/>
  <c r="Z156" i="75"/>
  <c r="AG156" i="75" s="1"/>
  <c r="Y156" i="75"/>
  <c r="AD156" i="75"/>
  <c r="V156" i="75"/>
  <c r="Y131" i="75"/>
  <c r="AA132" i="75"/>
  <c r="AD134" i="75"/>
  <c r="AC178" i="75"/>
  <c r="AB179" i="75"/>
  <c r="AA131" i="75"/>
  <c r="AB132" i="75"/>
  <c r="AD135" i="75"/>
  <c r="AD155" i="75"/>
  <c r="Y184" i="75"/>
  <c r="AB131" i="75"/>
  <c r="Q132" i="75"/>
  <c r="AC138" i="75"/>
  <c r="U138" i="75"/>
  <c r="AB138" i="75"/>
  <c r="T138" i="75"/>
  <c r="AA138" i="75"/>
  <c r="Q138" i="75"/>
  <c r="AD138" i="75"/>
  <c r="V138" i="75"/>
  <c r="AE138" i="75"/>
  <c r="AE154" i="75"/>
  <c r="AA155" i="75"/>
  <c r="Q155" i="75"/>
  <c r="Z155" i="75"/>
  <c r="AG155" i="75" s="1"/>
  <c r="V157" i="75"/>
  <c r="AB177" i="75"/>
  <c r="T177" i="75"/>
  <c r="AA177" i="75"/>
  <c r="Q177" i="75"/>
  <c r="Z177" i="75"/>
  <c r="AG177" i="75" s="1"/>
  <c r="Y177" i="75"/>
  <c r="X177" i="75"/>
  <c r="AC177" i="75"/>
  <c r="U177" i="75"/>
  <c r="AA178" i="75"/>
  <c r="Z179" i="75"/>
  <c r="AG179" i="75" s="1"/>
  <c r="Y180" i="75"/>
  <c r="AA180" i="75"/>
  <c r="Y133" i="75"/>
  <c r="X134" i="75"/>
  <c r="W135" i="75"/>
  <c r="AE135" i="75"/>
  <c r="X154" i="75"/>
  <c r="W155" i="75"/>
  <c r="AE155" i="75"/>
  <c r="T158" i="75"/>
  <c r="AB158" i="75"/>
  <c r="Q161" i="75"/>
  <c r="AA161" i="75"/>
  <c r="T178" i="75"/>
  <c r="AB178" i="75"/>
  <c r="Q179" i="75"/>
  <c r="AA179" i="75"/>
  <c r="Y181" i="75"/>
  <c r="X184" i="75"/>
  <c r="W158" i="75"/>
  <c r="AE158" i="75"/>
  <c r="V161" i="75"/>
  <c r="AD161" i="75"/>
  <c r="W178" i="75"/>
  <c r="AE178" i="75"/>
  <c r="V179" i="75"/>
  <c r="AD179" i="75"/>
  <c r="AB181" i="75"/>
  <c r="Q184" i="75"/>
  <c r="AA184" i="75"/>
  <c r="X158" i="75"/>
  <c r="W161" i="75"/>
  <c r="AE161" i="75"/>
  <c r="X178" i="75"/>
  <c r="W179" i="75"/>
  <c r="AE179" i="75"/>
  <c r="T184" i="75"/>
  <c r="AB184" i="75"/>
  <c r="W132" i="75"/>
  <c r="AE132" i="75"/>
  <c r="V133" i="75"/>
  <c r="AD133" i="75"/>
  <c r="U134" i="75"/>
  <c r="AC134" i="75"/>
  <c r="T135" i="75"/>
  <c r="AB135" i="75"/>
  <c r="U154" i="75"/>
  <c r="AC154" i="75"/>
  <c r="T155" i="75"/>
  <c r="AB155" i="75"/>
  <c r="Y158" i="75"/>
  <c r="X161" i="75"/>
  <c r="Y178" i="75"/>
  <c r="X179" i="75"/>
  <c r="W180" i="75"/>
  <c r="AE180" i="75"/>
  <c r="V181" i="75"/>
  <c r="AD181" i="75"/>
  <c r="U184" i="75"/>
  <c r="AC184" i="75"/>
  <c r="W133" i="75"/>
  <c r="AE133" i="75"/>
  <c r="V134" i="75"/>
  <c r="U135" i="75"/>
  <c r="AC135" i="75"/>
  <c r="V154" i="75"/>
  <c r="U155" i="75"/>
  <c r="AC155" i="75"/>
  <c r="Z158" i="75"/>
  <c r="AG158" i="75" s="1"/>
  <c r="Y161" i="75"/>
  <c r="Z178" i="75"/>
  <c r="AG178" i="75" s="1"/>
  <c r="Y179" i="75"/>
  <c r="X180" i="75"/>
  <c r="W181" i="75"/>
  <c r="AE181" i="75"/>
  <c r="V184" i="75"/>
  <c r="AD184" i="75"/>
  <c r="W134" i="75"/>
  <c r="V135" i="75"/>
  <c r="W154" i="75"/>
  <c r="V155" i="75"/>
  <c r="Q158" i="75"/>
  <c r="Q178" i="75"/>
  <c r="W184" i="75"/>
  <c r="FV96" i="32"/>
  <c r="FV99" i="32" s="1"/>
  <c r="FW96" i="32"/>
  <c r="FW99" i="32" s="1"/>
  <c r="EO96" i="32"/>
  <c r="EI96" i="32"/>
  <c r="EI99" i="32" s="1"/>
  <c r="EQ96" i="32"/>
  <c r="EQ99" i="32" s="1"/>
  <c r="EJ96" i="32"/>
  <c r="EJ99" i="32" s="1"/>
  <c r="ER96" i="32"/>
  <c r="ER99" i="32" s="1"/>
  <c r="EK96" i="32"/>
  <c r="EK99" i="32" s="1"/>
  <c r="ES96" i="32"/>
  <c r="ES99" i="32" s="1"/>
  <c r="Q96" i="10"/>
  <c r="Z97" i="10"/>
  <c r="AB96" i="10"/>
  <c r="BE96" i="32" s="1"/>
  <c r="Q97" i="10"/>
  <c r="AA97" i="10"/>
  <c r="BD97" i="32" s="1"/>
  <c r="Z98" i="10"/>
  <c r="AC96" i="10"/>
  <c r="BF96" i="32" s="1"/>
  <c r="AA98" i="10"/>
  <c r="BD98" i="32" s="1"/>
  <c r="AC97" i="10"/>
  <c r="BF97" i="32" s="1"/>
  <c r="W96" i="10"/>
  <c r="AZ96" i="32" s="1"/>
  <c r="AD97" i="10"/>
  <c r="X96" i="10"/>
  <c r="BA96" i="32" s="1"/>
  <c r="W97" i="10"/>
  <c r="AZ97" i="32" s="1"/>
  <c r="AE97" i="10"/>
  <c r="BH97" i="32" s="1"/>
  <c r="V98" i="10"/>
  <c r="AD98" i="10"/>
  <c r="BG98" i="32" s="1"/>
  <c r="AA96" i="10"/>
  <c r="BD96" i="32" s="1"/>
  <c r="Y98" i="10"/>
  <c r="BB98" i="32" s="1"/>
  <c r="G99" i="10"/>
  <c r="I99" i="10"/>
  <c r="Y96" i="10"/>
  <c r="X97" i="10"/>
  <c r="BA97" i="32" s="1"/>
  <c r="W98" i="10"/>
  <c r="AZ98" i="32" s="1"/>
  <c r="AE98" i="10"/>
  <c r="BH98" i="32" s="1"/>
  <c r="AB97" i="10"/>
  <c r="BE97" i="32" s="1"/>
  <c r="Q98" i="10"/>
  <c r="AB98" i="10"/>
  <c r="BE98" i="32" s="1"/>
  <c r="AE96" i="10"/>
  <c r="BH96" i="32" s="1"/>
  <c r="Z96" i="10"/>
  <c r="X181" i="12"/>
  <c r="AE181" i="19"/>
  <c r="U181" i="19"/>
  <c r="T181" i="19"/>
  <c r="X181" i="19"/>
  <c r="Z181" i="19"/>
  <c r="AG181" i="19" s="1"/>
  <c r="Y181" i="19"/>
  <c r="AE158" i="19"/>
  <c r="AA181" i="19"/>
  <c r="X158" i="19"/>
  <c r="AC181" i="19"/>
  <c r="V181" i="19"/>
  <c r="AD181" i="19"/>
  <c r="Q181" i="19"/>
  <c r="AB181" i="19"/>
  <c r="W181" i="19"/>
  <c r="Y158" i="19"/>
  <c r="Z158" i="19"/>
  <c r="AG158" i="19" s="1"/>
  <c r="X135" i="19"/>
  <c r="Q158" i="19"/>
  <c r="AA158" i="19"/>
  <c r="T158" i="19"/>
  <c r="AB158" i="19"/>
  <c r="U158" i="19"/>
  <c r="AC158" i="19"/>
  <c r="V158" i="19"/>
  <c r="AD158" i="19"/>
  <c r="AE135" i="19"/>
  <c r="W158" i="19"/>
  <c r="AA135" i="19"/>
  <c r="U135" i="19"/>
  <c r="AC135" i="19"/>
  <c r="Y135" i="19"/>
  <c r="Z135" i="19"/>
  <c r="AG135" i="19" s="1"/>
  <c r="Q135" i="19"/>
  <c r="AB135" i="19"/>
  <c r="V135" i="19"/>
  <c r="AD135" i="19"/>
  <c r="W135" i="19"/>
  <c r="AE181" i="15"/>
  <c r="Z181" i="15"/>
  <c r="AG181" i="15" s="1"/>
  <c r="T181" i="15"/>
  <c r="X181" i="15"/>
  <c r="Y181" i="15"/>
  <c r="AE158" i="15"/>
  <c r="AA181" i="15"/>
  <c r="AB181" i="15"/>
  <c r="U181" i="15"/>
  <c r="AC181" i="15"/>
  <c r="AA158" i="15"/>
  <c r="Q181" i="15"/>
  <c r="T158" i="15"/>
  <c r="V181" i="15"/>
  <c r="AD181" i="15"/>
  <c r="W181" i="15"/>
  <c r="X158" i="15"/>
  <c r="Y158" i="15"/>
  <c r="AB135" i="15"/>
  <c r="Q158" i="15"/>
  <c r="AB158" i="15"/>
  <c r="U158" i="15"/>
  <c r="AC158" i="15"/>
  <c r="AE135" i="15"/>
  <c r="Z158" i="15"/>
  <c r="AG158" i="15" s="1"/>
  <c r="T135" i="15"/>
  <c r="V158" i="15"/>
  <c r="AD158" i="15"/>
  <c r="W158" i="15"/>
  <c r="AA135" i="15"/>
  <c r="U135" i="15"/>
  <c r="AC135" i="15"/>
  <c r="X135" i="15"/>
  <c r="Y135" i="15"/>
  <c r="Q135" i="15"/>
  <c r="V135" i="15"/>
  <c r="AD135" i="15"/>
  <c r="Z135" i="15"/>
  <c r="AG135" i="15" s="1"/>
  <c r="W135" i="15"/>
  <c r="AE181" i="12"/>
  <c r="T181" i="12"/>
  <c r="Y181" i="12"/>
  <c r="Q181" i="12"/>
  <c r="U181" i="12"/>
  <c r="AC181" i="12"/>
  <c r="Z181" i="12"/>
  <c r="AG181" i="12" s="1"/>
  <c r="AA181" i="12"/>
  <c r="AB181" i="12"/>
  <c r="V181" i="12"/>
  <c r="AD181" i="12"/>
  <c r="W181" i="12"/>
  <c r="AE158" i="12"/>
  <c r="X158" i="12"/>
  <c r="Y158" i="12"/>
  <c r="Z158" i="12"/>
  <c r="AG158" i="12" s="1"/>
  <c r="Q158" i="12"/>
  <c r="AA158" i="12"/>
  <c r="V134" i="12"/>
  <c r="AC134" i="12"/>
  <c r="T158" i="12"/>
  <c r="AB158" i="12"/>
  <c r="U134" i="12"/>
  <c r="U158" i="12"/>
  <c r="AC158" i="12"/>
  <c r="V158" i="12"/>
  <c r="AD158" i="12"/>
  <c r="W158" i="12"/>
  <c r="AE135" i="12"/>
  <c r="Y135" i="12"/>
  <c r="T135" i="12"/>
  <c r="AB134" i="12"/>
  <c r="Z135" i="12"/>
  <c r="AG135" i="12" s="1"/>
  <c r="W134" i="12"/>
  <c r="Q135" i="12"/>
  <c r="AA135" i="12"/>
  <c r="AA134" i="12"/>
  <c r="Y94" i="12"/>
  <c r="AB135" i="12"/>
  <c r="X135" i="12"/>
  <c r="U135" i="12"/>
  <c r="AC135" i="12"/>
  <c r="FC91" i="32"/>
  <c r="FC94" i="32" s="1"/>
  <c r="V135" i="12"/>
  <c r="AD135" i="12"/>
  <c r="W135" i="12"/>
  <c r="Q134" i="12"/>
  <c r="Y134" i="12"/>
  <c r="X134" i="12"/>
  <c r="AD134" i="12"/>
  <c r="Z134" i="12"/>
  <c r="AG134" i="12" s="1"/>
  <c r="AE134" i="12"/>
  <c r="Q181" i="18"/>
  <c r="AE181" i="18"/>
  <c r="Z181" i="18"/>
  <c r="AG181" i="18" s="1"/>
  <c r="X181" i="18"/>
  <c r="Y181" i="18"/>
  <c r="AA181" i="18"/>
  <c r="Q158" i="18"/>
  <c r="T181" i="18"/>
  <c r="AB181" i="18"/>
  <c r="U181" i="18"/>
  <c r="AC181" i="18"/>
  <c r="Z158" i="18"/>
  <c r="AG158" i="18" s="1"/>
  <c r="V181" i="18"/>
  <c r="AD181" i="18"/>
  <c r="AE158" i="18"/>
  <c r="W181" i="18"/>
  <c r="X158" i="18"/>
  <c r="Y158" i="18"/>
  <c r="X135" i="18"/>
  <c r="T158" i="18"/>
  <c r="AB158" i="18"/>
  <c r="AE135" i="18"/>
  <c r="AA158" i="18"/>
  <c r="U158" i="18"/>
  <c r="AC158" i="18"/>
  <c r="V158" i="18"/>
  <c r="AD158" i="18"/>
  <c r="W158" i="18"/>
  <c r="Y135" i="18"/>
  <c r="Z135" i="18"/>
  <c r="AG135" i="18" s="1"/>
  <c r="Q135" i="18"/>
  <c r="AA135" i="18"/>
  <c r="T135" i="18"/>
  <c r="AB135" i="18"/>
  <c r="U135" i="18"/>
  <c r="AC135" i="18"/>
  <c r="V135" i="18"/>
  <c r="AD135" i="18"/>
  <c r="W135" i="18"/>
  <c r="U181" i="17"/>
  <c r="AE181" i="17"/>
  <c r="T181" i="17"/>
  <c r="Z158" i="17"/>
  <c r="AG158" i="17" s="1"/>
  <c r="Z181" i="17"/>
  <c r="AG181" i="17" s="1"/>
  <c r="Q181" i="17"/>
  <c r="AB181" i="17"/>
  <c r="AC181" i="17"/>
  <c r="V181" i="17"/>
  <c r="AD181" i="17"/>
  <c r="X181" i="17"/>
  <c r="Y181" i="17"/>
  <c r="AE158" i="17"/>
  <c r="AA181" i="17"/>
  <c r="W181" i="17"/>
  <c r="X158" i="17"/>
  <c r="Y158" i="17"/>
  <c r="AE135" i="17"/>
  <c r="Q158" i="17"/>
  <c r="AA158" i="17"/>
  <c r="AD135" i="17"/>
  <c r="T158" i="17"/>
  <c r="AB158" i="17"/>
  <c r="U158" i="17"/>
  <c r="AC158" i="17"/>
  <c r="Z135" i="17"/>
  <c r="AG135" i="17" s="1"/>
  <c r="V158" i="17"/>
  <c r="AD158" i="17"/>
  <c r="W158" i="17"/>
  <c r="X135" i="17"/>
  <c r="Y135" i="17"/>
  <c r="Q135" i="17"/>
  <c r="AA135" i="17"/>
  <c r="T135" i="17"/>
  <c r="AB135" i="17"/>
  <c r="U135" i="17"/>
  <c r="AC135" i="17"/>
  <c r="V135" i="17"/>
  <c r="Y94" i="17"/>
  <c r="DY91" i="32"/>
  <c r="DY94" i="32" s="1"/>
  <c r="W135" i="17"/>
  <c r="AE181" i="16"/>
  <c r="Q181" i="16"/>
  <c r="T181" i="16"/>
  <c r="X181" i="16"/>
  <c r="Y181" i="16"/>
  <c r="AA181" i="16"/>
  <c r="AB181" i="16"/>
  <c r="U181" i="16"/>
  <c r="AC181" i="16"/>
  <c r="AE158" i="16"/>
  <c r="Z181" i="16"/>
  <c r="AG181" i="16" s="1"/>
  <c r="AC158" i="16"/>
  <c r="T158" i="16"/>
  <c r="V181" i="16"/>
  <c r="AD181" i="16"/>
  <c r="W181" i="16"/>
  <c r="X158" i="16"/>
  <c r="Y158" i="16"/>
  <c r="Z158" i="16"/>
  <c r="AG158" i="16" s="1"/>
  <c r="Y135" i="16"/>
  <c r="AA158" i="16"/>
  <c r="Q158" i="16"/>
  <c r="AB158" i="16"/>
  <c r="U158" i="16"/>
  <c r="V158" i="16"/>
  <c r="AD158" i="16"/>
  <c r="AE135" i="16"/>
  <c r="W158" i="16"/>
  <c r="X135" i="16"/>
  <c r="Z135" i="16"/>
  <c r="AG135" i="16" s="1"/>
  <c r="Q135" i="16"/>
  <c r="AA135" i="16"/>
  <c r="U135" i="16"/>
  <c r="AC135" i="16"/>
  <c r="AB135" i="16"/>
  <c r="V135" i="16"/>
  <c r="AD135" i="16"/>
  <c r="W135" i="16"/>
  <c r="AE181" i="14"/>
  <c r="Z181" i="14"/>
  <c r="AG181" i="14" s="1"/>
  <c r="T181" i="14"/>
  <c r="AB158" i="14"/>
  <c r="AA181" i="14"/>
  <c r="Q181" i="14"/>
  <c r="U181" i="14"/>
  <c r="AC181" i="14"/>
  <c r="AB181" i="14"/>
  <c r="V181" i="14"/>
  <c r="AD181" i="14"/>
  <c r="X181" i="14"/>
  <c r="Y181" i="14"/>
  <c r="AE158" i="14"/>
  <c r="W181" i="14"/>
  <c r="X158" i="14"/>
  <c r="AE135" i="14"/>
  <c r="AC135" i="14"/>
  <c r="Q158" i="14"/>
  <c r="U158" i="14"/>
  <c r="AC158" i="14"/>
  <c r="Y158" i="14"/>
  <c r="Z158" i="14"/>
  <c r="AG158" i="14" s="1"/>
  <c r="AA158" i="14"/>
  <c r="T135" i="14"/>
  <c r="V158" i="14"/>
  <c r="AD158" i="14"/>
  <c r="W158" i="14"/>
  <c r="Y135" i="14"/>
  <c r="Z135" i="14"/>
  <c r="AG135" i="14" s="1"/>
  <c r="Q135" i="14"/>
  <c r="AA135" i="14"/>
  <c r="X135" i="14"/>
  <c r="AB135" i="14"/>
  <c r="U135" i="14"/>
  <c r="V135" i="14"/>
  <c r="AD135" i="14"/>
  <c r="W135" i="14"/>
  <c r="AE181" i="13"/>
  <c r="AB181" i="13"/>
  <c r="T181" i="13"/>
  <c r="Y181" i="13"/>
  <c r="Q181" i="13"/>
  <c r="U181" i="13"/>
  <c r="AC181" i="13"/>
  <c r="V181" i="13"/>
  <c r="AD181" i="13"/>
  <c r="X181" i="13"/>
  <c r="AE158" i="13"/>
  <c r="Z181" i="13"/>
  <c r="AG181" i="13" s="1"/>
  <c r="Q158" i="13"/>
  <c r="AA181" i="13"/>
  <c r="W181" i="13"/>
  <c r="X158" i="13"/>
  <c r="AB158" i="13"/>
  <c r="U158" i="13"/>
  <c r="AC158" i="13"/>
  <c r="Y158" i="13"/>
  <c r="AE135" i="13"/>
  <c r="Z158" i="13"/>
  <c r="AG158" i="13" s="1"/>
  <c r="AA158" i="13"/>
  <c r="T135" i="13"/>
  <c r="V158" i="13"/>
  <c r="AD158" i="13"/>
  <c r="U135" i="13"/>
  <c r="W158" i="13"/>
  <c r="Z135" i="13"/>
  <c r="AG135" i="13" s="1"/>
  <c r="Q135" i="13"/>
  <c r="AB135" i="13"/>
  <c r="AC135" i="13"/>
  <c r="V135" i="13"/>
  <c r="AD135" i="13"/>
  <c r="X135" i="13"/>
  <c r="Y135" i="13"/>
  <c r="AA135" i="13"/>
  <c r="W135" i="13"/>
  <c r="AE181" i="11"/>
  <c r="X181" i="11"/>
  <c r="Z181" i="11"/>
  <c r="AG181" i="11" s="1"/>
  <c r="AE158" i="11"/>
  <c r="Q181" i="11"/>
  <c r="AA181" i="11"/>
  <c r="Y181" i="11"/>
  <c r="Q158" i="11"/>
  <c r="T181" i="11"/>
  <c r="AB181" i="11"/>
  <c r="U181" i="11"/>
  <c r="AC181" i="11"/>
  <c r="V181" i="11"/>
  <c r="AD181" i="11"/>
  <c r="W181" i="11"/>
  <c r="Y158" i="11"/>
  <c r="AA158" i="11"/>
  <c r="T158" i="11"/>
  <c r="AB158" i="11"/>
  <c r="X158" i="11"/>
  <c r="U158" i="11"/>
  <c r="AC158" i="11"/>
  <c r="AE135" i="11"/>
  <c r="Z158" i="11"/>
  <c r="AG158" i="11" s="1"/>
  <c r="AD135" i="11"/>
  <c r="T135" i="11"/>
  <c r="V158" i="11"/>
  <c r="AD158" i="11"/>
  <c r="W158" i="11"/>
  <c r="Y135" i="11"/>
  <c r="AA135" i="11"/>
  <c r="AB135" i="11"/>
  <c r="AC135" i="11"/>
  <c r="X135" i="11"/>
  <c r="Z135" i="11"/>
  <c r="AG135" i="11" s="1"/>
  <c r="Q135" i="11"/>
  <c r="U135" i="11"/>
  <c r="V135" i="11"/>
  <c r="W135" i="11"/>
  <c r="AE181" i="7"/>
  <c r="Q181" i="7"/>
  <c r="Z181" i="7"/>
  <c r="X181" i="7"/>
  <c r="Y181" i="7"/>
  <c r="AE158" i="7"/>
  <c r="AA181" i="7"/>
  <c r="Z158" i="7"/>
  <c r="T181" i="7"/>
  <c r="AB181" i="7"/>
  <c r="U181" i="7"/>
  <c r="AC181" i="7"/>
  <c r="V181" i="7"/>
  <c r="AD181" i="7"/>
  <c r="W181" i="7"/>
  <c r="X158" i="7"/>
  <c r="Y158" i="7"/>
  <c r="AC135" i="7"/>
  <c r="Q158" i="7"/>
  <c r="AA158" i="7"/>
  <c r="T158" i="7"/>
  <c r="AB158" i="7"/>
  <c r="AE135" i="7"/>
  <c r="U158" i="7"/>
  <c r="AC158" i="7"/>
  <c r="T135" i="7"/>
  <c r="V158" i="7"/>
  <c r="AD158" i="7"/>
  <c r="W158" i="7"/>
  <c r="Z135" i="7"/>
  <c r="Y135" i="7"/>
  <c r="AA135" i="7"/>
  <c r="U135" i="7"/>
  <c r="V135" i="7"/>
  <c r="AD135" i="7"/>
  <c r="X135" i="7"/>
  <c r="Q135" i="7"/>
  <c r="AB135" i="7"/>
  <c r="W135" i="7"/>
  <c r="AE181" i="8"/>
  <c r="Q181" i="8"/>
  <c r="X181" i="8"/>
  <c r="Z181" i="8"/>
  <c r="T181" i="8"/>
  <c r="AB181" i="8"/>
  <c r="AA181" i="8"/>
  <c r="U181" i="8"/>
  <c r="AC181" i="8"/>
  <c r="Y181" i="8"/>
  <c r="V181" i="8"/>
  <c r="AD181" i="8"/>
  <c r="W181" i="8"/>
  <c r="AE158" i="8"/>
  <c r="AB158" i="8"/>
  <c r="T158" i="8"/>
  <c r="Z158" i="8"/>
  <c r="Q158" i="8"/>
  <c r="AA158" i="8"/>
  <c r="X158" i="8"/>
  <c r="U158" i="8"/>
  <c r="AC158" i="8"/>
  <c r="V158" i="8"/>
  <c r="AD158" i="8"/>
  <c r="Y158" i="8"/>
  <c r="W158" i="8"/>
  <c r="AE135" i="8"/>
  <c r="Y135" i="8"/>
  <c r="X135" i="8"/>
  <c r="Z135" i="8"/>
  <c r="Q135" i="8"/>
  <c r="AA135" i="8"/>
  <c r="T135" i="8"/>
  <c r="AB135" i="8"/>
  <c r="U135" i="8"/>
  <c r="AC135" i="8"/>
  <c r="V135" i="8"/>
  <c r="AD135" i="8"/>
  <c r="W135" i="8"/>
  <c r="AE181" i="9"/>
  <c r="AC181" i="9"/>
  <c r="T181" i="9"/>
  <c r="Y181" i="9"/>
  <c r="Z181" i="9"/>
  <c r="AA181" i="9"/>
  <c r="AB181" i="9"/>
  <c r="U181" i="9"/>
  <c r="V181" i="9"/>
  <c r="AD181" i="9"/>
  <c r="X181" i="9"/>
  <c r="Q181" i="9"/>
  <c r="W181" i="9"/>
  <c r="AE158" i="9"/>
  <c r="AB158" i="9"/>
  <c r="T158" i="9"/>
  <c r="X158" i="9"/>
  <c r="Y158" i="9"/>
  <c r="Z158" i="9"/>
  <c r="AA158" i="9"/>
  <c r="U158" i="9"/>
  <c r="AC158" i="9"/>
  <c r="V158" i="9"/>
  <c r="AD158" i="9"/>
  <c r="Q158" i="9"/>
  <c r="W158" i="9"/>
  <c r="AE135" i="9"/>
  <c r="Z135" i="9"/>
  <c r="X135" i="9"/>
  <c r="Y135" i="9"/>
  <c r="Q135" i="9"/>
  <c r="AA135" i="9"/>
  <c r="T135" i="9"/>
  <c r="AB135" i="9"/>
  <c r="U135" i="9"/>
  <c r="AC135" i="9"/>
  <c r="V135" i="9"/>
  <c r="AD135" i="9"/>
  <c r="W135" i="9"/>
  <c r="J133" i="10"/>
  <c r="F156" i="10"/>
  <c r="N156" i="10"/>
  <c r="J179" i="10"/>
  <c r="EN94" i="32"/>
  <c r="DT94" i="32"/>
  <c r="EB94" i="32"/>
  <c r="CK94" i="32"/>
  <c r="DI94" i="32"/>
  <c r="FI94" i="32"/>
  <c r="GM94" i="32"/>
  <c r="FA94" i="32"/>
  <c r="FT94" i="32"/>
  <c r="GE94" i="32"/>
  <c r="CP94" i="32"/>
  <c r="CX94" i="32"/>
  <c r="EP94" i="32"/>
  <c r="FB94" i="32"/>
  <c r="FM94" i="32"/>
  <c r="FU94" i="32"/>
  <c r="GF94" i="32"/>
  <c r="BL94" i="32"/>
  <c r="AL94" i="32"/>
  <c r="DL94" i="32"/>
  <c r="DX94" i="32"/>
  <c r="FD94" i="32"/>
  <c r="FO94" i="32"/>
  <c r="FW94" i="32"/>
  <c r="GH94" i="32"/>
  <c r="CE94" i="32"/>
  <c r="DW94" i="32"/>
  <c r="BO94" i="32"/>
  <c r="CH94" i="32"/>
  <c r="CS94" i="32"/>
  <c r="DE94" i="32"/>
  <c r="DM94" i="32"/>
  <c r="EK94" i="32"/>
  <c r="ES94" i="32"/>
  <c r="EQ94" i="32"/>
  <c r="BP94" i="32"/>
  <c r="CA94" i="32"/>
  <c r="CI94" i="32"/>
  <c r="CT94" i="32"/>
  <c r="FF94" i="32"/>
  <c r="FQ94" i="32"/>
  <c r="GB94" i="32"/>
  <c r="GJ94" i="32"/>
  <c r="BT94" i="32"/>
  <c r="EI94" i="32"/>
  <c r="AH94" i="32"/>
  <c r="AP94" i="32"/>
  <c r="DG94" i="32"/>
  <c r="DO94" i="32"/>
  <c r="EM94" i="32"/>
  <c r="DP7" i="72"/>
  <c r="X180" i="18"/>
  <c r="DA94" i="32"/>
  <c r="BW94" i="32"/>
  <c r="EE94" i="32"/>
  <c r="AE180" i="19"/>
  <c r="X180" i="19"/>
  <c r="AE180" i="15"/>
  <c r="Y180" i="15"/>
  <c r="X180" i="12"/>
  <c r="AE180" i="12"/>
  <c r="AE180" i="18"/>
  <c r="Y157" i="17"/>
  <c r="AE180" i="17"/>
  <c r="Y180" i="17"/>
  <c r="AE180" i="16"/>
  <c r="Y180" i="16"/>
  <c r="X157" i="16"/>
  <c r="AN94" i="32"/>
  <c r="AK94" i="32"/>
  <c r="AS94" i="32"/>
  <c r="Y94" i="7"/>
  <c r="AM91" i="32"/>
  <c r="AT91" i="32" s="1"/>
  <c r="AJ94" i="32"/>
  <c r="AR94" i="32"/>
  <c r="BN94" i="32"/>
  <c r="BV94" i="32"/>
  <c r="CR94" i="32"/>
  <c r="CZ94" i="32"/>
  <c r="DV94" i="32"/>
  <c r="ED94" i="32"/>
  <c r="EZ94" i="32"/>
  <c r="FH94" i="32"/>
  <c r="GD94" i="32"/>
  <c r="GL94" i="32"/>
  <c r="CB94" i="32"/>
  <c r="CJ94" i="32"/>
  <c r="EJ94" i="32"/>
  <c r="ER94" i="32"/>
  <c r="FN94" i="32"/>
  <c r="FV94" i="32"/>
  <c r="GG94" i="32"/>
  <c r="AO94" i="32"/>
  <c r="BS94" i="32"/>
  <c r="CD94" i="32"/>
  <c r="CL94" i="32"/>
  <c r="CW94" i="32"/>
  <c r="DH94" i="32"/>
  <c r="DP94" i="32"/>
  <c r="EA94" i="32"/>
  <c r="EL94" i="32"/>
  <c r="ET94" i="32"/>
  <c r="FE94" i="32"/>
  <c r="FP94" i="32"/>
  <c r="FX94" i="32"/>
  <c r="GI94" i="32"/>
  <c r="BQ94" i="32"/>
  <c r="CU94" i="32"/>
  <c r="DF94" i="32"/>
  <c r="DN94" i="32"/>
  <c r="DB92" i="32"/>
  <c r="AT92" i="32"/>
  <c r="DQ93" i="32"/>
  <c r="AI94" i="32"/>
  <c r="AQ94" i="32"/>
  <c r="BM94" i="32"/>
  <c r="BU94" i="32"/>
  <c r="CF94" i="32"/>
  <c r="CQ94" i="32"/>
  <c r="CY94" i="32"/>
  <c r="DJ94" i="32"/>
  <c r="BX92" i="32"/>
  <c r="DQ92" i="32"/>
  <c r="GN92" i="32"/>
  <c r="AT93" i="32"/>
  <c r="BX93" i="32"/>
  <c r="DB93" i="32"/>
  <c r="GN93" i="32"/>
  <c r="EX94" i="32"/>
  <c r="DU94" i="32"/>
  <c r="EC94" i="32"/>
  <c r="EY94" i="32"/>
  <c r="FG94" i="32"/>
  <c r="FR94" i="32"/>
  <c r="GC94" i="32"/>
  <c r="GK94" i="32"/>
  <c r="CM91" i="32"/>
  <c r="BX91" i="32"/>
  <c r="CC94" i="32"/>
  <c r="EU91" i="32"/>
  <c r="F94" i="10"/>
  <c r="N94" i="10"/>
  <c r="AE93" i="10"/>
  <c r="BH93" i="32" s="1"/>
  <c r="G94" i="10"/>
  <c r="O94" i="10"/>
  <c r="H94" i="10"/>
  <c r="P94" i="10"/>
  <c r="X93" i="10"/>
  <c r="BA93" i="32" s="1"/>
  <c r="I94" i="10"/>
  <c r="J94" i="10"/>
  <c r="X92" i="10"/>
  <c r="BA92" i="32" s="1"/>
  <c r="K94" i="10"/>
  <c r="Z93" i="10"/>
  <c r="L94" i="10"/>
  <c r="Y92" i="10"/>
  <c r="BB92" i="32" s="1"/>
  <c r="E94" i="10"/>
  <c r="M94" i="10"/>
  <c r="Q92" i="10"/>
  <c r="AA92" i="10"/>
  <c r="BD92" i="32" s="1"/>
  <c r="Q91" i="10"/>
  <c r="AA91" i="10"/>
  <c r="BD91" i="32" s="1"/>
  <c r="Z92" i="10"/>
  <c r="Y93" i="10"/>
  <c r="BB93" i="32" s="1"/>
  <c r="AB91" i="10"/>
  <c r="BE91" i="32" s="1"/>
  <c r="U91" i="10"/>
  <c r="AX91" i="32" s="1"/>
  <c r="AC91" i="10"/>
  <c r="BF91" i="32" s="1"/>
  <c r="T92" i="10"/>
  <c r="AW92" i="32" s="1"/>
  <c r="AB92" i="10"/>
  <c r="BE92" i="32" s="1"/>
  <c r="Q93" i="10"/>
  <c r="AA93" i="10"/>
  <c r="BD93" i="32" s="1"/>
  <c r="V91" i="10"/>
  <c r="AY91" i="32" s="1"/>
  <c r="AD91" i="10"/>
  <c r="BG91" i="32" s="1"/>
  <c r="U92" i="10"/>
  <c r="AX92" i="32" s="1"/>
  <c r="AC92" i="10"/>
  <c r="BF92" i="32" s="1"/>
  <c r="T93" i="10"/>
  <c r="AW93" i="32" s="1"/>
  <c r="AB93" i="10"/>
  <c r="BE93" i="32" s="1"/>
  <c r="W91" i="10"/>
  <c r="AZ91" i="32" s="1"/>
  <c r="AE91" i="10"/>
  <c r="BH91" i="32" s="1"/>
  <c r="V92" i="10"/>
  <c r="AY92" i="32" s="1"/>
  <c r="AD92" i="10"/>
  <c r="BG92" i="32" s="1"/>
  <c r="U93" i="10"/>
  <c r="AX93" i="32" s="1"/>
  <c r="AC93" i="10"/>
  <c r="BF93" i="32" s="1"/>
  <c r="X91" i="10"/>
  <c r="BA91" i="32" s="1"/>
  <c r="W92" i="10"/>
  <c r="AZ92" i="32" s="1"/>
  <c r="AE92" i="10"/>
  <c r="BH92" i="32" s="1"/>
  <c r="V93" i="10"/>
  <c r="AY93" i="32" s="1"/>
  <c r="AD93" i="10"/>
  <c r="BG93" i="32" s="1"/>
  <c r="J156" i="10"/>
  <c r="Y91" i="10"/>
  <c r="W93" i="10"/>
  <c r="AZ93" i="32" s="1"/>
  <c r="Z91" i="10"/>
  <c r="AE180" i="9"/>
  <c r="Y180" i="9"/>
  <c r="X180" i="9"/>
  <c r="Z180" i="9"/>
  <c r="AE157" i="9"/>
  <c r="Q180" i="9"/>
  <c r="AA180" i="9"/>
  <c r="T180" i="9"/>
  <c r="AB180" i="9"/>
  <c r="T94" i="9"/>
  <c r="AB94" i="9"/>
  <c r="Y157" i="9"/>
  <c r="U180" i="9"/>
  <c r="AC180" i="9"/>
  <c r="V180" i="9"/>
  <c r="AD180" i="9"/>
  <c r="W180" i="9"/>
  <c r="X157" i="9"/>
  <c r="U94" i="9"/>
  <c r="AC94" i="9"/>
  <c r="Z157" i="9"/>
  <c r="AE134" i="9"/>
  <c r="Q157" i="9"/>
  <c r="AA157" i="9"/>
  <c r="T157" i="9"/>
  <c r="AB157" i="9"/>
  <c r="Y134" i="9"/>
  <c r="U157" i="9"/>
  <c r="AC157" i="9"/>
  <c r="V157" i="9"/>
  <c r="AD157" i="9"/>
  <c r="W157" i="9"/>
  <c r="Q94" i="9"/>
  <c r="AA94" i="9"/>
  <c r="X134" i="9"/>
  <c r="Z134" i="9"/>
  <c r="V94" i="9"/>
  <c r="AD94" i="9"/>
  <c r="Q134" i="9"/>
  <c r="AA134" i="9"/>
  <c r="W94" i="9"/>
  <c r="AE94" i="9"/>
  <c r="T134" i="9"/>
  <c r="AB134" i="9"/>
  <c r="X94" i="9"/>
  <c r="U134" i="9"/>
  <c r="AC134" i="9"/>
  <c r="Y94" i="9"/>
  <c r="V134" i="9"/>
  <c r="AD134" i="9"/>
  <c r="Z94" i="9"/>
  <c r="W134" i="9"/>
  <c r="K156" i="10"/>
  <c r="Y157" i="8"/>
  <c r="AE180" i="8"/>
  <c r="Y180" i="8"/>
  <c r="X180" i="8"/>
  <c r="Z180" i="8"/>
  <c r="AE157" i="8"/>
  <c r="Q180" i="8"/>
  <c r="AA180" i="8"/>
  <c r="T180" i="8"/>
  <c r="AB180" i="8"/>
  <c r="U180" i="8"/>
  <c r="AC180" i="8"/>
  <c r="H133" i="10"/>
  <c r="P133" i="10"/>
  <c r="L156" i="10"/>
  <c r="H179" i="10"/>
  <c r="P179" i="10"/>
  <c r="V180" i="8"/>
  <c r="AD180" i="8"/>
  <c r="I133" i="10"/>
  <c r="E156" i="10"/>
  <c r="M156" i="10"/>
  <c r="I179" i="10"/>
  <c r="W180" i="8"/>
  <c r="X157" i="8"/>
  <c r="Z157" i="8"/>
  <c r="AE134" i="8"/>
  <c r="Q157" i="8"/>
  <c r="AA157" i="8"/>
  <c r="T157" i="8"/>
  <c r="AB157" i="8"/>
  <c r="Y134" i="8"/>
  <c r="U157" i="8"/>
  <c r="AC157" i="8"/>
  <c r="Y94" i="8"/>
  <c r="V157" i="8"/>
  <c r="AD157" i="8"/>
  <c r="I156" i="10"/>
  <c r="E179" i="10"/>
  <c r="M179" i="10"/>
  <c r="W157" i="8"/>
  <c r="X94" i="8"/>
  <c r="Q94" i="8"/>
  <c r="AA94" i="8"/>
  <c r="X134" i="8"/>
  <c r="Z94" i="8"/>
  <c r="U94" i="8"/>
  <c r="AC94" i="8"/>
  <c r="Z134" i="8"/>
  <c r="Q134" i="8"/>
  <c r="AA134" i="8"/>
  <c r="T94" i="8"/>
  <c r="AB94" i="8"/>
  <c r="W94" i="8"/>
  <c r="AE94" i="8"/>
  <c r="T134" i="8"/>
  <c r="AB134" i="8"/>
  <c r="U134" i="8"/>
  <c r="AC134" i="8"/>
  <c r="K133" i="10"/>
  <c r="G156" i="10"/>
  <c r="O156" i="10"/>
  <c r="K179" i="10"/>
  <c r="V94" i="8"/>
  <c r="AD94" i="8"/>
  <c r="V134" i="8"/>
  <c r="AD134" i="8"/>
  <c r="W134" i="8"/>
  <c r="L133" i="10"/>
  <c r="H156" i="10"/>
  <c r="P156" i="10"/>
  <c r="L179" i="10"/>
  <c r="AE180" i="7"/>
  <c r="X180" i="7"/>
  <c r="Y180" i="7"/>
  <c r="Z180" i="7"/>
  <c r="AE157" i="7"/>
  <c r="Q180" i="7"/>
  <c r="AA180" i="7"/>
  <c r="T180" i="7"/>
  <c r="AB180" i="7"/>
  <c r="Y157" i="7"/>
  <c r="U180" i="7"/>
  <c r="AC180" i="7"/>
  <c r="V180" i="7"/>
  <c r="AD180" i="7"/>
  <c r="W180" i="7"/>
  <c r="X89" i="7"/>
  <c r="Q94" i="7"/>
  <c r="AA94" i="7"/>
  <c r="X157" i="7"/>
  <c r="Z157" i="7"/>
  <c r="V94" i="7"/>
  <c r="AE134" i="7"/>
  <c r="Q157" i="7"/>
  <c r="AA157" i="7"/>
  <c r="T157" i="7"/>
  <c r="AB157" i="7"/>
  <c r="Y134" i="7"/>
  <c r="U157" i="7"/>
  <c r="AC157" i="7"/>
  <c r="V157" i="7"/>
  <c r="AD157" i="7"/>
  <c r="Z94" i="7"/>
  <c r="W157" i="7"/>
  <c r="X134" i="7"/>
  <c r="Z134" i="7"/>
  <c r="T94" i="7"/>
  <c r="AB94" i="7"/>
  <c r="Q134" i="7"/>
  <c r="AA134" i="7"/>
  <c r="U94" i="7"/>
  <c r="AC94" i="7"/>
  <c r="T134" i="7"/>
  <c r="AB134" i="7"/>
  <c r="AD94" i="7"/>
  <c r="U134" i="7"/>
  <c r="AC134" i="7"/>
  <c r="W94" i="7"/>
  <c r="AE94" i="7"/>
  <c r="V134" i="7"/>
  <c r="AD134" i="7"/>
  <c r="X94" i="7"/>
  <c r="W134" i="7"/>
  <c r="AO133" i="32"/>
  <c r="AM179" i="32"/>
  <c r="AL156" i="32"/>
  <c r="AH179" i="32"/>
  <c r="AS133" i="32"/>
  <c r="AL86" i="32"/>
  <c r="AL89" i="32" s="1"/>
  <c r="AJ133" i="32"/>
  <c r="AN156" i="32"/>
  <c r="AO156" i="32"/>
  <c r="AJ179" i="32"/>
  <c r="AR179" i="32"/>
  <c r="AR133" i="32"/>
  <c r="AK133" i="32"/>
  <c r="AQ179" i="32"/>
  <c r="AH156" i="32"/>
  <c r="AP156" i="32"/>
  <c r="AK179" i="32"/>
  <c r="AS179" i="32"/>
  <c r="AM156" i="32"/>
  <c r="AI179" i="32"/>
  <c r="AI156" i="32"/>
  <c r="AQ156" i="32"/>
  <c r="AL179" i="32"/>
  <c r="AP179" i="32"/>
  <c r="AR156" i="32"/>
  <c r="AJ156" i="32"/>
  <c r="AH133" i="32"/>
  <c r="AP133" i="32"/>
  <c r="AK156" i="32"/>
  <c r="AS156" i="32"/>
  <c r="AN179" i="32"/>
  <c r="AE180" i="11"/>
  <c r="Y180" i="11"/>
  <c r="X180" i="11"/>
  <c r="Z180" i="11"/>
  <c r="AG180" i="11" s="1"/>
  <c r="AE157" i="11"/>
  <c r="Q180" i="11"/>
  <c r="AA180" i="11"/>
  <c r="T180" i="11"/>
  <c r="AB180" i="11"/>
  <c r="T94" i="11"/>
  <c r="AB94" i="11"/>
  <c r="W94" i="11"/>
  <c r="AE94" i="11"/>
  <c r="Y157" i="11"/>
  <c r="U180" i="11"/>
  <c r="AC180" i="11"/>
  <c r="V180" i="11"/>
  <c r="AD180" i="11"/>
  <c r="W180" i="11"/>
  <c r="Q94" i="11"/>
  <c r="AA94" i="11"/>
  <c r="X157" i="11"/>
  <c r="Z157" i="11"/>
  <c r="AG157" i="11" s="1"/>
  <c r="V94" i="11"/>
  <c r="AD94" i="11"/>
  <c r="Y94" i="11"/>
  <c r="AE134" i="11"/>
  <c r="Q157" i="11"/>
  <c r="AA157" i="11"/>
  <c r="X134" i="11"/>
  <c r="T157" i="11"/>
  <c r="AB157" i="11"/>
  <c r="U157" i="11"/>
  <c r="AC157" i="11"/>
  <c r="V157" i="11"/>
  <c r="AD157" i="11"/>
  <c r="Z94" i="11"/>
  <c r="AG94" i="11" s="1"/>
  <c r="W157" i="11"/>
  <c r="Y134" i="11"/>
  <c r="Z134" i="11"/>
  <c r="AG134" i="11" s="1"/>
  <c r="U94" i="11"/>
  <c r="AC94" i="11"/>
  <c r="Q134" i="11"/>
  <c r="AA134" i="11"/>
  <c r="T134" i="11"/>
  <c r="AB134" i="11"/>
  <c r="BS89" i="32"/>
  <c r="U134" i="11"/>
  <c r="AC134" i="11"/>
  <c r="X94" i="11"/>
  <c r="V134" i="11"/>
  <c r="AD134" i="11"/>
  <c r="W134" i="11"/>
  <c r="BP89" i="32"/>
  <c r="BN156" i="32"/>
  <c r="BV156" i="32"/>
  <c r="BP156" i="32"/>
  <c r="BS179" i="32"/>
  <c r="BQ156" i="32"/>
  <c r="BL179" i="32"/>
  <c r="BT179" i="32"/>
  <c r="BW156" i="32"/>
  <c r="BM179" i="32"/>
  <c r="BU179" i="32"/>
  <c r="BS156" i="32"/>
  <c r="BN179" i="32"/>
  <c r="BV179" i="32"/>
  <c r="BL156" i="32"/>
  <c r="BT156" i="32"/>
  <c r="BO179" i="32"/>
  <c r="BW179" i="32"/>
  <c r="BM156" i="32"/>
  <c r="BU156" i="32"/>
  <c r="BP179" i="32"/>
  <c r="AE180" i="13"/>
  <c r="Y180" i="13"/>
  <c r="Y134" i="13"/>
  <c r="X180" i="13"/>
  <c r="Z180" i="13"/>
  <c r="AG180" i="13" s="1"/>
  <c r="AE157" i="13"/>
  <c r="Q180" i="13"/>
  <c r="AA180" i="13"/>
  <c r="T180" i="13"/>
  <c r="AB180" i="13"/>
  <c r="T94" i="13"/>
  <c r="AB94" i="13"/>
  <c r="Y157" i="13"/>
  <c r="U180" i="13"/>
  <c r="AC180" i="13"/>
  <c r="V180" i="13"/>
  <c r="AD180" i="13"/>
  <c r="W180" i="13"/>
  <c r="Q94" i="13"/>
  <c r="AA94" i="13"/>
  <c r="X157" i="13"/>
  <c r="Z157" i="13"/>
  <c r="AG157" i="13" s="1"/>
  <c r="AE134" i="13"/>
  <c r="Q157" i="13"/>
  <c r="AA157" i="13"/>
  <c r="W94" i="13"/>
  <c r="AE94" i="13"/>
  <c r="T157" i="13"/>
  <c r="AB157" i="13"/>
  <c r="U157" i="13"/>
  <c r="AC157" i="13"/>
  <c r="V157" i="13"/>
  <c r="AD157" i="13"/>
  <c r="Z94" i="13"/>
  <c r="AG94" i="13" s="1"/>
  <c r="X94" i="13"/>
  <c r="W157" i="13"/>
  <c r="Z134" i="13"/>
  <c r="AG134" i="13" s="1"/>
  <c r="U94" i="13"/>
  <c r="AC94" i="13"/>
  <c r="Q134" i="13"/>
  <c r="AA134" i="13"/>
  <c r="X134" i="13"/>
  <c r="V94" i="13"/>
  <c r="AD94" i="13"/>
  <c r="T134" i="13"/>
  <c r="AB134" i="13"/>
  <c r="U134" i="13"/>
  <c r="AC134" i="13"/>
  <c r="V134" i="13"/>
  <c r="AD134" i="13"/>
  <c r="Y94" i="13"/>
  <c r="W134" i="13"/>
  <c r="CI89" i="32"/>
  <c r="CJ156" i="32"/>
  <c r="CC156" i="32"/>
  <c r="CK156" i="32"/>
  <c r="CF179" i="32"/>
  <c r="CE179" i="32"/>
  <c r="CD156" i="32"/>
  <c r="CL156" i="32"/>
  <c r="CG179" i="32"/>
  <c r="CE156" i="32"/>
  <c r="CH179" i="32"/>
  <c r="CF156" i="32"/>
  <c r="CB156" i="32"/>
  <c r="CB179" i="32"/>
  <c r="CJ179" i="32"/>
  <c r="CH156" i="32"/>
  <c r="CC179" i="32"/>
  <c r="CK179" i="32"/>
  <c r="CA156" i="32"/>
  <c r="CI156" i="32"/>
  <c r="CD179" i="32"/>
  <c r="CL179" i="32"/>
  <c r="AE180" i="14"/>
  <c r="Y180" i="14"/>
  <c r="X180" i="14"/>
  <c r="Z180" i="14"/>
  <c r="AG180" i="14" s="1"/>
  <c r="Q180" i="14"/>
  <c r="AA180" i="14"/>
  <c r="T180" i="14"/>
  <c r="AB180" i="14"/>
  <c r="U180" i="14"/>
  <c r="AC180" i="14"/>
  <c r="V180" i="14"/>
  <c r="AD180" i="14"/>
  <c r="W180" i="14"/>
  <c r="X94" i="14"/>
  <c r="Y94" i="14"/>
  <c r="Y134" i="14"/>
  <c r="AE157" i="14"/>
  <c r="Y157" i="14"/>
  <c r="X157" i="14"/>
  <c r="Z157" i="14"/>
  <c r="AG157" i="14" s="1"/>
  <c r="AE134" i="14"/>
  <c r="Q157" i="14"/>
  <c r="AA157" i="14"/>
  <c r="T157" i="14"/>
  <c r="AB157" i="14"/>
  <c r="U157" i="14"/>
  <c r="AC157" i="14"/>
  <c r="V157" i="14"/>
  <c r="AD157" i="14"/>
  <c r="W157" i="14"/>
  <c r="X134" i="14"/>
  <c r="Z94" i="14"/>
  <c r="AG94" i="14" s="1"/>
  <c r="Z134" i="14"/>
  <c r="AG134" i="14" s="1"/>
  <c r="Q134" i="14"/>
  <c r="AA134" i="14"/>
  <c r="T94" i="14"/>
  <c r="AB94" i="14"/>
  <c r="W94" i="14"/>
  <c r="AE94" i="14"/>
  <c r="T134" i="14"/>
  <c r="AB134" i="14"/>
  <c r="U94" i="14"/>
  <c r="AC94" i="14"/>
  <c r="Q94" i="14"/>
  <c r="AA94" i="14"/>
  <c r="U134" i="14"/>
  <c r="AC134" i="14"/>
  <c r="V94" i="14"/>
  <c r="AD94" i="14"/>
  <c r="V134" i="14"/>
  <c r="AD134" i="14"/>
  <c r="W134" i="14"/>
  <c r="CT89" i="32"/>
  <c r="CY156" i="32"/>
  <c r="CP156" i="32"/>
  <c r="CX156" i="32"/>
  <c r="CR156" i="32"/>
  <c r="CZ156" i="32"/>
  <c r="CU179" i="32"/>
  <c r="CS156" i="32"/>
  <c r="CV179" i="32"/>
  <c r="CQ156" i="32"/>
  <c r="CT156" i="32"/>
  <c r="CW179" i="32"/>
  <c r="CT179" i="32"/>
  <c r="CU156" i="32"/>
  <c r="CP179" i="32"/>
  <c r="CX179" i="32"/>
  <c r="T89" i="14"/>
  <c r="AB89" i="14"/>
  <c r="CQ179" i="32"/>
  <c r="CY179" i="32"/>
  <c r="CW156" i="32"/>
  <c r="CR179" i="32"/>
  <c r="CZ179" i="32"/>
  <c r="CP86" i="32"/>
  <c r="CX86" i="32"/>
  <c r="CX89" i="32" s="1"/>
  <c r="X180" i="16"/>
  <c r="Z180" i="16"/>
  <c r="AG180" i="16" s="1"/>
  <c r="AE157" i="16"/>
  <c r="Q180" i="16"/>
  <c r="AA180" i="16"/>
  <c r="T180" i="16"/>
  <c r="AB180" i="16"/>
  <c r="U180" i="16"/>
  <c r="AC180" i="16"/>
  <c r="V180" i="16"/>
  <c r="AD180" i="16"/>
  <c r="W180" i="16"/>
  <c r="Y157" i="16"/>
  <c r="Z157" i="16"/>
  <c r="AG157" i="16" s="1"/>
  <c r="V94" i="16"/>
  <c r="AD94" i="16"/>
  <c r="AE134" i="16"/>
  <c r="Q157" i="16"/>
  <c r="AA157" i="16"/>
  <c r="T157" i="16"/>
  <c r="AB157" i="16"/>
  <c r="DM89" i="32"/>
  <c r="Y134" i="16"/>
  <c r="U157" i="16"/>
  <c r="AC157" i="16"/>
  <c r="Y94" i="16"/>
  <c r="V157" i="16"/>
  <c r="AD157" i="16"/>
  <c r="W157" i="16"/>
  <c r="X94" i="16"/>
  <c r="X134" i="16"/>
  <c r="Z134" i="16"/>
  <c r="AG134" i="16" s="1"/>
  <c r="Q94" i="16"/>
  <c r="AA94" i="16"/>
  <c r="Q134" i="16"/>
  <c r="AA134" i="16"/>
  <c r="T94" i="16"/>
  <c r="AB94" i="16"/>
  <c r="Z94" i="16"/>
  <c r="AG94" i="16" s="1"/>
  <c r="T134" i="16"/>
  <c r="AB134" i="16"/>
  <c r="DL89" i="32"/>
  <c r="U94" i="16"/>
  <c r="AC94" i="16"/>
  <c r="U134" i="16"/>
  <c r="AC134" i="16"/>
  <c r="V134" i="16"/>
  <c r="AD134" i="16"/>
  <c r="W94" i="16"/>
  <c r="AE94" i="16"/>
  <c r="W134" i="16"/>
  <c r="DE89" i="32"/>
  <c r="DK156" i="32"/>
  <c r="DJ156" i="32"/>
  <c r="DE179" i="32"/>
  <c r="DM179" i="32"/>
  <c r="DL156" i="32"/>
  <c r="DG179" i="32"/>
  <c r="DO179" i="32"/>
  <c r="DF179" i="32"/>
  <c r="DE156" i="32"/>
  <c r="DM156" i="32"/>
  <c r="DH179" i="32"/>
  <c r="DP179" i="32"/>
  <c r="DF156" i="32"/>
  <c r="DN156" i="32"/>
  <c r="DI179" i="32"/>
  <c r="X89" i="16"/>
  <c r="DG156" i="32"/>
  <c r="DO156" i="32"/>
  <c r="DJ179" i="32"/>
  <c r="DH156" i="32"/>
  <c r="DP156" i="32"/>
  <c r="DN179" i="32"/>
  <c r="DI156" i="32"/>
  <c r="DL179" i="32"/>
  <c r="X180" i="17"/>
  <c r="Z180" i="17"/>
  <c r="AG180" i="17" s="1"/>
  <c r="AE157" i="17"/>
  <c r="Q180" i="17"/>
  <c r="AA180" i="17"/>
  <c r="T180" i="17"/>
  <c r="AB180" i="17"/>
  <c r="U180" i="17"/>
  <c r="AC180" i="17"/>
  <c r="V180" i="17"/>
  <c r="AD180" i="17"/>
  <c r="W180" i="17"/>
  <c r="X157" i="17"/>
  <c r="Z157" i="17"/>
  <c r="AG157" i="17" s="1"/>
  <c r="AE134" i="17"/>
  <c r="Q157" i="17"/>
  <c r="AA157" i="17"/>
  <c r="W94" i="17"/>
  <c r="AA134" i="17"/>
  <c r="T157" i="17"/>
  <c r="AB157" i="17"/>
  <c r="X94" i="17"/>
  <c r="U157" i="17"/>
  <c r="AC157" i="17"/>
  <c r="V157" i="17"/>
  <c r="AD157" i="17"/>
  <c r="Z94" i="17"/>
  <c r="AG94" i="17" s="1"/>
  <c r="W157" i="17"/>
  <c r="X134" i="17"/>
  <c r="Y134" i="17"/>
  <c r="Z134" i="17"/>
  <c r="AG134" i="17" s="1"/>
  <c r="Q94" i="17"/>
  <c r="AA94" i="17"/>
  <c r="Q134" i="17"/>
  <c r="X89" i="17"/>
  <c r="T94" i="17"/>
  <c r="AB94" i="17"/>
  <c r="T134" i="17"/>
  <c r="AB134" i="17"/>
  <c r="U94" i="17"/>
  <c r="AC94" i="17"/>
  <c r="U134" i="17"/>
  <c r="AC134" i="17"/>
  <c r="V94" i="17"/>
  <c r="AD94" i="17"/>
  <c r="V134" i="17"/>
  <c r="AD134" i="17"/>
  <c r="EA179" i="32"/>
  <c r="AE94" i="17"/>
  <c r="W134" i="17"/>
  <c r="DX156" i="32"/>
  <c r="DW156" i="32"/>
  <c r="EE156" i="32"/>
  <c r="DZ179" i="32"/>
  <c r="DY156" i="32"/>
  <c r="DT179" i="32"/>
  <c r="EB179" i="32"/>
  <c r="DZ156" i="32"/>
  <c r="EA156" i="32"/>
  <c r="DV179" i="32"/>
  <c r="ED179" i="32"/>
  <c r="DT156" i="32"/>
  <c r="EB156" i="32"/>
  <c r="DW179" i="32"/>
  <c r="EE179" i="32"/>
  <c r="DU156" i="32"/>
  <c r="EC156" i="32"/>
  <c r="DX179" i="32"/>
  <c r="DX86" i="32"/>
  <c r="DX89" i="32" s="1"/>
  <c r="DV156" i="32"/>
  <c r="ED156" i="32"/>
  <c r="DY179" i="32"/>
  <c r="Y180" i="18"/>
  <c r="Z180" i="18"/>
  <c r="AE157" i="18"/>
  <c r="Q180" i="18"/>
  <c r="AA180" i="18"/>
  <c r="T180" i="18"/>
  <c r="AB180" i="18"/>
  <c r="Y157" i="18"/>
  <c r="U180" i="18"/>
  <c r="AC180" i="18"/>
  <c r="V180" i="18"/>
  <c r="AD180" i="18"/>
  <c r="W180" i="18"/>
  <c r="X157" i="18"/>
  <c r="Z157" i="18"/>
  <c r="Y94" i="18"/>
  <c r="AE134" i="18"/>
  <c r="Q157" i="18"/>
  <c r="AA157" i="18"/>
  <c r="AD134" i="18"/>
  <c r="T157" i="18"/>
  <c r="AB157" i="18"/>
  <c r="X94" i="18"/>
  <c r="Q94" i="18"/>
  <c r="AA94" i="18"/>
  <c r="U157" i="18"/>
  <c r="AC157" i="18"/>
  <c r="V157" i="18"/>
  <c r="AD157" i="18"/>
  <c r="Z94" i="18"/>
  <c r="AG94" i="18" s="1"/>
  <c r="U94" i="18"/>
  <c r="AC94" i="18"/>
  <c r="W157" i="18"/>
  <c r="X134" i="18"/>
  <c r="Y134" i="18"/>
  <c r="Z134" i="18"/>
  <c r="Q134" i="18"/>
  <c r="AA134" i="18"/>
  <c r="T94" i="18"/>
  <c r="AB94" i="18"/>
  <c r="W94" i="18"/>
  <c r="AE94" i="18"/>
  <c r="T134" i="18"/>
  <c r="AB134" i="18"/>
  <c r="U134" i="18"/>
  <c r="AC134" i="18"/>
  <c r="V94" i="18"/>
  <c r="AD94" i="18"/>
  <c r="V134" i="18"/>
  <c r="W134" i="18"/>
  <c r="ET179" i="32"/>
  <c r="EN179" i="32"/>
  <c r="EQ156" i="32"/>
  <c r="EL156" i="32"/>
  <c r="EO179" i="32"/>
  <c r="EL179" i="32"/>
  <c r="EI179" i="32"/>
  <c r="EQ179" i="32"/>
  <c r="EJ179" i="32"/>
  <c r="ER179" i="32"/>
  <c r="EI156" i="32"/>
  <c r="EP179" i="32"/>
  <c r="EK179" i="32"/>
  <c r="ES179" i="32"/>
  <c r="Y180" i="12"/>
  <c r="Z180" i="12"/>
  <c r="AG180" i="12" s="1"/>
  <c r="AE157" i="12"/>
  <c r="Q180" i="12"/>
  <c r="AA180" i="12"/>
  <c r="T180" i="12"/>
  <c r="AB180" i="12"/>
  <c r="Y157" i="12"/>
  <c r="U180" i="12"/>
  <c r="AC180" i="12"/>
  <c r="V180" i="12"/>
  <c r="AD180" i="12"/>
  <c r="W180" i="12"/>
  <c r="X157" i="12"/>
  <c r="Z157" i="12"/>
  <c r="AG157" i="12" s="1"/>
  <c r="Q157" i="12"/>
  <c r="AA157" i="12"/>
  <c r="T157" i="12"/>
  <c r="AB157" i="12"/>
  <c r="X94" i="12"/>
  <c r="V94" i="12"/>
  <c r="AD94" i="12"/>
  <c r="U157" i="12"/>
  <c r="AC157" i="12"/>
  <c r="V157" i="12"/>
  <c r="AD157" i="12"/>
  <c r="W157" i="12"/>
  <c r="Z94" i="12"/>
  <c r="AG94" i="12" s="1"/>
  <c r="U94" i="12"/>
  <c r="AC94" i="12"/>
  <c r="Q94" i="12"/>
  <c r="AA94" i="12"/>
  <c r="T94" i="12"/>
  <c r="AB94" i="12"/>
  <c r="W94" i="12"/>
  <c r="AE94" i="12"/>
  <c r="Y157" i="15"/>
  <c r="EX89" i="32"/>
  <c r="FG179" i="32"/>
  <c r="FC156" i="32"/>
  <c r="EX179" i="32"/>
  <c r="FF179" i="32"/>
  <c r="FE156" i="32"/>
  <c r="EZ179" i="32"/>
  <c r="FH179" i="32"/>
  <c r="EX156" i="32"/>
  <c r="FF156" i="32"/>
  <c r="FA179" i="32"/>
  <c r="FI179" i="32"/>
  <c r="EY156" i="32"/>
  <c r="FG156" i="32"/>
  <c r="FB179" i="32"/>
  <c r="EZ156" i="32"/>
  <c r="FH156" i="32"/>
  <c r="FC179" i="32"/>
  <c r="EY179" i="32"/>
  <c r="FA156" i="32"/>
  <c r="FI156" i="32"/>
  <c r="FD179" i="32"/>
  <c r="FB156" i="32"/>
  <c r="X180" i="15"/>
  <c r="Z180" i="15"/>
  <c r="AG180" i="15" s="1"/>
  <c r="AE157" i="15"/>
  <c r="Q180" i="15"/>
  <c r="AA180" i="15"/>
  <c r="T180" i="15"/>
  <c r="AB180" i="15"/>
  <c r="U180" i="15"/>
  <c r="AC180" i="15"/>
  <c r="V180" i="15"/>
  <c r="AD180" i="15"/>
  <c r="W180" i="15"/>
  <c r="X157" i="15"/>
  <c r="Z157" i="15"/>
  <c r="AG157" i="15" s="1"/>
  <c r="AE134" i="15"/>
  <c r="Q157" i="15"/>
  <c r="AA157" i="15"/>
  <c r="W94" i="15"/>
  <c r="AE94" i="15"/>
  <c r="X134" i="15"/>
  <c r="T157" i="15"/>
  <c r="AB157" i="15"/>
  <c r="X94" i="15"/>
  <c r="U157" i="15"/>
  <c r="AC157" i="15"/>
  <c r="Y94" i="15"/>
  <c r="V157" i="15"/>
  <c r="AD157" i="15"/>
  <c r="Z94" i="15"/>
  <c r="AG94" i="15" s="1"/>
  <c r="W157" i="15"/>
  <c r="Y134" i="15"/>
  <c r="Z134" i="15"/>
  <c r="AG134" i="15" s="1"/>
  <c r="Q94" i="15"/>
  <c r="AA94" i="15"/>
  <c r="Q134" i="15"/>
  <c r="AA134" i="15"/>
  <c r="T94" i="15"/>
  <c r="AB94" i="15"/>
  <c r="T134" i="15"/>
  <c r="AB134" i="15"/>
  <c r="U94" i="15"/>
  <c r="AC94" i="15"/>
  <c r="U134" i="15"/>
  <c r="AC134" i="15"/>
  <c r="V94" i="15"/>
  <c r="AD94" i="15"/>
  <c r="V134" i="15"/>
  <c r="AD134" i="15"/>
  <c r="W134" i="15"/>
  <c r="FQ156" i="32"/>
  <c r="FP156" i="32"/>
  <c r="FX156" i="32"/>
  <c r="FR156" i="32"/>
  <c r="FM179" i="32"/>
  <c r="FU179" i="32"/>
  <c r="FT179" i="32"/>
  <c r="FN179" i="32"/>
  <c r="FV179" i="32"/>
  <c r="FT156" i="32"/>
  <c r="FM156" i="32"/>
  <c r="FU156" i="32"/>
  <c r="FP179" i="32"/>
  <c r="FX179" i="32"/>
  <c r="FN156" i="32"/>
  <c r="FV156" i="32"/>
  <c r="FQ179" i="32"/>
  <c r="FO156" i="32"/>
  <c r="FW156" i="32"/>
  <c r="FR179" i="32"/>
  <c r="Y180" i="19"/>
  <c r="Z180" i="19"/>
  <c r="AG180" i="19" s="1"/>
  <c r="AE157" i="19"/>
  <c r="Q180" i="19"/>
  <c r="AA180" i="19"/>
  <c r="T180" i="19"/>
  <c r="AB180" i="19"/>
  <c r="Y157" i="19"/>
  <c r="U180" i="19"/>
  <c r="AC180" i="19"/>
  <c r="V180" i="19"/>
  <c r="AD180" i="19"/>
  <c r="W180" i="19"/>
  <c r="X157" i="19"/>
  <c r="Z157" i="19"/>
  <c r="AG157" i="19" s="1"/>
  <c r="AE134" i="19"/>
  <c r="Q157" i="19"/>
  <c r="AA157" i="19"/>
  <c r="T157" i="19"/>
  <c r="AB157" i="19"/>
  <c r="Y134" i="19"/>
  <c r="U157" i="19"/>
  <c r="AC157" i="19"/>
  <c r="V157" i="19"/>
  <c r="AD157" i="19"/>
  <c r="W157" i="19"/>
  <c r="GI156" i="32"/>
  <c r="X134" i="19"/>
  <c r="Y94" i="19"/>
  <c r="Z134" i="19"/>
  <c r="AG134" i="19" s="1"/>
  <c r="Z94" i="19"/>
  <c r="AG94" i="19" s="1"/>
  <c r="Q134" i="19"/>
  <c r="AA134" i="19"/>
  <c r="T134" i="19"/>
  <c r="AB134" i="19"/>
  <c r="GI89" i="32"/>
  <c r="T94" i="19"/>
  <c r="AB94" i="19"/>
  <c r="U134" i="19"/>
  <c r="AC134" i="19"/>
  <c r="V134" i="19"/>
  <c r="AD134" i="19"/>
  <c r="GC179" i="32"/>
  <c r="V94" i="19"/>
  <c r="W134" i="19"/>
  <c r="W94" i="19"/>
  <c r="AE94" i="19"/>
  <c r="U94" i="19"/>
  <c r="AC94" i="19"/>
  <c r="X94" i="19"/>
  <c r="Q94" i="19"/>
  <c r="AA94" i="19"/>
  <c r="AD94" i="19"/>
  <c r="GC156" i="32"/>
  <c r="GK156" i="32"/>
  <c r="GF179" i="32"/>
  <c r="GD156" i="32"/>
  <c r="GL156" i="32"/>
  <c r="GE156" i="32"/>
  <c r="GM156" i="32"/>
  <c r="GH179" i="32"/>
  <c r="GF156" i="32"/>
  <c r="GI179" i="32"/>
  <c r="GK179" i="32"/>
  <c r="GB179" i="32"/>
  <c r="GD179" i="32"/>
  <c r="GL179" i="32"/>
  <c r="GJ179" i="32"/>
  <c r="GB156" i="32"/>
  <c r="GJ156" i="32"/>
  <c r="GE179" i="32"/>
  <c r="GM179" i="32"/>
  <c r="EP156" i="32"/>
  <c r="EK156" i="32"/>
  <c r="EI89" i="32"/>
  <c r="EQ89" i="32"/>
  <c r="EJ156" i="32"/>
  <c r="ER156" i="32"/>
  <c r="ES156" i="32"/>
  <c r="ET156" i="32"/>
  <c r="EM156" i="32"/>
  <c r="EN156" i="32"/>
  <c r="AE156" i="12"/>
  <c r="Q179" i="12"/>
  <c r="CB89" i="32"/>
  <c r="CJ89" i="32"/>
  <c r="CU89" i="32"/>
  <c r="DY89" i="32"/>
  <c r="EJ89" i="32"/>
  <c r="ER89" i="32"/>
  <c r="FC89" i="32"/>
  <c r="FN89" i="32"/>
  <c r="FV89" i="32"/>
  <c r="GG89" i="32"/>
  <c r="AN89" i="32"/>
  <c r="CC89" i="32"/>
  <c r="CK89" i="32"/>
  <c r="CV89" i="32"/>
  <c r="DG89" i="32"/>
  <c r="DO89" i="32"/>
  <c r="DZ89" i="32"/>
  <c r="EK89" i="32"/>
  <c r="ES89" i="32"/>
  <c r="FO89" i="32"/>
  <c r="FW89" i="32"/>
  <c r="AH89" i="32"/>
  <c r="AP89" i="32"/>
  <c r="BL89" i="32"/>
  <c r="BT89" i="32"/>
  <c r="CE89" i="32"/>
  <c r="DI89" i="32"/>
  <c r="DT89" i="32"/>
  <c r="EB89" i="32"/>
  <c r="EM89" i="32"/>
  <c r="FF89" i="32"/>
  <c r="FQ89" i="32"/>
  <c r="GB89" i="32"/>
  <c r="GJ89" i="32"/>
  <c r="AI89" i="32"/>
  <c r="AQ89" i="32"/>
  <c r="EN89" i="32"/>
  <c r="EY89" i="32"/>
  <c r="FG89" i="32"/>
  <c r="AJ89" i="32"/>
  <c r="AR89" i="32"/>
  <c r="BN89" i="32"/>
  <c r="BV89" i="32"/>
  <c r="CG89" i="32"/>
  <c r="CR89" i="32"/>
  <c r="CZ89" i="32"/>
  <c r="DV89" i="32"/>
  <c r="ED89" i="32"/>
  <c r="AK89" i="32"/>
  <c r="AS89" i="32"/>
  <c r="BO89" i="32"/>
  <c r="BW89" i="32"/>
  <c r="CH89" i="32"/>
  <c r="CS89" i="32"/>
  <c r="DA89" i="32"/>
  <c r="DW89" i="32"/>
  <c r="EE89" i="32"/>
  <c r="EP89" i="32"/>
  <c r="FA89" i="32"/>
  <c r="FI89" i="32"/>
  <c r="FT89" i="32"/>
  <c r="GE89" i="32"/>
  <c r="GM89" i="32"/>
  <c r="FP89" i="32"/>
  <c r="FX89" i="32"/>
  <c r="EU88" i="32"/>
  <c r="AO89" i="32"/>
  <c r="CD89" i="32"/>
  <c r="CL89" i="32"/>
  <c r="CW89" i="32"/>
  <c r="DH89" i="32"/>
  <c r="DP89" i="32"/>
  <c r="EA89" i="32"/>
  <c r="EL89" i="32"/>
  <c r="ET89" i="32"/>
  <c r="FE89" i="32"/>
  <c r="BM89" i="32"/>
  <c r="BU89" i="32"/>
  <c r="CF89" i="32"/>
  <c r="CQ89" i="32"/>
  <c r="CY89" i="32"/>
  <c r="DJ89" i="32"/>
  <c r="FJ86" i="32"/>
  <c r="CM87" i="32"/>
  <c r="DQ87" i="32"/>
  <c r="FY87" i="32"/>
  <c r="AT88" i="32"/>
  <c r="EF88" i="32"/>
  <c r="DU89" i="32"/>
  <c r="EC89" i="32"/>
  <c r="FR89" i="32"/>
  <c r="GC89" i="32"/>
  <c r="GK89" i="32"/>
  <c r="FJ88" i="32"/>
  <c r="GN88" i="32"/>
  <c r="EZ89" i="32"/>
  <c r="FH89" i="32"/>
  <c r="FS89" i="32"/>
  <c r="GD89" i="32"/>
  <c r="GL89" i="32"/>
  <c r="DB88" i="32"/>
  <c r="AM89" i="32"/>
  <c r="BQ89" i="32"/>
  <c r="DF89" i="32"/>
  <c r="DN89" i="32"/>
  <c r="FB89" i="32"/>
  <c r="FM89" i="32"/>
  <c r="FU89" i="32"/>
  <c r="GF89" i="32"/>
  <c r="AT87" i="32"/>
  <c r="EF87" i="32"/>
  <c r="FJ87" i="32"/>
  <c r="CM88" i="32"/>
  <c r="DH84" i="32"/>
  <c r="DP84" i="32"/>
  <c r="CA89" i="32"/>
  <c r="EU86" i="32"/>
  <c r="FY86" i="32"/>
  <c r="GN86" i="32"/>
  <c r="F89" i="10"/>
  <c r="G133" i="10"/>
  <c r="O133" i="10"/>
  <c r="H89" i="10"/>
  <c r="P89" i="10"/>
  <c r="I89" i="10"/>
  <c r="Y87" i="10"/>
  <c r="BB87" i="32" s="1"/>
  <c r="N89" i="10"/>
  <c r="J89" i="10"/>
  <c r="F133" i="10"/>
  <c r="M133" i="10"/>
  <c r="X88" i="10"/>
  <c r="BA88" i="32" s="1"/>
  <c r="N133" i="10"/>
  <c r="E133" i="10"/>
  <c r="AC88" i="10"/>
  <c r="BF88" i="32" s="1"/>
  <c r="L89" i="10"/>
  <c r="AD87" i="10"/>
  <c r="BG87" i="32" s="1"/>
  <c r="U88" i="10"/>
  <c r="AX88" i="32" s="1"/>
  <c r="E89" i="10"/>
  <c r="M89" i="10"/>
  <c r="U87" i="10"/>
  <c r="AX87" i="32" s="1"/>
  <c r="V87" i="10"/>
  <c r="AY87" i="32" s="1"/>
  <c r="G89" i="10"/>
  <c r="O89" i="10"/>
  <c r="K89" i="10"/>
  <c r="AE88" i="10"/>
  <c r="BH88" i="32" s="1"/>
  <c r="Q86" i="10"/>
  <c r="Z87" i="10"/>
  <c r="T86" i="10"/>
  <c r="AW86" i="32" s="1"/>
  <c r="AB86" i="10"/>
  <c r="BE86" i="32" s="1"/>
  <c r="Q87" i="10"/>
  <c r="AA87" i="10"/>
  <c r="BD87" i="32" s="1"/>
  <c r="Z88" i="10"/>
  <c r="AA86" i="10"/>
  <c r="BD86" i="32" s="1"/>
  <c r="Y88" i="10"/>
  <c r="BB88" i="32" s="1"/>
  <c r="U86" i="10"/>
  <c r="AX86" i="32" s="1"/>
  <c r="AC86" i="10"/>
  <c r="BF86" i="32" s="1"/>
  <c r="T87" i="10"/>
  <c r="AW87" i="32" s="1"/>
  <c r="AB87" i="10"/>
  <c r="BE87" i="32" s="1"/>
  <c r="Q88" i="10"/>
  <c r="AA88" i="10"/>
  <c r="BD88" i="32" s="1"/>
  <c r="V86" i="10"/>
  <c r="AD86" i="10"/>
  <c r="BG86" i="32" s="1"/>
  <c r="AC87" i="10"/>
  <c r="BF87" i="32" s="1"/>
  <c r="AB88" i="10"/>
  <c r="BE88" i="32" s="1"/>
  <c r="W86" i="10"/>
  <c r="AZ86" i="32" s="1"/>
  <c r="AE86" i="10"/>
  <c r="BH86" i="32" s="1"/>
  <c r="X86" i="10"/>
  <c r="BA86" i="32" s="1"/>
  <c r="W87" i="10"/>
  <c r="AZ87" i="32" s="1"/>
  <c r="AE87" i="10"/>
  <c r="BH87" i="32" s="1"/>
  <c r="V88" i="10"/>
  <c r="AY88" i="32" s="1"/>
  <c r="AD88" i="10"/>
  <c r="BG88" i="32" s="1"/>
  <c r="Y86" i="10"/>
  <c r="BB86" i="32" s="1"/>
  <c r="X87" i="10"/>
  <c r="BA87" i="32" s="1"/>
  <c r="W88" i="10"/>
  <c r="AZ88" i="32" s="1"/>
  <c r="Z86" i="10"/>
  <c r="Y156" i="9"/>
  <c r="AE179" i="9"/>
  <c r="Y179" i="9"/>
  <c r="X179" i="9"/>
  <c r="Y89" i="9"/>
  <c r="Z179" i="9"/>
  <c r="AE156" i="9"/>
  <c r="Q179" i="9"/>
  <c r="AA179" i="9"/>
  <c r="T179" i="9"/>
  <c r="AB179" i="9"/>
  <c r="U179" i="9"/>
  <c r="AC179" i="9"/>
  <c r="V179" i="9"/>
  <c r="AD179" i="9"/>
  <c r="W179" i="9"/>
  <c r="X156" i="9"/>
  <c r="Z156" i="9"/>
  <c r="AE133" i="9"/>
  <c r="Q156" i="9"/>
  <c r="AA156" i="9"/>
  <c r="X133" i="9"/>
  <c r="T156" i="9"/>
  <c r="AB156" i="9"/>
  <c r="W84" i="9"/>
  <c r="AE84" i="9"/>
  <c r="X89" i="9"/>
  <c r="U156" i="9"/>
  <c r="AC156" i="9"/>
  <c r="K84" i="10"/>
  <c r="V156" i="9"/>
  <c r="AD156" i="9"/>
  <c r="Y84" i="9"/>
  <c r="Z89" i="9"/>
  <c r="W156" i="9"/>
  <c r="Y133" i="9"/>
  <c r="Z133" i="9"/>
  <c r="T79" i="9"/>
  <c r="AB79" i="9"/>
  <c r="Q89" i="9"/>
  <c r="AA89" i="9"/>
  <c r="Q133" i="9"/>
  <c r="AA133" i="9"/>
  <c r="Q84" i="9"/>
  <c r="AA84" i="9"/>
  <c r="T89" i="9"/>
  <c r="AB89" i="9"/>
  <c r="T133" i="9"/>
  <c r="AB133" i="9"/>
  <c r="T84" i="9"/>
  <c r="AB84" i="9"/>
  <c r="U89" i="9"/>
  <c r="AC89" i="9"/>
  <c r="U133" i="9"/>
  <c r="AC133" i="9"/>
  <c r="W79" i="9"/>
  <c r="AE79" i="9"/>
  <c r="V89" i="9"/>
  <c r="AD89" i="9"/>
  <c r="V133" i="9"/>
  <c r="AD133" i="9"/>
  <c r="X79" i="9"/>
  <c r="W89" i="9"/>
  <c r="AE89" i="9"/>
  <c r="W133" i="9"/>
  <c r="U84" i="9"/>
  <c r="AC84" i="9"/>
  <c r="V84" i="9"/>
  <c r="AD84" i="9"/>
  <c r="Q79" i="9"/>
  <c r="AA79" i="9"/>
  <c r="X84" i="9"/>
  <c r="Z84" i="9"/>
  <c r="AE179" i="8"/>
  <c r="X179" i="8"/>
  <c r="Y179" i="8"/>
  <c r="Z179" i="8"/>
  <c r="W79" i="8"/>
  <c r="AE79" i="8"/>
  <c r="Q84" i="8"/>
  <c r="AA84" i="8"/>
  <c r="Z89" i="8"/>
  <c r="AE156" i="8"/>
  <c r="Q179" i="8"/>
  <c r="AA179" i="8"/>
  <c r="Q89" i="8"/>
  <c r="AA89" i="8"/>
  <c r="Z156" i="8"/>
  <c r="T179" i="8"/>
  <c r="AB179" i="8"/>
  <c r="U179" i="8"/>
  <c r="AC179" i="8"/>
  <c r="V179" i="8"/>
  <c r="AD179" i="8"/>
  <c r="W179" i="8"/>
  <c r="X156" i="8"/>
  <c r="Y156" i="8"/>
  <c r="W84" i="8"/>
  <c r="AE84" i="8"/>
  <c r="AE133" i="8"/>
  <c r="Q156" i="8"/>
  <c r="AA156" i="8"/>
  <c r="T156" i="8"/>
  <c r="AB156" i="8"/>
  <c r="X89" i="8"/>
  <c r="Z133" i="8"/>
  <c r="U156" i="8"/>
  <c r="AC156" i="8"/>
  <c r="V79" i="8"/>
  <c r="AD79" i="8"/>
  <c r="T79" i="8"/>
  <c r="Z84" i="8"/>
  <c r="L84" i="10"/>
  <c r="V156" i="8"/>
  <c r="AD156" i="8"/>
  <c r="Y84" i="8"/>
  <c r="W156" i="8"/>
  <c r="Y133" i="8"/>
  <c r="X133" i="8"/>
  <c r="V89" i="8"/>
  <c r="AD89" i="8"/>
  <c r="Y89" i="8"/>
  <c r="Q133" i="8"/>
  <c r="AA133" i="8"/>
  <c r="T89" i="8"/>
  <c r="AB89" i="8"/>
  <c r="W89" i="8"/>
  <c r="AE89" i="8"/>
  <c r="T133" i="8"/>
  <c r="AB133" i="8"/>
  <c r="X79" i="8"/>
  <c r="U89" i="8"/>
  <c r="AC89" i="8"/>
  <c r="U133" i="8"/>
  <c r="AC133" i="8"/>
  <c r="V133" i="8"/>
  <c r="AD133" i="8"/>
  <c r="X84" i="8"/>
  <c r="W133" i="8"/>
  <c r="T84" i="8"/>
  <c r="AB84" i="8"/>
  <c r="U84" i="8"/>
  <c r="AC84" i="8"/>
  <c r="Z79" i="8"/>
  <c r="L79" i="10"/>
  <c r="V84" i="8"/>
  <c r="AD84" i="8"/>
  <c r="Q79" i="8"/>
  <c r="AA79" i="8"/>
  <c r="E79" i="10"/>
  <c r="M79" i="10"/>
  <c r="AB79" i="8"/>
  <c r="AE179" i="7"/>
  <c r="X179" i="7"/>
  <c r="Y179" i="7"/>
  <c r="Z179" i="7"/>
  <c r="AE156" i="7"/>
  <c r="Q179" i="7"/>
  <c r="AA179" i="7"/>
  <c r="X156" i="7"/>
  <c r="T179" i="7"/>
  <c r="AB179" i="7"/>
  <c r="U179" i="7"/>
  <c r="AC179" i="7"/>
  <c r="X79" i="7"/>
  <c r="V179" i="7"/>
  <c r="AD179" i="7"/>
  <c r="W179" i="7"/>
  <c r="Y156" i="7"/>
  <c r="U89" i="7"/>
  <c r="AC89" i="7"/>
  <c r="Z156" i="7"/>
  <c r="U84" i="7"/>
  <c r="AC84" i="7"/>
  <c r="AE133" i="7"/>
  <c r="Q156" i="7"/>
  <c r="AA156" i="7"/>
  <c r="X133" i="7"/>
  <c r="T156" i="7"/>
  <c r="AB156" i="7"/>
  <c r="U156" i="7"/>
  <c r="AC156" i="7"/>
  <c r="V156" i="7"/>
  <c r="AD156" i="7"/>
  <c r="U79" i="7"/>
  <c r="AC79" i="7"/>
  <c r="Z89" i="7"/>
  <c r="W156" i="7"/>
  <c r="Y133" i="7"/>
  <c r="Z133" i="7"/>
  <c r="AJ132" i="32"/>
  <c r="X84" i="7"/>
  <c r="Q89" i="7"/>
  <c r="AA89" i="7"/>
  <c r="Y89" i="7"/>
  <c r="Q133" i="7"/>
  <c r="AA133" i="7"/>
  <c r="Y84" i="7"/>
  <c r="T89" i="7"/>
  <c r="AB89" i="7"/>
  <c r="T133" i="7"/>
  <c r="AB133" i="7"/>
  <c r="U133" i="7"/>
  <c r="AC133" i="7"/>
  <c r="Y79" i="7"/>
  <c r="V89" i="7"/>
  <c r="AD89" i="7"/>
  <c r="V133" i="7"/>
  <c r="AD133" i="7"/>
  <c r="W89" i="7"/>
  <c r="AE89" i="7"/>
  <c r="W133" i="7"/>
  <c r="AJ84" i="32"/>
  <c r="AR84" i="32"/>
  <c r="AK84" i="32"/>
  <c r="AS84" i="32"/>
  <c r="AO84" i="32"/>
  <c r="AP84" i="32"/>
  <c r="Z84" i="7"/>
  <c r="AI81" i="32"/>
  <c r="AQ81" i="32"/>
  <c r="AH84" i="32"/>
  <c r="Q84" i="7"/>
  <c r="AA84" i="7"/>
  <c r="T84" i="7"/>
  <c r="AB84" i="7"/>
  <c r="AL81" i="32"/>
  <c r="AP132" i="32"/>
  <c r="V84" i="7"/>
  <c r="AD84" i="7"/>
  <c r="AM81" i="32"/>
  <c r="AH132" i="32"/>
  <c r="W84" i="7"/>
  <c r="AE84" i="7"/>
  <c r="AN81" i="32"/>
  <c r="AE179" i="11"/>
  <c r="Y179" i="11"/>
  <c r="Z179" i="11"/>
  <c r="AG179" i="11" s="1"/>
  <c r="AE156" i="11"/>
  <c r="Q179" i="11"/>
  <c r="AA179" i="11"/>
  <c r="X179" i="11"/>
  <c r="Z156" i="11"/>
  <c r="AG156" i="11" s="1"/>
  <c r="T179" i="11"/>
  <c r="AB179" i="11"/>
  <c r="U179" i="11"/>
  <c r="AC179" i="11"/>
  <c r="V179" i="11"/>
  <c r="AD179" i="11"/>
  <c r="W179" i="11"/>
  <c r="X156" i="11"/>
  <c r="AE133" i="11"/>
  <c r="Q156" i="11"/>
  <c r="AA156" i="11"/>
  <c r="Y84" i="11"/>
  <c r="Z133" i="11"/>
  <c r="AG133" i="11" s="1"/>
  <c r="T156" i="11"/>
  <c r="AB156" i="11"/>
  <c r="Z84" i="11"/>
  <c r="AG84" i="11" s="1"/>
  <c r="X89" i="11"/>
  <c r="U156" i="11"/>
  <c r="AC156" i="11"/>
  <c r="Y156" i="11"/>
  <c r="V156" i="11"/>
  <c r="AD156" i="11"/>
  <c r="W156" i="11"/>
  <c r="X133" i="11"/>
  <c r="Y133" i="11"/>
  <c r="Q79" i="11"/>
  <c r="Q84" i="11"/>
  <c r="AA84" i="11"/>
  <c r="BS81" i="32"/>
  <c r="BS84" i="32" s="1"/>
  <c r="Q89" i="11"/>
  <c r="AA89" i="11"/>
  <c r="Y89" i="11"/>
  <c r="Q133" i="11"/>
  <c r="AA133" i="11"/>
  <c r="W84" i="11"/>
  <c r="T89" i="11"/>
  <c r="AB89" i="11"/>
  <c r="Z89" i="11"/>
  <c r="AG89" i="11" s="1"/>
  <c r="T133" i="11"/>
  <c r="AB133" i="11"/>
  <c r="U89" i="11"/>
  <c r="AC89" i="11"/>
  <c r="U133" i="11"/>
  <c r="AC133" i="11"/>
  <c r="V89" i="11"/>
  <c r="AD89" i="11"/>
  <c r="V133" i="11"/>
  <c r="AD133" i="11"/>
  <c r="AE84" i="11"/>
  <c r="BO82" i="32"/>
  <c r="BX82" i="32" s="1"/>
  <c r="W89" i="11"/>
  <c r="AE89" i="11"/>
  <c r="W133" i="11"/>
  <c r="BP84" i="32"/>
  <c r="BV84" i="32"/>
  <c r="U84" i="11"/>
  <c r="AC84" i="11"/>
  <c r="BW81" i="32"/>
  <c r="BW84" i="32" s="1"/>
  <c r="BL84" i="32"/>
  <c r="V84" i="11"/>
  <c r="AD84" i="11"/>
  <c r="BT84" i="32"/>
  <c r="BM84" i="32"/>
  <c r="BU84" i="32"/>
  <c r="T84" i="11"/>
  <c r="BN84" i="32"/>
  <c r="BQ81" i="32"/>
  <c r="BQ84" i="32" s="1"/>
  <c r="V79" i="11"/>
  <c r="AD79" i="11"/>
  <c r="AB84" i="11"/>
  <c r="Z79" i="11"/>
  <c r="AG79" i="11" s="1"/>
  <c r="X84" i="11"/>
  <c r="BR81" i="32"/>
  <c r="BR84" i="32" s="1"/>
  <c r="X179" i="13"/>
  <c r="AE179" i="13"/>
  <c r="Y179" i="13"/>
  <c r="Z179" i="13"/>
  <c r="AG179" i="13" s="1"/>
  <c r="Q179" i="13"/>
  <c r="Q89" i="13"/>
  <c r="AA89" i="13"/>
  <c r="Y156" i="13"/>
  <c r="T179" i="13"/>
  <c r="AB179" i="13"/>
  <c r="AE156" i="13"/>
  <c r="AA179" i="13"/>
  <c r="U179" i="13"/>
  <c r="AC179" i="13"/>
  <c r="AC79" i="13"/>
  <c r="Q84" i="13"/>
  <c r="AA84" i="13"/>
  <c r="V179" i="13"/>
  <c r="AD179" i="13"/>
  <c r="W179" i="13"/>
  <c r="Z156" i="13"/>
  <c r="AG156" i="13" s="1"/>
  <c r="CB84" i="32"/>
  <c r="CJ84" i="32"/>
  <c r="AE133" i="13"/>
  <c r="Q156" i="13"/>
  <c r="AA156" i="13"/>
  <c r="CK84" i="32"/>
  <c r="Y133" i="13"/>
  <c r="T156" i="13"/>
  <c r="AB156" i="13"/>
  <c r="X156" i="13"/>
  <c r="X89" i="13"/>
  <c r="U156" i="13"/>
  <c r="AC156" i="13"/>
  <c r="V156" i="13"/>
  <c r="AD156" i="13"/>
  <c r="Z89" i="13"/>
  <c r="AG89" i="13" s="1"/>
  <c r="W156" i="13"/>
  <c r="Z133" i="13"/>
  <c r="AG133" i="13" s="1"/>
  <c r="X79" i="13"/>
  <c r="V84" i="13"/>
  <c r="AD84" i="13"/>
  <c r="T89" i="13"/>
  <c r="AB89" i="13"/>
  <c r="Q133" i="13"/>
  <c r="AA133" i="13"/>
  <c r="X133" i="13"/>
  <c r="W84" i="13"/>
  <c r="AE84" i="13"/>
  <c r="CC81" i="32"/>
  <c r="CC84" i="32" s="1"/>
  <c r="U89" i="13"/>
  <c r="AC89" i="13"/>
  <c r="T133" i="13"/>
  <c r="AB133" i="13"/>
  <c r="X84" i="13"/>
  <c r="V89" i="13"/>
  <c r="AD89" i="13"/>
  <c r="Y89" i="13"/>
  <c r="U133" i="13"/>
  <c r="AC133" i="13"/>
  <c r="Y79" i="13"/>
  <c r="Y84" i="13"/>
  <c r="W89" i="13"/>
  <c r="AE89" i="13"/>
  <c r="V133" i="13"/>
  <c r="AD133" i="13"/>
  <c r="W133" i="13"/>
  <c r="CI84" i="32"/>
  <c r="CM83" i="32"/>
  <c r="Z84" i="13"/>
  <c r="AG84" i="13" s="1"/>
  <c r="CD81" i="32"/>
  <c r="CD84" i="32" s="1"/>
  <c r="CL81" i="32"/>
  <c r="CL84" i="32" s="1"/>
  <c r="T79" i="13"/>
  <c r="U79" i="13"/>
  <c r="CE81" i="32"/>
  <c r="CE84" i="32" s="1"/>
  <c r="T84" i="13"/>
  <c r="AB84" i="13"/>
  <c r="CF81" i="32"/>
  <c r="CF84" i="32" s="1"/>
  <c r="U84" i="13"/>
  <c r="AC84" i="13"/>
  <c r="CG81" i="32"/>
  <c r="CG84" i="32" s="1"/>
  <c r="CH81" i="32"/>
  <c r="CH84" i="32" s="1"/>
  <c r="AE179" i="14"/>
  <c r="X179" i="14"/>
  <c r="Z179" i="14"/>
  <c r="AG179" i="14" s="1"/>
  <c r="AE156" i="14"/>
  <c r="Q179" i="14"/>
  <c r="AA179" i="14"/>
  <c r="Y179" i="14"/>
  <c r="Y156" i="14"/>
  <c r="T179" i="14"/>
  <c r="AB179" i="14"/>
  <c r="U179" i="14"/>
  <c r="AC179" i="14"/>
  <c r="V179" i="14"/>
  <c r="AD179" i="14"/>
  <c r="W179" i="14"/>
  <c r="AE133" i="14"/>
  <c r="Z156" i="14"/>
  <c r="AG156" i="14" s="1"/>
  <c r="X156" i="14"/>
  <c r="AC133" i="14"/>
  <c r="Q156" i="14"/>
  <c r="AA156" i="14"/>
  <c r="X89" i="14"/>
  <c r="T156" i="14"/>
  <c r="AB156" i="14"/>
  <c r="U156" i="14"/>
  <c r="AC156" i="14"/>
  <c r="T133" i="14"/>
  <c r="V156" i="14"/>
  <c r="AD156" i="14"/>
  <c r="W156" i="14"/>
  <c r="Y133" i="14"/>
  <c r="CS84" i="32"/>
  <c r="DA84" i="32"/>
  <c r="Z89" i="14"/>
  <c r="AG89" i="14" s="1"/>
  <c r="Z133" i="14"/>
  <c r="AG133" i="14" s="1"/>
  <c r="CT84" i="32"/>
  <c r="Q89" i="14"/>
  <c r="AA89" i="14"/>
  <c r="Y89" i="14"/>
  <c r="Q133" i="14"/>
  <c r="AA133" i="14"/>
  <c r="CU84" i="32"/>
  <c r="AB133" i="14"/>
  <c r="X133" i="14"/>
  <c r="U133" i="14"/>
  <c r="Q84" i="14"/>
  <c r="AA84" i="14"/>
  <c r="V89" i="14"/>
  <c r="AD89" i="14"/>
  <c r="V133" i="14"/>
  <c r="AD133" i="14"/>
  <c r="V79" i="14"/>
  <c r="AD79" i="14"/>
  <c r="T84" i="14"/>
  <c r="AB84" i="14"/>
  <c r="CX81" i="32"/>
  <c r="CX84" i="32" s="1"/>
  <c r="W89" i="14"/>
  <c r="AE89" i="14"/>
  <c r="U89" i="14"/>
  <c r="AC89" i="14"/>
  <c r="W133" i="14"/>
  <c r="CR84" i="32"/>
  <c r="CZ84" i="32"/>
  <c r="CP84" i="32"/>
  <c r="U84" i="14"/>
  <c r="AC84" i="14"/>
  <c r="CY84" i="32"/>
  <c r="V84" i="14"/>
  <c r="AD84" i="14"/>
  <c r="X84" i="14"/>
  <c r="W84" i="14"/>
  <c r="AE84" i="14"/>
  <c r="CQ84" i="32"/>
  <c r="Z79" i="14"/>
  <c r="AG79" i="14" s="1"/>
  <c r="Q79" i="14"/>
  <c r="Y84" i="14"/>
  <c r="AB79" i="14"/>
  <c r="Z84" i="14"/>
  <c r="AG84" i="14" s="1"/>
  <c r="CW81" i="32"/>
  <c r="CW84" i="32" s="1"/>
  <c r="AE179" i="16"/>
  <c r="X179" i="16"/>
  <c r="Y179" i="16"/>
  <c r="Z179" i="16"/>
  <c r="AG179" i="16" s="1"/>
  <c r="AE156" i="16"/>
  <c r="Q179" i="16"/>
  <c r="AA179" i="16"/>
  <c r="Y156" i="16"/>
  <c r="T179" i="16"/>
  <c r="AB179" i="16"/>
  <c r="U179" i="16"/>
  <c r="AC179" i="16"/>
  <c r="V179" i="16"/>
  <c r="AD179" i="16"/>
  <c r="X79" i="16"/>
  <c r="DG84" i="32"/>
  <c r="DO84" i="32"/>
  <c r="W179" i="16"/>
  <c r="Z156" i="16"/>
  <c r="AG156" i="16" s="1"/>
  <c r="DI84" i="32"/>
  <c r="AE133" i="16"/>
  <c r="Q156" i="16"/>
  <c r="AA156" i="16"/>
  <c r="X156" i="16"/>
  <c r="Y133" i="16"/>
  <c r="T156" i="16"/>
  <c r="AB156" i="16"/>
  <c r="U156" i="16"/>
  <c r="AC156" i="16"/>
  <c r="Y89" i="16"/>
  <c r="V156" i="16"/>
  <c r="AD156" i="16"/>
  <c r="Z89" i="16"/>
  <c r="AG89" i="16" s="1"/>
  <c r="W156" i="16"/>
  <c r="X133" i="16"/>
  <c r="Z133" i="16"/>
  <c r="AG133" i="16" s="1"/>
  <c r="Y84" i="16"/>
  <c r="Q89" i="16"/>
  <c r="AA89" i="16"/>
  <c r="Q133" i="16"/>
  <c r="AA133" i="16"/>
  <c r="DN84" i="32"/>
  <c r="Z84" i="16"/>
  <c r="AG84" i="16" s="1"/>
  <c r="T89" i="16"/>
  <c r="AB89" i="16"/>
  <c r="T133" i="16"/>
  <c r="AB133" i="16"/>
  <c r="AC79" i="16"/>
  <c r="Q84" i="16"/>
  <c r="AA84" i="16"/>
  <c r="U89" i="16"/>
  <c r="AC89" i="16"/>
  <c r="U133" i="16"/>
  <c r="AC133" i="16"/>
  <c r="DE84" i="32"/>
  <c r="DM84" i="32"/>
  <c r="V89" i="16"/>
  <c r="AD89" i="16"/>
  <c r="V133" i="16"/>
  <c r="AD133" i="16"/>
  <c r="DF84" i="32"/>
  <c r="W89" i="16"/>
  <c r="AE89" i="16"/>
  <c r="W133" i="16"/>
  <c r="U79" i="16"/>
  <c r="U84" i="16"/>
  <c r="AC84" i="16"/>
  <c r="DJ81" i="32"/>
  <c r="DJ84" i="32" s="1"/>
  <c r="V84" i="16"/>
  <c r="AD84" i="16"/>
  <c r="T84" i="16"/>
  <c r="DK81" i="32"/>
  <c r="DK84" i="32" s="1"/>
  <c r="W84" i="16"/>
  <c r="AE84" i="16"/>
  <c r="AB84" i="16"/>
  <c r="DL81" i="32"/>
  <c r="DL84" i="32" s="1"/>
  <c r="Y79" i="16"/>
  <c r="X84" i="16"/>
  <c r="AE179" i="17"/>
  <c r="Y179" i="17"/>
  <c r="X179" i="17"/>
  <c r="Z179" i="17"/>
  <c r="AG179" i="17" s="1"/>
  <c r="U89" i="17"/>
  <c r="AE156" i="17"/>
  <c r="Q179" i="17"/>
  <c r="AA179" i="17"/>
  <c r="Y156" i="17"/>
  <c r="T179" i="17"/>
  <c r="AB179" i="17"/>
  <c r="U179" i="17"/>
  <c r="AC179" i="17"/>
  <c r="V179" i="17"/>
  <c r="AD179" i="17"/>
  <c r="W179" i="17"/>
  <c r="Z156" i="17"/>
  <c r="AG156" i="17" s="1"/>
  <c r="V84" i="17"/>
  <c r="AD84" i="17"/>
  <c r="AE133" i="17"/>
  <c r="Q156" i="17"/>
  <c r="AA156" i="17"/>
  <c r="X156" i="17"/>
  <c r="W84" i="17"/>
  <c r="AE84" i="17"/>
  <c r="Y133" i="17"/>
  <c r="T156" i="17"/>
  <c r="AB156" i="17"/>
  <c r="U156" i="17"/>
  <c r="AC156" i="17"/>
  <c r="V156" i="17"/>
  <c r="AD156" i="17"/>
  <c r="Z89" i="17"/>
  <c r="AG89" i="17" s="1"/>
  <c r="AC89" i="17"/>
  <c r="W156" i="17"/>
  <c r="X133" i="17"/>
  <c r="Z133" i="17"/>
  <c r="AG133" i="17" s="1"/>
  <c r="X84" i="17"/>
  <c r="Z79" i="17"/>
  <c r="AG79" i="17" s="1"/>
  <c r="Q89" i="17"/>
  <c r="AA89" i="17"/>
  <c r="Y89" i="17"/>
  <c r="Q133" i="17"/>
  <c r="AA133" i="17"/>
  <c r="T89" i="17"/>
  <c r="AB89" i="17"/>
  <c r="W89" i="17"/>
  <c r="AE89" i="17"/>
  <c r="T133" i="17"/>
  <c r="AB133" i="17"/>
  <c r="U133" i="17"/>
  <c r="AC133" i="17"/>
  <c r="V89" i="17"/>
  <c r="AD89" i="17"/>
  <c r="V133" i="17"/>
  <c r="AD133" i="17"/>
  <c r="W133" i="17"/>
  <c r="DX84" i="32"/>
  <c r="DV81" i="32"/>
  <c r="DV84" i="32" s="1"/>
  <c r="DW81" i="32"/>
  <c r="DW84" i="32" s="1"/>
  <c r="EE81" i="32"/>
  <c r="EE84" i="32" s="1"/>
  <c r="Y84" i="17"/>
  <c r="DY81" i="32"/>
  <c r="DY84" i="32" s="1"/>
  <c r="ED81" i="32"/>
  <c r="ED84" i="32" s="1"/>
  <c r="Z84" i="17"/>
  <c r="AG84" i="17" s="1"/>
  <c r="DZ81" i="32"/>
  <c r="DZ84" i="32" s="1"/>
  <c r="Q84" i="17"/>
  <c r="AA84" i="17"/>
  <c r="EA81" i="32"/>
  <c r="EA84" i="32" s="1"/>
  <c r="Q79" i="17"/>
  <c r="V79" i="17"/>
  <c r="AD79" i="17"/>
  <c r="T84" i="17"/>
  <c r="AB84" i="17"/>
  <c r="DT81" i="32"/>
  <c r="DT84" i="32" s="1"/>
  <c r="EB81" i="32"/>
  <c r="EB84" i="32" s="1"/>
  <c r="U84" i="17"/>
  <c r="AC84" i="17"/>
  <c r="DU81" i="32"/>
  <c r="DU84" i="32" s="1"/>
  <c r="EC81" i="32"/>
  <c r="EC84" i="32" s="1"/>
  <c r="AE179" i="18"/>
  <c r="X179" i="18"/>
  <c r="Y179" i="18"/>
  <c r="Z179" i="18"/>
  <c r="AE156" i="18"/>
  <c r="Q179" i="18"/>
  <c r="AA179" i="18"/>
  <c r="Q89" i="18"/>
  <c r="AA89" i="18"/>
  <c r="Y89" i="18"/>
  <c r="Z156" i="18"/>
  <c r="AG156" i="18" s="1"/>
  <c r="T179" i="18"/>
  <c r="AB179" i="18"/>
  <c r="U179" i="18"/>
  <c r="AC179" i="18"/>
  <c r="U89" i="18"/>
  <c r="AC89" i="18"/>
  <c r="V179" i="18"/>
  <c r="AD179" i="18"/>
  <c r="W179" i="18"/>
  <c r="X156" i="18"/>
  <c r="Y156" i="18"/>
  <c r="Y84" i="18"/>
  <c r="AE133" i="18"/>
  <c r="Q156" i="18"/>
  <c r="AA156" i="18"/>
  <c r="X133" i="18"/>
  <c r="T156" i="18"/>
  <c r="AB156" i="18"/>
  <c r="X89" i="18"/>
  <c r="U156" i="18"/>
  <c r="AC156" i="18"/>
  <c r="V156" i="18"/>
  <c r="AD156" i="18"/>
  <c r="Z89" i="18"/>
  <c r="AG89" i="18" s="1"/>
  <c r="W156" i="18"/>
  <c r="Y133" i="18"/>
  <c r="EP84" i="32"/>
  <c r="T89" i="18"/>
  <c r="AB89" i="18"/>
  <c r="Z133" i="18"/>
  <c r="AG133" i="18" s="1"/>
  <c r="EI84" i="32"/>
  <c r="EQ84" i="32"/>
  <c r="Q133" i="18"/>
  <c r="AA133" i="18"/>
  <c r="U84" i="18"/>
  <c r="AC84" i="18"/>
  <c r="V89" i="18"/>
  <c r="AD89" i="18"/>
  <c r="T133" i="18"/>
  <c r="AB133" i="18"/>
  <c r="W89" i="18"/>
  <c r="AE89" i="18"/>
  <c r="U133" i="18"/>
  <c r="AC133" i="18"/>
  <c r="V133" i="18"/>
  <c r="AD133" i="18"/>
  <c r="X84" i="18"/>
  <c r="W133" i="18"/>
  <c r="EM81" i="32"/>
  <c r="EM84" i="32" s="1"/>
  <c r="EL84" i="32"/>
  <c r="Y79" i="18"/>
  <c r="V84" i="18"/>
  <c r="AD84" i="18"/>
  <c r="T84" i="18"/>
  <c r="EN81" i="32"/>
  <c r="EN84" i="32" s="1"/>
  <c r="W84" i="18"/>
  <c r="AE84" i="18"/>
  <c r="AB84" i="18"/>
  <c r="ET84" i="32"/>
  <c r="U79" i="18"/>
  <c r="AC79" i="18"/>
  <c r="Z84" i="18"/>
  <c r="AG84" i="18" s="1"/>
  <c r="EJ81" i="32"/>
  <c r="EJ84" i="32" s="1"/>
  <c r="ER81" i="32"/>
  <c r="ER84" i="32" s="1"/>
  <c r="AB79" i="18"/>
  <c r="Q84" i="18"/>
  <c r="AA84" i="18"/>
  <c r="EK81" i="32"/>
  <c r="EK84" i="32" s="1"/>
  <c r="ES81" i="32"/>
  <c r="ES84" i="32" s="1"/>
  <c r="AE179" i="12"/>
  <c r="Y179" i="12"/>
  <c r="X179" i="12"/>
  <c r="Z179" i="12"/>
  <c r="AG179" i="12" s="1"/>
  <c r="AA179" i="12"/>
  <c r="X156" i="12"/>
  <c r="T179" i="12"/>
  <c r="AB179" i="12"/>
  <c r="T89" i="12"/>
  <c r="AB89" i="12"/>
  <c r="U179" i="12"/>
  <c r="AC179" i="12"/>
  <c r="V179" i="12"/>
  <c r="AD179" i="12"/>
  <c r="W179" i="12"/>
  <c r="Z156" i="12"/>
  <c r="AG156" i="12" s="1"/>
  <c r="Y156" i="12"/>
  <c r="FB84" i="32"/>
  <c r="V89" i="12"/>
  <c r="AD89" i="12"/>
  <c r="AE133" i="12"/>
  <c r="Q156" i="12"/>
  <c r="AA156" i="12"/>
  <c r="X133" i="12"/>
  <c r="T156" i="12"/>
  <c r="AB156" i="12"/>
  <c r="U156" i="12"/>
  <c r="AC156" i="12"/>
  <c r="Y89" i="12"/>
  <c r="V156" i="12"/>
  <c r="AD156" i="12"/>
  <c r="W156" i="12"/>
  <c r="Z89" i="12"/>
  <c r="AG89" i="12" s="1"/>
  <c r="Z133" i="12"/>
  <c r="AG133" i="12" s="1"/>
  <c r="Y133" i="12"/>
  <c r="U89" i="12"/>
  <c r="AC89" i="12"/>
  <c r="Q89" i="12"/>
  <c r="AA89" i="12"/>
  <c r="Q133" i="12"/>
  <c r="AA133" i="12"/>
  <c r="Q84" i="12"/>
  <c r="AA84" i="12"/>
  <c r="T133" i="12"/>
  <c r="AB133" i="12"/>
  <c r="T84" i="12"/>
  <c r="AB84" i="12"/>
  <c r="W89" i="12"/>
  <c r="AE89" i="12"/>
  <c r="U133" i="12"/>
  <c r="AC133" i="12"/>
  <c r="EY84" i="32"/>
  <c r="FG84" i="32"/>
  <c r="X89" i="12"/>
  <c r="V133" i="12"/>
  <c r="AD133" i="12"/>
  <c r="W133" i="12"/>
  <c r="Z84" i="12"/>
  <c r="AG84" i="12" s="1"/>
  <c r="FE81" i="32"/>
  <c r="FE84" i="32" s="1"/>
  <c r="FD84" i="32"/>
  <c r="V84" i="12"/>
  <c r="AD84" i="12"/>
  <c r="U84" i="12"/>
  <c r="EX81" i="32"/>
  <c r="EX84" i="32" s="1"/>
  <c r="FF81" i="32"/>
  <c r="FF84" i="32" s="1"/>
  <c r="FC84" i="32"/>
  <c r="W84" i="12"/>
  <c r="AE84" i="12"/>
  <c r="AC84" i="12"/>
  <c r="Q79" i="12"/>
  <c r="X84" i="12"/>
  <c r="EZ81" i="32"/>
  <c r="EZ84" i="32" s="1"/>
  <c r="FH81" i="32"/>
  <c r="FH84" i="32" s="1"/>
  <c r="AB79" i="12"/>
  <c r="Y84" i="12"/>
  <c r="FA81" i="32"/>
  <c r="FA84" i="32" s="1"/>
  <c r="FI81" i="32"/>
  <c r="FI84" i="32" s="1"/>
  <c r="AE179" i="15"/>
  <c r="Z179" i="15"/>
  <c r="AG179" i="15" s="1"/>
  <c r="Y179" i="15"/>
  <c r="X179" i="15"/>
  <c r="AE156" i="15"/>
  <c r="Q179" i="15"/>
  <c r="AA179" i="15"/>
  <c r="T179" i="15"/>
  <c r="AB179" i="15"/>
  <c r="U179" i="15"/>
  <c r="AC179" i="15"/>
  <c r="V179" i="15"/>
  <c r="AD179" i="15"/>
  <c r="U84" i="15"/>
  <c r="AC84" i="15"/>
  <c r="W179" i="15"/>
  <c r="X156" i="15"/>
  <c r="Y156" i="15"/>
  <c r="Z156" i="15"/>
  <c r="AG156" i="15" s="1"/>
  <c r="Q156" i="15"/>
  <c r="AA156" i="15"/>
  <c r="W89" i="15"/>
  <c r="AE89" i="15"/>
  <c r="T156" i="15"/>
  <c r="AB156" i="15"/>
  <c r="X89" i="15"/>
  <c r="U156" i="15"/>
  <c r="AC156" i="15"/>
  <c r="Y84" i="15"/>
  <c r="V156" i="15"/>
  <c r="AD156" i="15"/>
  <c r="Z89" i="15"/>
  <c r="AG89" i="15" s="1"/>
  <c r="W156" i="15"/>
  <c r="AE133" i="15"/>
  <c r="X133" i="15"/>
  <c r="FS84" i="32"/>
  <c r="Y133" i="15"/>
  <c r="AE84" i="15"/>
  <c r="Z133" i="15"/>
  <c r="AG133" i="15" s="1"/>
  <c r="X84" i="15"/>
  <c r="Q89" i="15"/>
  <c r="AA89" i="15"/>
  <c r="Y89" i="15"/>
  <c r="Q133" i="15"/>
  <c r="AA133" i="15"/>
  <c r="FR81" i="32"/>
  <c r="FR84" i="32" s="1"/>
  <c r="T89" i="15"/>
  <c r="AB89" i="15"/>
  <c r="T133" i="15"/>
  <c r="AB133" i="15"/>
  <c r="U133" i="15"/>
  <c r="AC133" i="15"/>
  <c r="V89" i="15"/>
  <c r="AD89" i="15"/>
  <c r="V133" i="15"/>
  <c r="AD133" i="15"/>
  <c r="FM84" i="32"/>
  <c r="FU84" i="32"/>
  <c r="U89" i="15"/>
  <c r="AC89" i="15"/>
  <c r="W133" i="15"/>
  <c r="FO84" i="32"/>
  <c r="FW84" i="32"/>
  <c r="FP84" i="32"/>
  <c r="FT84" i="32"/>
  <c r="Z84" i="15"/>
  <c r="AG84" i="15" s="1"/>
  <c r="Q84" i="15"/>
  <c r="AA84" i="15"/>
  <c r="T84" i="15"/>
  <c r="AB84" i="15"/>
  <c r="FN81" i="32"/>
  <c r="FN84" i="32" s="1"/>
  <c r="FV81" i="32"/>
  <c r="FV84" i="32" s="1"/>
  <c r="V84" i="15"/>
  <c r="AD84" i="15"/>
  <c r="W84" i="15"/>
  <c r="FX81" i="32"/>
  <c r="FX84" i="32" s="1"/>
  <c r="FQ81" i="32"/>
  <c r="FQ84" i="32" s="1"/>
  <c r="AE179" i="19"/>
  <c r="Y179" i="19"/>
  <c r="X179" i="19"/>
  <c r="AE156" i="19"/>
  <c r="Q179" i="19"/>
  <c r="AA179" i="19"/>
  <c r="T179" i="19"/>
  <c r="AB179" i="19"/>
  <c r="Z179" i="19"/>
  <c r="AG179" i="19" s="1"/>
  <c r="Y156" i="19"/>
  <c r="U179" i="19"/>
  <c r="AC179" i="19"/>
  <c r="V179" i="19"/>
  <c r="AD179" i="19"/>
  <c r="W179" i="19"/>
  <c r="Q89" i="19"/>
  <c r="AA89" i="19"/>
  <c r="X156" i="19"/>
  <c r="Z156" i="19"/>
  <c r="AG156" i="19" s="1"/>
  <c r="Q156" i="19"/>
  <c r="AA156" i="19"/>
  <c r="T156" i="19"/>
  <c r="AB156" i="19"/>
  <c r="U156" i="19"/>
  <c r="AC156" i="19"/>
  <c r="V156" i="19"/>
  <c r="AD156" i="19"/>
  <c r="W156" i="19"/>
  <c r="AE133" i="19"/>
  <c r="X133" i="19"/>
  <c r="Z133" i="19"/>
  <c r="AG133" i="19" s="1"/>
  <c r="T89" i="19"/>
  <c r="AB89" i="19"/>
  <c r="Z89" i="19"/>
  <c r="AG89" i="19" s="1"/>
  <c r="Q133" i="19"/>
  <c r="AA133" i="19"/>
  <c r="Y133" i="19"/>
  <c r="Y84" i="19"/>
  <c r="U89" i="19"/>
  <c r="AC89" i="19"/>
  <c r="T133" i="19"/>
  <c r="AB133" i="19"/>
  <c r="Z84" i="19"/>
  <c r="AG84" i="19" s="1"/>
  <c r="V89" i="19"/>
  <c r="AD89" i="19"/>
  <c r="Y89" i="19"/>
  <c r="U133" i="19"/>
  <c r="AC133" i="19"/>
  <c r="W89" i="19"/>
  <c r="AE89" i="19"/>
  <c r="V133" i="19"/>
  <c r="AD133" i="19"/>
  <c r="T84" i="19"/>
  <c r="AB84" i="19"/>
  <c r="X89" i="19"/>
  <c r="W133" i="19"/>
  <c r="GC84" i="32"/>
  <c r="GK84" i="32"/>
  <c r="GN82" i="32"/>
  <c r="GI84" i="32"/>
  <c r="V84" i="19"/>
  <c r="AD84" i="19"/>
  <c r="U84" i="19"/>
  <c r="GH81" i="32"/>
  <c r="GH84" i="32" s="1"/>
  <c r="W84" i="19"/>
  <c r="AE84" i="19"/>
  <c r="AC84" i="19"/>
  <c r="X84" i="19"/>
  <c r="GB81" i="32"/>
  <c r="GB84" i="32" s="1"/>
  <c r="GJ81" i="32"/>
  <c r="GJ84" i="32" s="1"/>
  <c r="GG84" i="32"/>
  <c r="GD84" i="32"/>
  <c r="GL84" i="32"/>
  <c r="Q84" i="19"/>
  <c r="AA84" i="19"/>
  <c r="GE81" i="32"/>
  <c r="GE84" i="32" s="1"/>
  <c r="GM81" i="32"/>
  <c r="GM84" i="32" s="1"/>
  <c r="GF81" i="32"/>
  <c r="GF84" i="32" s="1"/>
  <c r="AE154" i="11"/>
  <c r="AE131" i="8"/>
  <c r="AE177" i="8"/>
  <c r="AE154" i="17"/>
  <c r="AE154" i="19"/>
  <c r="AE177" i="19"/>
  <c r="U154" i="13"/>
  <c r="AC154" i="13"/>
  <c r="T177" i="19"/>
  <c r="AB177" i="19"/>
  <c r="T131" i="12"/>
  <c r="FY83" i="32"/>
  <c r="CM82" i="32"/>
  <c r="DQ82" i="32"/>
  <c r="AT83" i="32"/>
  <c r="BX83" i="32"/>
  <c r="DB83" i="32"/>
  <c r="GN83" i="32"/>
  <c r="AT82" i="32"/>
  <c r="DB82" i="32"/>
  <c r="BQ79" i="32"/>
  <c r="DQ83" i="32"/>
  <c r="EF83" i="32"/>
  <c r="FJ83" i="32"/>
  <c r="CA84" i="32"/>
  <c r="AE154" i="8"/>
  <c r="AE131" i="9"/>
  <c r="AE177" i="9"/>
  <c r="AE154" i="9"/>
  <c r="AE177" i="10"/>
  <c r="W177" i="10"/>
  <c r="AD177" i="10"/>
  <c r="V177" i="10"/>
  <c r="AC177" i="10"/>
  <c r="U177" i="10"/>
  <c r="AB177" i="10"/>
  <c r="T177" i="10"/>
  <c r="AA177" i="10"/>
  <c r="Q177" i="10"/>
  <c r="Z177" i="10"/>
  <c r="AG177" i="10" s="1"/>
  <c r="Y177" i="10"/>
  <c r="X177" i="10"/>
  <c r="K79" i="10"/>
  <c r="E84" i="10"/>
  <c r="M84" i="10"/>
  <c r="AE154" i="10"/>
  <c r="W154" i="10"/>
  <c r="AD154" i="10"/>
  <c r="V154" i="10"/>
  <c r="AC154" i="10"/>
  <c r="U154" i="10"/>
  <c r="AB154" i="10"/>
  <c r="T154" i="10"/>
  <c r="AA154" i="10"/>
  <c r="Q154" i="10"/>
  <c r="Z154" i="10"/>
  <c r="AG154" i="10" s="1"/>
  <c r="Y154" i="10"/>
  <c r="X154" i="10"/>
  <c r="X83" i="10"/>
  <c r="BA83" i="32" s="1"/>
  <c r="N84" i="10"/>
  <c r="E131" i="10"/>
  <c r="AD83" i="10"/>
  <c r="BG83" i="32" s="1"/>
  <c r="X81" i="10"/>
  <c r="BA81" i="32" s="1"/>
  <c r="G84" i="10"/>
  <c r="O84" i="10"/>
  <c r="H84" i="10"/>
  <c r="P84" i="10"/>
  <c r="I84" i="10"/>
  <c r="Y82" i="10"/>
  <c r="BB82" i="32" s="1"/>
  <c r="V83" i="10"/>
  <c r="AY83" i="32" s="1"/>
  <c r="K131" i="10"/>
  <c r="J84" i="10"/>
  <c r="L131" i="10"/>
  <c r="M131" i="10"/>
  <c r="Q81" i="10"/>
  <c r="AA81" i="10"/>
  <c r="BD81" i="32" s="1"/>
  <c r="Z82" i="10"/>
  <c r="Y83" i="10"/>
  <c r="BB83" i="32" s="1"/>
  <c r="F84" i="10"/>
  <c r="I79" i="10"/>
  <c r="T81" i="10"/>
  <c r="AB81" i="10"/>
  <c r="BE81" i="32" s="1"/>
  <c r="Q82" i="10"/>
  <c r="AA82" i="10"/>
  <c r="BD82" i="32" s="1"/>
  <c r="Z83" i="10"/>
  <c r="U81" i="10"/>
  <c r="AX81" i="32" s="1"/>
  <c r="AC81" i="10"/>
  <c r="BF81" i="32" s="1"/>
  <c r="T82" i="10"/>
  <c r="AW82" i="32" s="1"/>
  <c r="AB82" i="10"/>
  <c r="BE82" i="32" s="1"/>
  <c r="Q83" i="10"/>
  <c r="AA83" i="10"/>
  <c r="BD83" i="32" s="1"/>
  <c r="V81" i="10"/>
  <c r="AY81" i="32" s="1"/>
  <c r="AD81" i="10"/>
  <c r="BG81" i="32" s="1"/>
  <c r="U82" i="10"/>
  <c r="AX82" i="32" s="1"/>
  <c r="AC82" i="10"/>
  <c r="BF82" i="32" s="1"/>
  <c r="T83" i="10"/>
  <c r="AW83" i="32" s="1"/>
  <c r="AW179" i="32" s="1"/>
  <c r="AB83" i="10"/>
  <c r="BE83" i="32" s="1"/>
  <c r="W81" i="10"/>
  <c r="AZ81" i="32" s="1"/>
  <c r="AE81" i="10"/>
  <c r="BH81" i="32" s="1"/>
  <c r="V82" i="10"/>
  <c r="AY82" i="32" s="1"/>
  <c r="AD82" i="10"/>
  <c r="BG82" i="32" s="1"/>
  <c r="U83" i="10"/>
  <c r="AX83" i="32" s="1"/>
  <c r="AC83" i="10"/>
  <c r="BF83" i="32" s="1"/>
  <c r="W82" i="10"/>
  <c r="AZ82" i="32" s="1"/>
  <c r="AE82" i="10"/>
  <c r="BH82" i="32" s="1"/>
  <c r="Y81" i="10"/>
  <c r="BB81" i="32" s="1"/>
  <c r="X82" i="10"/>
  <c r="BA82" i="32" s="1"/>
  <c r="W83" i="10"/>
  <c r="AZ83" i="32" s="1"/>
  <c r="AE83" i="10"/>
  <c r="BH83" i="32" s="1"/>
  <c r="Z81" i="10"/>
  <c r="X177" i="9"/>
  <c r="Y177" i="9"/>
  <c r="Z177" i="9"/>
  <c r="Q177" i="9"/>
  <c r="AA177" i="9"/>
  <c r="T177" i="9"/>
  <c r="AB177" i="9"/>
  <c r="U177" i="9"/>
  <c r="AC177" i="9"/>
  <c r="V177" i="9"/>
  <c r="AD177" i="9"/>
  <c r="W177" i="9"/>
  <c r="X154" i="9"/>
  <c r="Y154" i="9"/>
  <c r="Z154" i="9"/>
  <c r="Q154" i="9"/>
  <c r="AA154" i="9"/>
  <c r="T154" i="9"/>
  <c r="AB154" i="9"/>
  <c r="U154" i="9"/>
  <c r="AC154" i="9"/>
  <c r="V154" i="9"/>
  <c r="AD154" i="9"/>
  <c r="W154" i="9"/>
  <c r="X131" i="9"/>
  <c r="Y131" i="9"/>
  <c r="Z131" i="9"/>
  <c r="Q131" i="9"/>
  <c r="AA131" i="9"/>
  <c r="T131" i="9"/>
  <c r="AB131" i="9"/>
  <c r="U131" i="9"/>
  <c r="AC131" i="9"/>
  <c r="V131" i="9"/>
  <c r="AD131" i="9"/>
  <c r="W131" i="9"/>
  <c r="N79" i="10"/>
  <c r="X177" i="8"/>
  <c r="Y177" i="8"/>
  <c r="Z177" i="8"/>
  <c r="Q177" i="8"/>
  <c r="AA177" i="8"/>
  <c r="T177" i="8"/>
  <c r="AB177" i="8"/>
  <c r="U177" i="8"/>
  <c r="AC177" i="8"/>
  <c r="V177" i="8"/>
  <c r="AD177" i="8"/>
  <c r="W177" i="8"/>
  <c r="X154" i="8"/>
  <c r="Y154" i="8"/>
  <c r="Z154" i="8"/>
  <c r="Q154" i="8"/>
  <c r="AA154" i="8"/>
  <c r="T154" i="8"/>
  <c r="AB154" i="8"/>
  <c r="U154" i="8"/>
  <c r="AC154" i="8"/>
  <c r="V154" i="8"/>
  <c r="AD154" i="8"/>
  <c r="W154" i="8"/>
  <c r="X131" i="8"/>
  <c r="Y131" i="8"/>
  <c r="Z131" i="8"/>
  <c r="Q131" i="8"/>
  <c r="AA131" i="8"/>
  <c r="T131" i="8"/>
  <c r="AB131" i="8"/>
  <c r="U131" i="8"/>
  <c r="AC131" i="8"/>
  <c r="V131" i="8"/>
  <c r="AD131" i="8"/>
  <c r="W131" i="8"/>
  <c r="G79" i="10"/>
  <c r="O79" i="10"/>
  <c r="H79" i="10"/>
  <c r="P79" i="10"/>
  <c r="J79" i="10"/>
  <c r="AE154" i="7"/>
  <c r="AE131" i="7"/>
  <c r="AE177" i="7"/>
  <c r="X177" i="7"/>
  <c r="Y177" i="7"/>
  <c r="Z177" i="7"/>
  <c r="Q177" i="7"/>
  <c r="AA177" i="7"/>
  <c r="T177" i="7"/>
  <c r="AB177" i="7"/>
  <c r="U177" i="7"/>
  <c r="AC177" i="7"/>
  <c r="V177" i="7"/>
  <c r="AD177" i="7"/>
  <c r="W177" i="7"/>
  <c r="X154" i="7"/>
  <c r="Y154" i="7"/>
  <c r="Z154" i="7"/>
  <c r="Q154" i="7"/>
  <c r="AA154" i="7"/>
  <c r="T154" i="7"/>
  <c r="AB154" i="7"/>
  <c r="U154" i="7"/>
  <c r="AC154" i="7"/>
  <c r="V154" i="7"/>
  <c r="AD154" i="7"/>
  <c r="W154" i="7"/>
  <c r="X131" i="7"/>
  <c r="Y131" i="7"/>
  <c r="Z131" i="7"/>
  <c r="Q131" i="7"/>
  <c r="AA131" i="7"/>
  <c r="T131" i="7"/>
  <c r="AB131" i="7"/>
  <c r="U131" i="7"/>
  <c r="AC131" i="7"/>
  <c r="V131" i="7"/>
  <c r="AD131" i="7"/>
  <c r="W131" i="7"/>
  <c r="AE131" i="11"/>
  <c r="AE177" i="11"/>
  <c r="X177" i="11"/>
  <c r="Y177" i="11"/>
  <c r="Z177" i="11"/>
  <c r="AG177" i="11" s="1"/>
  <c r="Q177" i="11"/>
  <c r="AA177" i="11"/>
  <c r="T177" i="11"/>
  <c r="AB177" i="11"/>
  <c r="U177" i="11"/>
  <c r="AC177" i="11"/>
  <c r="V177" i="11"/>
  <c r="AD177" i="11"/>
  <c r="W177" i="11"/>
  <c r="X154" i="11"/>
  <c r="Y154" i="11"/>
  <c r="Z154" i="11"/>
  <c r="AG154" i="11" s="1"/>
  <c r="Q154" i="11"/>
  <c r="AA154" i="11"/>
  <c r="T154" i="11"/>
  <c r="AB154" i="11"/>
  <c r="U154" i="11"/>
  <c r="AC154" i="11"/>
  <c r="V154" i="11"/>
  <c r="AD154" i="11"/>
  <c r="W154" i="11"/>
  <c r="X131" i="11"/>
  <c r="Y131" i="11"/>
  <c r="Z131" i="11"/>
  <c r="AG131" i="11" s="1"/>
  <c r="Q131" i="11"/>
  <c r="AA131" i="11"/>
  <c r="T131" i="11"/>
  <c r="AB131" i="11"/>
  <c r="U131" i="11"/>
  <c r="AC131" i="11"/>
  <c r="V131" i="11"/>
  <c r="AD131" i="11"/>
  <c r="W131" i="11"/>
  <c r="BM79" i="32"/>
  <c r="AE131" i="13"/>
  <c r="AE177" i="13"/>
  <c r="AE154" i="13"/>
  <c r="X177" i="13"/>
  <c r="Y177" i="13"/>
  <c r="Z177" i="13"/>
  <c r="AG177" i="13" s="1"/>
  <c r="Q177" i="13"/>
  <c r="AA177" i="13"/>
  <c r="T177" i="13"/>
  <c r="AB177" i="13"/>
  <c r="U177" i="13"/>
  <c r="AC177" i="13"/>
  <c r="V177" i="13"/>
  <c r="AD177" i="13"/>
  <c r="W177" i="13"/>
  <c r="X154" i="13"/>
  <c r="Y154" i="13"/>
  <c r="Z154" i="13"/>
  <c r="AG154" i="13" s="1"/>
  <c r="Q154" i="13"/>
  <c r="AA154" i="13"/>
  <c r="T154" i="13"/>
  <c r="AB154" i="13"/>
  <c r="V154" i="13"/>
  <c r="AD154" i="13"/>
  <c r="W154" i="13"/>
  <c r="X131" i="13"/>
  <c r="Y131" i="13"/>
  <c r="Z131" i="13"/>
  <c r="AG131" i="13" s="1"/>
  <c r="Q131" i="13"/>
  <c r="AA131" i="13"/>
  <c r="T131" i="13"/>
  <c r="AB131" i="13"/>
  <c r="U131" i="13"/>
  <c r="AC131" i="13"/>
  <c r="V131" i="13"/>
  <c r="AD131" i="13"/>
  <c r="W131" i="13"/>
  <c r="CI79" i="32"/>
  <c r="AE154" i="14"/>
  <c r="AE131" i="14"/>
  <c r="AE177" i="14"/>
  <c r="X177" i="14"/>
  <c r="Y177" i="14"/>
  <c r="Z177" i="14"/>
  <c r="AG177" i="14" s="1"/>
  <c r="Q177" i="14"/>
  <c r="AA177" i="14"/>
  <c r="T177" i="14"/>
  <c r="AB177" i="14"/>
  <c r="U177" i="14"/>
  <c r="AC177" i="14"/>
  <c r="V177" i="14"/>
  <c r="AD177" i="14"/>
  <c r="W177" i="14"/>
  <c r="X154" i="14"/>
  <c r="Y154" i="14"/>
  <c r="Z154" i="14"/>
  <c r="AG154" i="14" s="1"/>
  <c r="Q154" i="14"/>
  <c r="AA154" i="14"/>
  <c r="T154" i="14"/>
  <c r="AB154" i="14"/>
  <c r="U154" i="14"/>
  <c r="AC154" i="14"/>
  <c r="V154" i="14"/>
  <c r="AD154" i="14"/>
  <c r="W154" i="14"/>
  <c r="X131" i="14"/>
  <c r="Y131" i="14"/>
  <c r="Z131" i="14"/>
  <c r="AG131" i="14" s="1"/>
  <c r="Q131" i="14"/>
  <c r="AA131" i="14"/>
  <c r="T131" i="14"/>
  <c r="AB131" i="14"/>
  <c r="U131" i="14"/>
  <c r="AC131" i="14"/>
  <c r="V131" i="14"/>
  <c r="AD131" i="14"/>
  <c r="CT79" i="32"/>
  <c r="W131" i="14"/>
  <c r="AE154" i="16"/>
  <c r="AE131" i="16"/>
  <c r="AE177" i="16"/>
  <c r="X177" i="16"/>
  <c r="Y177" i="16"/>
  <c r="Z177" i="16"/>
  <c r="AG177" i="16" s="1"/>
  <c r="Q177" i="16"/>
  <c r="AA177" i="16"/>
  <c r="T177" i="16"/>
  <c r="AB177" i="16"/>
  <c r="U177" i="16"/>
  <c r="AC177" i="16"/>
  <c r="V177" i="16"/>
  <c r="AD177" i="16"/>
  <c r="W177" i="16"/>
  <c r="X154" i="16"/>
  <c r="Y154" i="16"/>
  <c r="Z154" i="16"/>
  <c r="AG154" i="16" s="1"/>
  <c r="Q154" i="16"/>
  <c r="AA154" i="16"/>
  <c r="T154" i="16"/>
  <c r="AB154" i="16"/>
  <c r="U154" i="16"/>
  <c r="AC154" i="16"/>
  <c r="V154" i="16"/>
  <c r="AD154" i="16"/>
  <c r="W154" i="16"/>
  <c r="X131" i="16"/>
  <c r="Y131" i="16"/>
  <c r="Z131" i="16"/>
  <c r="AG131" i="16" s="1"/>
  <c r="Q131" i="16"/>
  <c r="AA131" i="16"/>
  <c r="T131" i="16"/>
  <c r="AB131" i="16"/>
  <c r="U131" i="16"/>
  <c r="AC131" i="16"/>
  <c r="V131" i="16"/>
  <c r="AD131" i="16"/>
  <c r="W131" i="16"/>
  <c r="DG79" i="32"/>
  <c r="V154" i="17"/>
  <c r="AE131" i="17"/>
  <c r="AE177" i="17"/>
  <c r="X177" i="17"/>
  <c r="Y177" i="17"/>
  <c r="Z177" i="17"/>
  <c r="AG177" i="17" s="1"/>
  <c r="Q177" i="17"/>
  <c r="AA177" i="17"/>
  <c r="T177" i="17"/>
  <c r="AB177" i="17"/>
  <c r="U177" i="17"/>
  <c r="AC177" i="17"/>
  <c r="V177" i="17"/>
  <c r="AD177" i="17"/>
  <c r="W177" i="17"/>
  <c r="X154" i="17"/>
  <c r="Y154" i="17"/>
  <c r="Z154" i="17"/>
  <c r="AG154" i="17" s="1"/>
  <c r="Q154" i="17"/>
  <c r="AA154" i="17"/>
  <c r="T154" i="17"/>
  <c r="AB154" i="17"/>
  <c r="U154" i="17"/>
  <c r="AC154" i="17"/>
  <c r="AD154" i="17"/>
  <c r="W154" i="17"/>
  <c r="X131" i="17"/>
  <c r="Y131" i="17"/>
  <c r="Z131" i="17"/>
  <c r="AG131" i="17" s="1"/>
  <c r="DY79" i="32"/>
  <c r="Q131" i="17"/>
  <c r="AA131" i="17"/>
  <c r="T131" i="17"/>
  <c r="AB131" i="17"/>
  <c r="U131" i="17"/>
  <c r="AC131" i="17"/>
  <c r="V131" i="17"/>
  <c r="AD131" i="17"/>
  <c r="W131" i="17"/>
  <c r="DU79" i="32"/>
  <c r="AE154" i="18"/>
  <c r="AE131" i="18"/>
  <c r="AE177" i="18"/>
  <c r="X177" i="18"/>
  <c r="Y177" i="18"/>
  <c r="Z177" i="18"/>
  <c r="Q177" i="18"/>
  <c r="AA177" i="18"/>
  <c r="T177" i="18"/>
  <c r="AB177" i="18"/>
  <c r="U177" i="18"/>
  <c r="AC177" i="18"/>
  <c r="V177" i="18"/>
  <c r="AD177" i="18"/>
  <c r="W177" i="18"/>
  <c r="X154" i="18"/>
  <c r="Y154" i="18"/>
  <c r="Z154" i="18"/>
  <c r="Q154" i="18"/>
  <c r="AA154" i="18"/>
  <c r="T154" i="18"/>
  <c r="AB154" i="18"/>
  <c r="U154" i="18"/>
  <c r="AC154" i="18"/>
  <c r="V154" i="18"/>
  <c r="AD154" i="18"/>
  <c r="W154" i="18"/>
  <c r="X131" i="18"/>
  <c r="Y131" i="18"/>
  <c r="Z131" i="18"/>
  <c r="AG131" i="18" s="1"/>
  <c r="Q131" i="18"/>
  <c r="AA131" i="18"/>
  <c r="T131" i="18"/>
  <c r="AB131" i="18"/>
  <c r="U131" i="18"/>
  <c r="AC131" i="18"/>
  <c r="V131" i="18"/>
  <c r="AD131" i="18"/>
  <c r="W131" i="18"/>
  <c r="ES79" i="32"/>
  <c r="AE154" i="12"/>
  <c r="AE131" i="12"/>
  <c r="AE177" i="12"/>
  <c r="X177" i="12"/>
  <c r="Y177" i="12"/>
  <c r="Z177" i="12"/>
  <c r="AG177" i="12" s="1"/>
  <c r="Q177" i="12"/>
  <c r="AA177" i="12"/>
  <c r="T177" i="12"/>
  <c r="AB177" i="12"/>
  <c r="FC79" i="32"/>
  <c r="U177" i="12"/>
  <c r="AC177" i="12"/>
  <c r="V177" i="12"/>
  <c r="AD177" i="12"/>
  <c r="W177" i="12"/>
  <c r="X154" i="12"/>
  <c r="Y154" i="12"/>
  <c r="Z154" i="12"/>
  <c r="AG154" i="12" s="1"/>
  <c r="Q154" i="12"/>
  <c r="AA154" i="12"/>
  <c r="T154" i="12"/>
  <c r="AB154" i="12"/>
  <c r="U154" i="12"/>
  <c r="AC154" i="12"/>
  <c r="V154" i="12"/>
  <c r="AD154" i="12"/>
  <c r="W154" i="12"/>
  <c r="X131" i="12"/>
  <c r="Y131" i="12"/>
  <c r="Z131" i="12"/>
  <c r="AG131" i="12" s="1"/>
  <c r="Q131" i="12"/>
  <c r="AA131" i="12"/>
  <c r="AB131" i="12"/>
  <c r="U131" i="12"/>
  <c r="AC131" i="12"/>
  <c r="V131" i="12"/>
  <c r="AD131" i="12"/>
  <c r="W131" i="12"/>
  <c r="FG79" i="32"/>
  <c r="AE154" i="15"/>
  <c r="AE131" i="15"/>
  <c r="AE177" i="15"/>
  <c r="X177" i="15"/>
  <c r="Y177" i="15"/>
  <c r="Z177" i="15"/>
  <c r="AG177" i="15" s="1"/>
  <c r="Q177" i="15"/>
  <c r="AA177" i="15"/>
  <c r="T177" i="15"/>
  <c r="AB177" i="15"/>
  <c r="U177" i="15"/>
  <c r="AC177" i="15"/>
  <c r="V177" i="15"/>
  <c r="AD177" i="15"/>
  <c r="W177" i="15"/>
  <c r="X154" i="15"/>
  <c r="Y154" i="15"/>
  <c r="Z154" i="15"/>
  <c r="AG154" i="15" s="1"/>
  <c r="Q154" i="15"/>
  <c r="AA154" i="15"/>
  <c r="T154" i="15"/>
  <c r="AB154" i="15"/>
  <c r="U154" i="15"/>
  <c r="AC154" i="15"/>
  <c r="V154" i="15"/>
  <c r="AD154" i="15"/>
  <c r="W154" i="15"/>
  <c r="X131" i="15"/>
  <c r="Y131" i="15"/>
  <c r="Z131" i="15"/>
  <c r="AG131" i="15" s="1"/>
  <c r="Q131" i="15"/>
  <c r="AA131" i="15"/>
  <c r="T131" i="15"/>
  <c r="AB131" i="15"/>
  <c r="U131" i="15"/>
  <c r="AC131" i="15"/>
  <c r="V131" i="15"/>
  <c r="AD131" i="15"/>
  <c r="W131" i="15"/>
  <c r="FO79" i="32"/>
  <c r="Y177" i="19"/>
  <c r="X177" i="19"/>
  <c r="Z177" i="19"/>
  <c r="AG177" i="19" s="1"/>
  <c r="Q177" i="19"/>
  <c r="AA177" i="19"/>
  <c r="U177" i="19"/>
  <c r="AC177" i="19"/>
  <c r="V177" i="19"/>
  <c r="AD177" i="19"/>
  <c r="W177" i="19"/>
  <c r="X154" i="19"/>
  <c r="Y154" i="19"/>
  <c r="Z154" i="19"/>
  <c r="AG154" i="19" s="1"/>
  <c r="Q154" i="19"/>
  <c r="AA154" i="19"/>
  <c r="T154" i="19"/>
  <c r="AB154" i="19"/>
  <c r="U154" i="19"/>
  <c r="AC154" i="19"/>
  <c r="V154" i="19"/>
  <c r="AD154" i="19"/>
  <c r="W154" i="19"/>
  <c r="AE132" i="19"/>
  <c r="X132" i="19"/>
  <c r="Y132" i="19"/>
  <c r="Z132" i="19"/>
  <c r="AG132" i="19" s="1"/>
  <c r="Q132" i="19"/>
  <c r="AA132" i="19"/>
  <c r="T132" i="19"/>
  <c r="AB132" i="19"/>
  <c r="U132" i="19"/>
  <c r="AC132" i="19"/>
  <c r="V132" i="19"/>
  <c r="AD132" i="19"/>
  <c r="W132" i="19"/>
  <c r="AE155" i="8"/>
  <c r="AE178" i="8"/>
  <c r="AE132" i="8"/>
  <c r="V79" i="19"/>
  <c r="GD76" i="32"/>
  <c r="GD79" i="32" s="1"/>
  <c r="Z79" i="19"/>
  <c r="AG79" i="19" s="1"/>
  <c r="GH76" i="32"/>
  <c r="U79" i="15"/>
  <c r="FN76" i="32"/>
  <c r="FN79" i="32" s="1"/>
  <c r="Y79" i="15"/>
  <c r="FR76" i="32"/>
  <c r="FR79" i="32" s="1"/>
  <c r="AC79" i="15"/>
  <c r="FV76" i="32"/>
  <c r="FV79" i="32" s="1"/>
  <c r="V79" i="12"/>
  <c r="EZ76" i="32"/>
  <c r="EZ79" i="32" s="1"/>
  <c r="Z79" i="12"/>
  <c r="AG79" i="12" s="1"/>
  <c r="FD76" i="32"/>
  <c r="FD79" i="32" s="1"/>
  <c r="AD79" i="12"/>
  <c r="FH76" i="32"/>
  <c r="FH79" i="32" s="1"/>
  <c r="FB78" i="32"/>
  <c r="FJ78" i="32" s="1"/>
  <c r="FJ177" i="32" s="1"/>
  <c r="X79" i="12"/>
  <c r="T79" i="12"/>
  <c r="Q79" i="19"/>
  <c r="W79" i="19"/>
  <c r="GE76" i="32"/>
  <c r="GE79" i="32" s="1"/>
  <c r="AA79" i="19"/>
  <c r="GI76" i="32"/>
  <c r="GI79" i="32" s="1"/>
  <c r="AE79" i="19"/>
  <c r="GM76" i="32"/>
  <c r="GM79" i="32" s="1"/>
  <c r="X79" i="19"/>
  <c r="AB79" i="15"/>
  <c r="GB79" i="32"/>
  <c r="GF79" i="32"/>
  <c r="GJ79" i="32"/>
  <c r="W79" i="12"/>
  <c r="FA76" i="32"/>
  <c r="FA79" i="32" s="1"/>
  <c r="AA79" i="12"/>
  <c r="FE76" i="32"/>
  <c r="FE79" i="32" s="1"/>
  <c r="AE79" i="12"/>
  <c r="FI76" i="32"/>
  <c r="FI79" i="32" s="1"/>
  <c r="DE79" i="32"/>
  <c r="DM79" i="32"/>
  <c r="CU79" i="32"/>
  <c r="CY79" i="32"/>
  <c r="CK79" i="32"/>
  <c r="AP79" i="32"/>
  <c r="AD79" i="19"/>
  <c r="GL76" i="32"/>
  <c r="GL79" i="32" s="1"/>
  <c r="T79" i="19"/>
  <c r="U79" i="19"/>
  <c r="GC76" i="32"/>
  <c r="GC79" i="32" s="1"/>
  <c r="Y79" i="19"/>
  <c r="GG76" i="32"/>
  <c r="GG79" i="32" s="1"/>
  <c r="AC79" i="19"/>
  <c r="GK76" i="32"/>
  <c r="GK79" i="32" s="1"/>
  <c r="FM76" i="32"/>
  <c r="FM79" i="32" s="1"/>
  <c r="T79" i="15"/>
  <c r="X79" i="15"/>
  <c r="FQ76" i="32"/>
  <c r="FQ79" i="32" s="1"/>
  <c r="FU79" i="32"/>
  <c r="T79" i="18"/>
  <c r="EI76" i="32"/>
  <c r="EI79" i="32" s="1"/>
  <c r="X79" i="18"/>
  <c r="EM76" i="32"/>
  <c r="EM79" i="32" s="1"/>
  <c r="EQ79" i="32"/>
  <c r="DT79" i="32"/>
  <c r="DX79" i="32"/>
  <c r="EB79" i="32"/>
  <c r="BP79" i="32"/>
  <c r="BT79" i="32"/>
  <c r="T79" i="17"/>
  <c r="AB79" i="16"/>
  <c r="T79" i="14"/>
  <c r="AB79" i="13"/>
  <c r="T79" i="11"/>
  <c r="AB79" i="7"/>
  <c r="AJ79" i="32"/>
  <c r="BL79" i="32"/>
  <c r="BV76" i="32"/>
  <c r="BV79" i="32" s="1"/>
  <c r="CE76" i="32"/>
  <c r="CE79" i="32" s="1"/>
  <c r="CJ76" i="32"/>
  <c r="CJ79" i="32" s="1"/>
  <c r="CR76" i="32"/>
  <c r="CR79" i="32" s="1"/>
  <c r="CX76" i="32"/>
  <c r="CX79" i="32" s="1"/>
  <c r="DF76" i="32"/>
  <c r="DF79" i="32" s="1"/>
  <c r="ED76" i="32"/>
  <c r="ED79" i="32" s="1"/>
  <c r="ER76" i="32"/>
  <c r="ER79" i="32" s="1"/>
  <c r="FF76" i="32"/>
  <c r="FF79" i="32" s="1"/>
  <c r="AE132" i="18"/>
  <c r="AE155" i="18"/>
  <c r="AE178" i="18"/>
  <c r="W79" i="17"/>
  <c r="DW76" i="32"/>
  <c r="DW79" i="32" s="1"/>
  <c r="AA79" i="17"/>
  <c r="EA76" i="32"/>
  <c r="EA79" i="32" s="1"/>
  <c r="AE79" i="17"/>
  <c r="EE76" i="32"/>
  <c r="EE79" i="32" s="1"/>
  <c r="X79" i="17"/>
  <c r="AE132" i="16"/>
  <c r="AE155" i="16"/>
  <c r="AE178" i="16"/>
  <c r="W79" i="14"/>
  <c r="CS76" i="32"/>
  <c r="CS79" i="32" s="1"/>
  <c r="AA79" i="14"/>
  <c r="CW76" i="32"/>
  <c r="CW79" i="32" s="1"/>
  <c r="AE79" i="14"/>
  <c r="DA76" i="32"/>
  <c r="DA79" i="32" s="1"/>
  <c r="X79" i="14"/>
  <c r="W79" i="11"/>
  <c r="BO76" i="32"/>
  <c r="BO79" i="32" s="1"/>
  <c r="AA79" i="11"/>
  <c r="BS76" i="32"/>
  <c r="BS79" i="32" s="1"/>
  <c r="AE79" i="11"/>
  <c r="BW76" i="32"/>
  <c r="BW79" i="32" s="1"/>
  <c r="X79" i="11"/>
  <c r="AE132" i="7"/>
  <c r="AE155" i="7"/>
  <c r="AE178" i="7"/>
  <c r="AL76" i="32"/>
  <c r="AQ76" i="32"/>
  <c r="BR76" i="32"/>
  <c r="BR79" i="32" s="1"/>
  <c r="CA76" i="32"/>
  <c r="CA79" i="32" s="1"/>
  <c r="CF76" i="32"/>
  <c r="CF79" i="32" s="1"/>
  <c r="DZ76" i="32"/>
  <c r="DZ79" i="32" s="1"/>
  <c r="EN76" i="32"/>
  <c r="EN79" i="32" s="1"/>
  <c r="AB79" i="19"/>
  <c r="V79" i="15"/>
  <c r="Z79" i="15"/>
  <c r="AG79" i="15" s="1"/>
  <c r="AD79" i="15"/>
  <c r="V79" i="18"/>
  <c r="Z79" i="18"/>
  <c r="AG79" i="18" s="1"/>
  <c r="AD79" i="18"/>
  <c r="AB79" i="17"/>
  <c r="V79" i="16"/>
  <c r="Z79" i="16"/>
  <c r="AG79" i="16" s="1"/>
  <c r="AD79" i="16"/>
  <c r="T79" i="16"/>
  <c r="V79" i="13"/>
  <c r="Z79" i="13"/>
  <c r="AG79" i="13" s="1"/>
  <c r="AD79" i="13"/>
  <c r="AB79" i="11"/>
  <c r="V79" i="7"/>
  <c r="Z79" i="7"/>
  <c r="AD79" i="7"/>
  <c r="T79" i="7"/>
  <c r="U79" i="9"/>
  <c r="Y79" i="9"/>
  <c r="AC79" i="9"/>
  <c r="AM76" i="32"/>
  <c r="AR76" i="32"/>
  <c r="BN76" i="32"/>
  <c r="BN79" i="32" s="1"/>
  <c r="CB76" i="32"/>
  <c r="CB79" i="32" s="1"/>
  <c r="CG76" i="32"/>
  <c r="CZ76" i="32"/>
  <c r="CZ79" i="32" s="1"/>
  <c r="DI76" i="32"/>
  <c r="DI79" i="32" s="1"/>
  <c r="DN76" i="32"/>
  <c r="DN79" i="32" s="1"/>
  <c r="DV76" i="32"/>
  <c r="DV79" i="32" s="1"/>
  <c r="EJ76" i="32"/>
  <c r="EJ79" i="32" s="1"/>
  <c r="EO76" i="32"/>
  <c r="Q79" i="15"/>
  <c r="W79" i="15"/>
  <c r="FP76" i="32"/>
  <c r="FP79" i="32" s="1"/>
  <c r="AA79" i="15"/>
  <c r="FT76" i="32"/>
  <c r="FT79" i="32" s="1"/>
  <c r="AE79" i="15"/>
  <c r="FX76" i="32"/>
  <c r="FX79" i="32" s="1"/>
  <c r="U79" i="12"/>
  <c r="Y79" i="12"/>
  <c r="AC79" i="12"/>
  <c r="Q79" i="18"/>
  <c r="W79" i="18"/>
  <c r="EL76" i="32"/>
  <c r="EL79" i="32" s="1"/>
  <c r="AA79" i="18"/>
  <c r="EP76" i="32"/>
  <c r="EP79" i="32" s="1"/>
  <c r="AE79" i="18"/>
  <c r="ET76" i="32"/>
  <c r="ET79" i="32" s="1"/>
  <c r="U79" i="17"/>
  <c r="Y79" i="17"/>
  <c r="AC79" i="17"/>
  <c r="Q79" i="16"/>
  <c r="W79" i="16"/>
  <c r="DH76" i="32"/>
  <c r="DH79" i="32" s="1"/>
  <c r="AA79" i="16"/>
  <c r="DL76" i="32"/>
  <c r="DL79" i="32" s="1"/>
  <c r="AE79" i="16"/>
  <c r="DP76" i="32"/>
  <c r="DP79" i="32" s="1"/>
  <c r="U79" i="14"/>
  <c r="Y79" i="14"/>
  <c r="AC79" i="14"/>
  <c r="AE132" i="14"/>
  <c r="AE155" i="14"/>
  <c r="AE178" i="14"/>
  <c r="Q79" i="13"/>
  <c r="W79" i="13"/>
  <c r="CD76" i="32"/>
  <c r="CD79" i="32" s="1"/>
  <c r="AA79" i="13"/>
  <c r="CH76" i="32"/>
  <c r="CH79" i="32" s="1"/>
  <c r="AE79" i="13"/>
  <c r="CL76" i="32"/>
  <c r="CL79" i="32" s="1"/>
  <c r="U79" i="11"/>
  <c r="Y79" i="11"/>
  <c r="AC79" i="11"/>
  <c r="Q79" i="7"/>
  <c r="W79" i="7"/>
  <c r="AK76" i="32"/>
  <c r="AA79" i="7"/>
  <c r="AO76" i="32"/>
  <c r="AE79" i="7"/>
  <c r="AS76" i="32"/>
  <c r="U79" i="8"/>
  <c r="Y79" i="8"/>
  <c r="AC79" i="8"/>
  <c r="V79" i="9"/>
  <c r="Z79" i="9"/>
  <c r="AD79" i="9"/>
  <c r="AI76" i="32"/>
  <c r="AN76" i="32"/>
  <c r="BU76" i="32"/>
  <c r="BU79" i="32" s="1"/>
  <c r="CC76" i="32"/>
  <c r="CC79" i="32" s="1"/>
  <c r="CQ76" i="32"/>
  <c r="CQ79" i="32" s="1"/>
  <c r="CV76" i="32"/>
  <c r="CV79" i="32" s="1"/>
  <c r="DJ76" i="32"/>
  <c r="DJ79" i="32" s="1"/>
  <c r="DO76" i="32"/>
  <c r="DO79" i="32" s="1"/>
  <c r="EC76" i="32"/>
  <c r="EC79" i="32" s="1"/>
  <c r="EK76" i="32"/>
  <c r="EK79" i="32" s="1"/>
  <c r="EY76" i="32"/>
  <c r="EY79" i="32" s="1"/>
  <c r="FW76" i="32"/>
  <c r="FW79" i="32" s="1"/>
  <c r="AE132" i="13"/>
  <c r="AE178" i="13"/>
  <c r="AE132" i="17"/>
  <c r="AE155" i="17"/>
  <c r="AE178" i="17"/>
  <c r="AE131" i="19"/>
  <c r="AE155" i="19"/>
  <c r="AE132" i="15"/>
  <c r="AE155" i="15"/>
  <c r="AE132" i="12"/>
  <c r="AE155" i="12"/>
  <c r="AE132" i="11"/>
  <c r="AE155" i="11"/>
  <c r="AE178" i="11"/>
  <c r="AE132" i="9"/>
  <c r="AE155" i="9"/>
  <c r="AE178" i="9"/>
  <c r="X132" i="7"/>
  <c r="X155" i="7"/>
  <c r="X178" i="7"/>
  <c r="X132" i="14"/>
  <c r="X155" i="14"/>
  <c r="X178" i="14"/>
  <c r="AB132" i="16"/>
  <c r="AB155" i="16"/>
  <c r="X178" i="16"/>
  <c r="AB155" i="18"/>
  <c r="AB178" i="18"/>
  <c r="X132" i="8"/>
  <c r="X155" i="8"/>
  <c r="X178" i="8"/>
  <c r="X131" i="19"/>
  <c r="AB178" i="19"/>
  <c r="AB155" i="19"/>
  <c r="X132" i="15"/>
  <c r="X155" i="15"/>
  <c r="X178" i="15"/>
  <c r="X132" i="12"/>
  <c r="AB155" i="12"/>
  <c r="X178" i="12"/>
  <c r="AB178" i="11"/>
  <c r="X132" i="11"/>
  <c r="X155" i="11"/>
  <c r="X132" i="17"/>
  <c r="X155" i="17"/>
  <c r="X178" i="17"/>
  <c r="X132" i="9"/>
  <c r="X155" i="9"/>
  <c r="X178" i="9"/>
  <c r="AB132" i="13"/>
  <c r="AB155" i="13"/>
  <c r="AB178" i="13"/>
  <c r="BX77" i="32"/>
  <c r="BX154" i="32" s="1"/>
  <c r="DB77" i="32"/>
  <c r="DB154" i="32" s="1"/>
  <c r="AT77" i="32"/>
  <c r="AT154" i="32" s="1"/>
  <c r="DQ77" i="32"/>
  <c r="DQ154" i="32" s="1"/>
  <c r="EU77" i="32"/>
  <c r="EU154" i="32" s="1"/>
  <c r="FJ77" i="32"/>
  <c r="FJ154" i="32" s="1"/>
  <c r="FY77" i="32"/>
  <c r="FY154" i="32" s="1"/>
  <c r="GN77" i="32"/>
  <c r="GN154" i="32" s="1"/>
  <c r="AT78" i="32"/>
  <c r="AT177" i="32" s="1"/>
  <c r="BX78" i="32"/>
  <c r="BX177" i="32" s="1"/>
  <c r="CM78" i="32"/>
  <c r="CM177" i="32" s="1"/>
  <c r="DB78" i="32"/>
  <c r="DB177" i="32" s="1"/>
  <c r="EF78" i="32"/>
  <c r="EF177" i="32" s="1"/>
  <c r="FY78" i="32"/>
  <c r="FY177" i="32" s="1"/>
  <c r="GN78" i="32"/>
  <c r="GN177" i="32" s="1"/>
  <c r="AH79" i="32"/>
  <c r="CP79" i="32"/>
  <c r="EX79" i="32"/>
  <c r="F79" i="10"/>
  <c r="AD77" i="10"/>
  <c r="BG77" i="32" s="1"/>
  <c r="BG154" i="32" s="1"/>
  <c r="AC78" i="10"/>
  <c r="BF78" i="32" s="1"/>
  <c r="BF177" i="32" s="1"/>
  <c r="AC77" i="10"/>
  <c r="BF77" i="32" s="1"/>
  <c r="BF154" i="32" s="1"/>
  <c r="V77" i="10"/>
  <c r="AY77" i="32" s="1"/>
  <c r="AY154" i="32" s="1"/>
  <c r="AB78" i="10"/>
  <c r="BE78" i="32" s="1"/>
  <c r="BE177" i="32" s="1"/>
  <c r="U78" i="10"/>
  <c r="AX78" i="32" s="1"/>
  <c r="AX177" i="32" s="1"/>
  <c r="Q76" i="10"/>
  <c r="Z77" i="10"/>
  <c r="T76" i="10"/>
  <c r="AW76" i="32" s="1"/>
  <c r="X76" i="10"/>
  <c r="BA76" i="32" s="1"/>
  <c r="AB76" i="10"/>
  <c r="BE76" i="32" s="1"/>
  <c r="Q77" i="10"/>
  <c r="W77" i="10"/>
  <c r="AZ77" i="32" s="1"/>
  <c r="AZ154" i="32" s="1"/>
  <c r="AA77" i="10"/>
  <c r="BD77" i="32" s="1"/>
  <c r="BD154" i="32" s="1"/>
  <c r="AE77" i="10"/>
  <c r="BH77" i="32" s="1"/>
  <c r="BH154" i="32" s="1"/>
  <c r="V78" i="10"/>
  <c r="AY78" i="32" s="1"/>
  <c r="AY177" i="32" s="1"/>
  <c r="Z78" i="10"/>
  <c r="AD78" i="10"/>
  <c r="BG78" i="32" s="1"/>
  <c r="BG177" i="32" s="1"/>
  <c r="W76" i="10"/>
  <c r="AZ76" i="32" s="1"/>
  <c r="AE76" i="10"/>
  <c r="BH76" i="32" s="1"/>
  <c r="Y78" i="10"/>
  <c r="BB78" i="32" s="1"/>
  <c r="BB177" i="32" s="1"/>
  <c r="U76" i="10"/>
  <c r="AX76" i="32" s="1"/>
  <c r="Y76" i="10"/>
  <c r="BB76" i="32" s="1"/>
  <c r="AC76" i="10"/>
  <c r="BF76" i="32" s="1"/>
  <c r="T77" i="10"/>
  <c r="AW77" i="32" s="1"/>
  <c r="AW154" i="32" s="1"/>
  <c r="X77" i="10"/>
  <c r="BA77" i="32" s="1"/>
  <c r="BA154" i="32" s="1"/>
  <c r="AB77" i="10"/>
  <c r="BE77" i="32" s="1"/>
  <c r="BE154" i="32" s="1"/>
  <c r="Q78" i="10"/>
  <c r="W78" i="10"/>
  <c r="AZ78" i="32" s="1"/>
  <c r="AZ177" i="32" s="1"/>
  <c r="AA78" i="10"/>
  <c r="BD78" i="32" s="1"/>
  <c r="BD177" i="32" s="1"/>
  <c r="AE78" i="10"/>
  <c r="BH78" i="32" s="1"/>
  <c r="BH177" i="32" s="1"/>
  <c r="AA76" i="10"/>
  <c r="BD76" i="32" s="1"/>
  <c r="V76" i="10"/>
  <c r="AY76" i="32" s="1"/>
  <c r="Z76" i="10"/>
  <c r="AD76" i="10"/>
  <c r="BG76" i="32" s="1"/>
  <c r="U77" i="10"/>
  <c r="AX77" i="32" s="1"/>
  <c r="AX154" i="32" s="1"/>
  <c r="Y77" i="10"/>
  <c r="BB77" i="32" s="1"/>
  <c r="BB154" i="32" s="1"/>
  <c r="T78" i="10"/>
  <c r="AW78" i="32" s="1"/>
  <c r="AW177" i="32" s="1"/>
  <c r="X78" i="10"/>
  <c r="BA78" i="32" s="1"/>
  <c r="BA177" i="32" s="1"/>
  <c r="T178" i="9"/>
  <c r="AB178" i="9"/>
  <c r="U178" i="9"/>
  <c r="Y178" i="9"/>
  <c r="AC178" i="9"/>
  <c r="V178" i="9"/>
  <c r="Z178" i="9"/>
  <c r="AD178" i="9"/>
  <c r="Q178" i="9"/>
  <c r="W178" i="9"/>
  <c r="AA178" i="9"/>
  <c r="T155" i="9"/>
  <c r="AB155" i="9"/>
  <c r="U155" i="9"/>
  <c r="Y155" i="9"/>
  <c r="AC155" i="9"/>
  <c r="V155" i="9"/>
  <c r="Z155" i="9"/>
  <c r="AD155" i="9"/>
  <c r="Q155" i="9"/>
  <c r="W155" i="9"/>
  <c r="AA155" i="9"/>
  <c r="T132" i="9"/>
  <c r="AB132" i="9"/>
  <c r="U132" i="9"/>
  <c r="Y132" i="9"/>
  <c r="AC132" i="9"/>
  <c r="V132" i="9"/>
  <c r="Z132" i="9"/>
  <c r="AD132" i="9"/>
  <c r="Q132" i="9"/>
  <c r="W132" i="9"/>
  <c r="AA132" i="9"/>
  <c r="T178" i="8"/>
  <c r="AB178" i="8"/>
  <c r="U178" i="8"/>
  <c r="Y178" i="8"/>
  <c r="AC178" i="8"/>
  <c r="V178" i="8"/>
  <c r="Z178" i="8"/>
  <c r="AD178" i="8"/>
  <c r="Q178" i="8"/>
  <c r="W178" i="8"/>
  <c r="AA178" i="8"/>
  <c r="T155" i="8"/>
  <c r="AB155" i="8"/>
  <c r="U155" i="8"/>
  <c r="Y155" i="8"/>
  <c r="AC155" i="8"/>
  <c r="V155" i="8"/>
  <c r="Z155" i="8"/>
  <c r="AD155" i="8"/>
  <c r="Q155" i="8"/>
  <c r="W155" i="8"/>
  <c r="AA155" i="8"/>
  <c r="T132" i="8"/>
  <c r="AB132" i="8"/>
  <c r="U132" i="8"/>
  <c r="Y132" i="8"/>
  <c r="AC132" i="8"/>
  <c r="V132" i="8"/>
  <c r="Z132" i="8"/>
  <c r="AD132" i="8"/>
  <c r="Q132" i="8"/>
  <c r="W132" i="8"/>
  <c r="AA132" i="8"/>
  <c r="T178" i="7"/>
  <c r="AB178" i="7"/>
  <c r="U178" i="7"/>
  <c r="Y178" i="7"/>
  <c r="AC178" i="7"/>
  <c r="V178" i="7"/>
  <c r="Z178" i="7"/>
  <c r="AD178" i="7"/>
  <c r="Q178" i="7"/>
  <c r="W178" i="7"/>
  <c r="AA178" i="7"/>
  <c r="T155" i="7"/>
  <c r="AB155" i="7"/>
  <c r="U155" i="7"/>
  <c r="Y155" i="7"/>
  <c r="AC155" i="7"/>
  <c r="V155" i="7"/>
  <c r="Z155" i="7"/>
  <c r="AD155" i="7"/>
  <c r="Q155" i="7"/>
  <c r="W155" i="7"/>
  <c r="AA155" i="7"/>
  <c r="T132" i="7"/>
  <c r="AB132" i="7"/>
  <c r="U132" i="7"/>
  <c r="Y132" i="7"/>
  <c r="AC132" i="7"/>
  <c r="V132" i="7"/>
  <c r="Z132" i="7"/>
  <c r="AD132" i="7"/>
  <c r="Q132" i="7"/>
  <c r="W132" i="7"/>
  <c r="AA132" i="7"/>
  <c r="T178" i="11"/>
  <c r="U178" i="11"/>
  <c r="Y178" i="11"/>
  <c r="AC178" i="11"/>
  <c r="V178" i="11"/>
  <c r="Z178" i="11"/>
  <c r="AG178" i="11" s="1"/>
  <c r="AD178" i="11"/>
  <c r="X178" i="11"/>
  <c r="Q178" i="11"/>
  <c r="W178" i="11"/>
  <c r="AA178" i="11"/>
  <c r="T155" i="11"/>
  <c r="AB155" i="11"/>
  <c r="U155" i="11"/>
  <c r="Y155" i="11"/>
  <c r="AC155" i="11"/>
  <c r="V155" i="11"/>
  <c r="Z155" i="11"/>
  <c r="AG155" i="11" s="1"/>
  <c r="AD155" i="11"/>
  <c r="Q155" i="11"/>
  <c r="W155" i="11"/>
  <c r="AA155" i="11"/>
  <c r="T132" i="11"/>
  <c r="AB132" i="11"/>
  <c r="U132" i="11"/>
  <c r="Y132" i="11"/>
  <c r="AC132" i="11"/>
  <c r="V132" i="11"/>
  <c r="Z132" i="11"/>
  <c r="AG132" i="11" s="1"/>
  <c r="AD132" i="11"/>
  <c r="Q132" i="11"/>
  <c r="W132" i="11"/>
  <c r="AA132" i="11"/>
  <c r="T178" i="13"/>
  <c r="U178" i="13"/>
  <c r="Y178" i="13"/>
  <c r="AC178" i="13"/>
  <c r="X178" i="13"/>
  <c r="V178" i="13"/>
  <c r="Z178" i="13"/>
  <c r="AG178" i="13" s="1"/>
  <c r="AD178" i="13"/>
  <c r="Q178" i="13"/>
  <c r="W178" i="13"/>
  <c r="AA178" i="13"/>
  <c r="AE155" i="13"/>
  <c r="T155" i="13"/>
  <c r="U155" i="13"/>
  <c r="Y155" i="13"/>
  <c r="AC155" i="13"/>
  <c r="X155" i="13"/>
  <c r="V155" i="13"/>
  <c r="Z155" i="13"/>
  <c r="AG155" i="13" s="1"/>
  <c r="AD155" i="13"/>
  <c r="Q155" i="13"/>
  <c r="W155" i="13"/>
  <c r="AA155" i="13"/>
  <c r="T132" i="13"/>
  <c r="U132" i="13"/>
  <c r="Y132" i="13"/>
  <c r="AC132" i="13"/>
  <c r="X132" i="13"/>
  <c r="V132" i="13"/>
  <c r="Z132" i="13"/>
  <c r="AG132" i="13" s="1"/>
  <c r="AD132" i="13"/>
  <c r="Q132" i="13"/>
  <c r="W132" i="13"/>
  <c r="AA132" i="13"/>
  <c r="T178" i="14"/>
  <c r="AB178" i="14"/>
  <c r="U178" i="14"/>
  <c r="Y178" i="14"/>
  <c r="AC178" i="14"/>
  <c r="V178" i="14"/>
  <c r="Z178" i="14"/>
  <c r="AG178" i="14" s="1"/>
  <c r="AD178" i="14"/>
  <c r="Q178" i="14"/>
  <c r="W178" i="14"/>
  <c r="AA178" i="14"/>
  <c r="T155" i="14"/>
  <c r="AB155" i="14"/>
  <c r="U155" i="14"/>
  <c r="Y155" i="14"/>
  <c r="AC155" i="14"/>
  <c r="V155" i="14"/>
  <c r="Z155" i="14"/>
  <c r="AG155" i="14" s="1"/>
  <c r="AD155" i="14"/>
  <c r="Q155" i="14"/>
  <c r="W155" i="14"/>
  <c r="AA155" i="14"/>
  <c r="T132" i="14"/>
  <c r="AB132" i="14"/>
  <c r="U132" i="14"/>
  <c r="Y132" i="14"/>
  <c r="AC132" i="14"/>
  <c r="V132" i="14"/>
  <c r="Z132" i="14"/>
  <c r="AG132" i="14" s="1"/>
  <c r="AD132" i="14"/>
  <c r="Q132" i="14"/>
  <c r="W132" i="14"/>
  <c r="AA132" i="14"/>
  <c r="T178" i="16"/>
  <c r="U178" i="16"/>
  <c r="Y178" i="16"/>
  <c r="AC178" i="16"/>
  <c r="AB178" i="16"/>
  <c r="V178" i="16"/>
  <c r="Z178" i="16"/>
  <c r="AG178" i="16" s="1"/>
  <c r="AD178" i="16"/>
  <c r="Q178" i="16"/>
  <c r="W178" i="16"/>
  <c r="AA178" i="16"/>
  <c r="T155" i="16"/>
  <c r="U155" i="16"/>
  <c r="Y155" i="16"/>
  <c r="AC155" i="16"/>
  <c r="X155" i="16"/>
  <c r="V155" i="16"/>
  <c r="Z155" i="16"/>
  <c r="AG155" i="16" s="1"/>
  <c r="AD155" i="16"/>
  <c r="Q155" i="16"/>
  <c r="W155" i="16"/>
  <c r="AA155" i="16"/>
  <c r="T132" i="16"/>
  <c r="U132" i="16"/>
  <c r="Y132" i="16"/>
  <c r="AC132" i="16"/>
  <c r="X132" i="16"/>
  <c r="V132" i="16"/>
  <c r="Z132" i="16"/>
  <c r="AG132" i="16" s="1"/>
  <c r="AD132" i="16"/>
  <c r="Q132" i="16"/>
  <c r="W132" i="16"/>
  <c r="AA132" i="16"/>
  <c r="T178" i="17"/>
  <c r="AB178" i="17"/>
  <c r="U178" i="17"/>
  <c r="Y178" i="17"/>
  <c r="AC178" i="17"/>
  <c r="V178" i="17"/>
  <c r="Z178" i="17"/>
  <c r="AG178" i="17" s="1"/>
  <c r="AD178" i="17"/>
  <c r="Q178" i="17"/>
  <c r="W178" i="17"/>
  <c r="AA178" i="17"/>
  <c r="T155" i="17"/>
  <c r="AB155" i="17"/>
  <c r="U155" i="17"/>
  <c r="Y155" i="17"/>
  <c r="AC155" i="17"/>
  <c r="V155" i="17"/>
  <c r="Z155" i="17"/>
  <c r="AG155" i="17" s="1"/>
  <c r="AD155" i="17"/>
  <c r="Q155" i="17"/>
  <c r="W155" i="17"/>
  <c r="AA155" i="17"/>
  <c r="T132" i="17"/>
  <c r="AB132" i="17"/>
  <c r="U132" i="17"/>
  <c r="Y132" i="17"/>
  <c r="AC132" i="17"/>
  <c r="V132" i="17"/>
  <c r="Z132" i="17"/>
  <c r="AG132" i="17" s="1"/>
  <c r="AD132" i="17"/>
  <c r="Q132" i="17"/>
  <c r="W132" i="17"/>
  <c r="AA132" i="17"/>
  <c r="T178" i="18"/>
  <c r="U178" i="18"/>
  <c r="Y178" i="18"/>
  <c r="AC178" i="18"/>
  <c r="X178" i="18"/>
  <c r="V178" i="18"/>
  <c r="Z178" i="18"/>
  <c r="AG178" i="18" s="1"/>
  <c r="AD178" i="18"/>
  <c r="Q178" i="18"/>
  <c r="W178" i="18"/>
  <c r="AA178" i="18"/>
  <c r="T155" i="18"/>
  <c r="U155" i="18"/>
  <c r="Y155" i="18"/>
  <c r="AC155" i="18"/>
  <c r="X155" i="18"/>
  <c r="V155" i="18"/>
  <c r="Z155" i="18"/>
  <c r="AD155" i="18"/>
  <c r="Q155" i="18"/>
  <c r="W155" i="18"/>
  <c r="AA155" i="18"/>
  <c r="AB132" i="18"/>
  <c r="T132" i="18"/>
  <c r="U132" i="18"/>
  <c r="Y132" i="18"/>
  <c r="AC132" i="18"/>
  <c r="X132" i="18"/>
  <c r="V132" i="18"/>
  <c r="Z132" i="18"/>
  <c r="AG132" i="18" s="1"/>
  <c r="AD132" i="18"/>
  <c r="Q132" i="18"/>
  <c r="W132" i="18"/>
  <c r="AA132" i="18"/>
  <c r="AE178" i="12"/>
  <c r="T178" i="12"/>
  <c r="AB178" i="12"/>
  <c r="U178" i="12"/>
  <c r="Y178" i="12"/>
  <c r="AC178" i="12"/>
  <c r="V178" i="12"/>
  <c r="Z178" i="12"/>
  <c r="AG178" i="12" s="1"/>
  <c r="AD178" i="12"/>
  <c r="Q178" i="12"/>
  <c r="W178" i="12"/>
  <c r="AA178" i="12"/>
  <c r="T155" i="12"/>
  <c r="X155" i="12"/>
  <c r="U155" i="12"/>
  <c r="Y155" i="12"/>
  <c r="AC155" i="12"/>
  <c r="V155" i="12"/>
  <c r="Z155" i="12"/>
  <c r="AG155" i="12" s="1"/>
  <c r="AD155" i="12"/>
  <c r="Q155" i="12"/>
  <c r="W155" i="12"/>
  <c r="AA155" i="12"/>
  <c r="T132" i="12"/>
  <c r="AB132" i="12"/>
  <c r="U132" i="12"/>
  <c r="Y132" i="12"/>
  <c r="AC132" i="12"/>
  <c r="V132" i="12"/>
  <c r="Z132" i="12"/>
  <c r="AG132" i="12" s="1"/>
  <c r="AD132" i="12"/>
  <c r="Q132" i="12"/>
  <c r="W132" i="12"/>
  <c r="AA132" i="12"/>
  <c r="AE178" i="15"/>
  <c r="T178" i="15"/>
  <c r="U178" i="15"/>
  <c r="Y178" i="15"/>
  <c r="AC178" i="15"/>
  <c r="AB178" i="15"/>
  <c r="V178" i="15"/>
  <c r="Z178" i="15"/>
  <c r="AG178" i="15" s="1"/>
  <c r="AD178" i="15"/>
  <c r="Q178" i="15"/>
  <c r="W178" i="15"/>
  <c r="AA178" i="15"/>
  <c r="T155" i="15"/>
  <c r="U155" i="15"/>
  <c r="Y155" i="15"/>
  <c r="AC155" i="15"/>
  <c r="AB155" i="15"/>
  <c r="V155" i="15"/>
  <c r="Z155" i="15"/>
  <c r="AG155" i="15" s="1"/>
  <c r="AD155" i="15"/>
  <c r="Q155" i="15"/>
  <c r="W155" i="15"/>
  <c r="AA155" i="15"/>
  <c r="T132" i="15"/>
  <c r="U132" i="15"/>
  <c r="Y132" i="15"/>
  <c r="AC132" i="15"/>
  <c r="AB132" i="15"/>
  <c r="V132" i="15"/>
  <c r="Z132" i="15"/>
  <c r="AG132" i="15" s="1"/>
  <c r="AD132" i="15"/>
  <c r="Q132" i="15"/>
  <c r="W132" i="15"/>
  <c r="AA132" i="15"/>
  <c r="AE178" i="19"/>
  <c r="T178" i="19"/>
  <c r="U178" i="19"/>
  <c r="Y178" i="19"/>
  <c r="AC178" i="19"/>
  <c r="V178" i="19"/>
  <c r="Z178" i="19"/>
  <c r="AG178" i="19" s="1"/>
  <c r="AD178" i="19"/>
  <c r="X178" i="19"/>
  <c r="Q178" i="19"/>
  <c r="W178" i="19"/>
  <c r="AA178" i="19"/>
  <c r="T155" i="19"/>
  <c r="X155" i="19"/>
  <c r="U155" i="19"/>
  <c r="Y155" i="19"/>
  <c r="AC155" i="19"/>
  <c r="V155" i="19"/>
  <c r="Z155" i="19"/>
  <c r="AG155" i="19" s="1"/>
  <c r="AD155" i="19"/>
  <c r="Q155" i="19"/>
  <c r="W155" i="19"/>
  <c r="AA155" i="19"/>
  <c r="T131" i="19"/>
  <c r="AB131" i="19"/>
  <c r="U131" i="19"/>
  <c r="Y131" i="19"/>
  <c r="AC131" i="19"/>
  <c r="V131" i="19"/>
  <c r="Z131" i="19"/>
  <c r="AG131" i="19" s="1"/>
  <c r="AD131" i="19"/>
  <c r="Q131" i="19"/>
  <c r="W131" i="19"/>
  <c r="AA131" i="19"/>
  <c r="GN129" i="32"/>
  <c r="GM129" i="32"/>
  <c r="GL129" i="32"/>
  <c r="GK129" i="32"/>
  <c r="GJ129" i="32"/>
  <c r="GI129" i="32"/>
  <c r="GH129" i="32"/>
  <c r="GG129" i="32"/>
  <c r="GF129" i="32"/>
  <c r="GE129" i="32"/>
  <c r="GD129" i="32"/>
  <c r="GC129" i="32"/>
  <c r="GB129" i="32"/>
  <c r="FY129" i="32"/>
  <c r="FX129" i="32"/>
  <c r="FW129" i="32"/>
  <c r="FV129" i="32"/>
  <c r="FU129" i="32"/>
  <c r="FT129" i="32"/>
  <c r="FS129" i="32"/>
  <c r="FR129" i="32"/>
  <c r="FQ129" i="32"/>
  <c r="FP129" i="32"/>
  <c r="FO129" i="32"/>
  <c r="FN129" i="32"/>
  <c r="FM129" i="32"/>
  <c r="FJ129" i="32"/>
  <c r="FI129" i="32"/>
  <c r="FH129" i="32"/>
  <c r="FG129" i="32"/>
  <c r="FF129" i="32"/>
  <c r="FE129" i="32"/>
  <c r="FD129" i="32"/>
  <c r="FC129" i="32"/>
  <c r="FB129" i="32"/>
  <c r="FA129" i="32"/>
  <c r="EZ129" i="32"/>
  <c r="EY129" i="32"/>
  <c r="EX129" i="32"/>
  <c r="EU129" i="32"/>
  <c r="ET129" i="32"/>
  <c r="ES129" i="32"/>
  <c r="ER129" i="32"/>
  <c r="EQ129" i="32"/>
  <c r="EP129" i="32"/>
  <c r="EO129" i="32"/>
  <c r="EN129" i="32"/>
  <c r="EM129" i="32"/>
  <c r="EL129" i="32"/>
  <c r="EK129" i="32"/>
  <c r="EJ129" i="32"/>
  <c r="EI129" i="32"/>
  <c r="EF129" i="32"/>
  <c r="EE129" i="32"/>
  <c r="ED129" i="32"/>
  <c r="EC129" i="32"/>
  <c r="EB129" i="32"/>
  <c r="EA129" i="32"/>
  <c r="DZ129" i="32"/>
  <c r="DY129" i="32"/>
  <c r="DX129" i="32"/>
  <c r="DW129" i="32"/>
  <c r="DV129" i="32"/>
  <c r="DU129" i="32"/>
  <c r="DT129" i="32"/>
  <c r="DQ129" i="32"/>
  <c r="DP129" i="32"/>
  <c r="DO129" i="32"/>
  <c r="DN129" i="32"/>
  <c r="DM129" i="32"/>
  <c r="DL129" i="32"/>
  <c r="DK129" i="32"/>
  <c r="DJ129" i="32"/>
  <c r="DI129" i="32"/>
  <c r="DH129" i="32"/>
  <c r="DG129" i="32"/>
  <c r="DF129" i="32"/>
  <c r="DE129" i="32"/>
  <c r="DB129" i="32"/>
  <c r="DA129" i="32"/>
  <c r="CZ129" i="32"/>
  <c r="CY129" i="32"/>
  <c r="CX129" i="32"/>
  <c r="CW129" i="32"/>
  <c r="CV129" i="32"/>
  <c r="CU129" i="32"/>
  <c r="CT129" i="32"/>
  <c r="CS129" i="32"/>
  <c r="CR129" i="32"/>
  <c r="CQ129" i="32"/>
  <c r="CP129" i="32"/>
  <c r="CM129" i="32"/>
  <c r="CL129" i="32"/>
  <c r="CK129" i="32"/>
  <c r="CJ129" i="32"/>
  <c r="CI129" i="32"/>
  <c r="CH129" i="32"/>
  <c r="CG129" i="32"/>
  <c r="CF129" i="32"/>
  <c r="CE129" i="32"/>
  <c r="CD129" i="32"/>
  <c r="CC129" i="32"/>
  <c r="CB129" i="32"/>
  <c r="CA129" i="32"/>
  <c r="BX129" i="32"/>
  <c r="BW129" i="32"/>
  <c r="BV129" i="32"/>
  <c r="BU129" i="32"/>
  <c r="BT129" i="32"/>
  <c r="BS129" i="32"/>
  <c r="BR129" i="32"/>
  <c r="BQ129" i="32"/>
  <c r="BP129" i="32"/>
  <c r="BO129" i="32"/>
  <c r="BN129" i="32"/>
  <c r="BM129" i="32"/>
  <c r="BL129" i="32"/>
  <c r="P73" i="10"/>
  <c r="P178" i="10" s="1"/>
  <c r="O73" i="10"/>
  <c r="O178" i="10" s="1"/>
  <c r="N73" i="10"/>
  <c r="N178" i="10" s="1"/>
  <c r="M73" i="10"/>
  <c r="M178" i="10" s="1"/>
  <c r="L73" i="10"/>
  <c r="L178" i="10" s="1"/>
  <c r="K73" i="10"/>
  <c r="K178" i="10" s="1"/>
  <c r="J73" i="10"/>
  <c r="J178" i="10" s="1"/>
  <c r="I73" i="10"/>
  <c r="I178" i="10" s="1"/>
  <c r="H73" i="10"/>
  <c r="H178" i="10" s="1"/>
  <c r="G73" i="10"/>
  <c r="G178" i="10" s="1"/>
  <c r="F73" i="10"/>
  <c r="F178" i="10" s="1"/>
  <c r="E73" i="10"/>
  <c r="E178" i="10" s="1"/>
  <c r="P72" i="10"/>
  <c r="P155" i="10" s="1"/>
  <c r="O72" i="10"/>
  <c r="O155" i="10" s="1"/>
  <c r="N72" i="10"/>
  <c r="N155" i="10" s="1"/>
  <c r="M72" i="10"/>
  <c r="M155" i="10" s="1"/>
  <c r="L72" i="10"/>
  <c r="L155" i="10" s="1"/>
  <c r="K72" i="10"/>
  <c r="K155" i="10" s="1"/>
  <c r="J72" i="10"/>
  <c r="J155" i="10" s="1"/>
  <c r="I72" i="10"/>
  <c r="I155" i="10" s="1"/>
  <c r="H72" i="10"/>
  <c r="H155" i="10" s="1"/>
  <c r="G72" i="10"/>
  <c r="G155" i="10" s="1"/>
  <c r="F72" i="10"/>
  <c r="F155" i="10" s="1"/>
  <c r="E72" i="10"/>
  <c r="E155" i="10" s="1"/>
  <c r="P71" i="10"/>
  <c r="O71" i="10"/>
  <c r="O132" i="10" s="1"/>
  <c r="N71" i="10"/>
  <c r="M71" i="10"/>
  <c r="L71" i="10"/>
  <c r="K71" i="10"/>
  <c r="K132" i="10" s="1"/>
  <c r="J71" i="10"/>
  <c r="I71" i="10"/>
  <c r="H71" i="10"/>
  <c r="G71" i="10"/>
  <c r="G132" i="10" s="1"/>
  <c r="F71" i="10"/>
  <c r="F132" i="10" s="1"/>
  <c r="E71" i="10"/>
  <c r="P175" i="9"/>
  <c r="O175" i="9"/>
  <c r="N175" i="9"/>
  <c r="M175" i="9"/>
  <c r="L175" i="9"/>
  <c r="K175" i="9"/>
  <c r="J175" i="9"/>
  <c r="I175" i="9"/>
  <c r="H175" i="9"/>
  <c r="G175" i="9"/>
  <c r="F175" i="9"/>
  <c r="E175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P74" i="9"/>
  <c r="O74" i="9"/>
  <c r="N74" i="9"/>
  <c r="M74" i="9"/>
  <c r="L74" i="9"/>
  <c r="K74" i="9"/>
  <c r="J74" i="9"/>
  <c r="I74" i="9"/>
  <c r="H74" i="9"/>
  <c r="G74" i="9"/>
  <c r="F74" i="9"/>
  <c r="E74" i="9"/>
  <c r="AE73" i="9"/>
  <c r="AD73" i="9"/>
  <c r="AC73" i="9"/>
  <c r="AB73" i="9"/>
  <c r="AA73" i="9"/>
  <c r="Z73" i="9"/>
  <c r="Y73" i="9"/>
  <c r="X73" i="9"/>
  <c r="W73" i="9"/>
  <c r="V73" i="9"/>
  <c r="U73" i="9"/>
  <c r="T73" i="9"/>
  <c r="Q73" i="9"/>
  <c r="AE72" i="9"/>
  <c r="AD72" i="9"/>
  <c r="AC72" i="9"/>
  <c r="AB72" i="9"/>
  <c r="AA72" i="9"/>
  <c r="Z72" i="9"/>
  <c r="Y72" i="9"/>
  <c r="X72" i="9"/>
  <c r="W72" i="9"/>
  <c r="V72" i="9"/>
  <c r="U72" i="9"/>
  <c r="T72" i="9"/>
  <c r="Q72" i="9"/>
  <c r="AE71" i="9"/>
  <c r="AD71" i="9"/>
  <c r="AC71" i="9"/>
  <c r="AB71" i="9"/>
  <c r="AA71" i="9"/>
  <c r="Z71" i="9"/>
  <c r="Y71" i="9"/>
  <c r="X71" i="9"/>
  <c r="W71" i="9"/>
  <c r="V71" i="9"/>
  <c r="U71" i="9"/>
  <c r="T71" i="9"/>
  <c r="Q71" i="9"/>
  <c r="P175" i="8"/>
  <c r="O175" i="8"/>
  <c r="N175" i="8"/>
  <c r="M175" i="8"/>
  <c r="L175" i="8"/>
  <c r="K175" i="8"/>
  <c r="J175" i="8"/>
  <c r="I175" i="8"/>
  <c r="H175" i="8"/>
  <c r="G175" i="8"/>
  <c r="F175" i="8"/>
  <c r="E175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P74" i="8"/>
  <c r="O74" i="8"/>
  <c r="N74" i="8"/>
  <c r="M74" i="8"/>
  <c r="L74" i="8"/>
  <c r="K74" i="8"/>
  <c r="J74" i="8"/>
  <c r="I74" i="8"/>
  <c r="H74" i="8"/>
  <c r="G74" i="8"/>
  <c r="F74" i="8"/>
  <c r="E74" i="8"/>
  <c r="AE73" i="8"/>
  <c r="AD73" i="8"/>
  <c r="AC73" i="8"/>
  <c r="AB73" i="8"/>
  <c r="AA73" i="8"/>
  <c r="Z73" i="8"/>
  <c r="Y73" i="8"/>
  <c r="X73" i="8"/>
  <c r="W73" i="8"/>
  <c r="V73" i="8"/>
  <c r="U73" i="8"/>
  <c r="T73" i="8"/>
  <c r="Q73" i="8"/>
  <c r="AE72" i="8"/>
  <c r="AD72" i="8"/>
  <c r="AC72" i="8"/>
  <c r="AB72" i="8"/>
  <c r="AA72" i="8"/>
  <c r="Z72" i="8"/>
  <c r="Y72" i="8"/>
  <c r="X72" i="8"/>
  <c r="W72" i="8"/>
  <c r="V72" i="8"/>
  <c r="U72" i="8"/>
  <c r="T72" i="8"/>
  <c r="Q72" i="8"/>
  <c r="AE71" i="8"/>
  <c r="AD71" i="8"/>
  <c r="AC71" i="8"/>
  <c r="AB71" i="8"/>
  <c r="AA71" i="8"/>
  <c r="Z71" i="8"/>
  <c r="Y71" i="8"/>
  <c r="X71" i="8"/>
  <c r="W71" i="8"/>
  <c r="V71" i="8"/>
  <c r="U71" i="8"/>
  <c r="T71" i="8"/>
  <c r="Q71" i="8"/>
  <c r="P74" i="16"/>
  <c r="O74" i="16"/>
  <c r="N74" i="16"/>
  <c r="M74" i="16"/>
  <c r="L74" i="16"/>
  <c r="K74" i="16"/>
  <c r="J74" i="16"/>
  <c r="I74" i="16"/>
  <c r="H74" i="16"/>
  <c r="G74" i="16"/>
  <c r="F74" i="16"/>
  <c r="E74" i="16"/>
  <c r="AE73" i="16"/>
  <c r="DP73" i="32" s="1"/>
  <c r="DP178" i="32" s="1"/>
  <c r="AD73" i="16"/>
  <c r="DO73" i="32" s="1"/>
  <c r="DO178" i="32" s="1"/>
  <c r="AC73" i="16"/>
  <c r="DN73" i="32" s="1"/>
  <c r="DN178" i="32" s="1"/>
  <c r="AB73" i="16"/>
  <c r="DM73" i="32" s="1"/>
  <c r="DM178" i="32" s="1"/>
  <c r="AA73" i="16"/>
  <c r="DL73" i="32" s="1"/>
  <c r="DL178" i="32" s="1"/>
  <c r="Z73" i="16"/>
  <c r="Y73" i="16"/>
  <c r="DJ73" i="32" s="1"/>
  <c r="DJ178" i="32" s="1"/>
  <c r="X73" i="16"/>
  <c r="DI73" i="32" s="1"/>
  <c r="DI178" i="32" s="1"/>
  <c r="W73" i="16"/>
  <c r="DH73" i="32" s="1"/>
  <c r="DH178" i="32" s="1"/>
  <c r="V73" i="16"/>
  <c r="DG73" i="32" s="1"/>
  <c r="DG178" i="32" s="1"/>
  <c r="U73" i="16"/>
  <c r="DF73" i="32" s="1"/>
  <c r="DF178" i="32" s="1"/>
  <c r="T73" i="16"/>
  <c r="DE73" i="32" s="1"/>
  <c r="DE178" i="32" s="1"/>
  <c r="Q73" i="16"/>
  <c r="AE72" i="16"/>
  <c r="DP72" i="32" s="1"/>
  <c r="DP155" i="32" s="1"/>
  <c r="AD72" i="16"/>
  <c r="DO72" i="32" s="1"/>
  <c r="DO155" i="32" s="1"/>
  <c r="AC72" i="16"/>
  <c r="DN72" i="32" s="1"/>
  <c r="DN155" i="32" s="1"/>
  <c r="AB72" i="16"/>
  <c r="DM72" i="32" s="1"/>
  <c r="DM155" i="32" s="1"/>
  <c r="AA72" i="16"/>
  <c r="DL72" i="32" s="1"/>
  <c r="DL155" i="32" s="1"/>
  <c r="Z72" i="16"/>
  <c r="Y72" i="16"/>
  <c r="DJ72" i="32" s="1"/>
  <c r="DJ155" i="32" s="1"/>
  <c r="X72" i="16"/>
  <c r="DI72" i="32" s="1"/>
  <c r="DI155" i="32" s="1"/>
  <c r="W72" i="16"/>
  <c r="DH72" i="32" s="1"/>
  <c r="DH155" i="32" s="1"/>
  <c r="V72" i="16"/>
  <c r="DG72" i="32" s="1"/>
  <c r="DG155" i="32" s="1"/>
  <c r="U72" i="16"/>
  <c r="DF72" i="32" s="1"/>
  <c r="DF155" i="32" s="1"/>
  <c r="T72" i="16"/>
  <c r="DE72" i="32" s="1"/>
  <c r="DE155" i="32" s="1"/>
  <c r="Q72" i="16"/>
  <c r="AE71" i="16"/>
  <c r="AD71" i="16"/>
  <c r="AC71" i="16"/>
  <c r="AB71" i="16"/>
  <c r="AA71" i="16"/>
  <c r="Z71" i="16"/>
  <c r="AG71" i="16" s="1"/>
  <c r="P18" i="31" s="1"/>
  <c r="Y71" i="16"/>
  <c r="X71" i="16"/>
  <c r="DI71" i="32" s="1"/>
  <c r="W71" i="16"/>
  <c r="V71" i="16"/>
  <c r="U71" i="16"/>
  <c r="T71" i="16"/>
  <c r="DE71" i="32" s="1"/>
  <c r="Q71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P175" i="7"/>
  <c r="O175" i="7"/>
  <c r="N175" i="7"/>
  <c r="M175" i="7"/>
  <c r="L175" i="7"/>
  <c r="K175" i="7"/>
  <c r="J175" i="7"/>
  <c r="I175" i="7"/>
  <c r="H175" i="7"/>
  <c r="G175" i="7"/>
  <c r="F175" i="7"/>
  <c r="E175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P74" i="7"/>
  <c r="O74" i="7"/>
  <c r="N74" i="7"/>
  <c r="M74" i="7"/>
  <c r="L74" i="7"/>
  <c r="K74" i="7"/>
  <c r="J74" i="7"/>
  <c r="I74" i="7"/>
  <c r="H74" i="7"/>
  <c r="G74" i="7"/>
  <c r="F74" i="7"/>
  <c r="E74" i="7"/>
  <c r="AE73" i="7"/>
  <c r="AS73" i="32" s="1"/>
  <c r="AS178" i="32" s="1"/>
  <c r="AD73" i="7"/>
  <c r="AR73" i="32" s="1"/>
  <c r="AR178" i="32" s="1"/>
  <c r="AC73" i="7"/>
  <c r="AQ73" i="32" s="1"/>
  <c r="AQ178" i="32" s="1"/>
  <c r="AB73" i="7"/>
  <c r="AP73" i="32" s="1"/>
  <c r="AP178" i="32" s="1"/>
  <c r="AA73" i="7"/>
  <c r="AO73" i="32" s="1"/>
  <c r="AO178" i="32" s="1"/>
  <c r="Z73" i="7"/>
  <c r="AN73" i="32" s="1"/>
  <c r="AN178" i="32" s="1"/>
  <c r="Y73" i="7"/>
  <c r="AM73" i="32" s="1"/>
  <c r="AM178" i="32" s="1"/>
  <c r="X73" i="7"/>
  <c r="AL73" i="32" s="1"/>
  <c r="AL178" i="32" s="1"/>
  <c r="W73" i="7"/>
  <c r="AK73" i="32" s="1"/>
  <c r="AK178" i="32" s="1"/>
  <c r="V73" i="7"/>
  <c r="AJ73" i="32" s="1"/>
  <c r="AJ178" i="32" s="1"/>
  <c r="U73" i="7"/>
  <c r="AI73" i="32" s="1"/>
  <c r="AI178" i="32" s="1"/>
  <c r="T73" i="7"/>
  <c r="AH73" i="32" s="1"/>
  <c r="AH178" i="32" s="1"/>
  <c r="Q73" i="7"/>
  <c r="AE72" i="7"/>
  <c r="AS72" i="32" s="1"/>
  <c r="AS155" i="32" s="1"/>
  <c r="AD72" i="7"/>
  <c r="AR72" i="32" s="1"/>
  <c r="AR155" i="32" s="1"/>
  <c r="AC72" i="7"/>
  <c r="AQ72" i="32" s="1"/>
  <c r="AQ155" i="32" s="1"/>
  <c r="AB72" i="7"/>
  <c r="AP72" i="32" s="1"/>
  <c r="AP155" i="32" s="1"/>
  <c r="AA72" i="7"/>
  <c r="AO72" i="32" s="1"/>
  <c r="AO155" i="32" s="1"/>
  <c r="Z72" i="7"/>
  <c r="AN72" i="32" s="1"/>
  <c r="AN155" i="32" s="1"/>
  <c r="Y72" i="7"/>
  <c r="AM72" i="32" s="1"/>
  <c r="AM155" i="32" s="1"/>
  <c r="X72" i="7"/>
  <c r="AL72" i="32" s="1"/>
  <c r="AL155" i="32" s="1"/>
  <c r="W72" i="7"/>
  <c r="AK72" i="32" s="1"/>
  <c r="AK155" i="32" s="1"/>
  <c r="V72" i="7"/>
  <c r="AJ72" i="32" s="1"/>
  <c r="AJ155" i="32" s="1"/>
  <c r="U72" i="7"/>
  <c r="AI72" i="32" s="1"/>
  <c r="AI155" i="32" s="1"/>
  <c r="T72" i="7"/>
  <c r="AH72" i="32" s="1"/>
  <c r="AH155" i="32" s="1"/>
  <c r="Q72" i="7"/>
  <c r="AE71" i="7"/>
  <c r="AD71" i="7"/>
  <c r="AR71" i="32" s="1"/>
  <c r="AC71" i="7"/>
  <c r="AB71" i="7"/>
  <c r="AP71" i="32" s="1"/>
  <c r="AP131" i="32" s="1"/>
  <c r="AA71" i="7"/>
  <c r="Z71" i="7"/>
  <c r="Y71" i="7"/>
  <c r="X71" i="7"/>
  <c r="AL71" i="32" s="1"/>
  <c r="W71" i="7"/>
  <c r="V71" i="7"/>
  <c r="AJ71" i="32" s="1"/>
  <c r="U71" i="7"/>
  <c r="T71" i="7"/>
  <c r="AH71" i="32" s="1"/>
  <c r="AH131" i="32" s="1"/>
  <c r="Q71" i="7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AE73" i="11"/>
  <c r="BW73" i="32" s="1"/>
  <c r="BW178" i="32" s="1"/>
  <c r="AD73" i="11"/>
  <c r="BV73" i="32" s="1"/>
  <c r="BV178" i="32" s="1"/>
  <c r="AC73" i="11"/>
  <c r="BU73" i="32" s="1"/>
  <c r="BU178" i="32" s="1"/>
  <c r="AB73" i="11"/>
  <c r="BT73" i="32" s="1"/>
  <c r="BT178" i="32" s="1"/>
  <c r="AA73" i="11"/>
  <c r="BS73" i="32" s="1"/>
  <c r="BS178" i="32" s="1"/>
  <c r="Z73" i="11"/>
  <c r="Y73" i="11"/>
  <c r="BQ73" i="32" s="1"/>
  <c r="BQ178" i="32" s="1"/>
  <c r="X73" i="11"/>
  <c r="BP73" i="32" s="1"/>
  <c r="BP178" i="32" s="1"/>
  <c r="W73" i="11"/>
  <c r="BO73" i="32" s="1"/>
  <c r="BO178" i="32" s="1"/>
  <c r="V73" i="11"/>
  <c r="BN73" i="32" s="1"/>
  <c r="BN178" i="32" s="1"/>
  <c r="U73" i="11"/>
  <c r="BM73" i="32" s="1"/>
  <c r="BM178" i="32" s="1"/>
  <c r="T73" i="11"/>
  <c r="BL73" i="32" s="1"/>
  <c r="BL178" i="32" s="1"/>
  <c r="Q73" i="11"/>
  <c r="AE72" i="11"/>
  <c r="BW72" i="32" s="1"/>
  <c r="BW155" i="32" s="1"/>
  <c r="AD72" i="11"/>
  <c r="BV72" i="32" s="1"/>
  <c r="BV155" i="32" s="1"/>
  <c r="AC72" i="11"/>
  <c r="BU72" i="32" s="1"/>
  <c r="BU155" i="32" s="1"/>
  <c r="AB72" i="11"/>
  <c r="BT72" i="32" s="1"/>
  <c r="BT155" i="32" s="1"/>
  <c r="AA72" i="11"/>
  <c r="BS72" i="32" s="1"/>
  <c r="BS155" i="32" s="1"/>
  <c r="Z72" i="11"/>
  <c r="Y72" i="11"/>
  <c r="BQ72" i="32" s="1"/>
  <c r="BQ155" i="32" s="1"/>
  <c r="X72" i="11"/>
  <c r="BP72" i="32" s="1"/>
  <c r="BP155" i="32" s="1"/>
  <c r="W72" i="11"/>
  <c r="BO72" i="32" s="1"/>
  <c r="V72" i="11"/>
  <c r="BN72" i="32" s="1"/>
  <c r="BN155" i="32" s="1"/>
  <c r="U72" i="11"/>
  <c r="BM72" i="32" s="1"/>
  <c r="BM155" i="32" s="1"/>
  <c r="T72" i="11"/>
  <c r="BL72" i="32" s="1"/>
  <c r="BL155" i="32" s="1"/>
  <c r="Q72" i="11"/>
  <c r="AE71" i="11"/>
  <c r="AD71" i="11"/>
  <c r="AC71" i="11"/>
  <c r="AB71" i="11"/>
  <c r="BT71" i="32" s="1"/>
  <c r="AA71" i="11"/>
  <c r="Z71" i="11"/>
  <c r="AG71" i="11" s="1"/>
  <c r="P14" i="31" s="1"/>
  <c r="Y71" i="11"/>
  <c r="X71" i="11"/>
  <c r="BP71" i="32" s="1"/>
  <c r="W71" i="11"/>
  <c r="V71" i="11"/>
  <c r="U71" i="11"/>
  <c r="T71" i="11"/>
  <c r="BL71" i="32" s="1"/>
  <c r="Q71" i="11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AE73" i="13"/>
  <c r="CL73" i="32" s="1"/>
  <c r="CL178" i="32" s="1"/>
  <c r="AD73" i="13"/>
  <c r="CK73" i="32" s="1"/>
  <c r="CK178" i="32" s="1"/>
  <c r="AC73" i="13"/>
  <c r="CJ73" i="32" s="1"/>
  <c r="CJ178" i="32" s="1"/>
  <c r="AB73" i="13"/>
  <c r="CI73" i="32" s="1"/>
  <c r="CI178" i="32" s="1"/>
  <c r="AA73" i="13"/>
  <c r="CH73" i="32" s="1"/>
  <c r="CH178" i="32" s="1"/>
  <c r="Z73" i="13"/>
  <c r="Y73" i="13"/>
  <c r="CF73" i="32" s="1"/>
  <c r="CF178" i="32" s="1"/>
  <c r="X73" i="13"/>
  <c r="CE73" i="32" s="1"/>
  <c r="CE178" i="32" s="1"/>
  <c r="W73" i="13"/>
  <c r="CD73" i="32" s="1"/>
  <c r="CD178" i="32" s="1"/>
  <c r="V73" i="13"/>
  <c r="CC73" i="32" s="1"/>
  <c r="CC178" i="32" s="1"/>
  <c r="U73" i="13"/>
  <c r="CB73" i="32" s="1"/>
  <c r="CB178" i="32" s="1"/>
  <c r="T73" i="13"/>
  <c r="CA73" i="32" s="1"/>
  <c r="CA178" i="32" s="1"/>
  <c r="Q73" i="13"/>
  <c r="AE72" i="13"/>
  <c r="CL72" i="32" s="1"/>
  <c r="CL155" i="32" s="1"/>
  <c r="AD72" i="13"/>
  <c r="CK72" i="32" s="1"/>
  <c r="CK155" i="32" s="1"/>
  <c r="AC72" i="13"/>
  <c r="CJ72" i="32" s="1"/>
  <c r="CJ155" i="32" s="1"/>
  <c r="AB72" i="13"/>
  <c r="CI72" i="32" s="1"/>
  <c r="CI155" i="32" s="1"/>
  <c r="AA72" i="13"/>
  <c r="CH72" i="32" s="1"/>
  <c r="CH155" i="32" s="1"/>
  <c r="Z72" i="13"/>
  <c r="Y72" i="13"/>
  <c r="CF72" i="32" s="1"/>
  <c r="CF155" i="32" s="1"/>
  <c r="X72" i="13"/>
  <c r="CE72" i="32" s="1"/>
  <c r="CE155" i="32" s="1"/>
  <c r="W72" i="13"/>
  <c r="CD72" i="32" s="1"/>
  <c r="CD155" i="32" s="1"/>
  <c r="V72" i="13"/>
  <c r="CC72" i="32" s="1"/>
  <c r="CC155" i="32" s="1"/>
  <c r="U72" i="13"/>
  <c r="CB72" i="32" s="1"/>
  <c r="CB155" i="32" s="1"/>
  <c r="T72" i="13"/>
  <c r="CA72" i="32" s="1"/>
  <c r="CA155" i="32" s="1"/>
  <c r="Q72" i="13"/>
  <c r="AE71" i="13"/>
  <c r="AD71" i="13"/>
  <c r="AC71" i="13"/>
  <c r="AB71" i="13"/>
  <c r="CI71" i="32" s="1"/>
  <c r="AA71" i="13"/>
  <c r="Z71" i="13"/>
  <c r="AG71" i="13" s="1"/>
  <c r="P16" i="31" s="1"/>
  <c r="Y71" i="13"/>
  <c r="X71" i="13"/>
  <c r="CE71" i="32" s="1"/>
  <c r="W71" i="13"/>
  <c r="V71" i="13"/>
  <c r="U71" i="13"/>
  <c r="T71" i="13"/>
  <c r="CA71" i="32" s="1"/>
  <c r="Q71" i="13"/>
  <c r="P74" i="14"/>
  <c r="O74" i="14"/>
  <c r="N74" i="14"/>
  <c r="M74" i="14"/>
  <c r="L74" i="14"/>
  <c r="K74" i="14"/>
  <c r="J74" i="14"/>
  <c r="I74" i="14"/>
  <c r="H74" i="14"/>
  <c r="G74" i="14"/>
  <c r="F74" i="14"/>
  <c r="E74" i="14"/>
  <c r="AE73" i="14"/>
  <c r="DA73" i="32" s="1"/>
  <c r="DA178" i="32" s="1"/>
  <c r="AD73" i="14"/>
  <c r="CZ73" i="32" s="1"/>
  <c r="CZ178" i="32" s="1"/>
  <c r="AC73" i="14"/>
  <c r="CY73" i="32" s="1"/>
  <c r="CY178" i="32" s="1"/>
  <c r="AB73" i="14"/>
  <c r="CX73" i="32" s="1"/>
  <c r="CX178" i="32" s="1"/>
  <c r="AA73" i="14"/>
  <c r="CW73" i="32" s="1"/>
  <c r="CW178" i="32" s="1"/>
  <c r="Z73" i="14"/>
  <c r="Y73" i="14"/>
  <c r="CU73" i="32" s="1"/>
  <c r="CU178" i="32" s="1"/>
  <c r="X73" i="14"/>
  <c r="CT73" i="32" s="1"/>
  <c r="CT178" i="32" s="1"/>
  <c r="W73" i="14"/>
  <c r="CS73" i="32" s="1"/>
  <c r="CS178" i="32" s="1"/>
  <c r="V73" i="14"/>
  <c r="CR73" i="32" s="1"/>
  <c r="CR178" i="32" s="1"/>
  <c r="U73" i="14"/>
  <c r="CQ73" i="32" s="1"/>
  <c r="CQ178" i="32" s="1"/>
  <c r="T73" i="14"/>
  <c r="CP73" i="32" s="1"/>
  <c r="CP178" i="32" s="1"/>
  <c r="Q73" i="14"/>
  <c r="AE72" i="14"/>
  <c r="DA72" i="32" s="1"/>
  <c r="DA155" i="32" s="1"/>
  <c r="AD72" i="14"/>
  <c r="CZ72" i="32" s="1"/>
  <c r="CZ155" i="32" s="1"/>
  <c r="AC72" i="14"/>
  <c r="CY72" i="32" s="1"/>
  <c r="CY155" i="32" s="1"/>
  <c r="AB72" i="14"/>
  <c r="CX72" i="32" s="1"/>
  <c r="CX155" i="32" s="1"/>
  <c r="AA72" i="14"/>
  <c r="CW72" i="32" s="1"/>
  <c r="CW155" i="32" s="1"/>
  <c r="Z72" i="14"/>
  <c r="Y72" i="14"/>
  <c r="CU72" i="32" s="1"/>
  <c r="CU155" i="32" s="1"/>
  <c r="X72" i="14"/>
  <c r="CT72" i="32" s="1"/>
  <c r="CT155" i="32" s="1"/>
  <c r="W72" i="14"/>
  <c r="CS72" i="32" s="1"/>
  <c r="CS155" i="32" s="1"/>
  <c r="V72" i="14"/>
  <c r="CR72" i="32" s="1"/>
  <c r="CR155" i="32" s="1"/>
  <c r="U72" i="14"/>
  <c r="CQ72" i="32" s="1"/>
  <c r="CQ155" i="32" s="1"/>
  <c r="T72" i="14"/>
  <c r="CP72" i="32" s="1"/>
  <c r="CP155" i="32" s="1"/>
  <c r="Q72" i="14"/>
  <c r="AE71" i="14"/>
  <c r="AD71" i="14"/>
  <c r="AC71" i="14"/>
  <c r="AB71" i="14"/>
  <c r="CX71" i="32" s="1"/>
  <c r="AA71" i="14"/>
  <c r="Z71" i="14"/>
  <c r="AG71" i="14" s="1"/>
  <c r="P17" i="31" s="1"/>
  <c r="Y71" i="14"/>
  <c r="X71" i="14"/>
  <c r="CT71" i="32" s="1"/>
  <c r="W71" i="14"/>
  <c r="V71" i="14"/>
  <c r="U71" i="14"/>
  <c r="T71" i="14"/>
  <c r="CP71" i="32" s="1"/>
  <c r="Q71" i="14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AE73" i="17"/>
  <c r="EE73" i="32" s="1"/>
  <c r="EE178" i="32" s="1"/>
  <c r="AD73" i="17"/>
  <c r="ED73" i="32" s="1"/>
  <c r="ED178" i="32" s="1"/>
  <c r="AC73" i="17"/>
  <c r="EC73" i="32" s="1"/>
  <c r="EC178" i="32" s="1"/>
  <c r="AB73" i="17"/>
  <c r="EB73" i="32" s="1"/>
  <c r="EB178" i="32" s="1"/>
  <c r="AA73" i="17"/>
  <c r="EA73" i="32" s="1"/>
  <c r="EA178" i="32" s="1"/>
  <c r="Z73" i="17"/>
  <c r="Y73" i="17"/>
  <c r="DY73" i="32" s="1"/>
  <c r="DY178" i="32" s="1"/>
  <c r="X73" i="17"/>
  <c r="DX73" i="32" s="1"/>
  <c r="DX178" i="32" s="1"/>
  <c r="W73" i="17"/>
  <c r="DW73" i="32" s="1"/>
  <c r="DW178" i="32" s="1"/>
  <c r="V73" i="17"/>
  <c r="DV73" i="32" s="1"/>
  <c r="DV178" i="32" s="1"/>
  <c r="U73" i="17"/>
  <c r="DU73" i="32" s="1"/>
  <c r="DU178" i="32" s="1"/>
  <c r="T73" i="17"/>
  <c r="DT73" i="32" s="1"/>
  <c r="DT178" i="32" s="1"/>
  <c r="Q73" i="17"/>
  <c r="AE72" i="17"/>
  <c r="EE72" i="32" s="1"/>
  <c r="EE155" i="32" s="1"/>
  <c r="AD72" i="17"/>
  <c r="ED72" i="32" s="1"/>
  <c r="ED155" i="32" s="1"/>
  <c r="AC72" i="17"/>
  <c r="EC72" i="32" s="1"/>
  <c r="EC155" i="32" s="1"/>
  <c r="AB72" i="17"/>
  <c r="EB72" i="32" s="1"/>
  <c r="EB155" i="32" s="1"/>
  <c r="AA72" i="17"/>
  <c r="EA72" i="32" s="1"/>
  <c r="EA155" i="32" s="1"/>
  <c r="Z72" i="17"/>
  <c r="Y72" i="17"/>
  <c r="DY72" i="32" s="1"/>
  <c r="DY155" i="32" s="1"/>
  <c r="X72" i="17"/>
  <c r="DX72" i="32" s="1"/>
  <c r="DX155" i="32" s="1"/>
  <c r="W72" i="17"/>
  <c r="DW72" i="32" s="1"/>
  <c r="DW155" i="32" s="1"/>
  <c r="V72" i="17"/>
  <c r="DV72" i="32" s="1"/>
  <c r="DV155" i="32" s="1"/>
  <c r="U72" i="17"/>
  <c r="DU72" i="32" s="1"/>
  <c r="DU155" i="32" s="1"/>
  <c r="T72" i="17"/>
  <c r="DT72" i="32" s="1"/>
  <c r="DT155" i="32" s="1"/>
  <c r="Q72" i="17"/>
  <c r="AE71" i="17"/>
  <c r="AD71" i="17"/>
  <c r="AC71" i="17"/>
  <c r="AB71" i="17"/>
  <c r="EB71" i="32" s="1"/>
  <c r="AA71" i="17"/>
  <c r="Z71" i="17"/>
  <c r="AG71" i="17" s="1"/>
  <c r="P19" i="31" s="1"/>
  <c r="Y71" i="17"/>
  <c r="X71" i="17"/>
  <c r="DX71" i="32" s="1"/>
  <c r="W71" i="17"/>
  <c r="V71" i="17"/>
  <c r="U71" i="17"/>
  <c r="T71" i="17"/>
  <c r="DT71" i="32" s="1"/>
  <c r="Q71" i="17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AE73" i="18"/>
  <c r="ET73" i="32" s="1"/>
  <c r="ET178" i="32" s="1"/>
  <c r="AD73" i="18"/>
  <c r="ES73" i="32" s="1"/>
  <c r="ES178" i="32" s="1"/>
  <c r="AC73" i="18"/>
  <c r="ER73" i="32" s="1"/>
  <c r="ER178" i="32" s="1"/>
  <c r="AB73" i="18"/>
  <c r="EQ73" i="32" s="1"/>
  <c r="EQ178" i="32" s="1"/>
  <c r="AA73" i="18"/>
  <c r="EP73" i="32" s="1"/>
  <c r="EP178" i="32" s="1"/>
  <c r="Z73" i="18"/>
  <c r="AG73" i="18" s="1"/>
  <c r="P60" i="31" s="1"/>
  <c r="Y73" i="18"/>
  <c r="EN73" i="32" s="1"/>
  <c r="EN178" i="32" s="1"/>
  <c r="X73" i="18"/>
  <c r="EM73" i="32" s="1"/>
  <c r="EM178" i="32" s="1"/>
  <c r="W73" i="18"/>
  <c r="EL73" i="32" s="1"/>
  <c r="EL178" i="32" s="1"/>
  <c r="V73" i="18"/>
  <c r="EK73" i="32" s="1"/>
  <c r="EK178" i="32" s="1"/>
  <c r="U73" i="18"/>
  <c r="EJ73" i="32" s="1"/>
  <c r="EJ178" i="32" s="1"/>
  <c r="T73" i="18"/>
  <c r="EI73" i="32" s="1"/>
  <c r="EI178" i="32" s="1"/>
  <c r="Q73" i="18"/>
  <c r="AE72" i="18"/>
  <c r="ET72" i="32" s="1"/>
  <c r="ET155" i="32" s="1"/>
  <c r="AD72" i="18"/>
  <c r="ES72" i="32" s="1"/>
  <c r="ES155" i="32" s="1"/>
  <c r="AC72" i="18"/>
  <c r="ER72" i="32" s="1"/>
  <c r="ER155" i="32" s="1"/>
  <c r="AB72" i="18"/>
  <c r="EQ72" i="32" s="1"/>
  <c r="EQ155" i="32" s="1"/>
  <c r="AA72" i="18"/>
  <c r="EP72" i="32" s="1"/>
  <c r="EP155" i="32" s="1"/>
  <c r="Z72" i="18"/>
  <c r="AG72" i="18" s="1"/>
  <c r="P40" i="31" s="1"/>
  <c r="Y72" i="18"/>
  <c r="EN72" i="32" s="1"/>
  <c r="EN155" i="32" s="1"/>
  <c r="X72" i="18"/>
  <c r="EM72" i="32" s="1"/>
  <c r="EM155" i="32" s="1"/>
  <c r="W72" i="18"/>
  <c r="EL72" i="32" s="1"/>
  <c r="EL155" i="32" s="1"/>
  <c r="V72" i="18"/>
  <c r="EK72" i="32" s="1"/>
  <c r="EK155" i="32" s="1"/>
  <c r="U72" i="18"/>
  <c r="EJ72" i="32" s="1"/>
  <c r="EJ155" i="32" s="1"/>
  <c r="T72" i="18"/>
  <c r="EI72" i="32" s="1"/>
  <c r="EI155" i="32" s="1"/>
  <c r="Q72" i="18"/>
  <c r="AE71" i="18"/>
  <c r="AD71" i="18"/>
  <c r="AC71" i="18"/>
  <c r="AB71" i="18"/>
  <c r="EQ71" i="32" s="1"/>
  <c r="AA71" i="18"/>
  <c r="Z71" i="18"/>
  <c r="AG71" i="18" s="1"/>
  <c r="P20" i="31" s="1"/>
  <c r="Y71" i="18"/>
  <c r="X71" i="18"/>
  <c r="EM71" i="32" s="1"/>
  <c r="W71" i="18"/>
  <c r="V71" i="18"/>
  <c r="U71" i="18"/>
  <c r="T71" i="18"/>
  <c r="EI71" i="32" s="1"/>
  <c r="Q71" i="18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AE73" i="12"/>
  <c r="FI73" i="32" s="1"/>
  <c r="FI178" i="32" s="1"/>
  <c r="AD73" i="12"/>
  <c r="FH73" i="32" s="1"/>
  <c r="FH178" i="32" s="1"/>
  <c r="AC73" i="12"/>
  <c r="FG73" i="32" s="1"/>
  <c r="FG178" i="32" s="1"/>
  <c r="AB73" i="12"/>
  <c r="FF73" i="32" s="1"/>
  <c r="FF178" i="32" s="1"/>
  <c r="AA73" i="12"/>
  <c r="FE73" i="32" s="1"/>
  <c r="FE178" i="32" s="1"/>
  <c r="Z73" i="12"/>
  <c r="Y73" i="12"/>
  <c r="FC73" i="32" s="1"/>
  <c r="FC178" i="32" s="1"/>
  <c r="X73" i="12"/>
  <c r="FB73" i="32" s="1"/>
  <c r="FB178" i="32" s="1"/>
  <c r="W73" i="12"/>
  <c r="FA73" i="32" s="1"/>
  <c r="FA178" i="32" s="1"/>
  <c r="V73" i="12"/>
  <c r="EZ73" i="32" s="1"/>
  <c r="EZ178" i="32" s="1"/>
  <c r="U73" i="12"/>
  <c r="EY73" i="32" s="1"/>
  <c r="EY178" i="32" s="1"/>
  <c r="T73" i="12"/>
  <c r="EX73" i="32" s="1"/>
  <c r="EX178" i="32" s="1"/>
  <c r="Q73" i="12"/>
  <c r="AE72" i="12"/>
  <c r="FI72" i="32" s="1"/>
  <c r="FI155" i="32" s="1"/>
  <c r="AD72" i="12"/>
  <c r="FH72" i="32" s="1"/>
  <c r="FH155" i="32" s="1"/>
  <c r="AC72" i="12"/>
  <c r="FG72" i="32" s="1"/>
  <c r="FG155" i="32" s="1"/>
  <c r="AB72" i="12"/>
  <c r="FF72" i="32" s="1"/>
  <c r="FF155" i="32" s="1"/>
  <c r="AA72" i="12"/>
  <c r="FE72" i="32" s="1"/>
  <c r="FE155" i="32" s="1"/>
  <c r="Z72" i="12"/>
  <c r="Y72" i="12"/>
  <c r="FC72" i="32" s="1"/>
  <c r="FC155" i="32" s="1"/>
  <c r="X72" i="12"/>
  <c r="FB72" i="32" s="1"/>
  <c r="FB155" i="32" s="1"/>
  <c r="W72" i="12"/>
  <c r="FA72" i="32" s="1"/>
  <c r="FA155" i="32" s="1"/>
  <c r="V72" i="12"/>
  <c r="EZ72" i="32" s="1"/>
  <c r="EZ155" i="32" s="1"/>
  <c r="U72" i="12"/>
  <c r="EY72" i="32" s="1"/>
  <c r="EY155" i="32" s="1"/>
  <c r="T72" i="12"/>
  <c r="EX72" i="32" s="1"/>
  <c r="EX155" i="32" s="1"/>
  <c r="Q72" i="12"/>
  <c r="AE71" i="12"/>
  <c r="AD71" i="12"/>
  <c r="AC71" i="12"/>
  <c r="AB71" i="12"/>
  <c r="FF71" i="32" s="1"/>
  <c r="AA71" i="12"/>
  <c r="Z71" i="12"/>
  <c r="AG71" i="12" s="1"/>
  <c r="P21" i="31" s="1"/>
  <c r="Y71" i="12"/>
  <c r="X71" i="12"/>
  <c r="FB71" i="32" s="1"/>
  <c r="W71" i="12"/>
  <c r="V71" i="12"/>
  <c r="U71" i="12"/>
  <c r="T71" i="12"/>
  <c r="EX71" i="32" s="1"/>
  <c r="Q71" i="12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E152" i="15"/>
  <c r="F152" i="15"/>
  <c r="G152" i="15"/>
  <c r="H152" i="15"/>
  <c r="I152" i="15"/>
  <c r="J152" i="15"/>
  <c r="K152" i="15"/>
  <c r="L152" i="15"/>
  <c r="M152" i="15"/>
  <c r="N152" i="15"/>
  <c r="O152" i="15"/>
  <c r="P152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AE73" i="15"/>
  <c r="FX73" i="32" s="1"/>
  <c r="FX178" i="32" s="1"/>
  <c r="AD73" i="15"/>
  <c r="FW73" i="32" s="1"/>
  <c r="FW178" i="32" s="1"/>
  <c r="AC73" i="15"/>
  <c r="FV73" i="32" s="1"/>
  <c r="FV178" i="32" s="1"/>
  <c r="AB73" i="15"/>
  <c r="FU73" i="32" s="1"/>
  <c r="FU178" i="32" s="1"/>
  <c r="AA73" i="15"/>
  <c r="FT73" i="32" s="1"/>
  <c r="FT178" i="32" s="1"/>
  <c r="Z73" i="15"/>
  <c r="Y73" i="15"/>
  <c r="FR73" i="32" s="1"/>
  <c r="FR178" i="32" s="1"/>
  <c r="X73" i="15"/>
  <c r="FQ73" i="32" s="1"/>
  <c r="FQ178" i="32" s="1"/>
  <c r="W73" i="15"/>
  <c r="FP73" i="32" s="1"/>
  <c r="FP178" i="32" s="1"/>
  <c r="V73" i="15"/>
  <c r="FO73" i="32" s="1"/>
  <c r="FO178" i="32" s="1"/>
  <c r="U73" i="15"/>
  <c r="FN73" i="32" s="1"/>
  <c r="FN178" i="32" s="1"/>
  <c r="T73" i="15"/>
  <c r="FM73" i="32" s="1"/>
  <c r="FM178" i="32" s="1"/>
  <c r="Q73" i="15"/>
  <c r="AE72" i="15"/>
  <c r="FX72" i="32" s="1"/>
  <c r="FX155" i="32" s="1"/>
  <c r="AD72" i="15"/>
  <c r="FW72" i="32" s="1"/>
  <c r="FW155" i="32" s="1"/>
  <c r="AC72" i="15"/>
  <c r="FV72" i="32" s="1"/>
  <c r="FV155" i="32" s="1"/>
  <c r="AB72" i="15"/>
  <c r="FU72" i="32" s="1"/>
  <c r="FU155" i="32" s="1"/>
  <c r="AA72" i="15"/>
  <c r="FT72" i="32" s="1"/>
  <c r="FT155" i="32" s="1"/>
  <c r="Z72" i="15"/>
  <c r="Y72" i="15"/>
  <c r="FR72" i="32" s="1"/>
  <c r="FR155" i="32" s="1"/>
  <c r="X72" i="15"/>
  <c r="FQ72" i="32" s="1"/>
  <c r="FQ155" i="32" s="1"/>
  <c r="W72" i="15"/>
  <c r="FP72" i="32" s="1"/>
  <c r="FP155" i="32" s="1"/>
  <c r="V72" i="15"/>
  <c r="FO72" i="32" s="1"/>
  <c r="FO155" i="32" s="1"/>
  <c r="U72" i="15"/>
  <c r="FN72" i="32" s="1"/>
  <c r="FN155" i="32" s="1"/>
  <c r="T72" i="15"/>
  <c r="FM72" i="32" s="1"/>
  <c r="FM155" i="32" s="1"/>
  <c r="Q72" i="15"/>
  <c r="AE71" i="15"/>
  <c r="AD71" i="15"/>
  <c r="AC71" i="15"/>
  <c r="AB71" i="15"/>
  <c r="FU71" i="32" s="1"/>
  <c r="AA71" i="15"/>
  <c r="Z71" i="15"/>
  <c r="AG71" i="15" s="1"/>
  <c r="P22" i="31" s="1"/>
  <c r="Y71" i="15"/>
  <c r="X71" i="15"/>
  <c r="FQ71" i="32" s="1"/>
  <c r="W71" i="15"/>
  <c r="V71" i="15"/>
  <c r="U71" i="15"/>
  <c r="T71" i="15"/>
  <c r="FM71" i="32" s="1"/>
  <c r="Q71" i="15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AE73" i="19"/>
  <c r="GM73" i="32" s="1"/>
  <c r="GM178" i="32" s="1"/>
  <c r="AD73" i="19"/>
  <c r="GL73" i="32" s="1"/>
  <c r="GL178" i="32" s="1"/>
  <c r="AC73" i="19"/>
  <c r="GK73" i="32" s="1"/>
  <c r="GK178" i="32" s="1"/>
  <c r="AB73" i="19"/>
  <c r="GJ73" i="32" s="1"/>
  <c r="GJ178" i="32" s="1"/>
  <c r="AA73" i="19"/>
  <c r="GI73" i="32" s="1"/>
  <c r="GI178" i="32" s="1"/>
  <c r="Z73" i="19"/>
  <c r="Y73" i="19"/>
  <c r="GG73" i="32" s="1"/>
  <c r="GG178" i="32" s="1"/>
  <c r="X73" i="19"/>
  <c r="GF73" i="32" s="1"/>
  <c r="GF178" i="32" s="1"/>
  <c r="W73" i="19"/>
  <c r="GE73" i="32" s="1"/>
  <c r="GE178" i="32" s="1"/>
  <c r="V73" i="19"/>
  <c r="GD73" i="32" s="1"/>
  <c r="GD178" i="32" s="1"/>
  <c r="U73" i="19"/>
  <c r="GC73" i="32" s="1"/>
  <c r="GC178" i="32" s="1"/>
  <c r="T73" i="19"/>
  <c r="GB73" i="32" s="1"/>
  <c r="GB178" i="32" s="1"/>
  <c r="Q73" i="19"/>
  <c r="AE72" i="19"/>
  <c r="GM72" i="32" s="1"/>
  <c r="GM155" i="32" s="1"/>
  <c r="AD72" i="19"/>
  <c r="GL72" i="32" s="1"/>
  <c r="GL155" i="32" s="1"/>
  <c r="AC72" i="19"/>
  <c r="GK72" i="32" s="1"/>
  <c r="GK155" i="32" s="1"/>
  <c r="AB72" i="19"/>
  <c r="GJ72" i="32" s="1"/>
  <c r="GJ155" i="32" s="1"/>
  <c r="AA72" i="19"/>
  <c r="GI72" i="32" s="1"/>
  <c r="GI155" i="32" s="1"/>
  <c r="Z72" i="19"/>
  <c r="Y72" i="19"/>
  <c r="GG72" i="32" s="1"/>
  <c r="GG155" i="32" s="1"/>
  <c r="X72" i="19"/>
  <c r="GF72" i="32" s="1"/>
  <c r="GF155" i="32" s="1"/>
  <c r="W72" i="19"/>
  <c r="GE72" i="32" s="1"/>
  <c r="GE155" i="32" s="1"/>
  <c r="V72" i="19"/>
  <c r="GD72" i="32" s="1"/>
  <c r="GD155" i="32" s="1"/>
  <c r="U72" i="19"/>
  <c r="GC72" i="32" s="1"/>
  <c r="GC155" i="32" s="1"/>
  <c r="T72" i="19"/>
  <c r="GB72" i="32" s="1"/>
  <c r="GB155" i="32" s="1"/>
  <c r="Q72" i="19"/>
  <c r="AE71" i="19"/>
  <c r="GM71" i="32" s="1"/>
  <c r="AD71" i="19"/>
  <c r="AC71" i="19"/>
  <c r="AB71" i="19"/>
  <c r="GJ71" i="32" s="1"/>
  <c r="AA71" i="19"/>
  <c r="GI71" i="32" s="1"/>
  <c r="Z71" i="19"/>
  <c r="AG71" i="19" s="1"/>
  <c r="P23" i="31" s="1"/>
  <c r="Y71" i="19"/>
  <c r="X71" i="19"/>
  <c r="GF71" i="32" s="1"/>
  <c r="W71" i="19"/>
  <c r="GE71" i="32" s="1"/>
  <c r="V71" i="19"/>
  <c r="U71" i="19"/>
  <c r="T71" i="19"/>
  <c r="GB71" i="32" s="1"/>
  <c r="Q71" i="19"/>
  <c r="O29" i="31"/>
  <c r="O49" i="31" s="1"/>
  <c r="O69" i="31" s="1"/>
  <c r="AG134" i="18" l="1"/>
  <c r="AG177" i="18"/>
  <c r="AG155" i="18"/>
  <c r="AG154" i="18"/>
  <c r="AG180" i="18"/>
  <c r="AG157" i="18"/>
  <c r="AG179" i="18"/>
  <c r="AG40" i="31"/>
  <c r="AG22" i="31"/>
  <c r="AG60" i="31"/>
  <c r="AG18" i="31"/>
  <c r="AG21" i="31"/>
  <c r="AG16" i="31"/>
  <c r="AG23" i="31"/>
  <c r="AG20" i="31"/>
  <c r="AG19" i="31"/>
  <c r="AG14" i="31"/>
  <c r="AG17" i="31"/>
  <c r="Y79" i="32"/>
  <c r="Y114" i="32"/>
  <c r="Y99" i="32"/>
  <c r="Y135" i="32"/>
  <c r="Y133" i="32"/>
  <c r="AE113" i="32"/>
  <c r="AE184" i="32" s="1"/>
  <c r="AE86" i="32"/>
  <c r="AE133" i="32" s="1"/>
  <c r="GH156" i="32"/>
  <c r="GH73" i="32"/>
  <c r="GH178" i="32" s="1"/>
  <c r="AG73" i="19"/>
  <c r="P63" i="31" s="1"/>
  <c r="AG63" i="31" s="1"/>
  <c r="GH89" i="32"/>
  <c r="GH72" i="32"/>
  <c r="GH155" i="32" s="1"/>
  <c r="AG72" i="19"/>
  <c r="P43" i="31" s="1"/>
  <c r="AG43" i="31" s="1"/>
  <c r="GH79" i="32"/>
  <c r="FS72" i="32"/>
  <c r="FS155" i="32" s="1"/>
  <c r="AG72" i="15"/>
  <c r="P42" i="31" s="1"/>
  <c r="AG42" i="31" s="1"/>
  <c r="FS79" i="32"/>
  <c r="FY88" i="32"/>
  <c r="FS99" i="32"/>
  <c r="FY91" i="32"/>
  <c r="FY94" i="32" s="1"/>
  <c r="FS73" i="32"/>
  <c r="FS178" i="32" s="1"/>
  <c r="AG73" i="15"/>
  <c r="P62" i="31" s="1"/>
  <c r="AG62" i="31" s="1"/>
  <c r="FD72" i="32"/>
  <c r="FD155" i="32" s="1"/>
  <c r="AG72" i="12"/>
  <c r="P41" i="31" s="1"/>
  <c r="AG41" i="31" s="1"/>
  <c r="FD156" i="32"/>
  <c r="FD73" i="32"/>
  <c r="FD178" i="32" s="1"/>
  <c r="AG73" i="12"/>
  <c r="P61" i="31" s="1"/>
  <c r="AG61" i="31" s="1"/>
  <c r="EO99" i="32"/>
  <c r="EO156" i="32"/>
  <c r="EO94" i="32"/>
  <c r="EO79" i="32"/>
  <c r="EO89" i="32"/>
  <c r="EO72" i="32"/>
  <c r="EO155" i="32" s="1"/>
  <c r="EO73" i="32"/>
  <c r="EO178" i="32" s="1"/>
  <c r="EU78" i="32"/>
  <c r="EU177" i="32" s="1"/>
  <c r="DZ94" i="32"/>
  <c r="DZ73" i="32"/>
  <c r="DZ178" i="32" s="1"/>
  <c r="AG73" i="17"/>
  <c r="P59" i="31" s="1"/>
  <c r="AG59" i="31" s="1"/>
  <c r="EF77" i="32"/>
  <c r="EF154" i="32" s="1"/>
  <c r="DZ72" i="32"/>
  <c r="DZ155" i="32" s="1"/>
  <c r="AG72" i="17"/>
  <c r="P39" i="31" s="1"/>
  <c r="AG39" i="31" s="1"/>
  <c r="DK73" i="32"/>
  <c r="DK178" i="32" s="1"/>
  <c r="AG73" i="16"/>
  <c r="P58" i="31" s="1"/>
  <c r="AG58" i="31" s="1"/>
  <c r="DQ91" i="32"/>
  <c r="DK72" i="32"/>
  <c r="DK155" i="32" s="1"/>
  <c r="AG72" i="16"/>
  <c r="P38" i="31" s="1"/>
  <c r="AG38" i="31" s="1"/>
  <c r="DQ78" i="32"/>
  <c r="DQ177" i="32" s="1"/>
  <c r="DQ86" i="32"/>
  <c r="DQ89" i="32" s="1"/>
  <c r="DQ88" i="32"/>
  <c r="DK79" i="32"/>
  <c r="CV73" i="32"/>
  <c r="CV178" i="32" s="1"/>
  <c r="AG73" i="14"/>
  <c r="P57" i="31" s="1"/>
  <c r="AG57" i="31" s="1"/>
  <c r="CV156" i="32"/>
  <c r="CV72" i="32"/>
  <c r="CV155" i="32" s="1"/>
  <c r="AG72" i="14"/>
  <c r="P37" i="31" s="1"/>
  <c r="AG37" i="31" s="1"/>
  <c r="DB91" i="32"/>
  <c r="DB94" i="32" s="1"/>
  <c r="CM97" i="32"/>
  <c r="CG73" i="32"/>
  <c r="CG178" i="32" s="1"/>
  <c r="AG73" i="13"/>
  <c r="P56" i="31" s="1"/>
  <c r="AG56" i="31" s="1"/>
  <c r="CG94" i="32"/>
  <c r="CG79" i="32"/>
  <c r="CG72" i="32"/>
  <c r="CG155" i="32" s="1"/>
  <c r="AG72" i="13"/>
  <c r="P36" i="31" s="1"/>
  <c r="AG36" i="31" s="1"/>
  <c r="CM77" i="32"/>
  <c r="CM154" i="32" s="1"/>
  <c r="BX88" i="32"/>
  <c r="BR89" i="32"/>
  <c r="BR156" i="32"/>
  <c r="BR73" i="32"/>
  <c r="BR178" i="32" s="1"/>
  <c r="AG73" i="11"/>
  <c r="P54" i="31" s="1"/>
  <c r="AG54" i="31" s="1"/>
  <c r="BR72" i="32"/>
  <c r="BR155" i="32" s="1"/>
  <c r="AG72" i="11"/>
  <c r="P34" i="31" s="1"/>
  <c r="AG34" i="31" s="1"/>
  <c r="BC98" i="32"/>
  <c r="AG98" i="10"/>
  <c r="U53" i="31" s="1"/>
  <c r="AL53" i="31" s="1"/>
  <c r="AL65" i="31" s="1"/>
  <c r="BC86" i="32"/>
  <c r="AG86" i="10"/>
  <c r="S13" i="31" s="1"/>
  <c r="AJ13" i="31" s="1"/>
  <c r="AJ25" i="31" s="1"/>
  <c r="BC87" i="32"/>
  <c r="BI87" i="32" s="1"/>
  <c r="AG87" i="10"/>
  <c r="S33" i="31" s="1"/>
  <c r="AJ33" i="31" s="1"/>
  <c r="AJ45" i="31" s="1"/>
  <c r="BC77" i="32"/>
  <c r="BC154" i="32" s="1"/>
  <c r="AG77" i="10"/>
  <c r="Q33" i="31" s="1"/>
  <c r="AH33" i="31" s="1"/>
  <c r="AH45" i="31" s="1"/>
  <c r="BC78" i="32"/>
  <c r="BC177" i="32" s="1"/>
  <c r="AG78" i="10"/>
  <c r="Q53" i="31" s="1"/>
  <c r="AH53" i="31" s="1"/>
  <c r="AH65" i="31" s="1"/>
  <c r="BC83" i="32"/>
  <c r="AG83" i="10"/>
  <c r="R53" i="31" s="1"/>
  <c r="AI53" i="31" s="1"/>
  <c r="AI65" i="31" s="1"/>
  <c r="BC93" i="32"/>
  <c r="BI93" i="32" s="1"/>
  <c r="AG93" i="10"/>
  <c r="T53" i="31" s="1"/>
  <c r="AK53" i="31" s="1"/>
  <c r="AK65" i="31" s="1"/>
  <c r="BC96" i="32"/>
  <c r="AG96" i="10"/>
  <c r="U13" i="31" s="1"/>
  <c r="AL13" i="31" s="1"/>
  <c r="AL25" i="31" s="1"/>
  <c r="BC82" i="32"/>
  <c r="AG82" i="10"/>
  <c r="R33" i="31" s="1"/>
  <c r="AI33" i="31" s="1"/>
  <c r="AI45" i="31" s="1"/>
  <c r="BC76" i="32"/>
  <c r="AG76" i="10"/>
  <c r="Q13" i="31" s="1"/>
  <c r="AH13" i="31" s="1"/>
  <c r="AH25" i="31" s="1"/>
  <c r="BC88" i="32"/>
  <c r="BC179" i="32" s="1"/>
  <c r="AG88" i="10"/>
  <c r="S53" i="31" s="1"/>
  <c r="AJ53" i="31" s="1"/>
  <c r="AJ65" i="31" s="1"/>
  <c r="BC81" i="32"/>
  <c r="BC132" i="32" s="1"/>
  <c r="AG81" i="10"/>
  <c r="R13" i="31" s="1"/>
  <c r="AI13" i="31" s="1"/>
  <c r="AI25" i="31" s="1"/>
  <c r="BC97" i="32"/>
  <c r="AG97" i="10"/>
  <c r="U33" i="31" s="1"/>
  <c r="AL33" i="31" s="1"/>
  <c r="AL45" i="31" s="1"/>
  <c r="BC91" i="32"/>
  <c r="BC94" i="32" s="1"/>
  <c r="AG91" i="10"/>
  <c r="T13" i="31" s="1"/>
  <c r="AK13" i="31" s="1"/>
  <c r="AK25" i="31" s="1"/>
  <c r="BC92" i="32"/>
  <c r="AG92" i="10"/>
  <c r="T33" i="31" s="1"/>
  <c r="AK33" i="31" s="1"/>
  <c r="AK45" i="31" s="1"/>
  <c r="DO32" i="72"/>
  <c r="DP29" i="72"/>
  <c r="ER29" i="72" s="1"/>
  <c r="DP30" i="72"/>
  <c r="M30" i="72" s="1"/>
  <c r="DP31" i="72"/>
  <c r="M31" i="72" s="1"/>
  <c r="EQ10" i="72"/>
  <c r="EQ29" i="72"/>
  <c r="EQ11" i="72"/>
  <c r="D30" i="72"/>
  <c r="H30" i="72" s="1"/>
  <c r="EB30" i="72"/>
  <c r="EQ9" i="72"/>
  <c r="EB29" i="72"/>
  <c r="EB9" i="72"/>
  <c r="D31" i="72"/>
  <c r="H31" i="72" s="1"/>
  <c r="EB31" i="72"/>
  <c r="EB11" i="72"/>
  <c r="E30" i="72"/>
  <c r="EQ30" i="72"/>
  <c r="EB10" i="72"/>
  <c r="E31" i="72"/>
  <c r="I31" i="72" s="1"/>
  <c r="EQ31" i="72"/>
  <c r="EV7" i="72"/>
  <c r="EG7" i="72"/>
  <c r="H9" i="72"/>
  <c r="DA12" i="72"/>
  <c r="D11" i="72"/>
  <c r="H11" i="72" s="1"/>
  <c r="D10" i="72"/>
  <c r="H10" i="72" s="1"/>
  <c r="E10" i="72"/>
  <c r="I10" i="72" s="1"/>
  <c r="E29" i="72"/>
  <c r="I29" i="72" s="1"/>
  <c r="E11" i="72"/>
  <c r="I11" i="72" s="1"/>
  <c r="E9" i="72"/>
  <c r="I9" i="72" s="1"/>
  <c r="DO12" i="72"/>
  <c r="D29" i="72"/>
  <c r="DA32" i="72"/>
  <c r="DB29" i="72"/>
  <c r="EC29" i="72" s="1"/>
  <c r="DB30" i="72"/>
  <c r="L30" i="72" s="1"/>
  <c r="DB31" i="72"/>
  <c r="L31" i="72" s="1"/>
  <c r="DC7" i="72"/>
  <c r="DD7" i="72" s="1"/>
  <c r="AL131" i="32"/>
  <c r="CM179" i="32"/>
  <c r="EU97" i="32"/>
  <c r="BX96" i="32"/>
  <c r="DQ96" i="32"/>
  <c r="BF132" i="32"/>
  <c r="AW99" i="32"/>
  <c r="BA99" i="32"/>
  <c r="BF99" i="32"/>
  <c r="BC99" i="32"/>
  <c r="BE99" i="32"/>
  <c r="AZ99" i="32"/>
  <c r="BD99" i="32"/>
  <c r="V99" i="10"/>
  <c r="AY98" i="32"/>
  <c r="BI98" i="32" s="1"/>
  <c r="AD99" i="10"/>
  <c r="BG97" i="32"/>
  <c r="BI97" i="32" s="1"/>
  <c r="AX99" i="32"/>
  <c r="Y99" i="10"/>
  <c r="BB96" i="32"/>
  <c r="BB99" i="32" s="1"/>
  <c r="U99" i="10"/>
  <c r="BH99" i="32"/>
  <c r="T99" i="10"/>
  <c r="AE84" i="32"/>
  <c r="AE132" i="32"/>
  <c r="AE134" i="32"/>
  <c r="AE94" i="32"/>
  <c r="AE135" i="32"/>
  <c r="AE99" i="32"/>
  <c r="AE131" i="32"/>
  <c r="AE79" i="32"/>
  <c r="AE89" i="32"/>
  <c r="AT96" i="32"/>
  <c r="AT99" i="32" s="1"/>
  <c r="BX98" i="32"/>
  <c r="BQ99" i="32"/>
  <c r="CM96" i="32"/>
  <c r="CM98" i="32"/>
  <c r="DB98" i="32"/>
  <c r="DQ98" i="32"/>
  <c r="EF98" i="32"/>
  <c r="EF96" i="32"/>
  <c r="FJ96" i="32"/>
  <c r="FJ99" i="32" s="1"/>
  <c r="GN96" i="32"/>
  <c r="GN99" i="32" s="1"/>
  <c r="DB96" i="32"/>
  <c r="AE138" i="32"/>
  <c r="FY96" i="32"/>
  <c r="FY99" i="32" s="1"/>
  <c r="DP11" i="72"/>
  <c r="DP10" i="72"/>
  <c r="DP9" i="72"/>
  <c r="ER9" i="72" s="1"/>
  <c r="DB10" i="72"/>
  <c r="DB9" i="72"/>
  <c r="EC9" i="72" s="1"/>
  <c r="DB11" i="72"/>
  <c r="EC11" i="72" s="1"/>
  <c r="CV89" i="75"/>
  <c r="BN79" i="75"/>
  <c r="BM114" i="75"/>
  <c r="BQ114" i="75"/>
  <c r="BN99" i="75"/>
  <c r="CK114" i="75"/>
  <c r="CO94" i="75"/>
  <c r="BO79" i="75"/>
  <c r="BN114" i="75"/>
  <c r="BJ114" i="75"/>
  <c r="BP84" i="75"/>
  <c r="CT114" i="75"/>
  <c r="CV114" i="75"/>
  <c r="CV94" i="75"/>
  <c r="CS84" i="75"/>
  <c r="BH79" i="75"/>
  <c r="BP94" i="75"/>
  <c r="CN84" i="75"/>
  <c r="CL94" i="75"/>
  <c r="CQ94" i="75"/>
  <c r="BJ79" i="75"/>
  <c r="CP99" i="75"/>
  <c r="CL89" i="75"/>
  <c r="CP79" i="75"/>
  <c r="CV84" i="75"/>
  <c r="BG79" i="75"/>
  <c r="BI79" i="75"/>
  <c r="BF114" i="75"/>
  <c r="BH89" i="75"/>
  <c r="CQ84" i="75"/>
  <c r="CK89" i="75"/>
  <c r="CN89" i="75"/>
  <c r="CS89" i="75"/>
  <c r="BL79" i="75"/>
  <c r="BQ79" i="75"/>
  <c r="BH114" i="75"/>
  <c r="BM89" i="75"/>
  <c r="BF79" i="75"/>
  <c r="BK79" i="75"/>
  <c r="BP114" i="75"/>
  <c r="BO89" i="75"/>
  <c r="BO99" i="75"/>
  <c r="BO84" i="75"/>
  <c r="BI84" i="75"/>
  <c r="BL94" i="75"/>
  <c r="BM79" i="75"/>
  <c r="BL114" i="75"/>
  <c r="BI114" i="75"/>
  <c r="BF89" i="75"/>
  <c r="BH99" i="75"/>
  <c r="BF84" i="75"/>
  <c r="BQ84" i="75"/>
  <c r="BM94" i="75"/>
  <c r="BP99" i="75"/>
  <c r="BJ84" i="75"/>
  <c r="BK84" i="75"/>
  <c r="BN94" i="75"/>
  <c r="BP89" i="75"/>
  <c r="BF99" i="75"/>
  <c r="BI99" i="75"/>
  <c r="BM84" i="75"/>
  <c r="BH94" i="75"/>
  <c r="BL89" i="75"/>
  <c r="BI89" i="75"/>
  <c r="BQ99" i="75"/>
  <c r="BG84" i="75"/>
  <c r="BG94" i="75"/>
  <c r="BN89" i="75"/>
  <c r="BL99" i="75"/>
  <c r="BJ99" i="75"/>
  <c r="BL84" i="75"/>
  <c r="BF94" i="75"/>
  <c r="BI94" i="75"/>
  <c r="BJ89" i="75"/>
  <c r="BK89" i="75"/>
  <c r="BK99" i="75"/>
  <c r="BH84" i="75"/>
  <c r="BJ94" i="75"/>
  <c r="BQ94" i="75"/>
  <c r="BG89" i="75"/>
  <c r="BM99" i="75"/>
  <c r="BN84" i="75"/>
  <c r="BO94" i="75"/>
  <c r="BK94" i="75"/>
  <c r="EU96" i="32"/>
  <c r="AB99" i="10"/>
  <c r="W99" i="10"/>
  <c r="AA99" i="10"/>
  <c r="Q99" i="10"/>
  <c r="X99" i="10"/>
  <c r="Z99" i="10"/>
  <c r="AG99" i="10" s="1"/>
  <c r="AE99" i="10"/>
  <c r="AC99" i="10"/>
  <c r="AW156" i="32"/>
  <c r="BE156" i="32"/>
  <c r="BG133" i="32"/>
  <c r="EF91" i="32"/>
  <c r="EF94" i="32" s="1"/>
  <c r="EU156" i="32"/>
  <c r="BO155" i="32"/>
  <c r="FJ91" i="32"/>
  <c r="FJ94" i="32" s="1"/>
  <c r="BX156" i="32"/>
  <c r="AT156" i="32"/>
  <c r="BG94" i="32"/>
  <c r="BE94" i="32"/>
  <c r="AY94" i="32"/>
  <c r="BA94" i="32"/>
  <c r="AW94" i="32"/>
  <c r="BF94" i="32"/>
  <c r="AX94" i="32"/>
  <c r="AZ94" i="32"/>
  <c r="BD94" i="32"/>
  <c r="Y94" i="10"/>
  <c r="BB91" i="32"/>
  <c r="BB94" i="32" s="1"/>
  <c r="BC156" i="32"/>
  <c r="BF179" i="32"/>
  <c r="BA132" i="32"/>
  <c r="AT86" i="32"/>
  <c r="AT89" i="32" s="1"/>
  <c r="BI92" i="32"/>
  <c r="DQ94" i="32"/>
  <c r="AZ133" i="32"/>
  <c r="BE133" i="32"/>
  <c r="DQ179" i="32"/>
  <c r="GN94" i="32"/>
  <c r="FJ179" i="32"/>
  <c r="BB156" i="32"/>
  <c r="GN179" i="32"/>
  <c r="FY156" i="32"/>
  <c r="EF86" i="32"/>
  <c r="EF89" i="32" s="1"/>
  <c r="BA156" i="32"/>
  <c r="AM94" i="32"/>
  <c r="DQ7" i="72"/>
  <c r="T156" i="10"/>
  <c r="V156" i="10"/>
  <c r="BH94" i="32"/>
  <c r="CM94" i="32"/>
  <c r="BX94" i="32"/>
  <c r="EF179" i="32"/>
  <c r="FY179" i="32"/>
  <c r="BB179" i="32"/>
  <c r="BX179" i="32"/>
  <c r="DB156" i="32"/>
  <c r="BH156" i="32"/>
  <c r="EU179" i="32"/>
  <c r="CM156" i="32"/>
  <c r="AT94" i="32"/>
  <c r="EU94" i="32"/>
  <c r="BD133" i="32"/>
  <c r="EF156" i="32"/>
  <c r="Z94" i="10"/>
  <c r="AG94" i="10" s="1"/>
  <c r="X94" i="10"/>
  <c r="AA94" i="10"/>
  <c r="Q94" i="10"/>
  <c r="T94" i="10"/>
  <c r="AC94" i="10"/>
  <c r="U94" i="10"/>
  <c r="AD94" i="10"/>
  <c r="AB94" i="10"/>
  <c r="V94" i="10"/>
  <c r="AE94" i="10"/>
  <c r="W94" i="10"/>
  <c r="BA179" i="32"/>
  <c r="AY179" i="32"/>
  <c r="U156" i="10"/>
  <c r="AX156" i="32"/>
  <c r="AX133" i="32"/>
  <c r="BG179" i="32"/>
  <c r="BA89" i="32"/>
  <c r="BC133" i="32"/>
  <c r="BG156" i="32"/>
  <c r="AZ179" i="32"/>
  <c r="BH133" i="32"/>
  <c r="X179" i="10"/>
  <c r="BD179" i="32"/>
  <c r="BD89" i="32"/>
  <c r="Y179" i="10"/>
  <c r="AZ156" i="32"/>
  <c r="AB156" i="10"/>
  <c r="Z179" i="10"/>
  <c r="AG179" i="10" s="1"/>
  <c r="BA133" i="32"/>
  <c r="Y156" i="10"/>
  <c r="T179" i="10"/>
  <c r="AX179" i="32"/>
  <c r="BB89" i="32"/>
  <c r="BF89" i="32"/>
  <c r="AW89" i="32"/>
  <c r="U179" i="10"/>
  <c r="BH179" i="32"/>
  <c r="BG89" i="32"/>
  <c r="AX89" i="32"/>
  <c r="BC89" i="32"/>
  <c r="V179" i="10"/>
  <c r="BD156" i="32"/>
  <c r="W156" i="10"/>
  <c r="W179" i="10"/>
  <c r="BF156" i="32"/>
  <c r="BF133" i="32"/>
  <c r="Q179" i="10"/>
  <c r="AY156" i="32"/>
  <c r="AB179" i="10"/>
  <c r="BG132" i="32"/>
  <c r="BB133" i="32"/>
  <c r="BI88" i="32"/>
  <c r="AE156" i="10"/>
  <c r="BE179" i="32"/>
  <c r="Q156" i="10"/>
  <c r="AC179" i="10"/>
  <c r="X156" i="10"/>
  <c r="V89" i="10"/>
  <c r="AY86" i="32"/>
  <c r="AY89" i="32" s="1"/>
  <c r="Z156" i="10"/>
  <c r="AG156" i="10" s="1"/>
  <c r="AC156" i="10"/>
  <c r="AD179" i="10"/>
  <c r="BH89" i="32"/>
  <c r="AZ89" i="32"/>
  <c r="BE89" i="32"/>
  <c r="AA156" i="10"/>
  <c r="AD156" i="10"/>
  <c r="AA179" i="10"/>
  <c r="AE179" i="10"/>
  <c r="AT81" i="32"/>
  <c r="AT179" i="32"/>
  <c r="DB179" i="32"/>
  <c r="DB86" i="32"/>
  <c r="DB89" i="32" s="1"/>
  <c r="CP89" i="32"/>
  <c r="DQ156" i="32"/>
  <c r="FJ156" i="32"/>
  <c r="GN156" i="32"/>
  <c r="GN89" i="32"/>
  <c r="EU89" i="32"/>
  <c r="FJ89" i="32"/>
  <c r="CM89" i="32"/>
  <c r="BO84" i="32"/>
  <c r="BO156" i="32"/>
  <c r="BX89" i="32"/>
  <c r="FY89" i="32"/>
  <c r="FY81" i="32"/>
  <c r="FY84" i="32" s="1"/>
  <c r="AN84" i="32"/>
  <c r="AN133" i="32"/>
  <c r="AQ84" i="32"/>
  <c r="AQ133" i="32"/>
  <c r="AL84" i="32"/>
  <c r="AL133" i="32"/>
  <c r="AI84" i="32"/>
  <c r="AI133" i="32"/>
  <c r="AM84" i="32"/>
  <c r="AM133" i="32"/>
  <c r="AE133" i="10"/>
  <c r="AB133" i="10"/>
  <c r="U89" i="10"/>
  <c r="X133" i="10"/>
  <c r="U133" i="10"/>
  <c r="Y89" i="10"/>
  <c r="Y133" i="10"/>
  <c r="AC133" i="10"/>
  <c r="Z133" i="10"/>
  <c r="AG133" i="10" s="1"/>
  <c r="V133" i="10"/>
  <c r="Q133" i="10"/>
  <c r="AD133" i="10"/>
  <c r="AA89" i="10"/>
  <c r="AA133" i="10"/>
  <c r="W133" i="10"/>
  <c r="T133" i="10"/>
  <c r="AX132" i="32"/>
  <c r="X89" i="10"/>
  <c r="Z89" i="10"/>
  <c r="AG89" i="10" s="1"/>
  <c r="AC89" i="10"/>
  <c r="AD89" i="10"/>
  <c r="AE89" i="10"/>
  <c r="W89" i="10"/>
  <c r="AB89" i="10"/>
  <c r="T89" i="10"/>
  <c r="Q89" i="10"/>
  <c r="AZ132" i="32"/>
  <c r="BE132" i="32"/>
  <c r="X74" i="9"/>
  <c r="BH132" i="32"/>
  <c r="T74" i="9"/>
  <c r="W74" i="9"/>
  <c r="AE74" i="9"/>
  <c r="Q74" i="9"/>
  <c r="AA74" i="9"/>
  <c r="AB74" i="9"/>
  <c r="BB132" i="32"/>
  <c r="BI83" i="32"/>
  <c r="BI82" i="32"/>
  <c r="BB84" i="32"/>
  <c r="BD84" i="32"/>
  <c r="T74" i="8"/>
  <c r="AB74" i="8"/>
  <c r="AY132" i="32"/>
  <c r="BH84" i="32"/>
  <c r="AY84" i="32"/>
  <c r="U74" i="8"/>
  <c r="AC74" i="8"/>
  <c r="BD132" i="32"/>
  <c r="AZ84" i="32"/>
  <c r="BE84" i="32"/>
  <c r="T84" i="10"/>
  <c r="AW81" i="32"/>
  <c r="BF84" i="32"/>
  <c r="BA84" i="32"/>
  <c r="X74" i="8"/>
  <c r="Y74" i="8"/>
  <c r="BC84" i="32"/>
  <c r="AX84" i="32"/>
  <c r="BG84" i="32"/>
  <c r="Q74" i="7"/>
  <c r="X74" i="7"/>
  <c r="Z74" i="11"/>
  <c r="AG74" i="11" s="1"/>
  <c r="BX81" i="32"/>
  <c r="BX84" i="32" s="1"/>
  <c r="Q74" i="13"/>
  <c r="CE74" i="32"/>
  <c r="X74" i="13"/>
  <c r="CM81" i="32"/>
  <c r="CM84" i="32" s="1"/>
  <c r="DB81" i="32"/>
  <c r="DB84" i="32" s="1"/>
  <c r="DQ81" i="32"/>
  <c r="DQ84" i="32" s="1"/>
  <c r="Q74" i="17"/>
  <c r="EF81" i="32"/>
  <c r="EF84" i="32" s="1"/>
  <c r="EB74" i="32"/>
  <c r="X74" i="17"/>
  <c r="EU81" i="32"/>
  <c r="EU84" i="32" s="1"/>
  <c r="Q74" i="12"/>
  <c r="X74" i="12"/>
  <c r="FJ81" i="32"/>
  <c r="FJ84" i="32" s="1"/>
  <c r="GN81" i="32"/>
  <c r="GN84" i="32" s="1"/>
  <c r="Q83" i="31"/>
  <c r="AH83" i="31" s="1"/>
  <c r="T131" i="10"/>
  <c r="FB79" i="32"/>
  <c r="FB177" i="32"/>
  <c r="DX74" i="32"/>
  <c r="AN79" i="32"/>
  <c r="AN132" i="32"/>
  <c r="AS79" i="32"/>
  <c r="AS132" i="32"/>
  <c r="AI79" i="32"/>
  <c r="AI132" i="32"/>
  <c r="AO79" i="32"/>
  <c r="AO132" i="32"/>
  <c r="AK79" i="32"/>
  <c r="AK132" i="32"/>
  <c r="AR79" i="32"/>
  <c r="AR132" i="32"/>
  <c r="AQ79" i="32"/>
  <c r="AQ132" i="32"/>
  <c r="AM79" i="32"/>
  <c r="AM132" i="32"/>
  <c r="AL79" i="32"/>
  <c r="AL132" i="32"/>
  <c r="CI74" i="32"/>
  <c r="BX76" i="32"/>
  <c r="BX79" i="32" s="1"/>
  <c r="AD131" i="10"/>
  <c r="U131" i="10"/>
  <c r="AE131" i="10"/>
  <c r="X84" i="10"/>
  <c r="W131" i="10"/>
  <c r="Y131" i="10"/>
  <c r="X131" i="10"/>
  <c r="V131" i="10"/>
  <c r="Z84" i="10"/>
  <c r="AG84" i="10" s="1"/>
  <c r="AB131" i="10"/>
  <c r="Z131" i="10"/>
  <c r="AG131" i="10" s="1"/>
  <c r="AC131" i="10"/>
  <c r="AA131" i="10"/>
  <c r="Q131" i="10"/>
  <c r="AC84" i="10"/>
  <c r="U84" i="10"/>
  <c r="AD84" i="10"/>
  <c r="V84" i="10"/>
  <c r="AA84" i="10"/>
  <c r="AE84" i="10"/>
  <c r="Q84" i="10"/>
  <c r="BD79" i="32"/>
  <c r="Y84" i="10"/>
  <c r="W84" i="10"/>
  <c r="AB84" i="10"/>
  <c r="BF79" i="32"/>
  <c r="BH79" i="32"/>
  <c r="AY79" i="32"/>
  <c r="FB74" i="32"/>
  <c r="FF74" i="32"/>
  <c r="FY76" i="32"/>
  <c r="FY79" i="32" s="1"/>
  <c r="W74" i="12"/>
  <c r="FA71" i="32"/>
  <c r="FA74" i="32" s="1"/>
  <c r="AA74" i="12"/>
  <c r="FE71" i="32"/>
  <c r="FE74" i="32" s="1"/>
  <c r="AE74" i="12"/>
  <c r="FI71" i="32"/>
  <c r="FI74" i="32" s="1"/>
  <c r="U74" i="18"/>
  <c r="EJ71" i="32"/>
  <c r="EJ74" i="32" s="1"/>
  <c r="Y74" i="18"/>
  <c r="EN71" i="32"/>
  <c r="EN74" i="32" s="1"/>
  <c r="AC74" i="18"/>
  <c r="ER71" i="32"/>
  <c r="ER74" i="32" s="1"/>
  <c r="W74" i="17"/>
  <c r="DW71" i="32"/>
  <c r="DW74" i="32" s="1"/>
  <c r="AA74" i="17"/>
  <c r="EA71" i="32"/>
  <c r="EA74" i="32" s="1"/>
  <c r="AE74" i="17"/>
  <c r="EE71" i="32"/>
  <c r="EE74" i="32" s="1"/>
  <c r="U74" i="14"/>
  <c r="CQ71" i="32"/>
  <c r="CQ74" i="32" s="1"/>
  <c r="Y74" i="14"/>
  <c r="CU71" i="32"/>
  <c r="CU74" i="32" s="1"/>
  <c r="AC74" i="14"/>
  <c r="CY71" i="32"/>
  <c r="CY74" i="32" s="1"/>
  <c r="W74" i="13"/>
  <c r="CD71" i="32"/>
  <c r="CD74" i="32" s="1"/>
  <c r="AA74" i="13"/>
  <c r="CH71" i="32"/>
  <c r="CH74" i="32" s="1"/>
  <c r="AE74" i="13"/>
  <c r="CL71" i="32"/>
  <c r="CL74" i="32" s="1"/>
  <c r="U74" i="11"/>
  <c r="BM71" i="32"/>
  <c r="BM74" i="32" s="1"/>
  <c r="Y74" i="11"/>
  <c r="BQ71" i="32"/>
  <c r="BQ74" i="32" s="1"/>
  <c r="AC74" i="11"/>
  <c r="BU71" i="32"/>
  <c r="BU74" i="32" s="1"/>
  <c r="W74" i="7"/>
  <c r="AK71" i="32"/>
  <c r="AK74" i="32" s="1"/>
  <c r="AA74" i="7"/>
  <c r="AO71" i="32"/>
  <c r="AO74" i="32" s="1"/>
  <c r="AE74" i="7"/>
  <c r="AS71" i="32"/>
  <c r="AS74" i="32" s="1"/>
  <c r="U74" i="16"/>
  <c r="DF71" i="32"/>
  <c r="DF74" i="32" s="1"/>
  <c r="Y74" i="16"/>
  <c r="DJ71" i="32"/>
  <c r="DJ74" i="32" s="1"/>
  <c r="AC74" i="16"/>
  <c r="DN71" i="32"/>
  <c r="DN74" i="32" s="1"/>
  <c r="U74" i="15"/>
  <c r="FN71" i="32"/>
  <c r="FN74" i="32" s="1"/>
  <c r="Y74" i="15"/>
  <c r="FR71" i="32"/>
  <c r="FR74" i="32" s="1"/>
  <c r="AC74" i="15"/>
  <c r="FV71" i="32"/>
  <c r="FV74" i="32" s="1"/>
  <c r="V74" i="15"/>
  <c r="FO71" i="32"/>
  <c r="FO74" i="32" s="1"/>
  <c r="Z74" i="15"/>
  <c r="AG74" i="15" s="1"/>
  <c r="FS71" i="32"/>
  <c r="AD74" i="15"/>
  <c r="FW71" i="32"/>
  <c r="FW74" i="32" s="1"/>
  <c r="T74" i="15"/>
  <c r="EX74" i="32"/>
  <c r="AB74" i="12"/>
  <c r="V74" i="18"/>
  <c r="EK71" i="32"/>
  <c r="EK74" i="32" s="1"/>
  <c r="Z74" i="18"/>
  <c r="AG74" i="18" s="1"/>
  <c r="EO71" i="32"/>
  <c r="EO74" i="32" s="1"/>
  <c r="AD74" i="18"/>
  <c r="ES71" i="32"/>
  <c r="ES74" i="32" s="1"/>
  <c r="T74" i="18"/>
  <c r="DT74" i="32"/>
  <c r="AB74" i="17"/>
  <c r="V74" i="14"/>
  <c r="CR71" i="32"/>
  <c r="CR74" i="32" s="1"/>
  <c r="Z74" i="14"/>
  <c r="AG74" i="14" s="1"/>
  <c r="CV71" i="32"/>
  <c r="CV74" i="32" s="1"/>
  <c r="AD74" i="14"/>
  <c r="CZ71" i="32"/>
  <c r="CZ74" i="32" s="1"/>
  <c r="T74" i="14"/>
  <c r="AB74" i="13"/>
  <c r="V74" i="11"/>
  <c r="AD74" i="11"/>
  <c r="BV71" i="32"/>
  <c r="BV74" i="32" s="1"/>
  <c r="T74" i="11"/>
  <c r="AB74" i="7"/>
  <c r="V74" i="16"/>
  <c r="DG71" i="32"/>
  <c r="DG74" i="32" s="1"/>
  <c r="Z74" i="16"/>
  <c r="AG74" i="16" s="1"/>
  <c r="DK71" i="32"/>
  <c r="AD74" i="16"/>
  <c r="DO71" i="32"/>
  <c r="DO74" i="32" s="1"/>
  <c r="T74" i="16"/>
  <c r="BN71" i="32"/>
  <c r="BN74" i="32" s="1"/>
  <c r="Q74" i="15"/>
  <c r="W74" i="15"/>
  <c r="FP71" i="32"/>
  <c r="FP74" i="32" s="1"/>
  <c r="AA74" i="15"/>
  <c r="FT71" i="32"/>
  <c r="FT74" i="32" s="1"/>
  <c r="AE74" i="15"/>
  <c r="FX71" i="32"/>
  <c r="FX74" i="32" s="1"/>
  <c r="X74" i="15"/>
  <c r="U74" i="12"/>
  <c r="EY71" i="32"/>
  <c r="EY74" i="32" s="1"/>
  <c r="Y74" i="12"/>
  <c r="FC71" i="32"/>
  <c r="FC74" i="32" s="1"/>
  <c r="AC74" i="12"/>
  <c r="FG71" i="32"/>
  <c r="FG74" i="32" s="1"/>
  <c r="Q74" i="18"/>
  <c r="W74" i="18"/>
  <c r="EL71" i="32"/>
  <c r="EL74" i="32" s="1"/>
  <c r="AA74" i="18"/>
  <c r="EP71" i="32"/>
  <c r="EP74" i="32" s="1"/>
  <c r="AE74" i="18"/>
  <c r="ET71" i="32"/>
  <c r="ET74" i="32" s="1"/>
  <c r="X74" i="18"/>
  <c r="U74" i="17"/>
  <c r="DU71" i="32"/>
  <c r="DU74" i="32" s="1"/>
  <c r="Y74" i="17"/>
  <c r="DY71" i="32"/>
  <c r="DY74" i="32" s="1"/>
  <c r="AC74" i="17"/>
  <c r="EC71" i="32"/>
  <c r="EC74" i="32" s="1"/>
  <c r="Q74" i="14"/>
  <c r="W74" i="14"/>
  <c r="CS71" i="32"/>
  <c r="CS74" i="32" s="1"/>
  <c r="AA74" i="14"/>
  <c r="CW71" i="32"/>
  <c r="CW74" i="32" s="1"/>
  <c r="AE74" i="14"/>
  <c r="DA71" i="32"/>
  <c r="DA74" i="32" s="1"/>
  <c r="X74" i="14"/>
  <c r="U74" i="13"/>
  <c r="CB71" i="32"/>
  <c r="CB74" i="32" s="1"/>
  <c r="Y74" i="13"/>
  <c r="CF71" i="32"/>
  <c r="CF74" i="32" s="1"/>
  <c r="AC74" i="13"/>
  <c r="CJ71" i="32"/>
  <c r="CJ74" i="32" s="1"/>
  <c r="Q74" i="11"/>
  <c r="W74" i="11"/>
  <c r="BO71" i="32"/>
  <c r="BO74" i="32" s="1"/>
  <c r="AA74" i="11"/>
  <c r="BS71" i="32"/>
  <c r="BS74" i="32" s="1"/>
  <c r="AE74" i="11"/>
  <c r="BW71" i="32"/>
  <c r="BW74" i="32" s="1"/>
  <c r="X74" i="11"/>
  <c r="U74" i="7"/>
  <c r="AI71" i="32"/>
  <c r="AI74" i="32" s="1"/>
  <c r="Y74" i="7"/>
  <c r="AM71" i="32"/>
  <c r="AM74" i="32" s="1"/>
  <c r="AC74" i="7"/>
  <c r="AQ71" i="32"/>
  <c r="AQ74" i="32" s="1"/>
  <c r="Q74" i="16"/>
  <c r="W74" i="16"/>
  <c r="DH71" i="32"/>
  <c r="DH74" i="32" s="1"/>
  <c r="AA74" i="16"/>
  <c r="DL71" i="32"/>
  <c r="DL74" i="32" s="1"/>
  <c r="AE74" i="16"/>
  <c r="DP71" i="32"/>
  <c r="DP74" i="32" s="1"/>
  <c r="X74" i="16"/>
  <c r="BR71" i="32"/>
  <c r="BR74" i="32" s="1"/>
  <c r="FM74" i="32"/>
  <c r="FQ74" i="32"/>
  <c r="FU74" i="32"/>
  <c r="AB74" i="15"/>
  <c r="V74" i="12"/>
  <c r="EZ71" i="32"/>
  <c r="EZ74" i="32" s="1"/>
  <c r="Z74" i="12"/>
  <c r="AG74" i="12" s="1"/>
  <c r="FD71" i="32"/>
  <c r="FD74" i="32" s="1"/>
  <c r="AD74" i="12"/>
  <c r="FH71" i="32"/>
  <c r="FH74" i="32" s="1"/>
  <c r="T74" i="12"/>
  <c r="EM74" i="32"/>
  <c r="EQ74" i="32"/>
  <c r="AB74" i="18"/>
  <c r="V74" i="17"/>
  <c r="DV71" i="32"/>
  <c r="DV74" i="32" s="1"/>
  <c r="Z74" i="17"/>
  <c r="AG74" i="17" s="1"/>
  <c r="DZ71" i="32"/>
  <c r="DZ74" i="32" s="1"/>
  <c r="AD74" i="17"/>
  <c r="ED71" i="32"/>
  <c r="ED74" i="32" s="1"/>
  <c r="T74" i="17"/>
  <c r="AB74" i="14"/>
  <c r="V74" i="13"/>
  <c r="CC71" i="32"/>
  <c r="CC74" i="32" s="1"/>
  <c r="Z74" i="13"/>
  <c r="AG74" i="13" s="1"/>
  <c r="CG71" i="32"/>
  <c r="AD74" i="13"/>
  <c r="CK71" i="32"/>
  <c r="CK74" i="32" s="1"/>
  <c r="T74" i="13"/>
  <c r="AB74" i="11"/>
  <c r="V74" i="7"/>
  <c r="Z74" i="7"/>
  <c r="AD74" i="7"/>
  <c r="T74" i="7"/>
  <c r="DE74" i="32"/>
  <c r="DI74" i="32"/>
  <c r="DM71" i="32"/>
  <c r="DM74" i="32" s="1"/>
  <c r="AB74" i="16"/>
  <c r="AN71" i="32"/>
  <c r="AN74" i="32" s="1"/>
  <c r="AW79" i="32"/>
  <c r="V74" i="8"/>
  <c r="Z74" i="8"/>
  <c r="AD74" i="8"/>
  <c r="DQ76" i="32"/>
  <c r="DB76" i="32"/>
  <c r="DB79" i="32" s="1"/>
  <c r="Q74" i="8"/>
  <c r="W74" i="8"/>
  <c r="AA74" i="8"/>
  <c r="AE74" i="8"/>
  <c r="U74" i="9"/>
  <c r="Y74" i="9"/>
  <c r="AC74" i="9"/>
  <c r="BG79" i="32"/>
  <c r="BB79" i="32"/>
  <c r="AZ79" i="32"/>
  <c r="BE79" i="32"/>
  <c r="GN76" i="32"/>
  <c r="GN79" i="32" s="1"/>
  <c r="BI76" i="32"/>
  <c r="CM76" i="32"/>
  <c r="CM79" i="32" s="1"/>
  <c r="FJ76" i="32"/>
  <c r="FJ79" i="32" s="1"/>
  <c r="V74" i="9"/>
  <c r="Z74" i="9"/>
  <c r="AD74" i="9"/>
  <c r="AX79" i="32"/>
  <c r="BA79" i="32"/>
  <c r="EF76" i="32"/>
  <c r="EF79" i="32" s="1"/>
  <c r="AT76" i="32"/>
  <c r="EU76" i="32"/>
  <c r="AJ74" i="32"/>
  <c r="AJ131" i="32"/>
  <c r="AN131" i="32"/>
  <c r="AR74" i="32"/>
  <c r="AR131" i="32"/>
  <c r="AK131" i="32"/>
  <c r="AO131" i="32"/>
  <c r="AS131" i="32"/>
  <c r="AI131" i="32"/>
  <c r="AM131" i="32"/>
  <c r="AQ131" i="32"/>
  <c r="AE178" i="10"/>
  <c r="AA178" i="10"/>
  <c r="W178" i="10"/>
  <c r="Q178" i="10"/>
  <c r="T178" i="10"/>
  <c r="AD178" i="10"/>
  <c r="Z178" i="10"/>
  <c r="AG178" i="10" s="1"/>
  <c r="V178" i="10"/>
  <c r="X178" i="10"/>
  <c r="AC178" i="10"/>
  <c r="Y178" i="10"/>
  <c r="U178" i="10"/>
  <c r="AB178" i="10"/>
  <c r="AE155" i="10"/>
  <c r="AA155" i="10"/>
  <c r="W155" i="10"/>
  <c r="Q155" i="10"/>
  <c r="T155" i="10"/>
  <c r="AD155" i="10"/>
  <c r="Z155" i="10"/>
  <c r="AG155" i="10" s="1"/>
  <c r="V155" i="10"/>
  <c r="X155" i="10"/>
  <c r="AC155" i="10"/>
  <c r="Y155" i="10"/>
  <c r="U155" i="10"/>
  <c r="AB155" i="10"/>
  <c r="AC79" i="10"/>
  <c r="L74" i="10"/>
  <c r="L132" i="10"/>
  <c r="E74" i="10"/>
  <c r="E132" i="10"/>
  <c r="I74" i="10"/>
  <c r="I132" i="10"/>
  <c r="M74" i="10"/>
  <c r="M132" i="10"/>
  <c r="H74" i="10"/>
  <c r="H132" i="10"/>
  <c r="P74" i="10"/>
  <c r="P132" i="10"/>
  <c r="J74" i="10"/>
  <c r="J132" i="10"/>
  <c r="N74" i="10"/>
  <c r="N132" i="10"/>
  <c r="Z79" i="10"/>
  <c r="AG79" i="10" s="1"/>
  <c r="U79" i="10"/>
  <c r="V79" i="10"/>
  <c r="X79" i="10"/>
  <c r="T79" i="10"/>
  <c r="AA79" i="10"/>
  <c r="AE79" i="10"/>
  <c r="AD79" i="10"/>
  <c r="Y79" i="10"/>
  <c r="W79" i="10"/>
  <c r="AB79" i="10"/>
  <c r="Q79" i="10"/>
  <c r="GI74" i="32"/>
  <c r="GE74" i="32"/>
  <c r="GF74" i="32"/>
  <c r="U74" i="19"/>
  <c r="Y74" i="19"/>
  <c r="AC74" i="19"/>
  <c r="GM74" i="32"/>
  <c r="GB74" i="32"/>
  <c r="GJ74" i="32"/>
  <c r="V74" i="19"/>
  <c r="Z74" i="19"/>
  <c r="AG74" i="19" s="1"/>
  <c r="AD74" i="19"/>
  <c r="T74" i="19"/>
  <c r="AB74" i="19"/>
  <c r="Q74" i="19"/>
  <c r="W74" i="19"/>
  <c r="AA74" i="19"/>
  <c r="AE74" i="19"/>
  <c r="X74" i="19"/>
  <c r="GC71" i="32"/>
  <c r="GC74" i="32" s="1"/>
  <c r="GG71" i="32"/>
  <c r="GG74" i="32" s="1"/>
  <c r="GK71" i="32"/>
  <c r="GK74" i="32" s="1"/>
  <c r="GD71" i="32"/>
  <c r="GD74" i="32" s="1"/>
  <c r="GH71" i="32"/>
  <c r="GH74" i="32" s="1"/>
  <c r="GL71" i="32"/>
  <c r="GL74" i="32" s="1"/>
  <c r="AE129" i="7"/>
  <c r="AE129" i="13"/>
  <c r="U152" i="15"/>
  <c r="AE130" i="15"/>
  <c r="AE175" i="12"/>
  <c r="AE129" i="11"/>
  <c r="AE152" i="8"/>
  <c r="AE129" i="14"/>
  <c r="X152" i="18"/>
  <c r="X175" i="9"/>
  <c r="X129" i="8"/>
  <c r="T152" i="15"/>
  <c r="Y152" i="12"/>
  <c r="AB175" i="17"/>
  <c r="AT72" i="32"/>
  <c r="AT155" i="32" s="1"/>
  <c r="CM72" i="32"/>
  <c r="CM155" i="32" s="1"/>
  <c r="DB72" i="32"/>
  <c r="DB155" i="32" s="1"/>
  <c r="DQ72" i="32"/>
  <c r="DQ155" i="32" s="1"/>
  <c r="EF72" i="32"/>
  <c r="EF155" i="32" s="1"/>
  <c r="FJ72" i="32"/>
  <c r="FJ155" i="32" s="1"/>
  <c r="FY72" i="32"/>
  <c r="FY155" i="32" s="1"/>
  <c r="GN72" i="32"/>
  <c r="GN155" i="32" s="1"/>
  <c r="AT73" i="32"/>
  <c r="AT178" i="32" s="1"/>
  <c r="BX73" i="32"/>
  <c r="BX178" i="32" s="1"/>
  <c r="CM73" i="32"/>
  <c r="CM178" i="32" s="1"/>
  <c r="DB73" i="32"/>
  <c r="DB178" i="32" s="1"/>
  <c r="EF73" i="32"/>
  <c r="EF178" i="32" s="1"/>
  <c r="EU73" i="32"/>
  <c r="EU178" i="32" s="1"/>
  <c r="FY73" i="32"/>
  <c r="FY178" i="32" s="1"/>
  <c r="GN73" i="32"/>
  <c r="GN178" i="32" s="1"/>
  <c r="EI74" i="32"/>
  <c r="CA74" i="32"/>
  <c r="AL74" i="32"/>
  <c r="AP74" i="32"/>
  <c r="BL74" i="32"/>
  <c r="BP74" i="32"/>
  <c r="BT74" i="32"/>
  <c r="CP74" i="32"/>
  <c r="CT74" i="32"/>
  <c r="CX74" i="32"/>
  <c r="AH74" i="32"/>
  <c r="AE130" i="19"/>
  <c r="AE152" i="19"/>
  <c r="T152" i="19"/>
  <c r="AB130" i="19"/>
  <c r="X152" i="19"/>
  <c r="AE175" i="19"/>
  <c r="AD152" i="15"/>
  <c r="AB130" i="15"/>
  <c r="Z152" i="15"/>
  <c r="AG152" i="15" s="1"/>
  <c r="Y152" i="15"/>
  <c r="AE176" i="15"/>
  <c r="V152" i="15"/>
  <c r="Q152" i="15"/>
  <c r="AB176" i="15"/>
  <c r="AB175" i="12"/>
  <c r="AE129" i="12"/>
  <c r="T129" i="12"/>
  <c r="T175" i="12"/>
  <c r="AB129" i="12"/>
  <c r="AE152" i="12"/>
  <c r="T152" i="12"/>
  <c r="X175" i="18"/>
  <c r="AE129" i="18"/>
  <c r="T129" i="18"/>
  <c r="AE175" i="18"/>
  <c r="T175" i="18"/>
  <c r="AB129" i="18"/>
  <c r="AE152" i="18"/>
  <c r="T152" i="18"/>
  <c r="AE129" i="17"/>
  <c r="T129" i="17"/>
  <c r="AB129" i="17"/>
  <c r="AE152" i="17"/>
  <c r="T152" i="17"/>
  <c r="AB152" i="17"/>
  <c r="AE175" i="17"/>
  <c r="T175" i="17"/>
  <c r="X175" i="16"/>
  <c r="AB129" i="14"/>
  <c r="AE152" i="14"/>
  <c r="T152" i="14"/>
  <c r="T129" i="14"/>
  <c r="X152" i="14"/>
  <c r="AE175" i="14"/>
  <c r="T175" i="14"/>
  <c r="AB175" i="14"/>
  <c r="T129" i="13"/>
  <c r="AB129" i="13"/>
  <c r="AE152" i="13"/>
  <c r="T152" i="13"/>
  <c r="AB152" i="13"/>
  <c r="AE175" i="13"/>
  <c r="T175" i="13"/>
  <c r="X175" i="13"/>
  <c r="X129" i="11"/>
  <c r="AE152" i="11"/>
  <c r="T152" i="11"/>
  <c r="AB152" i="11"/>
  <c r="AE175" i="11"/>
  <c r="T175" i="11"/>
  <c r="T129" i="11"/>
  <c r="AB175" i="11"/>
  <c r="X129" i="7"/>
  <c r="AE152" i="7"/>
  <c r="T152" i="7"/>
  <c r="AB152" i="7"/>
  <c r="AE175" i="7"/>
  <c r="T175" i="7"/>
  <c r="T129" i="7"/>
  <c r="AB175" i="7"/>
  <c r="T152" i="8"/>
  <c r="X152" i="8"/>
  <c r="AE175" i="8"/>
  <c r="T175" i="8"/>
  <c r="X175" i="8"/>
  <c r="AE129" i="8"/>
  <c r="T129" i="8"/>
  <c r="AE129" i="9"/>
  <c r="T129" i="9"/>
  <c r="Y129" i="9"/>
  <c r="AE152" i="9"/>
  <c r="T152" i="9"/>
  <c r="AB152" i="9"/>
  <c r="AE175" i="9"/>
  <c r="T175" i="9"/>
  <c r="F74" i="10"/>
  <c r="AD72" i="10"/>
  <c r="BG72" i="32" s="1"/>
  <c r="BG155" i="32" s="1"/>
  <c r="AD73" i="10"/>
  <c r="BG73" i="32" s="1"/>
  <c r="BG178" i="32" s="1"/>
  <c r="K74" i="10"/>
  <c r="O74" i="10"/>
  <c r="AC72" i="10"/>
  <c r="BF72" i="32" s="1"/>
  <c r="BF155" i="32" s="1"/>
  <c r="V72" i="10"/>
  <c r="AY72" i="32" s="1"/>
  <c r="AY155" i="32" s="1"/>
  <c r="AB73" i="10"/>
  <c r="BE73" i="32" s="1"/>
  <c r="BE178" i="32" s="1"/>
  <c r="U73" i="10"/>
  <c r="AX73" i="32" s="1"/>
  <c r="AX178" i="32" s="1"/>
  <c r="W71" i="10"/>
  <c r="AZ71" i="32" s="1"/>
  <c r="AZ131" i="32" s="1"/>
  <c r="AA71" i="10"/>
  <c r="BD71" i="32" s="1"/>
  <c r="BD131" i="32" s="1"/>
  <c r="Z72" i="10"/>
  <c r="AC73" i="10"/>
  <c r="BF73" i="32" s="1"/>
  <c r="BF178" i="32" s="1"/>
  <c r="T71" i="10"/>
  <c r="AW71" i="32" s="1"/>
  <c r="AW131" i="32" s="1"/>
  <c r="AB71" i="10"/>
  <c r="BE71" i="32" s="1"/>
  <c r="BE131" i="32" s="1"/>
  <c r="W72" i="10"/>
  <c r="AZ72" i="32" s="1"/>
  <c r="AZ155" i="32" s="1"/>
  <c r="Z73" i="10"/>
  <c r="G74" i="10"/>
  <c r="U71" i="10"/>
  <c r="AX71" i="32" s="1"/>
  <c r="AX131" i="32" s="1"/>
  <c r="Y71" i="10"/>
  <c r="BB71" i="32" s="1"/>
  <c r="BB131" i="32" s="1"/>
  <c r="AC71" i="10"/>
  <c r="BF71" i="32" s="1"/>
  <c r="BF131" i="32" s="1"/>
  <c r="T72" i="10"/>
  <c r="AW72" i="32" s="1"/>
  <c r="AW155" i="32" s="1"/>
  <c r="X72" i="10"/>
  <c r="BA72" i="32" s="1"/>
  <c r="BA155" i="32" s="1"/>
  <c r="AB72" i="10"/>
  <c r="BE72" i="32" s="1"/>
  <c r="BE155" i="32" s="1"/>
  <c r="Q73" i="10"/>
  <c r="W73" i="10"/>
  <c r="AZ73" i="32" s="1"/>
  <c r="AZ178" i="32" s="1"/>
  <c r="AA73" i="10"/>
  <c r="BD73" i="32" s="1"/>
  <c r="BD178" i="32" s="1"/>
  <c r="AE73" i="10"/>
  <c r="BH73" i="32" s="1"/>
  <c r="BH178" i="32" s="1"/>
  <c r="Q71" i="10"/>
  <c r="AE71" i="10"/>
  <c r="BH71" i="32" s="1"/>
  <c r="BH131" i="32" s="1"/>
  <c r="Y73" i="10"/>
  <c r="BB73" i="32" s="1"/>
  <c r="BB178" i="32" s="1"/>
  <c r="X71" i="10"/>
  <c r="BA71" i="32" s="1"/>
  <c r="BA131" i="32" s="1"/>
  <c r="Q72" i="10"/>
  <c r="AA72" i="10"/>
  <c r="BD72" i="32" s="1"/>
  <c r="BD155" i="32" s="1"/>
  <c r="AE72" i="10"/>
  <c r="BH72" i="32" s="1"/>
  <c r="BH155" i="32" s="1"/>
  <c r="V73" i="10"/>
  <c r="AY73" i="32" s="1"/>
  <c r="AY178" i="32" s="1"/>
  <c r="V71" i="10"/>
  <c r="AY71" i="32" s="1"/>
  <c r="AY131" i="32" s="1"/>
  <c r="Z71" i="10"/>
  <c r="AD71" i="10"/>
  <c r="U72" i="10"/>
  <c r="AX72" i="32" s="1"/>
  <c r="AX155" i="32" s="1"/>
  <c r="Y72" i="10"/>
  <c r="BB72" i="32" s="1"/>
  <c r="BB155" i="32" s="1"/>
  <c r="T73" i="10"/>
  <c r="AW73" i="32" s="1"/>
  <c r="AW178" i="32" s="1"/>
  <c r="X73" i="10"/>
  <c r="BA73" i="32" s="1"/>
  <c r="BA178" i="32" s="1"/>
  <c r="AB175" i="9"/>
  <c r="U175" i="9"/>
  <c r="Y175" i="9"/>
  <c r="AC175" i="9"/>
  <c r="V175" i="9"/>
  <c r="Z175" i="9"/>
  <c r="AD175" i="9"/>
  <c r="Q175" i="9"/>
  <c r="W175" i="9"/>
  <c r="AA175" i="9"/>
  <c r="X152" i="9"/>
  <c r="U152" i="9"/>
  <c r="Y152" i="9"/>
  <c r="AC152" i="9"/>
  <c r="V152" i="9"/>
  <c r="Z152" i="9"/>
  <c r="AD152" i="9"/>
  <c r="Q152" i="9"/>
  <c r="W152" i="9"/>
  <c r="AA152" i="9"/>
  <c r="U129" i="9"/>
  <c r="AC129" i="9"/>
  <c r="V129" i="9"/>
  <c r="Z129" i="9"/>
  <c r="AD129" i="9"/>
  <c r="X129" i="9"/>
  <c r="AB129" i="9"/>
  <c r="Q129" i="9"/>
  <c r="W129" i="9"/>
  <c r="AA129" i="9"/>
  <c r="AB175" i="8"/>
  <c r="U175" i="8"/>
  <c r="Y175" i="8"/>
  <c r="AC175" i="8"/>
  <c r="V175" i="8"/>
  <c r="Z175" i="8"/>
  <c r="AD175" i="8"/>
  <c r="Q175" i="8"/>
  <c r="W175" i="8"/>
  <c r="AA175" i="8"/>
  <c r="AB152" i="8"/>
  <c r="U152" i="8"/>
  <c r="Y152" i="8"/>
  <c r="AC152" i="8"/>
  <c r="V152" i="8"/>
  <c r="Z152" i="8"/>
  <c r="AD152" i="8"/>
  <c r="Q152" i="8"/>
  <c r="W152" i="8"/>
  <c r="AA152" i="8"/>
  <c r="AB129" i="8"/>
  <c r="U129" i="8"/>
  <c r="Y129" i="8"/>
  <c r="AC129" i="8"/>
  <c r="V129" i="8"/>
  <c r="Z129" i="8"/>
  <c r="AD129" i="8"/>
  <c r="Q129" i="8"/>
  <c r="W129" i="8"/>
  <c r="AA129" i="8"/>
  <c r="AE129" i="16"/>
  <c r="T129" i="16"/>
  <c r="AB129" i="16"/>
  <c r="AE152" i="16"/>
  <c r="T152" i="16"/>
  <c r="X152" i="16"/>
  <c r="AE175" i="16"/>
  <c r="T175" i="16"/>
  <c r="AB175" i="16"/>
  <c r="U175" i="16"/>
  <c r="Y175" i="16"/>
  <c r="AC175" i="16"/>
  <c r="V175" i="16"/>
  <c r="Z175" i="16"/>
  <c r="AG175" i="16" s="1"/>
  <c r="AD175" i="16"/>
  <c r="Q175" i="16"/>
  <c r="W175" i="16"/>
  <c r="AA175" i="16"/>
  <c r="U152" i="16"/>
  <c r="Y152" i="16"/>
  <c r="AC152" i="16"/>
  <c r="AB152" i="16"/>
  <c r="V152" i="16"/>
  <c r="Z152" i="16"/>
  <c r="AG152" i="16" s="1"/>
  <c r="AD152" i="16"/>
  <c r="Q152" i="16"/>
  <c r="W152" i="16"/>
  <c r="AA152" i="16"/>
  <c r="X129" i="16"/>
  <c r="U129" i="16"/>
  <c r="Y129" i="16"/>
  <c r="AC129" i="16"/>
  <c r="V129" i="16"/>
  <c r="Z129" i="16"/>
  <c r="AG129" i="16" s="1"/>
  <c r="AD129" i="16"/>
  <c r="Q129" i="16"/>
  <c r="W129" i="16"/>
  <c r="AA129" i="16"/>
  <c r="X175" i="14"/>
  <c r="U175" i="14"/>
  <c r="Y175" i="14"/>
  <c r="AC175" i="14"/>
  <c r="V175" i="14"/>
  <c r="Z175" i="14"/>
  <c r="AG175" i="14" s="1"/>
  <c r="AD175" i="14"/>
  <c r="Q175" i="14"/>
  <c r="W175" i="14"/>
  <c r="AA175" i="14"/>
  <c r="AB152" i="14"/>
  <c r="U152" i="14"/>
  <c r="Y152" i="14"/>
  <c r="AC152" i="14"/>
  <c r="V152" i="14"/>
  <c r="Z152" i="14"/>
  <c r="AG152" i="14" s="1"/>
  <c r="AD152" i="14"/>
  <c r="Q152" i="14"/>
  <c r="W152" i="14"/>
  <c r="AA152" i="14"/>
  <c r="X129" i="14"/>
  <c r="U129" i="14"/>
  <c r="Y129" i="14"/>
  <c r="AC129" i="14"/>
  <c r="V129" i="14"/>
  <c r="Z129" i="14"/>
  <c r="AG129" i="14" s="1"/>
  <c r="AD129" i="14"/>
  <c r="Q129" i="14"/>
  <c r="W129" i="14"/>
  <c r="AA129" i="14"/>
  <c r="X175" i="7"/>
  <c r="U175" i="7"/>
  <c r="Y175" i="7"/>
  <c r="AC175" i="7"/>
  <c r="V175" i="7"/>
  <c r="Z175" i="7"/>
  <c r="AD175" i="7"/>
  <c r="Q175" i="7"/>
  <c r="W175" i="7"/>
  <c r="AA175" i="7"/>
  <c r="X152" i="7"/>
  <c r="U152" i="7"/>
  <c r="Y152" i="7"/>
  <c r="AC152" i="7"/>
  <c r="V152" i="7"/>
  <c r="Z152" i="7"/>
  <c r="AD152" i="7"/>
  <c r="Q152" i="7"/>
  <c r="W152" i="7"/>
  <c r="AA152" i="7"/>
  <c r="AB129" i="7"/>
  <c r="U129" i="7"/>
  <c r="Y129" i="7"/>
  <c r="AC129" i="7"/>
  <c r="V129" i="7"/>
  <c r="Z129" i="7"/>
  <c r="AD129" i="7"/>
  <c r="Q129" i="7"/>
  <c r="W129" i="7"/>
  <c r="AA129" i="7"/>
  <c r="X175" i="11"/>
  <c r="U175" i="11"/>
  <c r="Y175" i="11"/>
  <c r="AC175" i="11"/>
  <c r="V175" i="11"/>
  <c r="Z175" i="11"/>
  <c r="AG175" i="11" s="1"/>
  <c r="AD175" i="11"/>
  <c r="Q175" i="11"/>
  <c r="W175" i="11"/>
  <c r="AA175" i="11"/>
  <c r="U152" i="11"/>
  <c r="Y152" i="11"/>
  <c r="AC152" i="11"/>
  <c r="X152" i="11"/>
  <c r="V152" i="11"/>
  <c r="Z152" i="11"/>
  <c r="AG152" i="11" s="1"/>
  <c r="AD152" i="11"/>
  <c r="Q152" i="11"/>
  <c r="W152" i="11"/>
  <c r="AA152" i="11"/>
  <c r="U129" i="11"/>
  <c r="Y129" i="11"/>
  <c r="AC129" i="11"/>
  <c r="AB129" i="11"/>
  <c r="V129" i="11"/>
  <c r="Z129" i="11"/>
  <c r="AG129" i="11" s="1"/>
  <c r="AD129" i="11"/>
  <c r="Q129" i="11"/>
  <c r="W129" i="11"/>
  <c r="AA129" i="11"/>
  <c r="AB175" i="13"/>
  <c r="U175" i="13"/>
  <c r="Y175" i="13"/>
  <c r="AC175" i="13"/>
  <c r="V175" i="13"/>
  <c r="Z175" i="13"/>
  <c r="AG175" i="13" s="1"/>
  <c r="AD175" i="13"/>
  <c r="Q175" i="13"/>
  <c r="W175" i="13"/>
  <c r="AA175" i="13"/>
  <c r="X152" i="13"/>
  <c r="U152" i="13"/>
  <c r="Y152" i="13"/>
  <c r="AC152" i="13"/>
  <c r="V152" i="13"/>
  <c r="Z152" i="13"/>
  <c r="AG152" i="13" s="1"/>
  <c r="AD152" i="13"/>
  <c r="Q152" i="13"/>
  <c r="W152" i="13"/>
  <c r="AA152" i="13"/>
  <c r="X129" i="13"/>
  <c r="U129" i="13"/>
  <c r="Y129" i="13"/>
  <c r="AC129" i="13"/>
  <c r="V129" i="13"/>
  <c r="Z129" i="13"/>
  <c r="AG129" i="13" s="1"/>
  <c r="AD129" i="13"/>
  <c r="Q129" i="13"/>
  <c r="W129" i="13"/>
  <c r="AA129" i="13"/>
  <c r="X175" i="17"/>
  <c r="U175" i="17"/>
  <c r="Y175" i="17"/>
  <c r="AC175" i="17"/>
  <c r="V175" i="17"/>
  <c r="Z175" i="17"/>
  <c r="AG175" i="17" s="1"/>
  <c r="AD175" i="17"/>
  <c r="Q175" i="17"/>
  <c r="W175" i="17"/>
  <c r="AA175" i="17"/>
  <c r="X152" i="17"/>
  <c r="U152" i="17"/>
  <c r="Y152" i="17"/>
  <c r="AC152" i="17"/>
  <c r="V152" i="17"/>
  <c r="Z152" i="17"/>
  <c r="AG152" i="17" s="1"/>
  <c r="AD152" i="17"/>
  <c r="Q152" i="17"/>
  <c r="W152" i="17"/>
  <c r="AA152" i="17"/>
  <c r="X129" i="17"/>
  <c r="U129" i="17"/>
  <c r="Y129" i="17"/>
  <c r="AC129" i="17"/>
  <c r="V129" i="17"/>
  <c r="Z129" i="17"/>
  <c r="AG129" i="17" s="1"/>
  <c r="AD129" i="17"/>
  <c r="Q129" i="17"/>
  <c r="W129" i="17"/>
  <c r="AA129" i="17"/>
  <c r="AB175" i="18"/>
  <c r="U175" i="18"/>
  <c r="Y175" i="18"/>
  <c r="AC175" i="18"/>
  <c r="V175" i="18"/>
  <c r="Z175" i="18"/>
  <c r="AG175" i="18" s="1"/>
  <c r="AD175" i="18"/>
  <c r="Q175" i="18"/>
  <c r="W175" i="18"/>
  <c r="AA175" i="18"/>
  <c r="AB152" i="18"/>
  <c r="U152" i="18"/>
  <c r="Y152" i="18"/>
  <c r="AC152" i="18"/>
  <c r="V152" i="18"/>
  <c r="Z152" i="18"/>
  <c r="AD152" i="18"/>
  <c r="Q152" i="18"/>
  <c r="W152" i="18"/>
  <c r="AA152" i="18"/>
  <c r="X129" i="18"/>
  <c r="U129" i="18"/>
  <c r="Y129" i="18"/>
  <c r="AC129" i="18"/>
  <c r="V129" i="18"/>
  <c r="Z129" i="18"/>
  <c r="AD129" i="18"/>
  <c r="Q129" i="18"/>
  <c r="W129" i="18"/>
  <c r="AA129" i="18"/>
  <c r="X175" i="12"/>
  <c r="U175" i="12"/>
  <c r="Y175" i="12"/>
  <c r="AC175" i="12"/>
  <c r="V175" i="12"/>
  <c r="Z175" i="12"/>
  <c r="AG175" i="12" s="1"/>
  <c r="AD175" i="12"/>
  <c r="Q175" i="12"/>
  <c r="W175" i="12"/>
  <c r="AA175" i="12"/>
  <c r="X152" i="12"/>
  <c r="U152" i="12"/>
  <c r="AC152" i="12"/>
  <c r="V152" i="12"/>
  <c r="Z152" i="12"/>
  <c r="AG152" i="12" s="1"/>
  <c r="AD152" i="12"/>
  <c r="AB152" i="12"/>
  <c r="Q152" i="12"/>
  <c r="W152" i="12"/>
  <c r="AA152" i="12"/>
  <c r="X129" i="12"/>
  <c r="U129" i="12"/>
  <c r="Y129" i="12"/>
  <c r="AC129" i="12"/>
  <c r="V129" i="12"/>
  <c r="Z129" i="12"/>
  <c r="AG129" i="12" s="1"/>
  <c r="AD129" i="12"/>
  <c r="Q129" i="12"/>
  <c r="W129" i="12"/>
  <c r="AA129" i="12"/>
  <c r="T176" i="15"/>
  <c r="X176" i="15"/>
  <c r="U176" i="15"/>
  <c r="Y176" i="15"/>
  <c r="AC176" i="15"/>
  <c r="V176" i="15"/>
  <c r="Z176" i="15"/>
  <c r="AG176" i="15" s="1"/>
  <c r="AD176" i="15"/>
  <c r="Q176" i="15"/>
  <c r="W176" i="15"/>
  <c r="AA176" i="15"/>
  <c r="AB152" i="15"/>
  <c r="X152" i="15"/>
  <c r="AC152" i="15"/>
  <c r="AE152" i="15"/>
  <c r="AA152" i="15"/>
  <c r="W152" i="15"/>
  <c r="T130" i="15"/>
  <c r="X130" i="15"/>
  <c r="U130" i="15"/>
  <c r="Y130" i="15"/>
  <c r="AC130" i="15"/>
  <c r="V130" i="15"/>
  <c r="Z130" i="15"/>
  <c r="AG130" i="15" s="1"/>
  <c r="AD130" i="15"/>
  <c r="Q130" i="15"/>
  <c r="W130" i="15"/>
  <c r="AA130" i="15"/>
  <c r="T175" i="19"/>
  <c r="X175" i="19"/>
  <c r="AB175" i="19"/>
  <c r="U175" i="19"/>
  <c r="Y175" i="19"/>
  <c r="AC175" i="19"/>
  <c r="V175" i="19"/>
  <c r="Z175" i="19"/>
  <c r="AG175" i="19" s="1"/>
  <c r="AD175" i="19"/>
  <c r="Q175" i="19"/>
  <c r="W175" i="19"/>
  <c r="AA175" i="19"/>
  <c r="U152" i="19"/>
  <c r="Y152" i="19"/>
  <c r="AC152" i="19"/>
  <c r="AB152" i="19"/>
  <c r="V152" i="19"/>
  <c r="Z152" i="19"/>
  <c r="AG152" i="19" s="1"/>
  <c r="AD152" i="19"/>
  <c r="Q152" i="19"/>
  <c r="W152" i="19"/>
  <c r="AA152" i="19"/>
  <c r="T130" i="19"/>
  <c r="U130" i="19"/>
  <c r="Y130" i="19"/>
  <c r="AC130" i="19"/>
  <c r="X130" i="19"/>
  <c r="V130" i="19"/>
  <c r="Z130" i="19"/>
  <c r="AG130" i="19" s="1"/>
  <c r="AD130" i="19"/>
  <c r="Q130" i="19"/>
  <c r="W130" i="19"/>
  <c r="AA130" i="19"/>
  <c r="AG152" i="18" l="1"/>
  <c r="AG129" i="18"/>
  <c r="AE114" i="32"/>
  <c r="FS74" i="32"/>
  <c r="FJ73" i="32"/>
  <c r="FJ178" i="32" s="1"/>
  <c r="EU79" i="32"/>
  <c r="EU72" i="32"/>
  <c r="EU155" i="32" s="1"/>
  <c r="DQ73" i="32"/>
  <c r="DQ178" i="32" s="1"/>
  <c r="DQ79" i="32"/>
  <c r="DK74" i="32"/>
  <c r="CG74" i="32"/>
  <c r="BX72" i="32"/>
  <c r="BX155" i="32" s="1"/>
  <c r="BC73" i="32"/>
  <c r="BC178" i="32" s="1"/>
  <c r="AG73" i="10"/>
  <c r="P53" i="31" s="1"/>
  <c r="AG53" i="31" s="1"/>
  <c r="AG65" i="31" s="1"/>
  <c r="BC71" i="32"/>
  <c r="BC131" i="32" s="1"/>
  <c r="AG71" i="10"/>
  <c r="P13" i="31" s="1"/>
  <c r="AG13" i="31" s="1"/>
  <c r="AG25" i="31" s="1"/>
  <c r="BI78" i="32"/>
  <c r="BI177" i="32" s="1"/>
  <c r="BC72" i="32"/>
  <c r="BC155" i="32" s="1"/>
  <c r="AG72" i="10"/>
  <c r="P33" i="31" s="1"/>
  <c r="AG33" i="31" s="1"/>
  <c r="AG45" i="31" s="1"/>
  <c r="BC79" i="32"/>
  <c r="BI77" i="32"/>
  <c r="BI154" i="32" s="1"/>
  <c r="DQ29" i="72"/>
  <c r="DQ30" i="72"/>
  <c r="DQ31" i="72"/>
  <c r="DP32" i="72"/>
  <c r="ER32" i="72" s="1"/>
  <c r="EC31" i="72"/>
  <c r="ER31" i="72"/>
  <c r="ER30" i="72"/>
  <c r="F30" i="72"/>
  <c r="G30" i="72" s="1"/>
  <c r="F31" i="72"/>
  <c r="G31" i="72" s="1"/>
  <c r="EQ12" i="72"/>
  <c r="EB12" i="72"/>
  <c r="ER11" i="72"/>
  <c r="ER10" i="72"/>
  <c r="EC30" i="72"/>
  <c r="EQ32" i="72"/>
  <c r="I30" i="72"/>
  <c r="I32" i="72" s="1"/>
  <c r="EB32" i="72"/>
  <c r="EC10" i="72"/>
  <c r="P30" i="72"/>
  <c r="D32" i="72"/>
  <c r="EH7" i="72"/>
  <c r="D12" i="72"/>
  <c r="F10" i="72"/>
  <c r="G10" i="72" s="1"/>
  <c r="F11" i="72"/>
  <c r="G11" i="72" s="1"/>
  <c r="EW7" i="72"/>
  <c r="H29" i="72"/>
  <c r="J29" i="72" s="1"/>
  <c r="F9" i="72"/>
  <c r="E12" i="72"/>
  <c r="E32" i="72"/>
  <c r="M29" i="72"/>
  <c r="M32" i="72" s="1"/>
  <c r="L11" i="72"/>
  <c r="P11" i="72" s="1"/>
  <c r="F29" i="72"/>
  <c r="G29" i="72" s="1"/>
  <c r="L9" i="72"/>
  <c r="DB12" i="72"/>
  <c r="L29" i="72"/>
  <c r="P29" i="72" s="1"/>
  <c r="DB32" i="72"/>
  <c r="L10" i="72"/>
  <c r="P10" i="72" s="1"/>
  <c r="M9" i="72"/>
  <c r="Q9" i="72" s="1"/>
  <c r="DP12" i="72"/>
  <c r="M10" i="72"/>
  <c r="Q10" i="72" s="1"/>
  <c r="M11" i="72"/>
  <c r="DC10" i="72"/>
  <c r="ED10" i="72" s="1"/>
  <c r="EU99" i="32"/>
  <c r="DC9" i="72"/>
  <c r="DC11" i="72"/>
  <c r="ED11" i="72" s="1"/>
  <c r="N30" i="72"/>
  <c r="O30" i="72" s="1"/>
  <c r="DC29" i="72"/>
  <c r="DC30" i="72"/>
  <c r="ED30" i="72" s="1"/>
  <c r="DC31" i="72"/>
  <c r="DD29" i="72"/>
  <c r="DD30" i="72"/>
  <c r="AB30" i="72" s="1"/>
  <c r="DD31" i="72"/>
  <c r="AB31" i="72" s="1"/>
  <c r="Q30" i="72"/>
  <c r="N31" i="72"/>
  <c r="O31" i="72" s="1"/>
  <c r="Q31" i="72"/>
  <c r="P31" i="72"/>
  <c r="J31" i="72"/>
  <c r="K31" i="72" s="1"/>
  <c r="BX99" i="32"/>
  <c r="DQ99" i="32"/>
  <c r="EF99" i="32"/>
  <c r="DB99" i="32"/>
  <c r="BI96" i="32"/>
  <c r="BI99" i="32" s="1"/>
  <c r="AY99" i="32"/>
  <c r="BG99" i="32"/>
  <c r="CM99" i="32"/>
  <c r="DQ9" i="72"/>
  <c r="DQ11" i="72"/>
  <c r="ES11" i="72" s="1"/>
  <c r="DQ10" i="72"/>
  <c r="ES10" i="72" s="1"/>
  <c r="DD11" i="72"/>
  <c r="DD9" i="72"/>
  <c r="DD10" i="72"/>
  <c r="J10" i="72"/>
  <c r="J11" i="72"/>
  <c r="H12" i="72"/>
  <c r="I12" i="72"/>
  <c r="J9" i="72"/>
  <c r="CQ114" i="75"/>
  <c r="CO114" i="75"/>
  <c r="CM114" i="75"/>
  <c r="CU114" i="75"/>
  <c r="CT99" i="75"/>
  <c r="CM99" i="75"/>
  <c r="CR99" i="75"/>
  <c r="CU99" i="75"/>
  <c r="CN99" i="75"/>
  <c r="CL99" i="75"/>
  <c r="CU94" i="75"/>
  <c r="CP94" i="75"/>
  <c r="CS94" i="75"/>
  <c r="CP84" i="75"/>
  <c r="CR84" i="75"/>
  <c r="CV79" i="75"/>
  <c r="CR79" i="75"/>
  <c r="CQ79" i="75"/>
  <c r="CO79" i="75"/>
  <c r="CL79" i="75"/>
  <c r="CS114" i="75"/>
  <c r="CK99" i="75"/>
  <c r="CM79" i="75"/>
  <c r="CO99" i="75"/>
  <c r="CN94" i="75"/>
  <c r="CK94" i="75"/>
  <c r="CO84" i="75"/>
  <c r="CM89" i="75"/>
  <c r="CP114" i="75"/>
  <c r="CR114" i="75"/>
  <c r="CS99" i="75"/>
  <c r="CK84" i="75"/>
  <c r="CO89" i="75"/>
  <c r="CK79" i="75"/>
  <c r="CL84" i="75"/>
  <c r="CL114" i="75"/>
  <c r="CT89" i="75"/>
  <c r="CM94" i="75"/>
  <c r="CR94" i="75"/>
  <c r="CR89" i="75"/>
  <c r="CU79" i="75"/>
  <c r="CQ89" i="75"/>
  <c r="CN79" i="75"/>
  <c r="CV99" i="75"/>
  <c r="CT84" i="75"/>
  <c r="CT79" i="75"/>
  <c r="CT94" i="75"/>
  <c r="CU89" i="75"/>
  <c r="CP89" i="75"/>
  <c r="CQ99" i="75"/>
  <c r="CU84" i="75"/>
  <c r="CM84" i="75"/>
  <c r="CS79" i="75"/>
  <c r="CN114" i="75"/>
  <c r="AT133" i="32"/>
  <c r="BI91" i="32"/>
  <c r="BI94" i="32" s="1"/>
  <c r="AT132" i="32"/>
  <c r="DR7" i="72"/>
  <c r="DE7" i="72"/>
  <c r="BI156" i="32"/>
  <c r="BI179" i="32"/>
  <c r="AY133" i="32"/>
  <c r="BI86" i="32"/>
  <c r="BI89" i="32" s="1"/>
  <c r="AT84" i="32"/>
  <c r="AW132" i="32"/>
  <c r="AW133" i="32"/>
  <c r="AW84" i="32"/>
  <c r="BI81" i="32"/>
  <c r="AT79" i="32"/>
  <c r="Q76" i="31"/>
  <c r="AH76" i="31" s="1"/>
  <c r="R65" i="31"/>
  <c r="R79" i="31"/>
  <c r="AI79" i="31" s="1"/>
  <c r="Q74" i="31"/>
  <c r="AH74" i="31" s="1"/>
  <c r="R74" i="31"/>
  <c r="AI74" i="31" s="1"/>
  <c r="Q80" i="31"/>
  <c r="AH80" i="31" s="1"/>
  <c r="R80" i="31"/>
  <c r="AI80" i="31" s="1"/>
  <c r="Q78" i="31"/>
  <c r="AH78" i="31" s="1"/>
  <c r="R78" i="31"/>
  <c r="AI78" i="31" s="1"/>
  <c r="Q82" i="31"/>
  <c r="AH82" i="31" s="1"/>
  <c r="R82" i="31"/>
  <c r="AI82" i="31" s="1"/>
  <c r="R81" i="31"/>
  <c r="AI81" i="31" s="1"/>
  <c r="R77" i="31"/>
  <c r="AI77" i="31" s="1"/>
  <c r="Q72" i="31"/>
  <c r="AH72" i="31" s="1"/>
  <c r="R83" i="31"/>
  <c r="AI83" i="31" s="1"/>
  <c r="FJ71" i="32"/>
  <c r="FJ74" i="32" s="1"/>
  <c r="Q71" i="31"/>
  <c r="AH71" i="31" s="1"/>
  <c r="BX71" i="32"/>
  <c r="BX74" i="32" s="1"/>
  <c r="Q79" i="31"/>
  <c r="AH79" i="31" s="1"/>
  <c r="Q77" i="31"/>
  <c r="AH77" i="31" s="1"/>
  <c r="DB71" i="32"/>
  <c r="DB74" i="32" s="1"/>
  <c r="CM71" i="32"/>
  <c r="CM74" i="32" s="1"/>
  <c r="FY71" i="32"/>
  <c r="FY74" i="32" s="1"/>
  <c r="EU71" i="32"/>
  <c r="EU74" i="32" s="1"/>
  <c r="EF71" i="32"/>
  <c r="EF74" i="32" s="1"/>
  <c r="DQ71" i="32"/>
  <c r="DQ74" i="32" s="1"/>
  <c r="AT71" i="32"/>
  <c r="AT131" i="32" s="1"/>
  <c r="Q65" i="31"/>
  <c r="Q81" i="31"/>
  <c r="AH81" i="31" s="1"/>
  <c r="Q45" i="31"/>
  <c r="AE132" i="10"/>
  <c r="AA132" i="10"/>
  <c r="W132" i="10"/>
  <c r="Q132" i="10"/>
  <c r="X132" i="10"/>
  <c r="AD132" i="10"/>
  <c r="Z132" i="10"/>
  <c r="AG132" i="10" s="1"/>
  <c r="V132" i="10"/>
  <c r="T132" i="10"/>
  <c r="AC132" i="10"/>
  <c r="Y132" i="10"/>
  <c r="U132" i="10"/>
  <c r="AB132" i="10"/>
  <c r="BI73" i="32"/>
  <c r="BI178" i="32" s="1"/>
  <c r="GN71" i="32"/>
  <c r="GN74" i="32" s="1"/>
  <c r="BI72" i="32"/>
  <c r="BI155" i="32" s="1"/>
  <c r="BF74" i="32"/>
  <c r="AW74" i="32"/>
  <c r="BA74" i="32"/>
  <c r="BB74" i="32"/>
  <c r="BE74" i="32"/>
  <c r="AD74" i="10"/>
  <c r="BG71" i="32"/>
  <c r="AX74" i="32"/>
  <c r="BD74" i="32"/>
  <c r="BC74" i="32"/>
  <c r="BH74" i="32"/>
  <c r="AZ74" i="32"/>
  <c r="AY74" i="32"/>
  <c r="AC74" i="10"/>
  <c r="V74" i="10"/>
  <c r="Q74" i="10"/>
  <c r="X74" i="10"/>
  <c r="Y74" i="10"/>
  <c r="U74" i="10"/>
  <c r="AB74" i="10"/>
  <c r="AA74" i="10"/>
  <c r="Z74" i="10"/>
  <c r="AG74" i="10" s="1"/>
  <c r="AE74" i="10"/>
  <c r="T74" i="10"/>
  <c r="W74" i="10"/>
  <c r="P29" i="31"/>
  <c r="P49" i="31" s="1"/>
  <c r="P69" i="31" s="1"/>
  <c r="GN130" i="32"/>
  <c r="GM130" i="32"/>
  <c r="GL130" i="32"/>
  <c r="GK130" i="32"/>
  <c r="GJ130" i="32"/>
  <c r="GI130" i="32"/>
  <c r="GH130" i="32"/>
  <c r="GG130" i="32"/>
  <c r="GF130" i="32"/>
  <c r="GE130" i="32"/>
  <c r="GD130" i="32"/>
  <c r="GC130" i="32"/>
  <c r="GB130" i="32"/>
  <c r="FY130" i="32"/>
  <c r="FX130" i="32"/>
  <c r="FW130" i="32"/>
  <c r="FV130" i="32"/>
  <c r="FU130" i="32"/>
  <c r="FT130" i="32"/>
  <c r="FS130" i="32"/>
  <c r="FR130" i="32"/>
  <c r="FQ130" i="32"/>
  <c r="FP130" i="32"/>
  <c r="FO130" i="32"/>
  <c r="FN130" i="32"/>
  <c r="FM130" i="32"/>
  <c r="FJ130" i="32"/>
  <c r="FI130" i="32"/>
  <c r="FH130" i="32"/>
  <c r="FG130" i="32"/>
  <c r="FF130" i="32"/>
  <c r="FE130" i="32"/>
  <c r="FD130" i="32"/>
  <c r="FC130" i="32"/>
  <c r="FB130" i="32"/>
  <c r="FA130" i="32"/>
  <c r="EZ130" i="32"/>
  <c r="EY130" i="32"/>
  <c r="EX130" i="32"/>
  <c r="EU130" i="32"/>
  <c r="ET130" i="32"/>
  <c r="ES130" i="32"/>
  <c r="ER130" i="32"/>
  <c r="EQ130" i="32"/>
  <c r="EP130" i="32"/>
  <c r="EO130" i="32"/>
  <c r="EN130" i="32"/>
  <c r="EM130" i="32"/>
  <c r="EL130" i="32"/>
  <c r="EK130" i="32"/>
  <c r="EJ130" i="32"/>
  <c r="EI130" i="32"/>
  <c r="EF130" i="32"/>
  <c r="EE130" i="32"/>
  <c r="ED130" i="32"/>
  <c r="EC130" i="32"/>
  <c r="EB130" i="32"/>
  <c r="EA130" i="32"/>
  <c r="DZ130" i="32"/>
  <c r="DY130" i="32"/>
  <c r="DX130" i="32"/>
  <c r="DW130" i="32"/>
  <c r="DV130" i="32"/>
  <c r="DU130" i="32"/>
  <c r="DT130" i="32"/>
  <c r="DQ130" i="32"/>
  <c r="DP130" i="32"/>
  <c r="DO130" i="32"/>
  <c r="DN130" i="32"/>
  <c r="DM130" i="32"/>
  <c r="DL130" i="32"/>
  <c r="DK130" i="32"/>
  <c r="DJ130" i="32"/>
  <c r="DI130" i="32"/>
  <c r="DH130" i="32"/>
  <c r="DG130" i="32"/>
  <c r="DF130" i="32"/>
  <c r="DE130" i="32"/>
  <c r="DB130" i="32"/>
  <c r="DA130" i="32"/>
  <c r="CZ130" i="32"/>
  <c r="CY130" i="32"/>
  <c r="CX130" i="32"/>
  <c r="CW130" i="32"/>
  <c r="CV130" i="32"/>
  <c r="CU130" i="32"/>
  <c r="CT130" i="32"/>
  <c r="CS130" i="32"/>
  <c r="CR130" i="32"/>
  <c r="CQ130" i="32"/>
  <c r="CP130" i="32"/>
  <c r="CM130" i="32"/>
  <c r="CL130" i="32"/>
  <c r="CK130" i="32"/>
  <c r="CJ130" i="32"/>
  <c r="CI130" i="32"/>
  <c r="CH130" i="32"/>
  <c r="CG130" i="32"/>
  <c r="CF130" i="32"/>
  <c r="CE130" i="32"/>
  <c r="CD130" i="32"/>
  <c r="CC130" i="32"/>
  <c r="CB130" i="32"/>
  <c r="CA130" i="32"/>
  <c r="BX130" i="32"/>
  <c r="BW130" i="32"/>
  <c r="BV130" i="32"/>
  <c r="BU130" i="32"/>
  <c r="BT130" i="32"/>
  <c r="BS130" i="32"/>
  <c r="BR130" i="32"/>
  <c r="BQ130" i="32"/>
  <c r="BP130" i="32"/>
  <c r="BO130" i="32"/>
  <c r="BN130" i="32"/>
  <c r="BM130" i="32"/>
  <c r="BL130" i="32"/>
  <c r="BI79" i="32" l="1"/>
  <c r="DQ32" i="72"/>
  <c r="DR29" i="72"/>
  <c r="ET29" i="72" s="1"/>
  <c r="DR30" i="72"/>
  <c r="AC30" i="72" s="1"/>
  <c r="DR31" i="72"/>
  <c r="AC31" i="72" s="1"/>
  <c r="EE11" i="72"/>
  <c r="R30" i="72"/>
  <c r="S30" i="72" s="1"/>
  <c r="J30" i="72"/>
  <c r="K30" i="72" s="1"/>
  <c r="EC32" i="72"/>
  <c r="U30" i="72"/>
  <c r="ES30" i="72"/>
  <c r="U31" i="72"/>
  <c r="Y31" i="72" s="1"/>
  <c r="ES31" i="72"/>
  <c r="T31" i="72"/>
  <c r="X31" i="72" s="1"/>
  <c r="ED31" i="72"/>
  <c r="EE31" i="72"/>
  <c r="ES29" i="72"/>
  <c r="EC12" i="72"/>
  <c r="ES9" i="72"/>
  <c r="ER12" i="72"/>
  <c r="T30" i="72"/>
  <c r="X30" i="72" s="1"/>
  <c r="EE30" i="72"/>
  <c r="ED29" i="72"/>
  <c r="EE29" i="72"/>
  <c r="EE10" i="72"/>
  <c r="EE9" i="72"/>
  <c r="ED9" i="72"/>
  <c r="H32" i="72"/>
  <c r="F12" i="72"/>
  <c r="G12" i="72" s="1"/>
  <c r="EX7" i="72"/>
  <c r="EI7" i="72"/>
  <c r="L12" i="72"/>
  <c r="N11" i="72"/>
  <c r="O11" i="72" s="1"/>
  <c r="Q11" i="72"/>
  <c r="Q12" i="72" s="1"/>
  <c r="N10" i="72"/>
  <c r="O10" i="72" s="1"/>
  <c r="G9" i="72"/>
  <c r="F32" i="72"/>
  <c r="G32" i="72" s="1"/>
  <c r="N9" i="72"/>
  <c r="M12" i="72"/>
  <c r="T29" i="72"/>
  <c r="DC32" i="72"/>
  <c r="T9" i="72"/>
  <c r="X9" i="72" s="1"/>
  <c r="DC12" i="72"/>
  <c r="AB10" i="72"/>
  <c r="AB9" i="72"/>
  <c r="DD12" i="72"/>
  <c r="T10" i="72"/>
  <c r="X10" i="72" s="1"/>
  <c r="AB11" i="72"/>
  <c r="Q29" i="72"/>
  <c r="Q32" i="72" s="1"/>
  <c r="L32" i="72"/>
  <c r="T11" i="72"/>
  <c r="U10" i="72"/>
  <c r="Y10" i="72" s="1"/>
  <c r="U29" i="72"/>
  <c r="Y29" i="72" s="1"/>
  <c r="U11" i="72"/>
  <c r="U9" i="72"/>
  <c r="Y9" i="72" s="1"/>
  <c r="DQ12" i="72"/>
  <c r="ES12" i="72" s="1"/>
  <c r="P9" i="72"/>
  <c r="P12" i="72" s="1"/>
  <c r="N29" i="72"/>
  <c r="O29" i="72" s="1"/>
  <c r="AB29" i="72"/>
  <c r="AB32" i="72" s="1"/>
  <c r="DD32" i="72"/>
  <c r="DE29" i="72"/>
  <c r="EF29" i="72" s="1"/>
  <c r="DE30" i="72"/>
  <c r="EF30" i="72" s="1"/>
  <c r="DE31" i="72"/>
  <c r="AJ31" i="72" s="1"/>
  <c r="R31" i="72"/>
  <c r="S31" i="72" s="1"/>
  <c r="K29" i="72"/>
  <c r="P32" i="72"/>
  <c r="R71" i="31"/>
  <c r="AI71" i="31" s="1"/>
  <c r="DR11" i="72"/>
  <c r="DR10" i="72"/>
  <c r="DR9" i="72"/>
  <c r="ET9" i="72" s="1"/>
  <c r="DE11" i="72"/>
  <c r="DE9" i="72"/>
  <c r="EF9" i="72" s="1"/>
  <c r="DE10" i="72"/>
  <c r="K10" i="72"/>
  <c r="K11" i="72"/>
  <c r="J12" i="72"/>
  <c r="K12" i="72" s="1"/>
  <c r="K9" i="72"/>
  <c r="R10" i="72"/>
  <c r="DF7" i="72"/>
  <c r="DS7" i="72"/>
  <c r="BI84" i="32"/>
  <c r="BI133" i="32"/>
  <c r="BI132" i="32"/>
  <c r="R76" i="31"/>
  <c r="AI76" i="31" s="1"/>
  <c r="R45" i="31"/>
  <c r="AT74" i="32"/>
  <c r="Q73" i="31"/>
  <c r="Q25" i="31"/>
  <c r="BG74" i="32"/>
  <c r="BG131" i="32"/>
  <c r="BI71" i="32"/>
  <c r="GK138" i="32"/>
  <c r="GG138" i="32"/>
  <c r="GC138" i="32"/>
  <c r="FO138" i="32"/>
  <c r="EQ138" i="32"/>
  <c r="EI138" i="32"/>
  <c r="EC138" i="32"/>
  <c r="DY138" i="32"/>
  <c r="DU138" i="32"/>
  <c r="CP138" i="32"/>
  <c r="CE138" i="32"/>
  <c r="CA138" i="32"/>
  <c r="BU138" i="32"/>
  <c r="BQ138" i="32"/>
  <c r="BM138" i="32"/>
  <c r="P184" i="19"/>
  <c r="O184" i="19"/>
  <c r="N184" i="19"/>
  <c r="M184" i="19"/>
  <c r="L184" i="19"/>
  <c r="K184" i="19"/>
  <c r="J184" i="19"/>
  <c r="I184" i="19"/>
  <c r="H184" i="19"/>
  <c r="G184" i="19"/>
  <c r="F184" i="19"/>
  <c r="E184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P171" i="19"/>
  <c r="O171" i="19"/>
  <c r="N171" i="19"/>
  <c r="M171" i="19"/>
  <c r="L171" i="19"/>
  <c r="K171" i="19"/>
  <c r="J171" i="19"/>
  <c r="I171" i="19"/>
  <c r="H171" i="19"/>
  <c r="G171" i="19"/>
  <c r="F171" i="19"/>
  <c r="E171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P146" i="19"/>
  <c r="O146" i="19"/>
  <c r="N146" i="19"/>
  <c r="M146" i="19"/>
  <c r="L146" i="19"/>
  <c r="K146" i="19"/>
  <c r="J146" i="19"/>
  <c r="I146" i="19"/>
  <c r="H146" i="19"/>
  <c r="G146" i="19"/>
  <c r="F146" i="19"/>
  <c r="E146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P172" i="12"/>
  <c r="O172" i="12"/>
  <c r="N172" i="12"/>
  <c r="M172" i="12"/>
  <c r="L172" i="12"/>
  <c r="K172" i="12"/>
  <c r="J172" i="12"/>
  <c r="I172" i="12"/>
  <c r="H172" i="12"/>
  <c r="G172" i="12"/>
  <c r="F172" i="12"/>
  <c r="E172" i="12"/>
  <c r="P171" i="12"/>
  <c r="O171" i="12"/>
  <c r="N171" i="12"/>
  <c r="M171" i="12"/>
  <c r="L171" i="12"/>
  <c r="K171" i="12"/>
  <c r="J171" i="12"/>
  <c r="I171" i="12"/>
  <c r="H171" i="12"/>
  <c r="G171" i="12"/>
  <c r="F171" i="12"/>
  <c r="E171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P166" i="12"/>
  <c r="O166" i="12"/>
  <c r="N166" i="12"/>
  <c r="M166" i="12"/>
  <c r="L166" i="12"/>
  <c r="K166" i="12"/>
  <c r="J166" i="12"/>
  <c r="I166" i="12"/>
  <c r="H166" i="12"/>
  <c r="G166" i="12"/>
  <c r="F166" i="12"/>
  <c r="E166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P164" i="12"/>
  <c r="O164" i="12"/>
  <c r="N164" i="12"/>
  <c r="M164" i="12"/>
  <c r="L164" i="12"/>
  <c r="K164" i="12"/>
  <c r="J164" i="12"/>
  <c r="I164" i="12"/>
  <c r="H164" i="12"/>
  <c r="G164" i="12"/>
  <c r="F164" i="12"/>
  <c r="E164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P184" i="18"/>
  <c r="O184" i="18"/>
  <c r="N184" i="18"/>
  <c r="M184" i="18"/>
  <c r="L184" i="18"/>
  <c r="K184" i="18"/>
  <c r="J184" i="18"/>
  <c r="I184" i="18"/>
  <c r="H184" i="18"/>
  <c r="G184" i="18"/>
  <c r="F184" i="18"/>
  <c r="E184" i="18"/>
  <c r="P176" i="18"/>
  <c r="O176" i="18"/>
  <c r="N176" i="18"/>
  <c r="M176" i="18"/>
  <c r="L176" i="18"/>
  <c r="K176" i="18"/>
  <c r="J176" i="18"/>
  <c r="I176" i="18"/>
  <c r="H176" i="18"/>
  <c r="G176" i="18"/>
  <c r="F176" i="18"/>
  <c r="E176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P171" i="18"/>
  <c r="O171" i="18"/>
  <c r="N171" i="18"/>
  <c r="M171" i="18"/>
  <c r="L171" i="18"/>
  <c r="K171" i="18"/>
  <c r="J171" i="18"/>
  <c r="I171" i="18"/>
  <c r="H171" i="18"/>
  <c r="G171" i="18"/>
  <c r="F171" i="18"/>
  <c r="E171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P166" i="18"/>
  <c r="O166" i="18"/>
  <c r="N166" i="18"/>
  <c r="M166" i="18"/>
  <c r="L166" i="18"/>
  <c r="K166" i="18"/>
  <c r="J166" i="18"/>
  <c r="I166" i="18"/>
  <c r="H166" i="18"/>
  <c r="G166" i="18"/>
  <c r="F166" i="18"/>
  <c r="E166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P69" i="19"/>
  <c r="O69" i="19"/>
  <c r="N69" i="19"/>
  <c r="M69" i="19"/>
  <c r="L69" i="19"/>
  <c r="K69" i="19"/>
  <c r="J69" i="19"/>
  <c r="I69" i="19"/>
  <c r="H69" i="19"/>
  <c r="G69" i="19"/>
  <c r="F69" i="19"/>
  <c r="E69" i="19"/>
  <c r="AE68" i="19"/>
  <c r="AD68" i="19"/>
  <c r="GL68" i="32" s="1"/>
  <c r="GL175" i="32" s="1"/>
  <c r="AC68" i="19"/>
  <c r="GK68" i="32" s="1"/>
  <c r="GK175" i="32" s="1"/>
  <c r="AB68" i="19"/>
  <c r="GJ68" i="32" s="1"/>
  <c r="GJ175" i="32" s="1"/>
  <c r="AA68" i="19"/>
  <c r="Z68" i="19"/>
  <c r="Y68" i="19"/>
  <c r="GG68" i="32" s="1"/>
  <c r="GG175" i="32" s="1"/>
  <c r="X68" i="19"/>
  <c r="GF68" i="32" s="1"/>
  <c r="W68" i="19"/>
  <c r="V68" i="19"/>
  <c r="GD68" i="32" s="1"/>
  <c r="GD175" i="32" s="1"/>
  <c r="U68" i="19"/>
  <c r="GC68" i="32" s="1"/>
  <c r="GC175" i="32" s="1"/>
  <c r="T68" i="19"/>
  <c r="GB68" i="32" s="1"/>
  <c r="GB175" i="32" s="1"/>
  <c r="Q68" i="19"/>
  <c r="AE67" i="19"/>
  <c r="GM67" i="32" s="1"/>
  <c r="GM152" i="32" s="1"/>
  <c r="AD67" i="19"/>
  <c r="GL67" i="32" s="1"/>
  <c r="GL152" i="32" s="1"/>
  <c r="AC67" i="19"/>
  <c r="GK67" i="32" s="1"/>
  <c r="AB67" i="19"/>
  <c r="AA67" i="19"/>
  <c r="GI67" i="32" s="1"/>
  <c r="GI152" i="32" s="1"/>
  <c r="Z67" i="19"/>
  <c r="Y67" i="19"/>
  <c r="GG67" i="32" s="1"/>
  <c r="X67" i="19"/>
  <c r="W67" i="19"/>
  <c r="GE67" i="32" s="1"/>
  <c r="GE152" i="32" s="1"/>
  <c r="V67" i="19"/>
  <c r="GD67" i="32" s="1"/>
  <c r="GD152" i="32" s="1"/>
  <c r="U67" i="19"/>
  <c r="GC67" i="32" s="1"/>
  <c r="T67" i="19"/>
  <c r="Q67" i="19"/>
  <c r="AE66" i="19"/>
  <c r="GM66" i="32" s="1"/>
  <c r="AD66" i="19"/>
  <c r="GL66" i="32" s="1"/>
  <c r="AC66" i="19"/>
  <c r="AB66" i="19"/>
  <c r="GJ66" i="32" s="1"/>
  <c r="AA66" i="19"/>
  <c r="GI66" i="32" s="1"/>
  <c r="Z66" i="19"/>
  <c r="Y66" i="19"/>
  <c r="X66" i="19"/>
  <c r="GF66" i="32" s="1"/>
  <c r="W66" i="19"/>
  <c r="GE66" i="32" s="1"/>
  <c r="V66" i="19"/>
  <c r="GD66" i="32" s="1"/>
  <c r="U66" i="19"/>
  <c r="T66" i="19"/>
  <c r="GB66" i="32" s="1"/>
  <c r="Q66" i="19"/>
  <c r="P69" i="15"/>
  <c r="O69" i="15"/>
  <c r="N69" i="15"/>
  <c r="M69" i="15"/>
  <c r="L69" i="15"/>
  <c r="K69" i="15"/>
  <c r="J69" i="15"/>
  <c r="I69" i="15"/>
  <c r="H69" i="15"/>
  <c r="G69" i="15"/>
  <c r="F69" i="15"/>
  <c r="E69" i="15"/>
  <c r="AE68" i="15"/>
  <c r="FX68" i="32" s="1"/>
  <c r="FX175" i="32" s="1"/>
  <c r="AD68" i="15"/>
  <c r="AC68" i="15"/>
  <c r="FV68" i="32" s="1"/>
  <c r="FV175" i="32" s="1"/>
  <c r="AB68" i="15"/>
  <c r="FU68" i="32" s="1"/>
  <c r="FU175" i="32" s="1"/>
  <c r="AA68" i="15"/>
  <c r="FT68" i="32" s="1"/>
  <c r="FT175" i="32" s="1"/>
  <c r="Z68" i="15"/>
  <c r="AG68" i="15" s="1"/>
  <c r="O62" i="31" s="1"/>
  <c r="Y68" i="15"/>
  <c r="FR68" i="32" s="1"/>
  <c r="FR175" i="32" s="1"/>
  <c r="X68" i="15"/>
  <c r="FQ68" i="32" s="1"/>
  <c r="FQ175" i="32" s="1"/>
  <c r="W68" i="15"/>
  <c r="FP68" i="32" s="1"/>
  <c r="FP175" i="32" s="1"/>
  <c r="V68" i="15"/>
  <c r="U68" i="15"/>
  <c r="FN68" i="32" s="1"/>
  <c r="FN175" i="32" s="1"/>
  <c r="T68" i="15"/>
  <c r="FM68" i="32" s="1"/>
  <c r="FM175" i="32" s="1"/>
  <c r="Q68" i="15"/>
  <c r="AE67" i="15"/>
  <c r="AD67" i="15"/>
  <c r="FW67" i="32" s="1"/>
  <c r="FW152" i="32" s="1"/>
  <c r="AC67" i="15"/>
  <c r="FV67" i="32" s="1"/>
  <c r="AB67" i="15"/>
  <c r="FU67" i="32" s="1"/>
  <c r="FU152" i="32" s="1"/>
  <c r="AA67" i="15"/>
  <c r="Z67" i="15"/>
  <c r="Y67" i="15"/>
  <c r="FR67" i="32" s="1"/>
  <c r="X67" i="15"/>
  <c r="FQ67" i="32" s="1"/>
  <c r="FQ152" i="32" s="1"/>
  <c r="W67" i="15"/>
  <c r="V67" i="15"/>
  <c r="FO67" i="32" s="1"/>
  <c r="FO152" i="32" s="1"/>
  <c r="U67" i="15"/>
  <c r="FN67" i="32" s="1"/>
  <c r="T67" i="15"/>
  <c r="FM67" i="32" s="1"/>
  <c r="FM152" i="32" s="1"/>
  <c r="Q67" i="15"/>
  <c r="AE66" i="15"/>
  <c r="FX66" i="32" s="1"/>
  <c r="AD66" i="15"/>
  <c r="FW66" i="32" s="1"/>
  <c r="AC66" i="15"/>
  <c r="FV66" i="32" s="1"/>
  <c r="AB66" i="15"/>
  <c r="AA66" i="15"/>
  <c r="FT66" i="32" s="1"/>
  <c r="Z66" i="15"/>
  <c r="Y66" i="15"/>
  <c r="FR66" i="32" s="1"/>
  <c r="X66" i="15"/>
  <c r="W66" i="15"/>
  <c r="FP66" i="32" s="1"/>
  <c r="V66" i="15"/>
  <c r="FO66" i="32" s="1"/>
  <c r="U66" i="15"/>
  <c r="FN66" i="32" s="1"/>
  <c r="T66" i="15"/>
  <c r="Q66" i="15"/>
  <c r="P69" i="12"/>
  <c r="O69" i="12"/>
  <c r="N69" i="12"/>
  <c r="M69" i="12"/>
  <c r="L69" i="12"/>
  <c r="K69" i="12"/>
  <c r="J69" i="12"/>
  <c r="I69" i="12"/>
  <c r="H69" i="12"/>
  <c r="G69" i="12"/>
  <c r="F69" i="12"/>
  <c r="E69" i="12"/>
  <c r="AE68" i="12"/>
  <c r="FI68" i="32" s="1"/>
  <c r="FI175" i="32" s="1"/>
  <c r="AD68" i="12"/>
  <c r="FH68" i="32" s="1"/>
  <c r="FH175" i="32" s="1"/>
  <c r="AC68" i="12"/>
  <c r="FG68" i="32" s="1"/>
  <c r="FG175" i="32" s="1"/>
  <c r="AB68" i="12"/>
  <c r="AA68" i="12"/>
  <c r="FE68" i="32" s="1"/>
  <c r="FE175" i="32" s="1"/>
  <c r="Z68" i="12"/>
  <c r="Y68" i="12"/>
  <c r="FC68" i="32" s="1"/>
  <c r="FC175" i="32" s="1"/>
  <c r="X68" i="12"/>
  <c r="W68" i="12"/>
  <c r="FA68" i="32" s="1"/>
  <c r="FA175" i="32" s="1"/>
  <c r="V68" i="12"/>
  <c r="EZ68" i="32" s="1"/>
  <c r="EZ175" i="32" s="1"/>
  <c r="U68" i="12"/>
  <c r="EY68" i="32" s="1"/>
  <c r="EY175" i="32" s="1"/>
  <c r="T68" i="12"/>
  <c r="Q68" i="12"/>
  <c r="AE67" i="12"/>
  <c r="FI67" i="32" s="1"/>
  <c r="FI152" i="32" s="1"/>
  <c r="AD67" i="12"/>
  <c r="FH67" i="32" s="1"/>
  <c r="FH152" i="32" s="1"/>
  <c r="AC67" i="12"/>
  <c r="AB67" i="12"/>
  <c r="FF67" i="32" s="1"/>
  <c r="FF152" i="32" s="1"/>
  <c r="AA67" i="12"/>
  <c r="FE67" i="32" s="1"/>
  <c r="FE152" i="32" s="1"/>
  <c r="Z67" i="12"/>
  <c r="Y67" i="12"/>
  <c r="X67" i="12"/>
  <c r="FB67" i="32" s="1"/>
  <c r="FB152" i="32" s="1"/>
  <c r="W67" i="12"/>
  <c r="FA67" i="32" s="1"/>
  <c r="FA152" i="32" s="1"/>
  <c r="V67" i="12"/>
  <c r="EZ67" i="32" s="1"/>
  <c r="EZ152" i="32" s="1"/>
  <c r="U67" i="12"/>
  <c r="T67" i="12"/>
  <c r="EX67" i="32" s="1"/>
  <c r="EX152" i="32" s="1"/>
  <c r="Q67" i="12"/>
  <c r="AE66" i="12"/>
  <c r="FI66" i="32" s="1"/>
  <c r="AD66" i="12"/>
  <c r="AC66" i="12"/>
  <c r="FG66" i="32" s="1"/>
  <c r="AB66" i="12"/>
  <c r="FF66" i="32" s="1"/>
  <c r="AA66" i="12"/>
  <c r="FE66" i="32" s="1"/>
  <c r="Z66" i="12"/>
  <c r="AG66" i="12" s="1"/>
  <c r="O21" i="31" s="1"/>
  <c r="Y66" i="12"/>
  <c r="FC66" i="32" s="1"/>
  <c r="X66" i="12"/>
  <c r="FB66" i="32" s="1"/>
  <c r="W66" i="12"/>
  <c r="FA66" i="32" s="1"/>
  <c r="V66" i="12"/>
  <c r="U66" i="12"/>
  <c r="EY66" i="32" s="1"/>
  <c r="T66" i="12"/>
  <c r="EX66" i="32" s="1"/>
  <c r="Q66" i="12"/>
  <c r="P69" i="18"/>
  <c r="O69" i="18"/>
  <c r="N69" i="18"/>
  <c r="M69" i="18"/>
  <c r="L69" i="18"/>
  <c r="K69" i="18"/>
  <c r="J69" i="18"/>
  <c r="I69" i="18"/>
  <c r="H69" i="18"/>
  <c r="G69" i="18"/>
  <c r="F69" i="18"/>
  <c r="E69" i="18"/>
  <c r="AE68" i="18"/>
  <c r="ET68" i="32" s="1"/>
  <c r="ET175" i="32" s="1"/>
  <c r="AD68" i="18"/>
  <c r="AC68" i="18"/>
  <c r="ER68" i="32" s="1"/>
  <c r="ER175" i="32" s="1"/>
  <c r="AB68" i="18"/>
  <c r="EQ68" i="32" s="1"/>
  <c r="EQ175" i="32" s="1"/>
  <c r="AA68" i="18"/>
  <c r="EP68" i="32" s="1"/>
  <c r="EP175" i="32" s="1"/>
  <c r="Z68" i="18"/>
  <c r="AG68" i="18" s="1"/>
  <c r="O60" i="31" s="1"/>
  <c r="Y68" i="18"/>
  <c r="EN68" i="32" s="1"/>
  <c r="EN175" i="32" s="1"/>
  <c r="X68" i="18"/>
  <c r="EM68" i="32" s="1"/>
  <c r="EM175" i="32" s="1"/>
  <c r="W68" i="18"/>
  <c r="EL68" i="32" s="1"/>
  <c r="EL175" i="32" s="1"/>
  <c r="V68" i="18"/>
  <c r="U68" i="18"/>
  <c r="EJ68" i="32" s="1"/>
  <c r="EJ175" i="32" s="1"/>
  <c r="T68" i="18"/>
  <c r="EI68" i="32" s="1"/>
  <c r="EI175" i="32" s="1"/>
  <c r="Q68" i="18"/>
  <c r="AE67" i="18"/>
  <c r="AD67" i="18"/>
  <c r="ES67" i="32" s="1"/>
  <c r="ES152" i="32" s="1"/>
  <c r="AC67" i="18"/>
  <c r="ER67" i="32" s="1"/>
  <c r="AB67" i="18"/>
  <c r="EQ67" i="32" s="1"/>
  <c r="EQ152" i="32" s="1"/>
  <c r="AA67" i="18"/>
  <c r="Z67" i="18"/>
  <c r="AG67" i="18" s="1"/>
  <c r="O40" i="31" s="1"/>
  <c r="Y67" i="18"/>
  <c r="EN67" i="32" s="1"/>
  <c r="X67" i="18"/>
  <c r="EM67" i="32" s="1"/>
  <c r="EM152" i="32" s="1"/>
  <c r="W67" i="18"/>
  <c r="V67" i="18"/>
  <c r="EK67" i="32" s="1"/>
  <c r="EK152" i="32" s="1"/>
  <c r="U67" i="18"/>
  <c r="EJ67" i="32" s="1"/>
  <c r="T67" i="18"/>
  <c r="EI67" i="32" s="1"/>
  <c r="EI152" i="32" s="1"/>
  <c r="Q67" i="18"/>
  <c r="AE66" i="18"/>
  <c r="ET66" i="32" s="1"/>
  <c r="AD66" i="18"/>
  <c r="ES66" i="32" s="1"/>
  <c r="AC66" i="18"/>
  <c r="ER66" i="32" s="1"/>
  <c r="AB66" i="18"/>
  <c r="AA66" i="18"/>
  <c r="EP66" i="32" s="1"/>
  <c r="Z66" i="18"/>
  <c r="AG66" i="18" s="1"/>
  <c r="O20" i="31" s="1"/>
  <c r="Y66" i="18"/>
  <c r="EN66" i="32" s="1"/>
  <c r="X66" i="18"/>
  <c r="W66" i="18"/>
  <c r="EL66" i="32" s="1"/>
  <c r="V66" i="18"/>
  <c r="EK66" i="32" s="1"/>
  <c r="U66" i="18"/>
  <c r="EJ66" i="32" s="1"/>
  <c r="T66" i="18"/>
  <c r="Q66" i="18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P176" i="17"/>
  <c r="O176" i="17"/>
  <c r="N176" i="17"/>
  <c r="M176" i="17"/>
  <c r="L176" i="17"/>
  <c r="K176" i="17"/>
  <c r="J176" i="17"/>
  <c r="I176" i="17"/>
  <c r="H176" i="17"/>
  <c r="G176" i="17"/>
  <c r="F176" i="17"/>
  <c r="E176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P146" i="17"/>
  <c r="O146" i="17"/>
  <c r="N146" i="17"/>
  <c r="M146" i="17"/>
  <c r="L146" i="17"/>
  <c r="K146" i="17"/>
  <c r="J146" i="17"/>
  <c r="I146" i="17"/>
  <c r="H146" i="17"/>
  <c r="G146" i="17"/>
  <c r="F146" i="17"/>
  <c r="E146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O173" i="16"/>
  <c r="N173" i="16"/>
  <c r="M173" i="16"/>
  <c r="L173" i="16"/>
  <c r="K173" i="16"/>
  <c r="J173" i="16"/>
  <c r="I173" i="16"/>
  <c r="H173" i="16"/>
  <c r="G173" i="16"/>
  <c r="F173" i="16"/>
  <c r="E173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O150" i="16"/>
  <c r="N150" i="16"/>
  <c r="M150" i="16"/>
  <c r="L150" i="16"/>
  <c r="K150" i="16"/>
  <c r="J150" i="16"/>
  <c r="I150" i="16"/>
  <c r="H150" i="16"/>
  <c r="G150" i="16"/>
  <c r="F150" i="16"/>
  <c r="E150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O127" i="16"/>
  <c r="N127" i="16"/>
  <c r="M127" i="16"/>
  <c r="L127" i="16"/>
  <c r="K127" i="16"/>
  <c r="J127" i="16"/>
  <c r="I127" i="16"/>
  <c r="H127" i="16"/>
  <c r="G127" i="16"/>
  <c r="F127" i="16"/>
  <c r="E127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P17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O174" i="14"/>
  <c r="N174" i="14"/>
  <c r="M174" i="14"/>
  <c r="L174" i="14"/>
  <c r="K174" i="14"/>
  <c r="J174" i="14"/>
  <c r="I174" i="14"/>
  <c r="H174" i="14"/>
  <c r="G174" i="14"/>
  <c r="E174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P171" i="14"/>
  <c r="O171" i="14"/>
  <c r="N171" i="14"/>
  <c r="M171" i="14"/>
  <c r="L171" i="14"/>
  <c r="K171" i="14"/>
  <c r="J171" i="14"/>
  <c r="I171" i="14"/>
  <c r="H171" i="14"/>
  <c r="G171" i="14"/>
  <c r="F171" i="14"/>
  <c r="E171" i="14"/>
  <c r="P170" i="14"/>
  <c r="O170" i="14"/>
  <c r="N170" i="14"/>
  <c r="M170" i="14"/>
  <c r="L170" i="14"/>
  <c r="K170" i="14"/>
  <c r="J170" i="14"/>
  <c r="I170" i="14"/>
  <c r="H170" i="14"/>
  <c r="G170" i="14"/>
  <c r="F170" i="14"/>
  <c r="E170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P161" i="14"/>
  <c r="O161" i="14"/>
  <c r="N161" i="14"/>
  <c r="M161" i="14"/>
  <c r="L161" i="14"/>
  <c r="K161" i="14"/>
  <c r="J161" i="14"/>
  <c r="I161" i="14"/>
  <c r="H161" i="14"/>
  <c r="G161" i="14"/>
  <c r="F161" i="14"/>
  <c r="E161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P147" i="14"/>
  <c r="O147" i="14"/>
  <c r="N147" i="14"/>
  <c r="M147" i="14"/>
  <c r="L147" i="14"/>
  <c r="K147" i="14"/>
  <c r="J147" i="14"/>
  <c r="I147" i="14"/>
  <c r="H147" i="14"/>
  <c r="G147" i="14"/>
  <c r="F147" i="14"/>
  <c r="E147" i="14"/>
  <c r="P146" i="14"/>
  <c r="O146" i="14"/>
  <c r="N146" i="14"/>
  <c r="M146" i="14"/>
  <c r="L146" i="14"/>
  <c r="K146" i="14"/>
  <c r="J146" i="14"/>
  <c r="I146" i="14"/>
  <c r="H146" i="14"/>
  <c r="G146" i="14"/>
  <c r="F146" i="14"/>
  <c r="E146" i="14"/>
  <c r="P145" i="14"/>
  <c r="O145" i="14"/>
  <c r="N145" i="14"/>
  <c r="M145" i="14"/>
  <c r="L145" i="14"/>
  <c r="K145" i="14"/>
  <c r="J145" i="14"/>
  <c r="I145" i="14"/>
  <c r="H145" i="14"/>
  <c r="G145" i="14"/>
  <c r="F145" i="14"/>
  <c r="E145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P125" i="14"/>
  <c r="O125" i="14"/>
  <c r="N125" i="14"/>
  <c r="M125" i="14"/>
  <c r="L125" i="14"/>
  <c r="K125" i="14"/>
  <c r="J125" i="14"/>
  <c r="I125" i="14"/>
  <c r="H125" i="14"/>
  <c r="G125" i="14"/>
  <c r="F125" i="14"/>
  <c r="E125" i="14"/>
  <c r="P124" i="14"/>
  <c r="O124" i="14"/>
  <c r="N124" i="14"/>
  <c r="M124" i="14"/>
  <c r="L124" i="14"/>
  <c r="K124" i="14"/>
  <c r="J124" i="14"/>
  <c r="I124" i="14"/>
  <c r="H124" i="14"/>
  <c r="G124" i="14"/>
  <c r="F124" i="14"/>
  <c r="E124" i="14"/>
  <c r="P123" i="14"/>
  <c r="O123" i="14"/>
  <c r="N123" i="14"/>
  <c r="M123" i="14"/>
  <c r="L123" i="14"/>
  <c r="K123" i="14"/>
  <c r="J123" i="14"/>
  <c r="I123" i="14"/>
  <c r="H123" i="14"/>
  <c r="G123" i="14"/>
  <c r="F123" i="14"/>
  <c r="E123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P171" i="13"/>
  <c r="O171" i="13"/>
  <c r="N171" i="13"/>
  <c r="M171" i="13"/>
  <c r="L171" i="13"/>
  <c r="K171" i="13"/>
  <c r="J171" i="13"/>
  <c r="I171" i="13"/>
  <c r="H171" i="13"/>
  <c r="G171" i="13"/>
  <c r="F171" i="13"/>
  <c r="E171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P161" i="13"/>
  <c r="O161" i="13"/>
  <c r="N161" i="13"/>
  <c r="M161" i="13"/>
  <c r="L161" i="13"/>
  <c r="K161" i="13"/>
  <c r="J161" i="13"/>
  <c r="I161" i="13"/>
  <c r="H161" i="13"/>
  <c r="G161" i="13"/>
  <c r="F161" i="13"/>
  <c r="E161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P151" i="13"/>
  <c r="O151" i="13"/>
  <c r="N151" i="13"/>
  <c r="M151" i="13"/>
  <c r="L151" i="13"/>
  <c r="K151" i="13"/>
  <c r="J151" i="13"/>
  <c r="I151" i="13"/>
  <c r="H151" i="13"/>
  <c r="G151" i="13"/>
  <c r="F151" i="13"/>
  <c r="E151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P184" i="7"/>
  <c r="O184" i="7"/>
  <c r="N184" i="7"/>
  <c r="M184" i="7"/>
  <c r="L184" i="7"/>
  <c r="K184" i="7"/>
  <c r="J184" i="7"/>
  <c r="I184" i="7"/>
  <c r="H184" i="7"/>
  <c r="G184" i="7"/>
  <c r="F184" i="7"/>
  <c r="E184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P169" i="7"/>
  <c r="O169" i="7"/>
  <c r="N169" i="7"/>
  <c r="M169" i="7"/>
  <c r="L169" i="7"/>
  <c r="K169" i="7"/>
  <c r="J169" i="7"/>
  <c r="H169" i="7"/>
  <c r="G169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P146" i="7"/>
  <c r="O146" i="7"/>
  <c r="N146" i="7"/>
  <c r="M146" i="7"/>
  <c r="L146" i="7"/>
  <c r="K146" i="7"/>
  <c r="J146" i="7"/>
  <c r="H146" i="7"/>
  <c r="G146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P123" i="7"/>
  <c r="O123" i="7"/>
  <c r="N123" i="7"/>
  <c r="M123" i="7"/>
  <c r="L123" i="7"/>
  <c r="K123" i="7"/>
  <c r="J123" i="7"/>
  <c r="H123" i="7"/>
  <c r="G123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N118" i="8"/>
  <c r="P69" i="17"/>
  <c r="O69" i="17"/>
  <c r="N69" i="17"/>
  <c r="M69" i="17"/>
  <c r="L69" i="17"/>
  <c r="K69" i="17"/>
  <c r="J69" i="17"/>
  <c r="I69" i="17"/>
  <c r="H69" i="17"/>
  <c r="G69" i="17"/>
  <c r="F69" i="17"/>
  <c r="E69" i="17"/>
  <c r="AE68" i="17"/>
  <c r="EE68" i="32" s="1"/>
  <c r="EE175" i="32" s="1"/>
  <c r="AD68" i="17"/>
  <c r="ED68" i="32" s="1"/>
  <c r="ED175" i="32" s="1"/>
  <c r="AC68" i="17"/>
  <c r="EC68" i="32" s="1"/>
  <c r="EC175" i="32" s="1"/>
  <c r="AB68" i="17"/>
  <c r="AA68" i="17"/>
  <c r="EA68" i="32" s="1"/>
  <c r="EA175" i="32" s="1"/>
  <c r="Z68" i="17"/>
  <c r="Y68" i="17"/>
  <c r="DY68" i="32" s="1"/>
  <c r="DY175" i="32" s="1"/>
  <c r="X68" i="17"/>
  <c r="W68" i="17"/>
  <c r="DW68" i="32" s="1"/>
  <c r="DW175" i="32" s="1"/>
  <c r="V68" i="17"/>
  <c r="DV68" i="32" s="1"/>
  <c r="DV175" i="32" s="1"/>
  <c r="U68" i="17"/>
  <c r="DU68" i="32" s="1"/>
  <c r="DU175" i="32" s="1"/>
  <c r="T68" i="17"/>
  <c r="Q68" i="17"/>
  <c r="AE67" i="17"/>
  <c r="EE67" i="32" s="1"/>
  <c r="EE152" i="32" s="1"/>
  <c r="AD67" i="17"/>
  <c r="ED67" i="32" s="1"/>
  <c r="ED152" i="32" s="1"/>
  <c r="AC67" i="17"/>
  <c r="AB67" i="17"/>
  <c r="EB67" i="32" s="1"/>
  <c r="EB152" i="32" s="1"/>
  <c r="AA67" i="17"/>
  <c r="EA67" i="32" s="1"/>
  <c r="EA152" i="32" s="1"/>
  <c r="Z67" i="17"/>
  <c r="Y67" i="17"/>
  <c r="X67" i="17"/>
  <c r="DX67" i="32" s="1"/>
  <c r="DX152" i="32" s="1"/>
  <c r="W67" i="17"/>
  <c r="DW67" i="32" s="1"/>
  <c r="DW152" i="32" s="1"/>
  <c r="V67" i="17"/>
  <c r="DV67" i="32" s="1"/>
  <c r="DV152" i="32" s="1"/>
  <c r="U67" i="17"/>
  <c r="T67" i="17"/>
  <c r="DT67" i="32" s="1"/>
  <c r="DT152" i="32" s="1"/>
  <c r="Q67" i="17"/>
  <c r="AE66" i="17"/>
  <c r="EE66" i="32" s="1"/>
  <c r="AD66" i="17"/>
  <c r="AC66" i="17"/>
  <c r="EC66" i="32" s="1"/>
  <c r="AB66" i="17"/>
  <c r="EB66" i="32" s="1"/>
  <c r="AA66" i="17"/>
  <c r="EA66" i="32" s="1"/>
  <c r="Z66" i="17"/>
  <c r="AG66" i="17" s="1"/>
  <c r="O19" i="31" s="1"/>
  <c r="Y66" i="17"/>
  <c r="DY66" i="32" s="1"/>
  <c r="X66" i="17"/>
  <c r="DX66" i="32" s="1"/>
  <c r="W66" i="17"/>
  <c r="DW66" i="32" s="1"/>
  <c r="V66" i="17"/>
  <c r="U66" i="17"/>
  <c r="DU66" i="32" s="1"/>
  <c r="T66" i="17"/>
  <c r="DT66" i="32" s="1"/>
  <c r="Q66" i="17"/>
  <c r="P69" i="16"/>
  <c r="O69" i="16"/>
  <c r="N69" i="16"/>
  <c r="M69" i="16"/>
  <c r="L69" i="16"/>
  <c r="K69" i="16"/>
  <c r="J69" i="16"/>
  <c r="I69" i="16"/>
  <c r="H69" i="16"/>
  <c r="G69" i="16"/>
  <c r="F69" i="16"/>
  <c r="E69" i="16"/>
  <c r="AE68" i="16"/>
  <c r="DP68" i="32" s="1"/>
  <c r="DP175" i="32" s="1"/>
  <c r="AD68" i="16"/>
  <c r="AC68" i="16"/>
  <c r="DN68" i="32" s="1"/>
  <c r="DN175" i="32" s="1"/>
  <c r="AB68" i="16"/>
  <c r="DM68" i="32" s="1"/>
  <c r="DM175" i="32" s="1"/>
  <c r="AA68" i="16"/>
  <c r="DL68" i="32" s="1"/>
  <c r="DL175" i="32" s="1"/>
  <c r="Z68" i="16"/>
  <c r="AG68" i="16" s="1"/>
  <c r="O58" i="31" s="1"/>
  <c r="Y68" i="16"/>
  <c r="DJ68" i="32" s="1"/>
  <c r="DJ175" i="32" s="1"/>
  <c r="X68" i="16"/>
  <c r="DI68" i="32" s="1"/>
  <c r="W68" i="16"/>
  <c r="DH68" i="32" s="1"/>
  <c r="DH175" i="32" s="1"/>
  <c r="V68" i="16"/>
  <c r="U68" i="16"/>
  <c r="DF68" i="32" s="1"/>
  <c r="DF175" i="32" s="1"/>
  <c r="T68" i="16"/>
  <c r="DE68" i="32" s="1"/>
  <c r="DE175" i="32" s="1"/>
  <c r="Q68" i="16"/>
  <c r="AE67" i="16"/>
  <c r="DP67" i="32" s="1"/>
  <c r="DP152" i="32" s="1"/>
  <c r="AD67" i="16"/>
  <c r="DO67" i="32" s="1"/>
  <c r="DO152" i="32" s="1"/>
  <c r="AC67" i="16"/>
  <c r="DN67" i="32" s="1"/>
  <c r="AB67" i="16"/>
  <c r="DM67" i="32" s="1"/>
  <c r="DM152" i="32" s="1"/>
  <c r="AA67" i="16"/>
  <c r="DL67" i="32" s="1"/>
  <c r="DL152" i="32" s="1"/>
  <c r="Z67" i="16"/>
  <c r="Y67" i="16"/>
  <c r="DJ67" i="32" s="1"/>
  <c r="X67" i="16"/>
  <c r="DI67" i="32" s="1"/>
  <c r="DI152" i="32" s="1"/>
  <c r="W67" i="16"/>
  <c r="DH67" i="32" s="1"/>
  <c r="DH152" i="32" s="1"/>
  <c r="V67" i="16"/>
  <c r="DG67" i="32" s="1"/>
  <c r="DG152" i="32" s="1"/>
  <c r="U67" i="16"/>
  <c r="DF67" i="32" s="1"/>
  <c r="T67" i="16"/>
  <c r="DE67" i="32" s="1"/>
  <c r="DE152" i="32" s="1"/>
  <c r="Q67" i="16"/>
  <c r="AE66" i="16"/>
  <c r="AD66" i="16"/>
  <c r="DO66" i="32" s="1"/>
  <c r="AC66" i="16"/>
  <c r="DN66" i="32" s="1"/>
  <c r="AB66" i="16"/>
  <c r="AA66" i="16"/>
  <c r="Z66" i="16"/>
  <c r="Y66" i="16"/>
  <c r="DJ66" i="32" s="1"/>
  <c r="X66" i="16"/>
  <c r="W66" i="16"/>
  <c r="V66" i="16"/>
  <c r="DG66" i="32" s="1"/>
  <c r="U66" i="16"/>
  <c r="DF66" i="32" s="1"/>
  <c r="T66" i="16"/>
  <c r="Q66" i="16"/>
  <c r="P69" i="14"/>
  <c r="O69" i="14"/>
  <c r="N69" i="14"/>
  <c r="M69" i="14"/>
  <c r="L69" i="14"/>
  <c r="K69" i="14"/>
  <c r="J69" i="14"/>
  <c r="I69" i="14"/>
  <c r="H69" i="14"/>
  <c r="G69" i="14"/>
  <c r="F69" i="14"/>
  <c r="E69" i="14"/>
  <c r="AE68" i="14"/>
  <c r="DA68" i="32" s="1"/>
  <c r="DA175" i="32" s="1"/>
  <c r="AD68" i="14"/>
  <c r="CZ68" i="32" s="1"/>
  <c r="CZ175" i="32" s="1"/>
  <c r="AC68" i="14"/>
  <c r="CY68" i="32" s="1"/>
  <c r="CY175" i="32" s="1"/>
  <c r="AB68" i="14"/>
  <c r="AA68" i="14"/>
  <c r="CW68" i="32" s="1"/>
  <c r="CW175" i="32" s="1"/>
  <c r="Z68" i="14"/>
  <c r="Y68" i="14"/>
  <c r="CU68" i="32" s="1"/>
  <c r="CU175" i="32" s="1"/>
  <c r="X68" i="14"/>
  <c r="W68" i="14"/>
  <c r="CS68" i="32" s="1"/>
  <c r="CS175" i="32" s="1"/>
  <c r="V68" i="14"/>
  <c r="CR68" i="32" s="1"/>
  <c r="CR175" i="32" s="1"/>
  <c r="U68" i="14"/>
  <c r="CQ68" i="32" s="1"/>
  <c r="CQ175" i="32" s="1"/>
  <c r="T68" i="14"/>
  <c r="Q68" i="14"/>
  <c r="AE67" i="14"/>
  <c r="DA67" i="32" s="1"/>
  <c r="DA152" i="32" s="1"/>
  <c r="AD67" i="14"/>
  <c r="CZ67" i="32" s="1"/>
  <c r="CZ152" i="32" s="1"/>
  <c r="AC67" i="14"/>
  <c r="AB67" i="14"/>
  <c r="CX67" i="32" s="1"/>
  <c r="CX152" i="32" s="1"/>
  <c r="AA67" i="14"/>
  <c r="CW67" i="32" s="1"/>
  <c r="CW152" i="32" s="1"/>
  <c r="Z67" i="14"/>
  <c r="Y67" i="14"/>
  <c r="X67" i="14"/>
  <c r="CT67" i="32" s="1"/>
  <c r="CT152" i="32" s="1"/>
  <c r="W67" i="14"/>
  <c r="CS67" i="32" s="1"/>
  <c r="CS152" i="32" s="1"/>
  <c r="V67" i="14"/>
  <c r="CR67" i="32" s="1"/>
  <c r="CR152" i="32" s="1"/>
  <c r="U67" i="14"/>
  <c r="T67" i="14"/>
  <c r="CP67" i="32" s="1"/>
  <c r="CP152" i="32" s="1"/>
  <c r="Q67" i="14"/>
  <c r="AE66" i="14"/>
  <c r="DA66" i="32" s="1"/>
  <c r="AD66" i="14"/>
  <c r="AC66" i="14"/>
  <c r="CY66" i="32" s="1"/>
  <c r="AB66" i="14"/>
  <c r="CX66" i="32" s="1"/>
  <c r="AA66" i="14"/>
  <c r="CW66" i="32" s="1"/>
  <c r="Z66" i="14"/>
  <c r="AG66" i="14" s="1"/>
  <c r="O17" i="31" s="1"/>
  <c r="Y66" i="14"/>
  <c r="CU66" i="32" s="1"/>
  <c r="X66" i="14"/>
  <c r="CT66" i="32" s="1"/>
  <c r="W66" i="14"/>
  <c r="CS66" i="32" s="1"/>
  <c r="V66" i="14"/>
  <c r="U66" i="14"/>
  <c r="CQ66" i="32" s="1"/>
  <c r="T66" i="14"/>
  <c r="CP66" i="32" s="1"/>
  <c r="Q66" i="14"/>
  <c r="P69" i="13"/>
  <c r="O69" i="13"/>
  <c r="N69" i="13"/>
  <c r="M69" i="13"/>
  <c r="L69" i="13"/>
  <c r="K69" i="13"/>
  <c r="J69" i="13"/>
  <c r="I69" i="13"/>
  <c r="H69" i="13"/>
  <c r="G69" i="13"/>
  <c r="F69" i="13"/>
  <c r="E69" i="13"/>
  <c r="AE68" i="13"/>
  <c r="AD68" i="13"/>
  <c r="CK68" i="32" s="1"/>
  <c r="CK175" i="32" s="1"/>
  <c r="AC68" i="13"/>
  <c r="CJ68" i="32" s="1"/>
  <c r="CJ175" i="32" s="1"/>
  <c r="AB68" i="13"/>
  <c r="CI68" i="32" s="1"/>
  <c r="CI175" i="32" s="1"/>
  <c r="AA68" i="13"/>
  <c r="Z68" i="13"/>
  <c r="Y68" i="13"/>
  <c r="CF68" i="32" s="1"/>
  <c r="CF175" i="32" s="1"/>
  <c r="X68" i="13"/>
  <c r="CE68" i="32" s="1"/>
  <c r="CE175" i="32" s="1"/>
  <c r="W68" i="13"/>
  <c r="V68" i="13"/>
  <c r="CC68" i="32" s="1"/>
  <c r="CC175" i="32" s="1"/>
  <c r="U68" i="13"/>
  <c r="CB68" i="32" s="1"/>
  <c r="CB175" i="32" s="1"/>
  <c r="T68" i="13"/>
  <c r="CA68" i="32" s="1"/>
  <c r="CA175" i="32" s="1"/>
  <c r="Q68" i="13"/>
  <c r="AE67" i="13"/>
  <c r="CL67" i="32" s="1"/>
  <c r="CL152" i="32" s="1"/>
  <c r="AD67" i="13"/>
  <c r="CK67" i="32" s="1"/>
  <c r="CK152" i="32" s="1"/>
  <c r="AC67" i="13"/>
  <c r="CJ67" i="32" s="1"/>
  <c r="AB67" i="13"/>
  <c r="AA67" i="13"/>
  <c r="CH67" i="32" s="1"/>
  <c r="CH152" i="32" s="1"/>
  <c r="Z67" i="13"/>
  <c r="Y67" i="13"/>
  <c r="CF67" i="32" s="1"/>
  <c r="X67" i="13"/>
  <c r="W67" i="13"/>
  <c r="CD67" i="32" s="1"/>
  <c r="CD152" i="32" s="1"/>
  <c r="V67" i="13"/>
  <c r="CC67" i="32" s="1"/>
  <c r="CC152" i="32" s="1"/>
  <c r="U67" i="13"/>
  <c r="CB67" i="32" s="1"/>
  <c r="T67" i="13"/>
  <c r="Q67" i="13"/>
  <c r="AE66" i="13"/>
  <c r="CL66" i="32" s="1"/>
  <c r="AD66" i="13"/>
  <c r="CK66" i="32" s="1"/>
  <c r="AC66" i="13"/>
  <c r="AB66" i="13"/>
  <c r="CI66" i="32" s="1"/>
  <c r="AA66" i="13"/>
  <c r="CH66" i="32" s="1"/>
  <c r="Z66" i="13"/>
  <c r="Y66" i="13"/>
  <c r="X66" i="13"/>
  <c r="CE66" i="32" s="1"/>
  <c r="W66" i="13"/>
  <c r="CD66" i="32" s="1"/>
  <c r="V66" i="13"/>
  <c r="CC66" i="32" s="1"/>
  <c r="U66" i="13"/>
  <c r="T66" i="13"/>
  <c r="CA66" i="32" s="1"/>
  <c r="Q66" i="13"/>
  <c r="P69" i="11"/>
  <c r="O69" i="11"/>
  <c r="N69" i="11"/>
  <c r="M69" i="11"/>
  <c r="L69" i="11"/>
  <c r="K69" i="11"/>
  <c r="J69" i="11"/>
  <c r="I69" i="11"/>
  <c r="H69" i="11"/>
  <c r="G69" i="11"/>
  <c r="F69" i="11"/>
  <c r="E69" i="11"/>
  <c r="AE68" i="11"/>
  <c r="BW68" i="32" s="1"/>
  <c r="BW175" i="32" s="1"/>
  <c r="AD68" i="11"/>
  <c r="BV68" i="32" s="1"/>
  <c r="BV175" i="32" s="1"/>
  <c r="AC68" i="11"/>
  <c r="AB68" i="11"/>
  <c r="BT68" i="32" s="1"/>
  <c r="BT175" i="32" s="1"/>
  <c r="AA68" i="11"/>
  <c r="BS68" i="32" s="1"/>
  <c r="BS175" i="32" s="1"/>
  <c r="Z68" i="11"/>
  <c r="Y68" i="11"/>
  <c r="X68" i="11"/>
  <c r="BP68" i="32" s="1"/>
  <c r="BP175" i="32" s="1"/>
  <c r="W68" i="11"/>
  <c r="BO68" i="32" s="1"/>
  <c r="BO175" i="32" s="1"/>
  <c r="V68" i="11"/>
  <c r="BN68" i="32" s="1"/>
  <c r="BN175" i="32" s="1"/>
  <c r="U68" i="11"/>
  <c r="T68" i="11"/>
  <c r="BL68" i="32" s="1"/>
  <c r="BL175" i="32" s="1"/>
  <c r="Q68" i="11"/>
  <c r="AE67" i="11"/>
  <c r="BW67" i="32" s="1"/>
  <c r="BW152" i="32" s="1"/>
  <c r="AD67" i="11"/>
  <c r="AC67" i="11"/>
  <c r="BU67" i="32" s="1"/>
  <c r="AB67" i="11"/>
  <c r="BT67" i="32" s="1"/>
  <c r="BT152" i="32" s="1"/>
  <c r="AA67" i="11"/>
  <c r="BS67" i="32" s="1"/>
  <c r="BS152" i="32" s="1"/>
  <c r="Z67" i="11"/>
  <c r="AG67" i="11" s="1"/>
  <c r="O34" i="31" s="1"/>
  <c r="Y67" i="11"/>
  <c r="BQ67" i="32" s="1"/>
  <c r="X67" i="11"/>
  <c r="BP67" i="32" s="1"/>
  <c r="BP152" i="32" s="1"/>
  <c r="W67" i="11"/>
  <c r="BO67" i="32" s="1"/>
  <c r="BO152" i="32" s="1"/>
  <c r="V67" i="11"/>
  <c r="U67" i="11"/>
  <c r="BM67" i="32" s="1"/>
  <c r="T67" i="11"/>
  <c r="BL67" i="32" s="1"/>
  <c r="BL152" i="32" s="1"/>
  <c r="Q67" i="11"/>
  <c r="AE66" i="11"/>
  <c r="AD66" i="11"/>
  <c r="BV66" i="32" s="1"/>
  <c r="AC66" i="11"/>
  <c r="BU66" i="32" s="1"/>
  <c r="AB66" i="11"/>
  <c r="BT66" i="32" s="1"/>
  <c r="AA66" i="11"/>
  <c r="Z66" i="11"/>
  <c r="Y66" i="11"/>
  <c r="BQ66" i="32" s="1"/>
  <c r="X66" i="11"/>
  <c r="BP66" i="32" s="1"/>
  <c r="W66" i="11"/>
  <c r="V66" i="11"/>
  <c r="BN66" i="32" s="1"/>
  <c r="U66" i="11"/>
  <c r="BM66" i="32" s="1"/>
  <c r="T66" i="11"/>
  <c r="BL66" i="32" s="1"/>
  <c r="Q66" i="11"/>
  <c r="P69" i="7"/>
  <c r="O69" i="7"/>
  <c r="N69" i="7"/>
  <c r="M69" i="7"/>
  <c r="L69" i="7"/>
  <c r="K69" i="7"/>
  <c r="J69" i="7"/>
  <c r="I69" i="7"/>
  <c r="H69" i="7"/>
  <c r="G69" i="7"/>
  <c r="F69" i="7"/>
  <c r="E69" i="7"/>
  <c r="AE68" i="7"/>
  <c r="AD68" i="7"/>
  <c r="AR68" i="32" s="1"/>
  <c r="AR175" i="32" s="1"/>
  <c r="AC68" i="7"/>
  <c r="AQ68" i="32" s="1"/>
  <c r="AQ175" i="32" s="1"/>
  <c r="AB68" i="7"/>
  <c r="AP68" i="32" s="1"/>
  <c r="AP175" i="32" s="1"/>
  <c r="AA68" i="7"/>
  <c r="Z68" i="7"/>
  <c r="AN68" i="32" s="1"/>
  <c r="AN175" i="32" s="1"/>
  <c r="Y68" i="7"/>
  <c r="AM68" i="32" s="1"/>
  <c r="AM175" i="32" s="1"/>
  <c r="X68" i="7"/>
  <c r="AL68" i="32" s="1"/>
  <c r="AL175" i="32" s="1"/>
  <c r="W68" i="7"/>
  <c r="V68" i="7"/>
  <c r="AJ68" i="32" s="1"/>
  <c r="AJ175" i="32" s="1"/>
  <c r="U68" i="7"/>
  <c r="AI68" i="32" s="1"/>
  <c r="AI175" i="32" s="1"/>
  <c r="T68" i="7"/>
  <c r="AH68" i="32" s="1"/>
  <c r="AH175" i="32" s="1"/>
  <c r="Q68" i="7"/>
  <c r="AE67" i="7"/>
  <c r="AS67" i="32" s="1"/>
  <c r="AS152" i="32" s="1"/>
  <c r="AD67" i="7"/>
  <c r="AR67" i="32" s="1"/>
  <c r="AR152" i="32" s="1"/>
  <c r="AC67" i="7"/>
  <c r="AQ67" i="32" s="1"/>
  <c r="AB67" i="7"/>
  <c r="AA67" i="7"/>
  <c r="AO67" i="32" s="1"/>
  <c r="AO152" i="32" s="1"/>
  <c r="Z67" i="7"/>
  <c r="AN67" i="32" s="1"/>
  <c r="AN152" i="32" s="1"/>
  <c r="Y67" i="7"/>
  <c r="AM67" i="32" s="1"/>
  <c r="X67" i="7"/>
  <c r="W67" i="7"/>
  <c r="AK67" i="32" s="1"/>
  <c r="AK152" i="32" s="1"/>
  <c r="V67" i="7"/>
  <c r="AJ67" i="32" s="1"/>
  <c r="AJ152" i="32" s="1"/>
  <c r="U67" i="7"/>
  <c r="AI67" i="32" s="1"/>
  <c r="T67" i="7"/>
  <c r="Q67" i="7"/>
  <c r="AE66" i="7"/>
  <c r="AS66" i="32" s="1"/>
  <c r="AS129" i="32" s="1"/>
  <c r="AD66" i="7"/>
  <c r="AR66" i="32" s="1"/>
  <c r="AR129" i="32" s="1"/>
  <c r="AC66" i="7"/>
  <c r="AB66" i="7"/>
  <c r="AP66" i="32" s="1"/>
  <c r="AP129" i="32" s="1"/>
  <c r="AA66" i="7"/>
  <c r="AO66" i="32" s="1"/>
  <c r="AO129" i="32" s="1"/>
  <c r="Z66" i="7"/>
  <c r="AN66" i="32" s="1"/>
  <c r="AN129" i="32" s="1"/>
  <c r="Y66" i="7"/>
  <c r="X66" i="7"/>
  <c r="AL66" i="32" s="1"/>
  <c r="AL129" i="32" s="1"/>
  <c r="W66" i="7"/>
  <c r="AK66" i="32" s="1"/>
  <c r="AK129" i="32" s="1"/>
  <c r="V66" i="7"/>
  <c r="AJ66" i="32" s="1"/>
  <c r="AJ129" i="32" s="1"/>
  <c r="U66" i="7"/>
  <c r="T66" i="7"/>
  <c r="AH66" i="32" s="1"/>
  <c r="AH129" i="32" s="1"/>
  <c r="Q66" i="7"/>
  <c r="P68" i="10"/>
  <c r="O68" i="10"/>
  <c r="N68" i="10"/>
  <c r="N175" i="10" s="1"/>
  <c r="M68" i="10"/>
  <c r="M175" i="10" s="1"/>
  <c r="L68" i="10"/>
  <c r="L175" i="10" s="1"/>
  <c r="K68" i="10"/>
  <c r="J68" i="10"/>
  <c r="J175" i="10" s="1"/>
  <c r="I68" i="10"/>
  <c r="I175" i="10" s="1"/>
  <c r="H68" i="10"/>
  <c r="G68" i="10"/>
  <c r="F68" i="10"/>
  <c r="F175" i="10" s="1"/>
  <c r="E68" i="10"/>
  <c r="E175" i="10" s="1"/>
  <c r="P67" i="10"/>
  <c r="O67" i="10"/>
  <c r="O152" i="10" s="1"/>
  <c r="N67" i="10"/>
  <c r="N152" i="10" s="1"/>
  <c r="M67" i="10"/>
  <c r="M152" i="10" s="1"/>
  <c r="L67" i="10"/>
  <c r="K67" i="10"/>
  <c r="K152" i="10" s="1"/>
  <c r="J67" i="10"/>
  <c r="J152" i="10" s="1"/>
  <c r="I67" i="10"/>
  <c r="I152" i="10" s="1"/>
  <c r="H67" i="10"/>
  <c r="G67" i="10"/>
  <c r="G152" i="10" s="1"/>
  <c r="F67" i="10"/>
  <c r="F152" i="10" s="1"/>
  <c r="E67" i="10"/>
  <c r="E152" i="10" s="1"/>
  <c r="P66" i="10"/>
  <c r="P129" i="10" s="1"/>
  <c r="O66" i="10"/>
  <c r="N66" i="10"/>
  <c r="M66" i="10"/>
  <c r="M129" i="10" s="1"/>
  <c r="L66" i="10"/>
  <c r="K66" i="10"/>
  <c r="J66" i="10"/>
  <c r="J129" i="10" s="1"/>
  <c r="I66" i="10"/>
  <c r="I129" i="10" s="1"/>
  <c r="H66" i="10"/>
  <c r="G66" i="10"/>
  <c r="F66" i="10"/>
  <c r="F129" i="10" s="1"/>
  <c r="E66" i="10"/>
  <c r="P130" i="10"/>
  <c r="P184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O184" i="8"/>
  <c r="N184" i="8"/>
  <c r="M184" i="8"/>
  <c r="L184" i="8"/>
  <c r="K184" i="8"/>
  <c r="J184" i="8"/>
  <c r="I184" i="8"/>
  <c r="H184" i="8"/>
  <c r="G184" i="8"/>
  <c r="F184" i="8"/>
  <c r="E18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N127" i="8"/>
  <c r="M127" i="8"/>
  <c r="L127" i="8"/>
  <c r="K127" i="8"/>
  <c r="J127" i="8"/>
  <c r="I127" i="8"/>
  <c r="H127" i="8"/>
  <c r="G127" i="8"/>
  <c r="F127" i="8"/>
  <c r="E127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P118" i="8"/>
  <c r="O118" i="8"/>
  <c r="M118" i="8"/>
  <c r="L118" i="8"/>
  <c r="K118" i="8"/>
  <c r="J118" i="8"/>
  <c r="I118" i="8"/>
  <c r="H118" i="8"/>
  <c r="G118" i="8"/>
  <c r="F118" i="8"/>
  <c r="E118" i="8"/>
  <c r="P69" i="8"/>
  <c r="O69" i="8"/>
  <c r="N69" i="8"/>
  <c r="M69" i="8"/>
  <c r="L69" i="8"/>
  <c r="K69" i="8"/>
  <c r="J69" i="8"/>
  <c r="I69" i="8"/>
  <c r="H69" i="8"/>
  <c r="G69" i="8"/>
  <c r="F69" i="8"/>
  <c r="E69" i="8"/>
  <c r="AE68" i="8"/>
  <c r="AD68" i="8"/>
  <c r="AC68" i="8"/>
  <c r="AB68" i="8"/>
  <c r="AA68" i="8"/>
  <c r="Z68" i="8"/>
  <c r="Y68" i="8"/>
  <c r="X68" i="8"/>
  <c r="W68" i="8"/>
  <c r="V68" i="8"/>
  <c r="U68" i="8"/>
  <c r="T68" i="8"/>
  <c r="Q68" i="8"/>
  <c r="AE67" i="8"/>
  <c r="AD67" i="8"/>
  <c r="AC67" i="8"/>
  <c r="AB67" i="8"/>
  <c r="AA67" i="8"/>
  <c r="Z67" i="8"/>
  <c r="Y67" i="8"/>
  <c r="X67" i="8"/>
  <c r="W67" i="8"/>
  <c r="V67" i="8"/>
  <c r="U67" i="8"/>
  <c r="T67" i="8"/>
  <c r="Q67" i="8"/>
  <c r="AE66" i="8"/>
  <c r="AD66" i="8"/>
  <c r="AC66" i="8"/>
  <c r="AB66" i="8"/>
  <c r="AA66" i="8"/>
  <c r="Z66" i="8"/>
  <c r="Y66" i="8"/>
  <c r="X66" i="8"/>
  <c r="W66" i="8"/>
  <c r="V66" i="8"/>
  <c r="U66" i="8"/>
  <c r="T66" i="8"/>
  <c r="Q66" i="8"/>
  <c r="P176" i="9"/>
  <c r="O176" i="9"/>
  <c r="N176" i="9"/>
  <c r="M176" i="9"/>
  <c r="L176" i="9"/>
  <c r="K176" i="9"/>
  <c r="J176" i="9"/>
  <c r="I176" i="9"/>
  <c r="H176" i="9"/>
  <c r="G176" i="9"/>
  <c r="F176" i="9"/>
  <c r="E176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T130" i="9" s="1"/>
  <c r="P184" i="9"/>
  <c r="O184" i="9"/>
  <c r="N184" i="9"/>
  <c r="M184" i="9"/>
  <c r="L184" i="9"/>
  <c r="K184" i="9"/>
  <c r="J184" i="9"/>
  <c r="I184" i="9"/>
  <c r="H184" i="9"/>
  <c r="G184" i="9"/>
  <c r="F184" i="9"/>
  <c r="E18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E118" i="9"/>
  <c r="P118" i="9"/>
  <c r="O118" i="9"/>
  <c r="N118" i="9"/>
  <c r="M118" i="9"/>
  <c r="L118" i="9"/>
  <c r="K118" i="9"/>
  <c r="J118" i="9"/>
  <c r="I118" i="9"/>
  <c r="H118" i="9"/>
  <c r="G118" i="9"/>
  <c r="F118" i="9"/>
  <c r="P69" i="9"/>
  <c r="O69" i="9"/>
  <c r="N69" i="9"/>
  <c r="M69" i="9"/>
  <c r="L69" i="9"/>
  <c r="K69" i="9"/>
  <c r="J69" i="9"/>
  <c r="I69" i="9"/>
  <c r="H69" i="9"/>
  <c r="G69" i="9"/>
  <c r="F69" i="9"/>
  <c r="E69" i="9"/>
  <c r="AE68" i="9"/>
  <c r="AD68" i="9"/>
  <c r="AC68" i="9"/>
  <c r="AB68" i="9"/>
  <c r="AA68" i="9"/>
  <c r="Z68" i="9"/>
  <c r="Y68" i="9"/>
  <c r="X68" i="9"/>
  <c r="W68" i="9"/>
  <c r="V68" i="9"/>
  <c r="U68" i="9"/>
  <c r="T68" i="9"/>
  <c r="Q68" i="9"/>
  <c r="AE67" i="9"/>
  <c r="AD67" i="9"/>
  <c r="AC67" i="9"/>
  <c r="AB67" i="9"/>
  <c r="AA67" i="9"/>
  <c r="Z67" i="9"/>
  <c r="Y67" i="9"/>
  <c r="X67" i="9"/>
  <c r="W67" i="9"/>
  <c r="V67" i="9"/>
  <c r="U67" i="9"/>
  <c r="T67" i="9"/>
  <c r="Q67" i="9"/>
  <c r="AE66" i="9"/>
  <c r="AD66" i="9"/>
  <c r="AC66" i="9"/>
  <c r="AB66" i="9"/>
  <c r="AA66" i="9"/>
  <c r="Z66" i="9"/>
  <c r="Y66" i="9"/>
  <c r="X66" i="9"/>
  <c r="W66" i="9"/>
  <c r="V66" i="9"/>
  <c r="U66" i="9"/>
  <c r="T66" i="9"/>
  <c r="Q66" i="9"/>
  <c r="O153" i="10"/>
  <c r="I130" i="10"/>
  <c r="AF58" i="31" l="1"/>
  <c r="AF62" i="31"/>
  <c r="AF60" i="31"/>
  <c r="AF40" i="31"/>
  <c r="AF34" i="31"/>
  <c r="AF20" i="31"/>
  <c r="AF17" i="31"/>
  <c r="AF19" i="31"/>
  <c r="AF21" i="31"/>
  <c r="GH68" i="32"/>
  <c r="GH175" i="32" s="1"/>
  <c r="AG68" i="19"/>
  <c r="O63" i="31" s="1"/>
  <c r="AF63" i="31" s="1"/>
  <c r="GH66" i="32"/>
  <c r="AG66" i="19"/>
  <c r="O23" i="31" s="1"/>
  <c r="AF23" i="31" s="1"/>
  <c r="GH67" i="32"/>
  <c r="GH152" i="32" s="1"/>
  <c r="AG67" i="19"/>
  <c r="O43" i="31" s="1"/>
  <c r="AF43" i="31" s="1"/>
  <c r="FS67" i="32"/>
  <c r="FS152" i="32" s="1"/>
  <c r="AG67" i="15"/>
  <c r="O42" i="31" s="1"/>
  <c r="AF42" i="31" s="1"/>
  <c r="FS66" i="32"/>
  <c r="AG66" i="15"/>
  <c r="O22" i="31" s="1"/>
  <c r="AF22" i="31" s="1"/>
  <c r="FD68" i="32"/>
  <c r="FD175" i="32" s="1"/>
  <c r="AG68" i="12"/>
  <c r="O61" i="31" s="1"/>
  <c r="AF61" i="31" s="1"/>
  <c r="FD67" i="32"/>
  <c r="FD152" i="32" s="1"/>
  <c r="AG67" i="12"/>
  <c r="O41" i="31" s="1"/>
  <c r="AF41" i="31" s="1"/>
  <c r="EO66" i="32"/>
  <c r="EO67" i="32"/>
  <c r="EO152" i="32" s="1"/>
  <c r="DZ68" i="32"/>
  <c r="DZ175" i="32" s="1"/>
  <c r="AG68" i="17"/>
  <c r="O59" i="31" s="1"/>
  <c r="AF59" i="31" s="1"/>
  <c r="DZ67" i="32"/>
  <c r="DZ152" i="32" s="1"/>
  <c r="AG67" i="17"/>
  <c r="O39" i="31" s="1"/>
  <c r="AF39" i="31" s="1"/>
  <c r="DK67" i="32"/>
  <c r="DK152" i="32" s="1"/>
  <c r="AG67" i="16"/>
  <c r="O38" i="31" s="1"/>
  <c r="AF38" i="31" s="1"/>
  <c r="DK66" i="32"/>
  <c r="AG66" i="16"/>
  <c r="O18" i="31" s="1"/>
  <c r="AF18" i="31" s="1"/>
  <c r="CV68" i="32"/>
  <c r="CV175" i="32" s="1"/>
  <c r="AG68" i="14"/>
  <c r="O57" i="31" s="1"/>
  <c r="AF57" i="31" s="1"/>
  <c r="CV67" i="32"/>
  <c r="CV152" i="32" s="1"/>
  <c r="AG67" i="14"/>
  <c r="O37" i="31" s="1"/>
  <c r="AF37" i="31" s="1"/>
  <c r="CG68" i="32"/>
  <c r="CG175" i="32" s="1"/>
  <c r="AG68" i="13"/>
  <c r="O56" i="31" s="1"/>
  <c r="AF56" i="31" s="1"/>
  <c r="CG67" i="32"/>
  <c r="CG152" i="32" s="1"/>
  <c r="AG67" i="13"/>
  <c r="O36" i="31" s="1"/>
  <c r="AF36" i="31" s="1"/>
  <c r="CG66" i="32"/>
  <c r="AG66" i="13"/>
  <c r="O16" i="31" s="1"/>
  <c r="AF16" i="31" s="1"/>
  <c r="BR66" i="32"/>
  <c r="AG66" i="11"/>
  <c r="O14" i="31" s="1"/>
  <c r="AF14" i="31" s="1"/>
  <c r="BR68" i="32"/>
  <c r="BR175" i="32" s="1"/>
  <c r="AG68" i="11"/>
  <c r="O54" i="31" s="1"/>
  <c r="AF54" i="31" s="1"/>
  <c r="Q85" i="31"/>
  <c r="AH73" i="31"/>
  <c r="AH85" i="31" s="1"/>
  <c r="AH3" i="31" s="1"/>
  <c r="DS29" i="72"/>
  <c r="DS30" i="72"/>
  <c r="DS31" i="72"/>
  <c r="AK31" i="72" s="1"/>
  <c r="DR32" i="72"/>
  <c r="ET32" i="72" s="1"/>
  <c r="AF30" i="72"/>
  <c r="V30" i="72"/>
  <c r="W30" i="72" s="1"/>
  <c r="EE12" i="72"/>
  <c r="ET30" i="72"/>
  <c r="J32" i="72"/>
  <c r="K32" i="72" s="1"/>
  <c r="AN31" i="72"/>
  <c r="AF31" i="72"/>
  <c r="AG31" i="72"/>
  <c r="Z31" i="72"/>
  <c r="AA31" i="72" s="1"/>
  <c r="Y30" i="72"/>
  <c r="Y32" i="72" s="1"/>
  <c r="AJ30" i="72"/>
  <c r="AN30" i="72" s="1"/>
  <c r="V31" i="72"/>
  <c r="W31" i="72" s="1"/>
  <c r="ET10" i="72"/>
  <c r="ET11" i="72"/>
  <c r="ED12" i="72"/>
  <c r="V11" i="72"/>
  <c r="W11" i="72" s="1"/>
  <c r="EE32" i="72"/>
  <c r="EF11" i="72"/>
  <c r="ET31" i="72"/>
  <c r="EF31" i="72"/>
  <c r="AG30" i="72"/>
  <c r="ES32" i="72"/>
  <c r="T32" i="72"/>
  <c r="EF10" i="72"/>
  <c r="ED32" i="72"/>
  <c r="AF29" i="72"/>
  <c r="AF9" i="72"/>
  <c r="R11" i="72"/>
  <c r="S11" i="72" s="1"/>
  <c r="EJ7" i="72"/>
  <c r="T12" i="72"/>
  <c r="EY7" i="72"/>
  <c r="Z9" i="72"/>
  <c r="AA9" i="72" s="1"/>
  <c r="AF11" i="72"/>
  <c r="R9" i="72"/>
  <c r="X29" i="72"/>
  <c r="Z29" i="72" s="1"/>
  <c r="AB12" i="72"/>
  <c r="N12" i="72"/>
  <c r="O12" i="72" s="1"/>
  <c r="U32" i="72"/>
  <c r="N32" i="72"/>
  <c r="O32" i="72" s="1"/>
  <c r="O9" i="72"/>
  <c r="V29" i="72"/>
  <c r="W29" i="72" s="1"/>
  <c r="R29" i="72"/>
  <c r="S29" i="72" s="1"/>
  <c r="Y11" i="72"/>
  <c r="U12" i="72"/>
  <c r="AJ10" i="72"/>
  <c r="AN10" i="72" s="1"/>
  <c r="AJ9" i="72"/>
  <c r="AN9" i="72" s="1"/>
  <c r="DE12" i="72"/>
  <c r="AC9" i="72"/>
  <c r="DR12" i="72"/>
  <c r="ET12" i="72" s="1"/>
  <c r="AC10" i="72"/>
  <c r="AG10" i="72" s="1"/>
  <c r="AJ29" i="72"/>
  <c r="AN29" i="72" s="1"/>
  <c r="DE32" i="72"/>
  <c r="EF32" i="72" s="1"/>
  <c r="AJ11" i="72"/>
  <c r="AN11" i="72" s="1"/>
  <c r="AF10" i="72"/>
  <c r="X11" i="72"/>
  <c r="X12" i="72" s="1"/>
  <c r="AC11" i="72"/>
  <c r="AD11" i="72" s="1"/>
  <c r="V10" i="72"/>
  <c r="W10" i="72" s="1"/>
  <c r="AC29" i="72"/>
  <c r="AG29" i="72" s="1"/>
  <c r="V9" i="72"/>
  <c r="W9" i="72" s="1"/>
  <c r="DF29" i="72"/>
  <c r="DF30" i="72"/>
  <c r="DF31" i="72"/>
  <c r="AD31" i="72"/>
  <c r="AE31" i="72" s="1"/>
  <c r="AD30" i="72"/>
  <c r="AE30" i="72" s="1"/>
  <c r="DR14" i="72"/>
  <c r="DR16" i="72"/>
  <c r="DE14" i="72"/>
  <c r="DE34" i="72"/>
  <c r="DR34" i="72"/>
  <c r="DR44" i="72"/>
  <c r="DE44" i="72"/>
  <c r="DE49" i="72"/>
  <c r="DE64" i="72"/>
  <c r="DR64" i="72"/>
  <c r="DP14" i="72"/>
  <c r="DB14" i="72"/>
  <c r="DO14" i="72"/>
  <c r="DA14" i="72"/>
  <c r="DC14" i="72"/>
  <c r="DQ14" i="72"/>
  <c r="DO16" i="72"/>
  <c r="DD14" i="72"/>
  <c r="DP16" i="72"/>
  <c r="DQ16" i="72"/>
  <c r="DC24" i="72"/>
  <c r="DQ24" i="72"/>
  <c r="DD24" i="72"/>
  <c r="DE24" i="72"/>
  <c r="DR24" i="72"/>
  <c r="DO24" i="72"/>
  <c r="DA24" i="72"/>
  <c r="DB24" i="72"/>
  <c r="DP24" i="72"/>
  <c r="DO34" i="72"/>
  <c r="DA34" i="72"/>
  <c r="DP34" i="72"/>
  <c r="DB34" i="72"/>
  <c r="DC34" i="72"/>
  <c r="DQ34" i="72"/>
  <c r="DD34" i="72"/>
  <c r="DR36" i="72"/>
  <c r="DD39" i="72"/>
  <c r="DR40" i="72"/>
  <c r="DE39" i="72"/>
  <c r="DO39" i="72"/>
  <c r="DA39" i="72"/>
  <c r="DB39" i="72"/>
  <c r="DP39" i="72"/>
  <c r="DR39" i="72"/>
  <c r="DC39" i="72"/>
  <c r="DQ39" i="72"/>
  <c r="DR41" i="72"/>
  <c r="DO44" i="72"/>
  <c r="DA44" i="72"/>
  <c r="DB44" i="72"/>
  <c r="DP44" i="72"/>
  <c r="DR46" i="72"/>
  <c r="DC44" i="72"/>
  <c r="DQ44" i="72"/>
  <c r="DD44" i="72"/>
  <c r="DR50" i="72"/>
  <c r="DA49" i="72"/>
  <c r="DO49" i="72"/>
  <c r="DP49" i="72"/>
  <c r="DB49" i="72"/>
  <c r="DC49" i="72"/>
  <c r="DQ49" i="72"/>
  <c r="DD49" i="72"/>
  <c r="DR51" i="72"/>
  <c r="DR49" i="72"/>
  <c r="DD54" i="72"/>
  <c r="DR55" i="72"/>
  <c r="DR54" i="72"/>
  <c r="DA54" i="72"/>
  <c r="DO54" i="72"/>
  <c r="DE54" i="72"/>
  <c r="DB54" i="72"/>
  <c r="DP54" i="72"/>
  <c r="DC54" i="72"/>
  <c r="DQ54" i="72"/>
  <c r="DA59" i="72"/>
  <c r="DO59" i="72"/>
  <c r="DB59" i="72"/>
  <c r="DP59" i="72"/>
  <c r="DC59" i="72"/>
  <c r="DQ59" i="72"/>
  <c r="DD59" i="72"/>
  <c r="DR61" i="72"/>
  <c r="DR59" i="72"/>
  <c r="DE59" i="72"/>
  <c r="DR65" i="72"/>
  <c r="DO64" i="72"/>
  <c r="DA64" i="72"/>
  <c r="DB64" i="72"/>
  <c r="DP64" i="72"/>
  <c r="DC64" i="72"/>
  <c r="DQ64" i="72"/>
  <c r="DD64" i="72"/>
  <c r="DR66" i="72"/>
  <c r="DC69" i="72"/>
  <c r="DQ69" i="72"/>
  <c r="DD69" i="72"/>
  <c r="DR71" i="72"/>
  <c r="DB69" i="72"/>
  <c r="DP69" i="72"/>
  <c r="DR70" i="72"/>
  <c r="DE69" i="72"/>
  <c r="DR69" i="72"/>
  <c r="DO69" i="72"/>
  <c r="DA69" i="72"/>
  <c r="R73" i="31"/>
  <c r="AI73" i="31" s="1"/>
  <c r="R72" i="31"/>
  <c r="AI72" i="31" s="1"/>
  <c r="DS11" i="72"/>
  <c r="EU11" i="72" s="1"/>
  <c r="DS10" i="72"/>
  <c r="EU10" i="72" s="1"/>
  <c r="DS69" i="72"/>
  <c r="DS59" i="72"/>
  <c r="DS49" i="72"/>
  <c r="DS39" i="72"/>
  <c r="DS24" i="72"/>
  <c r="DS14" i="72"/>
  <c r="DS16" i="72"/>
  <c r="AK16" i="72" s="1"/>
  <c r="DS9" i="72"/>
  <c r="DS64" i="72"/>
  <c r="DS54" i="72"/>
  <c r="DS44" i="72"/>
  <c r="DS34" i="72"/>
  <c r="DF11" i="72"/>
  <c r="DF9" i="72"/>
  <c r="DF54" i="72"/>
  <c r="DF49" i="72"/>
  <c r="DF34" i="72"/>
  <c r="DF14" i="72"/>
  <c r="DF39" i="72"/>
  <c r="DF24" i="72"/>
  <c r="DF10" i="72"/>
  <c r="DF69" i="72"/>
  <c r="DF64" i="72"/>
  <c r="DF59" i="72"/>
  <c r="DF44" i="72"/>
  <c r="Z10" i="72"/>
  <c r="S10" i="72"/>
  <c r="DC71" i="72"/>
  <c r="T71" i="72" s="1"/>
  <c r="DQ71" i="72"/>
  <c r="DA70" i="72"/>
  <c r="DO70" i="72"/>
  <c r="DB70" i="72"/>
  <c r="L70" i="72" s="1"/>
  <c r="DP70" i="72"/>
  <c r="M70" i="72" s="1"/>
  <c r="DC70" i="72"/>
  <c r="T70" i="72" s="1"/>
  <c r="DQ70" i="72"/>
  <c r="DB71" i="72"/>
  <c r="L71" i="72" s="1"/>
  <c r="DP71" i="72"/>
  <c r="DD71" i="72"/>
  <c r="AB71" i="72" s="1"/>
  <c r="DD70" i="72"/>
  <c r="AB70" i="72" s="1"/>
  <c r="DE70" i="72"/>
  <c r="AJ70" i="72" s="1"/>
  <c r="DO71" i="72"/>
  <c r="DA71" i="72"/>
  <c r="DE71" i="72"/>
  <c r="AJ71" i="72" s="1"/>
  <c r="DE66" i="72"/>
  <c r="AJ66" i="72" s="1"/>
  <c r="DD66" i="72"/>
  <c r="AB66" i="72" s="1"/>
  <c r="DD65" i="72"/>
  <c r="AB65" i="72" s="1"/>
  <c r="DO66" i="72"/>
  <c r="DA66" i="72"/>
  <c r="DE65" i="72"/>
  <c r="AJ65" i="72" s="1"/>
  <c r="DB66" i="72"/>
  <c r="L66" i="72" s="1"/>
  <c r="DP66" i="72"/>
  <c r="DC66" i="72"/>
  <c r="T66" i="72" s="1"/>
  <c r="DQ66" i="72"/>
  <c r="DA65" i="72"/>
  <c r="DO65" i="72"/>
  <c r="DC65" i="72"/>
  <c r="T65" i="72" s="1"/>
  <c r="DQ65" i="72"/>
  <c r="DB65" i="72"/>
  <c r="L65" i="72" s="1"/>
  <c r="DP65" i="72"/>
  <c r="M65" i="72" s="1"/>
  <c r="DD60" i="72"/>
  <c r="AB60" i="72" s="1"/>
  <c r="DA61" i="72"/>
  <c r="DO61" i="72"/>
  <c r="DA60" i="72"/>
  <c r="DO60" i="72"/>
  <c r="DC60" i="72"/>
  <c r="T60" i="72" s="1"/>
  <c r="DQ60" i="72"/>
  <c r="DB61" i="72"/>
  <c r="L61" i="72" s="1"/>
  <c r="DP61" i="72"/>
  <c r="DB60" i="72"/>
  <c r="L60" i="72" s="1"/>
  <c r="DP60" i="72"/>
  <c r="DC61" i="72"/>
  <c r="T61" i="72" s="1"/>
  <c r="DQ61" i="72"/>
  <c r="DE60" i="72"/>
  <c r="AJ60" i="72" s="1"/>
  <c r="DR60" i="72"/>
  <c r="DD61" i="72"/>
  <c r="AB61" i="72" s="1"/>
  <c r="DE61" i="72"/>
  <c r="AJ61" i="72" s="1"/>
  <c r="DC56" i="72"/>
  <c r="T56" i="72" s="1"/>
  <c r="DQ56" i="72"/>
  <c r="DD56" i="72"/>
  <c r="AB56" i="72" s="1"/>
  <c r="DB56" i="72"/>
  <c r="L56" i="72" s="1"/>
  <c r="DP56" i="72"/>
  <c r="DA55" i="72"/>
  <c r="DO55" i="72"/>
  <c r="DE56" i="72"/>
  <c r="AJ56" i="72" s="1"/>
  <c r="DB55" i="72"/>
  <c r="L55" i="72" s="1"/>
  <c r="DP55" i="72"/>
  <c r="DE55" i="72"/>
  <c r="AJ55" i="72" s="1"/>
  <c r="DC55" i="72"/>
  <c r="T55" i="72" s="1"/>
  <c r="DQ55" i="72"/>
  <c r="U55" i="72" s="1"/>
  <c r="DR56" i="72"/>
  <c r="AC56" i="72" s="1"/>
  <c r="DD55" i="72"/>
  <c r="AB55" i="72" s="1"/>
  <c r="DO56" i="72"/>
  <c r="DA56" i="72"/>
  <c r="DE51" i="72"/>
  <c r="AJ51" i="72" s="1"/>
  <c r="DB51" i="72"/>
  <c r="L51" i="72" s="1"/>
  <c r="DP51" i="72"/>
  <c r="DC51" i="72"/>
  <c r="T51" i="72" s="1"/>
  <c r="DQ51" i="72"/>
  <c r="DE50" i="72"/>
  <c r="AJ50" i="72" s="1"/>
  <c r="DA50" i="72"/>
  <c r="DO50" i="72"/>
  <c r="DB50" i="72"/>
  <c r="L50" i="72" s="1"/>
  <c r="DP50" i="72"/>
  <c r="M50" i="72" s="1"/>
  <c r="DC50" i="72"/>
  <c r="T50" i="72" s="1"/>
  <c r="DQ50" i="72"/>
  <c r="DD50" i="72"/>
  <c r="AB50" i="72" s="1"/>
  <c r="DD51" i="72"/>
  <c r="AB51" i="72" s="1"/>
  <c r="DA51" i="72"/>
  <c r="DO51" i="72"/>
  <c r="DE45" i="72"/>
  <c r="AJ45" i="72" s="1"/>
  <c r="DC45" i="72"/>
  <c r="T45" i="72" s="1"/>
  <c r="DQ45" i="72"/>
  <c r="DD45" i="72"/>
  <c r="AB45" i="72" s="1"/>
  <c r="DO46" i="72"/>
  <c r="DA46" i="72"/>
  <c r="DR45" i="72"/>
  <c r="AC45" i="72" s="1"/>
  <c r="DA45" i="72"/>
  <c r="DO45" i="72"/>
  <c r="DB46" i="72"/>
  <c r="L46" i="72" s="1"/>
  <c r="DP46" i="72"/>
  <c r="DB45" i="72"/>
  <c r="L45" i="72" s="1"/>
  <c r="DP45" i="72"/>
  <c r="DC46" i="72"/>
  <c r="T46" i="72" s="1"/>
  <c r="DQ46" i="72"/>
  <c r="DE46" i="72"/>
  <c r="AJ46" i="72" s="1"/>
  <c r="DD46" i="72"/>
  <c r="AB46" i="72" s="1"/>
  <c r="DB40" i="72"/>
  <c r="L40" i="72" s="1"/>
  <c r="DP40" i="72"/>
  <c r="DD40" i="72"/>
  <c r="AB40" i="72" s="1"/>
  <c r="DA41" i="72"/>
  <c r="DO41" i="72"/>
  <c r="DE41" i="72"/>
  <c r="AJ41" i="72" s="1"/>
  <c r="DA40" i="72"/>
  <c r="DO40" i="72"/>
  <c r="DB41" i="72"/>
  <c r="L41" i="72" s="1"/>
  <c r="DP41" i="72"/>
  <c r="DC41" i="72"/>
  <c r="T41" i="72" s="1"/>
  <c r="DQ41" i="72"/>
  <c r="DE40" i="72"/>
  <c r="AJ40" i="72" s="1"/>
  <c r="DC40" i="72"/>
  <c r="T40" i="72" s="1"/>
  <c r="DQ40" i="72"/>
  <c r="DD41" i="72"/>
  <c r="AB41" i="72" s="1"/>
  <c r="DD35" i="72"/>
  <c r="AB35" i="72" s="1"/>
  <c r="DB36" i="72"/>
  <c r="L36" i="72" s="1"/>
  <c r="DP36" i="72"/>
  <c r="DC36" i="72"/>
  <c r="T36" i="72" s="1"/>
  <c r="DQ36" i="72"/>
  <c r="DC35" i="72"/>
  <c r="T35" i="72" s="1"/>
  <c r="DQ35" i="72"/>
  <c r="DO36" i="72"/>
  <c r="DA36" i="72"/>
  <c r="DE35" i="72"/>
  <c r="AJ35" i="72" s="1"/>
  <c r="DD36" i="72"/>
  <c r="AB36" i="72" s="1"/>
  <c r="DA35" i="72"/>
  <c r="DO35" i="72"/>
  <c r="DR35" i="72"/>
  <c r="DE36" i="72"/>
  <c r="AJ36" i="72" s="1"/>
  <c r="DB35" i="72"/>
  <c r="L35" i="72" s="1"/>
  <c r="DP35" i="72"/>
  <c r="M35" i="72" s="1"/>
  <c r="DE26" i="72"/>
  <c r="AJ26" i="72" s="1"/>
  <c r="DD26" i="72"/>
  <c r="AB26" i="72" s="1"/>
  <c r="DD25" i="72"/>
  <c r="AB25" i="72" s="1"/>
  <c r="DO26" i="72"/>
  <c r="DA26" i="72"/>
  <c r="DR25" i="72"/>
  <c r="DB26" i="72"/>
  <c r="L26" i="72" s="1"/>
  <c r="DP26" i="72"/>
  <c r="DE25" i="72"/>
  <c r="AJ25" i="72" s="1"/>
  <c r="DO25" i="72"/>
  <c r="DA25" i="72"/>
  <c r="DR26" i="72"/>
  <c r="DB25" i="72"/>
  <c r="L25" i="72" s="1"/>
  <c r="DP25" i="72"/>
  <c r="M25" i="72" s="1"/>
  <c r="DC25" i="72"/>
  <c r="T25" i="72" s="1"/>
  <c r="DQ25" i="72"/>
  <c r="DC26" i="72"/>
  <c r="T26" i="72" s="1"/>
  <c r="DQ26" i="72"/>
  <c r="DA15" i="72"/>
  <c r="DO15" i="72"/>
  <c r="DD15" i="72"/>
  <c r="DC16" i="72"/>
  <c r="DR15" i="72"/>
  <c r="DE15" i="72"/>
  <c r="AJ15" i="72" s="1"/>
  <c r="DB15" i="72"/>
  <c r="DP15" i="72"/>
  <c r="DA16" i="72"/>
  <c r="DE16" i="72"/>
  <c r="AJ16" i="72" s="1"/>
  <c r="DD16" i="72"/>
  <c r="DC15" i="72"/>
  <c r="DQ15" i="72"/>
  <c r="DB16" i="72"/>
  <c r="DF70" i="72"/>
  <c r="AR70" i="72" s="1"/>
  <c r="DF66" i="72"/>
  <c r="AR66" i="72" s="1"/>
  <c r="DF65" i="72"/>
  <c r="AR65" i="72" s="1"/>
  <c r="DF71" i="72"/>
  <c r="AR71" i="72" s="1"/>
  <c r="DF61" i="72"/>
  <c r="AR61" i="72" s="1"/>
  <c r="DF60" i="72"/>
  <c r="AR60" i="72" s="1"/>
  <c r="DF51" i="72"/>
  <c r="AR51" i="72" s="1"/>
  <c r="DF50" i="72"/>
  <c r="AR50" i="72" s="1"/>
  <c r="DF56" i="72"/>
  <c r="AR56" i="72" s="1"/>
  <c r="DF55" i="72"/>
  <c r="AR55" i="72" s="1"/>
  <c r="DF41" i="72"/>
  <c r="AR41" i="72" s="1"/>
  <c r="DF45" i="72"/>
  <c r="AR45" i="72" s="1"/>
  <c r="DF40" i="72"/>
  <c r="AR40" i="72" s="1"/>
  <c r="DF35" i="72"/>
  <c r="AR35" i="72" s="1"/>
  <c r="DF26" i="72"/>
  <c r="AR26" i="72" s="1"/>
  <c r="DF36" i="72"/>
  <c r="AR36" i="72" s="1"/>
  <c r="DF46" i="72"/>
  <c r="AR46" i="72" s="1"/>
  <c r="DG7" i="72"/>
  <c r="DF16" i="72"/>
  <c r="AR16" i="72" s="1"/>
  <c r="DF25" i="72"/>
  <c r="AR25" i="72" s="1"/>
  <c r="DF15" i="72"/>
  <c r="AR15" i="72" s="1"/>
  <c r="DS70" i="72"/>
  <c r="DS66" i="72"/>
  <c r="DS65" i="72"/>
  <c r="AK65" i="72" s="1"/>
  <c r="DS71" i="72"/>
  <c r="AK71" i="72" s="1"/>
  <c r="DS61" i="72"/>
  <c r="AK61" i="72" s="1"/>
  <c r="DS60" i="72"/>
  <c r="DS56" i="72"/>
  <c r="DS55" i="72"/>
  <c r="DS51" i="72"/>
  <c r="DS50" i="72"/>
  <c r="DS46" i="72"/>
  <c r="DS45" i="72"/>
  <c r="DS41" i="72"/>
  <c r="DS40" i="72"/>
  <c r="DS36" i="72"/>
  <c r="AK36" i="72" s="1"/>
  <c r="DS35" i="72"/>
  <c r="AK35" i="72" s="1"/>
  <c r="DS26" i="72"/>
  <c r="AK26" i="72" s="1"/>
  <c r="DS25" i="72"/>
  <c r="AK25" i="72" s="1"/>
  <c r="DS15" i="72"/>
  <c r="AK15" i="72" s="1"/>
  <c r="DT7" i="72"/>
  <c r="R25" i="31"/>
  <c r="BI74" i="32"/>
  <c r="BI131" i="32"/>
  <c r="DI175" i="32"/>
  <c r="GF175" i="32"/>
  <c r="CB152" i="32"/>
  <c r="CF152" i="32"/>
  <c r="CJ152" i="32"/>
  <c r="BM152" i="32"/>
  <c r="BQ152" i="32"/>
  <c r="BU152" i="32"/>
  <c r="EJ152" i="32"/>
  <c r="EN152" i="32"/>
  <c r="ER152" i="32"/>
  <c r="AI152" i="32"/>
  <c r="AM152" i="32"/>
  <c r="AQ152" i="32"/>
  <c r="DF152" i="32"/>
  <c r="DJ152" i="32"/>
  <c r="DN152" i="32"/>
  <c r="GC152" i="32"/>
  <c r="GG152" i="32"/>
  <c r="GK152" i="32"/>
  <c r="FN152" i="32"/>
  <c r="FR152" i="32"/>
  <c r="FV152" i="32"/>
  <c r="T176" i="19"/>
  <c r="M130" i="10"/>
  <c r="G176" i="10"/>
  <c r="G175" i="10"/>
  <c r="K176" i="10"/>
  <c r="K175" i="10"/>
  <c r="O176" i="10"/>
  <c r="O175" i="10"/>
  <c r="H176" i="10"/>
  <c r="H175" i="10"/>
  <c r="P176" i="10"/>
  <c r="P175" i="10"/>
  <c r="U175" i="10"/>
  <c r="T175" i="10"/>
  <c r="H153" i="10"/>
  <c r="H152" i="10"/>
  <c r="Y152" i="10" s="1"/>
  <c r="L153" i="10"/>
  <c r="L152" i="10"/>
  <c r="P153" i="10"/>
  <c r="P152" i="10"/>
  <c r="T152" i="10"/>
  <c r="V152" i="10"/>
  <c r="U152" i="10"/>
  <c r="G130" i="10"/>
  <c r="G129" i="10"/>
  <c r="K130" i="10"/>
  <c r="K129" i="10"/>
  <c r="O130" i="10"/>
  <c r="O129" i="10"/>
  <c r="N69" i="10"/>
  <c r="N129" i="10"/>
  <c r="H130" i="10"/>
  <c r="H129" i="10"/>
  <c r="L130" i="10"/>
  <c r="L129" i="10"/>
  <c r="E130" i="10"/>
  <c r="E129" i="10"/>
  <c r="J69" i="10"/>
  <c r="T153" i="13"/>
  <c r="Q69" i="8"/>
  <c r="W69" i="8"/>
  <c r="AA69" i="8"/>
  <c r="AE69" i="8"/>
  <c r="Q69" i="17"/>
  <c r="X69" i="8"/>
  <c r="AB69" i="8"/>
  <c r="Q69" i="16"/>
  <c r="U69" i="8"/>
  <c r="Y69" i="8"/>
  <c r="AC69" i="8"/>
  <c r="Q69" i="14"/>
  <c r="Q69" i="12"/>
  <c r="T153" i="11"/>
  <c r="CC69" i="32"/>
  <c r="CG69" i="32"/>
  <c r="CK69" i="32"/>
  <c r="EJ69" i="32"/>
  <c r="EN69" i="32"/>
  <c r="ER69" i="32"/>
  <c r="X69" i="9"/>
  <c r="T69" i="8"/>
  <c r="FA69" i="32"/>
  <c r="FE69" i="32"/>
  <c r="FI69" i="32"/>
  <c r="GD69" i="32"/>
  <c r="GH69" i="32"/>
  <c r="GL69" i="32"/>
  <c r="Q169" i="13"/>
  <c r="AC176" i="14"/>
  <c r="T130" i="13"/>
  <c r="Q172" i="13"/>
  <c r="T153" i="7"/>
  <c r="T153" i="19"/>
  <c r="T153" i="12"/>
  <c r="T130" i="11"/>
  <c r="AE153" i="19"/>
  <c r="V129" i="19"/>
  <c r="T175" i="15"/>
  <c r="AD129" i="15"/>
  <c r="T153" i="18"/>
  <c r="T176" i="18"/>
  <c r="AD130" i="18"/>
  <c r="AE153" i="18"/>
  <c r="T130" i="17"/>
  <c r="T176" i="17"/>
  <c r="AE153" i="16"/>
  <c r="V153" i="16"/>
  <c r="V176" i="14"/>
  <c r="Y130" i="14"/>
  <c r="AE153" i="14"/>
  <c r="Q176" i="13"/>
  <c r="Q184" i="13"/>
  <c r="AE153" i="13"/>
  <c r="Y130" i="13"/>
  <c r="AE130" i="11"/>
  <c r="T176" i="11"/>
  <c r="AE176" i="9"/>
  <c r="AE153" i="7"/>
  <c r="T130" i="7"/>
  <c r="AB153" i="9"/>
  <c r="AC176" i="9"/>
  <c r="T176" i="9"/>
  <c r="Q69" i="9"/>
  <c r="W69" i="9"/>
  <c r="AA69" i="9"/>
  <c r="AE69" i="9"/>
  <c r="V69" i="9"/>
  <c r="Z69" i="9"/>
  <c r="AD69" i="9"/>
  <c r="U69" i="9"/>
  <c r="Y69" i="9"/>
  <c r="AC69" i="9"/>
  <c r="T69" i="9"/>
  <c r="AB69" i="9"/>
  <c r="AE153" i="9"/>
  <c r="T153" i="9"/>
  <c r="AE130" i="8"/>
  <c r="T130" i="8"/>
  <c r="AD130" i="8"/>
  <c r="AE153" i="8"/>
  <c r="T153" i="8"/>
  <c r="AB153" i="8"/>
  <c r="AE176" i="8"/>
  <c r="T176" i="8"/>
  <c r="V69" i="8"/>
  <c r="Z69" i="8"/>
  <c r="AD69" i="8"/>
  <c r="Y176" i="8"/>
  <c r="AE176" i="7"/>
  <c r="AD176" i="7"/>
  <c r="AD153" i="7"/>
  <c r="Z69" i="7"/>
  <c r="AD69" i="7"/>
  <c r="U69" i="7"/>
  <c r="AI66" i="32"/>
  <c r="AI129" i="32" s="1"/>
  <c r="Y69" i="7"/>
  <c r="AM66" i="32"/>
  <c r="AM129" i="32" s="1"/>
  <c r="AC69" i="7"/>
  <c r="AQ66" i="32"/>
  <c r="AQ129" i="32" s="1"/>
  <c r="T69" i="7"/>
  <c r="AH67" i="32"/>
  <c r="X69" i="7"/>
  <c r="AL67" i="32"/>
  <c r="AB69" i="7"/>
  <c r="AP67" i="32"/>
  <c r="Q69" i="7"/>
  <c r="W69" i="7"/>
  <c r="AK68" i="32"/>
  <c r="AK175" i="32" s="1"/>
  <c r="AA69" i="7"/>
  <c r="AO68" i="32"/>
  <c r="AE69" i="7"/>
  <c r="AS68" i="32"/>
  <c r="AS175" i="32" s="1"/>
  <c r="AJ69" i="32"/>
  <c r="AN69" i="32"/>
  <c r="AR69" i="32"/>
  <c r="V69" i="7"/>
  <c r="Q69" i="11"/>
  <c r="W69" i="11"/>
  <c r="BO66" i="32"/>
  <c r="BO69" i="32" s="1"/>
  <c r="AA69" i="11"/>
  <c r="BS66" i="32"/>
  <c r="BS69" i="32" s="1"/>
  <c r="AE69" i="11"/>
  <c r="BW66" i="32"/>
  <c r="BW69" i="32" s="1"/>
  <c r="V69" i="11"/>
  <c r="BN67" i="32"/>
  <c r="BN152" i="32" s="1"/>
  <c r="Z69" i="11"/>
  <c r="AG69" i="11" s="1"/>
  <c r="BR67" i="32"/>
  <c r="AD69" i="11"/>
  <c r="BV67" i="32"/>
  <c r="U69" i="11"/>
  <c r="BM68" i="32"/>
  <c r="BM175" i="32" s="1"/>
  <c r="Y69" i="11"/>
  <c r="BQ68" i="32"/>
  <c r="BQ175" i="32" s="1"/>
  <c r="AC69" i="11"/>
  <c r="BU68" i="32"/>
  <c r="X69" i="11"/>
  <c r="BL69" i="32"/>
  <c r="BP69" i="32"/>
  <c r="BT69" i="32"/>
  <c r="AB69" i="11"/>
  <c r="T69" i="11"/>
  <c r="AD153" i="11"/>
  <c r="Q171" i="13"/>
  <c r="Q173" i="13"/>
  <c r="Q174" i="13"/>
  <c r="T130" i="14"/>
  <c r="AD176" i="14"/>
  <c r="AD153" i="14"/>
  <c r="AE69" i="14"/>
  <c r="V69" i="14"/>
  <c r="CR66" i="32"/>
  <c r="CR69" i="32" s="1"/>
  <c r="U69" i="14"/>
  <c r="CQ67" i="32"/>
  <c r="AC69" i="14"/>
  <c r="CY67" i="32"/>
  <c r="AB69" i="14"/>
  <c r="CX68" i="32"/>
  <c r="CX175" i="32" s="1"/>
  <c r="CS69" i="32"/>
  <c r="CW69" i="32"/>
  <c r="DA69" i="32"/>
  <c r="W69" i="14"/>
  <c r="Z69" i="14"/>
  <c r="AG69" i="14" s="1"/>
  <c r="CV66" i="32"/>
  <c r="CV69" i="32" s="1"/>
  <c r="AD69" i="14"/>
  <c r="CZ66" i="32"/>
  <c r="CZ69" i="32" s="1"/>
  <c r="Y69" i="14"/>
  <c r="CU67" i="32"/>
  <c r="T69" i="14"/>
  <c r="CP68" i="32"/>
  <c r="CP175" i="32" s="1"/>
  <c r="X69" i="14"/>
  <c r="CT68" i="32"/>
  <c r="CT175" i="32" s="1"/>
  <c r="AA69" i="14"/>
  <c r="AD69" i="19"/>
  <c r="U69" i="19"/>
  <c r="GC66" i="32"/>
  <c r="GC69" i="32" s="1"/>
  <c r="Y69" i="19"/>
  <c r="GG66" i="32"/>
  <c r="GG69" i="32" s="1"/>
  <c r="AC69" i="19"/>
  <c r="GK66" i="32"/>
  <c r="GK69" i="32" s="1"/>
  <c r="T69" i="19"/>
  <c r="GB67" i="32"/>
  <c r="GB152" i="32" s="1"/>
  <c r="X69" i="19"/>
  <c r="GF67" i="32"/>
  <c r="GF152" i="32" s="1"/>
  <c r="AB69" i="19"/>
  <c r="GJ67" i="32"/>
  <c r="Q69" i="19"/>
  <c r="W69" i="19"/>
  <c r="GE68" i="32"/>
  <c r="AA69" i="19"/>
  <c r="GI68" i="32"/>
  <c r="GI175" i="32" s="1"/>
  <c r="AE69" i="19"/>
  <c r="GM68" i="32"/>
  <c r="AD129" i="19"/>
  <c r="Z69" i="19"/>
  <c r="AG69" i="19" s="1"/>
  <c r="AD176" i="19"/>
  <c r="V69" i="19"/>
  <c r="AD153" i="19"/>
  <c r="AE129" i="15"/>
  <c r="AD153" i="15"/>
  <c r="Y69" i="15"/>
  <c r="FR69" i="32"/>
  <c r="V153" i="15"/>
  <c r="FN69" i="32"/>
  <c r="FV69" i="32"/>
  <c r="U69" i="15"/>
  <c r="T69" i="15"/>
  <c r="FM66" i="32"/>
  <c r="X69" i="15"/>
  <c r="FQ66" i="32"/>
  <c r="FQ69" i="32" s="1"/>
  <c r="AB69" i="15"/>
  <c r="FU66" i="32"/>
  <c r="FU69" i="32" s="1"/>
  <c r="Q69" i="15"/>
  <c r="W69" i="15"/>
  <c r="FP67" i="32"/>
  <c r="FP152" i="32" s="1"/>
  <c r="AA69" i="15"/>
  <c r="FT67" i="32"/>
  <c r="AE69" i="15"/>
  <c r="FX67" i="32"/>
  <c r="V69" i="15"/>
  <c r="FO68" i="32"/>
  <c r="FO175" i="32" s="1"/>
  <c r="Z69" i="15"/>
  <c r="AG69" i="15" s="1"/>
  <c r="FS68" i="32"/>
  <c r="AD69" i="15"/>
  <c r="FW68" i="32"/>
  <c r="FW175" i="32" s="1"/>
  <c r="AC69" i="15"/>
  <c r="AC153" i="15"/>
  <c r="AC130" i="12"/>
  <c r="W69" i="12"/>
  <c r="AD176" i="12"/>
  <c r="AE69" i="12"/>
  <c r="V130" i="12"/>
  <c r="Y153" i="12"/>
  <c r="V69" i="12"/>
  <c r="EZ66" i="32"/>
  <c r="EZ69" i="32" s="1"/>
  <c r="Z69" i="12"/>
  <c r="AG69" i="12" s="1"/>
  <c r="FD66" i="32"/>
  <c r="FD69" i="32" s="1"/>
  <c r="AD69" i="12"/>
  <c r="FH66" i="32"/>
  <c r="FH69" i="32" s="1"/>
  <c r="U69" i="12"/>
  <c r="EY67" i="32"/>
  <c r="Y69" i="12"/>
  <c r="FC67" i="32"/>
  <c r="AC69" i="12"/>
  <c r="FG67" i="32"/>
  <c r="T69" i="12"/>
  <c r="EX68" i="32"/>
  <c r="EX175" i="32" s="1"/>
  <c r="X69" i="12"/>
  <c r="FB68" i="32"/>
  <c r="AB69" i="12"/>
  <c r="FF68" i="32"/>
  <c r="AA69" i="12"/>
  <c r="U69" i="18"/>
  <c r="Y69" i="18"/>
  <c r="AE130" i="18"/>
  <c r="T69" i="18"/>
  <c r="EI66" i="32"/>
  <c r="X69" i="18"/>
  <c r="EM66" i="32"/>
  <c r="EM69" i="32" s="1"/>
  <c r="AB69" i="18"/>
  <c r="EQ66" i="32"/>
  <c r="EQ69" i="32" s="1"/>
  <c r="Q69" i="18"/>
  <c r="W69" i="18"/>
  <c r="EL67" i="32"/>
  <c r="EL152" i="32" s="1"/>
  <c r="AA69" i="18"/>
  <c r="EP67" i="32"/>
  <c r="AE69" i="18"/>
  <c r="ET67" i="32"/>
  <c r="ET152" i="32" s="1"/>
  <c r="V69" i="18"/>
  <c r="EK68" i="32"/>
  <c r="EK175" i="32" s="1"/>
  <c r="Z69" i="18"/>
  <c r="AG69" i="18" s="1"/>
  <c r="EO68" i="32"/>
  <c r="EO175" i="32" s="1"/>
  <c r="AD69" i="18"/>
  <c r="ES68" i="32"/>
  <c r="AC69" i="18"/>
  <c r="AD153" i="17"/>
  <c r="AD176" i="17"/>
  <c r="V69" i="17"/>
  <c r="DV66" i="32"/>
  <c r="DV69" i="32" s="1"/>
  <c r="Z69" i="17"/>
  <c r="AG69" i="17" s="1"/>
  <c r="DZ66" i="32"/>
  <c r="DZ69" i="32" s="1"/>
  <c r="AD69" i="17"/>
  <c r="ED66" i="32"/>
  <c r="ED69" i="32" s="1"/>
  <c r="U69" i="17"/>
  <c r="DU67" i="32"/>
  <c r="Y69" i="17"/>
  <c r="DY67" i="32"/>
  <c r="AC69" i="17"/>
  <c r="EC67" i="32"/>
  <c r="T69" i="17"/>
  <c r="DT68" i="32"/>
  <c r="DT175" i="32" s="1"/>
  <c r="X69" i="17"/>
  <c r="DX68" i="32"/>
  <c r="DX175" i="32" s="1"/>
  <c r="AB69" i="17"/>
  <c r="EB68" i="32"/>
  <c r="DW69" i="32"/>
  <c r="EA69" i="32"/>
  <c r="EE69" i="32"/>
  <c r="W69" i="17"/>
  <c r="AD130" i="17"/>
  <c r="AE69" i="17"/>
  <c r="AA69" i="17"/>
  <c r="AE176" i="17"/>
  <c r="V176" i="16"/>
  <c r="DF69" i="32"/>
  <c r="DJ69" i="32"/>
  <c r="DN69" i="32"/>
  <c r="DQ67" i="32"/>
  <c r="U69" i="16"/>
  <c r="AD130" i="16"/>
  <c r="Z153" i="16"/>
  <c r="AG153" i="16" s="1"/>
  <c r="W69" i="16"/>
  <c r="DH66" i="32"/>
  <c r="DH69" i="32" s="1"/>
  <c r="AA69" i="16"/>
  <c r="DL66" i="32"/>
  <c r="DL69" i="32" s="1"/>
  <c r="AE69" i="16"/>
  <c r="DP66" i="32"/>
  <c r="DP69" i="32" s="1"/>
  <c r="Y69" i="16"/>
  <c r="T69" i="16"/>
  <c r="DE66" i="32"/>
  <c r="X69" i="16"/>
  <c r="DI66" i="32"/>
  <c r="DI69" i="32" s="1"/>
  <c r="AB69" i="16"/>
  <c r="DM66" i="32"/>
  <c r="DM69" i="32" s="1"/>
  <c r="V69" i="16"/>
  <c r="DG68" i="32"/>
  <c r="DG175" i="32" s="1"/>
  <c r="Z69" i="16"/>
  <c r="AG69" i="16" s="1"/>
  <c r="DK68" i="32"/>
  <c r="AD69" i="16"/>
  <c r="DO68" i="32"/>
  <c r="DO175" i="32" s="1"/>
  <c r="AC69" i="16"/>
  <c r="V69" i="13"/>
  <c r="Z69" i="13"/>
  <c r="AG69" i="13" s="1"/>
  <c r="AE130" i="13"/>
  <c r="Y153" i="13"/>
  <c r="AD69" i="13"/>
  <c r="U69" i="13"/>
  <c r="CB66" i="32"/>
  <c r="CB69" i="32" s="1"/>
  <c r="Y69" i="13"/>
  <c r="CF66" i="32"/>
  <c r="CF69" i="32" s="1"/>
  <c r="AC69" i="13"/>
  <c r="CJ66" i="32"/>
  <c r="CJ69" i="32" s="1"/>
  <c r="T69" i="13"/>
  <c r="CA67" i="32"/>
  <c r="CA152" i="32" s="1"/>
  <c r="X69" i="13"/>
  <c r="CE67" i="32"/>
  <c r="CE152" i="32" s="1"/>
  <c r="AB69" i="13"/>
  <c r="CI67" i="32"/>
  <c r="CI152" i="32" s="1"/>
  <c r="Q69" i="13"/>
  <c r="W69" i="13"/>
  <c r="CD68" i="32"/>
  <c r="CD175" i="32" s="1"/>
  <c r="AA69" i="13"/>
  <c r="CH68" i="32"/>
  <c r="CH175" i="32" s="1"/>
  <c r="AE69" i="13"/>
  <c r="CL68" i="32"/>
  <c r="CB138" i="32"/>
  <c r="CF138" i="32"/>
  <c r="CJ138" i="32"/>
  <c r="CQ138" i="32"/>
  <c r="CU138" i="32"/>
  <c r="CY138" i="32"/>
  <c r="DF138" i="32"/>
  <c r="DJ138" i="32"/>
  <c r="DN138" i="32"/>
  <c r="EJ138" i="32"/>
  <c r="EN138" i="32"/>
  <c r="ER138" i="32"/>
  <c r="EY138" i="32"/>
  <c r="FC138" i="32"/>
  <c r="FG138" i="32"/>
  <c r="FN138" i="32"/>
  <c r="FR138" i="32"/>
  <c r="FV138" i="32"/>
  <c r="BN138" i="32"/>
  <c r="BR138" i="32"/>
  <c r="BV138" i="32"/>
  <c r="CC138" i="32"/>
  <c r="CG138" i="32"/>
  <c r="CK138" i="32"/>
  <c r="CR138" i="32"/>
  <c r="CV138" i="32"/>
  <c r="CZ138" i="32"/>
  <c r="DG138" i="32"/>
  <c r="DK138" i="32"/>
  <c r="DO138" i="32"/>
  <c r="DV138" i="32"/>
  <c r="DZ138" i="32"/>
  <c r="ED138" i="32"/>
  <c r="EK138" i="32"/>
  <c r="EO138" i="32"/>
  <c r="ES138" i="32"/>
  <c r="EZ138" i="32"/>
  <c r="FD138" i="32"/>
  <c r="FH138" i="32"/>
  <c r="FS138" i="32"/>
  <c r="FW138" i="32"/>
  <c r="GD138" i="32"/>
  <c r="GH138" i="32"/>
  <c r="GL138" i="32"/>
  <c r="BO138" i="32"/>
  <c r="BS138" i="32"/>
  <c r="BW138" i="32"/>
  <c r="CD138" i="32"/>
  <c r="CH138" i="32"/>
  <c r="CL138" i="32"/>
  <c r="CS138" i="32"/>
  <c r="CW138" i="32"/>
  <c r="DA138" i="32"/>
  <c r="DH138" i="32"/>
  <c r="DL138" i="32"/>
  <c r="DP138" i="32"/>
  <c r="DW138" i="32"/>
  <c r="EA138" i="32"/>
  <c r="EE138" i="32"/>
  <c r="EL138" i="32"/>
  <c r="EP138" i="32"/>
  <c r="ET138" i="32"/>
  <c r="FA138" i="32"/>
  <c r="FE138" i="32"/>
  <c r="FI138" i="32"/>
  <c r="FP138" i="32"/>
  <c r="FT138" i="32"/>
  <c r="FX138" i="32"/>
  <c r="GE138" i="32"/>
  <c r="GI138" i="32"/>
  <c r="GM138" i="32"/>
  <c r="BL138" i="32"/>
  <c r="BP138" i="32"/>
  <c r="BT138" i="32"/>
  <c r="CI138" i="32"/>
  <c r="CT138" i="32"/>
  <c r="CX138" i="32"/>
  <c r="DE138" i="32"/>
  <c r="DI138" i="32"/>
  <c r="DM138" i="32"/>
  <c r="DT138" i="32"/>
  <c r="DX138" i="32"/>
  <c r="EB138" i="32"/>
  <c r="EM138" i="32"/>
  <c r="EX138" i="32"/>
  <c r="FB138" i="32"/>
  <c r="FF138" i="32"/>
  <c r="FM138" i="32"/>
  <c r="FQ138" i="32"/>
  <c r="FU138" i="32"/>
  <c r="GB138" i="32"/>
  <c r="GF138" i="32"/>
  <c r="GJ138" i="32"/>
  <c r="CM138" i="32"/>
  <c r="DB138" i="32"/>
  <c r="EU138" i="32"/>
  <c r="DQ138" i="32"/>
  <c r="BX138" i="32"/>
  <c r="GN138" i="32"/>
  <c r="AE176" i="19"/>
  <c r="AC129" i="19"/>
  <c r="AE175" i="15"/>
  <c r="Y175" i="15"/>
  <c r="T129" i="15"/>
  <c r="AE153" i="12"/>
  <c r="AD130" i="12"/>
  <c r="AE176" i="18"/>
  <c r="AD176" i="18"/>
  <c r="Y153" i="18"/>
  <c r="T130" i="18"/>
  <c r="X176" i="18"/>
  <c r="AB176" i="18"/>
  <c r="U176" i="18"/>
  <c r="Y176" i="18"/>
  <c r="AC176" i="18"/>
  <c r="V176" i="18"/>
  <c r="Z176" i="18"/>
  <c r="Q176" i="18"/>
  <c r="W176" i="18"/>
  <c r="AA176" i="18"/>
  <c r="X153" i="18"/>
  <c r="U153" i="18"/>
  <c r="AC153" i="18"/>
  <c r="V153" i="18"/>
  <c r="Z153" i="18"/>
  <c r="AG153" i="18" s="1"/>
  <c r="AD153" i="18"/>
  <c r="AB153" i="18"/>
  <c r="Q153" i="18"/>
  <c r="W153" i="18"/>
  <c r="AA153" i="18"/>
  <c r="X130" i="18"/>
  <c r="AB130" i="18"/>
  <c r="U130" i="18"/>
  <c r="Y130" i="18"/>
  <c r="AC130" i="18"/>
  <c r="V130" i="18"/>
  <c r="Z130" i="18"/>
  <c r="Q130" i="18"/>
  <c r="W130" i="18"/>
  <c r="AA130" i="18"/>
  <c r="Q176" i="12"/>
  <c r="W176" i="12"/>
  <c r="AA176" i="12"/>
  <c r="AE176" i="12"/>
  <c r="T176" i="12"/>
  <c r="X176" i="12"/>
  <c r="AB176" i="12"/>
  <c r="U176" i="12"/>
  <c r="Y176" i="12"/>
  <c r="AC176" i="12"/>
  <c r="V176" i="12"/>
  <c r="Z176" i="12"/>
  <c r="AG176" i="12" s="1"/>
  <c r="X153" i="12"/>
  <c r="AC153" i="12"/>
  <c r="V153" i="12"/>
  <c r="Z153" i="12"/>
  <c r="AG153" i="12" s="1"/>
  <c r="AD153" i="12"/>
  <c r="AB153" i="12"/>
  <c r="U153" i="12"/>
  <c r="Q153" i="12"/>
  <c r="W153" i="12"/>
  <c r="AA153" i="12"/>
  <c r="Z130" i="12"/>
  <c r="AG130" i="12" s="1"/>
  <c r="Q130" i="12"/>
  <c r="W130" i="12"/>
  <c r="AA130" i="12"/>
  <c r="AE130" i="12"/>
  <c r="T130" i="12"/>
  <c r="X130" i="12"/>
  <c r="AB130" i="12"/>
  <c r="U130" i="12"/>
  <c r="Y130" i="12"/>
  <c r="X175" i="15"/>
  <c r="AC175" i="15"/>
  <c r="V175" i="15"/>
  <c r="Z175" i="15"/>
  <c r="AG175" i="15" s="1"/>
  <c r="AD175" i="15"/>
  <c r="AB175" i="15"/>
  <c r="U175" i="15"/>
  <c r="Q175" i="15"/>
  <c r="W175" i="15"/>
  <c r="AA175" i="15"/>
  <c r="Z153" i="15"/>
  <c r="AG153" i="15" s="1"/>
  <c r="Q153" i="15"/>
  <c r="W153" i="15"/>
  <c r="AA153" i="15"/>
  <c r="AE153" i="15"/>
  <c r="T153" i="15"/>
  <c r="X153" i="15"/>
  <c r="AB153" i="15"/>
  <c r="U153" i="15"/>
  <c r="Y153" i="15"/>
  <c r="X129" i="15"/>
  <c r="AB129" i="15"/>
  <c r="U129" i="15"/>
  <c r="Y129" i="15"/>
  <c r="AC129" i="15"/>
  <c r="V129" i="15"/>
  <c r="Z129" i="15"/>
  <c r="AG129" i="15" s="1"/>
  <c r="Q129" i="15"/>
  <c r="W129" i="15"/>
  <c r="AA129" i="15"/>
  <c r="X176" i="19"/>
  <c r="AB176" i="19"/>
  <c r="U176" i="19"/>
  <c r="Y176" i="19"/>
  <c r="AC176" i="19"/>
  <c r="V176" i="19"/>
  <c r="Z176" i="19"/>
  <c r="AG176" i="19" s="1"/>
  <c r="Q176" i="19"/>
  <c r="W176" i="19"/>
  <c r="AA176" i="19"/>
  <c r="X153" i="19"/>
  <c r="AB153" i="19"/>
  <c r="U153" i="19"/>
  <c r="Y153" i="19"/>
  <c r="AC153" i="19"/>
  <c r="V153" i="19"/>
  <c r="Z153" i="19"/>
  <c r="AG153" i="19" s="1"/>
  <c r="Q153" i="19"/>
  <c r="W153" i="19"/>
  <c r="AA153" i="19"/>
  <c r="Z129" i="19"/>
  <c r="AG129" i="19" s="1"/>
  <c r="Q129" i="19"/>
  <c r="W129" i="19"/>
  <c r="AA129" i="19"/>
  <c r="AE129" i="19"/>
  <c r="T129" i="19"/>
  <c r="X129" i="19"/>
  <c r="AB129" i="19"/>
  <c r="U129" i="19"/>
  <c r="Y129" i="19"/>
  <c r="AE130" i="17"/>
  <c r="AC176" i="16"/>
  <c r="AD176" i="16"/>
  <c r="T153" i="14"/>
  <c r="AE130" i="14"/>
  <c r="AE176" i="13"/>
  <c r="AE176" i="11"/>
  <c r="AD176" i="11"/>
  <c r="AE153" i="11"/>
  <c r="AD130" i="11"/>
  <c r="T176" i="7"/>
  <c r="X176" i="17"/>
  <c r="AB176" i="17"/>
  <c r="U176" i="17"/>
  <c r="Y176" i="17"/>
  <c r="AC176" i="17"/>
  <c r="V176" i="17"/>
  <c r="Z176" i="17"/>
  <c r="AG176" i="17" s="1"/>
  <c r="Q176" i="17"/>
  <c r="W176" i="17"/>
  <c r="AA176" i="17"/>
  <c r="Q153" i="17"/>
  <c r="W153" i="17"/>
  <c r="AA153" i="17"/>
  <c r="AE153" i="17"/>
  <c r="T153" i="17"/>
  <c r="X153" i="17"/>
  <c r="AB153" i="17"/>
  <c r="U153" i="17"/>
  <c r="Y153" i="17"/>
  <c r="AC153" i="17"/>
  <c r="V153" i="17"/>
  <c r="Z153" i="17"/>
  <c r="AG153" i="17" s="1"/>
  <c r="X130" i="17"/>
  <c r="AB130" i="17"/>
  <c r="U130" i="17"/>
  <c r="Y130" i="17"/>
  <c r="AC130" i="17"/>
  <c r="V130" i="17"/>
  <c r="Z130" i="17"/>
  <c r="AG130" i="17" s="1"/>
  <c r="Q130" i="17"/>
  <c r="W130" i="17"/>
  <c r="AA130" i="17"/>
  <c r="Z176" i="16"/>
  <c r="AG176" i="16" s="1"/>
  <c r="Q176" i="16"/>
  <c r="W176" i="16"/>
  <c r="AA176" i="16"/>
  <c r="AE176" i="16"/>
  <c r="T176" i="16"/>
  <c r="X176" i="16"/>
  <c r="AB176" i="16"/>
  <c r="U176" i="16"/>
  <c r="Y176" i="16"/>
  <c r="AD153" i="16"/>
  <c r="T153" i="16"/>
  <c r="X153" i="16"/>
  <c r="AB153" i="16"/>
  <c r="U153" i="16"/>
  <c r="Y153" i="16"/>
  <c r="AC153" i="16"/>
  <c r="Q153" i="16"/>
  <c r="W153" i="16"/>
  <c r="AA153" i="16"/>
  <c r="Q130" i="16"/>
  <c r="W130" i="16"/>
  <c r="AA130" i="16"/>
  <c r="AE130" i="16"/>
  <c r="T130" i="16"/>
  <c r="X130" i="16"/>
  <c r="AB130" i="16"/>
  <c r="U130" i="16"/>
  <c r="Y130" i="16"/>
  <c r="AC130" i="16"/>
  <c r="V130" i="16"/>
  <c r="Z130" i="16"/>
  <c r="AG130" i="16" s="1"/>
  <c r="Z176" i="14"/>
  <c r="AG176" i="14" s="1"/>
  <c r="Q176" i="14"/>
  <c r="W176" i="14"/>
  <c r="AA176" i="14"/>
  <c r="AE176" i="14"/>
  <c r="T176" i="14"/>
  <c r="X176" i="14"/>
  <c r="AB176" i="14"/>
  <c r="U176" i="14"/>
  <c r="Y176" i="14"/>
  <c r="X153" i="14"/>
  <c r="AB153" i="14"/>
  <c r="U153" i="14"/>
  <c r="Y153" i="14"/>
  <c r="AC153" i="14"/>
  <c r="V153" i="14"/>
  <c r="Z153" i="14"/>
  <c r="AG153" i="14" s="1"/>
  <c r="Q153" i="14"/>
  <c r="W153" i="14"/>
  <c r="AA153" i="14"/>
  <c r="X130" i="14"/>
  <c r="U130" i="14"/>
  <c r="AC130" i="14"/>
  <c r="V130" i="14"/>
  <c r="Z130" i="14"/>
  <c r="AG130" i="14" s="1"/>
  <c r="AD130" i="14"/>
  <c r="AB130" i="14"/>
  <c r="Q130" i="14"/>
  <c r="W130" i="14"/>
  <c r="AA130" i="14"/>
  <c r="T176" i="13"/>
  <c r="X176" i="13"/>
  <c r="AB176" i="13"/>
  <c r="U176" i="13"/>
  <c r="Y176" i="13"/>
  <c r="AC176" i="13"/>
  <c r="V176" i="13"/>
  <c r="Z176" i="13"/>
  <c r="AG176" i="13" s="1"/>
  <c r="AD176" i="13"/>
  <c r="W176" i="13"/>
  <c r="AA176" i="13"/>
  <c r="AB153" i="13"/>
  <c r="U153" i="13"/>
  <c r="AC153" i="13"/>
  <c r="V153" i="13"/>
  <c r="Z153" i="13"/>
  <c r="AG153" i="13" s="1"/>
  <c r="AD153" i="13"/>
  <c r="X153" i="13"/>
  <c r="Q153" i="13"/>
  <c r="W153" i="13"/>
  <c r="AA153" i="13"/>
  <c r="AB130" i="13"/>
  <c r="U130" i="13"/>
  <c r="AC130" i="13"/>
  <c r="V130" i="13"/>
  <c r="Z130" i="13"/>
  <c r="AG130" i="13" s="1"/>
  <c r="AD130" i="13"/>
  <c r="X130" i="13"/>
  <c r="Q130" i="13"/>
  <c r="W130" i="13"/>
  <c r="AA130" i="13"/>
  <c r="X176" i="11"/>
  <c r="AB176" i="11"/>
  <c r="U176" i="11"/>
  <c r="Y176" i="11"/>
  <c r="AC176" i="11"/>
  <c r="V176" i="11"/>
  <c r="Z176" i="11"/>
  <c r="AG176" i="11" s="1"/>
  <c r="Q176" i="11"/>
  <c r="W176" i="11"/>
  <c r="AA176" i="11"/>
  <c r="X153" i="11"/>
  <c r="AB153" i="11"/>
  <c r="U153" i="11"/>
  <c r="Y153" i="11"/>
  <c r="AC153" i="11"/>
  <c r="V153" i="11"/>
  <c r="Z153" i="11"/>
  <c r="AG153" i="11" s="1"/>
  <c r="Q153" i="11"/>
  <c r="W153" i="11"/>
  <c r="AA153" i="11"/>
  <c r="X130" i="11"/>
  <c r="AB130" i="11"/>
  <c r="U130" i="11"/>
  <c r="Y130" i="11"/>
  <c r="AC130" i="11"/>
  <c r="V130" i="11"/>
  <c r="Z130" i="11"/>
  <c r="AG130" i="11" s="1"/>
  <c r="Q130" i="11"/>
  <c r="W130" i="11"/>
  <c r="AA130" i="11"/>
  <c r="X176" i="7"/>
  <c r="AB176" i="7"/>
  <c r="U176" i="7"/>
  <c r="Y176" i="7"/>
  <c r="AC176" i="7"/>
  <c r="V176" i="7"/>
  <c r="Z176" i="7"/>
  <c r="Q176" i="7"/>
  <c r="W176" i="7"/>
  <c r="AA176" i="7"/>
  <c r="X153" i="7"/>
  <c r="AB153" i="7"/>
  <c r="AE130" i="7"/>
  <c r="U153" i="7"/>
  <c r="Y153" i="7"/>
  <c r="AC153" i="7"/>
  <c r="AD130" i="7"/>
  <c r="V153" i="7"/>
  <c r="Z153" i="7"/>
  <c r="Q153" i="7"/>
  <c r="W153" i="7"/>
  <c r="AA153" i="7"/>
  <c r="X130" i="7"/>
  <c r="AB130" i="7"/>
  <c r="U130" i="7"/>
  <c r="Y130" i="7"/>
  <c r="AC130" i="7"/>
  <c r="V130" i="7"/>
  <c r="Z130" i="7"/>
  <c r="Q130" i="7"/>
  <c r="W130" i="7"/>
  <c r="AA130" i="7"/>
  <c r="AB176" i="8"/>
  <c r="AC176" i="8"/>
  <c r="V176" i="8"/>
  <c r="Z176" i="8"/>
  <c r="AD176" i="8"/>
  <c r="X176" i="8"/>
  <c r="U176" i="8"/>
  <c r="Q176" i="8"/>
  <c r="W176" i="8"/>
  <c r="AA176" i="8"/>
  <c r="X153" i="8"/>
  <c r="U153" i="8"/>
  <c r="Y153" i="8"/>
  <c r="AC153" i="8"/>
  <c r="V153" i="8"/>
  <c r="Z153" i="8"/>
  <c r="AD153" i="8"/>
  <c r="Q153" i="8"/>
  <c r="W153" i="8"/>
  <c r="AA153" i="8"/>
  <c r="X130" i="8"/>
  <c r="AB130" i="8"/>
  <c r="U130" i="8"/>
  <c r="Y130" i="8"/>
  <c r="AC130" i="8"/>
  <c r="V130" i="8"/>
  <c r="Z130" i="8"/>
  <c r="Q130" i="8"/>
  <c r="W130" i="8"/>
  <c r="AA130" i="8"/>
  <c r="X176" i="9"/>
  <c r="AB176" i="9"/>
  <c r="U176" i="9"/>
  <c r="Y176" i="9"/>
  <c r="V176" i="9"/>
  <c r="Z176" i="9"/>
  <c r="AD176" i="9"/>
  <c r="Q176" i="9"/>
  <c r="W176" i="9"/>
  <c r="AA176" i="9"/>
  <c r="X153" i="9"/>
  <c r="U153" i="9"/>
  <c r="Y153" i="9"/>
  <c r="AC153" i="9"/>
  <c r="AE130" i="9"/>
  <c r="V153" i="9"/>
  <c r="Z153" i="9"/>
  <c r="AD153" i="9"/>
  <c r="AD130" i="9"/>
  <c r="Q153" i="9"/>
  <c r="W153" i="9"/>
  <c r="AA153" i="9"/>
  <c r="X130" i="9"/>
  <c r="AB130" i="9"/>
  <c r="I153" i="10"/>
  <c r="AC119" i="9"/>
  <c r="U130" i="9"/>
  <c r="Y130" i="9"/>
  <c r="AC130" i="9"/>
  <c r="V130" i="9"/>
  <c r="Z130" i="9"/>
  <c r="E153" i="10"/>
  <c r="M153" i="10"/>
  <c r="Q130" i="9"/>
  <c r="W130" i="9"/>
  <c r="AA130" i="9"/>
  <c r="F153" i="10"/>
  <c r="J153" i="10"/>
  <c r="N153" i="10"/>
  <c r="J130" i="10"/>
  <c r="G153" i="10"/>
  <c r="K153" i="10"/>
  <c r="E176" i="10"/>
  <c r="I176" i="10"/>
  <c r="M176" i="10"/>
  <c r="F69" i="10"/>
  <c r="F130" i="10"/>
  <c r="J176" i="10"/>
  <c r="N176" i="10"/>
  <c r="N130" i="10"/>
  <c r="L176" i="10"/>
  <c r="F176" i="10"/>
  <c r="AD118" i="9"/>
  <c r="AC118" i="9"/>
  <c r="V118" i="9"/>
  <c r="V119" i="9"/>
  <c r="Z119" i="9"/>
  <c r="AE120" i="9"/>
  <c r="T120" i="9"/>
  <c r="AB120" i="9"/>
  <c r="Z118" i="9"/>
  <c r="Q118" i="9"/>
  <c r="W118" i="9"/>
  <c r="AA118" i="9"/>
  <c r="AE118" i="9"/>
  <c r="T118" i="9"/>
  <c r="X118" i="9"/>
  <c r="AB118" i="9"/>
  <c r="U118" i="9"/>
  <c r="Y118" i="9"/>
  <c r="AD119" i="9"/>
  <c r="AA119" i="9"/>
  <c r="T119" i="9"/>
  <c r="X119" i="9"/>
  <c r="AB119" i="9"/>
  <c r="Q119" i="9"/>
  <c r="W119" i="9"/>
  <c r="AE119" i="9"/>
  <c r="U119" i="9"/>
  <c r="Y119" i="9"/>
  <c r="U120" i="9"/>
  <c r="Y120" i="9"/>
  <c r="AC120" i="9"/>
  <c r="V120" i="9"/>
  <c r="Z120" i="9"/>
  <c r="AD120" i="9"/>
  <c r="X120" i="9"/>
  <c r="Q120" i="9"/>
  <c r="W120" i="9"/>
  <c r="AA120" i="9"/>
  <c r="AB68" i="10"/>
  <c r="BE68" i="32" s="1"/>
  <c r="U68" i="10"/>
  <c r="AX68" i="32" s="1"/>
  <c r="AX175" i="32" s="1"/>
  <c r="H69" i="10"/>
  <c r="L69" i="10"/>
  <c r="P69" i="10"/>
  <c r="G69" i="10"/>
  <c r="K69" i="10"/>
  <c r="O69" i="10"/>
  <c r="E69" i="10"/>
  <c r="I69" i="10"/>
  <c r="M69" i="10"/>
  <c r="AC67" i="10"/>
  <c r="BF67" i="32" s="1"/>
  <c r="V67" i="10"/>
  <c r="AY67" i="32" s="1"/>
  <c r="AY152" i="32" s="1"/>
  <c r="Q66" i="10"/>
  <c r="W66" i="10"/>
  <c r="AZ66" i="32" s="1"/>
  <c r="AZ129" i="32" s="1"/>
  <c r="AA66" i="10"/>
  <c r="BD66" i="32" s="1"/>
  <c r="BD129" i="32" s="1"/>
  <c r="AE66" i="10"/>
  <c r="BH66" i="32" s="1"/>
  <c r="BH129" i="32" s="1"/>
  <c r="Z67" i="10"/>
  <c r="AD67" i="10"/>
  <c r="BG67" i="32" s="1"/>
  <c r="BG152" i="32" s="1"/>
  <c r="Y68" i="10"/>
  <c r="BB68" i="32" s="1"/>
  <c r="BB175" i="32" s="1"/>
  <c r="AC68" i="10"/>
  <c r="BF68" i="32" s="1"/>
  <c r="BF175" i="32" s="1"/>
  <c r="T66" i="10"/>
  <c r="AW66" i="32" s="1"/>
  <c r="AW129" i="32" s="1"/>
  <c r="X66" i="10"/>
  <c r="BA66" i="32" s="1"/>
  <c r="BA129" i="32" s="1"/>
  <c r="AB66" i="10"/>
  <c r="BE66" i="32" s="1"/>
  <c r="BE129" i="32" s="1"/>
  <c r="Q67" i="10"/>
  <c r="W67" i="10"/>
  <c r="AZ67" i="32" s="1"/>
  <c r="AZ152" i="32" s="1"/>
  <c r="AA67" i="10"/>
  <c r="BD67" i="32" s="1"/>
  <c r="BD152" i="32" s="1"/>
  <c r="AE67" i="10"/>
  <c r="BH67" i="32" s="1"/>
  <c r="BH152" i="32" s="1"/>
  <c r="V68" i="10"/>
  <c r="AY68" i="32" s="1"/>
  <c r="AY175" i="32" s="1"/>
  <c r="Z68" i="10"/>
  <c r="AD68" i="10"/>
  <c r="BG68" i="32" s="1"/>
  <c r="BG175" i="32" s="1"/>
  <c r="U66" i="10"/>
  <c r="AX66" i="32" s="1"/>
  <c r="AX129" i="32" s="1"/>
  <c r="Y66" i="10"/>
  <c r="BB66" i="32" s="1"/>
  <c r="BB129" i="32" s="1"/>
  <c r="AC66" i="10"/>
  <c r="BF66" i="32" s="1"/>
  <c r="BF129" i="32" s="1"/>
  <c r="T67" i="10"/>
  <c r="AW67" i="32" s="1"/>
  <c r="AW152" i="32" s="1"/>
  <c r="X67" i="10"/>
  <c r="BA67" i="32" s="1"/>
  <c r="BA152" i="32" s="1"/>
  <c r="AB67" i="10"/>
  <c r="BE67" i="32" s="1"/>
  <c r="Q68" i="10"/>
  <c r="W68" i="10"/>
  <c r="AZ68" i="32" s="1"/>
  <c r="AZ175" i="32" s="1"/>
  <c r="AA68" i="10"/>
  <c r="BD68" i="32" s="1"/>
  <c r="BD175" i="32" s="1"/>
  <c r="AE68" i="10"/>
  <c r="BH68" i="32" s="1"/>
  <c r="BH175" i="32" s="1"/>
  <c r="V66" i="10"/>
  <c r="AY66" i="32" s="1"/>
  <c r="AY129" i="32" s="1"/>
  <c r="Z66" i="10"/>
  <c r="AD66" i="10"/>
  <c r="BG66" i="32" s="1"/>
  <c r="BG129" i="32" s="1"/>
  <c r="U67" i="10"/>
  <c r="AX67" i="32" s="1"/>
  <c r="Y67" i="10"/>
  <c r="BB67" i="32" s="1"/>
  <c r="T68" i="10"/>
  <c r="AW68" i="32" s="1"/>
  <c r="AW175" i="32" s="1"/>
  <c r="X68" i="10"/>
  <c r="BA68" i="32" s="1"/>
  <c r="BA175" i="32" s="1"/>
  <c r="G112" i="10"/>
  <c r="G158" i="10" s="1"/>
  <c r="H112" i="10"/>
  <c r="H158" i="10" s="1"/>
  <c r="I112" i="10"/>
  <c r="I158" i="10" s="1"/>
  <c r="J112" i="10"/>
  <c r="J158" i="10" s="1"/>
  <c r="K112" i="10"/>
  <c r="K158" i="10" s="1"/>
  <c r="L112" i="10"/>
  <c r="L158" i="10" s="1"/>
  <c r="M112" i="10"/>
  <c r="M158" i="10" s="1"/>
  <c r="N112" i="10"/>
  <c r="N158" i="10" s="1"/>
  <c r="O112" i="10"/>
  <c r="O158" i="10" s="1"/>
  <c r="P112" i="10"/>
  <c r="P158" i="10" s="1"/>
  <c r="G111" i="10"/>
  <c r="G135" i="10" s="1"/>
  <c r="H111" i="10"/>
  <c r="H135" i="10" s="1"/>
  <c r="I111" i="10"/>
  <c r="I135" i="10" s="1"/>
  <c r="J111" i="10"/>
  <c r="J135" i="10" s="1"/>
  <c r="K111" i="10"/>
  <c r="K135" i="10" s="1"/>
  <c r="L111" i="10"/>
  <c r="L135" i="10" s="1"/>
  <c r="M111" i="10"/>
  <c r="M135" i="10" s="1"/>
  <c r="N111" i="10"/>
  <c r="N135" i="10" s="1"/>
  <c r="O111" i="10"/>
  <c r="O135" i="10" s="1"/>
  <c r="P111" i="10"/>
  <c r="P135" i="10" s="1"/>
  <c r="F113" i="10"/>
  <c r="F181" i="10" s="1"/>
  <c r="G113" i="10"/>
  <c r="G181" i="10" s="1"/>
  <c r="H113" i="10"/>
  <c r="H181" i="10" s="1"/>
  <c r="I113" i="10"/>
  <c r="I181" i="10" s="1"/>
  <c r="J113" i="10"/>
  <c r="J181" i="10" s="1"/>
  <c r="K113" i="10"/>
  <c r="K181" i="10" s="1"/>
  <c r="L113" i="10"/>
  <c r="L181" i="10" s="1"/>
  <c r="M113" i="10"/>
  <c r="M181" i="10" s="1"/>
  <c r="N113" i="10"/>
  <c r="N181" i="10" s="1"/>
  <c r="O113" i="10"/>
  <c r="O181" i="10" s="1"/>
  <c r="P113" i="10"/>
  <c r="P181" i="10" s="1"/>
  <c r="F112" i="10"/>
  <c r="F158" i="10" s="1"/>
  <c r="F111" i="10"/>
  <c r="F135" i="10" s="1"/>
  <c r="AG130" i="18" l="1"/>
  <c r="AG176" i="18"/>
  <c r="BC67" i="32"/>
  <c r="BC152" i="32" s="1"/>
  <c r="AG67" i="10"/>
  <c r="O33" i="31" s="1"/>
  <c r="AF33" i="31" s="1"/>
  <c r="AF45" i="31" s="1"/>
  <c r="BC68" i="32"/>
  <c r="BC175" i="32" s="1"/>
  <c r="AG68" i="10"/>
  <c r="O53" i="31" s="1"/>
  <c r="AF53" i="31" s="1"/>
  <c r="AF65" i="31" s="1"/>
  <c r="BC66" i="32"/>
  <c r="BC129" i="32" s="1"/>
  <c r="AG66" i="10"/>
  <c r="O13" i="31" s="1"/>
  <c r="AF13" i="31" s="1"/>
  <c r="AF25" i="31" s="1"/>
  <c r="AI85" i="31"/>
  <c r="AI3" i="31" s="1"/>
  <c r="DT29" i="72"/>
  <c r="EV29" i="72" s="1"/>
  <c r="DT30" i="72"/>
  <c r="AS30" i="72" s="1"/>
  <c r="DT31" i="72"/>
  <c r="DS32" i="72"/>
  <c r="EU32" i="72" s="1"/>
  <c r="AH30" i="72"/>
  <c r="AI30" i="72" s="1"/>
  <c r="AF32" i="72"/>
  <c r="AH31" i="72"/>
  <c r="AI31" i="72" s="1"/>
  <c r="Z30" i="72"/>
  <c r="AA30" i="72" s="1"/>
  <c r="E40" i="72"/>
  <c r="I40" i="72" s="1"/>
  <c r="ET40" i="72"/>
  <c r="ES40" i="72"/>
  <c r="ER40" i="72"/>
  <c r="EU40" i="72"/>
  <c r="EQ40" i="72"/>
  <c r="E56" i="72"/>
  <c r="I56" i="72" s="1"/>
  <c r="ER56" i="72"/>
  <c r="EQ56" i="72"/>
  <c r="EU56" i="72"/>
  <c r="ET56" i="72"/>
  <c r="ES56" i="72"/>
  <c r="E60" i="72"/>
  <c r="I60" i="72" s="1"/>
  <c r="ER60" i="72"/>
  <c r="EU60" i="72"/>
  <c r="ET60" i="72"/>
  <c r="EQ60" i="72"/>
  <c r="ES60" i="72"/>
  <c r="EU69" i="72"/>
  <c r="ER69" i="72"/>
  <c r="EQ69" i="72"/>
  <c r="ET69" i="72"/>
  <c r="ES69" i="72"/>
  <c r="EE59" i="72"/>
  <c r="EG59" i="72"/>
  <c r="EC59" i="72"/>
  <c r="EF59" i="72"/>
  <c r="EB59" i="72"/>
  <c r="ED59" i="72"/>
  <c r="ES44" i="72"/>
  <c r="ER44" i="72"/>
  <c r="EQ44" i="72"/>
  <c r="EU44" i="72"/>
  <c r="ET44" i="72"/>
  <c r="EG31" i="72"/>
  <c r="E61" i="72"/>
  <c r="I61" i="72" s="1"/>
  <c r="ES61" i="72"/>
  <c r="EU61" i="72"/>
  <c r="EQ61" i="72"/>
  <c r="ET61" i="72"/>
  <c r="ER61" i="72"/>
  <c r="D66" i="72"/>
  <c r="AN66" i="72" s="1"/>
  <c r="EG66" i="72"/>
  <c r="ED66" i="72"/>
  <c r="EF66" i="72"/>
  <c r="EE66" i="72"/>
  <c r="EC66" i="72"/>
  <c r="EB66" i="72"/>
  <c r="EG64" i="72"/>
  <c r="EE64" i="72"/>
  <c r="EF64" i="72"/>
  <c r="ED64" i="72"/>
  <c r="EB64" i="72"/>
  <c r="EC64" i="72"/>
  <c r="AN32" i="72"/>
  <c r="E41" i="72"/>
  <c r="I41" i="72" s="1"/>
  <c r="EU41" i="72"/>
  <c r="ET41" i="72"/>
  <c r="ES41" i="72"/>
  <c r="ER41" i="72"/>
  <c r="EQ41" i="72"/>
  <c r="E66" i="72"/>
  <c r="ET66" i="72"/>
  <c r="ES66" i="72"/>
  <c r="ER66" i="72"/>
  <c r="EU66" i="72"/>
  <c r="EQ66" i="72"/>
  <c r="ES64" i="72"/>
  <c r="EU64" i="72"/>
  <c r="ER64" i="72"/>
  <c r="ET64" i="72"/>
  <c r="EQ64" i="72"/>
  <c r="AR31" i="72"/>
  <c r="AV31" i="72" s="1"/>
  <c r="EG11" i="72"/>
  <c r="D40" i="72"/>
  <c r="AN40" i="72" s="1"/>
  <c r="EE40" i="72"/>
  <c r="EF40" i="72"/>
  <c r="ED40" i="72"/>
  <c r="EC40" i="72"/>
  <c r="EB40" i="72"/>
  <c r="EG40" i="72"/>
  <c r="D60" i="72"/>
  <c r="X60" i="72" s="1"/>
  <c r="EC60" i="72"/>
  <c r="EB60" i="72"/>
  <c r="EE60" i="72"/>
  <c r="EG60" i="72"/>
  <c r="EF60" i="72"/>
  <c r="ED60" i="72"/>
  <c r="E45" i="72"/>
  <c r="I45" i="72" s="1"/>
  <c r="EU45" i="72"/>
  <c r="ET45" i="72"/>
  <c r="ES45" i="72"/>
  <c r="EQ45" i="72"/>
  <c r="ER45" i="72"/>
  <c r="EC16" i="72"/>
  <c r="EE16" i="72"/>
  <c r="EF16" i="72"/>
  <c r="ED16" i="72"/>
  <c r="EB16" i="72"/>
  <c r="EG16" i="72"/>
  <c r="AR30" i="72"/>
  <c r="AV30" i="72" s="1"/>
  <c r="E50" i="72"/>
  <c r="EU50" i="72"/>
  <c r="ET50" i="72"/>
  <c r="ES50" i="72"/>
  <c r="ER50" i="72"/>
  <c r="EQ50" i="72"/>
  <c r="D25" i="72"/>
  <c r="AF25" i="72" s="1"/>
  <c r="EC25" i="72"/>
  <c r="EG25" i="72"/>
  <c r="EB25" i="72"/>
  <c r="EF25" i="72"/>
  <c r="ED25" i="72"/>
  <c r="EE25" i="72"/>
  <c r="E46" i="72"/>
  <c r="I46" i="72" s="1"/>
  <c r="EU46" i="72"/>
  <c r="EQ46" i="72"/>
  <c r="ER46" i="72"/>
  <c r="ET46" i="72"/>
  <c r="ES46" i="72"/>
  <c r="D50" i="72"/>
  <c r="AV50" i="72" s="1"/>
  <c r="EG50" i="72"/>
  <c r="EC50" i="72"/>
  <c r="ED50" i="72"/>
  <c r="EB50" i="72"/>
  <c r="EF50" i="72"/>
  <c r="EE50" i="72"/>
  <c r="E25" i="72"/>
  <c r="ET25" i="72"/>
  <c r="EQ25" i="72"/>
  <c r="ES25" i="72"/>
  <c r="ER25" i="72"/>
  <c r="EU25" i="72"/>
  <c r="E35" i="72"/>
  <c r="I35" i="72" s="1"/>
  <c r="EU35" i="72"/>
  <c r="EQ35" i="72"/>
  <c r="ES35" i="72"/>
  <c r="ET35" i="72"/>
  <c r="ER35" i="72"/>
  <c r="EG54" i="72"/>
  <c r="EE54" i="72"/>
  <c r="EC54" i="72"/>
  <c r="ED54" i="72"/>
  <c r="EB54" i="72"/>
  <c r="EF54" i="72"/>
  <c r="EE39" i="72"/>
  <c r="EG39" i="72"/>
  <c r="EF39" i="72"/>
  <c r="ED39" i="72"/>
  <c r="EB39" i="72"/>
  <c r="EC39" i="72"/>
  <c r="EG14" i="72"/>
  <c r="ED14" i="72"/>
  <c r="EF14" i="72"/>
  <c r="EE14" i="72"/>
  <c r="EC14" i="72"/>
  <c r="EB14" i="72"/>
  <c r="E26" i="72"/>
  <c r="I26" i="72" s="1"/>
  <c r="EU26" i="72"/>
  <c r="ET26" i="72"/>
  <c r="EQ26" i="72"/>
  <c r="ER26" i="72"/>
  <c r="ES26" i="72"/>
  <c r="EE44" i="72"/>
  <c r="EC44" i="72"/>
  <c r="EG44" i="72"/>
  <c r="EB44" i="72"/>
  <c r="EF44" i="72"/>
  <c r="ED44" i="72"/>
  <c r="AK30" i="72"/>
  <c r="EU30" i="72"/>
  <c r="D45" i="72"/>
  <c r="AN45" i="72" s="1"/>
  <c r="EG45" i="72"/>
  <c r="EE45" i="72"/>
  <c r="EF45" i="72"/>
  <c r="ED45" i="72"/>
  <c r="EB45" i="72"/>
  <c r="EC45" i="72"/>
  <c r="D41" i="72"/>
  <c r="AN41" i="72" s="1"/>
  <c r="EC41" i="72"/>
  <c r="EB41" i="72"/>
  <c r="EE41" i="72"/>
  <c r="EF41" i="72"/>
  <c r="ED41" i="72"/>
  <c r="EG41" i="72"/>
  <c r="ET49" i="72"/>
  <c r="ES49" i="72"/>
  <c r="ER49" i="72"/>
  <c r="EU49" i="72"/>
  <c r="EQ49" i="72"/>
  <c r="ER16" i="72"/>
  <c r="EQ16" i="72"/>
  <c r="EU16" i="72"/>
  <c r="ET16" i="72"/>
  <c r="ES16" i="72"/>
  <c r="AK70" i="72"/>
  <c r="AL70" i="72" s="1"/>
  <c r="AM70" i="72" s="1"/>
  <c r="EG49" i="72"/>
  <c r="EC49" i="72"/>
  <c r="EF49" i="72"/>
  <c r="ED49" i="72"/>
  <c r="EB49" i="72"/>
  <c r="EE49" i="72"/>
  <c r="EU34" i="72"/>
  <c r="ET34" i="72"/>
  <c r="ES34" i="72"/>
  <c r="ER34" i="72"/>
  <c r="EQ34" i="72"/>
  <c r="EG29" i="72"/>
  <c r="M55" i="72"/>
  <c r="N55" i="72" s="1"/>
  <c r="O55" i="72" s="1"/>
  <c r="D70" i="72"/>
  <c r="AF70" i="72" s="1"/>
  <c r="EE70" i="72"/>
  <c r="EC70" i="72"/>
  <c r="ED70" i="72"/>
  <c r="EB70" i="72"/>
  <c r="EG70" i="72"/>
  <c r="EF70" i="72"/>
  <c r="ET54" i="72"/>
  <c r="ER54" i="72"/>
  <c r="EQ54" i="72"/>
  <c r="EU54" i="72"/>
  <c r="ES54" i="72"/>
  <c r="D35" i="72"/>
  <c r="AV35" i="72" s="1"/>
  <c r="EE35" i="72"/>
  <c r="EC35" i="72"/>
  <c r="ED35" i="72"/>
  <c r="EF35" i="72"/>
  <c r="EB35" i="72"/>
  <c r="EG35" i="72"/>
  <c r="D71" i="72"/>
  <c r="P71" i="72" s="1"/>
  <c r="EG71" i="72"/>
  <c r="EE71" i="72"/>
  <c r="EC71" i="72"/>
  <c r="EF71" i="72"/>
  <c r="ED71" i="72"/>
  <c r="EB71" i="72"/>
  <c r="ER39" i="72"/>
  <c r="EQ39" i="72"/>
  <c r="ES39" i="72"/>
  <c r="EU39" i="72"/>
  <c r="ET39" i="72"/>
  <c r="EG24" i="72"/>
  <c r="ED24" i="72"/>
  <c r="EF24" i="72"/>
  <c r="EE24" i="72"/>
  <c r="EC24" i="72"/>
  <c r="EB24" i="72"/>
  <c r="ET14" i="72"/>
  <c r="ES14" i="72"/>
  <c r="ER14" i="72"/>
  <c r="EU14" i="72"/>
  <c r="EQ14" i="72"/>
  <c r="EU31" i="72"/>
  <c r="EU29" i="72"/>
  <c r="EG10" i="72"/>
  <c r="D56" i="72"/>
  <c r="AV56" i="72" s="1"/>
  <c r="EE56" i="72"/>
  <c r="EB56" i="72"/>
  <c r="ED56" i="72"/>
  <c r="EC56" i="72"/>
  <c r="EG56" i="72"/>
  <c r="EF56" i="72"/>
  <c r="EU59" i="72"/>
  <c r="ET59" i="72"/>
  <c r="EQ59" i="72"/>
  <c r="ES59" i="72"/>
  <c r="ER59" i="72"/>
  <c r="EC34" i="72"/>
  <c r="EF34" i="72"/>
  <c r="EG34" i="72"/>
  <c r="EE34" i="72"/>
  <c r="ED34" i="72"/>
  <c r="EB34" i="72"/>
  <c r="E70" i="72"/>
  <c r="EQ70" i="72"/>
  <c r="ES70" i="72"/>
  <c r="ET70" i="72"/>
  <c r="ER70" i="72"/>
  <c r="EU70" i="72"/>
  <c r="E55" i="72"/>
  <c r="I55" i="72" s="1"/>
  <c r="ES55" i="72"/>
  <c r="ER55" i="72"/>
  <c r="EQ55" i="72"/>
  <c r="EU55" i="72"/>
  <c r="ET55" i="72"/>
  <c r="E65" i="72"/>
  <c r="ER65" i="72"/>
  <c r="EQ65" i="72"/>
  <c r="ET65" i="72"/>
  <c r="EU65" i="72"/>
  <c r="ES65" i="72"/>
  <c r="EU24" i="72"/>
  <c r="ET24" i="72"/>
  <c r="EQ24" i="72"/>
  <c r="ER24" i="72"/>
  <c r="ES24" i="72"/>
  <c r="EU15" i="72"/>
  <c r="ET15" i="72"/>
  <c r="EQ15" i="72"/>
  <c r="ES15" i="72"/>
  <c r="ER15" i="72"/>
  <c r="D36" i="72"/>
  <c r="AN36" i="72" s="1"/>
  <c r="EG36" i="72"/>
  <c r="EE36" i="72"/>
  <c r="EC36" i="72"/>
  <c r="ED36" i="72"/>
  <c r="EB36" i="72"/>
  <c r="EF36" i="72"/>
  <c r="E51" i="72"/>
  <c r="I51" i="72" s="1"/>
  <c r="ER51" i="72"/>
  <c r="EQ51" i="72"/>
  <c r="ET51" i="72"/>
  <c r="EU51" i="72"/>
  <c r="ES51" i="72"/>
  <c r="EG30" i="72"/>
  <c r="EC69" i="72"/>
  <c r="EG69" i="72"/>
  <c r="EB69" i="72"/>
  <c r="EF69" i="72"/>
  <c r="EE69" i="72"/>
  <c r="ED69" i="72"/>
  <c r="EU9" i="72"/>
  <c r="D61" i="72"/>
  <c r="H61" i="72" s="1"/>
  <c r="EE61" i="72"/>
  <c r="EC61" i="72"/>
  <c r="EG61" i="72"/>
  <c r="EB61" i="72"/>
  <c r="EF61" i="72"/>
  <c r="ED61" i="72"/>
  <c r="D46" i="72"/>
  <c r="P46" i="72" s="1"/>
  <c r="EG46" i="72"/>
  <c r="EC46" i="72"/>
  <c r="EB46" i="72"/>
  <c r="EE46" i="72"/>
  <c r="ED46" i="72"/>
  <c r="EF46" i="72"/>
  <c r="E71" i="72"/>
  <c r="ES71" i="72"/>
  <c r="ER71" i="72"/>
  <c r="EQ71" i="72"/>
  <c r="EU71" i="72"/>
  <c r="ET71" i="72"/>
  <c r="D55" i="72"/>
  <c r="AV55" i="72" s="1"/>
  <c r="EG55" i="72"/>
  <c r="EC55" i="72"/>
  <c r="EF55" i="72"/>
  <c r="ED55" i="72"/>
  <c r="EB55" i="72"/>
  <c r="EE55" i="72"/>
  <c r="D65" i="72"/>
  <c r="P65" i="72" s="1"/>
  <c r="EC65" i="72"/>
  <c r="EB65" i="72"/>
  <c r="EE65" i="72"/>
  <c r="EG65" i="72"/>
  <c r="EF65" i="72"/>
  <c r="ED65" i="72"/>
  <c r="EE15" i="72"/>
  <c r="EG15" i="72"/>
  <c r="EF15" i="72"/>
  <c r="ED15" i="72"/>
  <c r="EB15" i="72"/>
  <c r="EC15" i="72"/>
  <c r="D26" i="72"/>
  <c r="AF26" i="72" s="1"/>
  <c r="EE26" i="72"/>
  <c r="EC26" i="72"/>
  <c r="EG26" i="72"/>
  <c r="EF26" i="72"/>
  <c r="ED26" i="72"/>
  <c r="EB26" i="72"/>
  <c r="E36" i="72"/>
  <c r="ET36" i="72"/>
  <c r="EQ36" i="72"/>
  <c r="ES36" i="72"/>
  <c r="ER36" i="72"/>
  <c r="EU36" i="72"/>
  <c r="D51" i="72"/>
  <c r="EC51" i="72"/>
  <c r="EE51" i="72"/>
  <c r="ED51" i="72"/>
  <c r="EB51" i="72"/>
  <c r="EG51" i="72"/>
  <c r="EF51" i="72"/>
  <c r="X32" i="72"/>
  <c r="EG9" i="72"/>
  <c r="EF12" i="72"/>
  <c r="R12" i="72"/>
  <c r="S12" i="72" s="1"/>
  <c r="U25" i="72"/>
  <c r="V25" i="72" s="1"/>
  <c r="W25" i="72" s="1"/>
  <c r="U36" i="72"/>
  <c r="V36" i="72" s="1"/>
  <c r="W36" i="72" s="1"/>
  <c r="U50" i="72"/>
  <c r="V50" i="72" s="1"/>
  <c r="W50" i="72" s="1"/>
  <c r="U70" i="72"/>
  <c r="AK41" i="72"/>
  <c r="AL41" i="72" s="1"/>
  <c r="AM41" i="72" s="1"/>
  <c r="AC71" i="72"/>
  <c r="AD71" i="72" s="1"/>
  <c r="AE71" i="72" s="1"/>
  <c r="AK55" i="72"/>
  <c r="AL55" i="72" s="1"/>
  <c r="AM55" i="72" s="1"/>
  <c r="U60" i="72"/>
  <c r="AC40" i="72"/>
  <c r="AD40" i="72" s="1"/>
  <c r="AE40" i="72" s="1"/>
  <c r="AF12" i="72"/>
  <c r="M71" i="72"/>
  <c r="Z11" i="72"/>
  <c r="AA11" i="72" s="1"/>
  <c r="S9" i="72"/>
  <c r="U26" i="72"/>
  <c r="V26" i="72" s="1"/>
  <c r="W26" i="72" s="1"/>
  <c r="AK60" i="72"/>
  <c r="AL60" i="72" s="1"/>
  <c r="AM60" i="72" s="1"/>
  <c r="AC51" i="72"/>
  <c r="AD51" i="72" s="1"/>
  <c r="AE51" i="72" s="1"/>
  <c r="EZ7" i="72"/>
  <c r="AJ12" i="72"/>
  <c r="AC61" i="72"/>
  <c r="AD61" i="72" s="1"/>
  <c r="AE61" i="72" s="1"/>
  <c r="M36" i="72"/>
  <c r="AC60" i="72"/>
  <c r="AD60" i="72" s="1"/>
  <c r="AE60" i="72" s="1"/>
  <c r="EK7" i="72"/>
  <c r="AK40" i="72"/>
  <c r="AL40" i="72" s="1"/>
  <c r="AM40" i="72" s="1"/>
  <c r="M40" i="72"/>
  <c r="AK46" i="72"/>
  <c r="AL46" i="72" s="1"/>
  <c r="AM46" i="72" s="1"/>
  <c r="AK50" i="72"/>
  <c r="AL50" i="72" s="1"/>
  <c r="AM50" i="72" s="1"/>
  <c r="U41" i="72"/>
  <c r="U46" i="72"/>
  <c r="V46" i="72" s="1"/>
  <c r="W46" i="72" s="1"/>
  <c r="M51" i="72"/>
  <c r="N51" i="72" s="1"/>
  <c r="O51" i="72" s="1"/>
  <c r="AC65" i="72"/>
  <c r="AD65" i="72" s="1"/>
  <c r="AE65" i="72" s="1"/>
  <c r="AK66" i="72"/>
  <c r="AL66" i="72" s="1"/>
  <c r="AM66" i="72" s="1"/>
  <c r="AK51" i="72"/>
  <c r="M56" i="72"/>
  <c r="U66" i="72"/>
  <c r="V66" i="72" s="1"/>
  <c r="W66" i="72" s="1"/>
  <c r="AC16" i="72"/>
  <c r="AC66" i="72"/>
  <c r="AD66" i="72" s="1"/>
  <c r="AE66" i="72" s="1"/>
  <c r="AC46" i="72"/>
  <c r="AD46" i="72" s="1"/>
  <c r="AE46" i="72" s="1"/>
  <c r="AC55" i="72"/>
  <c r="AC26" i="72"/>
  <c r="U40" i="72"/>
  <c r="U65" i="72"/>
  <c r="U71" i="72"/>
  <c r="V71" i="72" s="1"/>
  <c r="W71" i="72" s="1"/>
  <c r="AC35" i="72"/>
  <c r="AD35" i="72" s="1"/>
  <c r="AE35" i="72" s="1"/>
  <c r="U61" i="72"/>
  <c r="V61" i="72" s="1"/>
  <c r="W61" i="72" s="1"/>
  <c r="AC36" i="72"/>
  <c r="AD36" i="72" s="1"/>
  <c r="AE36" i="72" s="1"/>
  <c r="AK45" i="72"/>
  <c r="AL45" i="72" s="1"/>
  <c r="AM45" i="72" s="1"/>
  <c r="AC15" i="72"/>
  <c r="U45" i="72"/>
  <c r="U51" i="72"/>
  <c r="V51" i="72" s="1"/>
  <c r="W51" i="72" s="1"/>
  <c r="M60" i="72"/>
  <c r="M26" i="72"/>
  <c r="AC41" i="72"/>
  <c r="AD41" i="72" s="1"/>
  <c r="AE41" i="72" s="1"/>
  <c r="M61" i="72"/>
  <c r="AC25" i="72"/>
  <c r="AC70" i="72"/>
  <c r="AD70" i="72" s="1"/>
  <c r="AE70" i="72" s="1"/>
  <c r="M41" i="72"/>
  <c r="N41" i="72" s="1"/>
  <c r="O41" i="72" s="1"/>
  <c r="M45" i="72"/>
  <c r="N45" i="72" s="1"/>
  <c r="O45" i="72" s="1"/>
  <c r="AK56" i="72"/>
  <c r="AL56" i="72" s="1"/>
  <c r="AM56" i="72" s="1"/>
  <c r="U35" i="72"/>
  <c r="V35" i="72" s="1"/>
  <c r="W35" i="72" s="1"/>
  <c r="M66" i="72"/>
  <c r="M46" i="72"/>
  <c r="N46" i="72" s="1"/>
  <c r="O46" i="72" s="1"/>
  <c r="U56" i="72"/>
  <c r="V56" i="72" s="1"/>
  <c r="W56" i="72" s="1"/>
  <c r="AC50" i="72"/>
  <c r="AC32" i="72"/>
  <c r="R32" i="72"/>
  <c r="S32" i="72" s="1"/>
  <c r="V32" i="72"/>
  <c r="W32" i="72" s="1"/>
  <c r="Y12" i="72"/>
  <c r="V12" i="72"/>
  <c r="W12" i="72" s="1"/>
  <c r="AG11" i="72"/>
  <c r="AH11" i="72" s="1"/>
  <c r="AC12" i="72"/>
  <c r="AJ64" i="72"/>
  <c r="AJ67" i="72" s="1"/>
  <c r="DE67" i="72"/>
  <c r="AK29" i="72"/>
  <c r="AO29" i="72" s="1"/>
  <c r="AP29" i="72" s="1"/>
  <c r="D16" i="72"/>
  <c r="H16" i="72" s="1"/>
  <c r="AR44" i="72"/>
  <c r="AR47" i="72" s="1"/>
  <c r="DF47" i="72"/>
  <c r="AK44" i="72"/>
  <c r="DS47" i="72"/>
  <c r="U64" i="72"/>
  <c r="DQ67" i="72"/>
  <c r="L59" i="72"/>
  <c r="L62" i="72" s="1"/>
  <c r="DB62" i="72"/>
  <c r="L44" i="72"/>
  <c r="L47" i="72" s="1"/>
  <c r="DB47" i="72"/>
  <c r="AB24" i="72"/>
  <c r="AB27" i="72" s="1"/>
  <c r="DD27" i="72"/>
  <c r="M15" i="72"/>
  <c r="AR59" i="72"/>
  <c r="AR62" i="72" s="1"/>
  <c r="DF62" i="72"/>
  <c r="AK54" i="72"/>
  <c r="DS57" i="72"/>
  <c r="D69" i="72"/>
  <c r="H69" i="72" s="1"/>
  <c r="DA72" i="72"/>
  <c r="T64" i="72"/>
  <c r="T67" i="72" s="1"/>
  <c r="DC67" i="72"/>
  <c r="E59" i="72"/>
  <c r="I59" i="72" s="1"/>
  <c r="DO62" i="72"/>
  <c r="AB49" i="72"/>
  <c r="AB52" i="72" s="1"/>
  <c r="DD52" i="72"/>
  <c r="D44" i="72"/>
  <c r="H44" i="72" s="1"/>
  <c r="DA47" i="72"/>
  <c r="AB34" i="72"/>
  <c r="AB37" i="72" s="1"/>
  <c r="DD37" i="72"/>
  <c r="U24" i="72"/>
  <c r="DQ27" i="72"/>
  <c r="AJ49" i="72"/>
  <c r="AJ52" i="72" s="1"/>
  <c r="DE52" i="72"/>
  <c r="AD29" i="72"/>
  <c r="AE29" i="72" s="1"/>
  <c r="AR10" i="72"/>
  <c r="AV10" i="72" s="1"/>
  <c r="AJ69" i="72"/>
  <c r="AJ72" i="72" s="1"/>
  <c r="DE72" i="72"/>
  <c r="D64" i="72"/>
  <c r="H64" i="72" s="1"/>
  <c r="DA67" i="72"/>
  <c r="T54" i="72"/>
  <c r="T57" i="72" s="1"/>
  <c r="DC57" i="72"/>
  <c r="L49" i="72"/>
  <c r="L52" i="72" s="1"/>
  <c r="DB52" i="72"/>
  <c r="U39" i="72"/>
  <c r="DQ42" i="72"/>
  <c r="L34" i="72"/>
  <c r="L37" i="72" s="1"/>
  <c r="DB37" i="72"/>
  <c r="M16" i="72"/>
  <c r="AC34" i="72"/>
  <c r="DR37" i="72"/>
  <c r="AB14" i="72"/>
  <c r="DD17" i="72"/>
  <c r="AJ34" i="72"/>
  <c r="AJ37" i="72" s="1"/>
  <c r="DE37" i="72"/>
  <c r="AR69" i="72"/>
  <c r="AR72" i="72" s="1"/>
  <c r="DF72" i="72"/>
  <c r="AK9" i="72"/>
  <c r="AO9" i="72" s="1"/>
  <c r="DS12" i="72"/>
  <c r="U54" i="72"/>
  <c r="DQ57" i="72"/>
  <c r="U16" i="72"/>
  <c r="AR29" i="72"/>
  <c r="AV29" i="72" s="1"/>
  <c r="DF32" i="72"/>
  <c r="AR24" i="72"/>
  <c r="AR27" i="72" s="1"/>
  <c r="DF27" i="72"/>
  <c r="AK14" i="72"/>
  <c r="AK17" i="72" s="1"/>
  <c r="DS17" i="72"/>
  <c r="E64" i="72"/>
  <c r="DO67" i="72"/>
  <c r="M54" i="72"/>
  <c r="DP57" i="72"/>
  <c r="M49" i="72"/>
  <c r="DP52" i="72"/>
  <c r="T39" i="72"/>
  <c r="T42" i="72" s="1"/>
  <c r="DC42" i="72"/>
  <c r="M34" i="72"/>
  <c r="DP37" i="72"/>
  <c r="AB15" i="72"/>
  <c r="AR39" i="72"/>
  <c r="AR42" i="72" s="1"/>
  <c r="DF42" i="72"/>
  <c r="AK24" i="72"/>
  <c r="DS27" i="72"/>
  <c r="M69" i="72"/>
  <c r="DP72" i="72"/>
  <c r="L54" i="72"/>
  <c r="DB57" i="72"/>
  <c r="E49" i="72"/>
  <c r="DO52" i="72"/>
  <c r="AC39" i="72"/>
  <c r="DR42" i="72"/>
  <c r="D34" i="72"/>
  <c r="DA37" i="72"/>
  <c r="E16" i="72"/>
  <c r="AJ14" i="72"/>
  <c r="DE17" i="72"/>
  <c r="E15" i="72"/>
  <c r="AR14" i="72"/>
  <c r="AR17" i="72" s="1"/>
  <c r="DF17" i="72"/>
  <c r="AK39" i="72"/>
  <c r="DS42" i="72"/>
  <c r="L69" i="72"/>
  <c r="DB72" i="72"/>
  <c r="AJ59" i="72"/>
  <c r="AJ62" i="72" s="1"/>
  <c r="DE62" i="72"/>
  <c r="AJ54" i="72"/>
  <c r="AJ57" i="72" s="1"/>
  <c r="DE57" i="72"/>
  <c r="D49" i="72"/>
  <c r="H49" i="72" s="1"/>
  <c r="DA52" i="72"/>
  <c r="M39" i="72"/>
  <c r="DP42" i="72"/>
  <c r="E34" i="72"/>
  <c r="I34" i="72" s="1"/>
  <c r="DO37" i="72"/>
  <c r="U14" i="72"/>
  <c r="DQ17" i="72"/>
  <c r="AJ32" i="72"/>
  <c r="E69" i="72"/>
  <c r="DO72" i="72"/>
  <c r="L16" i="72"/>
  <c r="AD10" i="72"/>
  <c r="AR49" i="72"/>
  <c r="AR52" i="72" s="1"/>
  <c r="DF52" i="72"/>
  <c r="AK59" i="72"/>
  <c r="DS62" i="72"/>
  <c r="AB69" i="72"/>
  <c r="AB72" i="72" s="1"/>
  <c r="DD72" i="72"/>
  <c r="D54" i="72"/>
  <c r="DA57" i="72"/>
  <c r="AB44" i="72"/>
  <c r="AB47" i="72" s="1"/>
  <c r="DD47" i="72"/>
  <c r="D39" i="72"/>
  <c r="DA42" i="72"/>
  <c r="L24" i="72"/>
  <c r="L27" i="72" s="1"/>
  <c r="DB27" i="72"/>
  <c r="D14" i="72"/>
  <c r="DA17" i="72"/>
  <c r="M64" i="72"/>
  <c r="DP67" i="72"/>
  <c r="E54" i="72"/>
  <c r="DO57" i="72"/>
  <c r="U69" i="72"/>
  <c r="DQ72" i="72"/>
  <c r="E14" i="72"/>
  <c r="DO17" i="72"/>
  <c r="T15" i="72"/>
  <c r="AD9" i="72"/>
  <c r="AE9" i="72" s="1"/>
  <c r="AR9" i="72"/>
  <c r="DF12" i="72"/>
  <c r="AK10" i="72"/>
  <c r="AL10" i="72" s="1"/>
  <c r="T69" i="72"/>
  <c r="T72" i="72" s="1"/>
  <c r="DC72" i="72"/>
  <c r="U59" i="72"/>
  <c r="DQ62" i="72"/>
  <c r="T44" i="72"/>
  <c r="T47" i="72" s="1"/>
  <c r="DC47" i="72"/>
  <c r="AJ39" i="72"/>
  <c r="AJ42" i="72" s="1"/>
  <c r="DE42" i="72"/>
  <c r="E24" i="72"/>
  <c r="DO27" i="72"/>
  <c r="L14" i="72"/>
  <c r="DB17" i="72"/>
  <c r="AR64" i="72"/>
  <c r="AR67" i="72" s="1"/>
  <c r="DF67" i="72"/>
  <c r="D59" i="72"/>
  <c r="DA62" i="72"/>
  <c r="E44" i="72"/>
  <c r="DO47" i="72"/>
  <c r="T24" i="72"/>
  <c r="T27" i="72" s="1"/>
  <c r="DC27" i="72"/>
  <c r="L64" i="72"/>
  <c r="L67" i="72" s="1"/>
  <c r="DB67" i="72"/>
  <c r="AR34" i="72"/>
  <c r="AR37" i="72" s="1"/>
  <c r="DF37" i="72"/>
  <c r="L39" i="72"/>
  <c r="L42" i="72" s="1"/>
  <c r="DB42" i="72"/>
  <c r="T14" i="72"/>
  <c r="DC17" i="72"/>
  <c r="U15" i="72"/>
  <c r="AG9" i="72"/>
  <c r="AK69" i="72"/>
  <c r="DS72" i="72"/>
  <c r="AC54" i="72"/>
  <c r="DR57" i="72"/>
  <c r="D24" i="72"/>
  <c r="H24" i="72" s="1"/>
  <c r="DA27" i="72"/>
  <c r="AB16" i="72"/>
  <c r="AR11" i="72"/>
  <c r="AV11" i="72" s="1"/>
  <c r="AK11" i="72"/>
  <c r="AL11" i="72" s="1"/>
  <c r="T59" i="72"/>
  <c r="T62" i="72" s="1"/>
  <c r="DC62" i="72"/>
  <c r="AB54" i="72"/>
  <c r="AB57" i="72" s="1"/>
  <c r="DD57" i="72"/>
  <c r="AC24" i="72"/>
  <c r="DR27" i="72"/>
  <c r="M14" i="72"/>
  <c r="DP17" i="72"/>
  <c r="L15" i="72"/>
  <c r="AK64" i="72"/>
  <c r="DS67" i="72"/>
  <c r="U49" i="72"/>
  <c r="DQ52" i="72"/>
  <c r="U34" i="72"/>
  <c r="DQ37" i="72"/>
  <c r="AJ44" i="72"/>
  <c r="AJ47" i="72" s="1"/>
  <c r="DE47" i="72"/>
  <c r="AC69" i="72"/>
  <c r="DR72" i="72"/>
  <c r="T49" i="72"/>
  <c r="T52" i="72" s="1"/>
  <c r="DC52" i="72"/>
  <c r="T34" i="72"/>
  <c r="T37" i="72" s="1"/>
  <c r="DC37" i="72"/>
  <c r="AC44" i="72"/>
  <c r="DR47" i="72"/>
  <c r="T16" i="72"/>
  <c r="D15" i="72"/>
  <c r="AK49" i="72"/>
  <c r="DS52" i="72"/>
  <c r="AC59" i="72"/>
  <c r="DR62" i="72"/>
  <c r="M24" i="72"/>
  <c r="DP27" i="72"/>
  <c r="AC14" i="72"/>
  <c r="DR17" i="72"/>
  <c r="AR54" i="72"/>
  <c r="AR57" i="72" s="1"/>
  <c r="DF57" i="72"/>
  <c r="AB59" i="72"/>
  <c r="AB62" i="72" s="1"/>
  <c r="DD62" i="72"/>
  <c r="U44" i="72"/>
  <c r="DQ47" i="72"/>
  <c r="E39" i="72"/>
  <c r="DO42" i="72"/>
  <c r="AK34" i="72"/>
  <c r="AK37" i="72" s="1"/>
  <c r="DS37" i="72"/>
  <c r="AB64" i="72"/>
  <c r="AB67" i="72" s="1"/>
  <c r="DD67" i="72"/>
  <c r="M59" i="72"/>
  <c r="DP62" i="72"/>
  <c r="AC49" i="72"/>
  <c r="DR52" i="72"/>
  <c r="M44" i="72"/>
  <c r="DP47" i="72"/>
  <c r="AB39" i="72"/>
  <c r="AB42" i="72" s="1"/>
  <c r="DD42" i="72"/>
  <c r="AJ24" i="72"/>
  <c r="AJ27" i="72" s="1"/>
  <c r="DE27" i="72"/>
  <c r="AC64" i="72"/>
  <c r="DR67" i="72"/>
  <c r="DG29" i="72"/>
  <c r="DG30" i="72"/>
  <c r="DG31" i="72"/>
  <c r="AA29" i="72"/>
  <c r="AH29" i="72"/>
  <c r="AG32" i="72"/>
  <c r="AL31" i="72"/>
  <c r="AM31" i="72" s="1"/>
  <c r="AO31" i="72"/>
  <c r="AP31" i="72" s="1"/>
  <c r="AQ31" i="72" s="1"/>
  <c r="R85" i="31"/>
  <c r="DT11" i="72"/>
  <c r="DT14" i="72"/>
  <c r="EV14" i="72" s="1"/>
  <c r="DT16" i="72"/>
  <c r="DT9" i="72"/>
  <c r="EV9" i="72" s="1"/>
  <c r="DT64" i="72"/>
  <c r="DT54" i="72"/>
  <c r="DT44" i="72"/>
  <c r="EV44" i="72" s="1"/>
  <c r="DT34" i="72"/>
  <c r="DT10" i="72"/>
  <c r="DT49" i="72"/>
  <c r="DT24" i="72"/>
  <c r="DT59" i="72"/>
  <c r="DT39" i="72"/>
  <c r="EV39" i="72" s="1"/>
  <c r="DT69" i="72"/>
  <c r="DG9" i="72"/>
  <c r="DG69" i="72"/>
  <c r="DG64" i="72"/>
  <c r="DG59" i="72"/>
  <c r="DG54" i="72"/>
  <c r="EH54" i="72" s="1"/>
  <c r="DG49" i="72"/>
  <c r="DG44" i="72"/>
  <c r="DG39" i="72"/>
  <c r="EH39" i="72" s="1"/>
  <c r="DG34" i="72"/>
  <c r="EH34" i="72" s="1"/>
  <c r="DG24" i="72"/>
  <c r="DG14" i="72"/>
  <c r="DG10" i="72"/>
  <c r="DG11" i="72"/>
  <c r="AH10" i="72"/>
  <c r="AE11" i="72"/>
  <c r="AA10" i="72"/>
  <c r="AN12" i="72"/>
  <c r="N65" i="72"/>
  <c r="O65" i="72" s="1"/>
  <c r="V55" i="72"/>
  <c r="W55" i="72" s="1"/>
  <c r="N35" i="72"/>
  <c r="O35" i="72" s="1"/>
  <c r="N70" i="72"/>
  <c r="O70" i="72" s="1"/>
  <c r="AL71" i="72"/>
  <c r="AM71" i="72" s="1"/>
  <c r="AD56" i="72"/>
  <c r="AE56" i="72" s="1"/>
  <c r="N50" i="72"/>
  <c r="O50" i="72" s="1"/>
  <c r="AD45" i="72"/>
  <c r="AE45" i="72" s="1"/>
  <c r="N25" i="72"/>
  <c r="O25" i="72" s="1"/>
  <c r="AL16" i="72"/>
  <c r="DG70" i="72"/>
  <c r="DG71" i="72"/>
  <c r="DG66" i="72"/>
  <c r="DG65" i="72"/>
  <c r="DG61" i="72"/>
  <c r="DG60" i="72"/>
  <c r="AZ60" i="72" s="1"/>
  <c r="DG56" i="72"/>
  <c r="AZ56" i="72" s="1"/>
  <c r="DG55" i="72"/>
  <c r="AZ55" i="72" s="1"/>
  <c r="DG51" i="72"/>
  <c r="AZ51" i="72" s="1"/>
  <c r="DG25" i="72"/>
  <c r="AZ25" i="72" s="1"/>
  <c r="DG45" i="72"/>
  <c r="AZ45" i="72" s="1"/>
  <c r="DG40" i="72"/>
  <c r="AZ40" i="72" s="1"/>
  <c r="DG35" i="72"/>
  <c r="AZ35" i="72" s="1"/>
  <c r="DG26" i="72"/>
  <c r="DG36" i="72"/>
  <c r="DG50" i="72"/>
  <c r="DG46" i="72"/>
  <c r="DH7" i="72"/>
  <c r="DG41" i="72"/>
  <c r="EH41" i="72" s="1"/>
  <c r="DG16" i="72"/>
  <c r="AZ16" i="72" s="1"/>
  <c r="DG15" i="72"/>
  <c r="AZ15" i="72" s="1"/>
  <c r="AL35" i="72"/>
  <c r="AM35" i="72" s="1"/>
  <c r="AL61" i="72"/>
  <c r="AM61" i="72" s="1"/>
  <c r="DT70" i="72"/>
  <c r="AS70" i="72" s="1"/>
  <c r="AT70" i="72" s="1"/>
  <c r="AU70" i="72" s="1"/>
  <c r="DT71" i="72"/>
  <c r="DT61" i="72"/>
  <c r="DT60" i="72"/>
  <c r="DT56" i="72"/>
  <c r="DT55" i="72"/>
  <c r="DT65" i="72"/>
  <c r="EV65" i="72" s="1"/>
  <c r="DT66" i="72"/>
  <c r="AS66" i="72" s="1"/>
  <c r="AT66" i="72" s="1"/>
  <c r="AU66" i="72" s="1"/>
  <c r="DT51" i="72"/>
  <c r="AS51" i="72" s="1"/>
  <c r="DT50" i="72"/>
  <c r="AS50" i="72" s="1"/>
  <c r="DT46" i="72"/>
  <c r="AS46" i="72" s="1"/>
  <c r="DT45" i="72"/>
  <c r="AS45" i="72" s="1"/>
  <c r="AT45" i="72" s="1"/>
  <c r="AU45" i="72" s="1"/>
  <c r="DT41" i="72"/>
  <c r="AS41" i="72" s="1"/>
  <c r="AT41" i="72" s="1"/>
  <c r="AU41" i="72" s="1"/>
  <c r="DT40" i="72"/>
  <c r="AS40" i="72" s="1"/>
  <c r="DT36" i="72"/>
  <c r="AS36" i="72" s="1"/>
  <c r="DT35" i="72"/>
  <c r="EV35" i="72" s="1"/>
  <c r="DT26" i="72"/>
  <c r="EV26" i="72" s="1"/>
  <c r="DT25" i="72"/>
  <c r="DU7" i="72"/>
  <c r="DT15" i="72"/>
  <c r="AL36" i="72"/>
  <c r="AM36" i="72" s="1"/>
  <c r="AL15" i="72"/>
  <c r="AL26" i="72"/>
  <c r="AM26" i="72" s="1"/>
  <c r="AL25" i="72"/>
  <c r="AM25" i="72" s="1"/>
  <c r="AL65" i="72"/>
  <c r="AM65" i="72" s="1"/>
  <c r="M184" i="10"/>
  <c r="M180" i="10"/>
  <c r="O184" i="10"/>
  <c r="O180" i="10"/>
  <c r="L184" i="10"/>
  <c r="L180" i="10"/>
  <c r="N184" i="10"/>
  <c r="N180" i="10"/>
  <c r="F184" i="10"/>
  <c r="F180" i="10"/>
  <c r="K184" i="10"/>
  <c r="K180" i="10"/>
  <c r="J184" i="10"/>
  <c r="J180" i="10"/>
  <c r="I184" i="10"/>
  <c r="I180" i="10"/>
  <c r="G184" i="10"/>
  <c r="G180" i="10"/>
  <c r="P184" i="10"/>
  <c r="P180" i="10"/>
  <c r="H184" i="10"/>
  <c r="H180" i="10"/>
  <c r="L161" i="10"/>
  <c r="L157" i="10"/>
  <c r="F161" i="10"/>
  <c r="F157" i="10"/>
  <c r="N161" i="10"/>
  <c r="N157" i="10"/>
  <c r="J161" i="10"/>
  <c r="J157" i="10"/>
  <c r="O161" i="10"/>
  <c r="O157" i="10"/>
  <c r="G161" i="10"/>
  <c r="G157" i="10"/>
  <c r="I161" i="10"/>
  <c r="I157" i="10"/>
  <c r="K161" i="10"/>
  <c r="K157" i="10"/>
  <c r="P161" i="10"/>
  <c r="P157" i="10"/>
  <c r="H161" i="10"/>
  <c r="H157" i="10"/>
  <c r="M161" i="10"/>
  <c r="M157" i="10"/>
  <c r="J138" i="10"/>
  <c r="J134" i="10"/>
  <c r="I138" i="10"/>
  <c r="I134" i="10"/>
  <c r="P138" i="10"/>
  <c r="P134" i="10"/>
  <c r="H138" i="10"/>
  <c r="H134" i="10"/>
  <c r="L138" i="10"/>
  <c r="L134" i="10"/>
  <c r="O138" i="10"/>
  <c r="O134" i="10"/>
  <c r="G138" i="10"/>
  <c r="G134" i="10"/>
  <c r="N138" i="10"/>
  <c r="N134" i="10"/>
  <c r="F138" i="10"/>
  <c r="F134" i="10"/>
  <c r="M138" i="10"/>
  <c r="M134" i="10"/>
  <c r="K138" i="10"/>
  <c r="K134" i="10"/>
  <c r="BN69" i="32"/>
  <c r="X152" i="10"/>
  <c r="Z152" i="10"/>
  <c r="AG152" i="10" s="1"/>
  <c r="V175" i="10"/>
  <c r="T130" i="10"/>
  <c r="DT69" i="32"/>
  <c r="AB175" i="10"/>
  <c r="AC175" i="10"/>
  <c r="Z175" i="10"/>
  <c r="AG175" i="10" s="1"/>
  <c r="W175" i="10"/>
  <c r="AA175" i="10"/>
  <c r="BE175" i="32"/>
  <c r="BU69" i="32"/>
  <c r="BU175" i="32"/>
  <c r="AO69" i="32"/>
  <c r="AO175" i="32"/>
  <c r="EB69" i="32"/>
  <c r="EB175" i="32"/>
  <c r="ES69" i="32"/>
  <c r="ES175" i="32"/>
  <c r="FF69" i="32"/>
  <c r="FF175" i="32"/>
  <c r="FS69" i="32"/>
  <c r="FS175" i="32"/>
  <c r="GM69" i="32"/>
  <c r="GM175" i="32"/>
  <c r="GE69" i="32"/>
  <c r="GE175" i="32"/>
  <c r="DK69" i="32"/>
  <c r="DK175" i="32"/>
  <c r="CL69" i="32"/>
  <c r="CL175" i="32"/>
  <c r="FB69" i="32"/>
  <c r="FB175" i="32"/>
  <c r="AX152" i="32"/>
  <c r="BE152" i="32"/>
  <c r="BF152" i="32"/>
  <c r="DY152" i="32"/>
  <c r="EP69" i="32"/>
  <c r="EP152" i="32"/>
  <c r="FC152" i="32"/>
  <c r="FX69" i="32"/>
  <c r="FX152" i="32"/>
  <c r="CQ152" i="32"/>
  <c r="BB152" i="32"/>
  <c r="DQ152" i="32"/>
  <c r="BV69" i="32"/>
  <c r="BV152" i="32"/>
  <c r="AL69" i="32"/>
  <c r="AL152" i="32"/>
  <c r="EC152" i="32"/>
  <c r="DU152" i="32"/>
  <c r="FG152" i="32"/>
  <c r="EY152" i="32"/>
  <c r="FT69" i="32"/>
  <c r="FT152" i="32"/>
  <c r="CU152" i="32"/>
  <c r="CY152" i="32"/>
  <c r="GJ152" i="32"/>
  <c r="BR69" i="32"/>
  <c r="BR152" i="32"/>
  <c r="AP69" i="32"/>
  <c r="AP152" i="32"/>
  <c r="AH69" i="32"/>
  <c r="AH152" i="32"/>
  <c r="Q175" i="10"/>
  <c r="AC152" i="10"/>
  <c r="AD152" i="10"/>
  <c r="AA152" i="10"/>
  <c r="AE175" i="10"/>
  <c r="W152" i="10"/>
  <c r="Q152" i="10"/>
  <c r="X175" i="10"/>
  <c r="AD175" i="10"/>
  <c r="Y175" i="10"/>
  <c r="AB152" i="10"/>
  <c r="AE152" i="10"/>
  <c r="AE129" i="10"/>
  <c r="AA129" i="10"/>
  <c r="W129" i="10"/>
  <c r="Q129" i="10"/>
  <c r="T129" i="10"/>
  <c r="AD129" i="10"/>
  <c r="Z129" i="10"/>
  <c r="AG129" i="10" s="1"/>
  <c r="V129" i="10"/>
  <c r="X129" i="10"/>
  <c r="AC129" i="10"/>
  <c r="Y129" i="10"/>
  <c r="U129" i="10"/>
  <c r="AB129" i="10"/>
  <c r="BX68" i="32"/>
  <c r="GN68" i="32"/>
  <c r="CM66" i="32"/>
  <c r="BQ69" i="32"/>
  <c r="DB66" i="32"/>
  <c r="DB67" i="32"/>
  <c r="BX67" i="32"/>
  <c r="EY69" i="32"/>
  <c r="CY69" i="32"/>
  <c r="BX66" i="32"/>
  <c r="AT68" i="32"/>
  <c r="T153" i="10"/>
  <c r="AY69" i="32"/>
  <c r="AW69" i="32"/>
  <c r="BI66" i="32"/>
  <c r="BI129" i="32" s="1"/>
  <c r="BB69" i="32"/>
  <c r="BH69" i="32"/>
  <c r="BG69" i="32"/>
  <c r="AX69" i="32"/>
  <c r="BE69" i="32"/>
  <c r="BD69" i="32"/>
  <c r="BF69" i="32"/>
  <c r="BI68" i="32"/>
  <c r="BC69" i="32"/>
  <c r="BI67" i="32"/>
  <c r="BA69" i="32"/>
  <c r="AZ69" i="32"/>
  <c r="AQ69" i="32"/>
  <c r="AI69" i="32"/>
  <c r="AT67" i="32"/>
  <c r="AM69" i="32"/>
  <c r="AT66" i="32"/>
  <c r="AT129" i="32" s="1"/>
  <c r="AS69" i="32"/>
  <c r="AK69" i="32"/>
  <c r="BM69" i="32"/>
  <c r="DB68" i="32"/>
  <c r="CP69" i="32"/>
  <c r="CX69" i="32"/>
  <c r="CU69" i="32"/>
  <c r="CT69" i="32"/>
  <c r="CQ69" i="32"/>
  <c r="GN66" i="32"/>
  <c r="GN67" i="32"/>
  <c r="GB69" i="32"/>
  <c r="GJ69" i="32"/>
  <c r="GI69" i="32"/>
  <c r="GF69" i="32"/>
  <c r="FM69" i="32"/>
  <c r="FY66" i="32"/>
  <c r="FY68" i="32"/>
  <c r="FO69" i="32"/>
  <c r="FY67" i="32"/>
  <c r="FW69" i="32"/>
  <c r="FP69" i="32"/>
  <c r="FJ68" i="32"/>
  <c r="FJ67" i="32"/>
  <c r="FJ66" i="32"/>
  <c r="EX69" i="32"/>
  <c r="FC69" i="32"/>
  <c r="FG69" i="32"/>
  <c r="EK69" i="32"/>
  <c r="EI69" i="32"/>
  <c r="EU66" i="32"/>
  <c r="ET69" i="32"/>
  <c r="EU67" i="32"/>
  <c r="EL69" i="32"/>
  <c r="EU68" i="32"/>
  <c r="EO69" i="32"/>
  <c r="EF67" i="32"/>
  <c r="DX69" i="32"/>
  <c r="EC69" i="32"/>
  <c r="DY69" i="32"/>
  <c r="EF66" i="32"/>
  <c r="EF68" i="32"/>
  <c r="DU69" i="32"/>
  <c r="DE69" i="32"/>
  <c r="DQ66" i="32"/>
  <c r="DQ68" i="32"/>
  <c r="DG69" i="32"/>
  <c r="DO69" i="32"/>
  <c r="CM67" i="32"/>
  <c r="CM68" i="32"/>
  <c r="CI69" i="32"/>
  <c r="CH69" i="32"/>
  <c r="CA69" i="32"/>
  <c r="CE69" i="32"/>
  <c r="CD69" i="32"/>
  <c r="FY138" i="32"/>
  <c r="EF138" i="32"/>
  <c r="FJ138" i="32"/>
  <c r="U153" i="10"/>
  <c r="X153" i="10"/>
  <c r="AE153" i="10"/>
  <c r="AD153" i="10"/>
  <c r="Z153" i="10"/>
  <c r="AG153" i="10" s="1"/>
  <c r="V153" i="10"/>
  <c r="W153" i="10"/>
  <c r="AE130" i="10"/>
  <c r="Y153" i="10"/>
  <c r="Q153" i="10"/>
  <c r="AB153" i="10"/>
  <c r="AA153" i="10"/>
  <c r="AC153" i="10"/>
  <c r="AD69" i="10"/>
  <c r="AB176" i="10"/>
  <c r="X176" i="10"/>
  <c r="T176" i="10"/>
  <c r="AC176" i="10"/>
  <c r="W176" i="10"/>
  <c r="AE176" i="10"/>
  <c r="Y176" i="10"/>
  <c r="V176" i="10"/>
  <c r="AA176" i="10"/>
  <c r="U176" i="10"/>
  <c r="Z176" i="10"/>
  <c r="AG176" i="10" s="1"/>
  <c r="Q176" i="10"/>
  <c r="AD176" i="10"/>
  <c r="U130" i="10"/>
  <c r="Z130" i="10"/>
  <c r="AG130" i="10" s="1"/>
  <c r="W130" i="10"/>
  <c r="AB130" i="10"/>
  <c r="V130" i="10"/>
  <c r="Y130" i="10"/>
  <c r="AD130" i="10"/>
  <c r="AA130" i="10"/>
  <c r="Q130" i="10"/>
  <c r="AC130" i="10"/>
  <c r="X130" i="10"/>
  <c r="Z69" i="10"/>
  <c r="AG69" i="10" s="1"/>
  <c r="U69" i="10"/>
  <c r="AB69" i="10"/>
  <c r="V69" i="10"/>
  <c r="AC69" i="10"/>
  <c r="AA69" i="10"/>
  <c r="X69" i="10"/>
  <c r="W69" i="10"/>
  <c r="T69" i="10"/>
  <c r="Q69" i="10"/>
  <c r="Y69" i="10"/>
  <c r="AE69" i="10"/>
  <c r="AF60" i="72" l="1"/>
  <c r="H60" i="72"/>
  <c r="DU9" i="72"/>
  <c r="EW9" i="72" s="1"/>
  <c r="DU29" i="72"/>
  <c r="DU24" i="72"/>
  <c r="DU30" i="72"/>
  <c r="DU31" i="72"/>
  <c r="DT32" i="72"/>
  <c r="EV32" i="72" s="1"/>
  <c r="AN35" i="72"/>
  <c r="AV66" i="72"/>
  <c r="AV60" i="72"/>
  <c r="P35" i="72"/>
  <c r="AF35" i="72"/>
  <c r="BD60" i="72"/>
  <c r="AN60" i="72"/>
  <c r="X66" i="72"/>
  <c r="P60" i="72"/>
  <c r="P66" i="72"/>
  <c r="AV26" i="72"/>
  <c r="H65" i="72"/>
  <c r="X35" i="72"/>
  <c r="H66" i="72"/>
  <c r="H35" i="72"/>
  <c r="J35" i="72" s="1"/>
  <c r="K35" i="72" s="1"/>
  <c r="AF66" i="72"/>
  <c r="Z32" i="72"/>
  <c r="AA32" i="72" s="1"/>
  <c r="AV46" i="72"/>
  <c r="H40" i="72"/>
  <c r="J40" i="72" s="1"/>
  <c r="K40" i="72" s="1"/>
  <c r="X46" i="72"/>
  <c r="AF40" i="72"/>
  <c r="AN46" i="72"/>
  <c r="AN50" i="72"/>
  <c r="X41" i="72"/>
  <c r="AF55" i="72"/>
  <c r="AF50" i="72"/>
  <c r="H41" i="72"/>
  <c r="J41" i="72" s="1"/>
  <c r="K41" i="72" s="1"/>
  <c r="AN55" i="72"/>
  <c r="P41" i="72"/>
  <c r="X56" i="72"/>
  <c r="BD40" i="72"/>
  <c r="H46" i="72"/>
  <c r="J46" i="72" s="1"/>
  <c r="K46" i="72" s="1"/>
  <c r="D57" i="72"/>
  <c r="AF46" i="72"/>
  <c r="X40" i="72"/>
  <c r="Q40" i="72"/>
  <c r="F26" i="72"/>
  <c r="G26" i="72" s="1"/>
  <c r="D27" i="72"/>
  <c r="X26" i="72"/>
  <c r="F50" i="72"/>
  <c r="G50" i="72" s="1"/>
  <c r="EV40" i="72"/>
  <c r="X50" i="72"/>
  <c r="H50" i="72"/>
  <c r="H26" i="72"/>
  <c r="J26" i="72" s="1"/>
  <c r="K26" i="72" s="1"/>
  <c r="F54" i="72"/>
  <c r="G54" i="72" s="1"/>
  <c r="D47" i="72"/>
  <c r="P26" i="72"/>
  <c r="AN65" i="72"/>
  <c r="P40" i="72"/>
  <c r="AF45" i="72"/>
  <c r="AF61" i="72"/>
  <c r="X45" i="72"/>
  <c r="D62" i="72"/>
  <c r="F16" i="72"/>
  <c r="G16" i="72" s="1"/>
  <c r="F25" i="72"/>
  <c r="G25" i="72" s="1"/>
  <c r="X25" i="72"/>
  <c r="EV51" i="72"/>
  <c r="P50" i="72"/>
  <c r="AN25" i="72"/>
  <c r="P25" i="72"/>
  <c r="AN61" i="72"/>
  <c r="EH55" i="72"/>
  <c r="EV70" i="72"/>
  <c r="AV65" i="72"/>
  <c r="H25" i="72"/>
  <c r="F40" i="72"/>
  <c r="G40" i="72" s="1"/>
  <c r="P45" i="72"/>
  <c r="AN56" i="72"/>
  <c r="X61" i="72"/>
  <c r="AN71" i="72"/>
  <c r="P14" i="72"/>
  <c r="AV61" i="72"/>
  <c r="AV40" i="72"/>
  <c r="H45" i="72"/>
  <c r="J45" i="72" s="1"/>
  <c r="K45" i="72" s="1"/>
  <c r="AF56" i="72"/>
  <c r="P61" i="72"/>
  <c r="AF71" i="72"/>
  <c r="F36" i="72"/>
  <c r="G36" i="72" s="1"/>
  <c r="AV16" i="72"/>
  <c r="BD45" i="72"/>
  <c r="AV71" i="72"/>
  <c r="AN26" i="72"/>
  <c r="H56" i="72"/>
  <c r="J56" i="72" s="1"/>
  <c r="K56" i="72" s="1"/>
  <c r="X71" i="72"/>
  <c r="EH56" i="72"/>
  <c r="H71" i="72"/>
  <c r="AV45" i="72"/>
  <c r="H54" i="72"/>
  <c r="AF65" i="72"/>
  <c r="P15" i="72"/>
  <c r="AV25" i="72"/>
  <c r="BD25" i="72"/>
  <c r="X65" i="72"/>
  <c r="Q50" i="72"/>
  <c r="I50" i="72"/>
  <c r="F55" i="72"/>
  <c r="G55" i="72" s="1"/>
  <c r="F45" i="72"/>
  <c r="G45" i="72" s="1"/>
  <c r="F46" i="72"/>
  <c r="G46" i="72" s="1"/>
  <c r="AK72" i="72"/>
  <c r="Q35" i="72"/>
  <c r="AG55" i="72"/>
  <c r="F35" i="72"/>
  <c r="G35" i="72" s="1"/>
  <c r="F61" i="72"/>
  <c r="G61" i="72" s="1"/>
  <c r="Q61" i="72"/>
  <c r="Q71" i="72"/>
  <c r="R71" i="72" s="1"/>
  <c r="S71" i="72" s="1"/>
  <c r="EV59" i="72"/>
  <c r="EH10" i="72"/>
  <c r="AZ65" i="72"/>
  <c r="BD65" i="72" s="1"/>
  <c r="EH65" i="72"/>
  <c r="I71" i="72"/>
  <c r="F71" i="72"/>
  <c r="G71" i="72" s="1"/>
  <c r="I70" i="72"/>
  <c r="F70" i="72"/>
  <c r="G70" i="72" s="1"/>
  <c r="Q70" i="72"/>
  <c r="AZ41" i="72"/>
  <c r="BD41" i="72" s="1"/>
  <c r="AZ46" i="72"/>
  <c r="BD46" i="72" s="1"/>
  <c r="EH46" i="72"/>
  <c r="AZ50" i="72"/>
  <c r="BD50" i="72" s="1"/>
  <c r="EH50" i="72"/>
  <c r="AS25" i="72"/>
  <c r="AT25" i="72" s="1"/>
  <c r="AU25" i="72" s="1"/>
  <c r="EV25" i="72"/>
  <c r="AZ26" i="72"/>
  <c r="BD26" i="72" s="1"/>
  <c r="EH26" i="72"/>
  <c r="AS71" i="72"/>
  <c r="AT71" i="72" s="1"/>
  <c r="AU71" i="72" s="1"/>
  <c r="EV71" i="72"/>
  <c r="F66" i="72"/>
  <c r="G66" i="72" s="1"/>
  <c r="I66" i="72"/>
  <c r="AZ61" i="72"/>
  <c r="BD61" i="72" s="1"/>
  <c r="EH61" i="72"/>
  <c r="AZ66" i="72"/>
  <c r="BD66" i="72" s="1"/>
  <c r="EH66" i="72"/>
  <c r="AZ71" i="72"/>
  <c r="BD71" i="72" s="1"/>
  <c r="EH71" i="72"/>
  <c r="AS60" i="72"/>
  <c r="AT60" i="72" s="1"/>
  <c r="AU60" i="72" s="1"/>
  <c r="AS31" i="72"/>
  <c r="AT31" i="72" s="1"/>
  <c r="AU31" i="72" s="1"/>
  <c r="EV31" i="72"/>
  <c r="AS16" i="72"/>
  <c r="AT16" i="72" s="1"/>
  <c r="EV16" i="72"/>
  <c r="EG62" i="72"/>
  <c r="EE62" i="72"/>
  <c r="ED62" i="72"/>
  <c r="EF62" i="72"/>
  <c r="EB62" i="72"/>
  <c r="EC62" i="72"/>
  <c r="EE52" i="72"/>
  <c r="EC52" i="72"/>
  <c r="EF52" i="72"/>
  <c r="EG52" i="72"/>
  <c r="ED52" i="72"/>
  <c r="EB52" i="72"/>
  <c r="P36" i="72"/>
  <c r="H36" i="72"/>
  <c r="X36" i="72"/>
  <c r="AF36" i="72"/>
  <c r="EH11" i="72"/>
  <c r="AS65" i="72"/>
  <c r="AT65" i="72" s="1"/>
  <c r="AU65" i="72" s="1"/>
  <c r="AS15" i="72"/>
  <c r="AT15" i="72" s="1"/>
  <c r="EV15" i="72"/>
  <c r="AZ70" i="72"/>
  <c r="BD70" i="72" s="1"/>
  <c r="EH70" i="72"/>
  <c r="AS61" i="72"/>
  <c r="EV61" i="72"/>
  <c r="AS35" i="72"/>
  <c r="AT35" i="72" s="1"/>
  <c r="AU35" i="72" s="1"/>
  <c r="EH64" i="72"/>
  <c r="AV36" i="72"/>
  <c r="EH9" i="72"/>
  <c r="EV11" i="72"/>
  <c r="P51" i="72"/>
  <c r="H51" i="72"/>
  <c r="AV51" i="72"/>
  <c r="X51" i="72"/>
  <c r="AF51" i="72"/>
  <c r="F51" i="72"/>
  <c r="G51" i="72" s="1"/>
  <c r="AN51" i="72"/>
  <c r="H55" i="72"/>
  <c r="J55" i="72" s="1"/>
  <c r="K55" i="72" s="1"/>
  <c r="X55" i="72"/>
  <c r="P55" i="72"/>
  <c r="EV60" i="72"/>
  <c r="I65" i="72"/>
  <c r="F65" i="72"/>
  <c r="G65" i="72" s="1"/>
  <c r="Q65" i="72"/>
  <c r="R65" i="72" s="1"/>
  <c r="S65" i="72" s="1"/>
  <c r="AS55" i="72"/>
  <c r="AT55" i="72" s="1"/>
  <c r="AU55" i="72" s="1"/>
  <c r="EV55" i="72"/>
  <c r="AS56" i="72"/>
  <c r="AT56" i="72" s="1"/>
  <c r="AU56" i="72" s="1"/>
  <c r="EV56" i="72"/>
  <c r="AO30" i="72"/>
  <c r="AP30" i="72" s="1"/>
  <c r="AQ30" i="72" s="1"/>
  <c r="AL30" i="72"/>
  <c r="AM30" i="72" s="1"/>
  <c r="AZ36" i="72"/>
  <c r="BD36" i="72" s="1"/>
  <c r="EH36" i="72"/>
  <c r="ER47" i="72"/>
  <c r="EQ47" i="72"/>
  <c r="ET47" i="72"/>
  <c r="ES47" i="72"/>
  <c r="EU47" i="72"/>
  <c r="AS26" i="72"/>
  <c r="AT26" i="72" s="1"/>
  <c r="AU26" i="72" s="1"/>
  <c r="AZ30" i="72"/>
  <c r="BD30" i="72" s="1"/>
  <c r="EH30" i="72"/>
  <c r="EG12" i="72"/>
  <c r="EG32" i="72"/>
  <c r="AN70" i="72"/>
  <c r="H70" i="72"/>
  <c r="AV70" i="72"/>
  <c r="P70" i="72"/>
  <c r="X70" i="72"/>
  <c r="AZ31" i="72"/>
  <c r="BD31" i="72" s="1"/>
  <c r="EG67" i="72"/>
  <c r="EF67" i="72"/>
  <c r="EC67" i="72"/>
  <c r="EB67" i="72"/>
  <c r="EE67" i="72"/>
  <c r="ED67" i="72"/>
  <c r="EU12" i="72"/>
  <c r="EH25" i="72"/>
  <c r="EH40" i="72"/>
  <c r="EE17" i="72"/>
  <c r="EC17" i="72"/>
  <c r="ED17" i="72"/>
  <c r="EF17" i="72"/>
  <c r="EB17" i="72"/>
  <c r="EG17" i="72"/>
  <c r="ER62" i="72"/>
  <c r="EQ62" i="72"/>
  <c r="ET62" i="72"/>
  <c r="ES62" i="72"/>
  <c r="EU62" i="72"/>
  <c r="EV24" i="72"/>
  <c r="EH60" i="72"/>
  <c r="EV64" i="72"/>
  <c r="EV41" i="72"/>
  <c r="EG37" i="72"/>
  <c r="EE37" i="72"/>
  <c r="EB37" i="72"/>
  <c r="ED37" i="72"/>
  <c r="EC37" i="72"/>
  <c r="EF37" i="72"/>
  <c r="Y65" i="72"/>
  <c r="EH16" i="72"/>
  <c r="EV69" i="72"/>
  <c r="EV49" i="72"/>
  <c r="EH14" i="72"/>
  <c r="EV50" i="72"/>
  <c r="EV45" i="72"/>
  <c r="EH59" i="72"/>
  <c r="EC42" i="72"/>
  <c r="EG42" i="72"/>
  <c r="ED42" i="72"/>
  <c r="EB42" i="72"/>
  <c r="EF42" i="72"/>
  <c r="EE42" i="72"/>
  <c r="EG72" i="72"/>
  <c r="EF72" i="72"/>
  <c r="EC72" i="72"/>
  <c r="EB72" i="72"/>
  <c r="EE72" i="72"/>
  <c r="ED72" i="72"/>
  <c r="F60" i="72"/>
  <c r="G60" i="72" s="1"/>
  <c r="ER27" i="72"/>
  <c r="ET27" i="72"/>
  <c r="ES27" i="72"/>
  <c r="EU27" i="72"/>
  <c r="EQ27" i="72"/>
  <c r="E72" i="72"/>
  <c r="ET52" i="72"/>
  <c r="EU52" i="72"/>
  <c r="ES52" i="72"/>
  <c r="ER52" i="72"/>
  <c r="EQ52" i="72"/>
  <c r="EH51" i="72"/>
  <c r="EH35" i="72"/>
  <c r="EV54" i="72"/>
  <c r="EV10" i="72"/>
  <c r="ET42" i="72"/>
  <c r="ES42" i="72"/>
  <c r="ER42" i="72"/>
  <c r="EQ42" i="72"/>
  <c r="EU42" i="72"/>
  <c r="Q25" i="72"/>
  <c r="D42" i="72"/>
  <c r="P56" i="72"/>
  <c r="ES72" i="72"/>
  <c r="EU72" i="72"/>
  <c r="ET72" i="72"/>
  <c r="ER72" i="72"/>
  <c r="EQ72" i="72"/>
  <c r="Y70" i="72"/>
  <c r="I25" i="72"/>
  <c r="F56" i="72"/>
  <c r="G56" i="72" s="1"/>
  <c r="EU17" i="72"/>
  <c r="ER17" i="72"/>
  <c r="EQ17" i="72"/>
  <c r="ET17" i="72"/>
  <c r="ES17" i="72"/>
  <c r="Q60" i="72"/>
  <c r="EH69" i="72"/>
  <c r="EH49" i="72"/>
  <c r="EH44" i="72"/>
  <c r="EG27" i="72"/>
  <c r="EE27" i="72"/>
  <c r="EC27" i="72"/>
  <c r="EB27" i="72"/>
  <c r="EF27" i="72"/>
  <c r="ED27" i="72"/>
  <c r="BD56" i="72"/>
  <c r="I36" i="72"/>
  <c r="I37" i="72" s="1"/>
  <c r="AF41" i="72"/>
  <c r="Q55" i="72"/>
  <c r="EU37" i="72"/>
  <c r="ET37" i="72"/>
  <c r="EQ37" i="72"/>
  <c r="ES37" i="72"/>
  <c r="ER37" i="72"/>
  <c r="Q56" i="72"/>
  <c r="EH15" i="72"/>
  <c r="EH24" i="72"/>
  <c r="EV34" i="72"/>
  <c r="EV30" i="72"/>
  <c r="EV46" i="72"/>
  <c r="EV66" i="72"/>
  <c r="AR12" i="72"/>
  <c r="BD51" i="72"/>
  <c r="EV36" i="72"/>
  <c r="EH29" i="72"/>
  <c r="BD55" i="72"/>
  <c r="F41" i="72"/>
  <c r="G41" i="72" s="1"/>
  <c r="Y55" i="72"/>
  <c r="EF57" i="72"/>
  <c r="EG57" i="72"/>
  <c r="EE57" i="72"/>
  <c r="ED57" i="72"/>
  <c r="EB57" i="72"/>
  <c r="EC57" i="72"/>
  <c r="AV41" i="72"/>
  <c r="AT30" i="72"/>
  <c r="AU30" i="72" s="1"/>
  <c r="ET57" i="72"/>
  <c r="ES57" i="72"/>
  <c r="ER57" i="72"/>
  <c r="EU57" i="72"/>
  <c r="EQ57" i="72"/>
  <c r="EU67" i="72"/>
  <c r="ET67" i="72"/>
  <c r="ES67" i="72"/>
  <c r="EQ67" i="72"/>
  <c r="ER67" i="72"/>
  <c r="EG47" i="72"/>
  <c r="EF47" i="72"/>
  <c r="EE47" i="72"/>
  <c r="ED47" i="72"/>
  <c r="EC47" i="72"/>
  <c r="EB47" i="72"/>
  <c r="EH31" i="72"/>
  <c r="EH45" i="72"/>
  <c r="Y25" i="72"/>
  <c r="M72" i="72"/>
  <c r="Y36" i="72"/>
  <c r="Q46" i="72"/>
  <c r="R46" i="72" s="1"/>
  <c r="S46" i="72" s="1"/>
  <c r="Z12" i="72"/>
  <c r="AA12" i="72" s="1"/>
  <c r="N71" i="72"/>
  <c r="O71" i="72" s="1"/>
  <c r="AG26" i="72"/>
  <c r="AH26" i="72" s="1"/>
  <c r="AI26" i="72" s="1"/>
  <c r="Y46" i="72"/>
  <c r="Y66" i="72"/>
  <c r="AG25" i="72"/>
  <c r="AH25" i="72" s="1"/>
  <c r="AI25" i="72" s="1"/>
  <c r="AO51" i="72"/>
  <c r="Y40" i="72"/>
  <c r="N40" i="72"/>
  <c r="O40" i="72" s="1"/>
  <c r="Y50" i="72"/>
  <c r="Q45" i="72"/>
  <c r="AG50" i="72"/>
  <c r="AG45" i="72"/>
  <c r="N56" i="72"/>
  <c r="O56" i="72" s="1"/>
  <c r="V70" i="72"/>
  <c r="W70" i="72" s="1"/>
  <c r="U52" i="72"/>
  <c r="AD16" i="72"/>
  <c r="AE16" i="72" s="1"/>
  <c r="U27" i="72"/>
  <c r="AO46" i="72"/>
  <c r="AG46" i="72"/>
  <c r="AO70" i="72"/>
  <c r="Y51" i="72"/>
  <c r="Q51" i="72"/>
  <c r="AG60" i="72"/>
  <c r="AH60" i="72" s="1"/>
  <c r="AI60" i="72" s="1"/>
  <c r="AL51" i="72"/>
  <c r="AM51" i="72" s="1"/>
  <c r="V40" i="72"/>
  <c r="W40" i="72" s="1"/>
  <c r="AO25" i="72"/>
  <c r="AG70" i="72"/>
  <c r="AH70" i="72" s="1"/>
  <c r="AI70" i="72" s="1"/>
  <c r="AW36" i="72"/>
  <c r="M52" i="72"/>
  <c r="AD26" i="72"/>
  <c r="AE26" i="72" s="1"/>
  <c r="X44" i="72"/>
  <c r="AC67" i="72"/>
  <c r="P34" i="72"/>
  <c r="Y71" i="72"/>
  <c r="Y60" i="72"/>
  <c r="Z60" i="72" s="1"/>
  <c r="AA60" i="72" s="1"/>
  <c r="AO71" i="72"/>
  <c r="AO26" i="72"/>
  <c r="H14" i="72"/>
  <c r="Q41" i="72"/>
  <c r="AG71" i="72"/>
  <c r="F14" i="72"/>
  <c r="V39" i="72"/>
  <c r="AK57" i="72"/>
  <c r="AO35" i="72"/>
  <c r="AG51" i="72"/>
  <c r="N54" i="72"/>
  <c r="AO41" i="72"/>
  <c r="AP41" i="72" s="1"/>
  <c r="AQ41" i="72" s="1"/>
  <c r="L17" i="72"/>
  <c r="AO55" i="72"/>
  <c r="P16" i="72"/>
  <c r="AG41" i="72"/>
  <c r="P49" i="72"/>
  <c r="N26" i="72"/>
  <c r="O26" i="72" s="1"/>
  <c r="AG36" i="72"/>
  <c r="AO60" i="72"/>
  <c r="Y26" i="72"/>
  <c r="AC57" i="72"/>
  <c r="N15" i="72"/>
  <c r="O15" i="72" s="1"/>
  <c r="AG66" i="72"/>
  <c r="AG40" i="72"/>
  <c r="V60" i="72"/>
  <c r="W60" i="72" s="1"/>
  <c r="AO65" i="72"/>
  <c r="V65" i="72"/>
  <c r="W65" i="72" s="1"/>
  <c r="AG65" i="72"/>
  <c r="AO40" i="72"/>
  <c r="AP40" i="72" s="1"/>
  <c r="AQ40" i="72" s="1"/>
  <c r="AD55" i="72"/>
  <c r="AE55" i="72" s="1"/>
  <c r="N60" i="72"/>
  <c r="O60" i="72" s="1"/>
  <c r="AF39" i="72"/>
  <c r="P39" i="72"/>
  <c r="FA7" i="72"/>
  <c r="AV32" i="72"/>
  <c r="U47" i="72"/>
  <c r="V41" i="72"/>
  <c r="W41" i="72" s="1"/>
  <c r="N61" i="72"/>
  <c r="O61" i="72" s="1"/>
  <c r="AO61" i="72"/>
  <c r="AO36" i="72"/>
  <c r="AP36" i="72" s="1"/>
  <c r="AQ36" i="72" s="1"/>
  <c r="N44" i="72"/>
  <c r="N47" i="72" s="1"/>
  <c r="O47" i="72" s="1"/>
  <c r="AL64" i="72"/>
  <c r="AL67" i="72" s="1"/>
  <c r="AM67" i="72" s="1"/>
  <c r="AN24" i="72"/>
  <c r="V14" i="72"/>
  <c r="W14" i="72" s="1"/>
  <c r="AK42" i="72"/>
  <c r="X59" i="72"/>
  <c r="Q36" i="72"/>
  <c r="AK52" i="72"/>
  <c r="Q26" i="72"/>
  <c r="V45" i="72"/>
  <c r="W45" i="72" s="1"/>
  <c r="N36" i="72"/>
  <c r="O36" i="72" s="1"/>
  <c r="U72" i="72"/>
  <c r="M57" i="72"/>
  <c r="Y61" i="72"/>
  <c r="AV9" i="72"/>
  <c r="AV12" i="72" s="1"/>
  <c r="N14" i="72"/>
  <c r="O14" i="72" s="1"/>
  <c r="F15" i="72"/>
  <c r="G15" i="72" s="1"/>
  <c r="N59" i="72"/>
  <c r="O59" i="72" s="1"/>
  <c r="AL24" i="72"/>
  <c r="AM24" i="72" s="1"/>
  <c r="EL7" i="72"/>
  <c r="Y41" i="72"/>
  <c r="AD24" i="72"/>
  <c r="AE24" i="72" s="1"/>
  <c r="AL59" i="72"/>
  <c r="AM59" i="72" s="1"/>
  <c r="Y45" i="72"/>
  <c r="AD25" i="72"/>
  <c r="AE25" i="72" s="1"/>
  <c r="AF34" i="72"/>
  <c r="N24" i="72"/>
  <c r="V15" i="72"/>
  <c r="W15" i="72" s="1"/>
  <c r="AF24" i="72"/>
  <c r="AF27" i="72" s="1"/>
  <c r="T17" i="72"/>
  <c r="X69" i="72"/>
  <c r="AW45" i="72"/>
  <c r="AG56" i="72"/>
  <c r="AG61" i="72"/>
  <c r="F24" i="72"/>
  <c r="G24" i="72" s="1"/>
  <c r="F49" i="72"/>
  <c r="V54" i="72"/>
  <c r="V57" i="72" s="1"/>
  <c r="W57" i="72" s="1"/>
  <c r="AK47" i="72"/>
  <c r="AV44" i="72"/>
  <c r="AN44" i="72"/>
  <c r="AN54" i="72"/>
  <c r="AD50" i="72"/>
  <c r="AE50" i="72" s="1"/>
  <c r="X54" i="72"/>
  <c r="AN16" i="72"/>
  <c r="P44" i="72"/>
  <c r="AC17" i="72"/>
  <c r="F44" i="72"/>
  <c r="U62" i="72"/>
  <c r="M42" i="72"/>
  <c r="N66" i="72"/>
  <c r="O66" i="72" s="1"/>
  <c r="M67" i="72"/>
  <c r="AN14" i="72"/>
  <c r="P64" i="72"/>
  <c r="AG35" i="72"/>
  <c r="AD69" i="72"/>
  <c r="AE69" i="72" s="1"/>
  <c r="AO45" i="72"/>
  <c r="AP45" i="72" s="1"/>
  <c r="AQ45" i="72" s="1"/>
  <c r="Y35" i="72"/>
  <c r="X39" i="72"/>
  <c r="Y56" i="72"/>
  <c r="AO56" i="72"/>
  <c r="AO66" i="72"/>
  <c r="AP66" i="72" s="1"/>
  <c r="AQ66" i="72" s="1"/>
  <c r="AD15" i="72"/>
  <c r="AE15" i="72" s="1"/>
  <c r="AC37" i="72"/>
  <c r="AO50" i="72"/>
  <c r="Q66" i="72"/>
  <c r="AD59" i="72"/>
  <c r="AE59" i="72" s="1"/>
  <c r="AV59" i="72"/>
  <c r="X16" i="72"/>
  <c r="H39" i="72"/>
  <c r="D72" i="72"/>
  <c r="AF69" i="72"/>
  <c r="P24" i="72"/>
  <c r="N34" i="72"/>
  <c r="O34" i="72" s="1"/>
  <c r="AD44" i="72"/>
  <c r="AE44" i="72" s="1"/>
  <c r="P54" i="72"/>
  <c r="AB17" i="72"/>
  <c r="AV54" i="72"/>
  <c r="AV57" i="72" s="1"/>
  <c r="AW40" i="72"/>
  <c r="AF16" i="72"/>
  <c r="P69" i="72"/>
  <c r="F39" i="72"/>
  <c r="U37" i="72"/>
  <c r="AF14" i="72"/>
  <c r="V16" i="72"/>
  <c r="U67" i="72"/>
  <c r="AG12" i="72"/>
  <c r="E62" i="72"/>
  <c r="AC72" i="72"/>
  <c r="AG54" i="72"/>
  <c r="N64" i="72"/>
  <c r="O64" i="72" s="1"/>
  <c r="M27" i="72"/>
  <c r="AC27" i="72"/>
  <c r="Q16" i="72"/>
  <c r="I15" i="72"/>
  <c r="I16" i="72"/>
  <c r="J16" i="72" s="1"/>
  <c r="E37" i="72"/>
  <c r="Q14" i="72"/>
  <c r="I14" i="72"/>
  <c r="E57" i="72"/>
  <c r="Q15" i="72"/>
  <c r="U42" i="72"/>
  <c r="I54" i="72"/>
  <c r="I57" i="72" s="1"/>
  <c r="AL49" i="72"/>
  <c r="AL9" i="72"/>
  <c r="AL12" i="72" s="1"/>
  <c r="AM12" i="72" s="1"/>
  <c r="N69" i="72"/>
  <c r="N39" i="72"/>
  <c r="O39" i="72" s="1"/>
  <c r="Y14" i="72"/>
  <c r="Q54" i="72"/>
  <c r="AL29" i="72"/>
  <c r="AM29" i="72" s="1"/>
  <c r="AK62" i="72"/>
  <c r="Y15" i="72"/>
  <c r="AK32" i="72"/>
  <c r="AD32" i="72"/>
  <c r="AE32" i="72" s="1"/>
  <c r="N16" i="72"/>
  <c r="Q34" i="72"/>
  <c r="U57" i="72"/>
  <c r="AC62" i="72"/>
  <c r="V69" i="72"/>
  <c r="AD54" i="72"/>
  <c r="Q59" i="72"/>
  <c r="AD12" i="72"/>
  <c r="AE12" i="72" s="1"/>
  <c r="Y16" i="72"/>
  <c r="V64" i="72"/>
  <c r="W64" i="72" s="1"/>
  <c r="Q39" i="72"/>
  <c r="Y49" i="72"/>
  <c r="E17" i="72"/>
  <c r="AG24" i="72"/>
  <c r="E42" i="72"/>
  <c r="AO44" i="72"/>
  <c r="AO39" i="72"/>
  <c r="AG34" i="72"/>
  <c r="AO69" i="72"/>
  <c r="Y39" i="72"/>
  <c r="Q24" i="72"/>
  <c r="E27" i="72"/>
  <c r="I39" i="72"/>
  <c r="AD64" i="72"/>
  <c r="AE64" i="72" s="1"/>
  <c r="N49" i="72"/>
  <c r="N52" i="72" s="1"/>
  <c r="O52" i="72" s="1"/>
  <c r="AL69" i="72"/>
  <c r="AM69" i="72" s="1"/>
  <c r="I24" i="72"/>
  <c r="AH9" i="72"/>
  <c r="AH12" i="72" s="1"/>
  <c r="AI12" i="72" s="1"/>
  <c r="AG49" i="72"/>
  <c r="Y34" i="72"/>
  <c r="AO49" i="72"/>
  <c r="AG16" i="72"/>
  <c r="Y54" i="72"/>
  <c r="AG64" i="72"/>
  <c r="AO34" i="72"/>
  <c r="AO59" i="72"/>
  <c r="AO16" i="72"/>
  <c r="U17" i="72"/>
  <c r="Y24" i="72"/>
  <c r="AN34" i="72"/>
  <c r="AV39" i="72"/>
  <c r="D52" i="72"/>
  <c r="H59" i="72"/>
  <c r="J59" i="72" s="1"/>
  <c r="AZ44" i="72"/>
  <c r="BD44" i="72" s="1"/>
  <c r="DG47" i="72"/>
  <c r="AS10" i="72"/>
  <c r="AT10" i="72" s="1"/>
  <c r="AN39" i="72"/>
  <c r="AN42" i="72" s="1"/>
  <c r="AG44" i="72"/>
  <c r="AF49" i="72"/>
  <c r="P59" i="72"/>
  <c r="Y69" i="72"/>
  <c r="AE10" i="72"/>
  <c r="AZ49" i="72"/>
  <c r="DG52" i="72"/>
  <c r="AS34" i="72"/>
  <c r="AW34" i="72" s="1"/>
  <c r="DT37" i="72"/>
  <c r="EV37" i="72" s="1"/>
  <c r="F34" i="72"/>
  <c r="AC47" i="72"/>
  <c r="Y59" i="72"/>
  <c r="Q64" i="72"/>
  <c r="AN69" i="72"/>
  <c r="Q69" i="72"/>
  <c r="AZ54" i="72"/>
  <c r="BD54" i="72" s="1"/>
  <c r="DG57" i="72"/>
  <c r="AS44" i="72"/>
  <c r="AW44" i="72" s="1"/>
  <c r="DT47" i="72"/>
  <c r="AG69" i="72"/>
  <c r="AV24" i="72"/>
  <c r="V59" i="72"/>
  <c r="Y64" i="72"/>
  <c r="AK12" i="72"/>
  <c r="AO11" i="72"/>
  <c r="AP11" i="72" s="1"/>
  <c r="AZ9" i="72"/>
  <c r="DG12" i="72"/>
  <c r="EH12" i="72" s="1"/>
  <c r="AF15" i="72"/>
  <c r="M37" i="72"/>
  <c r="AF44" i="72"/>
  <c r="AN64" i="72"/>
  <c r="F64" i="72"/>
  <c r="L72" i="72"/>
  <c r="AJ17" i="72"/>
  <c r="AZ11" i="72"/>
  <c r="BD11" i="72" s="1"/>
  <c r="AD14" i="72"/>
  <c r="AE14" i="72" s="1"/>
  <c r="AS11" i="72"/>
  <c r="AT11" i="72" s="1"/>
  <c r="AD39" i="72"/>
  <c r="AE39" i="72" s="1"/>
  <c r="AZ29" i="72"/>
  <c r="BD29" i="72" s="1"/>
  <c r="DG32" i="72"/>
  <c r="AS29" i="72"/>
  <c r="AT29" i="72" s="1"/>
  <c r="AO54" i="72"/>
  <c r="AV69" i="72"/>
  <c r="AZ10" i="72"/>
  <c r="BD10" i="72" s="1"/>
  <c r="AD49" i="72"/>
  <c r="AS49" i="72"/>
  <c r="AW49" i="72" s="1"/>
  <c r="DT52" i="72"/>
  <c r="AV49" i="72"/>
  <c r="AL14" i="72"/>
  <c r="AL17" i="72" s="1"/>
  <c r="AZ59" i="72"/>
  <c r="BD59" i="72" s="1"/>
  <c r="DG62" i="72"/>
  <c r="I69" i="72"/>
  <c r="AS9" i="72"/>
  <c r="AT9" i="72" s="1"/>
  <c r="DT12" i="72"/>
  <c r="AC52" i="72"/>
  <c r="I64" i="72"/>
  <c r="AL44" i="72"/>
  <c r="AL47" i="72" s="1"/>
  <c r="AM47" i="72" s="1"/>
  <c r="D37" i="72"/>
  <c r="Y44" i="72"/>
  <c r="AG14" i="72"/>
  <c r="H15" i="72"/>
  <c r="X14" i="72"/>
  <c r="V34" i="72"/>
  <c r="V37" i="72" s="1"/>
  <c r="W37" i="72" s="1"/>
  <c r="X34" i="72"/>
  <c r="E47" i="72"/>
  <c r="V44" i="72"/>
  <c r="M47" i="72"/>
  <c r="E52" i="72"/>
  <c r="AN49" i="72"/>
  <c r="L57" i="72"/>
  <c r="AF59" i="72"/>
  <c r="X64" i="72"/>
  <c r="AZ14" i="72"/>
  <c r="BD14" i="72" s="1"/>
  <c r="DG17" i="72"/>
  <c r="AS39" i="72"/>
  <c r="AW39" i="72" s="1"/>
  <c r="DT42" i="72"/>
  <c r="AC42" i="72"/>
  <c r="AO64" i="72"/>
  <c r="AZ64" i="72"/>
  <c r="BD64" i="72" s="1"/>
  <c r="DG67" i="72"/>
  <c r="F59" i="72"/>
  <c r="AZ69" i="72"/>
  <c r="BD69" i="72" s="1"/>
  <c r="DG72" i="72"/>
  <c r="AL34" i="72"/>
  <c r="AM34" i="72" s="1"/>
  <c r="AN15" i="72"/>
  <c r="AG59" i="72"/>
  <c r="AS14" i="72"/>
  <c r="AW14" i="72" s="1"/>
  <c r="DT17" i="72"/>
  <c r="H34" i="72"/>
  <c r="I49" i="72"/>
  <c r="AO24" i="72"/>
  <c r="AV14" i="72"/>
  <c r="X24" i="72"/>
  <c r="AF64" i="72"/>
  <c r="E67" i="72"/>
  <c r="AS69" i="72"/>
  <c r="AW69" i="72" s="1"/>
  <c r="DT72" i="72"/>
  <c r="EV72" i="72" s="1"/>
  <c r="AO15" i="72"/>
  <c r="AK27" i="72"/>
  <c r="AV34" i="72"/>
  <c r="AG15" i="72"/>
  <c r="D17" i="72"/>
  <c r="V24" i="72"/>
  <c r="V27" i="72" s="1"/>
  <c r="W27" i="72" s="1"/>
  <c r="AG39" i="72"/>
  <c r="I44" i="72"/>
  <c r="J44" i="72" s="1"/>
  <c r="Q44" i="72"/>
  <c r="V49" i="72"/>
  <c r="V52" i="72" s="1"/>
  <c r="W52" i="72" s="1"/>
  <c r="X49" i="72"/>
  <c r="AF54" i="72"/>
  <c r="M62" i="72"/>
  <c r="AN59" i="72"/>
  <c r="D67" i="72"/>
  <c r="AZ24" i="72"/>
  <c r="DG27" i="72"/>
  <c r="AS59" i="72"/>
  <c r="DT62" i="72"/>
  <c r="AD34" i="72"/>
  <c r="AE34" i="72" s="1"/>
  <c r="AR32" i="72"/>
  <c r="AZ39" i="72"/>
  <c r="BD39" i="72" s="1"/>
  <c r="DG42" i="72"/>
  <c r="AS54" i="72"/>
  <c r="DT57" i="72"/>
  <c r="EV57" i="72" s="1"/>
  <c r="AV15" i="72"/>
  <c r="AS64" i="72"/>
  <c r="AW64" i="72" s="1"/>
  <c r="DT67" i="72"/>
  <c r="AK67" i="72"/>
  <c r="X15" i="72"/>
  <c r="F69" i="72"/>
  <c r="G69" i="72" s="1"/>
  <c r="BD15" i="72"/>
  <c r="AL54" i="72"/>
  <c r="AM54" i="72" s="1"/>
  <c r="AL39" i="72"/>
  <c r="AL42" i="72" s="1"/>
  <c r="AM42" i="72" s="1"/>
  <c r="M17" i="72"/>
  <c r="Q49" i="72"/>
  <c r="AZ34" i="72"/>
  <c r="BD34" i="72" s="1"/>
  <c r="DG37" i="72"/>
  <c r="AS24" i="72"/>
  <c r="AW24" i="72" s="1"/>
  <c r="DT27" i="72"/>
  <c r="DH30" i="72"/>
  <c r="DH29" i="72"/>
  <c r="EI29" i="72" s="1"/>
  <c r="DH31" i="72"/>
  <c r="AW30" i="72"/>
  <c r="AX30" i="72" s="1"/>
  <c r="AY30" i="72" s="1"/>
  <c r="AI29" i="72"/>
  <c r="AH32" i="72"/>
  <c r="AI32" i="72" s="1"/>
  <c r="AQ29" i="72"/>
  <c r="W45" i="31"/>
  <c r="W65" i="31"/>
  <c r="DT19" i="72"/>
  <c r="V81" i="31"/>
  <c r="AM81" i="31" s="1"/>
  <c r="V78" i="31"/>
  <c r="AM78" i="31" s="1"/>
  <c r="V74" i="31"/>
  <c r="AM74" i="31" s="1"/>
  <c r="V77" i="31"/>
  <c r="AM77" i="31" s="1"/>
  <c r="V80" i="31"/>
  <c r="AM80" i="31" s="1"/>
  <c r="V72" i="31"/>
  <c r="AM72" i="31" s="1"/>
  <c r="V83" i="31"/>
  <c r="AM83" i="31" s="1"/>
  <c r="V82" i="31"/>
  <c r="AM82" i="31" s="1"/>
  <c r="V79" i="31"/>
  <c r="AM79" i="31" s="1"/>
  <c r="V76" i="31"/>
  <c r="AM76" i="31" s="1"/>
  <c r="DD19" i="72"/>
  <c r="DR19" i="72"/>
  <c r="DC19" i="72"/>
  <c r="DQ19" i="72"/>
  <c r="DG19" i="72"/>
  <c r="DE19" i="72"/>
  <c r="DS19" i="72"/>
  <c r="DP19" i="72"/>
  <c r="DB19" i="72"/>
  <c r="DF19" i="72"/>
  <c r="DU10" i="72"/>
  <c r="DU16" i="72"/>
  <c r="DU64" i="72"/>
  <c r="DU54" i="72"/>
  <c r="DU44" i="72"/>
  <c r="EW44" i="72" s="1"/>
  <c r="DU34" i="72"/>
  <c r="DU19" i="72"/>
  <c r="DU14" i="72"/>
  <c r="DU11" i="72"/>
  <c r="DU59" i="72"/>
  <c r="DU39" i="72"/>
  <c r="DU69" i="72"/>
  <c r="DU49" i="72"/>
  <c r="EW49" i="72" s="1"/>
  <c r="DH11" i="72"/>
  <c r="EI11" i="72" s="1"/>
  <c r="DH69" i="72"/>
  <c r="DH64" i="72"/>
  <c r="DH59" i="72"/>
  <c r="EI59" i="72" s="1"/>
  <c r="DH54" i="72"/>
  <c r="DH49" i="72"/>
  <c r="DH44" i="72"/>
  <c r="DH39" i="72"/>
  <c r="DH34" i="72"/>
  <c r="DH24" i="72"/>
  <c r="DH19" i="72"/>
  <c r="DH14" i="72"/>
  <c r="DH10" i="72"/>
  <c r="EI10" i="72" s="1"/>
  <c r="DH9" i="72"/>
  <c r="EI9" i="72" s="1"/>
  <c r="AP9" i="72"/>
  <c r="AQ9" i="72" s="1"/>
  <c r="AM10" i="72"/>
  <c r="AO10" i="72" s="1"/>
  <c r="AM11" i="72"/>
  <c r="AI10" i="72"/>
  <c r="AI11" i="72"/>
  <c r="J60" i="72"/>
  <c r="K60" i="72" s="1"/>
  <c r="I62" i="72"/>
  <c r="J61" i="72"/>
  <c r="K61" i="72" s="1"/>
  <c r="E180" i="10"/>
  <c r="E181" i="10"/>
  <c r="E157" i="10"/>
  <c r="T157" i="10" s="1"/>
  <c r="E158" i="10"/>
  <c r="E134" i="10"/>
  <c r="U134" i="10" s="1"/>
  <c r="E135" i="10"/>
  <c r="DF20" i="72"/>
  <c r="DD21" i="72"/>
  <c r="DR21" i="72"/>
  <c r="DF21" i="72"/>
  <c r="DT20" i="72"/>
  <c r="DE20" i="72"/>
  <c r="DS20" i="72"/>
  <c r="DG20" i="72"/>
  <c r="DG21" i="72"/>
  <c r="DG76" i="72" s="1"/>
  <c r="DD20" i="72"/>
  <c r="DR20" i="72"/>
  <c r="DC20" i="72"/>
  <c r="DQ20" i="72"/>
  <c r="DB20" i="72"/>
  <c r="DP20" i="72"/>
  <c r="DC21" i="72"/>
  <c r="DQ21" i="72"/>
  <c r="DB21" i="72"/>
  <c r="DP21" i="72"/>
  <c r="DT21" i="72"/>
  <c r="DE21" i="72"/>
  <c r="DS21" i="72"/>
  <c r="AW41" i="72"/>
  <c r="AM15" i="72"/>
  <c r="DH71" i="72"/>
  <c r="BH71" i="72" s="1"/>
  <c r="DH70" i="72"/>
  <c r="DH66" i="72"/>
  <c r="BH66" i="72" s="1"/>
  <c r="DH65" i="72"/>
  <c r="DH61" i="72"/>
  <c r="EI61" i="72" s="1"/>
  <c r="DH60" i="72"/>
  <c r="DH56" i="72"/>
  <c r="DH55" i="72"/>
  <c r="DH51" i="72"/>
  <c r="DH50" i="72"/>
  <c r="DH46" i="72"/>
  <c r="BH46" i="72" s="1"/>
  <c r="DH45" i="72"/>
  <c r="DH41" i="72"/>
  <c r="BH41" i="72" s="1"/>
  <c r="DH40" i="72"/>
  <c r="BH40" i="72" s="1"/>
  <c r="DH21" i="72"/>
  <c r="BH21" i="72" s="1"/>
  <c r="DH20" i="72"/>
  <c r="BH20" i="72" s="1"/>
  <c r="DH35" i="72"/>
  <c r="DH26" i="72"/>
  <c r="DH36" i="72"/>
  <c r="DI7" i="72"/>
  <c r="DH25" i="72"/>
  <c r="DH16" i="72"/>
  <c r="DH15" i="72"/>
  <c r="AT40" i="72"/>
  <c r="AU40" i="72" s="1"/>
  <c r="AW66" i="72"/>
  <c r="AT51" i="72"/>
  <c r="AU51" i="72" s="1"/>
  <c r="AW51" i="72"/>
  <c r="AT46" i="72"/>
  <c r="AU46" i="72" s="1"/>
  <c r="AW46" i="72"/>
  <c r="BD35" i="72"/>
  <c r="DU71" i="72"/>
  <c r="DU66" i="72"/>
  <c r="DU65" i="72"/>
  <c r="DU61" i="72"/>
  <c r="BA61" i="72" s="1"/>
  <c r="DU60" i="72"/>
  <c r="BA60" i="72" s="1"/>
  <c r="DU56" i="72"/>
  <c r="DU55" i="72"/>
  <c r="DU70" i="72"/>
  <c r="DU51" i="72"/>
  <c r="DU50" i="72"/>
  <c r="EW50" i="72" s="1"/>
  <c r="DU46" i="72"/>
  <c r="DU45" i="72"/>
  <c r="DU41" i="72"/>
  <c r="DU40" i="72"/>
  <c r="DU26" i="72"/>
  <c r="DU35" i="72"/>
  <c r="DU25" i="72"/>
  <c r="BA25" i="72" s="1"/>
  <c r="DU36" i="72"/>
  <c r="DU21" i="72"/>
  <c r="DU20" i="72"/>
  <c r="DU15" i="72"/>
  <c r="EW15" i="72" s="1"/>
  <c r="DV7" i="72"/>
  <c r="AT36" i="72"/>
  <c r="AU36" i="72" s="1"/>
  <c r="AT50" i="72"/>
  <c r="AU50" i="72" s="1"/>
  <c r="AW50" i="72"/>
  <c r="AX50" i="72" s="1"/>
  <c r="AY50" i="72" s="1"/>
  <c r="BD16" i="72"/>
  <c r="AM16" i="72"/>
  <c r="AW70" i="72"/>
  <c r="S77" i="31"/>
  <c r="AJ77" i="31" s="1"/>
  <c r="S78" i="31"/>
  <c r="AJ78" i="31" s="1"/>
  <c r="S74" i="31"/>
  <c r="AJ74" i="31" s="1"/>
  <c r="S80" i="31"/>
  <c r="AJ80" i="31" s="1"/>
  <c r="S79" i="31"/>
  <c r="AJ79" i="31" s="1"/>
  <c r="S82" i="31"/>
  <c r="AJ82" i="31" s="1"/>
  <c r="S76" i="31"/>
  <c r="AJ76" i="31" s="1"/>
  <c r="S83" i="31"/>
  <c r="AJ83" i="31" s="1"/>
  <c r="S81" i="31"/>
  <c r="AJ81" i="31" s="1"/>
  <c r="EU175" i="32"/>
  <c r="FJ175" i="32"/>
  <c r="EF175" i="32"/>
  <c r="DB175" i="32"/>
  <c r="BI175" i="32"/>
  <c r="GN175" i="32"/>
  <c r="DQ175" i="32"/>
  <c r="AT175" i="32"/>
  <c r="BX175" i="32"/>
  <c r="CM175" i="32"/>
  <c r="FY175" i="32"/>
  <c r="BX69" i="32"/>
  <c r="EU152" i="32"/>
  <c r="FJ152" i="32"/>
  <c r="GN152" i="32"/>
  <c r="AT152" i="32"/>
  <c r="BI152" i="32"/>
  <c r="DB152" i="32"/>
  <c r="FY152" i="32"/>
  <c r="CM152" i="32"/>
  <c r="EF152" i="32"/>
  <c r="BX152" i="32"/>
  <c r="P78" i="31"/>
  <c r="AG78" i="31" s="1"/>
  <c r="O78" i="31"/>
  <c r="AF78" i="31" s="1"/>
  <c r="P76" i="31"/>
  <c r="AG76" i="31" s="1"/>
  <c r="P81" i="31"/>
  <c r="AG81" i="31" s="1"/>
  <c r="O81" i="31"/>
  <c r="AF81" i="31" s="1"/>
  <c r="P83" i="31"/>
  <c r="AG83" i="31" s="1"/>
  <c r="DQ69" i="32"/>
  <c r="FY69" i="32"/>
  <c r="FJ69" i="32"/>
  <c r="P79" i="31"/>
  <c r="AG79" i="31" s="1"/>
  <c r="BI69" i="32"/>
  <c r="AT69" i="32"/>
  <c r="DB69" i="32"/>
  <c r="GN69" i="32"/>
  <c r="EU69" i="32"/>
  <c r="EF69" i="32"/>
  <c r="CM69" i="32"/>
  <c r="E161" i="10"/>
  <c r="E184" i="10"/>
  <c r="E138" i="10"/>
  <c r="X29" i="31"/>
  <c r="X49" i="31" s="1"/>
  <c r="X69" i="31" s="1"/>
  <c r="AD184" i="19"/>
  <c r="AD161" i="19"/>
  <c r="AC138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AE113" i="19"/>
  <c r="GM113" i="32" s="1"/>
  <c r="AD113" i="19"/>
  <c r="GL113" i="32" s="1"/>
  <c r="AC113" i="19"/>
  <c r="GK113" i="32" s="1"/>
  <c r="AB113" i="19"/>
  <c r="GJ113" i="32" s="1"/>
  <c r="AA113" i="19"/>
  <c r="GI113" i="32" s="1"/>
  <c r="Z113" i="19"/>
  <c r="Y113" i="19"/>
  <c r="GG113" i="32" s="1"/>
  <c r="X113" i="19"/>
  <c r="GF113" i="32" s="1"/>
  <c r="W113" i="19"/>
  <c r="GE113" i="32" s="1"/>
  <c r="V113" i="19"/>
  <c r="GD113" i="32" s="1"/>
  <c r="U113" i="19"/>
  <c r="GC113" i="32" s="1"/>
  <c r="T113" i="19"/>
  <c r="GB113" i="32" s="1"/>
  <c r="GB181" i="32" s="1"/>
  <c r="Q113" i="19"/>
  <c r="AE112" i="19"/>
  <c r="GM112" i="32" s="1"/>
  <c r="AD112" i="19"/>
  <c r="GL112" i="32" s="1"/>
  <c r="AC112" i="19"/>
  <c r="GK112" i="32" s="1"/>
  <c r="AB112" i="19"/>
  <c r="GJ112" i="32" s="1"/>
  <c r="AA112" i="19"/>
  <c r="GI112" i="32" s="1"/>
  <c r="Z112" i="19"/>
  <c r="Y112" i="19"/>
  <c r="GG112" i="32" s="1"/>
  <c r="X112" i="19"/>
  <c r="GF112" i="32" s="1"/>
  <c r="W112" i="19"/>
  <c r="GE112" i="32" s="1"/>
  <c r="V112" i="19"/>
  <c r="GD112" i="32" s="1"/>
  <c r="U112" i="19"/>
  <c r="GC112" i="32" s="1"/>
  <c r="T112" i="19"/>
  <c r="GB112" i="32" s="1"/>
  <c r="GB158" i="32" s="1"/>
  <c r="Q112" i="19"/>
  <c r="AE111" i="19"/>
  <c r="GM111" i="32" s="1"/>
  <c r="AD111" i="19"/>
  <c r="GL111" i="32" s="1"/>
  <c r="AC111" i="19"/>
  <c r="GK111" i="32" s="1"/>
  <c r="AB111" i="19"/>
  <c r="GJ111" i="32" s="1"/>
  <c r="AA111" i="19"/>
  <c r="GI111" i="32" s="1"/>
  <c r="Z111" i="19"/>
  <c r="Y111" i="19"/>
  <c r="GG111" i="32" s="1"/>
  <c r="X111" i="19"/>
  <c r="GF111" i="32" s="1"/>
  <c r="W111" i="19"/>
  <c r="GE111" i="32" s="1"/>
  <c r="V111" i="19"/>
  <c r="GD111" i="32" s="1"/>
  <c r="U111" i="19"/>
  <c r="GC111" i="32" s="1"/>
  <c r="T111" i="19"/>
  <c r="GB111" i="32" s="1"/>
  <c r="Q111" i="19"/>
  <c r="AE184" i="15"/>
  <c r="AE161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AE113" i="15"/>
  <c r="FX113" i="32" s="1"/>
  <c r="AD113" i="15"/>
  <c r="FW113" i="32" s="1"/>
  <c r="AC113" i="15"/>
  <c r="FV113" i="32" s="1"/>
  <c r="AB113" i="15"/>
  <c r="FU113" i="32" s="1"/>
  <c r="AA113" i="15"/>
  <c r="FT113" i="32" s="1"/>
  <c r="Z113" i="15"/>
  <c r="Y113" i="15"/>
  <c r="FR113" i="32" s="1"/>
  <c r="X113" i="15"/>
  <c r="FQ113" i="32" s="1"/>
  <c r="W113" i="15"/>
  <c r="FP113" i="32" s="1"/>
  <c r="V113" i="15"/>
  <c r="FO113" i="32" s="1"/>
  <c r="U113" i="15"/>
  <c r="FN113" i="32" s="1"/>
  <c r="T113" i="15"/>
  <c r="FM113" i="32" s="1"/>
  <c r="FM181" i="32" s="1"/>
  <c r="Q113" i="15"/>
  <c r="AE112" i="15"/>
  <c r="FX112" i="32" s="1"/>
  <c r="AD112" i="15"/>
  <c r="FW112" i="32" s="1"/>
  <c r="AC112" i="15"/>
  <c r="FV112" i="32" s="1"/>
  <c r="AB112" i="15"/>
  <c r="FU112" i="32" s="1"/>
  <c r="AA112" i="15"/>
  <c r="FT112" i="32" s="1"/>
  <c r="Z112" i="15"/>
  <c r="Y112" i="15"/>
  <c r="FR112" i="32" s="1"/>
  <c r="X112" i="15"/>
  <c r="FQ112" i="32" s="1"/>
  <c r="W112" i="15"/>
  <c r="FP112" i="32" s="1"/>
  <c r="V112" i="15"/>
  <c r="FO112" i="32" s="1"/>
  <c r="U112" i="15"/>
  <c r="FN112" i="32" s="1"/>
  <c r="T112" i="15"/>
  <c r="FM112" i="32" s="1"/>
  <c r="FM158" i="32" s="1"/>
  <c r="Q112" i="15"/>
  <c r="AE111" i="15"/>
  <c r="FX111" i="32" s="1"/>
  <c r="AD111" i="15"/>
  <c r="FW111" i="32" s="1"/>
  <c r="AC111" i="15"/>
  <c r="FV111" i="32" s="1"/>
  <c r="AB111" i="15"/>
  <c r="FU111" i="32" s="1"/>
  <c r="AA111" i="15"/>
  <c r="FT111" i="32" s="1"/>
  <c r="Z111" i="15"/>
  <c r="Y111" i="15"/>
  <c r="FR111" i="32" s="1"/>
  <c r="X111" i="15"/>
  <c r="FQ111" i="32" s="1"/>
  <c r="W111" i="15"/>
  <c r="FP111" i="32" s="1"/>
  <c r="V111" i="15"/>
  <c r="FO111" i="32" s="1"/>
  <c r="U111" i="15"/>
  <c r="FN111" i="32" s="1"/>
  <c r="T111" i="15"/>
  <c r="FM111" i="32" s="1"/>
  <c r="Q111" i="15"/>
  <c r="AD184" i="12"/>
  <c r="AD161" i="12"/>
  <c r="AD138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AE113" i="12"/>
  <c r="FI113" i="32" s="1"/>
  <c r="AD113" i="12"/>
  <c r="FH113" i="32" s="1"/>
  <c r="AC113" i="12"/>
  <c r="FG113" i="32" s="1"/>
  <c r="AB113" i="12"/>
  <c r="FF113" i="32" s="1"/>
  <c r="AA113" i="12"/>
  <c r="FE113" i="32" s="1"/>
  <c r="Z113" i="12"/>
  <c r="Y113" i="12"/>
  <c r="FC113" i="32" s="1"/>
  <c r="X113" i="12"/>
  <c r="FB113" i="32" s="1"/>
  <c r="W113" i="12"/>
  <c r="FA113" i="32" s="1"/>
  <c r="V113" i="12"/>
  <c r="EZ113" i="32" s="1"/>
  <c r="U113" i="12"/>
  <c r="EY113" i="32" s="1"/>
  <c r="T113" i="12"/>
  <c r="EX113" i="32" s="1"/>
  <c r="EX181" i="32" s="1"/>
  <c r="Q113" i="12"/>
  <c r="AE112" i="12"/>
  <c r="FI112" i="32" s="1"/>
  <c r="AD112" i="12"/>
  <c r="FH112" i="32" s="1"/>
  <c r="AC112" i="12"/>
  <c r="FG112" i="32" s="1"/>
  <c r="AB112" i="12"/>
  <c r="FF112" i="32" s="1"/>
  <c r="AA112" i="12"/>
  <c r="FE112" i="32" s="1"/>
  <c r="Z112" i="12"/>
  <c r="Y112" i="12"/>
  <c r="FC112" i="32" s="1"/>
  <c r="X112" i="12"/>
  <c r="FB112" i="32" s="1"/>
  <c r="W112" i="12"/>
  <c r="FA112" i="32" s="1"/>
  <c r="V112" i="12"/>
  <c r="EZ112" i="32" s="1"/>
  <c r="U112" i="12"/>
  <c r="EY112" i="32" s="1"/>
  <c r="T112" i="12"/>
  <c r="EX112" i="32" s="1"/>
  <c r="EX158" i="32" s="1"/>
  <c r="Q112" i="12"/>
  <c r="AE111" i="12"/>
  <c r="FI111" i="32" s="1"/>
  <c r="AD111" i="12"/>
  <c r="FH111" i="32" s="1"/>
  <c r="AC111" i="12"/>
  <c r="FG111" i="32" s="1"/>
  <c r="AB111" i="12"/>
  <c r="FF111" i="32" s="1"/>
  <c r="AA111" i="12"/>
  <c r="FE111" i="32" s="1"/>
  <c r="Z111" i="12"/>
  <c r="Y111" i="12"/>
  <c r="FC111" i="32" s="1"/>
  <c r="X111" i="12"/>
  <c r="FB111" i="32" s="1"/>
  <c r="W111" i="12"/>
  <c r="FA111" i="32" s="1"/>
  <c r="V111" i="12"/>
  <c r="EZ111" i="32" s="1"/>
  <c r="U111" i="12"/>
  <c r="EY111" i="32" s="1"/>
  <c r="T111" i="12"/>
  <c r="EX111" i="32" s="1"/>
  <c r="Q111" i="12"/>
  <c r="AD138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AE113" i="18"/>
  <c r="AD113" i="18"/>
  <c r="AC113" i="18"/>
  <c r="AB113" i="18"/>
  <c r="AA113" i="18"/>
  <c r="Z113" i="18"/>
  <c r="AG113" i="18" s="1"/>
  <c r="X60" i="31" s="1"/>
  <c r="Y113" i="18"/>
  <c r="X113" i="18"/>
  <c r="W113" i="18"/>
  <c r="V113" i="18"/>
  <c r="U113" i="18"/>
  <c r="T113" i="18"/>
  <c r="Q113" i="18"/>
  <c r="AE112" i="18"/>
  <c r="AD112" i="18"/>
  <c r="AC112" i="18"/>
  <c r="AB112" i="18"/>
  <c r="AA112" i="18"/>
  <c r="Z112" i="18"/>
  <c r="Y112" i="18"/>
  <c r="X112" i="18"/>
  <c r="W112" i="18"/>
  <c r="V112" i="18"/>
  <c r="U112" i="18"/>
  <c r="T112" i="18"/>
  <c r="Q112" i="18"/>
  <c r="AE111" i="18"/>
  <c r="AD111" i="18"/>
  <c r="AC111" i="18"/>
  <c r="AB111" i="18"/>
  <c r="AA111" i="18"/>
  <c r="Z111" i="18"/>
  <c r="AG111" i="18" s="1"/>
  <c r="X20" i="31" s="1"/>
  <c r="Y111" i="18"/>
  <c r="X111" i="18"/>
  <c r="W111" i="18"/>
  <c r="V111" i="18"/>
  <c r="U111" i="18"/>
  <c r="T111" i="18"/>
  <c r="Q111" i="18"/>
  <c r="P64" i="17"/>
  <c r="O64" i="17"/>
  <c r="N64" i="17"/>
  <c r="M64" i="17"/>
  <c r="L64" i="17"/>
  <c r="K64" i="17"/>
  <c r="J64" i="17"/>
  <c r="I64" i="17"/>
  <c r="H64" i="17"/>
  <c r="G64" i="17"/>
  <c r="F64" i="17"/>
  <c r="E64" i="17"/>
  <c r="AE63" i="17"/>
  <c r="EE63" i="32" s="1"/>
  <c r="EE174" i="32" s="1"/>
  <c r="AD63" i="17"/>
  <c r="ED63" i="32" s="1"/>
  <c r="ED174" i="32" s="1"/>
  <c r="AC63" i="17"/>
  <c r="EC63" i="32" s="1"/>
  <c r="EC174" i="32" s="1"/>
  <c r="AB63" i="17"/>
  <c r="EB63" i="32" s="1"/>
  <c r="EB174" i="32" s="1"/>
  <c r="AA63" i="17"/>
  <c r="EA63" i="32" s="1"/>
  <c r="EA174" i="32" s="1"/>
  <c r="Z63" i="17"/>
  <c r="Y63" i="17"/>
  <c r="DY63" i="32" s="1"/>
  <c r="DY174" i="32" s="1"/>
  <c r="X63" i="17"/>
  <c r="DX63" i="32" s="1"/>
  <c r="DX174" i="32" s="1"/>
  <c r="W63" i="17"/>
  <c r="DW63" i="32" s="1"/>
  <c r="DW174" i="32" s="1"/>
  <c r="V63" i="17"/>
  <c r="DV63" i="32" s="1"/>
  <c r="DV174" i="32" s="1"/>
  <c r="U63" i="17"/>
  <c r="DU63" i="32" s="1"/>
  <c r="DU174" i="32" s="1"/>
  <c r="T63" i="17"/>
  <c r="DT63" i="32" s="1"/>
  <c r="Q63" i="17"/>
  <c r="AE62" i="17"/>
  <c r="EE62" i="32" s="1"/>
  <c r="EE151" i="32" s="1"/>
  <c r="AD62" i="17"/>
  <c r="AC62" i="17"/>
  <c r="EC62" i="32" s="1"/>
  <c r="EC151" i="32" s="1"/>
  <c r="AB62" i="17"/>
  <c r="EB62" i="32" s="1"/>
  <c r="EB151" i="32" s="1"/>
  <c r="AA62" i="17"/>
  <c r="EA62" i="32" s="1"/>
  <c r="EA151" i="32" s="1"/>
  <c r="Z62" i="17"/>
  <c r="AG62" i="17" s="1"/>
  <c r="N39" i="31" s="1"/>
  <c r="Y62" i="17"/>
  <c r="DY62" i="32" s="1"/>
  <c r="DY151" i="32" s="1"/>
  <c r="X62" i="17"/>
  <c r="DX62" i="32" s="1"/>
  <c r="DX151" i="32" s="1"/>
  <c r="W62" i="17"/>
  <c r="DW62" i="32" s="1"/>
  <c r="DW151" i="32" s="1"/>
  <c r="V62" i="17"/>
  <c r="U62" i="17"/>
  <c r="DU62" i="32" s="1"/>
  <c r="DU151" i="32" s="1"/>
  <c r="T62" i="17"/>
  <c r="DT62" i="32" s="1"/>
  <c r="Q62" i="17"/>
  <c r="AE61" i="17"/>
  <c r="AD61" i="17"/>
  <c r="ED61" i="32" s="1"/>
  <c r="AC61" i="17"/>
  <c r="AB61" i="17"/>
  <c r="EB61" i="32" s="1"/>
  <c r="AA61" i="17"/>
  <c r="Z61" i="17"/>
  <c r="Y61" i="17"/>
  <c r="X61" i="17"/>
  <c r="DX61" i="32" s="1"/>
  <c r="W61" i="17"/>
  <c r="V61" i="17"/>
  <c r="DV61" i="32" s="1"/>
  <c r="U61" i="17"/>
  <c r="T61" i="17"/>
  <c r="DT61" i="32" s="1"/>
  <c r="Q61" i="17"/>
  <c r="AD184" i="16"/>
  <c r="AD161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AE113" i="16"/>
  <c r="AD113" i="16"/>
  <c r="AC113" i="16"/>
  <c r="AB113" i="16"/>
  <c r="AA113" i="16"/>
  <c r="Z113" i="16"/>
  <c r="AG113" i="16" s="1"/>
  <c r="X58" i="31" s="1"/>
  <c r="Y113" i="16"/>
  <c r="X113" i="16"/>
  <c r="W113" i="16"/>
  <c r="V113" i="16"/>
  <c r="U113" i="16"/>
  <c r="T113" i="16"/>
  <c r="Q113" i="16"/>
  <c r="AE112" i="16"/>
  <c r="AD112" i="16"/>
  <c r="AC112" i="16"/>
  <c r="AB112" i="16"/>
  <c r="AA112" i="16"/>
  <c r="Z112" i="16"/>
  <c r="AG112" i="16" s="1"/>
  <c r="X38" i="31" s="1"/>
  <c r="Y112" i="16"/>
  <c r="X112" i="16"/>
  <c r="W112" i="16"/>
  <c r="V112" i="16"/>
  <c r="U112" i="16"/>
  <c r="T112" i="16"/>
  <c r="Q112" i="16"/>
  <c r="AE111" i="16"/>
  <c r="AD111" i="16"/>
  <c r="AC111" i="16"/>
  <c r="AB111" i="16"/>
  <c r="AA111" i="16"/>
  <c r="Z111" i="16"/>
  <c r="AG111" i="16" s="1"/>
  <c r="X18" i="31" s="1"/>
  <c r="Y111" i="16"/>
  <c r="X111" i="16"/>
  <c r="W111" i="16"/>
  <c r="V111" i="16"/>
  <c r="U111" i="16"/>
  <c r="T111" i="16"/>
  <c r="Q111" i="16"/>
  <c r="AC184" i="14"/>
  <c r="AE184" i="14"/>
  <c r="AD138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AE113" i="14"/>
  <c r="AD113" i="14"/>
  <c r="AC113" i="14"/>
  <c r="AB113" i="14"/>
  <c r="AA113" i="14"/>
  <c r="Z113" i="14"/>
  <c r="AG113" i="14" s="1"/>
  <c r="X57" i="31" s="1"/>
  <c r="Y113" i="14"/>
  <c r="X113" i="14"/>
  <c r="W113" i="14"/>
  <c r="V113" i="14"/>
  <c r="U113" i="14"/>
  <c r="T113" i="14"/>
  <c r="Q113" i="14"/>
  <c r="AE112" i="14"/>
  <c r="AD112" i="14"/>
  <c r="AC112" i="14"/>
  <c r="AB112" i="14"/>
  <c r="AA112" i="14"/>
  <c r="Z112" i="14"/>
  <c r="AG112" i="14" s="1"/>
  <c r="X37" i="31" s="1"/>
  <c r="Y112" i="14"/>
  <c r="X112" i="14"/>
  <c r="W112" i="14"/>
  <c r="V112" i="14"/>
  <c r="U112" i="14"/>
  <c r="T112" i="14"/>
  <c r="Q112" i="14"/>
  <c r="AE111" i="14"/>
  <c r="AD111" i="14"/>
  <c r="AC111" i="14"/>
  <c r="AB111" i="14"/>
  <c r="AA111" i="14"/>
  <c r="Z111" i="14"/>
  <c r="AG111" i="14" s="1"/>
  <c r="X17" i="31" s="1"/>
  <c r="Y111" i="14"/>
  <c r="X111" i="14"/>
  <c r="W111" i="14"/>
  <c r="V111" i="14"/>
  <c r="U111" i="14"/>
  <c r="T111" i="14"/>
  <c r="Q111" i="14"/>
  <c r="AE184" i="13"/>
  <c r="AC161" i="13"/>
  <c r="P114" i="13"/>
  <c r="O114" i="13"/>
  <c r="N114" i="13"/>
  <c r="M114" i="13"/>
  <c r="L114" i="13"/>
  <c r="K114" i="13"/>
  <c r="J114" i="13"/>
  <c r="I114" i="13"/>
  <c r="H114" i="13"/>
  <c r="G114" i="13"/>
  <c r="F114" i="13"/>
  <c r="E114" i="13"/>
  <c r="AE113" i="13"/>
  <c r="AD113" i="13"/>
  <c r="AC113" i="13"/>
  <c r="AB113" i="13"/>
  <c r="AA113" i="13"/>
  <c r="Z113" i="13"/>
  <c r="AG113" i="13" s="1"/>
  <c r="X56" i="31" s="1"/>
  <c r="Y113" i="13"/>
  <c r="X113" i="13"/>
  <c r="W113" i="13"/>
  <c r="V113" i="13"/>
  <c r="U113" i="13"/>
  <c r="T113" i="13"/>
  <c r="Q113" i="13"/>
  <c r="AE112" i="13"/>
  <c r="AD112" i="13"/>
  <c r="AC112" i="13"/>
  <c r="AB112" i="13"/>
  <c r="AA112" i="13"/>
  <c r="Z112" i="13"/>
  <c r="AG112" i="13" s="1"/>
  <c r="X36" i="31" s="1"/>
  <c r="Y112" i="13"/>
  <c r="X112" i="13"/>
  <c r="W112" i="13"/>
  <c r="V112" i="13"/>
  <c r="U112" i="13"/>
  <c r="T112" i="13"/>
  <c r="Q112" i="13"/>
  <c r="AE111" i="13"/>
  <c r="AD111" i="13"/>
  <c r="AC111" i="13"/>
  <c r="AB111" i="13"/>
  <c r="AA111" i="13"/>
  <c r="Z111" i="13"/>
  <c r="AG111" i="13" s="1"/>
  <c r="X16" i="31" s="1"/>
  <c r="Y111" i="13"/>
  <c r="X111" i="13"/>
  <c r="W111" i="13"/>
  <c r="V111" i="13"/>
  <c r="U111" i="13"/>
  <c r="T111" i="13"/>
  <c r="Q111" i="13"/>
  <c r="X118" i="13"/>
  <c r="Y118" i="13"/>
  <c r="T118" i="13"/>
  <c r="U118" i="13"/>
  <c r="V118" i="13"/>
  <c r="Z118" i="13"/>
  <c r="AG118" i="13" s="1"/>
  <c r="AD118" i="13"/>
  <c r="V119" i="13"/>
  <c r="X119" i="13"/>
  <c r="T119" i="13"/>
  <c r="U119" i="13"/>
  <c r="Y119" i="13"/>
  <c r="AC119" i="13"/>
  <c r="U120" i="13"/>
  <c r="T120" i="13"/>
  <c r="X120" i="13"/>
  <c r="AB120" i="13"/>
  <c r="AC161" i="11"/>
  <c r="AE138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AE113" i="11"/>
  <c r="AD113" i="11"/>
  <c r="AC113" i="11"/>
  <c r="AB113" i="11"/>
  <c r="AA113" i="11"/>
  <c r="Z113" i="11"/>
  <c r="AG113" i="11" s="1"/>
  <c r="X54" i="31" s="1"/>
  <c r="Y113" i="11"/>
  <c r="X113" i="11"/>
  <c r="W113" i="11"/>
  <c r="V113" i="11"/>
  <c r="U113" i="11"/>
  <c r="T113" i="11"/>
  <c r="Q113" i="11"/>
  <c r="AE112" i="11"/>
  <c r="AD112" i="11"/>
  <c r="AC112" i="11"/>
  <c r="AB112" i="11"/>
  <c r="AA112" i="11"/>
  <c r="Z112" i="11"/>
  <c r="AG112" i="11" s="1"/>
  <c r="X34" i="31" s="1"/>
  <c r="Y112" i="11"/>
  <c r="X112" i="11"/>
  <c r="W112" i="11"/>
  <c r="V112" i="11"/>
  <c r="U112" i="11"/>
  <c r="T112" i="11"/>
  <c r="Q112" i="11"/>
  <c r="AE111" i="11"/>
  <c r="AD111" i="11"/>
  <c r="AC111" i="11"/>
  <c r="AB111" i="11"/>
  <c r="AA111" i="11"/>
  <c r="Z111" i="11"/>
  <c r="AG111" i="11" s="1"/>
  <c r="X14" i="31" s="1"/>
  <c r="Y111" i="11"/>
  <c r="X111" i="11"/>
  <c r="W111" i="11"/>
  <c r="V111" i="11"/>
  <c r="U111" i="11"/>
  <c r="T111" i="11"/>
  <c r="Q111" i="11"/>
  <c r="Y161" i="8"/>
  <c r="P114" i="8"/>
  <c r="O114" i="8"/>
  <c r="N114" i="8"/>
  <c r="M114" i="8"/>
  <c r="L114" i="8"/>
  <c r="K114" i="8"/>
  <c r="J114" i="8"/>
  <c r="I114" i="8"/>
  <c r="H114" i="8"/>
  <c r="G114" i="8"/>
  <c r="F114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Q113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Q112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Q111" i="8"/>
  <c r="AD184" i="9"/>
  <c r="AB161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Q113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Q112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Q111" i="9"/>
  <c r="P114" i="7"/>
  <c r="O114" i="7"/>
  <c r="N114" i="7"/>
  <c r="M114" i="7"/>
  <c r="L114" i="7"/>
  <c r="K114" i="7"/>
  <c r="J114" i="7"/>
  <c r="I114" i="7"/>
  <c r="H114" i="7"/>
  <c r="G114" i="7"/>
  <c r="F114" i="7"/>
  <c r="E114" i="7"/>
  <c r="U113" i="10"/>
  <c r="AC113" i="10"/>
  <c r="AB113" i="10"/>
  <c r="P114" i="10"/>
  <c r="O114" i="10"/>
  <c r="N114" i="10"/>
  <c r="M114" i="10"/>
  <c r="L114" i="10"/>
  <c r="K114" i="10"/>
  <c r="J114" i="10"/>
  <c r="I114" i="10"/>
  <c r="H114" i="10"/>
  <c r="G114" i="10"/>
  <c r="E114" i="10"/>
  <c r="AD138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Q113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Q112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Q111" i="7"/>
  <c r="AG112" i="18" l="1"/>
  <c r="X40" i="31" s="1"/>
  <c r="AO54" i="31"/>
  <c r="AO34" i="31"/>
  <c r="AO56" i="31"/>
  <c r="AO36" i="31"/>
  <c r="AO60" i="31"/>
  <c r="AO38" i="31"/>
  <c r="AO18" i="31"/>
  <c r="AO37" i="31"/>
  <c r="AO57" i="31"/>
  <c r="AO58" i="31"/>
  <c r="AO17" i="31"/>
  <c r="AO14" i="31"/>
  <c r="AO16" i="31"/>
  <c r="AO40" i="31"/>
  <c r="AO20" i="31"/>
  <c r="GH112" i="32"/>
  <c r="AG112" i="19"/>
  <c r="X43" i="31" s="1"/>
  <c r="AO43" i="31" s="1"/>
  <c r="GH113" i="32"/>
  <c r="AG113" i="19"/>
  <c r="X63" i="31" s="1"/>
  <c r="AO63" i="31" s="1"/>
  <c r="GH111" i="32"/>
  <c r="AG111" i="19"/>
  <c r="X23" i="31" s="1"/>
  <c r="AO23" i="31" s="1"/>
  <c r="FS113" i="32"/>
  <c r="AG113" i="15"/>
  <c r="X62" i="31" s="1"/>
  <c r="AO62" i="31" s="1"/>
  <c r="FS112" i="32"/>
  <c r="AG112" i="15"/>
  <c r="X42" i="31" s="1"/>
  <c r="AO42" i="31" s="1"/>
  <c r="FS111" i="32"/>
  <c r="AG111" i="15"/>
  <c r="X22" i="31" s="1"/>
  <c r="AO22" i="31" s="1"/>
  <c r="FD111" i="32"/>
  <c r="AG111" i="12"/>
  <c r="X21" i="31" s="1"/>
  <c r="AO21" i="31" s="1"/>
  <c r="FD113" i="32"/>
  <c r="AG113" i="12"/>
  <c r="X61" i="31" s="1"/>
  <c r="AO61" i="31" s="1"/>
  <c r="FD112" i="32"/>
  <c r="AG112" i="12"/>
  <c r="X41" i="31" s="1"/>
  <c r="AO41" i="31" s="1"/>
  <c r="DZ61" i="32"/>
  <c r="AG61" i="17"/>
  <c r="N19" i="31" s="1"/>
  <c r="DZ63" i="32"/>
  <c r="DZ174" i="32" s="1"/>
  <c r="AG63" i="17"/>
  <c r="N59" i="31" s="1"/>
  <c r="P67" i="72"/>
  <c r="AN37" i="72"/>
  <c r="J65" i="72"/>
  <c r="K65" i="72" s="1"/>
  <c r="AP35" i="72"/>
  <c r="AQ35" i="72" s="1"/>
  <c r="BA9" i="72"/>
  <c r="BE9" i="72" s="1"/>
  <c r="AH35" i="72"/>
  <c r="AI35" i="72" s="1"/>
  <c r="Z66" i="72"/>
  <c r="AA66" i="72" s="1"/>
  <c r="DU32" i="72"/>
  <c r="BA29" i="72"/>
  <c r="DV30" i="72"/>
  <c r="DV31" i="72"/>
  <c r="DV29" i="72"/>
  <c r="EX29" i="72" s="1"/>
  <c r="AX66" i="72"/>
  <c r="AY66" i="72" s="1"/>
  <c r="AP60" i="72"/>
  <c r="AQ60" i="72" s="1"/>
  <c r="R35" i="72"/>
  <c r="S35" i="72" s="1"/>
  <c r="R60" i="72"/>
  <c r="S60" i="72" s="1"/>
  <c r="Z35" i="72"/>
  <c r="AA35" i="72" s="1"/>
  <c r="H67" i="72"/>
  <c r="R49" i="72"/>
  <c r="S49" i="72" s="1"/>
  <c r="H47" i="72"/>
  <c r="AX46" i="72"/>
  <c r="AY46" i="72" s="1"/>
  <c r="R66" i="72"/>
  <c r="S66" i="72" s="1"/>
  <c r="J66" i="72"/>
  <c r="K66" i="72" s="1"/>
  <c r="AV62" i="72"/>
  <c r="AH66" i="72"/>
  <c r="AI66" i="72" s="1"/>
  <c r="Z46" i="72"/>
  <c r="AA46" i="72" s="1"/>
  <c r="AH40" i="72"/>
  <c r="AI40" i="72" s="1"/>
  <c r="AP50" i="72"/>
  <c r="AQ50" i="72" s="1"/>
  <c r="AZ27" i="72"/>
  <c r="P47" i="72"/>
  <c r="AP71" i="72"/>
  <c r="AQ71" i="72" s="1"/>
  <c r="Z50" i="72"/>
  <c r="AA50" i="72" s="1"/>
  <c r="AP46" i="72"/>
  <c r="AQ46" i="72" s="1"/>
  <c r="P37" i="72"/>
  <c r="Z41" i="72"/>
  <c r="AA41" i="72" s="1"/>
  <c r="Z56" i="72"/>
  <c r="AA56" i="72" s="1"/>
  <c r="AH55" i="72"/>
  <c r="AI55" i="72" s="1"/>
  <c r="EH72" i="72"/>
  <c r="H37" i="72"/>
  <c r="AN47" i="72"/>
  <c r="R41" i="72"/>
  <c r="S41" i="72" s="1"/>
  <c r="H72" i="72"/>
  <c r="H42" i="72"/>
  <c r="AP56" i="72"/>
  <c r="AQ56" i="72" s="1"/>
  <c r="AH50" i="72"/>
  <c r="AI50" i="72" s="1"/>
  <c r="AP55" i="72"/>
  <c r="AQ55" i="72" s="1"/>
  <c r="AP26" i="72"/>
  <c r="AQ26" i="72" s="1"/>
  <c r="R45" i="72"/>
  <c r="S45" i="72" s="1"/>
  <c r="H57" i="72"/>
  <c r="Z40" i="72"/>
  <c r="AA40" i="72" s="1"/>
  <c r="AH46" i="72"/>
  <c r="AI46" i="72" s="1"/>
  <c r="R55" i="72"/>
  <c r="S55" i="72" s="1"/>
  <c r="X42" i="72"/>
  <c r="AF37" i="72"/>
  <c r="Z61" i="72"/>
  <c r="AA61" i="72" s="1"/>
  <c r="X72" i="72"/>
  <c r="Z55" i="72"/>
  <c r="AA55" i="72" s="1"/>
  <c r="AX40" i="72"/>
  <c r="AY40" i="72" s="1"/>
  <c r="X62" i="72"/>
  <c r="X47" i="72"/>
  <c r="AH61" i="72"/>
  <c r="AI61" i="72" s="1"/>
  <c r="X57" i="72"/>
  <c r="BD42" i="72"/>
  <c r="AX36" i="72"/>
  <c r="AY36" i="72" s="1"/>
  <c r="AN57" i="72"/>
  <c r="AN52" i="72"/>
  <c r="AN72" i="72"/>
  <c r="P57" i="72"/>
  <c r="AH56" i="72"/>
  <c r="AI56" i="72" s="1"/>
  <c r="Z45" i="72"/>
  <c r="AA45" i="72" s="1"/>
  <c r="AH36" i="72"/>
  <c r="AI36" i="72" s="1"/>
  <c r="R50" i="72"/>
  <c r="S50" i="72" s="1"/>
  <c r="AP51" i="72"/>
  <c r="AQ51" i="72" s="1"/>
  <c r="Z25" i="72"/>
  <c r="AA25" i="72" s="1"/>
  <c r="Z26" i="72"/>
  <c r="AA26" i="72" s="1"/>
  <c r="R40" i="72"/>
  <c r="S40" i="72" s="1"/>
  <c r="Z36" i="72"/>
  <c r="AA36" i="72" s="1"/>
  <c r="R25" i="72"/>
  <c r="S25" i="72" s="1"/>
  <c r="AN27" i="72"/>
  <c r="H27" i="72"/>
  <c r="R16" i="72"/>
  <c r="S16" i="72" s="1"/>
  <c r="R14" i="72"/>
  <c r="S14" i="72" s="1"/>
  <c r="Z65" i="72"/>
  <c r="AA65" i="72" s="1"/>
  <c r="AF67" i="72"/>
  <c r="BD32" i="72"/>
  <c r="I52" i="72"/>
  <c r="F37" i="72"/>
  <c r="G37" i="72" s="1"/>
  <c r="AF72" i="72"/>
  <c r="P42" i="72"/>
  <c r="AX45" i="72"/>
  <c r="AY45" i="72" s="1"/>
  <c r="AX41" i="72"/>
  <c r="AY41" i="72" s="1"/>
  <c r="AV27" i="72"/>
  <c r="AP25" i="72"/>
  <c r="AQ25" i="72" s="1"/>
  <c r="AH45" i="72"/>
  <c r="AI45" i="72" s="1"/>
  <c r="EH67" i="72"/>
  <c r="J70" i="72"/>
  <c r="K70" i="72" s="1"/>
  <c r="AZ42" i="72"/>
  <c r="AZ52" i="72"/>
  <c r="AV47" i="72"/>
  <c r="AH65" i="72"/>
  <c r="AI65" i="72" s="1"/>
  <c r="P17" i="72"/>
  <c r="J25" i="72"/>
  <c r="K25" i="72" s="1"/>
  <c r="AP61" i="72"/>
  <c r="AQ61" i="72" s="1"/>
  <c r="AP65" i="72"/>
  <c r="AQ65" i="72" s="1"/>
  <c r="EH17" i="72"/>
  <c r="J71" i="72"/>
  <c r="K71" i="72" s="1"/>
  <c r="AN67" i="72"/>
  <c r="J50" i="72"/>
  <c r="K50" i="72" s="1"/>
  <c r="R61" i="72"/>
  <c r="S61" i="72" s="1"/>
  <c r="R15" i="72"/>
  <c r="S15" i="72" s="1"/>
  <c r="P27" i="72"/>
  <c r="AH71" i="72"/>
  <c r="AI71" i="72" s="1"/>
  <c r="X67" i="72"/>
  <c r="Z16" i="72"/>
  <c r="AA16" i="72" s="1"/>
  <c r="R54" i="72"/>
  <c r="S54" i="72" s="1"/>
  <c r="AF62" i="72"/>
  <c r="P62" i="72"/>
  <c r="R26" i="72"/>
  <c r="S26" i="72" s="1"/>
  <c r="R51" i="72"/>
  <c r="S51" i="72" s="1"/>
  <c r="AN62" i="72"/>
  <c r="AF47" i="72"/>
  <c r="BD57" i="72"/>
  <c r="Z71" i="72"/>
  <c r="AA71" i="72" s="1"/>
  <c r="EI40" i="72"/>
  <c r="F67" i="72"/>
  <c r="G67" i="72" s="1"/>
  <c r="AW15" i="72"/>
  <c r="AX15" i="72" s="1"/>
  <c r="AY15" i="72" s="1"/>
  <c r="F52" i="72"/>
  <c r="G52" i="72" s="1"/>
  <c r="F47" i="72"/>
  <c r="G47" i="72" s="1"/>
  <c r="J36" i="72"/>
  <c r="K36" i="72" s="1"/>
  <c r="AP32" i="72"/>
  <c r="AQ32" i="72" s="1"/>
  <c r="AO32" i="72"/>
  <c r="AW56" i="72"/>
  <c r="AX56" i="72" s="1"/>
  <c r="AY56" i="72" s="1"/>
  <c r="AW60" i="72"/>
  <c r="AX60" i="72" s="1"/>
  <c r="AY60" i="72" s="1"/>
  <c r="F42" i="72"/>
  <c r="G42" i="72" s="1"/>
  <c r="AW35" i="72"/>
  <c r="AX35" i="72" s="1"/>
  <c r="AY35" i="72" s="1"/>
  <c r="R56" i="72"/>
  <c r="S56" i="72" s="1"/>
  <c r="AW71" i="72"/>
  <c r="AX71" i="72" s="1"/>
  <c r="AY71" i="72" s="1"/>
  <c r="AX51" i="72"/>
  <c r="AY51" i="72" s="1"/>
  <c r="X52" i="72"/>
  <c r="R36" i="72"/>
  <c r="S36" i="72" s="1"/>
  <c r="Z51" i="72"/>
  <c r="AA51" i="72" s="1"/>
  <c r="AH51" i="72"/>
  <c r="AI51" i="72" s="1"/>
  <c r="AP70" i="72"/>
  <c r="AQ70" i="72" s="1"/>
  <c r="P52" i="72"/>
  <c r="AV42" i="72"/>
  <c r="AV52" i="72"/>
  <c r="AW16" i="72"/>
  <c r="AX16" i="72" s="1"/>
  <c r="AV37" i="72"/>
  <c r="Z44" i="72"/>
  <c r="AA44" i="72" s="1"/>
  <c r="Z70" i="72"/>
  <c r="AA70" i="72" s="1"/>
  <c r="R70" i="72"/>
  <c r="S70" i="72" s="1"/>
  <c r="AW31" i="72"/>
  <c r="AX31" i="72" s="1"/>
  <c r="AY31" i="72" s="1"/>
  <c r="AW55" i="72"/>
  <c r="AX55" i="72" s="1"/>
  <c r="AY55" i="72" s="1"/>
  <c r="Q72" i="72"/>
  <c r="AS57" i="72"/>
  <c r="AW25" i="72"/>
  <c r="AX25" i="72" s="1"/>
  <c r="AY25" i="72" s="1"/>
  <c r="I27" i="72"/>
  <c r="AW65" i="72"/>
  <c r="AX65" i="72" s="1"/>
  <c r="AY65" i="72" s="1"/>
  <c r="AW26" i="72"/>
  <c r="AX26" i="72" s="1"/>
  <c r="AY26" i="72" s="1"/>
  <c r="F57" i="72"/>
  <c r="G57" i="72" s="1"/>
  <c r="AS62" i="72"/>
  <c r="EW59" i="72"/>
  <c r="EV42" i="72"/>
  <c r="AT61" i="72"/>
  <c r="AU61" i="72" s="1"/>
  <c r="AW61" i="72"/>
  <c r="AX61" i="72" s="1"/>
  <c r="AY61" i="72" s="1"/>
  <c r="BH50" i="72"/>
  <c r="BL50" i="72" s="1"/>
  <c r="EI50" i="72"/>
  <c r="EI54" i="72"/>
  <c r="EI39" i="72"/>
  <c r="BA30" i="72"/>
  <c r="BE30" i="72" s="1"/>
  <c r="BF30" i="72" s="1"/>
  <c r="BG30" i="72" s="1"/>
  <c r="EW30" i="72"/>
  <c r="EI49" i="72"/>
  <c r="BA66" i="72"/>
  <c r="BB66" i="72" s="1"/>
  <c r="BC66" i="72" s="1"/>
  <c r="BE66" i="72" s="1"/>
  <c r="BF66" i="72" s="1"/>
  <c r="BG66" i="72" s="1"/>
  <c r="EW66" i="72"/>
  <c r="BH51" i="72"/>
  <c r="BL51" i="72" s="1"/>
  <c r="BH56" i="72"/>
  <c r="BL56" i="72" s="1"/>
  <c r="BH60" i="72"/>
  <c r="BL60" i="72" s="1"/>
  <c r="EI60" i="72"/>
  <c r="EW14" i="72"/>
  <c r="EW29" i="72"/>
  <c r="BH15" i="72"/>
  <c r="BL15" i="72" s="1"/>
  <c r="EI15" i="72"/>
  <c r="EI51" i="72"/>
  <c r="EW26" i="72"/>
  <c r="BH16" i="72"/>
  <c r="BL16" i="72" s="1"/>
  <c r="EI16" i="72"/>
  <c r="EW41" i="72"/>
  <c r="BA45" i="72"/>
  <c r="BE45" i="72" s="1"/>
  <c r="BF45" i="72" s="1"/>
  <c r="BG45" i="72" s="1"/>
  <c r="EW45" i="72"/>
  <c r="BA31" i="72"/>
  <c r="BB31" i="72" s="1"/>
  <c r="BC31" i="72" s="1"/>
  <c r="EW31" i="72"/>
  <c r="EH27" i="72"/>
  <c r="EV47" i="72"/>
  <c r="EW34" i="72"/>
  <c r="X17" i="72"/>
  <c r="BA35" i="72"/>
  <c r="BE35" i="72" s="1"/>
  <c r="BF35" i="72" s="1"/>
  <c r="BG35" i="72" s="1"/>
  <c r="EW35" i="72"/>
  <c r="EW71" i="72"/>
  <c r="BH55" i="72"/>
  <c r="BL55" i="72" s="1"/>
  <c r="EI55" i="72"/>
  <c r="H52" i="72"/>
  <c r="J51" i="72"/>
  <c r="K51" i="72" s="1"/>
  <c r="BA40" i="72"/>
  <c r="BE40" i="72" s="1"/>
  <c r="BF40" i="72" s="1"/>
  <c r="BG40" i="72" s="1"/>
  <c r="EW40" i="72"/>
  <c r="BH25" i="72"/>
  <c r="BL25" i="72" s="1"/>
  <c r="EI25" i="72"/>
  <c r="EI56" i="72"/>
  <c r="EV67" i="72"/>
  <c r="EV52" i="72"/>
  <c r="EV27" i="72"/>
  <c r="EV62" i="72"/>
  <c r="EI14" i="72"/>
  <c r="EI71" i="72"/>
  <c r="EI46" i="72"/>
  <c r="EW70" i="72"/>
  <c r="EI64" i="72"/>
  <c r="EW61" i="72"/>
  <c r="Z14" i="72"/>
  <c r="AA14" i="72" s="1"/>
  <c r="J15" i="72"/>
  <c r="K15" i="72" s="1"/>
  <c r="EI45" i="72"/>
  <c r="EH37" i="72"/>
  <c r="EH62" i="72"/>
  <c r="EI41" i="72"/>
  <c r="R24" i="72"/>
  <c r="S24" i="72" s="1"/>
  <c r="P72" i="72"/>
  <c r="EI36" i="72"/>
  <c r="EW11" i="72"/>
  <c r="EH52" i="72"/>
  <c r="EI69" i="72"/>
  <c r="BA51" i="72"/>
  <c r="BB51" i="72" s="1"/>
  <c r="BC51" i="72" s="1"/>
  <c r="EW51" i="72"/>
  <c r="AX70" i="72"/>
  <c r="AY70" i="72" s="1"/>
  <c r="BH70" i="72"/>
  <c r="F62" i="72"/>
  <c r="G62" i="72" s="1"/>
  <c r="Z54" i="72"/>
  <c r="AA54" i="72" s="1"/>
  <c r="AF42" i="72"/>
  <c r="EI35" i="72"/>
  <c r="EH47" i="72"/>
  <c r="EI44" i="72"/>
  <c r="EH42" i="72"/>
  <c r="EI24" i="72"/>
  <c r="EI30" i="72"/>
  <c r="EI70" i="72"/>
  <c r="EW65" i="72"/>
  <c r="EW60" i="72"/>
  <c r="BH65" i="72"/>
  <c r="EH57" i="72"/>
  <c r="EW55" i="72"/>
  <c r="BH61" i="72"/>
  <c r="BL61" i="72" s="1"/>
  <c r="BH31" i="72"/>
  <c r="BL31" i="72" s="1"/>
  <c r="EI31" i="72"/>
  <c r="I67" i="72"/>
  <c r="BH30" i="72"/>
  <c r="BL30" i="72" s="1"/>
  <c r="BA16" i="72"/>
  <c r="BB16" i="72" s="1"/>
  <c r="EW10" i="72"/>
  <c r="EH32" i="72"/>
  <c r="Z59" i="72"/>
  <c r="AA59" i="72" s="1"/>
  <c r="EW39" i="72"/>
  <c r="EV17" i="72"/>
  <c r="EW36" i="72"/>
  <c r="EI65" i="72"/>
  <c r="BA46" i="72"/>
  <c r="BE46" i="72" s="1"/>
  <c r="BF46" i="72" s="1"/>
  <c r="BG46" i="72" s="1"/>
  <c r="EW46" i="72"/>
  <c r="BH26" i="72"/>
  <c r="BL26" i="72" s="1"/>
  <c r="EI26" i="72"/>
  <c r="BH35" i="72"/>
  <c r="EW64" i="72"/>
  <c r="BA15" i="72"/>
  <c r="BB15" i="72" s="1"/>
  <c r="BA56" i="72"/>
  <c r="BB56" i="72" s="1"/>
  <c r="BC56" i="72" s="1"/>
  <c r="EW56" i="72"/>
  <c r="I72" i="72"/>
  <c r="AH41" i="72"/>
  <c r="AI41" i="72" s="1"/>
  <c r="EW24" i="72"/>
  <c r="EW25" i="72"/>
  <c r="H17" i="72"/>
  <c r="EV12" i="72"/>
  <c r="EI66" i="72"/>
  <c r="BH36" i="72"/>
  <c r="BL36" i="72" s="1"/>
  <c r="BA50" i="72"/>
  <c r="BE50" i="72" s="1"/>
  <c r="BF50" i="72" s="1"/>
  <c r="BG50" i="72" s="1"/>
  <c r="EW54" i="72"/>
  <c r="AV72" i="72"/>
  <c r="BA36" i="72"/>
  <c r="BE36" i="72" s="1"/>
  <c r="BF36" i="72" s="1"/>
  <c r="BG36" i="72" s="1"/>
  <c r="BH45" i="72"/>
  <c r="BL45" i="72" s="1"/>
  <c r="EW69" i="72"/>
  <c r="EI34" i="72"/>
  <c r="EW16" i="72"/>
  <c r="N72" i="72"/>
  <c r="O72" i="72" s="1"/>
  <c r="Y67" i="72"/>
  <c r="V72" i="72"/>
  <c r="W72" i="72" s="1"/>
  <c r="Q47" i="72"/>
  <c r="N57" i="72"/>
  <c r="O57" i="72" s="1"/>
  <c r="Y52" i="72"/>
  <c r="AD72" i="72"/>
  <c r="AE72" i="72" s="1"/>
  <c r="AL52" i="72"/>
  <c r="AM52" i="72" s="1"/>
  <c r="AL27" i="72"/>
  <c r="AM27" i="72" s="1"/>
  <c r="AD47" i="72"/>
  <c r="AE47" i="72" s="1"/>
  <c r="AD57" i="72"/>
  <c r="AE57" i="72" s="1"/>
  <c r="V42" i="72"/>
  <c r="W42" i="72" s="1"/>
  <c r="V62" i="72"/>
  <c r="W62" i="72" s="1"/>
  <c r="F17" i="72"/>
  <c r="G17" i="72" s="1"/>
  <c r="W39" i="72"/>
  <c r="Y72" i="72"/>
  <c r="AM64" i="72"/>
  <c r="Y42" i="72"/>
  <c r="G14" i="72"/>
  <c r="N62" i="72"/>
  <c r="O62" i="72" s="1"/>
  <c r="AG72" i="72"/>
  <c r="AG67" i="72"/>
  <c r="Y27" i="72"/>
  <c r="R39" i="72"/>
  <c r="AF17" i="72"/>
  <c r="AO62" i="72"/>
  <c r="AO52" i="72"/>
  <c r="Y37" i="72"/>
  <c r="AO47" i="72"/>
  <c r="Q37" i="72"/>
  <c r="AO72" i="72"/>
  <c r="AO42" i="72"/>
  <c r="AZ62" i="72"/>
  <c r="G44" i="72"/>
  <c r="O54" i="72"/>
  <c r="AO27" i="72"/>
  <c r="AG52" i="72"/>
  <c r="N27" i="72"/>
  <c r="O27" i="72" s="1"/>
  <c r="AH39" i="72"/>
  <c r="AI39" i="72" s="1"/>
  <c r="AH24" i="72"/>
  <c r="AI24" i="72" s="1"/>
  <c r="BD62" i="72"/>
  <c r="J14" i="72"/>
  <c r="V17" i="72"/>
  <c r="W17" i="72" s="1"/>
  <c r="FB7" i="72"/>
  <c r="J39" i="72"/>
  <c r="K39" i="72" s="1"/>
  <c r="AO37" i="72"/>
  <c r="R59" i="72"/>
  <c r="EM7" i="72"/>
  <c r="AH44" i="72"/>
  <c r="AI44" i="72" s="1"/>
  <c r="O44" i="72"/>
  <c r="AN17" i="72"/>
  <c r="AD27" i="72"/>
  <c r="AE27" i="72" s="1"/>
  <c r="BD49" i="72"/>
  <c r="BD52" i="72" s="1"/>
  <c r="AZ17" i="72"/>
  <c r="O24" i="72"/>
  <c r="V47" i="72"/>
  <c r="W47" i="72" s="1"/>
  <c r="R64" i="72"/>
  <c r="S64" i="72" s="1"/>
  <c r="AG37" i="72"/>
  <c r="N37" i="72"/>
  <c r="O37" i="72" s="1"/>
  <c r="AV17" i="72"/>
  <c r="AZ12" i="72"/>
  <c r="AO67" i="72"/>
  <c r="N17" i="72"/>
  <c r="O17" i="72" s="1"/>
  <c r="W54" i="72"/>
  <c r="AZ37" i="72"/>
  <c r="AM17" i="72"/>
  <c r="AS20" i="72"/>
  <c r="AS75" i="72" s="1"/>
  <c r="AL62" i="72"/>
  <c r="AM62" i="72" s="1"/>
  <c r="W16" i="72"/>
  <c r="F27" i="72"/>
  <c r="G27" i="72" s="1"/>
  <c r="AO57" i="72"/>
  <c r="AP16" i="72"/>
  <c r="AQ16" i="72" s="1"/>
  <c r="BA70" i="72"/>
  <c r="BB70" i="72" s="1"/>
  <c r="BC70" i="72" s="1"/>
  <c r="BE70" i="72" s="1"/>
  <c r="BF70" i="72" s="1"/>
  <c r="BG70" i="72" s="1"/>
  <c r="DG74" i="72"/>
  <c r="AG57" i="72"/>
  <c r="AD62" i="72"/>
  <c r="AE62" i="72" s="1"/>
  <c r="BA21" i="72"/>
  <c r="BA65" i="72"/>
  <c r="BB65" i="72" s="1"/>
  <c r="BC65" i="72" s="1"/>
  <c r="AH15" i="72"/>
  <c r="AI15" i="72" s="1"/>
  <c r="AZ67" i="72"/>
  <c r="AZ21" i="72"/>
  <c r="AZ76" i="72" s="1"/>
  <c r="G49" i="72"/>
  <c r="AG62" i="72"/>
  <c r="BA20" i="72"/>
  <c r="AZ57" i="72"/>
  <c r="AD52" i="72"/>
  <c r="AE52" i="72" s="1"/>
  <c r="AZ72" i="72"/>
  <c r="DT75" i="72"/>
  <c r="AX14" i="72"/>
  <c r="AY14" i="72" s="1"/>
  <c r="AH14" i="72"/>
  <c r="AI14" i="72" s="1"/>
  <c r="BA71" i="72"/>
  <c r="BE71" i="72" s="1"/>
  <c r="BF71" i="72" s="1"/>
  <c r="BG71" i="72" s="1"/>
  <c r="G39" i="72"/>
  <c r="AZ47" i="72"/>
  <c r="BD37" i="72"/>
  <c r="J34" i="72"/>
  <c r="AP15" i="72"/>
  <c r="AQ15" i="72" s="1"/>
  <c r="DG75" i="72"/>
  <c r="Z15" i="72"/>
  <c r="BA55" i="72"/>
  <c r="BB55" i="72" s="1"/>
  <c r="BC55" i="72" s="1"/>
  <c r="BD67" i="72"/>
  <c r="BA26" i="72"/>
  <c r="BE26" i="72" s="1"/>
  <c r="BF26" i="72" s="1"/>
  <c r="BG26" i="72" s="1"/>
  <c r="BA41" i="72"/>
  <c r="BB41" i="72" s="1"/>
  <c r="BC41" i="72" s="1"/>
  <c r="AS21" i="72"/>
  <c r="AS76" i="72" s="1"/>
  <c r="AZ32" i="72"/>
  <c r="N67" i="72"/>
  <c r="O67" i="72" s="1"/>
  <c r="AH54" i="72"/>
  <c r="AI54" i="72" s="1"/>
  <c r="I17" i="72"/>
  <c r="AL32" i="72"/>
  <c r="AM32" i="72" s="1"/>
  <c r="AT14" i="72"/>
  <c r="AT17" i="72" s="1"/>
  <c r="AU17" i="72" s="1"/>
  <c r="Y47" i="72"/>
  <c r="AM49" i="72"/>
  <c r="AP64" i="72"/>
  <c r="Z69" i="72"/>
  <c r="AA69" i="72" s="1"/>
  <c r="AM9" i="72"/>
  <c r="AW10" i="72"/>
  <c r="AX10" i="72" s="1"/>
  <c r="W69" i="72"/>
  <c r="O69" i="72"/>
  <c r="Z39" i="72"/>
  <c r="Y57" i="72"/>
  <c r="Q17" i="72"/>
  <c r="Y62" i="72"/>
  <c r="AT54" i="72"/>
  <c r="AU54" i="72" s="1"/>
  <c r="Q62" i="72"/>
  <c r="AH64" i="72"/>
  <c r="AI64" i="72" s="1"/>
  <c r="AW9" i="72"/>
  <c r="AX9" i="72" s="1"/>
  <c r="Q52" i="72"/>
  <c r="AP24" i="72"/>
  <c r="AG27" i="72"/>
  <c r="N42" i="72"/>
  <c r="O42" i="72" s="1"/>
  <c r="I47" i="72"/>
  <c r="J54" i="72"/>
  <c r="K54" i="72" s="1"/>
  <c r="AE54" i="72"/>
  <c r="Q67" i="72"/>
  <c r="R44" i="72"/>
  <c r="S44" i="72" s="1"/>
  <c r="Q57" i="72"/>
  <c r="AP34" i="72"/>
  <c r="W44" i="72"/>
  <c r="AS17" i="72"/>
  <c r="I42" i="72"/>
  <c r="W59" i="72"/>
  <c r="O16" i="72"/>
  <c r="AM39" i="72"/>
  <c r="AI9" i="72"/>
  <c r="AT39" i="72"/>
  <c r="AT42" i="72" s="1"/>
  <c r="AU42" i="72" s="1"/>
  <c r="Y17" i="72"/>
  <c r="F72" i="72"/>
  <c r="G72" i="72" s="1"/>
  <c r="Q27" i="72"/>
  <c r="R34" i="72"/>
  <c r="S34" i="72" s="1"/>
  <c r="AM14" i="72"/>
  <c r="AO14" i="72" s="1"/>
  <c r="AO17" i="72" s="1"/>
  <c r="AS47" i="72"/>
  <c r="Q42" i="72"/>
  <c r="AW59" i="72"/>
  <c r="AW54" i="72"/>
  <c r="AX54" i="72" s="1"/>
  <c r="Z24" i="72"/>
  <c r="AA24" i="72" s="1"/>
  <c r="AT59" i="72"/>
  <c r="AU59" i="72" s="1"/>
  <c r="AH69" i="72"/>
  <c r="AI69" i="72" s="1"/>
  <c r="G64" i="72"/>
  <c r="V67" i="72"/>
  <c r="W67" i="72" s="1"/>
  <c r="AP54" i="72"/>
  <c r="AL37" i="72"/>
  <c r="AM37" i="72" s="1"/>
  <c r="G34" i="72"/>
  <c r="AG17" i="72"/>
  <c r="O49" i="72"/>
  <c r="AL72" i="72"/>
  <c r="AM72" i="72" s="1"/>
  <c r="Z49" i="72"/>
  <c r="AA49" i="72" s="1"/>
  <c r="AP39" i="72"/>
  <c r="AQ39" i="72" s="1"/>
  <c r="AH16" i="72"/>
  <c r="AT44" i="72"/>
  <c r="AT47" i="72" s="1"/>
  <c r="AU47" i="72" s="1"/>
  <c r="Z34" i="72"/>
  <c r="AA34" i="72" s="1"/>
  <c r="J24" i="72"/>
  <c r="K24" i="72" s="1"/>
  <c r="G59" i="72"/>
  <c r="AD67" i="72"/>
  <c r="AE67" i="72" s="1"/>
  <c r="AS42" i="72"/>
  <c r="W49" i="72"/>
  <c r="J69" i="72"/>
  <c r="K69" i="72" s="1"/>
  <c r="AH34" i="72"/>
  <c r="AI34" i="72" s="1"/>
  <c r="AL57" i="72"/>
  <c r="AM57" i="72" s="1"/>
  <c r="AG42" i="72"/>
  <c r="AP44" i="72"/>
  <c r="AQ44" i="72" s="1"/>
  <c r="W34" i="72"/>
  <c r="AH49" i="72"/>
  <c r="AT69" i="72"/>
  <c r="AT72" i="72" s="1"/>
  <c r="AU72" i="72" s="1"/>
  <c r="BH14" i="72"/>
  <c r="BL14" i="72" s="1"/>
  <c r="DH17" i="72"/>
  <c r="BA24" i="72"/>
  <c r="BB24" i="72" s="1"/>
  <c r="DU27" i="72"/>
  <c r="BA10" i="72"/>
  <c r="DU75" i="72"/>
  <c r="T19" i="72"/>
  <c r="T74" i="72" s="1"/>
  <c r="DC22" i="72"/>
  <c r="DC74" i="72"/>
  <c r="AS32" i="72"/>
  <c r="AJ19" i="72"/>
  <c r="AJ74" i="72" s="1"/>
  <c r="DE22" i="72"/>
  <c r="DE74" i="72"/>
  <c r="BH9" i="72"/>
  <c r="BL9" i="72" s="1"/>
  <c r="DH74" i="72"/>
  <c r="DH12" i="72"/>
  <c r="BH11" i="72"/>
  <c r="DH76" i="72"/>
  <c r="Z64" i="72"/>
  <c r="AG47" i="72"/>
  <c r="U19" i="72"/>
  <c r="U74" i="72" s="1"/>
  <c r="DQ22" i="72"/>
  <c r="DQ74" i="72"/>
  <c r="AS72" i="72"/>
  <c r="AB20" i="72"/>
  <c r="AB75" i="72" s="1"/>
  <c r="DD75" i="72"/>
  <c r="J49" i="72"/>
  <c r="R69" i="72"/>
  <c r="S69" i="72" s="1"/>
  <c r="BA49" i="72"/>
  <c r="BE49" i="72" s="1"/>
  <c r="DU52" i="72"/>
  <c r="AX34" i="72"/>
  <c r="AF57" i="72"/>
  <c r="AH59" i="72"/>
  <c r="AI59" i="72" s="1"/>
  <c r="AP69" i="72"/>
  <c r="AQ69" i="72" s="1"/>
  <c r="BD9" i="72"/>
  <c r="BD12" i="72" s="1"/>
  <c r="BH24" i="72"/>
  <c r="DH27" i="72"/>
  <c r="EI27" i="72" s="1"/>
  <c r="BA69" i="72"/>
  <c r="DU72" i="72"/>
  <c r="AE49" i="72"/>
  <c r="AB19" i="72"/>
  <c r="AB74" i="72" s="1"/>
  <c r="DD22" i="72"/>
  <c r="DD74" i="72"/>
  <c r="AS19" i="72"/>
  <c r="AS74" i="72" s="1"/>
  <c r="DT22" i="72"/>
  <c r="DT74" i="72"/>
  <c r="L20" i="72"/>
  <c r="L75" i="72" s="1"/>
  <c r="DB75" i="72"/>
  <c r="BA64" i="72"/>
  <c r="DU67" i="72"/>
  <c r="U20" i="72"/>
  <c r="U75" i="72" s="1"/>
  <c r="DQ75" i="72"/>
  <c r="AF52" i="72"/>
  <c r="AZ19" i="72"/>
  <c r="AZ74" i="72" s="1"/>
  <c r="DG22" i="72"/>
  <c r="AS52" i="72"/>
  <c r="T20" i="72"/>
  <c r="T75" i="72" s="1"/>
  <c r="DC75" i="72"/>
  <c r="BH10" i="72"/>
  <c r="DH75" i="72"/>
  <c r="AC20" i="72"/>
  <c r="AC75" i="72" s="1"/>
  <c r="DR75" i="72"/>
  <c r="BH19" i="72"/>
  <c r="BH22" i="72" s="1"/>
  <c r="DH22" i="72"/>
  <c r="AC19" i="72"/>
  <c r="AC74" i="72" s="1"/>
  <c r="DR22" i="72"/>
  <c r="DR74" i="72"/>
  <c r="AP49" i="72"/>
  <c r="AK21" i="72"/>
  <c r="AK76" i="72" s="1"/>
  <c r="DS76" i="72"/>
  <c r="AZ20" i="72"/>
  <c r="AZ75" i="72" s="1"/>
  <c r="X27" i="72"/>
  <c r="H62" i="72"/>
  <c r="BH34" i="72"/>
  <c r="BL34" i="72" s="1"/>
  <c r="DH37" i="72"/>
  <c r="BA39" i="72"/>
  <c r="BB39" i="72" s="1"/>
  <c r="DU42" i="72"/>
  <c r="EW42" i="72" s="1"/>
  <c r="BH39" i="72"/>
  <c r="BL39" i="72" s="1"/>
  <c r="DH42" i="72"/>
  <c r="EI42" i="72" s="1"/>
  <c r="BA59" i="72"/>
  <c r="BE59" i="72" s="1"/>
  <c r="BF59" i="72" s="1"/>
  <c r="DU62" i="72"/>
  <c r="AS12" i="72"/>
  <c r="AT34" i="72"/>
  <c r="AU34" i="72" s="1"/>
  <c r="AS27" i="72"/>
  <c r="AT64" i="72"/>
  <c r="AT67" i="72" s="1"/>
  <c r="AU67" i="72" s="1"/>
  <c r="DP76" i="72"/>
  <c r="X37" i="72"/>
  <c r="AD17" i="72"/>
  <c r="AE17" i="72" s="1"/>
  <c r="AD37" i="72"/>
  <c r="AE37" i="72" s="1"/>
  <c r="AW11" i="72"/>
  <c r="BH49" i="72"/>
  <c r="DH52" i="72"/>
  <c r="EI52" i="72" s="1"/>
  <c r="BA14" i="72"/>
  <c r="BB14" i="72" s="1"/>
  <c r="DU17" i="72"/>
  <c r="AD42" i="72"/>
  <c r="AE42" i="72" s="1"/>
  <c r="AT49" i="72"/>
  <c r="AU49" i="72" s="1"/>
  <c r="AK20" i="72"/>
  <c r="AK75" i="72" s="1"/>
  <c r="DS75" i="72"/>
  <c r="AT24" i="72"/>
  <c r="AU24" i="72" s="1"/>
  <c r="AS67" i="72"/>
  <c r="BH44" i="72"/>
  <c r="DH47" i="72"/>
  <c r="AS37" i="72"/>
  <c r="AP59" i="72"/>
  <c r="L21" i="72"/>
  <c r="L76" i="72" s="1"/>
  <c r="DB76" i="72"/>
  <c r="AR21" i="72"/>
  <c r="AR76" i="72" s="1"/>
  <c r="DF76" i="72"/>
  <c r="BH54" i="72"/>
  <c r="BL54" i="72" s="1"/>
  <c r="DH57" i="72"/>
  <c r="EI57" i="72" s="1"/>
  <c r="BA19" i="72"/>
  <c r="DU22" i="72"/>
  <c r="AR19" i="72"/>
  <c r="AR74" i="72" s="1"/>
  <c r="DF22" i="72"/>
  <c r="DF74" i="72"/>
  <c r="AJ21" i="72"/>
  <c r="AJ76" i="72" s="1"/>
  <c r="DE76" i="72"/>
  <c r="AJ20" i="72"/>
  <c r="AJ75" i="72" s="1"/>
  <c r="DE75" i="72"/>
  <c r="BA11" i="72"/>
  <c r="BE11" i="72" s="1"/>
  <c r="DU76" i="72"/>
  <c r="U21" i="72"/>
  <c r="U76" i="72" s="1"/>
  <c r="DQ76" i="72"/>
  <c r="AC21" i="72"/>
  <c r="AC76" i="72" s="1"/>
  <c r="DR76" i="72"/>
  <c r="W24" i="72"/>
  <c r="AO12" i="72"/>
  <c r="BH59" i="72"/>
  <c r="BL59" i="72" s="1"/>
  <c r="DH62" i="72"/>
  <c r="EI62" i="72" s="1"/>
  <c r="BA34" i="72"/>
  <c r="DU37" i="72"/>
  <c r="EW37" i="72" s="1"/>
  <c r="L19" i="72"/>
  <c r="L74" i="72" s="1"/>
  <c r="DB22" i="72"/>
  <c r="DB74" i="72"/>
  <c r="DU12" i="72"/>
  <c r="AM44" i="72"/>
  <c r="T21" i="72"/>
  <c r="T76" i="72" s="1"/>
  <c r="DC76" i="72"/>
  <c r="BH29" i="72"/>
  <c r="DH32" i="72"/>
  <c r="EI32" i="72" s="1"/>
  <c r="DU74" i="72"/>
  <c r="AB21" i="72"/>
  <c r="AB76" i="72" s="1"/>
  <c r="DD76" i="72"/>
  <c r="J64" i="72"/>
  <c r="K64" i="72" s="1"/>
  <c r="BH64" i="72"/>
  <c r="DH67" i="72"/>
  <c r="BA44" i="72"/>
  <c r="DU47" i="72"/>
  <c r="DP22" i="72"/>
  <c r="DP74" i="72"/>
  <c r="DP75" i="72"/>
  <c r="AR20" i="72"/>
  <c r="AR75" i="72" s="1"/>
  <c r="DF75" i="72"/>
  <c r="BH69" i="72"/>
  <c r="DH72" i="72"/>
  <c r="EI72" i="72" s="1"/>
  <c r="BA54" i="72"/>
  <c r="BE54" i="72" s="1"/>
  <c r="BF54" i="72" s="1"/>
  <c r="DU57" i="72"/>
  <c r="EW57" i="72" s="1"/>
  <c r="AK19" i="72"/>
  <c r="AK74" i="72" s="1"/>
  <c r="DS22" i="72"/>
  <c r="DS74" i="72"/>
  <c r="DT76" i="72"/>
  <c r="DI31" i="72"/>
  <c r="BP31" i="72" s="1"/>
  <c r="DI29" i="72"/>
  <c r="EJ29" i="72" s="1"/>
  <c r="DI30" i="72"/>
  <c r="AU29" i="72"/>
  <c r="AW29" i="72" s="1"/>
  <c r="AT32" i="72"/>
  <c r="AU32" i="72" s="1"/>
  <c r="V71" i="31"/>
  <c r="AM71" i="31" s="1"/>
  <c r="W71" i="31"/>
  <c r="W25" i="31"/>
  <c r="DA19" i="72"/>
  <c r="DO19" i="72"/>
  <c r="S71" i="31"/>
  <c r="AJ71" i="31" s="1"/>
  <c r="DV16" i="72"/>
  <c r="DV9" i="72"/>
  <c r="EX9" i="72" s="1"/>
  <c r="DV64" i="72"/>
  <c r="DV54" i="72"/>
  <c r="EX54" i="72" s="1"/>
  <c r="DV44" i="72"/>
  <c r="EX44" i="72" s="1"/>
  <c r="DV34" i="72"/>
  <c r="DV19" i="72"/>
  <c r="DV11" i="72"/>
  <c r="EX11" i="72" s="1"/>
  <c r="DV10" i="72"/>
  <c r="EX10" i="72" s="1"/>
  <c r="DV69" i="72"/>
  <c r="EX69" i="72" s="1"/>
  <c r="DV59" i="72"/>
  <c r="EX59" i="72" s="1"/>
  <c r="DV49" i="72"/>
  <c r="DV39" i="72"/>
  <c r="EX39" i="72" s="1"/>
  <c r="DV24" i="72"/>
  <c r="DV14" i="72"/>
  <c r="EX14" i="72" s="1"/>
  <c r="DI69" i="72"/>
  <c r="DI64" i="72"/>
  <c r="EJ64" i="72" s="1"/>
  <c r="DI59" i="72"/>
  <c r="DI54" i="72"/>
  <c r="DI49" i="72"/>
  <c r="EJ49" i="72" s="1"/>
  <c r="DI44" i="72"/>
  <c r="DI39" i="72"/>
  <c r="DI34" i="72"/>
  <c r="DI24" i="72"/>
  <c r="EJ24" i="72" s="1"/>
  <c r="DI19" i="72"/>
  <c r="DI14" i="72"/>
  <c r="DI10" i="72"/>
  <c r="EJ10" i="72" s="1"/>
  <c r="DI11" i="72"/>
  <c r="EJ11" i="72" s="1"/>
  <c r="FI11" i="72" s="1"/>
  <c r="DI9" i="72"/>
  <c r="EJ9" i="72" s="1"/>
  <c r="AU11" i="72"/>
  <c r="AU10" i="72"/>
  <c r="AP10" i="72"/>
  <c r="AQ11" i="72"/>
  <c r="K16" i="72"/>
  <c r="AT12" i="72"/>
  <c r="AU12" i="72" s="1"/>
  <c r="AU9" i="72"/>
  <c r="T82" i="31"/>
  <c r="AK82" i="31" s="1"/>
  <c r="AE180" i="10"/>
  <c r="T79" i="31"/>
  <c r="AK79" i="31" s="1"/>
  <c r="T83" i="31"/>
  <c r="AK83" i="31" s="1"/>
  <c r="Q180" i="10"/>
  <c r="U157" i="10"/>
  <c r="Y180" i="10"/>
  <c r="AD180" i="10"/>
  <c r="Z180" i="10"/>
  <c r="AG180" i="10" s="1"/>
  <c r="W180" i="10"/>
  <c r="AA180" i="10"/>
  <c r="T180" i="10"/>
  <c r="AB180" i="10"/>
  <c r="U180" i="10"/>
  <c r="V180" i="10"/>
  <c r="EI111" i="32"/>
  <c r="EQ111" i="32"/>
  <c r="EL112" i="32"/>
  <c r="EL158" i="32" s="1"/>
  <c r="ET112" i="32"/>
  <c r="ET161" i="32" s="1"/>
  <c r="EO113" i="32"/>
  <c r="EO184" i="32" s="1"/>
  <c r="T80" i="31"/>
  <c r="AK80" i="31" s="1"/>
  <c r="EJ112" i="32"/>
  <c r="EJ158" i="32"/>
  <c r="EM113" i="32"/>
  <c r="EM181" i="32" s="1"/>
  <c r="EK112" i="32"/>
  <c r="EK161" i="32" s="1"/>
  <c r="EJ111" i="32"/>
  <c r="EP113" i="32"/>
  <c r="EP181" i="32" s="1"/>
  <c r="EK111" i="32"/>
  <c r="ES111" i="32"/>
  <c r="EN112" i="32"/>
  <c r="EN161" i="32" s="1"/>
  <c r="EI113" i="32"/>
  <c r="EI184" i="32" s="1"/>
  <c r="EQ113" i="32"/>
  <c r="ES112" i="32"/>
  <c r="ES158" i="32" s="1"/>
  <c r="ER111" i="32"/>
  <c r="EM112" i="32"/>
  <c r="EM161" i="32" s="1"/>
  <c r="EL111" i="32"/>
  <c r="ET111" i="32"/>
  <c r="EO112" i="32"/>
  <c r="EJ113" i="32"/>
  <c r="EJ184" i="32" s="1"/>
  <c r="ER113" i="32"/>
  <c r="ER184" i="32" s="1"/>
  <c r="ER112" i="32"/>
  <c r="ER158" i="32" s="1"/>
  <c r="EM111" i="32"/>
  <c r="EP112" i="32"/>
  <c r="EP161" i="32" s="1"/>
  <c r="EK113" i="32"/>
  <c r="EK184" i="32" s="1"/>
  <c r="ES113" i="32"/>
  <c r="ES181" i="32" s="1"/>
  <c r="EO111" i="32"/>
  <c r="EP111" i="32"/>
  <c r="EN113" i="32"/>
  <c r="EN181" i="32" s="1"/>
  <c r="EN111" i="32"/>
  <c r="EI112" i="32"/>
  <c r="EI161" i="32" s="1"/>
  <c r="EQ112" i="32"/>
  <c r="EQ161" i="32" s="1"/>
  <c r="EL113" i="32"/>
  <c r="EL184" i="32" s="1"/>
  <c r="ET113" i="32"/>
  <c r="ET184" i="32" s="1"/>
  <c r="DO113" i="32"/>
  <c r="DO184" i="32" s="1"/>
  <c r="DH113" i="32"/>
  <c r="DH184" i="32" s="1"/>
  <c r="DH181" i="32"/>
  <c r="DL111" i="32"/>
  <c r="DG112" i="32"/>
  <c r="DG161" i="32" s="1"/>
  <c r="DO112" i="32"/>
  <c r="DO161" i="32" s="1"/>
  <c r="DJ113" i="32"/>
  <c r="DJ181" i="32" s="1"/>
  <c r="DL112" i="32"/>
  <c r="DL161" i="32" s="1"/>
  <c r="DJ111" i="32"/>
  <c r="DE112" i="32"/>
  <c r="DE158" i="32" s="1"/>
  <c r="DI113" i="32"/>
  <c r="DI181" i="32" s="1"/>
  <c r="DE111" i="32"/>
  <c r="DH112" i="32"/>
  <c r="DH161" i="32" s="1"/>
  <c r="DK113" i="32"/>
  <c r="DK181" i="32" s="1"/>
  <c r="DF111" i="32"/>
  <c r="DN111" i="32"/>
  <c r="DI112" i="32"/>
  <c r="DL113" i="32"/>
  <c r="DL181" i="32" s="1"/>
  <c r="DM112" i="32"/>
  <c r="DM158" i="32" s="1"/>
  <c r="DK111" i="32"/>
  <c r="DF112" i="32"/>
  <c r="DF161" i="32" s="1"/>
  <c r="DN112" i="32"/>
  <c r="DN158" i="32" s="1"/>
  <c r="DM111" i="32"/>
  <c r="DG111" i="32"/>
  <c r="DO111" i="32"/>
  <c r="DJ112" i="32"/>
  <c r="DJ158" i="32" s="1"/>
  <c r="DE113" i="32"/>
  <c r="DE184" i="32" s="1"/>
  <c r="DM113" i="32"/>
  <c r="DM181" i="32" s="1"/>
  <c r="DI111" i="32"/>
  <c r="DG113" i="32"/>
  <c r="DG181" i="32" s="1"/>
  <c r="DP113" i="32"/>
  <c r="DP184" i="32" s="1"/>
  <c r="DP181" i="32"/>
  <c r="DP112" i="32"/>
  <c r="DP158" i="32" s="1"/>
  <c r="DH111" i="32"/>
  <c r="DP111" i="32"/>
  <c r="DK112" i="32"/>
  <c r="DK158" i="32" s="1"/>
  <c r="DF113" i="32"/>
  <c r="DF181" i="32" s="1"/>
  <c r="DN113" i="32"/>
  <c r="DN181" i="32" s="1"/>
  <c r="T78" i="31"/>
  <c r="AK78" i="31" s="1"/>
  <c r="CP113" i="32"/>
  <c r="CP181" i="32" s="1"/>
  <c r="DA111" i="32"/>
  <c r="CZ111" i="32"/>
  <c r="CV112" i="32"/>
  <c r="CV158" i="32" s="1"/>
  <c r="CR113" i="32"/>
  <c r="CR184" i="32" s="1"/>
  <c r="CU111" i="32"/>
  <c r="DA113" i="32"/>
  <c r="DA181" i="32"/>
  <c r="CR111" i="32"/>
  <c r="CU112" i="32"/>
  <c r="CU158" i="32" s="1"/>
  <c r="CW112" i="32"/>
  <c r="CW161" i="32" s="1"/>
  <c r="CP112" i="32"/>
  <c r="CP161" i="32" s="1"/>
  <c r="CX112" i="32"/>
  <c r="CX161" i="32" s="1"/>
  <c r="CS113" i="32"/>
  <c r="CS184" i="32" s="1"/>
  <c r="CV111" i="32"/>
  <c r="CQ112" i="32"/>
  <c r="CQ161" i="32" s="1"/>
  <c r="CY112" i="32"/>
  <c r="CY158" i="32"/>
  <c r="CT113" i="32"/>
  <c r="CT184" i="32" s="1"/>
  <c r="CW111" i="32"/>
  <c r="CR112" i="32"/>
  <c r="CR161" i="32" s="1"/>
  <c r="CZ112" i="32"/>
  <c r="CZ161" i="32" s="1"/>
  <c r="CZ158" i="32"/>
  <c r="CU113" i="32"/>
  <c r="CU184" i="32" s="1"/>
  <c r="CS111" i="32"/>
  <c r="CQ113" i="32"/>
  <c r="CQ181" i="32" s="1"/>
  <c r="CT111" i="32"/>
  <c r="CZ113" i="32"/>
  <c r="CZ181" i="32" s="1"/>
  <c r="CP111" i="32"/>
  <c r="CX111" i="32"/>
  <c r="CS112" i="32"/>
  <c r="CS158" i="32" s="1"/>
  <c r="DA112" i="32"/>
  <c r="DA161" i="32" s="1"/>
  <c r="CV113" i="32"/>
  <c r="CV184" i="32" s="1"/>
  <c r="CX113" i="32"/>
  <c r="CX184" i="32" s="1"/>
  <c r="CY113" i="32"/>
  <c r="CY184" i="32" s="1"/>
  <c r="CQ111" i="32"/>
  <c r="CY111" i="32"/>
  <c r="CT112" i="32"/>
  <c r="CT158" i="32" s="1"/>
  <c r="CW113" i="32"/>
  <c r="CW184" i="32" s="1"/>
  <c r="CE111" i="32"/>
  <c r="CK113" i="32"/>
  <c r="CK181" i="32" s="1"/>
  <c r="CH111" i="32"/>
  <c r="CC112" i="32"/>
  <c r="CC161" i="32" s="1"/>
  <c r="CK112" i="32"/>
  <c r="CK161" i="32" s="1"/>
  <c r="CF113" i="32"/>
  <c r="CF181" i="32" s="1"/>
  <c r="CH112" i="32"/>
  <c r="CH158" i="32"/>
  <c r="CF111" i="32"/>
  <c r="CL113" i="32"/>
  <c r="CL181" i="32" s="1"/>
  <c r="CG111" i="32"/>
  <c r="CL112" i="32"/>
  <c r="CL158" i="32" s="1"/>
  <c r="CD113" i="32"/>
  <c r="CD184" i="32" s="1"/>
  <c r="CB112" i="32"/>
  <c r="CB161" i="32" s="1"/>
  <c r="CE113" i="32"/>
  <c r="CE181" i="32" s="1"/>
  <c r="CI111" i="32"/>
  <c r="CB111" i="32"/>
  <c r="CJ111" i="32"/>
  <c r="CE112" i="32"/>
  <c r="CE158" i="32" s="1"/>
  <c r="CH113" i="32"/>
  <c r="CH181" i="32" s="1"/>
  <c r="CC113" i="32"/>
  <c r="CC181" i="32" s="1"/>
  <c r="CI112" i="32"/>
  <c r="CI161" i="32" s="1"/>
  <c r="CJ112" i="32"/>
  <c r="CJ158" i="32" s="1"/>
  <c r="CA111" i="32"/>
  <c r="CD112" i="32"/>
  <c r="CD158" i="32" s="1"/>
  <c r="CG113" i="32"/>
  <c r="CG184" i="32" s="1"/>
  <c r="CC111" i="32"/>
  <c r="CK111" i="32"/>
  <c r="CF112" i="32"/>
  <c r="CF158" i="32" s="1"/>
  <c r="CA113" i="32"/>
  <c r="CA184" i="32" s="1"/>
  <c r="CI113" i="32"/>
  <c r="CI181" i="32" s="1"/>
  <c r="CA112" i="32"/>
  <c r="CD111" i="32"/>
  <c r="CL111" i="32"/>
  <c r="CG112" i="32"/>
  <c r="CG161" i="32" s="1"/>
  <c r="CB113" i="32"/>
  <c r="CB181" i="32" s="1"/>
  <c r="CJ113" i="32"/>
  <c r="CJ184" i="32" s="1"/>
  <c r="CJ181" i="32"/>
  <c r="BR111" i="32"/>
  <c r="BQ113" i="32"/>
  <c r="BQ184" i="32" s="1"/>
  <c r="BP113" i="32"/>
  <c r="BP181" i="32" s="1"/>
  <c r="BV112" i="32"/>
  <c r="BV158" i="32"/>
  <c r="BL111" i="32"/>
  <c r="BW112" i="32"/>
  <c r="BW158" i="32" s="1"/>
  <c r="BU111" i="32"/>
  <c r="BP112" i="32"/>
  <c r="BP158" i="32" s="1"/>
  <c r="BS113" i="32"/>
  <c r="BS184" i="32" s="1"/>
  <c r="BU112" i="32"/>
  <c r="BU161" i="32" s="1"/>
  <c r="BQ112" i="32"/>
  <c r="BQ158" i="32"/>
  <c r="BL113" i="32"/>
  <c r="BL181" i="32" s="1"/>
  <c r="BT113" i="32"/>
  <c r="BT184" i="32" s="1"/>
  <c r="BM112" i="32"/>
  <c r="BN112" i="32"/>
  <c r="BN158" i="32"/>
  <c r="BT111" i="32"/>
  <c r="BO112" i="32"/>
  <c r="BO161" i="32" s="1"/>
  <c r="BN111" i="32"/>
  <c r="BO111" i="32"/>
  <c r="BW111" i="32"/>
  <c r="BR112" i="32"/>
  <c r="BR158" i="32" s="1"/>
  <c r="BM113" i="32"/>
  <c r="BM181" i="32"/>
  <c r="BU113" i="32"/>
  <c r="BU181" i="32" s="1"/>
  <c r="BS111" i="32"/>
  <c r="BR113" i="32"/>
  <c r="BR184" i="32" s="1"/>
  <c r="BV111" i="32"/>
  <c r="BP111" i="32"/>
  <c r="BS112" i="32"/>
  <c r="BS161" i="32" s="1"/>
  <c r="BN113" i="32"/>
  <c r="BN181" i="32" s="1"/>
  <c r="BV113" i="32"/>
  <c r="BV181" i="32" s="1"/>
  <c r="BQ111" i="32"/>
  <c r="BL112" i="32"/>
  <c r="BL158" i="32" s="1"/>
  <c r="BT112" i="32"/>
  <c r="BT161" i="32" s="1"/>
  <c r="BO113" i="32"/>
  <c r="BO181" i="32" s="1"/>
  <c r="BW113" i="32"/>
  <c r="BW181" i="32"/>
  <c r="T71" i="31"/>
  <c r="AK71" i="31" s="1"/>
  <c r="AO113" i="32"/>
  <c r="AO184" i="32" s="1"/>
  <c r="AR111" i="32"/>
  <c r="AR135" i="32" s="1"/>
  <c r="AS111" i="32"/>
  <c r="AL111" i="32"/>
  <c r="AO112" i="32"/>
  <c r="AO161" i="32" s="1"/>
  <c r="AJ113" i="32"/>
  <c r="AJ181" i="32" s="1"/>
  <c r="AR113" i="32"/>
  <c r="AR181" i="32" s="1"/>
  <c r="AP111" i="32"/>
  <c r="AK112" i="32"/>
  <c r="AK158" i="32" s="1"/>
  <c r="AS112" i="32"/>
  <c r="AS161" i="32" s="1"/>
  <c r="AQ111" i="32"/>
  <c r="AH113" i="32"/>
  <c r="AH184" i="32" s="1"/>
  <c r="AK111" i="32"/>
  <c r="AK135" i="32" s="1"/>
  <c r="AI113" i="32"/>
  <c r="AI181" i="32" s="1"/>
  <c r="AM111" i="32"/>
  <c r="AM138" i="32" s="1"/>
  <c r="AH112" i="32"/>
  <c r="AH161" i="32" s="1"/>
  <c r="AP112" i="32"/>
  <c r="AP161" i="32" s="1"/>
  <c r="AK113" i="32"/>
  <c r="AK184" i="32" s="1"/>
  <c r="AS113" i="32"/>
  <c r="AS181" i="32"/>
  <c r="AI111" i="32"/>
  <c r="AL112" i="32"/>
  <c r="AL161" i="32" s="1"/>
  <c r="AM112" i="32"/>
  <c r="AM161" i="32" s="1"/>
  <c r="AN112" i="32"/>
  <c r="AN158" i="32" s="1"/>
  <c r="AN111" i="32"/>
  <c r="AN138" i="32" s="1"/>
  <c r="AI112" i="32"/>
  <c r="AI161" i="32" s="1"/>
  <c r="AQ112" i="32"/>
  <c r="AQ158" i="32" s="1"/>
  <c r="AL113" i="32"/>
  <c r="AL181" i="32" s="1"/>
  <c r="AN113" i="32"/>
  <c r="AN184" i="32" s="1"/>
  <c r="AJ111" i="32"/>
  <c r="AJ135" i="32" s="1"/>
  <c r="AP113" i="32"/>
  <c r="AP181" i="32"/>
  <c r="AQ113" i="32"/>
  <c r="AQ184" i="32" s="1"/>
  <c r="AO111" i="32"/>
  <c r="AO135" i="32" s="1"/>
  <c r="AJ112" i="32"/>
  <c r="AJ161" i="32" s="1"/>
  <c r="AR112" i="32"/>
  <c r="AR158" i="32" s="1"/>
  <c r="AM113" i="32"/>
  <c r="AM184" i="32" s="1"/>
  <c r="Z157" i="10"/>
  <c r="AG157" i="10" s="1"/>
  <c r="Y157" i="10"/>
  <c r="AC157" i="10"/>
  <c r="AD157" i="10"/>
  <c r="X180" i="10"/>
  <c r="AC180" i="10"/>
  <c r="BE113" i="32"/>
  <c r="BE184" i="32" s="1"/>
  <c r="AX113" i="32"/>
  <c r="AX184" i="32" s="1"/>
  <c r="BF113" i="32"/>
  <c r="BF181" i="32" s="1"/>
  <c r="U83" i="31"/>
  <c r="AL83" i="31" s="1"/>
  <c r="GI180" i="32"/>
  <c r="GI181" i="32"/>
  <c r="GJ180" i="32"/>
  <c r="GJ181" i="32"/>
  <c r="GG180" i="32"/>
  <c r="GG181" i="32"/>
  <c r="GH180" i="32"/>
  <c r="GH181" i="32"/>
  <c r="GC180" i="32"/>
  <c r="GC181" i="32"/>
  <c r="GD180" i="32"/>
  <c r="GD181" i="32"/>
  <c r="GL180" i="32"/>
  <c r="GL181" i="32"/>
  <c r="GK180" i="32"/>
  <c r="GK181" i="32"/>
  <c r="GE180" i="32"/>
  <c r="GE181" i="32"/>
  <c r="GM180" i="32"/>
  <c r="GM181" i="32"/>
  <c r="GF180" i="32"/>
  <c r="GF181" i="32"/>
  <c r="U82" i="31"/>
  <c r="AL82" i="31" s="1"/>
  <c r="FV180" i="32"/>
  <c r="FV181" i="32"/>
  <c r="FX180" i="32"/>
  <c r="FX181" i="32"/>
  <c r="FU180" i="32"/>
  <c r="FU181" i="32"/>
  <c r="FN180" i="32"/>
  <c r="FN181" i="32"/>
  <c r="FP180" i="32"/>
  <c r="FP181" i="32"/>
  <c r="FQ180" i="32"/>
  <c r="FQ181" i="32"/>
  <c r="FO180" i="32"/>
  <c r="FO181" i="32"/>
  <c r="FR180" i="32"/>
  <c r="FR181" i="32"/>
  <c r="FW180" i="32"/>
  <c r="FW181" i="32"/>
  <c r="FS180" i="32"/>
  <c r="FS181" i="32"/>
  <c r="FT180" i="32"/>
  <c r="FT181" i="32"/>
  <c r="T81" i="31"/>
  <c r="AK81" i="31" s="1"/>
  <c r="FH180" i="32"/>
  <c r="FH181" i="32"/>
  <c r="U81" i="31"/>
  <c r="AL81" i="31" s="1"/>
  <c r="FA180" i="32"/>
  <c r="FA181" i="32"/>
  <c r="FC180" i="32"/>
  <c r="FC181" i="32"/>
  <c r="EZ180" i="32"/>
  <c r="EZ181" i="32"/>
  <c r="FI180" i="32"/>
  <c r="FI181" i="32"/>
  <c r="FB180" i="32"/>
  <c r="FB181" i="32"/>
  <c r="FD180" i="32"/>
  <c r="FD181" i="32"/>
  <c r="FG180" i="32"/>
  <c r="FG181" i="32"/>
  <c r="FE180" i="32"/>
  <c r="FE181" i="32"/>
  <c r="J62" i="72"/>
  <c r="K59" i="72"/>
  <c r="EY180" i="32"/>
  <c r="EY181" i="32"/>
  <c r="FF180" i="32"/>
  <c r="FF181" i="32"/>
  <c r="EJ180" i="32"/>
  <c r="EJ181" i="32"/>
  <c r="ER180" i="32"/>
  <c r="EK180" i="32"/>
  <c r="EL180" i="32"/>
  <c r="ET180" i="32"/>
  <c r="ET181" i="32"/>
  <c r="U80" i="31"/>
  <c r="AL80" i="31" s="1"/>
  <c r="EQ180" i="32"/>
  <c r="ES180" i="32"/>
  <c r="EN180" i="32"/>
  <c r="EM180" i="32"/>
  <c r="EO180" i="32"/>
  <c r="EO181" i="32"/>
  <c r="EP180" i="32"/>
  <c r="U79" i="31"/>
  <c r="AL79" i="31" s="1"/>
  <c r="U78" i="31"/>
  <c r="AL78" i="31" s="1"/>
  <c r="DO180" i="32"/>
  <c r="DO181" i="32"/>
  <c r="DK180" i="32"/>
  <c r="DL180" i="32"/>
  <c r="DG180" i="32"/>
  <c r="K44" i="72"/>
  <c r="J47" i="72"/>
  <c r="DP180" i="32"/>
  <c r="DI180" i="32"/>
  <c r="DH180" i="32"/>
  <c r="DJ180" i="32"/>
  <c r="DM180" i="32"/>
  <c r="DF180" i="32"/>
  <c r="DN180" i="32"/>
  <c r="T77" i="31"/>
  <c r="AK77" i="31" s="1"/>
  <c r="CW180" i="32"/>
  <c r="CX180" i="32"/>
  <c r="U77" i="31"/>
  <c r="AL77" i="31" s="1"/>
  <c r="CZ180" i="32"/>
  <c r="CR180" i="32"/>
  <c r="CR181" i="32"/>
  <c r="CS180" i="32"/>
  <c r="CY180" i="32"/>
  <c r="DA180" i="32"/>
  <c r="CT180" i="32"/>
  <c r="CT181" i="32"/>
  <c r="CQ180" i="32"/>
  <c r="CU180" i="32"/>
  <c r="CU181" i="32"/>
  <c r="CV180" i="32"/>
  <c r="CV181" i="32"/>
  <c r="T76" i="31"/>
  <c r="AK76" i="31" s="1"/>
  <c r="U76" i="31"/>
  <c r="AL76" i="31" s="1"/>
  <c r="CD180" i="32"/>
  <c r="CH180" i="32"/>
  <c r="CG180" i="32"/>
  <c r="CI180" i="32"/>
  <c r="CL180" i="32"/>
  <c r="CE180" i="32"/>
  <c r="CJ180" i="32"/>
  <c r="CF180" i="32"/>
  <c r="CB180" i="32"/>
  <c r="CC180" i="32"/>
  <c r="CK180" i="32"/>
  <c r="U74" i="31"/>
  <c r="AL74" i="31" s="1"/>
  <c r="T74" i="31"/>
  <c r="AK74" i="31" s="1"/>
  <c r="BM180" i="32"/>
  <c r="BU180" i="32"/>
  <c r="BV180" i="32"/>
  <c r="BR180" i="32"/>
  <c r="BR181" i="32"/>
  <c r="BN180" i="32"/>
  <c r="BW180" i="32"/>
  <c r="BQ180" i="32"/>
  <c r="BS180" i="32"/>
  <c r="BO180" i="32"/>
  <c r="BP180" i="32"/>
  <c r="BT180" i="32"/>
  <c r="BT181" i="32"/>
  <c r="U71" i="31"/>
  <c r="AL71" i="31" s="1"/>
  <c r="AS180" i="32"/>
  <c r="AN180" i="32"/>
  <c r="AN181" i="32"/>
  <c r="AO180" i="32"/>
  <c r="AK180" i="32"/>
  <c r="AK181" i="32"/>
  <c r="AP180" i="32"/>
  <c r="AM180" i="32"/>
  <c r="AI180" i="32"/>
  <c r="AQ180" i="32"/>
  <c r="AL180" i="32"/>
  <c r="AJ180" i="32"/>
  <c r="AR180" i="32"/>
  <c r="AB157" i="10"/>
  <c r="X157" i="10"/>
  <c r="V157" i="10"/>
  <c r="Q157" i="10"/>
  <c r="W157" i="10"/>
  <c r="AA157" i="10"/>
  <c r="AE157" i="10"/>
  <c r="Z134" i="10"/>
  <c r="AG134" i="10" s="1"/>
  <c r="Q134" i="10"/>
  <c r="AC134" i="10"/>
  <c r="V134" i="10"/>
  <c r="AA134" i="10"/>
  <c r="AD134" i="10"/>
  <c r="W134" i="10"/>
  <c r="Y134" i="10"/>
  <c r="W181" i="10"/>
  <c r="U181" i="10"/>
  <c r="Z181" i="10"/>
  <c r="AG181" i="10" s="1"/>
  <c r="T181" i="10"/>
  <c r="AD181" i="10"/>
  <c r="Q181" i="10"/>
  <c r="V181" i="10"/>
  <c r="X181" i="10"/>
  <c r="AB181" i="10"/>
  <c r="AC181" i="10"/>
  <c r="AA181" i="10"/>
  <c r="Y181" i="10"/>
  <c r="AE181" i="10"/>
  <c r="X134" i="10"/>
  <c r="AE134" i="10"/>
  <c r="T134" i="10"/>
  <c r="AB134" i="10"/>
  <c r="AA158" i="10"/>
  <c r="V158" i="10"/>
  <c r="AB158" i="10"/>
  <c r="AE158" i="10"/>
  <c r="Y158" i="10"/>
  <c r="AD158" i="10"/>
  <c r="W158" i="10"/>
  <c r="AC158" i="10"/>
  <c r="Q158" i="10"/>
  <c r="U158" i="10"/>
  <c r="Z158" i="10"/>
  <c r="AG158" i="10" s="1"/>
  <c r="T158" i="10"/>
  <c r="X158" i="10"/>
  <c r="AE135" i="10"/>
  <c r="T135" i="10"/>
  <c r="Q135" i="10"/>
  <c r="AB135" i="10"/>
  <c r="Z135" i="10"/>
  <c r="AG135" i="10" s="1"/>
  <c r="W135" i="10"/>
  <c r="AA135" i="10"/>
  <c r="X135" i="10"/>
  <c r="U135" i="10"/>
  <c r="AC135" i="10"/>
  <c r="V135" i="10"/>
  <c r="AD135" i="10"/>
  <c r="Y135" i="10"/>
  <c r="AX180" i="32"/>
  <c r="AX181" i="32"/>
  <c r="DA21" i="72"/>
  <c r="DO21" i="72"/>
  <c r="BF180" i="32"/>
  <c r="DA20" i="72"/>
  <c r="DO20" i="72"/>
  <c r="BE180" i="32"/>
  <c r="CX157" i="32"/>
  <c r="AO157" i="32"/>
  <c r="AO158" i="32"/>
  <c r="BP157" i="32"/>
  <c r="CG157" i="32"/>
  <c r="CG158" i="32"/>
  <c r="CQ157" i="32"/>
  <c r="CY157" i="32"/>
  <c r="DH157" i="32"/>
  <c r="DP157" i="32"/>
  <c r="EM157" i="32"/>
  <c r="FF157" i="32"/>
  <c r="FF158" i="32"/>
  <c r="FO157" i="32"/>
  <c r="FO158" i="32"/>
  <c r="FW157" i="32"/>
  <c r="FW158" i="32"/>
  <c r="GG157" i="32"/>
  <c r="GG158" i="32"/>
  <c r="CE157" i="32"/>
  <c r="ES157" i="32"/>
  <c r="GE157" i="32"/>
  <c r="GE158" i="32"/>
  <c r="BO157" i="32"/>
  <c r="BO158" i="32"/>
  <c r="AP157" i="32"/>
  <c r="AP158" i="32"/>
  <c r="BQ157" i="32"/>
  <c r="CH157" i="32"/>
  <c r="CR157" i="32"/>
  <c r="CZ157" i="32"/>
  <c r="DI157" i="32"/>
  <c r="EN157" i="32"/>
  <c r="EN158" i="32"/>
  <c r="EY157" i="32"/>
  <c r="EY158" i="32"/>
  <c r="FG157" i="32"/>
  <c r="FG158" i="32"/>
  <c r="FP157" i="32"/>
  <c r="FP158" i="32"/>
  <c r="FX157" i="32"/>
  <c r="FX158" i="32"/>
  <c r="GH157" i="32"/>
  <c r="GH158" i="32"/>
  <c r="BN157" i="32"/>
  <c r="CW157" i="32"/>
  <c r="CW158" i="32"/>
  <c r="FD157" i="32"/>
  <c r="FD158" i="32"/>
  <c r="FU157" i="32"/>
  <c r="FU158" i="32"/>
  <c r="GM157" i="32"/>
  <c r="GM158" i="32"/>
  <c r="AN157" i="32"/>
  <c r="CF157" i="32"/>
  <c r="AI157" i="32"/>
  <c r="AI158" i="32"/>
  <c r="AQ157" i="32"/>
  <c r="BR157" i="32"/>
  <c r="CI157" i="32"/>
  <c r="CI158" i="32"/>
  <c r="CS157" i="32"/>
  <c r="DA157" i="32"/>
  <c r="DA158" i="32"/>
  <c r="DJ157" i="32"/>
  <c r="EO157" i="32"/>
  <c r="EZ157" i="32"/>
  <c r="EZ158" i="32"/>
  <c r="FH157" i="32"/>
  <c r="FH158" i="32"/>
  <c r="FQ157" i="32"/>
  <c r="FQ158" i="32"/>
  <c r="GI157" i="32"/>
  <c r="GI158" i="32"/>
  <c r="BW157" i="32"/>
  <c r="EL157" i="32"/>
  <c r="ET157" i="32"/>
  <c r="GF157" i="32"/>
  <c r="GF158" i="32"/>
  <c r="AJ157" i="32"/>
  <c r="AJ158" i="32"/>
  <c r="AR157" i="32"/>
  <c r="BS157" i="32"/>
  <c r="BS158" i="32"/>
  <c r="CB157" i="32"/>
  <c r="CJ157" i="32"/>
  <c r="CT157" i="32"/>
  <c r="DK157" i="32"/>
  <c r="EP157" i="32"/>
  <c r="FA157" i="32"/>
  <c r="FA158" i="32"/>
  <c r="FI157" i="32"/>
  <c r="FI158" i="32"/>
  <c r="FR157" i="32"/>
  <c r="FR158" i="32"/>
  <c r="GJ157" i="32"/>
  <c r="GJ158" i="32"/>
  <c r="AM157" i="32"/>
  <c r="DF157" i="32"/>
  <c r="DN157" i="32"/>
  <c r="DG157" i="32"/>
  <c r="DO157" i="32"/>
  <c r="DO158" i="32"/>
  <c r="FN157" i="32"/>
  <c r="FN158" i="32"/>
  <c r="FV157" i="32"/>
  <c r="FV158" i="32"/>
  <c r="AK157" i="32"/>
  <c r="AS157" i="32"/>
  <c r="AS158" i="32"/>
  <c r="BT157" i="32"/>
  <c r="BT158" i="32"/>
  <c r="CC157" i="32"/>
  <c r="CK157" i="32"/>
  <c r="CU157" i="32"/>
  <c r="DL157" i="32"/>
  <c r="EQ157" i="32"/>
  <c r="FB157" i="32"/>
  <c r="FB158" i="32"/>
  <c r="FS157" i="32"/>
  <c r="FS158" i="32"/>
  <c r="GC157" i="32"/>
  <c r="GC158" i="32"/>
  <c r="GK157" i="32"/>
  <c r="GK158" i="32"/>
  <c r="BV157" i="32"/>
  <c r="EK157" i="32"/>
  <c r="FE157" i="32"/>
  <c r="FE158" i="32"/>
  <c r="AL157" i="32"/>
  <c r="AL158" i="32"/>
  <c r="BM157" i="32"/>
  <c r="BU157" i="32"/>
  <c r="CD157" i="32"/>
  <c r="CL157" i="32"/>
  <c r="CV157" i="32"/>
  <c r="DM157" i="32"/>
  <c r="EJ157" i="32"/>
  <c r="ER157" i="32"/>
  <c r="FC157" i="32"/>
  <c r="FC158" i="32"/>
  <c r="FT157" i="32"/>
  <c r="FT158" i="32"/>
  <c r="GD157" i="32"/>
  <c r="GD158" i="32"/>
  <c r="GL157" i="32"/>
  <c r="GL158" i="32"/>
  <c r="AW47" i="72"/>
  <c r="AX44" i="72"/>
  <c r="BL46" i="72"/>
  <c r="AU15" i="72"/>
  <c r="BL71" i="72"/>
  <c r="AX69" i="72"/>
  <c r="AU16" i="72"/>
  <c r="BD47" i="72"/>
  <c r="AX24" i="72"/>
  <c r="BD17" i="72"/>
  <c r="DI71" i="72"/>
  <c r="DI70" i="72"/>
  <c r="DI66" i="72"/>
  <c r="BP66" i="72" s="1"/>
  <c r="BT66" i="72" s="1"/>
  <c r="DI65" i="72"/>
  <c r="BP65" i="72" s="1"/>
  <c r="DI61" i="72"/>
  <c r="BP61" i="72" s="1"/>
  <c r="DI60" i="72"/>
  <c r="BP60" i="72" s="1"/>
  <c r="DI56" i="72"/>
  <c r="BP56" i="72" s="1"/>
  <c r="DI55" i="72"/>
  <c r="EJ55" i="72" s="1"/>
  <c r="DI51" i="72"/>
  <c r="BP51" i="72" s="1"/>
  <c r="DI50" i="72"/>
  <c r="BP50" i="72" s="1"/>
  <c r="DI46" i="72"/>
  <c r="EJ46" i="72" s="1"/>
  <c r="DI45" i="72"/>
  <c r="BP45" i="72" s="1"/>
  <c r="DI41" i="72"/>
  <c r="DI40" i="72"/>
  <c r="EJ40" i="72" s="1"/>
  <c r="DI36" i="72"/>
  <c r="BP36" i="72" s="1"/>
  <c r="DI35" i="72"/>
  <c r="BP35" i="72" s="1"/>
  <c r="DI26" i="72"/>
  <c r="DI25" i="72"/>
  <c r="DI20" i="72"/>
  <c r="BP20" i="72" s="1"/>
  <c r="DJ7" i="72"/>
  <c r="DI15" i="72"/>
  <c r="BP15" i="72" s="1"/>
  <c r="DI16" i="72"/>
  <c r="EJ16" i="72" s="1"/>
  <c r="DI21" i="72"/>
  <c r="BP21" i="72" s="1"/>
  <c r="DV71" i="72"/>
  <c r="BI71" i="72" s="1"/>
  <c r="BJ71" i="72" s="1"/>
  <c r="BK71" i="72" s="1"/>
  <c r="DV70" i="72"/>
  <c r="BI70" i="72" s="1"/>
  <c r="DV66" i="72"/>
  <c r="BI66" i="72" s="1"/>
  <c r="BJ66" i="72" s="1"/>
  <c r="BK66" i="72" s="1"/>
  <c r="DV65" i="72"/>
  <c r="DV61" i="72"/>
  <c r="EX61" i="72" s="1"/>
  <c r="DV56" i="72"/>
  <c r="DV55" i="72"/>
  <c r="BI55" i="72" s="1"/>
  <c r="DV51" i="72"/>
  <c r="EX51" i="72" s="1"/>
  <c r="DV50" i="72"/>
  <c r="DV60" i="72"/>
  <c r="DV46" i="72"/>
  <c r="DV45" i="72"/>
  <c r="BI45" i="72" s="1"/>
  <c r="DV41" i="72"/>
  <c r="BI41" i="72" s="1"/>
  <c r="BJ41" i="72" s="1"/>
  <c r="BK41" i="72" s="1"/>
  <c r="DV40" i="72"/>
  <c r="BI40" i="72" s="1"/>
  <c r="BJ40" i="72" s="1"/>
  <c r="BK40" i="72" s="1"/>
  <c r="BL40" i="72" s="1"/>
  <c r="DV26" i="72"/>
  <c r="DV35" i="72"/>
  <c r="BI35" i="72" s="1"/>
  <c r="DV25" i="72"/>
  <c r="EX25" i="72" s="1"/>
  <c r="DV36" i="72"/>
  <c r="BI36" i="72" s="1"/>
  <c r="DV21" i="72"/>
  <c r="BI21" i="72" s="1"/>
  <c r="BJ21" i="72" s="1"/>
  <c r="BK21" i="72" s="1"/>
  <c r="DV20" i="72"/>
  <c r="BI20" i="72" s="1"/>
  <c r="BJ20" i="72" s="1"/>
  <c r="BK20" i="72" s="1"/>
  <c r="DV15" i="72"/>
  <c r="DW7" i="72"/>
  <c r="BB25" i="72"/>
  <c r="BC25" i="72" s="1"/>
  <c r="BE25" i="72"/>
  <c r="BF25" i="72" s="1"/>
  <c r="BG25" i="72" s="1"/>
  <c r="BD72" i="72"/>
  <c r="AW42" i="72"/>
  <c r="AX39" i="72"/>
  <c r="BL66" i="72"/>
  <c r="BB60" i="72"/>
  <c r="BC60" i="72" s="1"/>
  <c r="BL41" i="72"/>
  <c r="BE60" i="72"/>
  <c r="BF60" i="72" s="1"/>
  <c r="BG60" i="72" s="1"/>
  <c r="AW52" i="72"/>
  <c r="AX49" i="72"/>
  <c r="BB61" i="72"/>
  <c r="BC61" i="72" s="1"/>
  <c r="BE61" i="72"/>
  <c r="BF61" i="72" s="1"/>
  <c r="BG61" i="72" s="1"/>
  <c r="BL176" i="32"/>
  <c r="BL180" i="32"/>
  <c r="EI176" i="32"/>
  <c r="EI180" i="32"/>
  <c r="DE176" i="32"/>
  <c r="DE180" i="32"/>
  <c r="FM176" i="32"/>
  <c r="FM180" i="32"/>
  <c r="CP176" i="32"/>
  <c r="CP180" i="32"/>
  <c r="EX176" i="32"/>
  <c r="EX180" i="32"/>
  <c r="AH176" i="32"/>
  <c r="AH180" i="32"/>
  <c r="CA176" i="32"/>
  <c r="CA180" i="32"/>
  <c r="GB176" i="32"/>
  <c r="GB180" i="32"/>
  <c r="AH153" i="32"/>
  <c r="AH157" i="32"/>
  <c r="CA153" i="32"/>
  <c r="CA157" i="32"/>
  <c r="GB153" i="32"/>
  <c r="GB157" i="32"/>
  <c r="BL153" i="32"/>
  <c r="BL157" i="32"/>
  <c r="EI153" i="32"/>
  <c r="EI157" i="32"/>
  <c r="DE153" i="32"/>
  <c r="DE157" i="32"/>
  <c r="FM153" i="32"/>
  <c r="FM157" i="32"/>
  <c r="CP153" i="32"/>
  <c r="CP157" i="32"/>
  <c r="EX153" i="32"/>
  <c r="EX157" i="32"/>
  <c r="AI130" i="32"/>
  <c r="AI134" i="32"/>
  <c r="AQ130" i="32"/>
  <c r="AQ134" i="32"/>
  <c r="AN130" i="32"/>
  <c r="AN134" i="32"/>
  <c r="AO130" i="32"/>
  <c r="AO134" i="32"/>
  <c r="AJ130" i="32"/>
  <c r="AJ134" i="32"/>
  <c r="AR130" i="32"/>
  <c r="AR134" i="32"/>
  <c r="AP130" i="32"/>
  <c r="AP134" i="32"/>
  <c r="AS130" i="32"/>
  <c r="AS134" i="32"/>
  <c r="AK130" i="32"/>
  <c r="AK134" i="32"/>
  <c r="AL130" i="32"/>
  <c r="AL134" i="32"/>
  <c r="AM130" i="32"/>
  <c r="AM134" i="32"/>
  <c r="AH130" i="32"/>
  <c r="AH111" i="32"/>
  <c r="AH135" i="32" s="1"/>
  <c r="O82" i="31"/>
  <c r="AF82" i="31" s="1"/>
  <c r="DI176" i="32"/>
  <c r="DJ176" i="32"/>
  <c r="DN176" i="32"/>
  <c r="DM176" i="32"/>
  <c r="DF176" i="32"/>
  <c r="DG176" i="32"/>
  <c r="DK176" i="32"/>
  <c r="DO176" i="32"/>
  <c r="DH176" i="32"/>
  <c r="DL176" i="32"/>
  <c r="DP176" i="32"/>
  <c r="CL176" i="32"/>
  <c r="CE176" i="32"/>
  <c r="CI176" i="32"/>
  <c r="CD176" i="32"/>
  <c r="CB176" i="32"/>
  <c r="CF176" i="32"/>
  <c r="CJ176" i="32"/>
  <c r="CH176" i="32"/>
  <c r="CC176" i="32"/>
  <c r="CG176" i="32"/>
  <c r="CK176" i="32"/>
  <c r="EM176" i="32"/>
  <c r="EJ176" i="32"/>
  <c r="EN176" i="32"/>
  <c r="ER176" i="32"/>
  <c r="ES176" i="32"/>
  <c r="EQ176" i="32"/>
  <c r="EK176" i="32"/>
  <c r="EO176" i="32"/>
  <c r="EL176" i="32"/>
  <c r="EP176" i="32"/>
  <c r="ET176" i="32"/>
  <c r="AS176" i="32"/>
  <c r="AP176" i="32"/>
  <c r="AI176" i="32"/>
  <c r="AM176" i="32"/>
  <c r="AQ176" i="32"/>
  <c r="AK176" i="32"/>
  <c r="AO176" i="32"/>
  <c r="AL176" i="32"/>
  <c r="AJ176" i="32"/>
  <c r="AN176" i="32"/>
  <c r="AR176" i="32"/>
  <c r="GF184" i="32"/>
  <c r="GF176" i="32"/>
  <c r="GC184" i="32"/>
  <c r="GC176" i="32"/>
  <c r="GG184" i="32"/>
  <c r="GG176" i="32"/>
  <c r="GK184" i="32"/>
  <c r="GK176" i="32"/>
  <c r="GJ184" i="32"/>
  <c r="GJ176" i="32"/>
  <c r="GD184" i="32"/>
  <c r="GD176" i="32"/>
  <c r="GH184" i="32"/>
  <c r="GH176" i="32"/>
  <c r="GL184" i="32"/>
  <c r="GL176" i="32"/>
  <c r="GE184" i="32"/>
  <c r="GE176" i="32"/>
  <c r="GI184" i="32"/>
  <c r="GI176" i="32"/>
  <c r="GM184" i="32"/>
  <c r="GM176" i="32"/>
  <c r="FW184" i="32"/>
  <c r="FW176" i="32"/>
  <c r="FP184" i="32"/>
  <c r="FP176" i="32"/>
  <c r="FT184" i="32"/>
  <c r="FT176" i="32"/>
  <c r="FX184" i="32"/>
  <c r="FX176" i="32"/>
  <c r="FS184" i="32"/>
  <c r="FS176" i="32"/>
  <c r="FQ184" i="32"/>
  <c r="FQ176" i="32"/>
  <c r="FO184" i="32"/>
  <c r="FO176" i="32"/>
  <c r="FU184" i="32"/>
  <c r="FU176" i="32"/>
  <c r="FN184" i="32"/>
  <c r="FN176" i="32"/>
  <c r="FR184" i="32"/>
  <c r="FR176" i="32"/>
  <c r="FV184" i="32"/>
  <c r="FV176" i="32"/>
  <c r="EY184" i="32"/>
  <c r="EY176" i="32"/>
  <c r="EZ184" i="32"/>
  <c r="EZ176" i="32"/>
  <c r="FD184" i="32"/>
  <c r="FD176" i="32"/>
  <c r="FH184" i="32"/>
  <c r="FH176" i="32"/>
  <c r="FG184" i="32"/>
  <c r="FG176" i="32"/>
  <c r="FA184" i="32"/>
  <c r="FA176" i="32"/>
  <c r="FE184" i="32"/>
  <c r="FE176" i="32"/>
  <c r="FI184" i="32"/>
  <c r="FI176" i="32"/>
  <c r="FC184" i="32"/>
  <c r="FC176" i="32"/>
  <c r="FB184" i="32"/>
  <c r="FB176" i="32"/>
  <c r="FF184" i="32"/>
  <c r="FF176" i="32"/>
  <c r="CV176" i="32"/>
  <c r="CS176" i="32"/>
  <c r="CW176" i="32"/>
  <c r="DA176" i="32"/>
  <c r="CZ176" i="32"/>
  <c r="CT176" i="32"/>
  <c r="CX176" i="32"/>
  <c r="CR176" i="32"/>
  <c r="CQ176" i="32"/>
  <c r="CU176" i="32"/>
  <c r="CY176" i="32"/>
  <c r="BP176" i="32"/>
  <c r="BM176" i="32"/>
  <c r="BQ176" i="32"/>
  <c r="BU176" i="32"/>
  <c r="BR176" i="32"/>
  <c r="BT176" i="32"/>
  <c r="BN176" i="32"/>
  <c r="BV176" i="32"/>
  <c r="BO176" i="32"/>
  <c r="BS176" i="32"/>
  <c r="BW176" i="32"/>
  <c r="AX176" i="32"/>
  <c r="BE176" i="32"/>
  <c r="BF176" i="32"/>
  <c r="AK153" i="32"/>
  <c r="AO153" i="32"/>
  <c r="AS153" i="32"/>
  <c r="BO153" i="32"/>
  <c r="BS153" i="32"/>
  <c r="BW153" i="32"/>
  <c r="CB153" i="32"/>
  <c r="CF153" i="32"/>
  <c r="CJ153" i="32"/>
  <c r="CT153" i="32"/>
  <c r="CX153" i="32"/>
  <c r="DG153" i="32"/>
  <c r="DK153" i="32"/>
  <c r="DO153" i="32"/>
  <c r="EL153" i="32"/>
  <c r="EP153" i="32"/>
  <c r="ET153" i="32"/>
  <c r="FA161" i="32"/>
  <c r="FA153" i="32"/>
  <c r="FE161" i="32"/>
  <c r="FE153" i="32"/>
  <c r="FI161" i="32"/>
  <c r="FI153" i="32"/>
  <c r="FN161" i="32"/>
  <c r="FN153" i="32"/>
  <c r="FR161" i="32"/>
  <c r="FR153" i="32"/>
  <c r="FV161" i="32"/>
  <c r="FV153" i="32"/>
  <c r="GF161" i="32"/>
  <c r="GF153" i="32"/>
  <c r="GJ161" i="32"/>
  <c r="GJ153" i="32"/>
  <c r="AL153" i="32"/>
  <c r="AP153" i="32"/>
  <c r="BP153" i="32"/>
  <c r="BT153" i="32"/>
  <c r="CC153" i="32"/>
  <c r="CG153" i="32"/>
  <c r="CK153" i="32"/>
  <c r="CQ153" i="32"/>
  <c r="CU153" i="32"/>
  <c r="CY153" i="32"/>
  <c r="DH153" i="32"/>
  <c r="DL153" i="32"/>
  <c r="DP153" i="32"/>
  <c r="EM153" i="32"/>
  <c r="EQ153" i="32"/>
  <c r="FB161" i="32"/>
  <c r="FB153" i="32"/>
  <c r="FF161" i="32"/>
  <c r="FF153" i="32"/>
  <c r="FO161" i="32"/>
  <c r="FO153" i="32"/>
  <c r="FS161" i="32"/>
  <c r="FS153" i="32"/>
  <c r="FW161" i="32"/>
  <c r="FW153" i="32"/>
  <c r="GC161" i="32"/>
  <c r="GC153" i="32"/>
  <c r="GG161" i="32"/>
  <c r="GG153" i="32"/>
  <c r="GK161" i="32"/>
  <c r="GK153" i="32"/>
  <c r="AI153" i="32"/>
  <c r="AM153" i="32"/>
  <c r="AQ153" i="32"/>
  <c r="BM153" i="32"/>
  <c r="BQ153" i="32"/>
  <c r="BU153" i="32"/>
  <c r="CD153" i="32"/>
  <c r="CH153" i="32"/>
  <c r="CL153" i="32"/>
  <c r="CR153" i="32"/>
  <c r="CV153" i="32"/>
  <c r="CZ153" i="32"/>
  <c r="DI153" i="32"/>
  <c r="DM153" i="32"/>
  <c r="EJ153" i="32"/>
  <c r="EN153" i="32"/>
  <c r="ER153" i="32"/>
  <c r="EY161" i="32"/>
  <c r="EY153" i="32"/>
  <c r="FC161" i="32"/>
  <c r="FC153" i="32"/>
  <c r="FG161" i="32"/>
  <c r="FG153" i="32"/>
  <c r="FP161" i="32"/>
  <c r="FP153" i="32"/>
  <c r="FT161" i="32"/>
  <c r="FT153" i="32"/>
  <c r="FX161" i="32"/>
  <c r="FX153" i="32"/>
  <c r="GD161" i="32"/>
  <c r="GD153" i="32"/>
  <c r="GH161" i="32"/>
  <c r="GH153" i="32"/>
  <c r="GL161" i="32"/>
  <c r="GL153" i="32"/>
  <c r="AJ153" i="32"/>
  <c r="AN153" i="32"/>
  <c r="AR153" i="32"/>
  <c r="BN153" i="32"/>
  <c r="BR153" i="32"/>
  <c r="BV153" i="32"/>
  <c r="CE153" i="32"/>
  <c r="CI153" i="32"/>
  <c r="CS153" i="32"/>
  <c r="CW153" i="32"/>
  <c r="DA153" i="32"/>
  <c r="DF153" i="32"/>
  <c r="DJ153" i="32"/>
  <c r="DN153" i="32"/>
  <c r="EK153" i="32"/>
  <c r="EO153" i="32"/>
  <c r="ES153" i="32"/>
  <c r="EZ161" i="32"/>
  <c r="EZ153" i="32"/>
  <c r="FD161" i="32"/>
  <c r="FD153" i="32"/>
  <c r="FH161" i="32"/>
  <c r="FH153" i="32"/>
  <c r="FQ161" i="32"/>
  <c r="FQ153" i="32"/>
  <c r="FU161" i="32"/>
  <c r="FU153" i="32"/>
  <c r="GE161" i="32"/>
  <c r="GE153" i="32"/>
  <c r="GI161" i="32"/>
  <c r="GI153" i="32"/>
  <c r="GM161" i="32"/>
  <c r="GM153" i="32"/>
  <c r="P82" i="31"/>
  <c r="AG82" i="31" s="1"/>
  <c r="P65" i="31"/>
  <c r="O65" i="31"/>
  <c r="O45" i="31"/>
  <c r="P80" i="31"/>
  <c r="AG80" i="31" s="1"/>
  <c r="P77" i="31"/>
  <c r="AG77" i="31" s="1"/>
  <c r="O76" i="31"/>
  <c r="AF76" i="31" s="1"/>
  <c r="P74" i="31"/>
  <c r="AG74" i="31" s="1"/>
  <c r="O74" i="31"/>
  <c r="AF74" i="31" s="1"/>
  <c r="O77" i="31"/>
  <c r="AF77" i="31" s="1"/>
  <c r="O79" i="31"/>
  <c r="AF79" i="31" s="1"/>
  <c r="O80" i="31"/>
  <c r="AF80" i="31" s="1"/>
  <c r="P45" i="31"/>
  <c r="O83" i="31"/>
  <c r="AF83" i="31" s="1"/>
  <c r="Q64" i="17"/>
  <c r="X64" i="17"/>
  <c r="DX64" i="32"/>
  <c r="EB64" i="32"/>
  <c r="AA64" i="17"/>
  <c r="EA61" i="32"/>
  <c r="EA64" i="32" s="1"/>
  <c r="Z64" i="17"/>
  <c r="AG64" i="17" s="1"/>
  <c r="DZ62" i="32"/>
  <c r="DZ151" i="32" s="1"/>
  <c r="DT64" i="32"/>
  <c r="U64" i="17"/>
  <c r="DU61" i="32"/>
  <c r="DU64" i="32" s="1"/>
  <c r="Y64" i="17"/>
  <c r="DY61" i="32"/>
  <c r="DY64" i="32" s="1"/>
  <c r="AC64" i="17"/>
  <c r="EC61" i="32"/>
  <c r="EC64" i="32" s="1"/>
  <c r="DT151" i="32"/>
  <c r="W64" i="17"/>
  <c r="DW61" i="32"/>
  <c r="DW64" i="32" s="1"/>
  <c r="AE64" i="17"/>
  <c r="EE61" i="32"/>
  <c r="EE64" i="32" s="1"/>
  <c r="V64" i="17"/>
  <c r="DV62" i="32"/>
  <c r="DV151" i="32" s="1"/>
  <c r="AD64" i="17"/>
  <c r="ED62" i="32"/>
  <c r="ED151" i="32" s="1"/>
  <c r="AB64" i="17"/>
  <c r="DT174" i="32"/>
  <c r="EF63" i="32"/>
  <c r="EF174" i="32" s="1"/>
  <c r="T64" i="17"/>
  <c r="P25" i="31"/>
  <c r="FQ114" i="32"/>
  <c r="FU114" i="32"/>
  <c r="GC114" i="32"/>
  <c r="GG114" i="32"/>
  <c r="GK114" i="32"/>
  <c r="GD114" i="32"/>
  <c r="GH114" i="32"/>
  <c r="GL114" i="32"/>
  <c r="FP114" i="32"/>
  <c r="FT114" i="32"/>
  <c r="FX114" i="32"/>
  <c r="FA114" i="32"/>
  <c r="FE114" i="32"/>
  <c r="FI114" i="32"/>
  <c r="FB114" i="32"/>
  <c r="FF114" i="32"/>
  <c r="U114" i="11"/>
  <c r="BM111" i="32"/>
  <c r="GN112" i="32"/>
  <c r="GB161" i="32"/>
  <c r="GN113" i="32"/>
  <c r="GB184" i="32"/>
  <c r="GE114" i="32"/>
  <c r="GI114" i="32"/>
  <c r="GM114" i="32"/>
  <c r="GN111" i="32"/>
  <c r="GB114" i="32"/>
  <c r="GF114" i="32"/>
  <c r="GJ114" i="32"/>
  <c r="FM114" i="32"/>
  <c r="FY111" i="32"/>
  <c r="FN114" i="32"/>
  <c r="FR114" i="32"/>
  <c r="FV114" i="32"/>
  <c r="FY112" i="32"/>
  <c r="FM161" i="32"/>
  <c r="FO114" i="32"/>
  <c r="FS114" i="32"/>
  <c r="FW114" i="32"/>
  <c r="FY113" i="32"/>
  <c r="FM184" i="32"/>
  <c r="EY114" i="32"/>
  <c r="FC114" i="32"/>
  <c r="FG114" i="32"/>
  <c r="FJ112" i="32"/>
  <c r="EX161" i="32"/>
  <c r="EX114" i="32"/>
  <c r="FJ111" i="32"/>
  <c r="EZ114" i="32"/>
  <c r="FD114" i="32"/>
  <c r="FH114" i="32"/>
  <c r="FJ113" i="32"/>
  <c r="EX184" i="32"/>
  <c r="X114" i="18"/>
  <c r="Y114" i="11"/>
  <c r="AC114" i="11"/>
  <c r="V114" i="11"/>
  <c r="Z114" i="11"/>
  <c r="AG114" i="11" s="1"/>
  <c r="AD114" i="11"/>
  <c r="X114" i="9"/>
  <c r="AB114" i="9"/>
  <c r="V114" i="18"/>
  <c r="Z114" i="18"/>
  <c r="AG114" i="18" s="1"/>
  <c r="AD114" i="18"/>
  <c r="AA114" i="15"/>
  <c r="AE114" i="15"/>
  <c r="AC138" i="17"/>
  <c r="V114" i="14"/>
  <c r="AD114" i="14"/>
  <c r="F114" i="10"/>
  <c r="U114" i="14"/>
  <c r="Y114" i="14"/>
  <c r="AC114" i="14"/>
  <c r="Z114" i="14"/>
  <c r="AG114" i="14" s="1"/>
  <c r="T114" i="14"/>
  <c r="X114" i="14"/>
  <c r="AB114" i="14"/>
  <c r="X114" i="13"/>
  <c r="Q114" i="13"/>
  <c r="W114" i="13"/>
  <c r="AA114" i="13"/>
  <c r="AE114" i="13"/>
  <c r="U114" i="13"/>
  <c r="Y114" i="13"/>
  <c r="AC114" i="13"/>
  <c r="T114" i="13"/>
  <c r="AB114" i="13"/>
  <c r="V114" i="13"/>
  <c r="Z114" i="13"/>
  <c r="AG114" i="13" s="1"/>
  <c r="AD114" i="13"/>
  <c r="AC161" i="17"/>
  <c r="AD114" i="9"/>
  <c r="V114" i="9"/>
  <c r="Z114" i="9"/>
  <c r="T114" i="9"/>
  <c r="T114" i="19"/>
  <c r="X114" i="19"/>
  <c r="U114" i="19"/>
  <c r="Y114" i="19"/>
  <c r="Q114" i="15"/>
  <c r="W114" i="15"/>
  <c r="Z114" i="15"/>
  <c r="AG114" i="15" s="1"/>
  <c r="Q118" i="13"/>
  <c r="Q120" i="13"/>
  <c r="Q119" i="13"/>
  <c r="U114" i="8"/>
  <c r="Y114" i="8"/>
  <c r="AC114" i="8"/>
  <c r="U114" i="16"/>
  <c r="Y114" i="16"/>
  <c r="AC114" i="16"/>
  <c r="AB114" i="12"/>
  <c r="U114" i="12"/>
  <c r="Y114" i="12"/>
  <c r="AC114" i="12"/>
  <c r="Q114" i="7"/>
  <c r="T114" i="7"/>
  <c r="X114" i="7"/>
  <c r="AB114" i="7"/>
  <c r="V114" i="8"/>
  <c r="Z114" i="8"/>
  <c r="AD114" i="8"/>
  <c r="T114" i="16"/>
  <c r="X114" i="16"/>
  <c r="AB114" i="16"/>
  <c r="AB114" i="19"/>
  <c r="V114" i="19"/>
  <c r="Z114" i="19"/>
  <c r="AG114" i="19" s="1"/>
  <c r="AD114" i="19"/>
  <c r="Q114" i="19"/>
  <c r="W114" i="19"/>
  <c r="AA114" i="19"/>
  <c r="AE114" i="19"/>
  <c r="AC114" i="19"/>
  <c r="V114" i="15"/>
  <c r="AD114" i="15"/>
  <c r="U114" i="15"/>
  <c r="Y114" i="15"/>
  <c r="AC114" i="15"/>
  <c r="T114" i="15"/>
  <c r="X114" i="15"/>
  <c r="AB114" i="15"/>
  <c r="T114" i="12"/>
  <c r="Q114" i="12"/>
  <c r="W114" i="12"/>
  <c r="AA114" i="12"/>
  <c r="AE114" i="12"/>
  <c r="V114" i="12"/>
  <c r="Z114" i="12"/>
  <c r="AG114" i="12" s="1"/>
  <c r="AD114" i="12"/>
  <c r="X114" i="12"/>
  <c r="AB114" i="18"/>
  <c r="T114" i="18"/>
  <c r="Q114" i="18"/>
  <c r="W114" i="18"/>
  <c r="AA114" i="18"/>
  <c r="AE114" i="18"/>
  <c r="U114" i="18"/>
  <c r="Y114" i="18"/>
  <c r="AC114" i="18"/>
  <c r="Q114" i="11"/>
  <c r="W114" i="11"/>
  <c r="AA114" i="11"/>
  <c r="AE114" i="11"/>
  <c r="T114" i="11"/>
  <c r="X114" i="11"/>
  <c r="AB114" i="11"/>
  <c r="AE184" i="19"/>
  <c r="T184" i="19"/>
  <c r="X184" i="19"/>
  <c r="AB184" i="19"/>
  <c r="U184" i="19"/>
  <c r="Y184" i="19"/>
  <c r="AC184" i="19"/>
  <c r="V184" i="19"/>
  <c r="Z184" i="19"/>
  <c r="AG184" i="19" s="1"/>
  <c r="Q184" i="19"/>
  <c r="W184" i="19"/>
  <c r="AA184" i="19"/>
  <c r="AE161" i="19"/>
  <c r="T161" i="19"/>
  <c r="X161" i="19"/>
  <c r="AB161" i="19"/>
  <c r="U161" i="19"/>
  <c r="Y161" i="19"/>
  <c r="AC161" i="19"/>
  <c r="V161" i="19"/>
  <c r="Z161" i="19"/>
  <c r="AG161" i="19" s="1"/>
  <c r="Q161" i="19"/>
  <c r="W161" i="19"/>
  <c r="AA161" i="19"/>
  <c r="AE138" i="19"/>
  <c r="T138" i="19"/>
  <c r="AB138" i="19"/>
  <c r="Y138" i="19"/>
  <c r="V138" i="19"/>
  <c r="Z138" i="19"/>
  <c r="AG138" i="19" s="1"/>
  <c r="AD138" i="19"/>
  <c r="X138" i="19"/>
  <c r="U138" i="19"/>
  <c r="Q138" i="19"/>
  <c r="W138" i="19"/>
  <c r="AA138" i="19"/>
  <c r="T184" i="15"/>
  <c r="AD184" i="15"/>
  <c r="X184" i="15"/>
  <c r="AB184" i="15"/>
  <c r="U184" i="15"/>
  <c r="Y184" i="15"/>
  <c r="AC184" i="15"/>
  <c r="V184" i="15"/>
  <c r="Z184" i="15"/>
  <c r="AG184" i="15" s="1"/>
  <c r="Q184" i="15"/>
  <c r="W184" i="15"/>
  <c r="AA184" i="15"/>
  <c r="T161" i="15"/>
  <c r="AD161" i="15"/>
  <c r="X161" i="15"/>
  <c r="AB161" i="15"/>
  <c r="U161" i="15"/>
  <c r="Y161" i="15"/>
  <c r="AC161" i="15"/>
  <c r="V161" i="15"/>
  <c r="Z161" i="15"/>
  <c r="AG161" i="15" s="1"/>
  <c r="Q161" i="15"/>
  <c r="W161" i="15"/>
  <c r="AA161" i="15"/>
  <c r="AD138" i="15"/>
  <c r="Q138" i="15"/>
  <c r="W138" i="15"/>
  <c r="AA138" i="15"/>
  <c r="AE138" i="15"/>
  <c r="T138" i="15"/>
  <c r="X138" i="15"/>
  <c r="AB138" i="15"/>
  <c r="U138" i="15"/>
  <c r="Y138" i="15"/>
  <c r="AC138" i="15"/>
  <c r="V138" i="15"/>
  <c r="Z138" i="15"/>
  <c r="AG138" i="15" s="1"/>
  <c r="AE184" i="12"/>
  <c r="T184" i="12"/>
  <c r="X184" i="12"/>
  <c r="AB184" i="12"/>
  <c r="U184" i="12"/>
  <c r="Y184" i="12"/>
  <c r="AC184" i="12"/>
  <c r="V184" i="12"/>
  <c r="Z184" i="12"/>
  <c r="AG184" i="12" s="1"/>
  <c r="Q184" i="12"/>
  <c r="W184" i="12"/>
  <c r="AA184" i="12"/>
  <c r="AE161" i="12"/>
  <c r="T161" i="12"/>
  <c r="X161" i="12"/>
  <c r="AB161" i="12"/>
  <c r="U161" i="12"/>
  <c r="Y161" i="12"/>
  <c r="AC161" i="12"/>
  <c r="V161" i="12"/>
  <c r="Z161" i="12"/>
  <c r="AG161" i="12" s="1"/>
  <c r="Q161" i="12"/>
  <c r="W161" i="12"/>
  <c r="AA161" i="12"/>
  <c r="AE138" i="12"/>
  <c r="V138" i="12"/>
  <c r="Z138" i="12"/>
  <c r="AG138" i="12" s="1"/>
  <c r="T138" i="12"/>
  <c r="X138" i="12"/>
  <c r="AB138" i="12"/>
  <c r="U138" i="12"/>
  <c r="Y138" i="12"/>
  <c r="AC138" i="12"/>
  <c r="Q138" i="12"/>
  <c r="W138" i="12"/>
  <c r="AA138" i="12"/>
  <c r="AD184" i="18"/>
  <c r="AE184" i="18"/>
  <c r="T184" i="18"/>
  <c r="X184" i="18"/>
  <c r="AB184" i="18"/>
  <c r="U184" i="18"/>
  <c r="Y184" i="18"/>
  <c r="AC184" i="18"/>
  <c r="V184" i="18"/>
  <c r="Z184" i="18"/>
  <c r="Q184" i="18"/>
  <c r="W184" i="18"/>
  <c r="AA184" i="18"/>
  <c r="AD161" i="18"/>
  <c r="AE161" i="18"/>
  <c r="T161" i="18"/>
  <c r="X161" i="18"/>
  <c r="AB161" i="18"/>
  <c r="U161" i="18"/>
  <c r="Y161" i="18"/>
  <c r="AC161" i="18"/>
  <c r="V161" i="18"/>
  <c r="Z161" i="18"/>
  <c r="Q161" i="18"/>
  <c r="W161" i="18"/>
  <c r="AA161" i="18"/>
  <c r="Q138" i="18"/>
  <c r="W138" i="18"/>
  <c r="AA138" i="18"/>
  <c r="AE138" i="18"/>
  <c r="T138" i="18"/>
  <c r="X138" i="18"/>
  <c r="AB138" i="18"/>
  <c r="U138" i="18"/>
  <c r="Y138" i="18"/>
  <c r="AC138" i="18"/>
  <c r="V138" i="18"/>
  <c r="Z138" i="18"/>
  <c r="AG138" i="18" s="1"/>
  <c r="AD184" i="17"/>
  <c r="AE184" i="17"/>
  <c r="T184" i="17"/>
  <c r="X184" i="17"/>
  <c r="AB184" i="17"/>
  <c r="U184" i="17"/>
  <c r="Y184" i="17"/>
  <c r="AC184" i="17"/>
  <c r="V184" i="17"/>
  <c r="Z184" i="17"/>
  <c r="AG184" i="17" s="1"/>
  <c r="Q184" i="17"/>
  <c r="W184" i="17"/>
  <c r="AA184" i="17"/>
  <c r="AE161" i="17"/>
  <c r="T161" i="17"/>
  <c r="AB161" i="17"/>
  <c r="Y161" i="17"/>
  <c r="V161" i="17"/>
  <c r="Z161" i="17"/>
  <c r="AG161" i="17" s="1"/>
  <c r="AD161" i="17"/>
  <c r="X161" i="17"/>
  <c r="U161" i="17"/>
  <c r="Q161" i="17"/>
  <c r="W161" i="17"/>
  <c r="AA161" i="17"/>
  <c r="AE138" i="17"/>
  <c r="T138" i="17"/>
  <c r="X138" i="17"/>
  <c r="AB138" i="17"/>
  <c r="Y138" i="17"/>
  <c r="V138" i="17"/>
  <c r="Z138" i="17"/>
  <c r="AG138" i="17" s="1"/>
  <c r="AD138" i="17"/>
  <c r="U138" i="17"/>
  <c r="Q138" i="17"/>
  <c r="W138" i="17"/>
  <c r="AA138" i="17"/>
  <c r="AE184" i="16"/>
  <c r="T184" i="16"/>
  <c r="X184" i="16"/>
  <c r="AB184" i="16"/>
  <c r="U184" i="16"/>
  <c r="Y184" i="16"/>
  <c r="AC184" i="16"/>
  <c r="V184" i="16"/>
  <c r="Z184" i="16"/>
  <c r="AG184" i="16" s="1"/>
  <c r="Q184" i="16"/>
  <c r="W184" i="16"/>
  <c r="AA184" i="16"/>
  <c r="Q161" i="16"/>
  <c r="W161" i="16"/>
  <c r="AA161" i="16"/>
  <c r="AE161" i="16"/>
  <c r="T161" i="16"/>
  <c r="X161" i="16"/>
  <c r="AB161" i="16"/>
  <c r="U161" i="16"/>
  <c r="Y161" i="16"/>
  <c r="AC161" i="16"/>
  <c r="V161" i="16"/>
  <c r="Z161" i="16"/>
  <c r="AG161" i="16" s="1"/>
  <c r="X138" i="16"/>
  <c r="AE138" i="16"/>
  <c r="T138" i="16"/>
  <c r="AB138" i="16"/>
  <c r="U138" i="16"/>
  <c r="Y138" i="16"/>
  <c r="AC138" i="16"/>
  <c r="V138" i="16"/>
  <c r="Z138" i="16"/>
  <c r="AG138" i="16" s="1"/>
  <c r="AD138" i="16"/>
  <c r="Q138" i="16"/>
  <c r="W138" i="16"/>
  <c r="AA138" i="16"/>
  <c r="V114" i="16"/>
  <c r="Z114" i="16"/>
  <c r="AG114" i="16" s="1"/>
  <c r="AD114" i="16"/>
  <c r="Q114" i="16"/>
  <c r="W114" i="16"/>
  <c r="AA114" i="16"/>
  <c r="AE114" i="16"/>
  <c r="T184" i="14"/>
  <c r="AD161" i="14"/>
  <c r="AC161" i="14"/>
  <c r="V161" i="14"/>
  <c r="AC138" i="14"/>
  <c r="V138" i="14"/>
  <c r="Y184" i="14"/>
  <c r="V184" i="14"/>
  <c r="Z184" i="14"/>
  <c r="AG184" i="14" s="1"/>
  <c r="AD184" i="14"/>
  <c r="X184" i="14"/>
  <c r="AB184" i="14"/>
  <c r="U184" i="14"/>
  <c r="Q184" i="14"/>
  <c r="W184" i="14"/>
  <c r="AA184" i="14"/>
  <c r="Z161" i="14"/>
  <c r="AG161" i="14" s="1"/>
  <c r="Q161" i="14"/>
  <c r="W161" i="14"/>
  <c r="AA161" i="14"/>
  <c r="AE161" i="14"/>
  <c r="T161" i="14"/>
  <c r="X161" i="14"/>
  <c r="AB161" i="14"/>
  <c r="U161" i="14"/>
  <c r="Y161" i="14"/>
  <c r="Z138" i="14"/>
  <c r="AG138" i="14" s="1"/>
  <c r="Q138" i="14"/>
  <c r="W138" i="14"/>
  <c r="AE138" i="14"/>
  <c r="T138" i="14"/>
  <c r="X138" i="14"/>
  <c r="AB138" i="14"/>
  <c r="AA138" i="14"/>
  <c r="U138" i="14"/>
  <c r="Y138" i="14"/>
  <c r="Q114" i="14"/>
  <c r="W114" i="14"/>
  <c r="AA114" i="14"/>
  <c r="AE114" i="14"/>
  <c r="T184" i="13"/>
  <c r="X184" i="13"/>
  <c r="AB184" i="13"/>
  <c r="U184" i="13"/>
  <c r="Y184" i="13"/>
  <c r="AC184" i="13"/>
  <c r="V184" i="13"/>
  <c r="Z184" i="13"/>
  <c r="AG184" i="13" s="1"/>
  <c r="AD184" i="13"/>
  <c r="W184" i="13"/>
  <c r="AA184" i="13"/>
  <c r="AE161" i="13"/>
  <c r="T161" i="13"/>
  <c r="X161" i="13"/>
  <c r="AB161" i="13"/>
  <c r="U161" i="13"/>
  <c r="Y161" i="13"/>
  <c r="V161" i="13"/>
  <c r="Z161" i="13"/>
  <c r="AG161" i="13" s="1"/>
  <c r="AD161" i="13"/>
  <c r="Q161" i="13"/>
  <c r="W161" i="13"/>
  <c r="AA161" i="13"/>
  <c r="AB138" i="13"/>
  <c r="AE138" i="13"/>
  <c r="T138" i="13"/>
  <c r="X138" i="13"/>
  <c r="U138" i="13"/>
  <c r="Y138" i="13"/>
  <c r="AC138" i="13"/>
  <c r="V138" i="13"/>
  <c r="Z138" i="13"/>
  <c r="AG138" i="13" s="1"/>
  <c r="AD138" i="13"/>
  <c r="Q138" i="13"/>
  <c r="W138" i="13"/>
  <c r="AA138" i="13"/>
  <c r="AE120" i="13"/>
  <c r="AA120" i="13"/>
  <c r="W120" i="13"/>
  <c r="AB119" i="13"/>
  <c r="AC118" i="13"/>
  <c r="AD120" i="13"/>
  <c r="Z120" i="13"/>
  <c r="AG120" i="13" s="1"/>
  <c r="V120" i="13"/>
  <c r="AE119" i="13"/>
  <c r="AA119" i="13"/>
  <c r="W119" i="13"/>
  <c r="AB118" i="13"/>
  <c r="AC120" i="13"/>
  <c r="Y120" i="13"/>
  <c r="AD119" i="13"/>
  <c r="Z119" i="13"/>
  <c r="AG119" i="13" s="1"/>
  <c r="AE118" i="13"/>
  <c r="AA118" i="13"/>
  <c r="W118" i="13"/>
  <c r="AC184" i="11"/>
  <c r="AE184" i="11"/>
  <c r="T184" i="11"/>
  <c r="AB184" i="11"/>
  <c r="V184" i="11"/>
  <c r="Z184" i="11"/>
  <c r="AG184" i="11" s="1"/>
  <c r="AD184" i="11"/>
  <c r="X184" i="11"/>
  <c r="U184" i="11"/>
  <c r="Y184" i="11"/>
  <c r="Q184" i="11"/>
  <c r="W184" i="11"/>
  <c r="AA184" i="11"/>
  <c r="AE161" i="11"/>
  <c r="T161" i="11"/>
  <c r="X161" i="11"/>
  <c r="V161" i="11"/>
  <c r="Z161" i="11"/>
  <c r="AG161" i="11" s="1"/>
  <c r="AD161" i="11"/>
  <c r="AB161" i="11"/>
  <c r="U161" i="11"/>
  <c r="Y161" i="11"/>
  <c r="Q161" i="11"/>
  <c r="W161" i="11"/>
  <c r="AA161" i="11"/>
  <c r="AC138" i="11"/>
  <c r="T138" i="11"/>
  <c r="AB138" i="11"/>
  <c r="V138" i="11"/>
  <c r="Z138" i="11"/>
  <c r="AG138" i="11" s="1"/>
  <c r="AD138" i="11"/>
  <c r="X138" i="11"/>
  <c r="U138" i="11"/>
  <c r="Y138" i="11"/>
  <c r="Q138" i="11"/>
  <c r="W138" i="11"/>
  <c r="AA138" i="11"/>
  <c r="AD184" i="8"/>
  <c r="AE184" i="8"/>
  <c r="V184" i="8"/>
  <c r="T184" i="8"/>
  <c r="X184" i="8"/>
  <c r="AB184" i="8"/>
  <c r="U184" i="8"/>
  <c r="Y184" i="8"/>
  <c r="AC184" i="8"/>
  <c r="Z184" i="8"/>
  <c r="Q184" i="8"/>
  <c r="W184" i="8"/>
  <c r="AA184" i="8"/>
  <c r="AE161" i="8"/>
  <c r="T161" i="8"/>
  <c r="X161" i="8"/>
  <c r="AB161" i="8"/>
  <c r="U161" i="8"/>
  <c r="AC161" i="8"/>
  <c r="V161" i="8"/>
  <c r="Z161" i="8"/>
  <c r="AD161" i="8"/>
  <c r="Q161" i="8"/>
  <c r="W161" i="8"/>
  <c r="AA161" i="8"/>
  <c r="AD138" i="8"/>
  <c r="AE138" i="8"/>
  <c r="T138" i="8"/>
  <c r="X138" i="8"/>
  <c r="AB138" i="8"/>
  <c r="U138" i="8"/>
  <c r="Y138" i="8"/>
  <c r="AC138" i="8"/>
  <c r="V138" i="8"/>
  <c r="Z138" i="8"/>
  <c r="Q138" i="8"/>
  <c r="W138" i="8"/>
  <c r="AA138" i="8"/>
  <c r="Q114" i="8"/>
  <c r="W114" i="8"/>
  <c r="AA114" i="8"/>
  <c r="AE114" i="8"/>
  <c r="T114" i="8"/>
  <c r="X114" i="8"/>
  <c r="AB114" i="8"/>
  <c r="X138" i="9"/>
  <c r="T184" i="9"/>
  <c r="X184" i="9"/>
  <c r="AB184" i="9"/>
  <c r="AA184" i="9"/>
  <c r="U184" i="9"/>
  <c r="Y184" i="9"/>
  <c r="AC184" i="9"/>
  <c r="Q184" i="9"/>
  <c r="W184" i="9"/>
  <c r="AE184" i="9"/>
  <c r="V184" i="9"/>
  <c r="Z184" i="9"/>
  <c r="AE161" i="9"/>
  <c r="T161" i="9"/>
  <c r="X161" i="9"/>
  <c r="U161" i="9"/>
  <c r="Y161" i="9"/>
  <c r="AC161" i="9"/>
  <c r="V161" i="9"/>
  <c r="Z161" i="9"/>
  <c r="AD161" i="9"/>
  <c r="Q161" i="9"/>
  <c r="W161" i="9"/>
  <c r="AA161" i="9"/>
  <c r="AE138" i="9"/>
  <c r="T138" i="9"/>
  <c r="AB138" i="9"/>
  <c r="U138" i="9"/>
  <c r="Y138" i="9"/>
  <c r="AC138" i="9"/>
  <c r="V138" i="9"/>
  <c r="Z138" i="9"/>
  <c r="AD138" i="9"/>
  <c r="Q138" i="9"/>
  <c r="W138" i="9"/>
  <c r="AA138" i="9"/>
  <c r="Q114" i="9"/>
  <c r="W114" i="9"/>
  <c r="AA114" i="9"/>
  <c r="AE114" i="9"/>
  <c r="U114" i="9"/>
  <c r="Y114" i="9"/>
  <c r="AC114" i="9"/>
  <c r="AC112" i="10"/>
  <c r="AD184" i="10"/>
  <c r="AE184" i="10"/>
  <c r="T184" i="10"/>
  <c r="X184" i="10"/>
  <c r="AB184" i="10"/>
  <c r="U184" i="10"/>
  <c r="Y184" i="10"/>
  <c r="AC184" i="10"/>
  <c r="V184" i="10"/>
  <c r="Z184" i="10"/>
  <c r="AG184" i="10" s="1"/>
  <c r="Q184" i="10"/>
  <c r="W184" i="10"/>
  <c r="AA184" i="10"/>
  <c r="AC161" i="10"/>
  <c r="AE161" i="10"/>
  <c r="T161" i="10"/>
  <c r="X161" i="10"/>
  <c r="AB161" i="10"/>
  <c r="U161" i="10"/>
  <c r="V161" i="10"/>
  <c r="Z161" i="10"/>
  <c r="AG161" i="10" s="1"/>
  <c r="AD161" i="10"/>
  <c r="Y161" i="10"/>
  <c r="Q161" i="10"/>
  <c r="W161" i="10"/>
  <c r="AA161" i="10"/>
  <c r="V112" i="10"/>
  <c r="AD112" i="10"/>
  <c r="W111" i="10"/>
  <c r="AA111" i="10"/>
  <c r="AE111" i="10"/>
  <c r="Z112" i="10"/>
  <c r="AG112" i="10" s="1"/>
  <c r="X33" i="31" s="1"/>
  <c r="Y113" i="10"/>
  <c r="T111" i="10"/>
  <c r="X111" i="10"/>
  <c r="AB111" i="10"/>
  <c r="Q112" i="10"/>
  <c r="W112" i="10"/>
  <c r="AA112" i="10"/>
  <c r="AE112" i="10"/>
  <c r="V113" i="10"/>
  <c r="Z113" i="10"/>
  <c r="AG113" i="10" s="1"/>
  <c r="X53" i="31" s="1"/>
  <c r="AD113" i="10"/>
  <c r="Q111" i="10"/>
  <c r="U111" i="10"/>
  <c r="Y111" i="10"/>
  <c r="AC111" i="10"/>
  <c r="T112" i="10"/>
  <c r="X112" i="10"/>
  <c r="AB112" i="10"/>
  <c r="Q113" i="10"/>
  <c r="W113" i="10"/>
  <c r="AA113" i="10"/>
  <c r="AE113" i="10"/>
  <c r="V111" i="10"/>
  <c r="Z111" i="10"/>
  <c r="AG111" i="10" s="1"/>
  <c r="X13" i="31" s="1"/>
  <c r="AD111" i="10"/>
  <c r="U112" i="10"/>
  <c r="Y112" i="10"/>
  <c r="T113" i="10"/>
  <c r="X113" i="10"/>
  <c r="AD184" i="7"/>
  <c r="Q184" i="7"/>
  <c r="W184" i="7"/>
  <c r="AA184" i="7"/>
  <c r="AE184" i="7"/>
  <c r="T184" i="7"/>
  <c r="X184" i="7"/>
  <c r="AB184" i="7"/>
  <c r="U184" i="7"/>
  <c r="Y184" i="7"/>
  <c r="AC184" i="7"/>
  <c r="V184" i="7"/>
  <c r="Z184" i="7"/>
  <c r="AD161" i="7"/>
  <c r="Q161" i="7"/>
  <c r="W161" i="7"/>
  <c r="AA161" i="7"/>
  <c r="AE161" i="7"/>
  <c r="T161" i="7"/>
  <c r="X161" i="7"/>
  <c r="AB161" i="7"/>
  <c r="U161" i="7"/>
  <c r="Y161" i="7"/>
  <c r="AC161" i="7"/>
  <c r="V161" i="7"/>
  <c r="Z161" i="7"/>
  <c r="AE138" i="7"/>
  <c r="T138" i="7"/>
  <c r="X138" i="7"/>
  <c r="AB138" i="7"/>
  <c r="U138" i="7"/>
  <c r="Y138" i="7"/>
  <c r="AC138" i="7"/>
  <c r="V138" i="7"/>
  <c r="Z138" i="7"/>
  <c r="Q138" i="7"/>
  <c r="W138" i="7"/>
  <c r="AA138" i="7"/>
  <c r="V114" i="7"/>
  <c r="Z114" i="7"/>
  <c r="AD114" i="7"/>
  <c r="W114" i="7"/>
  <c r="AA114" i="7"/>
  <c r="AE114" i="7"/>
  <c r="U114" i="7"/>
  <c r="Y114" i="7"/>
  <c r="AC114" i="7"/>
  <c r="O57" i="10"/>
  <c r="O150" i="10" s="1"/>
  <c r="E62" i="10"/>
  <c r="E151" i="10" s="1"/>
  <c r="AG161" i="18" l="1"/>
  <c r="AG184" i="18"/>
  <c r="AO33" i="31"/>
  <c r="AO53" i="31"/>
  <c r="AO13" i="31"/>
  <c r="BP161" i="32"/>
  <c r="W85" i="31"/>
  <c r="AN71" i="31"/>
  <c r="AN85" i="31" s="1"/>
  <c r="AN3" i="31" s="1"/>
  <c r="BB9" i="72"/>
  <c r="BC9" i="72" s="1"/>
  <c r="AP37" i="72"/>
  <c r="AQ37" i="72" s="1"/>
  <c r="DV32" i="72"/>
  <c r="EX32" i="72" s="1"/>
  <c r="DW30" i="72"/>
  <c r="DW31" i="72"/>
  <c r="DW29" i="72"/>
  <c r="EY29" i="72" s="1"/>
  <c r="K47" i="72"/>
  <c r="FI52" i="72"/>
  <c r="N15" i="81" s="1"/>
  <c r="FI24" i="72"/>
  <c r="FI40" i="72"/>
  <c r="FI31" i="72"/>
  <c r="FI64" i="72"/>
  <c r="FI46" i="72"/>
  <c r="FI29" i="72"/>
  <c r="FI60" i="72"/>
  <c r="FI65" i="72"/>
  <c r="FI36" i="72"/>
  <c r="FI49" i="72"/>
  <c r="FI9" i="72"/>
  <c r="FI45" i="72"/>
  <c r="FI10" i="72"/>
  <c r="FI16" i="72"/>
  <c r="FI61" i="72"/>
  <c r="FI55" i="72"/>
  <c r="FI32" i="72"/>
  <c r="N11" i="81" s="1"/>
  <c r="BT51" i="72"/>
  <c r="EJ65" i="72"/>
  <c r="BT31" i="72"/>
  <c r="BH27" i="72"/>
  <c r="BH52" i="72"/>
  <c r="Z42" i="72"/>
  <c r="AA42" i="72" s="1"/>
  <c r="AP57" i="72"/>
  <c r="AQ57" i="72" s="1"/>
  <c r="BJ55" i="72"/>
  <c r="BK55" i="72" s="1"/>
  <c r="BH67" i="72"/>
  <c r="BH37" i="72"/>
  <c r="EX71" i="72"/>
  <c r="AP52" i="72"/>
  <c r="AQ52" i="72" s="1"/>
  <c r="R42" i="72"/>
  <c r="S42" i="72" s="1"/>
  <c r="R52" i="72"/>
  <c r="S52" i="72" s="1"/>
  <c r="Z67" i="72"/>
  <c r="AA67" i="72" s="1"/>
  <c r="J37" i="72"/>
  <c r="K37" i="72" s="1"/>
  <c r="R17" i="72"/>
  <c r="S17" i="72" s="1"/>
  <c r="BB45" i="72"/>
  <c r="BC45" i="72" s="1"/>
  <c r="AP62" i="72"/>
  <c r="AQ62" i="72" s="1"/>
  <c r="R62" i="72"/>
  <c r="S62" i="72" s="1"/>
  <c r="AP27" i="72"/>
  <c r="AQ27" i="72" s="1"/>
  <c r="AP67" i="72"/>
  <c r="AQ67" i="72" s="1"/>
  <c r="BJ45" i="72"/>
  <c r="BK45" i="72" s="1"/>
  <c r="Z57" i="72"/>
  <c r="AA57" i="72" s="1"/>
  <c r="EX66" i="72"/>
  <c r="BH47" i="72"/>
  <c r="BH72" i="72"/>
  <c r="BH75" i="72"/>
  <c r="AW27" i="72"/>
  <c r="AH52" i="72"/>
  <c r="AI52" i="72" s="1"/>
  <c r="Z47" i="72"/>
  <c r="AA47" i="72" s="1"/>
  <c r="AX37" i="72"/>
  <c r="AY37" i="72" s="1"/>
  <c r="AW37" i="72"/>
  <c r="BM40" i="72"/>
  <c r="BN40" i="72" s="1"/>
  <c r="BO40" i="72" s="1"/>
  <c r="AW17" i="72"/>
  <c r="BE31" i="72"/>
  <c r="BF31" i="72" s="1"/>
  <c r="BG31" i="72" s="1"/>
  <c r="BE56" i="72"/>
  <c r="BF56" i="72" s="1"/>
  <c r="BG56" i="72" s="1"/>
  <c r="BB35" i="72"/>
  <c r="BC35" i="72" s="1"/>
  <c r="BB30" i="72"/>
  <c r="BC30" i="72" s="1"/>
  <c r="R57" i="72"/>
  <c r="S57" i="72" s="1"/>
  <c r="BA32" i="72"/>
  <c r="AW72" i="72"/>
  <c r="Z17" i="72"/>
  <c r="AA17" i="72" s="1"/>
  <c r="Z62" i="72"/>
  <c r="AA62" i="72" s="1"/>
  <c r="BB40" i="72"/>
  <c r="BC40" i="72" s="1"/>
  <c r="BM35" i="72"/>
  <c r="AW67" i="72"/>
  <c r="J17" i="72"/>
  <c r="K17" i="72" s="1"/>
  <c r="BB46" i="72"/>
  <c r="BC46" i="72" s="1"/>
  <c r="BB36" i="72"/>
  <c r="BC36" i="72" s="1"/>
  <c r="R27" i="72"/>
  <c r="S27" i="72" s="1"/>
  <c r="BE16" i="72"/>
  <c r="BF16" i="72" s="1"/>
  <c r="J52" i="72"/>
  <c r="K52" i="72" s="1"/>
  <c r="AW62" i="72"/>
  <c r="BA47" i="72"/>
  <c r="BM36" i="72"/>
  <c r="BN36" i="72" s="1"/>
  <c r="BO36" i="72" s="1"/>
  <c r="BA37" i="72"/>
  <c r="BI56" i="72"/>
  <c r="BJ56" i="72" s="1"/>
  <c r="BK56" i="72" s="1"/>
  <c r="EX56" i="72"/>
  <c r="BP25" i="72"/>
  <c r="EX64" i="72"/>
  <c r="EJ44" i="72"/>
  <c r="FI44" i="72" s="1"/>
  <c r="EJ25" i="72"/>
  <c r="FI25" i="72" s="1"/>
  <c r="EX34" i="72"/>
  <c r="EX45" i="72"/>
  <c r="EJ50" i="72"/>
  <c r="FI50" i="72" s="1"/>
  <c r="BI65" i="72"/>
  <c r="BJ65" i="72" s="1"/>
  <c r="BK65" i="72" s="1"/>
  <c r="BL65" i="72" s="1"/>
  <c r="BP70" i="72"/>
  <c r="BT70" i="72" s="1"/>
  <c r="BH62" i="72"/>
  <c r="BI16" i="72"/>
  <c r="BM16" i="72" s="1"/>
  <c r="BN16" i="72" s="1"/>
  <c r="EX16" i="72"/>
  <c r="BH32" i="72"/>
  <c r="EW52" i="72"/>
  <c r="EW27" i="72"/>
  <c r="EJ69" i="72"/>
  <c r="FI69" i="72" s="1"/>
  <c r="EI17" i="72"/>
  <c r="EJ15" i="72"/>
  <c r="FI15" i="72" s="1"/>
  <c r="EJ70" i="72"/>
  <c r="FI70" i="72" s="1"/>
  <c r="EJ34" i="72"/>
  <c r="FI34" i="72" s="1"/>
  <c r="EJ14" i="72"/>
  <c r="FI14" i="72" s="1"/>
  <c r="EI21" i="72"/>
  <c r="EI76" i="72" s="1"/>
  <c r="EJ21" i="72"/>
  <c r="EE21" i="72"/>
  <c r="EE76" i="72" s="1"/>
  <c r="EF21" i="72"/>
  <c r="EF76" i="72" s="1"/>
  <c r="ED21" i="72"/>
  <c r="ED76" i="72" s="1"/>
  <c r="EH21" i="72"/>
  <c r="EB21" i="72"/>
  <c r="EB76" i="72" s="1"/>
  <c r="EG21" i="72"/>
  <c r="EG76" i="72" s="1"/>
  <c r="EC21" i="72"/>
  <c r="EC76" i="72" s="1"/>
  <c r="BI25" i="72"/>
  <c r="BJ25" i="72" s="1"/>
  <c r="BK25" i="72" s="1"/>
  <c r="BI30" i="72"/>
  <c r="BJ30" i="72" s="1"/>
  <c r="BK30" i="72" s="1"/>
  <c r="EX30" i="72"/>
  <c r="M19" i="72"/>
  <c r="M74" i="72" s="1"/>
  <c r="EU19" i="72"/>
  <c r="EU74" i="72" s="1"/>
  <c r="EX19" i="72"/>
  <c r="EW19" i="72"/>
  <c r="EV19" i="72"/>
  <c r="EV74" i="72" s="1"/>
  <c r="ER19" i="72"/>
  <c r="ER74" i="72" s="1"/>
  <c r="ET19" i="72"/>
  <c r="ET74" i="72" s="1"/>
  <c r="ES19" i="72"/>
  <c r="ES74" i="72" s="1"/>
  <c r="EQ19" i="72"/>
  <c r="EQ74" i="72" s="1"/>
  <c r="EW67" i="72"/>
  <c r="EJ66" i="72"/>
  <c r="FI66" i="72" s="1"/>
  <c r="EX36" i="72"/>
  <c r="EX60" i="72"/>
  <c r="EJ51" i="72"/>
  <c r="FI51" i="72" s="1"/>
  <c r="BI26" i="72"/>
  <c r="BJ26" i="72" s="1"/>
  <c r="BK26" i="72" s="1"/>
  <c r="BP41" i="72"/>
  <c r="BT41" i="72" s="1"/>
  <c r="EJ41" i="72"/>
  <c r="FI41" i="72" s="1"/>
  <c r="EG19" i="72"/>
  <c r="EG74" i="72" s="1"/>
  <c r="EE19" i="72"/>
  <c r="EE74" i="72" s="1"/>
  <c r="EF19" i="72"/>
  <c r="EF74" i="72" s="1"/>
  <c r="ED19" i="72"/>
  <c r="ED74" i="72" s="1"/>
  <c r="EC19" i="72"/>
  <c r="EC74" i="72" s="1"/>
  <c r="EB19" i="72"/>
  <c r="EB74" i="72" s="1"/>
  <c r="EI19" i="72"/>
  <c r="EI74" i="72" s="1"/>
  <c r="EJ19" i="72"/>
  <c r="EH19" i="72"/>
  <c r="BP30" i="72"/>
  <c r="EJ30" i="72"/>
  <c r="FI30" i="72" s="1"/>
  <c r="EX40" i="72"/>
  <c r="EX35" i="72"/>
  <c r="EJ60" i="72"/>
  <c r="EW17" i="72"/>
  <c r="EW12" i="72"/>
  <c r="EJ31" i="72"/>
  <c r="EW47" i="72"/>
  <c r="EX26" i="72"/>
  <c r="BI15" i="72"/>
  <c r="BM15" i="72" s="1"/>
  <c r="BN15" i="72" s="1"/>
  <c r="EX15" i="72"/>
  <c r="EI47" i="72"/>
  <c r="EJ59" i="72"/>
  <c r="FI59" i="72" s="1"/>
  <c r="BI61" i="72"/>
  <c r="BM61" i="72" s="1"/>
  <c r="BN61" i="72" s="1"/>
  <c r="BO61" i="72" s="1"/>
  <c r="BP26" i="72"/>
  <c r="EJ26" i="72"/>
  <c r="FI26" i="72" s="1"/>
  <c r="BH76" i="72"/>
  <c r="BP71" i="72"/>
  <c r="EJ71" i="72"/>
  <c r="FI71" i="72" s="1"/>
  <c r="BP40" i="72"/>
  <c r="BI31" i="72"/>
  <c r="BM31" i="72" s="1"/>
  <c r="BN31" i="72" s="1"/>
  <c r="BO31" i="72" s="1"/>
  <c r="EX31" i="72"/>
  <c r="BP46" i="72"/>
  <c r="BT46" i="72" s="1"/>
  <c r="EW62" i="72"/>
  <c r="EW72" i="72"/>
  <c r="EI37" i="72"/>
  <c r="EX65" i="72"/>
  <c r="EI12" i="72"/>
  <c r="EX41" i="72"/>
  <c r="L77" i="72"/>
  <c r="EX49" i="72"/>
  <c r="EX55" i="72"/>
  <c r="EJ54" i="72"/>
  <c r="FI54" i="72" s="1"/>
  <c r="EX70" i="72"/>
  <c r="EI67" i="72"/>
  <c r="EX24" i="72"/>
  <c r="EJ39" i="72"/>
  <c r="FI39" i="72" s="1"/>
  <c r="EJ61" i="72"/>
  <c r="BI46" i="72"/>
  <c r="BJ46" i="72" s="1"/>
  <c r="BK46" i="72" s="1"/>
  <c r="M20" i="72"/>
  <c r="M75" i="72" s="1"/>
  <c r="EQ20" i="72"/>
  <c r="EQ75" i="72" s="1"/>
  <c r="EW20" i="72"/>
  <c r="ES20" i="72"/>
  <c r="ES75" i="72" s="1"/>
  <c r="EV20" i="72"/>
  <c r="EV75" i="72" s="1"/>
  <c r="EU20" i="72"/>
  <c r="EU75" i="72" s="1"/>
  <c r="EX20" i="72"/>
  <c r="ET20" i="72"/>
  <c r="ET75" i="72" s="1"/>
  <c r="ER20" i="72"/>
  <c r="ER75" i="72" s="1"/>
  <c r="BI60" i="72"/>
  <c r="BJ60" i="72" s="1"/>
  <c r="BK60" i="72" s="1"/>
  <c r="BP16" i="72"/>
  <c r="BP55" i="72"/>
  <c r="EI20" i="72"/>
  <c r="EI75" i="72" s="1"/>
  <c r="EG20" i="72"/>
  <c r="EG75" i="72" s="1"/>
  <c r="EF20" i="72"/>
  <c r="EF75" i="72" s="1"/>
  <c r="EJ20" i="72"/>
  <c r="EH20" i="72"/>
  <c r="EE20" i="72"/>
  <c r="EE75" i="72" s="1"/>
  <c r="EB20" i="72"/>
  <c r="EB75" i="72" s="1"/>
  <c r="ED20" i="72"/>
  <c r="ED75" i="72" s="1"/>
  <c r="EC20" i="72"/>
  <c r="EC75" i="72" s="1"/>
  <c r="BE51" i="72"/>
  <c r="BF51" i="72" s="1"/>
  <c r="BG51" i="72" s="1"/>
  <c r="BI50" i="72"/>
  <c r="BJ50" i="72" s="1"/>
  <c r="BK50" i="72" s="1"/>
  <c r="BT56" i="72"/>
  <c r="BL44" i="72"/>
  <c r="BL47" i="72" s="1"/>
  <c r="BB50" i="72"/>
  <c r="BC50" i="72" s="1"/>
  <c r="BI51" i="72"/>
  <c r="BJ51" i="72" s="1"/>
  <c r="BK51" i="72" s="1"/>
  <c r="M21" i="72"/>
  <c r="M76" i="72" s="1"/>
  <c r="ER21" i="72"/>
  <c r="ER76" i="72" s="1"/>
  <c r="EQ21" i="72"/>
  <c r="EQ76" i="72" s="1"/>
  <c r="EV21" i="72"/>
  <c r="EV76" i="72" s="1"/>
  <c r="ES21" i="72"/>
  <c r="ES76" i="72" s="1"/>
  <c r="EU21" i="72"/>
  <c r="EU76" i="72" s="1"/>
  <c r="ET21" i="72"/>
  <c r="ET76" i="72" s="1"/>
  <c r="EX21" i="72"/>
  <c r="EW21" i="72"/>
  <c r="EW32" i="72"/>
  <c r="EX50" i="72"/>
  <c r="EJ45" i="72"/>
  <c r="EJ35" i="72"/>
  <c r="FI35" i="72" s="1"/>
  <c r="EX46" i="72"/>
  <c r="EJ36" i="72"/>
  <c r="EJ56" i="72"/>
  <c r="FI56" i="72" s="1"/>
  <c r="AU14" i="72"/>
  <c r="S59" i="72"/>
  <c r="R67" i="72"/>
  <c r="S67" i="72" s="1"/>
  <c r="K34" i="72"/>
  <c r="AH27" i="72"/>
  <c r="AI27" i="72" s="1"/>
  <c r="AT21" i="72"/>
  <c r="AU21" i="72" s="1"/>
  <c r="BE41" i="72"/>
  <c r="BF41" i="72" s="1"/>
  <c r="BG41" i="72" s="1"/>
  <c r="S39" i="72"/>
  <c r="J42" i="72"/>
  <c r="K42" i="72" s="1"/>
  <c r="AH57" i="72"/>
  <c r="AI57" i="72" s="1"/>
  <c r="K14" i="72"/>
  <c r="BB71" i="72"/>
  <c r="BC71" i="72" s="1"/>
  <c r="AA15" i="72"/>
  <c r="BE65" i="72"/>
  <c r="BF65" i="72" s="1"/>
  <c r="BG65" i="72" s="1"/>
  <c r="BA67" i="72"/>
  <c r="AA39" i="72"/>
  <c r="BB26" i="72"/>
  <c r="BC26" i="72" s="1"/>
  <c r="BA72" i="72"/>
  <c r="BF49" i="72"/>
  <c r="BG49" i="72" s="1"/>
  <c r="AH47" i="72"/>
  <c r="AI47" i="72" s="1"/>
  <c r="DR77" i="72"/>
  <c r="AH42" i="72"/>
  <c r="AI42" i="72" s="1"/>
  <c r="BL17" i="72"/>
  <c r="BB20" i="72"/>
  <c r="BC20" i="72" s="1"/>
  <c r="BH17" i="72"/>
  <c r="AJ77" i="72"/>
  <c r="Z72" i="72"/>
  <c r="AA72" i="72" s="1"/>
  <c r="AJ22" i="72"/>
  <c r="BA75" i="72"/>
  <c r="DS77" i="72"/>
  <c r="AB77" i="72"/>
  <c r="DE77" i="72"/>
  <c r="AH17" i="72"/>
  <c r="AI17" i="72" s="1"/>
  <c r="AZ77" i="72"/>
  <c r="DD77" i="72"/>
  <c r="BH12" i="72"/>
  <c r="DU77" i="72"/>
  <c r="BL64" i="72"/>
  <c r="BL69" i="72"/>
  <c r="BH57" i="72"/>
  <c r="L22" i="72"/>
  <c r="AR77" i="72"/>
  <c r="BB21" i="72"/>
  <c r="BC21" i="72" s="1"/>
  <c r="BE55" i="72"/>
  <c r="BF55" i="72" s="1"/>
  <c r="BG55" i="72" s="1"/>
  <c r="BA22" i="72"/>
  <c r="DG77" i="72"/>
  <c r="R37" i="72"/>
  <c r="S37" i="72" s="1"/>
  <c r="AQ64" i="72"/>
  <c r="BA27" i="72"/>
  <c r="AU64" i="72"/>
  <c r="AV64" i="72" s="1"/>
  <c r="AX64" i="72" s="1"/>
  <c r="AX67" i="72" s="1"/>
  <c r="AX17" i="72"/>
  <c r="AY17" i="72" s="1"/>
  <c r="AQ54" i="72"/>
  <c r="AY34" i="72"/>
  <c r="AI49" i="72"/>
  <c r="R47" i="72"/>
  <c r="S47" i="72" s="1"/>
  <c r="AX59" i="72"/>
  <c r="AX62" i="72" s="1"/>
  <c r="AY62" i="72" s="1"/>
  <c r="AP14" i="72"/>
  <c r="AP17" i="72" s="1"/>
  <c r="AQ17" i="72" s="1"/>
  <c r="AQ34" i="72"/>
  <c r="BE34" i="72"/>
  <c r="BE37" i="72" s="1"/>
  <c r="AH67" i="72"/>
  <c r="AI67" i="72" s="1"/>
  <c r="AL19" i="72"/>
  <c r="AL74" i="72" s="1"/>
  <c r="AM74" i="72" s="1"/>
  <c r="J27" i="72"/>
  <c r="K27" i="72" s="1"/>
  <c r="AL20" i="72"/>
  <c r="AL75" i="72" s="1"/>
  <c r="AM75" i="72" s="1"/>
  <c r="AW12" i="72"/>
  <c r="AU39" i="72"/>
  <c r="J57" i="72"/>
  <c r="K57" i="72" s="1"/>
  <c r="AW57" i="72"/>
  <c r="AS22" i="72"/>
  <c r="AP42" i="72"/>
  <c r="AQ42" i="72" s="1"/>
  <c r="Z37" i="72"/>
  <c r="AA37" i="72" s="1"/>
  <c r="AT62" i="72"/>
  <c r="AU62" i="72" s="1"/>
  <c r="AQ49" i="72"/>
  <c r="BA17" i="72"/>
  <c r="AT57" i="72"/>
  <c r="AU57" i="72" s="1"/>
  <c r="AQ24" i="72"/>
  <c r="AK22" i="72"/>
  <c r="AI16" i="72"/>
  <c r="BE44" i="72"/>
  <c r="BF44" i="72" s="1"/>
  <c r="BB59" i="72"/>
  <c r="BC59" i="72" s="1"/>
  <c r="Z27" i="72"/>
  <c r="AA27" i="72" s="1"/>
  <c r="BE14" i="72"/>
  <c r="BF14" i="72" s="1"/>
  <c r="AL21" i="72"/>
  <c r="AL76" i="72" s="1"/>
  <c r="AM76" i="72" s="1"/>
  <c r="BA52" i="72"/>
  <c r="V20" i="72"/>
  <c r="V75" i="72" s="1"/>
  <c r="W75" i="72" s="1"/>
  <c r="Z52" i="72"/>
  <c r="AA52" i="72" s="1"/>
  <c r="AH72" i="72"/>
  <c r="AI72" i="72" s="1"/>
  <c r="AT52" i="72"/>
  <c r="AU52" i="72" s="1"/>
  <c r="AQ59" i="72"/>
  <c r="BB49" i="72"/>
  <c r="BC49" i="72" s="1"/>
  <c r="AP47" i="72"/>
  <c r="AQ47" i="72" s="1"/>
  <c r="BB34" i="72"/>
  <c r="BB54" i="72"/>
  <c r="BB57" i="72" s="1"/>
  <c r="BC57" i="72" s="1"/>
  <c r="J67" i="72"/>
  <c r="K67" i="72" s="1"/>
  <c r="AX11" i="72"/>
  <c r="AY11" i="72" s="1"/>
  <c r="BA57" i="72"/>
  <c r="AA64" i="72"/>
  <c r="BA42" i="72"/>
  <c r="BB44" i="72"/>
  <c r="AH62" i="72"/>
  <c r="AI62" i="72" s="1"/>
  <c r="AS77" i="72"/>
  <c r="AP72" i="72"/>
  <c r="AQ72" i="72" s="1"/>
  <c r="BE10" i="72"/>
  <c r="BE12" i="72" s="1"/>
  <c r="AC22" i="72"/>
  <c r="BB10" i="72"/>
  <c r="BB64" i="72"/>
  <c r="BC64" i="72" s="1"/>
  <c r="BE64" i="72"/>
  <c r="BF64" i="72" s="1"/>
  <c r="BA12" i="72"/>
  <c r="AU44" i="72"/>
  <c r="AU69" i="72"/>
  <c r="AH37" i="72"/>
  <c r="AI37" i="72" s="1"/>
  <c r="R72" i="72"/>
  <c r="S72" i="72" s="1"/>
  <c r="BE39" i="72"/>
  <c r="BB11" i="72"/>
  <c r="J72" i="72"/>
  <c r="K72" i="72" s="1"/>
  <c r="BA76" i="72"/>
  <c r="BA62" i="72"/>
  <c r="V19" i="72"/>
  <c r="V74" i="72" s="1"/>
  <c r="W74" i="72" s="1"/>
  <c r="DF77" i="72"/>
  <c r="AD20" i="72"/>
  <c r="AD75" i="72" s="1"/>
  <c r="AE75" i="72" s="1"/>
  <c r="AD19" i="72"/>
  <c r="AD74" i="72" s="1"/>
  <c r="AE74" i="72" s="1"/>
  <c r="BA74" i="72"/>
  <c r="BP64" i="72"/>
  <c r="BP67" i="72" s="1"/>
  <c r="DI67" i="72"/>
  <c r="BI19" i="72"/>
  <c r="BI22" i="72" s="1"/>
  <c r="DV22" i="72"/>
  <c r="DP77" i="72"/>
  <c r="DC77" i="72"/>
  <c r="BE69" i="72"/>
  <c r="BF69" i="72" s="1"/>
  <c r="E20" i="72"/>
  <c r="E75" i="72" s="1"/>
  <c r="DO75" i="72"/>
  <c r="U22" i="72"/>
  <c r="V21" i="72"/>
  <c r="V76" i="72" s="1"/>
  <c r="W76" i="72" s="1"/>
  <c r="BP11" i="72"/>
  <c r="DI76" i="72"/>
  <c r="BH74" i="72"/>
  <c r="BI54" i="72"/>
  <c r="BJ54" i="72" s="1"/>
  <c r="DV57" i="72"/>
  <c r="BP54" i="72"/>
  <c r="BT54" i="72" s="1"/>
  <c r="DI57" i="72"/>
  <c r="EJ57" i="72" s="1"/>
  <c r="FI57" i="72" s="1"/>
  <c r="N16" i="81" s="1"/>
  <c r="BP29" i="72"/>
  <c r="BT29" i="72" s="1"/>
  <c r="DI32" i="72"/>
  <c r="EJ32" i="72" s="1"/>
  <c r="DQ77" i="72"/>
  <c r="BB19" i="72"/>
  <c r="BC19" i="72" s="1"/>
  <c r="AT27" i="72"/>
  <c r="AU27" i="72" s="1"/>
  <c r="D20" i="72"/>
  <c r="D75" i="72" s="1"/>
  <c r="DA75" i="72"/>
  <c r="AD21" i="72"/>
  <c r="AD76" i="72" s="1"/>
  <c r="AE76" i="72" s="1"/>
  <c r="K49" i="72"/>
  <c r="BP10" i="72"/>
  <c r="DI75" i="72"/>
  <c r="BI64" i="72"/>
  <c r="BJ64" i="72" s="1"/>
  <c r="DV67" i="72"/>
  <c r="EX67" i="72" s="1"/>
  <c r="BL29" i="72"/>
  <c r="BL32" i="72" s="1"/>
  <c r="BI11" i="72"/>
  <c r="BJ11" i="72" s="1"/>
  <c r="DV76" i="72"/>
  <c r="BI34" i="72"/>
  <c r="BI37" i="72" s="1"/>
  <c r="DV37" i="72"/>
  <c r="BP14" i="72"/>
  <c r="DI17" i="72"/>
  <c r="BI9" i="72"/>
  <c r="BJ9" i="72" s="1"/>
  <c r="DV74" i="72"/>
  <c r="DV12" i="72"/>
  <c r="EX12" i="72" s="1"/>
  <c r="DB77" i="72"/>
  <c r="AT19" i="72"/>
  <c r="AT74" i="72" s="1"/>
  <c r="AU74" i="72" s="1"/>
  <c r="AZ22" i="72"/>
  <c r="BP19" i="72"/>
  <c r="BP22" i="72" s="1"/>
  <c r="DI22" i="72"/>
  <c r="BI14" i="72"/>
  <c r="BJ14" i="72" s="1"/>
  <c r="DV17" i="72"/>
  <c r="BB29" i="72"/>
  <c r="AB22" i="72"/>
  <c r="E21" i="72"/>
  <c r="E76" i="72" s="1"/>
  <c r="DO76" i="72"/>
  <c r="BP24" i="72"/>
  <c r="DI27" i="72"/>
  <c r="EJ27" i="72" s="1"/>
  <c r="FI27" i="72" s="1"/>
  <c r="N10" i="81" s="1"/>
  <c r="BI24" i="72"/>
  <c r="DV27" i="72"/>
  <c r="DT77" i="72"/>
  <c r="BP34" i="72"/>
  <c r="BT34" i="72" s="1"/>
  <c r="DI37" i="72"/>
  <c r="BI39" i="72"/>
  <c r="BM39" i="72" s="1"/>
  <c r="BN39" i="72" s="1"/>
  <c r="DV42" i="72"/>
  <c r="EX42" i="72" s="1"/>
  <c r="E19" i="72"/>
  <c r="E74" i="72" s="1"/>
  <c r="DO22" i="72"/>
  <c r="DO74" i="72"/>
  <c r="BI10" i="72"/>
  <c r="BJ10" i="72" s="1"/>
  <c r="DV75" i="72"/>
  <c r="T22" i="72"/>
  <c r="AR22" i="72"/>
  <c r="BP39" i="72"/>
  <c r="BT39" i="72" s="1"/>
  <c r="DI42" i="72"/>
  <c r="BI49" i="72"/>
  <c r="DV52" i="72"/>
  <c r="D19" i="72"/>
  <c r="P19" i="72" s="1"/>
  <c r="P74" i="72" s="1"/>
  <c r="DA22" i="72"/>
  <c r="DA74" i="72"/>
  <c r="BP59" i="72"/>
  <c r="BP62" i="72" s="1"/>
  <c r="DI62" i="72"/>
  <c r="BE29" i="72"/>
  <c r="BP9" i="72"/>
  <c r="DI12" i="72"/>
  <c r="DI74" i="72"/>
  <c r="D21" i="72"/>
  <c r="BT21" i="72" s="1"/>
  <c r="DA76" i="72"/>
  <c r="BH42" i="72"/>
  <c r="BB69" i="72"/>
  <c r="AT37" i="72"/>
  <c r="AU37" i="72" s="1"/>
  <c r="K62" i="72"/>
  <c r="BP44" i="72"/>
  <c r="BT44" i="72" s="1"/>
  <c r="DI47" i="72"/>
  <c r="BI59" i="72"/>
  <c r="DV62" i="72"/>
  <c r="DH77" i="72"/>
  <c r="BP69" i="72"/>
  <c r="DI72" i="72"/>
  <c r="EJ72" i="72" s="1"/>
  <c r="FI72" i="72" s="1"/>
  <c r="N19" i="81" s="1"/>
  <c r="BI44" i="72"/>
  <c r="BM44" i="72" s="1"/>
  <c r="DV47" i="72"/>
  <c r="AT20" i="72"/>
  <c r="AU20" i="72" s="1"/>
  <c r="BP49" i="72"/>
  <c r="BP52" i="72" s="1"/>
  <c r="DI52" i="72"/>
  <c r="EJ52" i="72" s="1"/>
  <c r="BI69" i="72"/>
  <c r="BI72" i="72" s="1"/>
  <c r="DV72" i="72"/>
  <c r="BI29" i="72"/>
  <c r="BM29" i="72" s="1"/>
  <c r="DJ29" i="72"/>
  <c r="EK29" i="72" s="1"/>
  <c r="DJ31" i="72"/>
  <c r="DJ30" i="72"/>
  <c r="BX30" i="72" s="1"/>
  <c r="AW32" i="72"/>
  <c r="AX29" i="72"/>
  <c r="AL184" i="32"/>
  <c r="CE184" i="32"/>
  <c r="BW161" i="32"/>
  <c r="DJ161" i="32"/>
  <c r="AJ184" i="32"/>
  <c r="AJ138" i="32"/>
  <c r="BL184" i="32"/>
  <c r="BO184" i="32"/>
  <c r="CL114" i="32"/>
  <c r="DH114" i="32"/>
  <c r="EM184" i="32"/>
  <c r="O25" i="31"/>
  <c r="O72" i="31"/>
  <c r="AF72" i="31" s="1"/>
  <c r="P72" i="31"/>
  <c r="AG72" i="31" s="1"/>
  <c r="DW16" i="72"/>
  <c r="BQ16" i="72" s="1"/>
  <c r="DW9" i="72"/>
  <c r="EY9" i="72" s="1"/>
  <c r="DW64" i="72"/>
  <c r="EY64" i="72" s="1"/>
  <c r="DW54" i="72"/>
  <c r="DW44" i="72"/>
  <c r="DW34" i="72"/>
  <c r="DW19" i="72"/>
  <c r="DW11" i="72"/>
  <c r="EY11" i="72" s="1"/>
  <c r="DW10" i="72"/>
  <c r="EY10" i="72" s="1"/>
  <c r="DW69" i="72"/>
  <c r="DW59" i="72"/>
  <c r="DW49" i="72"/>
  <c r="EY49" i="72" s="1"/>
  <c r="DW39" i="72"/>
  <c r="EY39" i="72" s="1"/>
  <c r="DW24" i="72"/>
  <c r="DW14" i="72"/>
  <c r="EY14" i="72" s="1"/>
  <c r="DJ69" i="72"/>
  <c r="EK69" i="72" s="1"/>
  <c r="DJ64" i="72"/>
  <c r="DJ59" i="72"/>
  <c r="EK59" i="72" s="1"/>
  <c r="DJ54" i="72"/>
  <c r="EK54" i="72" s="1"/>
  <c r="DJ49" i="72"/>
  <c r="DJ44" i="72"/>
  <c r="EK44" i="72" s="1"/>
  <c r="DJ39" i="72"/>
  <c r="EK39" i="72" s="1"/>
  <c r="DJ34" i="72"/>
  <c r="EK34" i="72" s="1"/>
  <c r="DJ24" i="72"/>
  <c r="EK24" i="72" s="1"/>
  <c r="DJ19" i="72"/>
  <c r="EK19" i="72" s="1"/>
  <c r="DJ14" i="72"/>
  <c r="EK14" i="72" s="1"/>
  <c r="DJ10" i="72"/>
  <c r="EK10" i="72" s="1"/>
  <c r="DJ9" i="72"/>
  <c r="EK9" i="72" s="1"/>
  <c r="DJ11" i="72"/>
  <c r="EK11" i="72" s="1"/>
  <c r="BF11" i="72"/>
  <c r="AY10" i="72"/>
  <c r="AQ10" i="72"/>
  <c r="AP12" i="72"/>
  <c r="AQ12" i="72" s="1"/>
  <c r="AY9" i="72"/>
  <c r="BF9" i="72"/>
  <c r="DK184" i="32"/>
  <c r="AR161" i="32"/>
  <c r="EI114" i="32"/>
  <c r="BL161" i="32"/>
  <c r="AO138" i="32"/>
  <c r="AR138" i="32"/>
  <c r="BR114" i="32"/>
  <c r="CJ114" i="32"/>
  <c r="CL184" i="32"/>
  <c r="CE161" i="32"/>
  <c r="CR114" i="32"/>
  <c r="CZ184" i="32"/>
  <c r="DO114" i="32"/>
  <c r="DJ184" i="32"/>
  <c r="DL114" i="32"/>
  <c r="DM161" i="32"/>
  <c r="EO114" i="32"/>
  <c r="BR161" i="32"/>
  <c r="AI184" i="32"/>
  <c r="EN184" i="32"/>
  <c r="DP161" i="32"/>
  <c r="AK161" i="32"/>
  <c r="CS181" i="32"/>
  <c r="DM114" i="32"/>
  <c r="EL114" i="32"/>
  <c r="ER161" i="32"/>
  <c r="AR184" i="32"/>
  <c r="ER181" i="32"/>
  <c r="EP114" i="32"/>
  <c r="EQ114" i="32"/>
  <c r="AI114" i="32"/>
  <c r="CG181" i="32"/>
  <c r="AR114" i="32"/>
  <c r="AO114" i="32"/>
  <c r="AO181" i="32"/>
  <c r="AM158" i="32"/>
  <c r="AJ114" i="32"/>
  <c r="BS181" i="32"/>
  <c r="BV184" i="32"/>
  <c r="BQ181" i="32"/>
  <c r="BM114" i="32"/>
  <c r="BQ114" i="32"/>
  <c r="BT114" i="32"/>
  <c r="BU158" i="32"/>
  <c r="CK158" i="32"/>
  <c r="CA114" i="32"/>
  <c r="CF184" i="32"/>
  <c r="CE114" i="32"/>
  <c r="CG114" i="32"/>
  <c r="CP184" i="32"/>
  <c r="CP114" i="32"/>
  <c r="DB112" i="32"/>
  <c r="DB161" i="32" s="1"/>
  <c r="DF158" i="32"/>
  <c r="DF184" i="32"/>
  <c r="DL184" i="32"/>
  <c r="DK114" i="32"/>
  <c r="EJ114" i="32"/>
  <c r="EP184" i="32"/>
  <c r="ES184" i="32"/>
  <c r="EQ158" i="32"/>
  <c r="EK181" i="32"/>
  <c r="ES161" i="32"/>
  <c r="EO161" i="32"/>
  <c r="EK158" i="32"/>
  <c r="AK138" i="32"/>
  <c r="BN184" i="32"/>
  <c r="BN114" i="32"/>
  <c r="DJ114" i="32"/>
  <c r="EM114" i="32"/>
  <c r="CH114" i="32"/>
  <c r="CB158" i="32"/>
  <c r="DE161" i="32"/>
  <c r="AK114" i="32"/>
  <c r="AI138" i="32"/>
  <c r="CU161" i="32"/>
  <c r="CK184" i="32"/>
  <c r="DQ111" i="32"/>
  <c r="DF114" i="32"/>
  <c r="DI114" i="32"/>
  <c r="DG114" i="32"/>
  <c r="CI114" i="32"/>
  <c r="DN161" i="32"/>
  <c r="BU114" i="32"/>
  <c r="CB114" i="32"/>
  <c r="DE114" i="32"/>
  <c r="CU114" i="32"/>
  <c r="ET114" i="32"/>
  <c r="EO158" i="32"/>
  <c r="BE181" i="32"/>
  <c r="BO114" i="32"/>
  <c r="CD114" i="32"/>
  <c r="DQ113" i="32"/>
  <c r="DQ181" i="32" s="1"/>
  <c r="ER114" i="32"/>
  <c r="AQ114" i="32"/>
  <c r="DI184" i="32"/>
  <c r="CK114" i="32"/>
  <c r="DK161" i="32"/>
  <c r="EQ184" i="32"/>
  <c r="CI184" i="32"/>
  <c r="DG184" i="32"/>
  <c r="DP114" i="32"/>
  <c r="EQ181" i="32"/>
  <c r="T65" i="31"/>
  <c r="AM114" i="32"/>
  <c r="AN114" i="32"/>
  <c r="AN135" i="32"/>
  <c r="AI135" i="32"/>
  <c r="AP114" i="32"/>
  <c r="AL114" i="32"/>
  <c r="BN161" i="32"/>
  <c r="BQ161" i="32"/>
  <c r="BW184" i="32"/>
  <c r="BM184" i="32"/>
  <c r="BM158" i="32"/>
  <c r="BM161" i="32"/>
  <c r="BS114" i="32"/>
  <c r="BW114" i="32"/>
  <c r="BP114" i="32"/>
  <c r="BV114" i="32"/>
  <c r="CL161" i="32"/>
  <c r="CD181" i="32"/>
  <c r="CA181" i="32"/>
  <c r="CB184" i="32"/>
  <c r="CM113" i="32"/>
  <c r="CM184" i="32" s="1"/>
  <c r="CF114" i="32"/>
  <c r="CM112" i="32"/>
  <c r="CM161" i="32" s="1"/>
  <c r="CX114" i="32"/>
  <c r="CQ114" i="32"/>
  <c r="DA114" i="32"/>
  <c r="CZ114" i="32"/>
  <c r="CX181" i="32"/>
  <c r="DA184" i="32"/>
  <c r="CQ158" i="32"/>
  <c r="CW114" i="32"/>
  <c r="CS114" i="32"/>
  <c r="CT114" i="32"/>
  <c r="CY114" i="32"/>
  <c r="DB111" i="32"/>
  <c r="CV114" i="32"/>
  <c r="DL158" i="32"/>
  <c r="DM184" i="32"/>
  <c r="ES114" i="32"/>
  <c r="EU112" i="32"/>
  <c r="EU161" i="32" s="1"/>
  <c r="EN114" i="32"/>
  <c r="EU113" i="32"/>
  <c r="EU181" i="32" s="1"/>
  <c r="EK114" i="32"/>
  <c r="ET158" i="32"/>
  <c r="EL161" i="32"/>
  <c r="EU111" i="32"/>
  <c r="EJ161" i="32"/>
  <c r="EP158" i="32"/>
  <c r="EM158" i="32"/>
  <c r="EL181" i="32"/>
  <c r="EI181" i="32"/>
  <c r="EI158" i="32"/>
  <c r="DH158" i="32"/>
  <c r="DG158" i="32"/>
  <c r="DN114" i="32"/>
  <c r="DE181" i="32"/>
  <c r="DI161" i="32"/>
  <c r="DQ112" i="32"/>
  <c r="DQ161" i="32" s="1"/>
  <c r="DI158" i="32"/>
  <c r="DN184" i="32"/>
  <c r="CX158" i="32"/>
  <c r="DB113" i="32"/>
  <c r="DB184" i="32" s="1"/>
  <c r="CV161" i="32"/>
  <c r="CR158" i="32"/>
  <c r="CP158" i="32"/>
  <c r="CW181" i="32"/>
  <c r="CS161" i="32"/>
  <c r="CY181" i="32"/>
  <c r="CY161" i="32"/>
  <c r="CT161" i="32"/>
  <c r="CQ184" i="32"/>
  <c r="CF161" i="32"/>
  <c r="CH161" i="32"/>
  <c r="CC158" i="32"/>
  <c r="CA158" i="32"/>
  <c r="CM111" i="32"/>
  <c r="CA161" i="32"/>
  <c r="CC114" i="32"/>
  <c r="CD161" i="32"/>
  <c r="CC184" i="32"/>
  <c r="CH184" i="32"/>
  <c r="CJ161" i="32"/>
  <c r="BL114" i="32"/>
  <c r="BV161" i="32"/>
  <c r="BP184" i="32"/>
  <c r="BX113" i="32"/>
  <c r="BX184" i="32" s="1"/>
  <c r="BU184" i="32"/>
  <c r="BX112" i="32"/>
  <c r="BX161" i="32" s="1"/>
  <c r="AH181" i="32"/>
  <c r="AP138" i="32"/>
  <c r="AN161" i="32"/>
  <c r="AS135" i="32"/>
  <c r="AM181" i="32"/>
  <c r="AH158" i="32"/>
  <c r="AS138" i="32"/>
  <c r="AL138" i="32"/>
  <c r="AQ161" i="32"/>
  <c r="AP184" i="32"/>
  <c r="AQ181" i="32"/>
  <c r="AP135" i="32"/>
  <c r="AQ135" i="32"/>
  <c r="AS114" i="32"/>
  <c r="AT113" i="32"/>
  <c r="AT181" i="32" s="1"/>
  <c r="AT112" i="32"/>
  <c r="AT161" i="32" s="1"/>
  <c r="AL135" i="32"/>
  <c r="AM135" i="32"/>
  <c r="AQ138" i="32"/>
  <c r="AS184" i="32"/>
  <c r="BA113" i="32"/>
  <c r="BA181" i="32" s="1"/>
  <c r="BD113" i="32"/>
  <c r="BD184" i="32" s="1"/>
  <c r="AX111" i="32"/>
  <c r="AZ111" i="32"/>
  <c r="BF184" i="32"/>
  <c r="BD112" i="32"/>
  <c r="BD161" i="32" s="1"/>
  <c r="BD158" i="32"/>
  <c r="BD111" i="32"/>
  <c r="BE111" i="32"/>
  <c r="AY112" i="32"/>
  <c r="AY161" i="32" s="1"/>
  <c r="BF111" i="32"/>
  <c r="BF138" i="32" s="1"/>
  <c r="AW113" i="32"/>
  <c r="BB112" i="32"/>
  <c r="BB161" i="32" s="1"/>
  <c r="BG113" i="32"/>
  <c r="BG184" i="32" s="1"/>
  <c r="BA111" i="32"/>
  <c r="BA138" i="32" s="1"/>
  <c r="AX112" i="32"/>
  <c r="AX161" i="32" s="1"/>
  <c r="BE112" i="32"/>
  <c r="BE158" i="32" s="1"/>
  <c r="BC113" i="32"/>
  <c r="BC181" i="32" s="1"/>
  <c r="AW111" i="32"/>
  <c r="AW138" i="32" s="1"/>
  <c r="AY111" i="32"/>
  <c r="AY138" i="32" s="1"/>
  <c r="BB111" i="32"/>
  <c r="BB138" i="32" s="1"/>
  <c r="AZ113" i="32"/>
  <c r="AZ181" i="32" s="1"/>
  <c r="BG112" i="32"/>
  <c r="BG158" i="32" s="1"/>
  <c r="BG111" i="32"/>
  <c r="AY113" i="32"/>
  <c r="AY181" i="32" s="1"/>
  <c r="BH111" i="32"/>
  <c r="BH138" i="32" s="1"/>
  <c r="BH113" i="32"/>
  <c r="BH181" i="32" s="1"/>
  <c r="AZ112" i="32"/>
  <c r="AZ158" i="32" s="1"/>
  <c r="BA112" i="32"/>
  <c r="BA161" i="32" s="1"/>
  <c r="BB113" i="32"/>
  <c r="BB181" i="32" s="1"/>
  <c r="BC111" i="32"/>
  <c r="BC138" i="32" s="1"/>
  <c r="AW112" i="32"/>
  <c r="BH112" i="32"/>
  <c r="BH158" i="32" s="1"/>
  <c r="BC112" i="32"/>
  <c r="BC158" i="32" s="1"/>
  <c r="BF112" i="32"/>
  <c r="BF161" i="32" s="1"/>
  <c r="GN180" i="32"/>
  <c r="GN181" i="32"/>
  <c r="FY180" i="32"/>
  <c r="FY181" i="32"/>
  <c r="FJ180" i="32"/>
  <c r="FJ181" i="32"/>
  <c r="EU180" i="32"/>
  <c r="DQ180" i="32"/>
  <c r="DB180" i="32"/>
  <c r="DB181" i="32"/>
  <c r="CM180" i="32"/>
  <c r="BX180" i="32"/>
  <c r="AT180" i="32"/>
  <c r="T77" i="72"/>
  <c r="BH180" i="32"/>
  <c r="BA180" i="32"/>
  <c r="BD180" i="32"/>
  <c r="AK77" i="72"/>
  <c r="AZ180" i="32"/>
  <c r="V65" i="31"/>
  <c r="BG180" i="32"/>
  <c r="BG181" i="32"/>
  <c r="AC77" i="72"/>
  <c r="BC180" i="32"/>
  <c r="BB180" i="32"/>
  <c r="AY180" i="32"/>
  <c r="V45" i="31"/>
  <c r="U77" i="72"/>
  <c r="BC157" i="32"/>
  <c r="DB157" i="32"/>
  <c r="BD157" i="32"/>
  <c r="BH157" i="32"/>
  <c r="BF157" i="32"/>
  <c r="AZ157" i="32"/>
  <c r="BE157" i="32"/>
  <c r="BA157" i="32"/>
  <c r="BX157" i="32"/>
  <c r="FJ157" i="32"/>
  <c r="FJ158" i="32"/>
  <c r="BG157" i="32"/>
  <c r="EU157" i="32"/>
  <c r="EU158" i="32"/>
  <c r="CM157" i="32"/>
  <c r="CM158" i="32"/>
  <c r="AT157" i="32"/>
  <c r="AT158" i="32"/>
  <c r="AX157" i="32"/>
  <c r="GN157" i="32"/>
  <c r="GN158" i="32"/>
  <c r="BB157" i="32"/>
  <c r="AY157" i="32"/>
  <c r="DQ157" i="32"/>
  <c r="FY157" i="32"/>
  <c r="FY158" i="32"/>
  <c r="AT111" i="32"/>
  <c r="AT135" i="32" s="1"/>
  <c r="BM55" i="72"/>
  <c r="BN55" i="72" s="1"/>
  <c r="BO55" i="72" s="1"/>
  <c r="BL57" i="72"/>
  <c r="BM45" i="72"/>
  <c r="BN45" i="72" s="1"/>
  <c r="BO45" i="72" s="1"/>
  <c r="BM71" i="72"/>
  <c r="BN71" i="72" s="1"/>
  <c r="BO71" i="72" s="1"/>
  <c r="BM66" i="72"/>
  <c r="BN66" i="72" s="1"/>
  <c r="BO66" i="72" s="1"/>
  <c r="BC16" i="72"/>
  <c r="AX57" i="72"/>
  <c r="AY57" i="72" s="1"/>
  <c r="AY54" i="72"/>
  <c r="DW71" i="72"/>
  <c r="BQ71" i="72" s="1"/>
  <c r="DW70" i="72"/>
  <c r="DW66" i="72"/>
  <c r="DW65" i="72"/>
  <c r="BQ65" i="72" s="1"/>
  <c r="BR65" i="72" s="1"/>
  <c r="BS65" i="72" s="1"/>
  <c r="BT65" i="72" s="1"/>
  <c r="DW56" i="72"/>
  <c r="BQ56" i="72" s="1"/>
  <c r="BR56" i="72" s="1"/>
  <c r="BS56" i="72" s="1"/>
  <c r="DW55" i="72"/>
  <c r="BQ55" i="72" s="1"/>
  <c r="DW51" i="72"/>
  <c r="BQ51" i="72" s="1"/>
  <c r="BR51" i="72" s="1"/>
  <c r="BS51" i="72" s="1"/>
  <c r="DW50" i="72"/>
  <c r="DW60" i="72"/>
  <c r="BQ60" i="72" s="1"/>
  <c r="DW46" i="72"/>
  <c r="BQ46" i="72" s="1"/>
  <c r="DW61" i="72"/>
  <c r="BQ61" i="72" s="1"/>
  <c r="BR61" i="72" s="1"/>
  <c r="BS61" i="72" s="1"/>
  <c r="BT61" i="72" s="1"/>
  <c r="DW45" i="72"/>
  <c r="DW41" i="72"/>
  <c r="DW36" i="72"/>
  <c r="DW35" i="72"/>
  <c r="BQ35" i="72" s="1"/>
  <c r="BR35" i="72" s="1"/>
  <c r="BS35" i="72" s="1"/>
  <c r="BT35" i="72" s="1"/>
  <c r="DW40" i="72"/>
  <c r="DW26" i="72"/>
  <c r="BQ26" i="72" s="1"/>
  <c r="DW25" i="72"/>
  <c r="DW21" i="72"/>
  <c r="BQ21" i="72" s="1"/>
  <c r="BR21" i="72" s="1"/>
  <c r="BS21" i="72" s="1"/>
  <c r="DW20" i="72"/>
  <c r="BQ20" i="72" s="1"/>
  <c r="BR20" i="72" s="1"/>
  <c r="BS20" i="72" s="1"/>
  <c r="DW15" i="72"/>
  <c r="BQ15" i="72" s="1"/>
  <c r="DX7" i="72"/>
  <c r="BJ36" i="72"/>
  <c r="BK36" i="72" s="1"/>
  <c r="BT60" i="72"/>
  <c r="AX47" i="72"/>
  <c r="AY47" i="72" s="1"/>
  <c r="AY44" i="72"/>
  <c r="BF62" i="72"/>
  <c r="BG62" i="72" s="1"/>
  <c r="BG59" i="72"/>
  <c r="BC24" i="72"/>
  <c r="BD24" i="72" s="1"/>
  <c r="BE62" i="72"/>
  <c r="BJ35" i="72"/>
  <c r="BK35" i="72" s="1"/>
  <c r="BL35" i="72" s="1"/>
  <c r="BL37" i="72" s="1"/>
  <c r="BL42" i="72"/>
  <c r="AY16" i="72"/>
  <c r="DJ71" i="72"/>
  <c r="DJ70" i="72"/>
  <c r="EK70" i="72" s="1"/>
  <c r="DJ61" i="72"/>
  <c r="BX61" i="72" s="1"/>
  <c r="DJ60" i="72"/>
  <c r="DJ56" i="72"/>
  <c r="EK56" i="72" s="1"/>
  <c r="DJ55" i="72"/>
  <c r="BX55" i="72" s="1"/>
  <c r="DJ65" i="72"/>
  <c r="DJ66" i="72"/>
  <c r="BX66" i="72" s="1"/>
  <c r="CB66" i="72" s="1"/>
  <c r="DJ51" i="72"/>
  <c r="BX51" i="72" s="1"/>
  <c r="DJ50" i="72"/>
  <c r="BX50" i="72" s="1"/>
  <c r="DJ46" i="72"/>
  <c r="DJ45" i="72"/>
  <c r="EK45" i="72" s="1"/>
  <c r="DJ41" i="72"/>
  <c r="BX41" i="72" s="1"/>
  <c r="DJ40" i="72"/>
  <c r="BX40" i="72" s="1"/>
  <c r="DJ36" i="72"/>
  <c r="BX36" i="72" s="1"/>
  <c r="DJ35" i="72"/>
  <c r="EK35" i="72" s="1"/>
  <c r="DJ26" i="72"/>
  <c r="BX26" i="72" s="1"/>
  <c r="DJ25" i="72"/>
  <c r="DJ21" i="72"/>
  <c r="BX21" i="72" s="1"/>
  <c r="DK7" i="72"/>
  <c r="DJ16" i="72"/>
  <c r="BX16" i="72" s="1"/>
  <c r="DJ15" i="72"/>
  <c r="EK15" i="72" s="1"/>
  <c r="DJ20" i="72"/>
  <c r="BX20" i="72" s="1"/>
  <c r="AY24" i="72"/>
  <c r="AX27" i="72"/>
  <c r="AY27" i="72" s="1"/>
  <c r="AX52" i="72"/>
  <c r="AY52" i="72" s="1"/>
  <c r="AY49" i="72"/>
  <c r="BG54" i="72"/>
  <c r="BC39" i="72"/>
  <c r="BC15" i="72"/>
  <c r="BE15" i="72" s="1"/>
  <c r="BM41" i="72"/>
  <c r="BN41" i="72" s="1"/>
  <c r="BO41" i="72" s="1"/>
  <c r="BJ70" i="72"/>
  <c r="BK70" i="72" s="1"/>
  <c r="BL70" i="72" s="1"/>
  <c r="BM70" i="72"/>
  <c r="AX42" i="72"/>
  <c r="AY42" i="72" s="1"/>
  <c r="AY39" i="72"/>
  <c r="BL62" i="72"/>
  <c r="AY69" i="72"/>
  <c r="AX72" i="72"/>
  <c r="AY72" i="72" s="1"/>
  <c r="BB17" i="72"/>
  <c r="BC17" i="72" s="1"/>
  <c r="BC14" i="72"/>
  <c r="AW176" i="32"/>
  <c r="AW180" i="32"/>
  <c r="AW153" i="32"/>
  <c r="AW157" i="32"/>
  <c r="BA130" i="32"/>
  <c r="BA134" i="32"/>
  <c r="BG130" i="32"/>
  <c r="BG134" i="32"/>
  <c r="BC130" i="32"/>
  <c r="BC134" i="32"/>
  <c r="AY130" i="32"/>
  <c r="AY134" i="32"/>
  <c r="BF130" i="32"/>
  <c r="BF134" i="32"/>
  <c r="BH130" i="32"/>
  <c r="BH134" i="32"/>
  <c r="AH114" i="32"/>
  <c r="AH134" i="32"/>
  <c r="AW130" i="32"/>
  <c r="AW134" i="32"/>
  <c r="BB130" i="32"/>
  <c r="BB134" i="32"/>
  <c r="BD130" i="32"/>
  <c r="BD134" i="32"/>
  <c r="AX130" i="32"/>
  <c r="AX134" i="32"/>
  <c r="AT130" i="32"/>
  <c r="AT134" i="32"/>
  <c r="AZ130" i="32"/>
  <c r="AZ134" i="32"/>
  <c r="BE130" i="32"/>
  <c r="BE134" i="32"/>
  <c r="S65" i="31"/>
  <c r="AH138" i="32"/>
  <c r="S45" i="31"/>
  <c r="S72" i="31"/>
  <c r="AJ72" i="31" s="1"/>
  <c r="DV64" i="32"/>
  <c r="DQ176" i="32"/>
  <c r="CM176" i="32"/>
  <c r="EU176" i="32"/>
  <c r="AT176" i="32"/>
  <c r="GN184" i="32"/>
  <c r="GN176" i="32"/>
  <c r="FY184" i="32"/>
  <c r="FY176" i="32"/>
  <c r="FJ184" i="32"/>
  <c r="FJ176" i="32"/>
  <c r="DB176" i="32"/>
  <c r="BX176" i="32"/>
  <c r="BH176" i="32"/>
  <c r="BC176" i="32"/>
  <c r="BA176" i="32"/>
  <c r="BD176" i="32"/>
  <c r="AY176" i="32"/>
  <c r="BB176" i="32"/>
  <c r="AZ176" i="32"/>
  <c r="BG176" i="32"/>
  <c r="BB153" i="32"/>
  <c r="BD153" i="32"/>
  <c r="AY153" i="32"/>
  <c r="EU153" i="32"/>
  <c r="DB153" i="32"/>
  <c r="CM153" i="32"/>
  <c r="AX153" i="32"/>
  <c r="BE153" i="32"/>
  <c r="AZ153" i="32"/>
  <c r="DQ153" i="32"/>
  <c r="FY161" i="32"/>
  <c r="FY153" i="32"/>
  <c r="BA153" i="32"/>
  <c r="GN161" i="32"/>
  <c r="GN153" i="32"/>
  <c r="BH153" i="32"/>
  <c r="BC153" i="32"/>
  <c r="BG153" i="32"/>
  <c r="BF153" i="32"/>
  <c r="FJ161" i="32"/>
  <c r="FJ153" i="32"/>
  <c r="BX153" i="32"/>
  <c r="AT153" i="32"/>
  <c r="O73" i="31"/>
  <c r="AF73" i="31" s="1"/>
  <c r="P73" i="31"/>
  <c r="AG73" i="31" s="1"/>
  <c r="ED64" i="32"/>
  <c r="DZ64" i="32"/>
  <c r="EF62" i="32"/>
  <c r="EF151" i="32" s="1"/>
  <c r="EF61" i="32"/>
  <c r="GN114" i="32"/>
  <c r="BX111" i="32"/>
  <c r="FY114" i="32"/>
  <c r="FJ114" i="32"/>
  <c r="Z114" i="10"/>
  <c r="AG114" i="10" s="1"/>
  <c r="Q114" i="10"/>
  <c r="AC114" i="10"/>
  <c r="AD114" i="10"/>
  <c r="AB114" i="10"/>
  <c r="Y114" i="10"/>
  <c r="V114" i="10"/>
  <c r="X114" i="10"/>
  <c r="AE114" i="10"/>
  <c r="T114" i="10"/>
  <c r="AA114" i="10"/>
  <c r="U114" i="10"/>
  <c r="W114" i="10"/>
  <c r="M29" i="31"/>
  <c r="M49" i="31" s="1"/>
  <c r="M69" i="31" s="1"/>
  <c r="P58" i="10"/>
  <c r="O58" i="10"/>
  <c r="N58" i="10"/>
  <c r="M58" i="10"/>
  <c r="L58" i="10"/>
  <c r="K58" i="10"/>
  <c r="J58" i="10"/>
  <c r="I58" i="10"/>
  <c r="H58" i="10"/>
  <c r="G58" i="10"/>
  <c r="F58" i="10"/>
  <c r="E58" i="10"/>
  <c r="P57" i="10"/>
  <c r="N57" i="10"/>
  <c r="M57" i="10"/>
  <c r="L57" i="10"/>
  <c r="K57" i="10"/>
  <c r="J57" i="10"/>
  <c r="I57" i="10"/>
  <c r="H57" i="10"/>
  <c r="G57" i="10"/>
  <c r="F57" i="10"/>
  <c r="E57" i="10"/>
  <c r="N56" i="10"/>
  <c r="M56" i="10"/>
  <c r="L56" i="10"/>
  <c r="L127" i="10" s="1"/>
  <c r="K56" i="10"/>
  <c r="J56" i="10"/>
  <c r="I56" i="10"/>
  <c r="H56" i="10"/>
  <c r="H127" i="10" s="1"/>
  <c r="G56" i="10"/>
  <c r="F56" i="10"/>
  <c r="E56" i="10"/>
  <c r="E127" i="10" s="1"/>
  <c r="P59" i="19"/>
  <c r="O59" i="19"/>
  <c r="N59" i="19"/>
  <c r="M59" i="19"/>
  <c r="L59" i="19"/>
  <c r="K59" i="19"/>
  <c r="J59" i="19"/>
  <c r="I59" i="19"/>
  <c r="H59" i="19"/>
  <c r="G59" i="19"/>
  <c r="F59" i="19"/>
  <c r="E59" i="19"/>
  <c r="AE58" i="19"/>
  <c r="GM58" i="32" s="1"/>
  <c r="GM173" i="32" s="1"/>
  <c r="AD58" i="19"/>
  <c r="GL58" i="32" s="1"/>
  <c r="GL173" i="32" s="1"/>
  <c r="AC58" i="19"/>
  <c r="GK58" i="32" s="1"/>
  <c r="GK173" i="32" s="1"/>
  <c r="AB58" i="19"/>
  <c r="GJ58" i="32" s="1"/>
  <c r="GJ173" i="32" s="1"/>
  <c r="AA58" i="19"/>
  <c r="GI58" i="32" s="1"/>
  <c r="GI173" i="32" s="1"/>
  <c r="Z58" i="19"/>
  <c r="Y58" i="19"/>
  <c r="GG58" i="32" s="1"/>
  <c r="GG173" i="32" s="1"/>
  <c r="X58" i="19"/>
  <c r="GF58" i="32" s="1"/>
  <c r="GF173" i="32" s="1"/>
  <c r="W58" i="19"/>
  <c r="GE58" i="32" s="1"/>
  <c r="GE173" i="32" s="1"/>
  <c r="V58" i="19"/>
  <c r="GD58" i="32" s="1"/>
  <c r="GD173" i="32" s="1"/>
  <c r="U58" i="19"/>
  <c r="GC58" i="32" s="1"/>
  <c r="GC173" i="32" s="1"/>
  <c r="T58" i="19"/>
  <c r="GB58" i="32" s="1"/>
  <c r="GB173" i="32" s="1"/>
  <c r="Q58" i="19"/>
  <c r="AE57" i="19"/>
  <c r="GM57" i="32" s="1"/>
  <c r="GM150" i="32" s="1"/>
  <c r="AD57" i="19"/>
  <c r="AC57" i="19"/>
  <c r="GK57" i="32" s="1"/>
  <c r="GK150" i="32" s="1"/>
  <c r="AB57" i="19"/>
  <c r="AA57" i="19"/>
  <c r="GI57" i="32" s="1"/>
  <c r="GI150" i="32" s="1"/>
  <c r="Z57" i="19"/>
  <c r="AG57" i="19" s="1"/>
  <c r="M43" i="31" s="1"/>
  <c r="Y57" i="19"/>
  <c r="GG57" i="32" s="1"/>
  <c r="GG150" i="32" s="1"/>
  <c r="X57" i="19"/>
  <c r="W57" i="19"/>
  <c r="GE57" i="32" s="1"/>
  <c r="GE150" i="32" s="1"/>
  <c r="V57" i="19"/>
  <c r="U57" i="19"/>
  <c r="GC57" i="32" s="1"/>
  <c r="GC150" i="32" s="1"/>
  <c r="T57" i="19"/>
  <c r="GB57" i="32" s="1"/>
  <c r="GB150" i="32" s="1"/>
  <c r="Q57" i="19"/>
  <c r="AE56" i="19"/>
  <c r="AD56" i="19"/>
  <c r="GL56" i="32" s="1"/>
  <c r="AC56" i="19"/>
  <c r="AB56" i="19"/>
  <c r="GJ56" i="32" s="1"/>
  <c r="AA56" i="19"/>
  <c r="Z56" i="19"/>
  <c r="Y56" i="19"/>
  <c r="X56" i="19"/>
  <c r="GF56" i="32" s="1"/>
  <c r="W56" i="19"/>
  <c r="V56" i="19"/>
  <c r="GD56" i="32" s="1"/>
  <c r="U56" i="19"/>
  <c r="T56" i="19"/>
  <c r="GB56" i="32" s="1"/>
  <c r="Q56" i="19"/>
  <c r="P59" i="15"/>
  <c r="O59" i="15"/>
  <c r="N59" i="15"/>
  <c r="M59" i="15"/>
  <c r="L59" i="15"/>
  <c r="K59" i="15"/>
  <c r="J59" i="15"/>
  <c r="I59" i="15"/>
  <c r="H59" i="15"/>
  <c r="G59" i="15"/>
  <c r="F59" i="15"/>
  <c r="E59" i="15"/>
  <c r="AE58" i="15"/>
  <c r="FX58" i="32" s="1"/>
  <c r="FX173" i="32" s="1"/>
  <c r="AD58" i="15"/>
  <c r="FW58" i="32" s="1"/>
  <c r="FW173" i="32" s="1"/>
  <c r="AC58" i="15"/>
  <c r="AB58" i="15"/>
  <c r="FU58" i="32" s="1"/>
  <c r="FU173" i="32" s="1"/>
  <c r="AA58" i="15"/>
  <c r="FT58" i="32" s="1"/>
  <c r="FT173" i="32" s="1"/>
  <c r="Z58" i="15"/>
  <c r="Y58" i="15"/>
  <c r="X58" i="15"/>
  <c r="FQ58" i="32" s="1"/>
  <c r="FQ173" i="32" s="1"/>
  <c r="W58" i="15"/>
  <c r="FP58" i="32" s="1"/>
  <c r="FP173" i="32" s="1"/>
  <c r="V58" i="15"/>
  <c r="FO58" i="32" s="1"/>
  <c r="FO173" i="32" s="1"/>
  <c r="U58" i="15"/>
  <c r="T58" i="15"/>
  <c r="FM58" i="32" s="1"/>
  <c r="FM173" i="32" s="1"/>
  <c r="Q58" i="15"/>
  <c r="AE57" i="15"/>
  <c r="FX57" i="32" s="1"/>
  <c r="FX150" i="32" s="1"/>
  <c r="AD57" i="15"/>
  <c r="AC57" i="15"/>
  <c r="FV57" i="32" s="1"/>
  <c r="FV150" i="32" s="1"/>
  <c r="AB57" i="15"/>
  <c r="FU57" i="32" s="1"/>
  <c r="FU150" i="32" s="1"/>
  <c r="AA57" i="15"/>
  <c r="FT57" i="32" s="1"/>
  <c r="FT150" i="32" s="1"/>
  <c r="Z57" i="15"/>
  <c r="AG57" i="15" s="1"/>
  <c r="M42" i="31" s="1"/>
  <c r="Y57" i="15"/>
  <c r="FR57" i="32" s="1"/>
  <c r="FR150" i="32" s="1"/>
  <c r="X57" i="15"/>
  <c r="FQ57" i="32" s="1"/>
  <c r="FQ150" i="32" s="1"/>
  <c r="W57" i="15"/>
  <c r="FP57" i="32" s="1"/>
  <c r="FP150" i="32" s="1"/>
  <c r="V57" i="15"/>
  <c r="U57" i="15"/>
  <c r="FN57" i="32" s="1"/>
  <c r="FN150" i="32" s="1"/>
  <c r="T57" i="15"/>
  <c r="FM57" i="32" s="1"/>
  <c r="FM150" i="32" s="1"/>
  <c r="Q57" i="15"/>
  <c r="AE56" i="15"/>
  <c r="AD56" i="15"/>
  <c r="FW56" i="32" s="1"/>
  <c r="AC56" i="15"/>
  <c r="FV56" i="32" s="1"/>
  <c r="AB56" i="15"/>
  <c r="AA56" i="15"/>
  <c r="Z56" i="15"/>
  <c r="Y56" i="15"/>
  <c r="FR56" i="32" s="1"/>
  <c r="X56" i="15"/>
  <c r="W56" i="15"/>
  <c r="V56" i="15"/>
  <c r="FO56" i="32" s="1"/>
  <c r="U56" i="15"/>
  <c r="FN56" i="32" s="1"/>
  <c r="T56" i="15"/>
  <c r="Q56" i="15"/>
  <c r="P59" i="12"/>
  <c r="O59" i="12"/>
  <c r="N59" i="12"/>
  <c r="M59" i="12"/>
  <c r="L59" i="12"/>
  <c r="K59" i="12"/>
  <c r="J59" i="12"/>
  <c r="I59" i="12"/>
  <c r="H59" i="12"/>
  <c r="G59" i="12"/>
  <c r="F59" i="12"/>
  <c r="E59" i="12"/>
  <c r="AE58" i="12"/>
  <c r="FI58" i="32" s="1"/>
  <c r="FI173" i="32" s="1"/>
  <c r="AD58" i="12"/>
  <c r="FH58" i="32" s="1"/>
  <c r="FH173" i="32" s="1"/>
  <c r="AC58" i="12"/>
  <c r="FG58" i="32" s="1"/>
  <c r="FG173" i="32" s="1"/>
  <c r="AB58" i="12"/>
  <c r="FF58" i="32" s="1"/>
  <c r="FF173" i="32" s="1"/>
  <c r="AA58" i="12"/>
  <c r="FE58" i="32" s="1"/>
  <c r="FE173" i="32" s="1"/>
  <c r="Z58" i="12"/>
  <c r="Y58" i="12"/>
  <c r="FC58" i="32" s="1"/>
  <c r="FC173" i="32" s="1"/>
  <c r="X58" i="12"/>
  <c r="FB58" i="32" s="1"/>
  <c r="FB173" i="32" s="1"/>
  <c r="W58" i="12"/>
  <c r="FA58" i="32" s="1"/>
  <c r="FA173" i="32" s="1"/>
  <c r="V58" i="12"/>
  <c r="EZ58" i="32" s="1"/>
  <c r="EZ173" i="32" s="1"/>
  <c r="U58" i="12"/>
  <c r="EY58" i="32" s="1"/>
  <c r="EY173" i="32" s="1"/>
  <c r="T58" i="12"/>
  <c r="EX58" i="32" s="1"/>
  <c r="EX173" i="32" s="1"/>
  <c r="Q58" i="12"/>
  <c r="AE57" i="12"/>
  <c r="FI57" i="32" s="1"/>
  <c r="FI150" i="32" s="1"/>
  <c r="AD57" i="12"/>
  <c r="FH57" i="32" s="1"/>
  <c r="FH150" i="32" s="1"/>
  <c r="AC57" i="12"/>
  <c r="FG57" i="32" s="1"/>
  <c r="FG150" i="32" s="1"/>
  <c r="AB57" i="12"/>
  <c r="FF57" i="32" s="1"/>
  <c r="FF150" i="32" s="1"/>
  <c r="AA57" i="12"/>
  <c r="FE57" i="32" s="1"/>
  <c r="FE150" i="32" s="1"/>
  <c r="Z57" i="12"/>
  <c r="Y57" i="12"/>
  <c r="FC57" i="32" s="1"/>
  <c r="FC150" i="32" s="1"/>
  <c r="X57" i="12"/>
  <c r="FB57" i="32" s="1"/>
  <c r="FB150" i="32" s="1"/>
  <c r="W57" i="12"/>
  <c r="FA57" i="32" s="1"/>
  <c r="FA150" i="32" s="1"/>
  <c r="V57" i="12"/>
  <c r="EZ57" i="32" s="1"/>
  <c r="EZ150" i="32" s="1"/>
  <c r="U57" i="12"/>
  <c r="EY57" i="32" s="1"/>
  <c r="EY150" i="32" s="1"/>
  <c r="T57" i="12"/>
  <c r="EX57" i="32" s="1"/>
  <c r="EX150" i="32" s="1"/>
  <c r="Q57" i="12"/>
  <c r="AE56" i="12"/>
  <c r="AD56" i="12"/>
  <c r="AC56" i="12"/>
  <c r="AB56" i="12"/>
  <c r="FF56" i="32" s="1"/>
  <c r="AA56" i="12"/>
  <c r="Z56" i="12"/>
  <c r="AG56" i="12" s="1"/>
  <c r="M21" i="31" s="1"/>
  <c r="Y56" i="12"/>
  <c r="X56" i="12"/>
  <c r="FB56" i="32" s="1"/>
  <c r="W56" i="12"/>
  <c r="V56" i="12"/>
  <c r="U56" i="12"/>
  <c r="T56" i="12"/>
  <c r="Q56" i="12"/>
  <c r="P59" i="18"/>
  <c r="O59" i="18"/>
  <c r="N59" i="18"/>
  <c r="M59" i="18"/>
  <c r="L59" i="18"/>
  <c r="K59" i="18"/>
  <c r="J59" i="18"/>
  <c r="I59" i="18"/>
  <c r="H59" i="18"/>
  <c r="G59" i="18"/>
  <c r="F59" i="18"/>
  <c r="E59" i="18"/>
  <c r="AE58" i="18"/>
  <c r="ET58" i="32" s="1"/>
  <c r="ET173" i="32" s="1"/>
  <c r="AD58" i="18"/>
  <c r="ES58" i="32" s="1"/>
  <c r="ES173" i="32" s="1"/>
  <c r="AC58" i="18"/>
  <c r="AB58" i="18"/>
  <c r="EQ58" i="32" s="1"/>
  <c r="EQ173" i="32" s="1"/>
  <c r="AA58" i="18"/>
  <c r="EP58" i="32" s="1"/>
  <c r="EP173" i="32" s="1"/>
  <c r="Z58" i="18"/>
  <c r="AG58" i="18" s="1"/>
  <c r="M60" i="31" s="1"/>
  <c r="Y58" i="18"/>
  <c r="X58" i="18"/>
  <c r="EM58" i="32" s="1"/>
  <c r="EM173" i="32" s="1"/>
  <c r="W58" i="18"/>
  <c r="EL58" i="32" s="1"/>
  <c r="EL173" i="32" s="1"/>
  <c r="V58" i="18"/>
  <c r="EK58" i="32" s="1"/>
  <c r="EK173" i="32" s="1"/>
  <c r="U58" i="18"/>
  <c r="T58" i="18"/>
  <c r="EI58" i="32" s="1"/>
  <c r="EI173" i="32" s="1"/>
  <c r="Q58" i="18"/>
  <c r="AE57" i="18"/>
  <c r="ET57" i="32" s="1"/>
  <c r="ET150" i="32" s="1"/>
  <c r="AD57" i="18"/>
  <c r="ES57" i="32" s="1"/>
  <c r="ES150" i="32" s="1"/>
  <c r="AC57" i="18"/>
  <c r="ER57" i="32" s="1"/>
  <c r="ER150" i="32" s="1"/>
  <c r="AB57" i="18"/>
  <c r="EQ57" i="32" s="1"/>
  <c r="EQ150" i="32" s="1"/>
  <c r="AA57" i="18"/>
  <c r="EP57" i="32" s="1"/>
  <c r="EP150" i="32" s="1"/>
  <c r="Z57" i="18"/>
  <c r="AG57" i="18" s="1"/>
  <c r="M40" i="31" s="1"/>
  <c r="Y57" i="18"/>
  <c r="EN57" i="32" s="1"/>
  <c r="EN150" i="32" s="1"/>
  <c r="X57" i="18"/>
  <c r="EM57" i="32" s="1"/>
  <c r="EM150" i="32" s="1"/>
  <c r="W57" i="18"/>
  <c r="EL57" i="32" s="1"/>
  <c r="EL150" i="32" s="1"/>
  <c r="V57" i="18"/>
  <c r="EK57" i="32" s="1"/>
  <c r="EK150" i="32" s="1"/>
  <c r="U57" i="18"/>
  <c r="EJ57" i="32" s="1"/>
  <c r="EJ150" i="32" s="1"/>
  <c r="T57" i="18"/>
  <c r="EI57" i="32" s="1"/>
  <c r="EI150" i="32" s="1"/>
  <c r="Q57" i="18"/>
  <c r="AE56" i="18"/>
  <c r="AD56" i="18"/>
  <c r="AC56" i="18"/>
  <c r="ER56" i="32" s="1"/>
  <c r="AB56" i="18"/>
  <c r="EQ56" i="32" s="1"/>
  <c r="AA56" i="18"/>
  <c r="Z56" i="18"/>
  <c r="AG56" i="18" s="1"/>
  <c r="M20" i="31" s="1"/>
  <c r="Y56" i="18"/>
  <c r="EN56" i="32" s="1"/>
  <c r="X56" i="18"/>
  <c r="EM56" i="32" s="1"/>
  <c r="W56" i="18"/>
  <c r="V56" i="18"/>
  <c r="U56" i="18"/>
  <c r="EJ56" i="32" s="1"/>
  <c r="T56" i="18"/>
  <c r="EI56" i="32" s="1"/>
  <c r="Q56" i="18"/>
  <c r="P59" i="17"/>
  <c r="O59" i="17"/>
  <c r="N59" i="17"/>
  <c r="M59" i="17"/>
  <c r="L59" i="17"/>
  <c r="K59" i="17"/>
  <c r="J59" i="17"/>
  <c r="I59" i="17"/>
  <c r="H59" i="17"/>
  <c r="G59" i="17"/>
  <c r="F59" i="17"/>
  <c r="E59" i="17"/>
  <c r="AE58" i="17"/>
  <c r="EE58" i="32" s="1"/>
  <c r="EE173" i="32" s="1"/>
  <c r="AD58" i="17"/>
  <c r="ED58" i="32" s="1"/>
  <c r="ED173" i="32" s="1"/>
  <c r="AC58" i="17"/>
  <c r="EC58" i="32" s="1"/>
  <c r="EC173" i="32" s="1"/>
  <c r="AB58" i="17"/>
  <c r="EB58" i="32" s="1"/>
  <c r="EB173" i="32" s="1"/>
  <c r="AA58" i="17"/>
  <c r="EA58" i="32" s="1"/>
  <c r="EA173" i="32" s="1"/>
  <c r="Z58" i="17"/>
  <c r="Y58" i="17"/>
  <c r="DY58" i="32" s="1"/>
  <c r="DY173" i="32" s="1"/>
  <c r="X58" i="17"/>
  <c r="DX58" i="32" s="1"/>
  <c r="DX173" i="32" s="1"/>
  <c r="W58" i="17"/>
  <c r="DW58" i="32" s="1"/>
  <c r="DW173" i="32" s="1"/>
  <c r="V58" i="17"/>
  <c r="DV58" i="32" s="1"/>
  <c r="DV173" i="32" s="1"/>
  <c r="U58" i="17"/>
  <c r="DU58" i="32" s="1"/>
  <c r="DU173" i="32" s="1"/>
  <c r="T58" i="17"/>
  <c r="DT58" i="32" s="1"/>
  <c r="DT173" i="32" s="1"/>
  <c r="Q58" i="17"/>
  <c r="AE57" i="17"/>
  <c r="EE57" i="32" s="1"/>
  <c r="EE150" i="32" s="1"/>
  <c r="AD57" i="17"/>
  <c r="AC57" i="17"/>
  <c r="EC57" i="32" s="1"/>
  <c r="EC150" i="32" s="1"/>
  <c r="AB57" i="17"/>
  <c r="AA57" i="17"/>
  <c r="EA57" i="32" s="1"/>
  <c r="EA150" i="32" s="1"/>
  <c r="Z57" i="17"/>
  <c r="AG57" i="17" s="1"/>
  <c r="M39" i="31" s="1"/>
  <c r="Y57" i="17"/>
  <c r="DY57" i="32" s="1"/>
  <c r="DY150" i="32" s="1"/>
  <c r="X57" i="17"/>
  <c r="W57" i="17"/>
  <c r="DW57" i="32" s="1"/>
  <c r="DW150" i="32" s="1"/>
  <c r="V57" i="17"/>
  <c r="U57" i="17"/>
  <c r="DU57" i="32" s="1"/>
  <c r="DU150" i="32" s="1"/>
  <c r="T57" i="17"/>
  <c r="Q57" i="17"/>
  <c r="AE56" i="17"/>
  <c r="AD56" i="17"/>
  <c r="ED56" i="32" s="1"/>
  <c r="ED128" i="32" s="1"/>
  <c r="AC56" i="17"/>
  <c r="AB56" i="17"/>
  <c r="EB56" i="32" s="1"/>
  <c r="EB128" i="32" s="1"/>
  <c r="AA56" i="17"/>
  <c r="Z56" i="17"/>
  <c r="Y56" i="17"/>
  <c r="X56" i="17"/>
  <c r="DX56" i="32" s="1"/>
  <c r="DX128" i="32" s="1"/>
  <c r="W56" i="17"/>
  <c r="V56" i="17"/>
  <c r="DV56" i="32" s="1"/>
  <c r="DV128" i="32" s="1"/>
  <c r="U56" i="17"/>
  <c r="T56" i="17"/>
  <c r="DT56" i="32" s="1"/>
  <c r="DT128" i="32" s="1"/>
  <c r="Q56" i="17"/>
  <c r="O59" i="16"/>
  <c r="N59" i="16"/>
  <c r="M59" i="16"/>
  <c r="L59" i="16"/>
  <c r="K59" i="16"/>
  <c r="J59" i="16"/>
  <c r="I59" i="16"/>
  <c r="H59" i="16"/>
  <c r="G59" i="16"/>
  <c r="F59" i="16"/>
  <c r="E59" i="16"/>
  <c r="AD58" i="16"/>
  <c r="DO58" i="32" s="1"/>
  <c r="DO173" i="32" s="1"/>
  <c r="AC58" i="16"/>
  <c r="DN58" i="32" s="1"/>
  <c r="DN173" i="32" s="1"/>
  <c r="AB58" i="16"/>
  <c r="DM58" i="32" s="1"/>
  <c r="DM173" i="32" s="1"/>
  <c r="AA58" i="16"/>
  <c r="DL58" i="32" s="1"/>
  <c r="DL173" i="32" s="1"/>
  <c r="Z58" i="16"/>
  <c r="Y58" i="16"/>
  <c r="DJ58" i="32" s="1"/>
  <c r="DJ173" i="32" s="1"/>
  <c r="X58" i="16"/>
  <c r="DI58" i="32" s="1"/>
  <c r="DI173" i="32" s="1"/>
  <c r="W58" i="16"/>
  <c r="DH58" i="32" s="1"/>
  <c r="DH173" i="32" s="1"/>
  <c r="V58" i="16"/>
  <c r="DG58" i="32" s="1"/>
  <c r="DG173" i="32" s="1"/>
  <c r="U58" i="16"/>
  <c r="DF58" i="32" s="1"/>
  <c r="DF173" i="32" s="1"/>
  <c r="T58" i="16"/>
  <c r="DE58" i="32" s="1"/>
  <c r="DE173" i="32" s="1"/>
  <c r="P58" i="16"/>
  <c r="AD57" i="16"/>
  <c r="DO57" i="32" s="1"/>
  <c r="DO150" i="32" s="1"/>
  <c r="AC57" i="16"/>
  <c r="DN57" i="32" s="1"/>
  <c r="DN150" i="32" s="1"/>
  <c r="AB57" i="16"/>
  <c r="DM57" i="32" s="1"/>
  <c r="DM150" i="32" s="1"/>
  <c r="AA57" i="16"/>
  <c r="DL57" i="32" s="1"/>
  <c r="DL150" i="32" s="1"/>
  <c r="Z57" i="16"/>
  <c r="Y57" i="16"/>
  <c r="DJ57" i="32" s="1"/>
  <c r="DJ150" i="32" s="1"/>
  <c r="X57" i="16"/>
  <c r="DI57" i="32" s="1"/>
  <c r="DI150" i="32" s="1"/>
  <c r="W57" i="16"/>
  <c r="DH57" i="32" s="1"/>
  <c r="DH150" i="32" s="1"/>
  <c r="V57" i="16"/>
  <c r="DG57" i="32" s="1"/>
  <c r="DG150" i="32" s="1"/>
  <c r="U57" i="16"/>
  <c r="DF57" i="32" s="1"/>
  <c r="DF150" i="32" s="1"/>
  <c r="T57" i="16"/>
  <c r="DE57" i="32" s="1"/>
  <c r="DE150" i="32" s="1"/>
  <c r="P57" i="16"/>
  <c r="AD56" i="16"/>
  <c r="AC56" i="16"/>
  <c r="DN56" i="32" s="1"/>
  <c r="AB56" i="16"/>
  <c r="AA56" i="16"/>
  <c r="Z56" i="16"/>
  <c r="AG56" i="16" s="1"/>
  <c r="M18" i="31" s="1"/>
  <c r="Y56" i="16"/>
  <c r="DJ56" i="32" s="1"/>
  <c r="X56" i="16"/>
  <c r="W56" i="16"/>
  <c r="V56" i="16"/>
  <c r="U56" i="16"/>
  <c r="DF56" i="32" s="1"/>
  <c r="T56" i="16"/>
  <c r="P56" i="16"/>
  <c r="P59" i="14"/>
  <c r="O59" i="14"/>
  <c r="N59" i="14"/>
  <c r="M59" i="14"/>
  <c r="L59" i="14"/>
  <c r="K59" i="14"/>
  <c r="J59" i="14"/>
  <c r="I59" i="14"/>
  <c r="H59" i="14"/>
  <c r="G59" i="14"/>
  <c r="F59" i="14"/>
  <c r="E59" i="14"/>
  <c r="AE58" i="14"/>
  <c r="DA58" i="32" s="1"/>
  <c r="DA173" i="32" s="1"/>
  <c r="AD58" i="14"/>
  <c r="AC58" i="14"/>
  <c r="CY58" i="32" s="1"/>
  <c r="CY173" i="32" s="1"/>
  <c r="AB58" i="14"/>
  <c r="CX58" i="32" s="1"/>
  <c r="CX173" i="32" s="1"/>
  <c r="AA58" i="14"/>
  <c r="CW58" i="32" s="1"/>
  <c r="CW173" i="32" s="1"/>
  <c r="Z58" i="14"/>
  <c r="AG58" i="14" s="1"/>
  <c r="M57" i="31" s="1"/>
  <c r="Y58" i="14"/>
  <c r="CU58" i="32" s="1"/>
  <c r="CU173" i="32" s="1"/>
  <c r="X58" i="14"/>
  <c r="CT58" i="32" s="1"/>
  <c r="CT173" i="32" s="1"/>
  <c r="W58" i="14"/>
  <c r="CS58" i="32" s="1"/>
  <c r="CS173" i="32" s="1"/>
  <c r="V58" i="14"/>
  <c r="U58" i="14"/>
  <c r="CQ58" i="32" s="1"/>
  <c r="CQ173" i="32" s="1"/>
  <c r="T58" i="14"/>
  <c r="CP58" i="32" s="1"/>
  <c r="CP173" i="32" s="1"/>
  <c r="Q58" i="14"/>
  <c r="AE57" i="14"/>
  <c r="DA57" i="32" s="1"/>
  <c r="DA150" i="32" s="1"/>
  <c r="AD57" i="14"/>
  <c r="CZ57" i="32" s="1"/>
  <c r="CZ150" i="32" s="1"/>
  <c r="AC57" i="14"/>
  <c r="CY57" i="32" s="1"/>
  <c r="CY150" i="32" s="1"/>
  <c r="AB57" i="14"/>
  <c r="CX57" i="32" s="1"/>
  <c r="CX150" i="32" s="1"/>
  <c r="AA57" i="14"/>
  <c r="CW57" i="32" s="1"/>
  <c r="CW150" i="32" s="1"/>
  <c r="Z57" i="14"/>
  <c r="Y57" i="14"/>
  <c r="CU57" i="32" s="1"/>
  <c r="CU150" i="32" s="1"/>
  <c r="X57" i="14"/>
  <c r="CT57" i="32" s="1"/>
  <c r="CT150" i="32" s="1"/>
  <c r="W57" i="14"/>
  <c r="CS57" i="32" s="1"/>
  <c r="CS150" i="32" s="1"/>
  <c r="V57" i="14"/>
  <c r="CR57" i="32" s="1"/>
  <c r="CR150" i="32" s="1"/>
  <c r="U57" i="14"/>
  <c r="CQ57" i="32" s="1"/>
  <c r="CQ150" i="32" s="1"/>
  <c r="T57" i="14"/>
  <c r="CP57" i="32" s="1"/>
  <c r="CP150" i="32" s="1"/>
  <c r="Q57" i="14"/>
  <c r="AE56" i="14"/>
  <c r="AD56" i="14"/>
  <c r="CZ56" i="32" s="1"/>
  <c r="AC56" i="14"/>
  <c r="CY56" i="32" s="1"/>
  <c r="AB56" i="14"/>
  <c r="AA56" i="14"/>
  <c r="Z56" i="14"/>
  <c r="Y56" i="14"/>
  <c r="CU56" i="32" s="1"/>
  <c r="X56" i="14"/>
  <c r="W56" i="14"/>
  <c r="V56" i="14"/>
  <c r="CR56" i="32" s="1"/>
  <c r="U56" i="14"/>
  <c r="CQ56" i="32" s="1"/>
  <c r="T56" i="14"/>
  <c r="Q56" i="14"/>
  <c r="P59" i="13"/>
  <c r="O59" i="13"/>
  <c r="N59" i="13"/>
  <c r="M59" i="13"/>
  <c r="L59" i="13"/>
  <c r="K59" i="13"/>
  <c r="J59" i="13"/>
  <c r="I59" i="13"/>
  <c r="H59" i="13"/>
  <c r="G59" i="13"/>
  <c r="F59" i="13"/>
  <c r="E59" i="13"/>
  <c r="AE58" i="13"/>
  <c r="CL58" i="32" s="1"/>
  <c r="CL173" i="32" s="1"/>
  <c r="AD58" i="13"/>
  <c r="CK58" i="32" s="1"/>
  <c r="CK173" i="32" s="1"/>
  <c r="AC58" i="13"/>
  <c r="CJ58" i="32" s="1"/>
  <c r="CJ173" i="32" s="1"/>
  <c r="AB58" i="13"/>
  <c r="CI58" i="32" s="1"/>
  <c r="CI173" i="32" s="1"/>
  <c r="AA58" i="13"/>
  <c r="CH58" i="32" s="1"/>
  <c r="CH173" i="32" s="1"/>
  <c r="Z58" i="13"/>
  <c r="Y58" i="13"/>
  <c r="CF58" i="32" s="1"/>
  <c r="CF173" i="32" s="1"/>
  <c r="X58" i="13"/>
  <c r="CE58" i="32" s="1"/>
  <c r="CE173" i="32" s="1"/>
  <c r="W58" i="13"/>
  <c r="CD58" i="32" s="1"/>
  <c r="CD173" i="32" s="1"/>
  <c r="V58" i="13"/>
  <c r="CC58" i="32" s="1"/>
  <c r="CC173" i="32" s="1"/>
  <c r="U58" i="13"/>
  <c r="CB58" i="32" s="1"/>
  <c r="CB173" i="32" s="1"/>
  <c r="T58" i="13"/>
  <c r="CA58" i="32" s="1"/>
  <c r="CA173" i="32" s="1"/>
  <c r="Q58" i="13"/>
  <c r="AE57" i="13"/>
  <c r="CL57" i="32" s="1"/>
  <c r="CL150" i="32" s="1"/>
  <c r="AD57" i="13"/>
  <c r="AC57" i="13"/>
  <c r="CJ57" i="32" s="1"/>
  <c r="CJ150" i="32" s="1"/>
  <c r="AB57" i="13"/>
  <c r="AA57" i="13"/>
  <c r="CH57" i="32" s="1"/>
  <c r="CH150" i="32" s="1"/>
  <c r="Z57" i="13"/>
  <c r="AG57" i="13" s="1"/>
  <c r="M36" i="31" s="1"/>
  <c r="Y57" i="13"/>
  <c r="CF57" i="32" s="1"/>
  <c r="CF150" i="32" s="1"/>
  <c r="X57" i="13"/>
  <c r="W57" i="13"/>
  <c r="CD57" i="32" s="1"/>
  <c r="CD150" i="32" s="1"/>
  <c r="V57" i="13"/>
  <c r="U57" i="13"/>
  <c r="CB57" i="32" s="1"/>
  <c r="CB150" i="32" s="1"/>
  <c r="T57" i="13"/>
  <c r="Q57" i="13"/>
  <c r="AE56" i="13"/>
  <c r="AD56" i="13"/>
  <c r="CK56" i="32" s="1"/>
  <c r="AC56" i="13"/>
  <c r="AB56" i="13"/>
  <c r="CI56" i="32" s="1"/>
  <c r="AA56" i="13"/>
  <c r="CH56" i="32" s="1"/>
  <c r="Z56" i="13"/>
  <c r="Y56" i="13"/>
  <c r="X56" i="13"/>
  <c r="CE56" i="32" s="1"/>
  <c r="W56" i="13"/>
  <c r="V56" i="13"/>
  <c r="CC56" i="32" s="1"/>
  <c r="U56" i="13"/>
  <c r="T56" i="13"/>
  <c r="CA56" i="32" s="1"/>
  <c r="Q56" i="13"/>
  <c r="P59" i="11"/>
  <c r="O59" i="11"/>
  <c r="N59" i="11"/>
  <c r="M59" i="11"/>
  <c r="L59" i="11"/>
  <c r="K59" i="11"/>
  <c r="J59" i="11"/>
  <c r="I59" i="11"/>
  <c r="H59" i="11"/>
  <c r="G59" i="11"/>
  <c r="F59" i="11"/>
  <c r="E59" i="11"/>
  <c r="AE58" i="11"/>
  <c r="BW58" i="32" s="1"/>
  <c r="BW173" i="32" s="1"/>
  <c r="AD58" i="11"/>
  <c r="BV58" i="32" s="1"/>
  <c r="BV173" i="32" s="1"/>
  <c r="AC58" i="11"/>
  <c r="AB58" i="11"/>
  <c r="BT58" i="32" s="1"/>
  <c r="BT173" i="32" s="1"/>
  <c r="AA58" i="11"/>
  <c r="BS58" i="32" s="1"/>
  <c r="BS173" i="32" s="1"/>
  <c r="Z58" i="11"/>
  <c r="Y58" i="11"/>
  <c r="X58" i="11"/>
  <c r="BP58" i="32" s="1"/>
  <c r="BP173" i="32" s="1"/>
  <c r="W58" i="11"/>
  <c r="BO58" i="32" s="1"/>
  <c r="BO173" i="32" s="1"/>
  <c r="V58" i="11"/>
  <c r="BN58" i="32" s="1"/>
  <c r="BN173" i="32" s="1"/>
  <c r="U58" i="11"/>
  <c r="T58" i="11"/>
  <c r="BL58" i="32" s="1"/>
  <c r="BL173" i="32" s="1"/>
  <c r="Q58" i="11"/>
  <c r="AE57" i="11"/>
  <c r="BW57" i="32" s="1"/>
  <c r="BW150" i="32" s="1"/>
  <c r="AD57" i="11"/>
  <c r="BV57" i="32" s="1"/>
  <c r="BV150" i="32" s="1"/>
  <c r="AC57" i="11"/>
  <c r="BU57" i="32" s="1"/>
  <c r="BU150" i="32" s="1"/>
  <c r="AB57" i="11"/>
  <c r="BT57" i="32" s="1"/>
  <c r="BT150" i="32" s="1"/>
  <c r="AA57" i="11"/>
  <c r="BS57" i="32" s="1"/>
  <c r="BS150" i="32" s="1"/>
  <c r="Z57" i="11"/>
  <c r="Y57" i="11"/>
  <c r="BQ57" i="32" s="1"/>
  <c r="BQ150" i="32" s="1"/>
  <c r="X57" i="11"/>
  <c r="BP57" i="32" s="1"/>
  <c r="BP150" i="32" s="1"/>
  <c r="W57" i="11"/>
  <c r="BO57" i="32" s="1"/>
  <c r="BO150" i="32" s="1"/>
  <c r="V57" i="11"/>
  <c r="BN57" i="32" s="1"/>
  <c r="BN150" i="32" s="1"/>
  <c r="U57" i="11"/>
  <c r="BM57" i="32" s="1"/>
  <c r="BM150" i="32" s="1"/>
  <c r="T57" i="11"/>
  <c r="BL57" i="32" s="1"/>
  <c r="BL150" i="32" s="1"/>
  <c r="Q57" i="11"/>
  <c r="AE56" i="11"/>
  <c r="AD56" i="11"/>
  <c r="AC56" i="11"/>
  <c r="BU56" i="32" s="1"/>
  <c r="AB56" i="11"/>
  <c r="BT56" i="32" s="1"/>
  <c r="AA56" i="11"/>
  <c r="Z56" i="11"/>
  <c r="AG56" i="11" s="1"/>
  <c r="M14" i="31" s="1"/>
  <c r="Y56" i="11"/>
  <c r="BQ56" i="32" s="1"/>
  <c r="X56" i="11"/>
  <c r="BP56" i="32" s="1"/>
  <c r="W56" i="11"/>
  <c r="V56" i="11"/>
  <c r="U56" i="11"/>
  <c r="BM56" i="32" s="1"/>
  <c r="T56" i="11"/>
  <c r="Q56" i="11"/>
  <c r="P59" i="7"/>
  <c r="O59" i="7"/>
  <c r="N59" i="7"/>
  <c r="M59" i="7"/>
  <c r="L59" i="7"/>
  <c r="K59" i="7"/>
  <c r="J59" i="7"/>
  <c r="I59" i="7"/>
  <c r="H59" i="7"/>
  <c r="G59" i="7"/>
  <c r="F59" i="7"/>
  <c r="E59" i="7"/>
  <c r="AE58" i="7"/>
  <c r="AS58" i="32" s="1"/>
  <c r="AS173" i="32" s="1"/>
  <c r="AD58" i="7"/>
  <c r="AR58" i="32" s="1"/>
  <c r="AR173" i="32" s="1"/>
  <c r="AC58" i="7"/>
  <c r="AB58" i="7"/>
  <c r="AP58" i="32" s="1"/>
  <c r="AP173" i="32" s="1"/>
  <c r="AA58" i="7"/>
  <c r="AO58" i="32" s="1"/>
  <c r="AO173" i="32" s="1"/>
  <c r="Z58" i="7"/>
  <c r="AN58" i="32" s="1"/>
  <c r="AN173" i="32" s="1"/>
  <c r="Y58" i="7"/>
  <c r="X58" i="7"/>
  <c r="AL58" i="32" s="1"/>
  <c r="AL173" i="32" s="1"/>
  <c r="W58" i="7"/>
  <c r="AK58" i="32" s="1"/>
  <c r="AK173" i="32" s="1"/>
  <c r="V58" i="7"/>
  <c r="AJ58" i="32" s="1"/>
  <c r="AJ173" i="32" s="1"/>
  <c r="U58" i="7"/>
  <c r="T58" i="7"/>
  <c r="AH58" i="32" s="1"/>
  <c r="AH173" i="32" s="1"/>
  <c r="Q58" i="7"/>
  <c r="AE57" i="7"/>
  <c r="AS57" i="32" s="1"/>
  <c r="AS150" i="32" s="1"/>
  <c r="AD57" i="7"/>
  <c r="AR57" i="32" s="1"/>
  <c r="AR150" i="32" s="1"/>
  <c r="AC57" i="7"/>
  <c r="AQ57" i="32" s="1"/>
  <c r="AQ150" i="32" s="1"/>
  <c r="AB57" i="7"/>
  <c r="AP57" i="32" s="1"/>
  <c r="AP150" i="32" s="1"/>
  <c r="AA57" i="7"/>
  <c r="AO57" i="32" s="1"/>
  <c r="AO150" i="32" s="1"/>
  <c r="Z57" i="7"/>
  <c r="AN57" i="32" s="1"/>
  <c r="AN150" i="32" s="1"/>
  <c r="Y57" i="7"/>
  <c r="AM57" i="32" s="1"/>
  <c r="AM150" i="32" s="1"/>
  <c r="X57" i="7"/>
  <c r="AL57" i="32" s="1"/>
  <c r="AL150" i="32" s="1"/>
  <c r="W57" i="7"/>
  <c r="AK57" i="32" s="1"/>
  <c r="AK150" i="32" s="1"/>
  <c r="V57" i="7"/>
  <c r="AJ57" i="32" s="1"/>
  <c r="AJ150" i="32" s="1"/>
  <c r="U57" i="7"/>
  <c r="AI57" i="32" s="1"/>
  <c r="AI150" i="32" s="1"/>
  <c r="T57" i="7"/>
  <c r="AH57" i="32" s="1"/>
  <c r="AH150" i="32" s="1"/>
  <c r="Q57" i="7"/>
  <c r="AE56" i="7"/>
  <c r="AD56" i="7"/>
  <c r="AC56" i="7"/>
  <c r="AQ56" i="32" s="1"/>
  <c r="AQ127" i="32" s="1"/>
  <c r="AB56" i="7"/>
  <c r="AA56" i="7"/>
  <c r="Z56" i="7"/>
  <c r="Y56" i="7"/>
  <c r="AM56" i="32" s="1"/>
  <c r="AM127" i="32" s="1"/>
  <c r="X56" i="7"/>
  <c r="AL56" i="32" s="1"/>
  <c r="AL127" i="32" s="1"/>
  <c r="W56" i="7"/>
  <c r="V56" i="7"/>
  <c r="U56" i="7"/>
  <c r="AI56" i="32" s="1"/>
  <c r="AI127" i="32" s="1"/>
  <c r="T56" i="7"/>
  <c r="Q56" i="7"/>
  <c r="N59" i="8"/>
  <c r="M59" i="8"/>
  <c r="L59" i="8"/>
  <c r="K59" i="8"/>
  <c r="J59" i="8"/>
  <c r="I59" i="8"/>
  <c r="H59" i="8"/>
  <c r="G59" i="8"/>
  <c r="F59" i="8"/>
  <c r="E59" i="8"/>
  <c r="AE58" i="8"/>
  <c r="AD58" i="8"/>
  <c r="AC58" i="8"/>
  <c r="AB58" i="8"/>
  <c r="AA58" i="8"/>
  <c r="Z58" i="8"/>
  <c r="Y58" i="8"/>
  <c r="X58" i="8"/>
  <c r="W58" i="8"/>
  <c r="V58" i="8"/>
  <c r="U58" i="8"/>
  <c r="T58" i="8"/>
  <c r="Q58" i="8"/>
  <c r="AE57" i="8"/>
  <c r="AD57" i="8"/>
  <c r="AC57" i="8"/>
  <c r="AB57" i="8"/>
  <c r="AA57" i="8"/>
  <c r="Z57" i="8"/>
  <c r="Y57" i="8"/>
  <c r="X57" i="8"/>
  <c r="W57" i="8"/>
  <c r="V57" i="8"/>
  <c r="U57" i="8"/>
  <c r="T57" i="8"/>
  <c r="Q57" i="8"/>
  <c r="AC56" i="8"/>
  <c r="AB56" i="8"/>
  <c r="AA56" i="8"/>
  <c r="Z56" i="8"/>
  <c r="Y56" i="8"/>
  <c r="X56" i="8"/>
  <c r="W56" i="8"/>
  <c r="V56" i="8"/>
  <c r="U56" i="8"/>
  <c r="T56" i="8"/>
  <c r="P56" i="8"/>
  <c r="O56" i="8"/>
  <c r="P59" i="9"/>
  <c r="O59" i="9"/>
  <c r="N59" i="9"/>
  <c r="M59" i="9"/>
  <c r="L59" i="9"/>
  <c r="K59" i="9"/>
  <c r="J59" i="9"/>
  <c r="I59" i="9"/>
  <c r="H59" i="9"/>
  <c r="G59" i="9"/>
  <c r="F59" i="9"/>
  <c r="E59" i="9"/>
  <c r="AE58" i="9"/>
  <c r="AD58" i="9"/>
  <c r="AC58" i="9"/>
  <c r="AB58" i="9"/>
  <c r="AA58" i="9"/>
  <c r="Z58" i="9"/>
  <c r="Y58" i="9"/>
  <c r="X58" i="9"/>
  <c r="W58" i="9"/>
  <c r="V58" i="9"/>
  <c r="U58" i="9"/>
  <c r="T58" i="9"/>
  <c r="Q58" i="9"/>
  <c r="AE57" i="9"/>
  <c r="AD57" i="9"/>
  <c r="AC57" i="9"/>
  <c r="AB57" i="9"/>
  <c r="AA57" i="9"/>
  <c r="Z57" i="9"/>
  <c r="Y57" i="9"/>
  <c r="X57" i="9"/>
  <c r="W57" i="9"/>
  <c r="V57" i="9"/>
  <c r="U57" i="9"/>
  <c r="T57" i="9"/>
  <c r="Q57" i="9"/>
  <c r="AE56" i="9"/>
  <c r="AD56" i="9"/>
  <c r="AC56" i="9"/>
  <c r="AB56" i="9"/>
  <c r="AA56" i="9"/>
  <c r="Z56" i="9"/>
  <c r="Y56" i="9"/>
  <c r="X56" i="9"/>
  <c r="W56" i="9"/>
  <c r="V56" i="9"/>
  <c r="U56" i="9"/>
  <c r="T56" i="9"/>
  <c r="Q56" i="9"/>
  <c r="E61" i="10"/>
  <c r="E128" i="10" s="1"/>
  <c r="F61" i="10"/>
  <c r="F128" i="10" s="1"/>
  <c r="G61" i="10"/>
  <c r="G128" i="10" s="1"/>
  <c r="H61" i="10"/>
  <c r="H128" i="10" s="1"/>
  <c r="I61" i="10"/>
  <c r="I128" i="10" s="1"/>
  <c r="J61" i="10"/>
  <c r="J128" i="10" s="1"/>
  <c r="K61" i="10"/>
  <c r="K128" i="10" s="1"/>
  <c r="L61" i="10"/>
  <c r="L128" i="10" s="1"/>
  <c r="M61" i="10"/>
  <c r="M128" i="10" s="1"/>
  <c r="N61" i="10"/>
  <c r="N128" i="10" s="1"/>
  <c r="O61" i="10"/>
  <c r="O128" i="10" s="1"/>
  <c r="P61" i="10"/>
  <c r="P128" i="10" s="1"/>
  <c r="F62" i="10"/>
  <c r="F151" i="10" s="1"/>
  <c r="G62" i="10"/>
  <c r="G151" i="10" s="1"/>
  <c r="H62" i="10"/>
  <c r="H151" i="10" s="1"/>
  <c r="I62" i="10"/>
  <c r="I151" i="10" s="1"/>
  <c r="J62" i="10"/>
  <c r="J151" i="10" s="1"/>
  <c r="K62" i="10"/>
  <c r="K151" i="10" s="1"/>
  <c r="L62" i="10"/>
  <c r="L151" i="10" s="1"/>
  <c r="M62" i="10"/>
  <c r="M151" i="10" s="1"/>
  <c r="N62" i="10"/>
  <c r="N151" i="10" s="1"/>
  <c r="O62" i="10"/>
  <c r="O151" i="10" s="1"/>
  <c r="P62" i="10"/>
  <c r="P151" i="10" s="1"/>
  <c r="E63" i="10"/>
  <c r="E174" i="10" s="1"/>
  <c r="F63" i="10"/>
  <c r="F174" i="10" s="1"/>
  <c r="G63" i="10"/>
  <c r="G174" i="10" s="1"/>
  <c r="H63" i="10"/>
  <c r="H174" i="10" s="1"/>
  <c r="I63" i="10"/>
  <c r="I174" i="10" s="1"/>
  <c r="J63" i="10"/>
  <c r="J174" i="10" s="1"/>
  <c r="K63" i="10"/>
  <c r="K174" i="10" s="1"/>
  <c r="L63" i="10"/>
  <c r="L174" i="10" s="1"/>
  <c r="M63" i="10"/>
  <c r="M174" i="10" s="1"/>
  <c r="N63" i="10"/>
  <c r="N174" i="10" s="1"/>
  <c r="O63" i="10"/>
  <c r="O174" i="10" s="1"/>
  <c r="P63" i="10"/>
  <c r="P174" i="10" s="1"/>
  <c r="GH56" i="32" l="1"/>
  <c r="AG56" i="19"/>
  <c r="M23" i="31" s="1"/>
  <c r="GH58" i="32"/>
  <c r="GH173" i="32" s="1"/>
  <c r="AG58" i="19"/>
  <c r="M63" i="31" s="1"/>
  <c r="FS58" i="32"/>
  <c r="FS173" i="32" s="1"/>
  <c r="AG58" i="15"/>
  <c r="M62" i="31" s="1"/>
  <c r="FS56" i="32"/>
  <c r="AG56" i="15"/>
  <c r="M22" i="31" s="1"/>
  <c r="FD58" i="32"/>
  <c r="FD173" i="32" s="1"/>
  <c r="AG58" i="12"/>
  <c r="M61" i="31" s="1"/>
  <c r="FD57" i="32"/>
  <c r="FD150" i="32" s="1"/>
  <c r="AG57" i="12"/>
  <c r="M41" i="31" s="1"/>
  <c r="EO57" i="32"/>
  <c r="EO150" i="32" s="1"/>
  <c r="EO58" i="32"/>
  <c r="EO173" i="32" s="1"/>
  <c r="DZ58" i="32"/>
  <c r="DZ173" i="32" s="1"/>
  <c r="AG58" i="17"/>
  <c r="M59" i="31" s="1"/>
  <c r="DZ56" i="32"/>
  <c r="DZ128" i="32" s="1"/>
  <c r="AG56" i="17"/>
  <c r="M19" i="31" s="1"/>
  <c r="DK58" i="32"/>
  <c r="DK173" i="32" s="1"/>
  <c r="AG58" i="16"/>
  <c r="M58" i="31" s="1"/>
  <c r="DK57" i="32"/>
  <c r="DK150" i="32" s="1"/>
  <c r="AG57" i="16"/>
  <c r="M38" i="31" s="1"/>
  <c r="CV57" i="32"/>
  <c r="CV150" i="32" s="1"/>
  <c r="AG57" i="14"/>
  <c r="M37" i="31" s="1"/>
  <c r="CV56" i="32"/>
  <c r="AG56" i="14"/>
  <c r="M17" i="31" s="1"/>
  <c r="CG56" i="32"/>
  <c r="AG56" i="13"/>
  <c r="M16" i="31" s="1"/>
  <c r="CG58" i="32"/>
  <c r="CG173" i="32" s="1"/>
  <c r="AG58" i="13"/>
  <c r="M56" i="31" s="1"/>
  <c r="BR58" i="32"/>
  <c r="BR173" i="32" s="1"/>
  <c r="AG58" i="11"/>
  <c r="M54" i="31" s="1"/>
  <c r="BR57" i="32"/>
  <c r="BR150" i="32" s="1"/>
  <c r="AG57" i="11"/>
  <c r="M34" i="31" s="1"/>
  <c r="AF85" i="31"/>
  <c r="AF3" i="31" s="1"/>
  <c r="AG85" i="31"/>
  <c r="AG3" i="31" s="1"/>
  <c r="DX30" i="72"/>
  <c r="DX31" i="72"/>
  <c r="DX29" i="72"/>
  <c r="DW32" i="72"/>
  <c r="EY32" i="72" s="1"/>
  <c r="BR26" i="72"/>
  <c r="BS26" i="72" s="1"/>
  <c r="BT26" i="72" s="1"/>
  <c r="EK51" i="72"/>
  <c r="EY20" i="72"/>
  <c r="EK61" i="72"/>
  <c r="CB40" i="72"/>
  <c r="EH75" i="72"/>
  <c r="FI20" i="72"/>
  <c r="ER77" i="72"/>
  <c r="EK20" i="72"/>
  <c r="EX74" i="72"/>
  <c r="EW75" i="72"/>
  <c r="EJ74" i="72"/>
  <c r="EH76" i="72"/>
  <c r="FI21" i="72"/>
  <c r="EY55" i="72"/>
  <c r="EW74" i="72"/>
  <c r="EH74" i="72"/>
  <c r="FI19" i="72"/>
  <c r="EW76" i="72"/>
  <c r="BU60" i="72"/>
  <c r="BV60" i="72" s="1"/>
  <c r="BW60" i="72" s="1"/>
  <c r="BM50" i="72"/>
  <c r="BN50" i="72" s="1"/>
  <c r="BO50" i="72" s="1"/>
  <c r="BJ61" i="72"/>
  <c r="BK61" i="72" s="1"/>
  <c r="EK50" i="72"/>
  <c r="EJ75" i="72"/>
  <c r="EX76" i="72"/>
  <c r="EJ76" i="72"/>
  <c r="EK16" i="72"/>
  <c r="BT19" i="72"/>
  <c r="P21" i="72"/>
  <c r="P76" i="72" s="1"/>
  <c r="EY61" i="72"/>
  <c r="BL67" i="72"/>
  <c r="EY65" i="72"/>
  <c r="EE77" i="72"/>
  <c r="EV77" i="72"/>
  <c r="EY15" i="72"/>
  <c r="EG77" i="72"/>
  <c r="EX75" i="72"/>
  <c r="BR71" i="72"/>
  <c r="BS71" i="72" s="1"/>
  <c r="BT71" i="72" s="1"/>
  <c r="BU71" i="72" s="1"/>
  <c r="BV71" i="72" s="1"/>
  <c r="BW71" i="72" s="1"/>
  <c r="BP72" i="72"/>
  <c r="BP17" i="72"/>
  <c r="BE32" i="72"/>
  <c r="BU65" i="72"/>
  <c r="BV65" i="72" s="1"/>
  <c r="BW65" i="72" s="1"/>
  <c r="BB32" i="72"/>
  <c r="BC32" i="72" s="1"/>
  <c r="BB42" i="72"/>
  <c r="BC42" i="72" s="1"/>
  <c r="BI62" i="72"/>
  <c r="BM60" i="72"/>
  <c r="BN60" i="72" s="1"/>
  <c r="BO60" i="72" s="1"/>
  <c r="BB47" i="72"/>
  <c r="BC47" i="72" s="1"/>
  <c r="BU61" i="72"/>
  <c r="BV61" i="72" s="1"/>
  <c r="BW61" i="72" s="1"/>
  <c r="M22" i="72"/>
  <c r="BB37" i="72"/>
  <c r="BC37" i="72" s="1"/>
  <c r="BL72" i="72"/>
  <c r="M77" i="72"/>
  <c r="BM30" i="72"/>
  <c r="BN30" i="72" s="1"/>
  <c r="BO30" i="72" s="1"/>
  <c r="BM26" i="72"/>
  <c r="BN26" i="72" s="1"/>
  <c r="BO26" i="72" s="1"/>
  <c r="BU26" i="72"/>
  <c r="BI52" i="72"/>
  <c r="BM25" i="72"/>
  <c r="BN25" i="72" s="1"/>
  <c r="BO25" i="72" s="1"/>
  <c r="N20" i="72"/>
  <c r="N75" i="72" s="1"/>
  <c r="O75" i="72" s="1"/>
  <c r="BM51" i="72"/>
  <c r="BN51" i="72" s="1"/>
  <c r="BO51" i="72" s="1"/>
  <c r="BM65" i="72"/>
  <c r="BN65" i="72" s="1"/>
  <c r="BO65" i="72" s="1"/>
  <c r="BJ16" i="72"/>
  <c r="BK16" i="72" s="1"/>
  <c r="BE52" i="72"/>
  <c r="N19" i="72"/>
  <c r="N74" i="72" s="1"/>
  <c r="O74" i="72" s="1"/>
  <c r="BX25" i="72"/>
  <c r="BP47" i="72"/>
  <c r="BQ36" i="72"/>
  <c r="BR36" i="72" s="1"/>
  <c r="BS36" i="72" s="1"/>
  <c r="BT36" i="72" s="1"/>
  <c r="BU36" i="72" s="1"/>
  <c r="BV36" i="72" s="1"/>
  <c r="BW36" i="72" s="1"/>
  <c r="EY36" i="72"/>
  <c r="BX31" i="72"/>
  <c r="EK31" i="72"/>
  <c r="EX62" i="72"/>
  <c r="ET22" i="72"/>
  <c r="ES22" i="72"/>
  <c r="ER22" i="72"/>
  <c r="EW22" i="72"/>
  <c r="EV22" i="72"/>
  <c r="EX22" i="72"/>
  <c r="EQ22" i="72"/>
  <c r="EU22" i="72"/>
  <c r="EK30" i="72"/>
  <c r="EY16" i="72"/>
  <c r="EY45" i="72"/>
  <c r="EX52" i="72"/>
  <c r="EY46" i="72"/>
  <c r="BX70" i="72"/>
  <c r="BQ41" i="72"/>
  <c r="BR41" i="72" s="1"/>
  <c r="BS41" i="72" s="1"/>
  <c r="EX17" i="72"/>
  <c r="EJ62" i="72"/>
  <c r="FI62" i="72" s="1"/>
  <c r="N17" i="81" s="1"/>
  <c r="EY24" i="72"/>
  <c r="EK41" i="72"/>
  <c r="EY19" i="72"/>
  <c r="EK26" i="72"/>
  <c r="EX37" i="72"/>
  <c r="EY54" i="72"/>
  <c r="EK40" i="72"/>
  <c r="EK55" i="72"/>
  <c r="EY66" i="72"/>
  <c r="EJ47" i="72"/>
  <c r="FI47" i="72" s="1"/>
  <c r="N14" i="81" s="1"/>
  <c r="EY51" i="72"/>
  <c r="EK66" i="72"/>
  <c r="EK25" i="72"/>
  <c r="EK71" i="72"/>
  <c r="EY44" i="72"/>
  <c r="EJ37" i="72"/>
  <c r="FI37" i="72" s="1"/>
  <c r="N12" i="81" s="1"/>
  <c r="BQ66" i="72"/>
  <c r="BR66" i="72" s="1"/>
  <c r="BS66" i="72" s="1"/>
  <c r="EJ12" i="72"/>
  <c r="FI12" i="72" s="1"/>
  <c r="N7" i="81" s="1"/>
  <c r="BQ70" i="72"/>
  <c r="BR70" i="72" s="1"/>
  <c r="BS70" i="72" s="1"/>
  <c r="BU70" i="72" s="1"/>
  <c r="BV70" i="72" s="1"/>
  <c r="BW70" i="72" s="1"/>
  <c r="EJ17" i="72"/>
  <c r="FI17" i="72" s="1"/>
  <c r="N8" i="81" s="1"/>
  <c r="BM56" i="72"/>
  <c r="BN56" i="72" s="1"/>
  <c r="BO56" i="72" s="1"/>
  <c r="BM46" i="72"/>
  <c r="BN46" i="72" s="1"/>
  <c r="BO46" i="72" s="1"/>
  <c r="EC22" i="72"/>
  <c r="EB22" i="72"/>
  <c r="EI22" i="72"/>
  <c r="EE22" i="72"/>
  <c r="EJ22" i="72"/>
  <c r="EF22" i="72"/>
  <c r="ED22" i="72"/>
  <c r="EH22" i="72"/>
  <c r="EG22" i="72"/>
  <c r="BX46" i="72"/>
  <c r="CB46" i="72" s="1"/>
  <c r="EK46" i="72"/>
  <c r="BQ50" i="72"/>
  <c r="BR50" i="72" s="1"/>
  <c r="BS50" i="72" s="1"/>
  <c r="BT50" i="72" s="1"/>
  <c r="BU50" i="72" s="1"/>
  <c r="BV50" i="72" s="1"/>
  <c r="BW50" i="72" s="1"/>
  <c r="AV19" i="72"/>
  <c r="AV74" i="72" s="1"/>
  <c r="BJ31" i="72"/>
  <c r="BK31" i="72" s="1"/>
  <c r="BP75" i="72"/>
  <c r="BH77" i="72"/>
  <c r="EX27" i="72"/>
  <c r="EY21" i="72"/>
  <c r="EY71" i="72"/>
  <c r="EY56" i="72"/>
  <c r="EB77" i="72"/>
  <c r="BX56" i="72"/>
  <c r="CB56" i="72" s="1"/>
  <c r="EY26" i="72"/>
  <c r="EU77" i="72"/>
  <c r="BR46" i="72"/>
  <c r="BS46" i="72" s="1"/>
  <c r="EY35" i="72"/>
  <c r="BJ15" i="72"/>
  <c r="BJ75" i="72" s="1"/>
  <c r="BK75" i="72" s="1"/>
  <c r="BR55" i="72"/>
  <c r="BS55" i="72" s="1"/>
  <c r="BT55" i="72" s="1"/>
  <c r="BU55" i="72" s="1"/>
  <c r="BV55" i="72" s="1"/>
  <c r="BW55" i="72" s="1"/>
  <c r="AN19" i="72"/>
  <c r="AN74" i="72" s="1"/>
  <c r="EY59" i="72"/>
  <c r="BI27" i="72"/>
  <c r="EJ42" i="72"/>
  <c r="FI42" i="72" s="1"/>
  <c r="N13" i="81" s="1"/>
  <c r="EC77" i="72"/>
  <c r="EQ77" i="72"/>
  <c r="BQ40" i="72"/>
  <c r="BR40" i="72" s="1"/>
  <c r="BS40" i="72" s="1"/>
  <c r="BT40" i="72" s="1"/>
  <c r="BU40" i="72" s="1"/>
  <c r="BV40" i="72" s="1"/>
  <c r="BW40" i="72" s="1"/>
  <c r="EY40" i="72"/>
  <c r="BX60" i="72"/>
  <c r="CB60" i="72" s="1"/>
  <c r="EK60" i="72"/>
  <c r="EY34" i="72"/>
  <c r="BQ45" i="72"/>
  <c r="BU45" i="72" s="1"/>
  <c r="EX72" i="72"/>
  <c r="BX45" i="72"/>
  <c r="CB45" i="72" s="1"/>
  <c r="EX57" i="72"/>
  <c r="EY50" i="72"/>
  <c r="BX15" i="72"/>
  <c r="AF19" i="72"/>
  <c r="AF74" i="72" s="1"/>
  <c r="EY69" i="72"/>
  <c r="EX47" i="72"/>
  <c r="BP76" i="72"/>
  <c r="N21" i="72"/>
  <c r="N76" i="72" s="1"/>
  <c r="O76" i="72" s="1"/>
  <c r="EY60" i="72"/>
  <c r="EY41" i="72"/>
  <c r="ED77" i="72"/>
  <c r="ES77" i="72"/>
  <c r="EK64" i="72"/>
  <c r="BQ30" i="72"/>
  <c r="BR30" i="72" s="1"/>
  <c r="BS30" i="72" s="1"/>
  <c r="BT30" i="72" s="1"/>
  <c r="BT32" i="72" s="1"/>
  <c r="EY30" i="72"/>
  <c r="EK49" i="72"/>
  <c r="BX35" i="72"/>
  <c r="BX71" i="72"/>
  <c r="EI77" i="72"/>
  <c r="BX65" i="72"/>
  <c r="EK65" i="72"/>
  <c r="BQ25" i="72"/>
  <c r="BR25" i="72" s="1"/>
  <c r="BS25" i="72" s="1"/>
  <c r="BT25" i="72" s="1"/>
  <c r="BU25" i="72" s="1"/>
  <c r="BV25" i="72" s="1"/>
  <c r="BW25" i="72" s="1"/>
  <c r="EY25" i="72"/>
  <c r="X19" i="72"/>
  <c r="X74" i="72" s="1"/>
  <c r="BQ31" i="72"/>
  <c r="BR31" i="72" s="1"/>
  <c r="BS31" i="72" s="1"/>
  <c r="BU31" i="72" s="1"/>
  <c r="BV31" i="72" s="1"/>
  <c r="BW31" i="72" s="1"/>
  <c r="EY31" i="72"/>
  <c r="BP27" i="72"/>
  <c r="EK36" i="72"/>
  <c r="EF77" i="72"/>
  <c r="ET77" i="72"/>
  <c r="EK21" i="72"/>
  <c r="EY70" i="72"/>
  <c r="EJ67" i="72"/>
  <c r="FI67" i="72" s="1"/>
  <c r="N18" i="81" s="1"/>
  <c r="BB72" i="72"/>
  <c r="BC72" i="72" s="1"/>
  <c r="BF52" i="72"/>
  <c r="BG52" i="72" s="1"/>
  <c r="BE42" i="72"/>
  <c r="AT76" i="72"/>
  <c r="AU76" i="72" s="1"/>
  <c r="BB27" i="72"/>
  <c r="BC27" i="72" s="1"/>
  <c r="BE57" i="72"/>
  <c r="BB75" i="72"/>
  <c r="BC75" i="72" s="1"/>
  <c r="BP42" i="72"/>
  <c r="D74" i="72"/>
  <c r="BP37" i="72"/>
  <c r="BF57" i="72"/>
  <c r="BG57" i="72" s="1"/>
  <c r="BD19" i="72"/>
  <c r="BD74" i="72" s="1"/>
  <c r="BL19" i="72"/>
  <c r="AF21" i="72"/>
  <c r="AF76" i="72" s="1"/>
  <c r="BF10" i="72"/>
  <c r="BG10" i="72" s="1"/>
  <c r="X21" i="72"/>
  <c r="X76" i="72" s="1"/>
  <c r="BP12" i="72"/>
  <c r="D76" i="72"/>
  <c r="BL21" i="72"/>
  <c r="H21" i="72"/>
  <c r="H76" i="72" s="1"/>
  <c r="AW20" i="72"/>
  <c r="AW75" i="72" s="1"/>
  <c r="CB21" i="72"/>
  <c r="AO20" i="72"/>
  <c r="AO75" i="72" s="1"/>
  <c r="BB62" i="72"/>
  <c r="BC62" i="72" s="1"/>
  <c r="BT14" i="72"/>
  <c r="BI75" i="72"/>
  <c r="BT20" i="72"/>
  <c r="DA77" i="72"/>
  <c r="AV67" i="72"/>
  <c r="AY67" i="72" s="1"/>
  <c r="AV21" i="72"/>
  <c r="AV76" i="72" s="1"/>
  <c r="AY64" i="72"/>
  <c r="BD21" i="72"/>
  <c r="BD76" i="72" s="1"/>
  <c r="AN21" i="72"/>
  <c r="AN76" i="72" s="1"/>
  <c r="AQ14" i="72"/>
  <c r="AM19" i="72"/>
  <c r="BI67" i="72"/>
  <c r="BJ19" i="72"/>
  <c r="BK19" i="72" s="1"/>
  <c r="BF39" i="72"/>
  <c r="BF42" i="72" s="1"/>
  <c r="BG42" i="72" s="1"/>
  <c r="AY59" i="72"/>
  <c r="BI42" i="72"/>
  <c r="W20" i="72"/>
  <c r="BM69" i="72"/>
  <c r="BM72" i="72" s="1"/>
  <c r="Y20" i="72"/>
  <c r="Y75" i="72" s="1"/>
  <c r="AM20" i="72"/>
  <c r="BJ69" i="72"/>
  <c r="BJ72" i="72" s="1"/>
  <c r="BK72" i="72" s="1"/>
  <c r="BF34" i="72"/>
  <c r="BG34" i="72" s="1"/>
  <c r="BJ34" i="72"/>
  <c r="BK34" i="72" s="1"/>
  <c r="BE47" i="72"/>
  <c r="BU20" i="72"/>
  <c r="W21" i="72"/>
  <c r="BE19" i="72"/>
  <c r="BB52" i="72"/>
  <c r="BC52" i="72" s="1"/>
  <c r="F21" i="72"/>
  <c r="F76" i="72" s="1"/>
  <c r="W19" i="72"/>
  <c r="BC10" i="72"/>
  <c r="BC54" i="72"/>
  <c r="BM34" i="72"/>
  <c r="BN34" i="72" s="1"/>
  <c r="BE21" i="72"/>
  <c r="BE76" i="72" s="1"/>
  <c r="AX12" i="72"/>
  <c r="AY12" i="72" s="1"/>
  <c r="AM21" i="72"/>
  <c r="AL22" i="72"/>
  <c r="AM22" i="72" s="1"/>
  <c r="BE72" i="72"/>
  <c r="AG20" i="72"/>
  <c r="AG75" i="72" s="1"/>
  <c r="Q20" i="72"/>
  <c r="Q75" i="72" s="1"/>
  <c r="BI57" i="72"/>
  <c r="BM21" i="72"/>
  <c r="BB67" i="72"/>
  <c r="BC67" i="72" s="1"/>
  <c r="BJ44" i="72"/>
  <c r="BJ47" i="72" s="1"/>
  <c r="BK47" i="72" s="1"/>
  <c r="AE20" i="72"/>
  <c r="BC34" i="72"/>
  <c r="BE67" i="72"/>
  <c r="BI47" i="72"/>
  <c r="BA77" i="72"/>
  <c r="AU19" i="72"/>
  <c r="AO21" i="72"/>
  <c r="AO76" i="72" s="1"/>
  <c r="BB74" i="72"/>
  <c r="BC74" i="72" s="1"/>
  <c r="BM54" i="72"/>
  <c r="BN54" i="72" s="1"/>
  <c r="BC44" i="72"/>
  <c r="BJ39" i="72"/>
  <c r="BK39" i="72" s="1"/>
  <c r="BJ24" i="72"/>
  <c r="BJ27" i="72" s="1"/>
  <c r="BK27" i="72" s="1"/>
  <c r="AE21" i="72"/>
  <c r="I21" i="72"/>
  <c r="I76" i="72" s="1"/>
  <c r="E22" i="72"/>
  <c r="Y21" i="72"/>
  <c r="Y76" i="72" s="1"/>
  <c r="BB12" i="72"/>
  <c r="BC12" i="72" s="1"/>
  <c r="BC69" i="72"/>
  <c r="AT75" i="72"/>
  <c r="AU75" i="72" s="1"/>
  <c r="BJ59" i="72"/>
  <c r="BK59" i="72" s="1"/>
  <c r="BM59" i="72" s="1"/>
  <c r="BM20" i="72"/>
  <c r="I20" i="72"/>
  <c r="I75" i="72" s="1"/>
  <c r="BB76" i="72"/>
  <c r="BC76" i="72" s="1"/>
  <c r="BB22" i="72"/>
  <c r="BC22" i="72" s="1"/>
  <c r="Q21" i="72"/>
  <c r="Q76" i="72" s="1"/>
  <c r="AE19" i="72"/>
  <c r="AT22" i="72"/>
  <c r="AU22" i="72" s="1"/>
  <c r="BC11" i="72"/>
  <c r="AD22" i="72"/>
  <c r="AE22" i="72" s="1"/>
  <c r="BI32" i="72"/>
  <c r="BJ29" i="72"/>
  <c r="V22" i="72"/>
  <c r="W22" i="72" s="1"/>
  <c r="BM14" i="72"/>
  <c r="BM17" i="72" s="1"/>
  <c r="F19" i="72"/>
  <c r="F74" i="72" s="1"/>
  <c r="D22" i="72"/>
  <c r="BI74" i="72"/>
  <c r="BX49" i="72"/>
  <c r="BX52" i="72" s="1"/>
  <c r="DJ52" i="72"/>
  <c r="EK52" i="72" s="1"/>
  <c r="BQ59" i="72"/>
  <c r="BR59" i="72" s="1"/>
  <c r="DW62" i="72"/>
  <c r="I19" i="72"/>
  <c r="I74" i="72" s="1"/>
  <c r="BI12" i="72"/>
  <c r="BX54" i="72"/>
  <c r="DJ57" i="72"/>
  <c r="EK57" i="72" s="1"/>
  <c r="BQ69" i="72"/>
  <c r="DW72" i="72"/>
  <c r="EY72" i="72" s="1"/>
  <c r="DO77" i="72"/>
  <c r="BQ29" i="72"/>
  <c r="BU29" i="72" s="1"/>
  <c r="BV29" i="72" s="1"/>
  <c r="BI76" i="72"/>
  <c r="BX59" i="72"/>
  <c r="DJ62" i="72"/>
  <c r="EK62" i="72" s="1"/>
  <c r="BQ10" i="72"/>
  <c r="DW75" i="72"/>
  <c r="BX29" i="72"/>
  <c r="DJ32" i="72"/>
  <c r="EK32" i="72" s="1"/>
  <c r="BD20" i="72"/>
  <c r="BD75" i="72" s="1"/>
  <c r="BX11" i="72"/>
  <c r="DJ76" i="72"/>
  <c r="BP74" i="72"/>
  <c r="BQ34" i="72"/>
  <c r="BR34" i="72" s="1"/>
  <c r="DW37" i="72"/>
  <c r="EY37" i="72" s="1"/>
  <c r="BF29" i="72"/>
  <c r="BF32" i="72" s="1"/>
  <c r="BG32" i="72" s="1"/>
  <c r="AF20" i="72"/>
  <c r="AF75" i="72" s="1"/>
  <c r="BX9" i="72"/>
  <c r="DJ74" i="72"/>
  <c r="DJ12" i="72"/>
  <c r="EK12" i="72" s="1"/>
  <c r="BQ44" i="72"/>
  <c r="BU44" i="72" s="1"/>
  <c r="DW47" i="72"/>
  <c r="BQ49" i="72"/>
  <c r="DW52" i="72"/>
  <c r="EY52" i="72" s="1"/>
  <c r="BQ54" i="72"/>
  <c r="BU54" i="72" s="1"/>
  <c r="BV54" i="72" s="1"/>
  <c r="DW57" i="72"/>
  <c r="EY57" i="72" s="1"/>
  <c r="H20" i="72"/>
  <c r="H75" i="72" s="1"/>
  <c r="BT9" i="72"/>
  <c r="BX14" i="72"/>
  <c r="DJ17" i="72"/>
  <c r="BQ64" i="72"/>
  <c r="BR64" i="72" s="1"/>
  <c r="DW67" i="72"/>
  <c r="BX69" i="72"/>
  <c r="CB69" i="72" s="1"/>
  <c r="DJ72" i="72"/>
  <c r="EK72" i="72" s="1"/>
  <c r="P20" i="72"/>
  <c r="P75" i="72" s="1"/>
  <c r="AW19" i="72"/>
  <c r="AW74" i="72" s="1"/>
  <c r="BX19" i="72"/>
  <c r="CB19" i="72" s="1"/>
  <c r="DJ22" i="72"/>
  <c r="BQ9" i="72"/>
  <c r="DW74" i="72"/>
  <c r="DW12" i="72"/>
  <c r="EY12" i="72" s="1"/>
  <c r="BC29" i="72"/>
  <c r="BX24" i="72"/>
  <c r="DJ27" i="72"/>
  <c r="EK27" i="72" s="1"/>
  <c r="BQ14" i="72"/>
  <c r="BU14" i="72" s="1"/>
  <c r="DW17" i="72"/>
  <c r="EY17" i="72" s="1"/>
  <c r="BX64" i="72"/>
  <c r="DJ67" i="72"/>
  <c r="EK67" i="72" s="1"/>
  <c r="AV20" i="72"/>
  <c r="AV75" i="72" s="1"/>
  <c r="Y19" i="72"/>
  <c r="Y74" i="72" s="1"/>
  <c r="AN20" i="72"/>
  <c r="AN75" i="72" s="1"/>
  <c r="BT59" i="72"/>
  <c r="BT62" i="72" s="1"/>
  <c r="BM64" i="72"/>
  <c r="BN64" i="72" s="1"/>
  <c r="AO19" i="72"/>
  <c r="AO74" i="72" s="1"/>
  <c r="BI17" i="72"/>
  <c r="BJ49" i="72"/>
  <c r="BJ52" i="72" s="1"/>
  <c r="BK52" i="72" s="1"/>
  <c r="X20" i="72"/>
  <c r="X75" i="72" s="1"/>
  <c r="AW21" i="72"/>
  <c r="AW76" i="72" s="1"/>
  <c r="AG19" i="72"/>
  <c r="AG74" i="72" s="1"/>
  <c r="H19" i="72"/>
  <c r="H74" i="72" s="1"/>
  <c r="BX34" i="72"/>
  <c r="CB34" i="72" s="1"/>
  <c r="DJ37" i="72"/>
  <c r="EK37" i="72" s="1"/>
  <c r="BQ24" i="72"/>
  <c r="BR24" i="72" s="1"/>
  <c r="DW27" i="72"/>
  <c r="BP32" i="72"/>
  <c r="DV77" i="72"/>
  <c r="BX44" i="72"/>
  <c r="DJ47" i="72"/>
  <c r="EK47" i="72" s="1"/>
  <c r="BQ11" i="72"/>
  <c r="DW76" i="72"/>
  <c r="F20" i="72"/>
  <c r="F75" i="72" s="1"/>
  <c r="G75" i="72" s="1"/>
  <c r="BL20" i="72"/>
  <c r="BQ19" i="72"/>
  <c r="BQ22" i="72" s="1"/>
  <c r="DW22" i="72"/>
  <c r="BM19" i="72"/>
  <c r="BX10" i="72"/>
  <c r="DJ75" i="72"/>
  <c r="AG21" i="72"/>
  <c r="AG76" i="72" s="1"/>
  <c r="Q19" i="72"/>
  <c r="Q74" i="72" s="1"/>
  <c r="BP57" i="72"/>
  <c r="BE20" i="72"/>
  <c r="BX39" i="72"/>
  <c r="BX42" i="72" s="1"/>
  <c r="DJ42" i="72"/>
  <c r="BQ39" i="72"/>
  <c r="BU39" i="72" s="1"/>
  <c r="BV39" i="72" s="1"/>
  <c r="DW42" i="72"/>
  <c r="DI77" i="72"/>
  <c r="DK29" i="72"/>
  <c r="EL29" i="72" s="1"/>
  <c r="DK30" i="72"/>
  <c r="DK31" i="72"/>
  <c r="BN29" i="72"/>
  <c r="AY29" i="72"/>
  <c r="AX32" i="72"/>
  <c r="AY32" i="72" s="1"/>
  <c r="V73" i="31"/>
  <c r="V25" i="31"/>
  <c r="O85" i="31"/>
  <c r="U72" i="31"/>
  <c r="AL72" i="31" s="1"/>
  <c r="DX16" i="72"/>
  <c r="DX54" i="72"/>
  <c r="EZ54" i="72" s="1"/>
  <c r="DX34" i="72"/>
  <c r="DX9" i="72"/>
  <c r="EZ9" i="72" s="1"/>
  <c r="DX11" i="72"/>
  <c r="EZ11" i="72" s="1"/>
  <c r="DX10" i="72"/>
  <c r="EZ10" i="72" s="1"/>
  <c r="DX69" i="72"/>
  <c r="EZ69" i="72" s="1"/>
  <c r="DX59" i="72"/>
  <c r="DX49" i="72"/>
  <c r="DX39" i="72"/>
  <c r="EZ39" i="72" s="1"/>
  <c r="DX24" i="72"/>
  <c r="DX14" i="72"/>
  <c r="DX64" i="72"/>
  <c r="DX44" i="72"/>
  <c r="EZ44" i="72" s="1"/>
  <c r="DX19" i="72"/>
  <c r="DK49" i="72"/>
  <c r="EL49" i="72" s="1"/>
  <c r="DK24" i="72"/>
  <c r="DK10" i="72"/>
  <c r="EL10" i="72" s="1"/>
  <c r="DK69" i="72"/>
  <c r="EL69" i="72" s="1"/>
  <c r="DK64" i="72"/>
  <c r="EL64" i="72" s="1"/>
  <c r="DK54" i="72"/>
  <c r="EL54" i="72" s="1"/>
  <c r="DK39" i="72"/>
  <c r="EL39" i="72" s="1"/>
  <c r="DK59" i="72"/>
  <c r="EL59" i="72" s="1"/>
  <c r="DK11" i="72"/>
  <c r="EL11" i="72" s="1"/>
  <c r="DK9" i="72"/>
  <c r="EL9" i="72" s="1"/>
  <c r="DK34" i="72"/>
  <c r="EL34" i="72" s="1"/>
  <c r="DK44" i="72"/>
  <c r="EL44" i="72" s="1"/>
  <c r="DK14" i="72"/>
  <c r="EL14" i="72" s="1"/>
  <c r="DK19" i="72"/>
  <c r="BK11" i="72"/>
  <c r="BL11" i="72" s="1"/>
  <c r="BK10" i="72"/>
  <c r="BL10" i="72" s="1"/>
  <c r="BG11" i="72"/>
  <c r="BJ12" i="72"/>
  <c r="BK12" i="72" s="1"/>
  <c r="BK9" i="72"/>
  <c r="BM9" i="72" s="1"/>
  <c r="BG9" i="72"/>
  <c r="BM10" i="72"/>
  <c r="BG161" i="32"/>
  <c r="U65" i="31"/>
  <c r="DQ184" i="32"/>
  <c r="DQ158" i="32"/>
  <c r="EU184" i="32"/>
  <c r="DB158" i="32"/>
  <c r="CM114" i="32"/>
  <c r="EU114" i="32"/>
  <c r="BH184" i="32"/>
  <c r="BC161" i="32"/>
  <c r="AY158" i="32"/>
  <c r="BC184" i="32"/>
  <c r="BB184" i="32"/>
  <c r="BD114" i="32"/>
  <c r="BX181" i="32"/>
  <c r="DB114" i="32"/>
  <c r="AZ184" i="32"/>
  <c r="DQ114" i="32"/>
  <c r="AW114" i="32"/>
  <c r="BF114" i="32"/>
  <c r="BA184" i="32"/>
  <c r="BC114" i="32"/>
  <c r="BD181" i="32"/>
  <c r="BA114" i="32"/>
  <c r="AX114" i="32"/>
  <c r="CM181" i="32"/>
  <c r="BX158" i="32"/>
  <c r="BX114" i="32"/>
  <c r="AT184" i="32"/>
  <c r="BF158" i="32"/>
  <c r="BB158" i="32"/>
  <c r="BH161" i="32"/>
  <c r="AZ161" i="32"/>
  <c r="BH135" i="32"/>
  <c r="BG114" i="32"/>
  <c r="BI113" i="32"/>
  <c r="BI184" i="32" s="1"/>
  <c r="BB114" i="32"/>
  <c r="BI112" i="32"/>
  <c r="BI161" i="32" s="1"/>
  <c r="BD138" i="32"/>
  <c r="AZ114" i="32"/>
  <c r="AX138" i="32"/>
  <c r="BE114" i="32"/>
  <c r="AZ138" i="32"/>
  <c r="BI158" i="32"/>
  <c r="AX135" i="32"/>
  <c r="AY114" i="32"/>
  <c r="AW158" i="32"/>
  <c r="BG135" i="32"/>
  <c r="AY135" i="32"/>
  <c r="AW181" i="32"/>
  <c r="BD135" i="32"/>
  <c r="BB135" i="32"/>
  <c r="BA158" i="32"/>
  <c r="BI111" i="32"/>
  <c r="BI135" i="32" s="1"/>
  <c r="BG138" i="32"/>
  <c r="BE161" i="32"/>
  <c r="AX158" i="32"/>
  <c r="AZ135" i="32"/>
  <c r="AW184" i="32"/>
  <c r="BC135" i="32"/>
  <c r="AW135" i="32"/>
  <c r="BA135" i="32"/>
  <c r="BF135" i="32"/>
  <c r="BE138" i="32"/>
  <c r="BE135" i="32"/>
  <c r="AY184" i="32"/>
  <c r="BH114" i="32"/>
  <c r="AW161" i="32"/>
  <c r="AT114" i="32"/>
  <c r="AT138" i="32"/>
  <c r="V77" i="72"/>
  <c r="W77" i="72" s="1"/>
  <c r="AL77" i="72"/>
  <c r="AM77" i="72" s="1"/>
  <c r="E77" i="72"/>
  <c r="AD77" i="72"/>
  <c r="AE77" i="72" s="1"/>
  <c r="T45" i="31"/>
  <c r="U45" i="31"/>
  <c r="BI180" i="32"/>
  <c r="BI157" i="32"/>
  <c r="BU35" i="72"/>
  <c r="BV35" i="72" s="1"/>
  <c r="BW35" i="72" s="1"/>
  <c r="BU56" i="72"/>
  <c r="BV56" i="72" s="1"/>
  <c r="BW56" i="72" s="1"/>
  <c r="BN70" i="72"/>
  <c r="BO70" i="72" s="1"/>
  <c r="BU51" i="72"/>
  <c r="BV51" i="72" s="1"/>
  <c r="BW51" i="72" s="1"/>
  <c r="CB41" i="72"/>
  <c r="BO16" i="72"/>
  <c r="BJ67" i="72"/>
  <c r="BK67" i="72" s="1"/>
  <c r="BK64" i="72"/>
  <c r="CB55" i="72"/>
  <c r="BD27" i="72"/>
  <c r="BE24" i="72"/>
  <c r="BR15" i="72"/>
  <c r="BU46" i="72"/>
  <c r="BV46" i="72" s="1"/>
  <c r="BW46" i="72" s="1"/>
  <c r="BO15" i="72"/>
  <c r="BN35" i="72"/>
  <c r="BO35" i="72" s="1"/>
  <c r="BJ57" i="72"/>
  <c r="BK57" i="72" s="1"/>
  <c r="BK54" i="72"/>
  <c r="BG14" i="72"/>
  <c r="BG44" i="72"/>
  <c r="BF47" i="72"/>
  <c r="BG47" i="72" s="1"/>
  <c r="BF67" i="72"/>
  <c r="BG67" i="72" s="1"/>
  <c r="BG64" i="72"/>
  <c r="BK14" i="72"/>
  <c r="BR60" i="72"/>
  <c r="BS60" i="72" s="1"/>
  <c r="BF72" i="72"/>
  <c r="BG72" i="72" s="1"/>
  <c r="BG69" i="72"/>
  <c r="BU21" i="72"/>
  <c r="BV21" i="72" s="1"/>
  <c r="BW21" i="72" s="1"/>
  <c r="BG16" i="72"/>
  <c r="BF15" i="72"/>
  <c r="DK71" i="72"/>
  <c r="CF71" i="72" s="1"/>
  <c r="DK70" i="72"/>
  <c r="CF70" i="72" s="1"/>
  <c r="DK66" i="72"/>
  <c r="DK65" i="72"/>
  <c r="EL65" i="72" s="1"/>
  <c r="DK61" i="72"/>
  <c r="DK60" i="72"/>
  <c r="CF60" i="72" s="1"/>
  <c r="DK56" i="72"/>
  <c r="CF56" i="72" s="1"/>
  <c r="DK55" i="72"/>
  <c r="CF55" i="72" s="1"/>
  <c r="DK51" i="72"/>
  <c r="CF51" i="72" s="1"/>
  <c r="DK50" i="72"/>
  <c r="DK46" i="72"/>
  <c r="DK45" i="72"/>
  <c r="CF45" i="72" s="1"/>
  <c r="DK41" i="72"/>
  <c r="CF41" i="72" s="1"/>
  <c r="CJ41" i="72" s="1"/>
  <c r="DK40" i="72"/>
  <c r="DK26" i="72"/>
  <c r="CF26" i="72" s="1"/>
  <c r="DK35" i="72"/>
  <c r="DK36" i="72"/>
  <c r="EL36" i="72" s="1"/>
  <c r="DK25" i="72"/>
  <c r="DK21" i="72"/>
  <c r="CF21" i="72" s="1"/>
  <c r="CJ21" i="72" s="1"/>
  <c r="DK20" i="72"/>
  <c r="DK16" i="72"/>
  <c r="DK15" i="72"/>
  <c r="CF15" i="72" s="1"/>
  <c r="DL7" i="72"/>
  <c r="BN42" i="72"/>
  <c r="BO42" i="72" s="1"/>
  <c r="BO39" i="72"/>
  <c r="DX71" i="72"/>
  <c r="DX70" i="72"/>
  <c r="BY70" i="72" s="1"/>
  <c r="DX66" i="72"/>
  <c r="BY66" i="72" s="1"/>
  <c r="BZ66" i="72" s="1"/>
  <c r="CA66" i="72" s="1"/>
  <c r="DX65" i="72"/>
  <c r="BY65" i="72" s="1"/>
  <c r="DX60" i="72"/>
  <c r="DX51" i="72"/>
  <c r="DX50" i="72"/>
  <c r="DX61" i="72"/>
  <c r="DX46" i="72"/>
  <c r="DX55" i="72"/>
  <c r="DX35" i="72"/>
  <c r="BY35" i="72" s="1"/>
  <c r="DX45" i="72"/>
  <c r="BY45" i="72" s="1"/>
  <c r="DX36" i="72"/>
  <c r="DX41" i="72"/>
  <c r="BY41" i="72" s="1"/>
  <c r="BZ41" i="72" s="1"/>
  <c r="CA41" i="72" s="1"/>
  <c r="DX40" i="72"/>
  <c r="BY40" i="72" s="1"/>
  <c r="BZ40" i="72" s="1"/>
  <c r="CA40" i="72" s="1"/>
  <c r="DX56" i="72"/>
  <c r="BY56" i="72" s="1"/>
  <c r="DX26" i="72"/>
  <c r="BY26" i="72" s="1"/>
  <c r="BZ26" i="72" s="1"/>
  <c r="CA26" i="72" s="1"/>
  <c r="CB26" i="72" s="1"/>
  <c r="CC26" i="72" s="1"/>
  <c r="CD26" i="72" s="1"/>
  <c r="CE26" i="72" s="1"/>
  <c r="DX20" i="72"/>
  <c r="DY7" i="72"/>
  <c r="DX15" i="72"/>
  <c r="DX25" i="72"/>
  <c r="DX21" i="72"/>
  <c r="EZ21" i="72" s="1"/>
  <c r="BE17" i="72"/>
  <c r="BN44" i="72"/>
  <c r="BR16" i="72"/>
  <c r="BM42" i="72"/>
  <c r="BI130" i="32"/>
  <c r="BI134" i="32"/>
  <c r="S73" i="31"/>
  <c r="S25" i="31"/>
  <c r="W59" i="8"/>
  <c r="AA59" i="8"/>
  <c r="T59" i="7"/>
  <c r="AB59" i="7"/>
  <c r="AB59" i="14"/>
  <c r="X59" i="16"/>
  <c r="T59" i="16"/>
  <c r="AB59" i="16"/>
  <c r="X59" i="15"/>
  <c r="AB59" i="15"/>
  <c r="T59" i="14"/>
  <c r="X59" i="14"/>
  <c r="T59" i="12"/>
  <c r="BI176" i="32"/>
  <c r="BI153" i="32"/>
  <c r="T59" i="11"/>
  <c r="Q59" i="12"/>
  <c r="EF64" i="32"/>
  <c r="T59" i="8"/>
  <c r="X59" i="8"/>
  <c r="AB59" i="8"/>
  <c r="Q59" i="11"/>
  <c r="W59" i="11"/>
  <c r="AA59" i="11"/>
  <c r="AE59" i="11"/>
  <c r="X59" i="7"/>
  <c r="T59" i="15"/>
  <c r="V59" i="8"/>
  <c r="Z59" i="8"/>
  <c r="Q59" i="7"/>
  <c r="W59" i="7"/>
  <c r="AA59" i="7"/>
  <c r="AE59" i="7"/>
  <c r="T59" i="13"/>
  <c r="X59" i="13"/>
  <c r="AB59" i="13"/>
  <c r="Q59" i="14"/>
  <c r="Y59" i="16"/>
  <c r="X59" i="11"/>
  <c r="AC59" i="16"/>
  <c r="X59" i="12"/>
  <c r="Q59" i="19"/>
  <c r="FM56" i="32"/>
  <c r="FM59" i="32" s="1"/>
  <c r="O127" i="8"/>
  <c r="O56" i="10"/>
  <c r="O59" i="10" s="1"/>
  <c r="AD56" i="8"/>
  <c r="AD59" i="8" s="1"/>
  <c r="W59" i="14"/>
  <c r="CS56" i="32"/>
  <c r="CS127" i="32" s="1"/>
  <c r="AA59" i="14"/>
  <c r="CW56" i="32"/>
  <c r="CW127" i="32" s="1"/>
  <c r="AE59" i="14"/>
  <c r="DA56" i="32"/>
  <c r="DA127" i="32" s="1"/>
  <c r="Y59" i="14"/>
  <c r="AE56" i="16"/>
  <c r="P127" i="16"/>
  <c r="W59" i="16"/>
  <c r="DH56" i="32"/>
  <c r="DH127" i="32" s="1"/>
  <c r="AA59" i="16"/>
  <c r="DL56" i="32"/>
  <c r="DL127" i="32" s="1"/>
  <c r="AE57" i="16"/>
  <c r="DP57" i="32" s="1"/>
  <c r="DP150" i="32" s="1"/>
  <c r="P150" i="16"/>
  <c r="AE58" i="16"/>
  <c r="DP58" i="32" s="1"/>
  <c r="DP173" i="32" s="1"/>
  <c r="P173" i="16"/>
  <c r="AB59" i="18"/>
  <c r="W59" i="12"/>
  <c r="FA56" i="32"/>
  <c r="FA59" i="32" s="1"/>
  <c r="AA59" i="12"/>
  <c r="FE56" i="32"/>
  <c r="FE127" i="32" s="1"/>
  <c r="AE59" i="12"/>
  <c r="FI56" i="32"/>
  <c r="FI127" i="32" s="1"/>
  <c r="W59" i="19"/>
  <c r="GE56" i="32"/>
  <c r="GE127" i="32" s="1"/>
  <c r="AA59" i="19"/>
  <c r="GI56" i="32"/>
  <c r="GI127" i="32" s="1"/>
  <c r="AE59" i="19"/>
  <c r="GM56" i="32"/>
  <c r="GM127" i="32" s="1"/>
  <c r="V59" i="19"/>
  <c r="GD57" i="32"/>
  <c r="GD150" i="32" s="1"/>
  <c r="Z59" i="19"/>
  <c r="AG59" i="19" s="1"/>
  <c r="GH57" i="32"/>
  <c r="GH150" i="32" s="1"/>
  <c r="AD59" i="19"/>
  <c r="GL57" i="32"/>
  <c r="GL150" i="32" s="1"/>
  <c r="AH56" i="32"/>
  <c r="AH127" i="32" s="1"/>
  <c r="AP56" i="32"/>
  <c r="AP127" i="32" s="1"/>
  <c r="DE56" i="32"/>
  <c r="DE127" i="32" s="1"/>
  <c r="CA57" i="32"/>
  <c r="CA150" i="32" s="1"/>
  <c r="U59" i="7"/>
  <c r="AI58" i="32"/>
  <c r="AI173" i="32" s="1"/>
  <c r="Y59" i="7"/>
  <c r="AM58" i="32"/>
  <c r="AM173" i="32" s="1"/>
  <c r="AC59" i="7"/>
  <c r="AQ58" i="32"/>
  <c r="AQ173" i="32" s="1"/>
  <c r="AB59" i="11"/>
  <c r="V59" i="14"/>
  <c r="CR58" i="32"/>
  <c r="CR173" i="32" s="1"/>
  <c r="Z59" i="14"/>
  <c r="AG59" i="14" s="1"/>
  <c r="CV58" i="32"/>
  <c r="CV173" i="32" s="1"/>
  <c r="AD59" i="14"/>
  <c r="CZ58" i="32"/>
  <c r="CZ173" i="32" s="1"/>
  <c r="AC59" i="14"/>
  <c r="U59" i="17"/>
  <c r="DU56" i="32"/>
  <c r="DU59" i="32" s="1"/>
  <c r="Y59" i="17"/>
  <c r="DY56" i="32"/>
  <c r="DY127" i="32" s="1"/>
  <c r="AC59" i="17"/>
  <c r="EC56" i="32"/>
  <c r="EC127" i="32" s="1"/>
  <c r="T59" i="17"/>
  <c r="X59" i="17"/>
  <c r="AB59" i="17"/>
  <c r="AB59" i="12"/>
  <c r="AK56" i="32"/>
  <c r="AK127" i="32" s="1"/>
  <c r="AS56" i="32"/>
  <c r="AS127" i="32" s="1"/>
  <c r="BS56" i="32"/>
  <c r="BS59" i="32" s="1"/>
  <c r="CP56" i="32"/>
  <c r="CP59" i="32" s="1"/>
  <c r="DI56" i="32"/>
  <c r="DI127" i="32" s="1"/>
  <c r="EX56" i="32"/>
  <c r="EX127" i="32" s="1"/>
  <c r="FQ56" i="32"/>
  <c r="FQ127" i="32" s="1"/>
  <c r="CE57" i="32"/>
  <c r="CE150" i="32" s="1"/>
  <c r="DT57" i="32"/>
  <c r="DT150" i="32" s="1"/>
  <c r="U59" i="11"/>
  <c r="BM58" i="32"/>
  <c r="BM173" i="32" s="1"/>
  <c r="Y59" i="11"/>
  <c r="BQ58" i="32"/>
  <c r="BQ173" i="32" s="1"/>
  <c r="AC59" i="11"/>
  <c r="BU58" i="32"/>
  <c r="BU173" i="32" s="1"/>
  <c r="U59" i="13"/>
  <c r="CB56" i="32"/>
  <c r="CB127" i="32" s="1"/>
  <c r="Y59" i="13"/>
  <c r="CF56" i="32"/>
  <c r="CF127" i="32" s="1"/>
  <c r="AC59" i="13"/>
  <c r="CJ56" i="32"/>
  <c r="CJ127" i="32" s="1"/>
  <c r="O59" i="8"/>
  <c r="Q59" i="13"/>
  <c r="W59" i="13"/>
  <c r="AA59" i="13"/>
  <c r="AE59" i="13"/>
  <c r="V59" i="13"/>
  <c r="CC57" i="32"/>
  <c r="CC150" i="32" s="1"/>
  <c r="Z59" i="13"/>
  <c r="AG59" i="13" s="1"/>
  <c r="CG57" i="32"/>
  <c r="CG150" i="32" s="1"/>
  <c r="AD59" i="13"/>
  <c r="CK57" i="32"/>
  <c r="CK150" i="32" s="1"/>
  <c r="V59" i="18"/>
  <c r="EK56" i="32"/>
  <c r="EK127" i="32" s="1"/>
  <c r="Z59" i="18"/>
  <c r="AG59" i="18" s="1"/>
  <c r="EO56" i="32"/>
  <c r="EO127" i="32" s="1"/>
  <c r="AD59" i="18"/>
  <c r="ES56" i="32"/>
  <c r="ES59" i="32" s="1"/>
  <c r="T59" i="18"/>
  <c r="U59" i="12"/>
  <c r="EY56" i="32"/>
  <c r="EY59" i="32" s="1"/>
  <c r="Y59" i="12"/>
  <c r="FC56" i="32"/>
  <c r="FC127" i="32" s="1"/>
  <c r="AC59" i="12"/>
  <c r="FG56" i="32"/>
  <c r="FG127" i="32" s="1"/>
  <c r="Q59" i="15"/>
  <c r="W59" i="15"/>
  <c r="FP56" i="32"/>
  <c r="FP127" i="32" s="1"/>
  <c r="AA59" i="15"/>
  <c r="FT56" i="32"/>
  <c r="FT127" i="32" s="1"/>
  <c r="AE59" i="15"/>
  <c r="FX56" i="32"/>
  <c r="FX127" i="32" s="1"/>
  <c r="V59" i="15"/>
  <c r="FO57" i="32"/>
  <c r="FO150" i="32" s="1"/>
  <c r="Z59" i="15"/>
  <c r="AG59" i="15" s="1"/>
  <c r="FS57" i="32"/>
  <c r="FS150" i="32" s="1"/>
  <c r="AD59" i="15"/>
  <c r="FW57" i="32"/>
  <c r="FW150" i="32" s="1"/>
  <c r="U59" i="15"/>
  <c r="FN58" i="32"/>
  <c r="FN173" i="32" s="1"/>
  <c r="Y59" i="15"/>
  <c r="FR58" i="32"/>
  <c r="FR173" i="32" s="1"/>
  <c r="AC59" i="15"/>
  <c r="FV58" i="32"/>
  <c r="FV173" i="32" s="1"/>
  <c r="U59" i="19"/>
  <c r="GC56" i="32"/>
  <c r="GC127" i="32" s="1"/>
  <c r="Y59" i="19"/>
  <c r="GG56" i="32"/>
  <c r="GG127" i="32" s="1"/>
  <c r="AC59" i="19"/>
  <c r="GK56" i="32"/>
  <c r="GK127" i="32" s="1"/>
  <c r="T59" i="19"/>
  <c r="X59" i="19"/>
  <c r="AB59" i="19"/>
  <c r="BL56" i="32"/>
  <c r="BL127" i="32" s="1"/>
  <c r="BW56" i="32"/>
  <c r="BW59" i="32" s="1"/>
  <c r="CT56" i="32"/>
  <c r="CT127" i="32" s="1"/>
  <c r="DM56" i="32"/>
  <c r="DM127" i="32" s="1"/>
  <c r="FU56" i="32"/>
  <c r="FU127" i="32" s="1"/>
  <c r="CI57" i="32"/>
  <c r="CI150" i="32" s="1"/>
  <c r="DX57" i="32"/>
  <c r="DX150" i="32" s="1"/>
  <c r="GF57" i="32"/>
  <c r="GF150" i="32" s="1"/>
  <c r="P59" i="8"/>
  <c r="P127" i="8"/>
  <c r="P56" i="10"/>
  <c r="P127" i="10" s="1"/>
  <c r="U59" i="8"/>
  <c r="Y59" i="8"/>
  <c r="AC59" i="8"/>
  <c r="V59" i="7"/>
  <c r="AJ56" i="32"/>
  <c r="AJ127" i="32" s="1"/>
  <c r="Z59" i="7"/>
  <c r="AN56" i="32"/>
  <c r="AN127" i="32" s="1"/>
  <c r="AD59" i="7"/>
  <c r="AR56" i="32"/>
  <c r="AR127" i="32" s="1"/>
  <c r="V59" i="11"/>
  <c r="BN56" i="32"/>
  <c r="BN127" i="32" s="1"/>
  <c r="Z59" i="11"/>
  <c r="AG59" i="11" s="1"/>
  <c r="BR56" i="32"/>
  <c r="BR127" i="32" s="1"/>
  <c r="AD59" i="11"/>
  <c r="BV56" i="32"/>
  <c r="BV127" i="32" s="1"/>
  <c r="U59" i="14"/>
  <c r="V59" i="16"/>
  <c r="DG56" i="32"/>
  <c r="DG127" i="32" s="1"/>
  <c r="Z59" i="16"/>
  <c r="AG59" i="16" s="1"/>
  <c r="DK56" i="32"/>
  <c r="DK127" i="32" s="1"/>
  <c r="AD59" i="16"/>
  <c r="DO56" i="32"/>
  <c r="DO127" i="32" s="1"/>
  <c r="U59" i="16"/>
  <c r="Q59" i="17"/>
  <c r="W59" i="17"/>
  <c r="DW56" i="32"/>
  <c r="DW127" i="32" s="1"/>
  <c r="AA59" i="17"/>
  <c r="EA56" i="32"/>
  <c r="EA59" i="32" s="1"/>
  <c r="AE59" i="17"/>
  <c r="EE56" i="32"/>
  <c r="EE127" i="32" s="1"/>
  <c r="V59" i="17"/>
  <c r="DV57" i="32"/>
  <c r="DV150" i="32" s="1"/>
  <c r="Z59" i="17"/>
  <c r="AG59" i="17" s="1"/>
  <c r="DZ57" i="32"/>
  <c r="DZ150" i="32" s="1"/>
  <c r="AD59" i="17"/>
  <c r="ED57" i="32"/>
  <c r="ED150" i="32" s="1"/>
  <c r="Q59" i="18"/>
  <c r="W59" i="18"/>
  <c r="EL56" i="32"/>
  <c r="EL127" i="32" s="1"/>
  <c r="AA59" i="18"/>
  <c r="EP56" i="32"/>
  <c r="EP59" i="32" s="1"/>
  <c r="AE59" i="18"/>
  <c r="ET56" i="32"/>
  <c r="ET59" i="32" s="1"/>
  <c r="U59" i="18"/>
  <c r="EJ58" i="32"/>
  <c r="EJ173" i="32" s="1"/>
  <c r="Y59" i="18"/>
  <c r="EN58" i="32"/>
  <c r="EN173" i="32" s="1"/>
  <c r="AC59" i="18"/>
  <c r="ER58" i="32"/>
  <c r="ER173" i="32" s="1"/>
  <c r="X59" i="18"/>
  <c r="V59" i="12"/>
  <c r="EZ56" i="32"/>
  <c r="EZ127" i="32" s="1"/>
  <c r="Z59" i="12"/>
  <c r="AG59" i="12" s="1"/>
  <c r="FD56" i="32"/>
  <c r="FD127" i="32" s="1"/>
  <c r="AD59" i="12"/>
  <c r="FH56" i="32"/>
  <c r="FH127" i="32" s="1"/>
  <c r="AO56" i="32"/>
  <c r="AO127" i="32" s="1"/>
  <c r="BO56" i="32"/>
  <c r="BO59" i="32" s="1"/>
  <c r="CD56" i="32"/>
  <c r="CD127" i="32" s="1"/>
  <c r="CX56" i="32"/>
  <c r="CX59" i="32" s="1"/>
  <c r="EB57" i="32"/>
  <c r="EB150" i="32" s="1"/>
  <c r="GJ57" i="32"/>
  <c r="GJ150" i="32" s="1"/>
  <c r="EI127" i="32"/>
  <c r="EM127" i="32"/>
  <c r="EQ127" i="32"/>
  <c r="FB127" i="32"/>
  <c r="FF127" i="32"/>
  <c r="BT127" i="32"/>
  <c r="CI127" i="32"/>
  <c r="DF127" i="32"/>
  <c r="DU128" i="32"/>
  <c r="ER127" i="32"/>
  <c r="BM127" i="32"/>
  <c r="BQ127" i="32"/>
  <c r="BU127" i="32"/>
  <c r="FO127" i="32"/>
  <c r="FS127" i="32"/>
  <c r="FW127" i="32"/>
  <c r="CA127" i="32"/>
  <c r="CQ127" i="32"/>
  <c r="CU127" i="32"/>
  <c r="DJ127" i="32"/>
  <c r="DN127" i="32"/>
  <c r="EC128" i="32"/>
  <c r="EJ127" i="32"/>
  <c r="FR127" i="32"/>
  <c r="CC127" i="32"/>
  <c r="CG127" i="32"/>
  <c r="CK127" i="32"/>
  <c r="DW128" i="32"/>
  <c r="EA128" i="32"/>
  <c r="EE128" i="32"/>
  <c r="CH127" i="32"/>
  <c r="BP127" i="32"/>
  <c r="CE127" i="32"/>
  <c r="CY127" i="32"/>
  <c r="DY128" i="32"/>
  <c r="EN127" i="32"/>
  <c r="FN127" i="32"/>
  <c r="FV127" i="32"/>
  <c r="DT127" i="32"/>
  <c r="DX127" i="32"/>
  <c r="EB127" i="32"/>
  <c r="GB59" i="32"/>
  <c r="GB127" i="32"/>
  <c r="GF127" i="32"/>
  <c r="GJ127" i="32"/>
  <c r="CR127" i="32"/>
  <c r="CV127" i="32"/>
  <c r="CZ127" i="32"/>
  <c r="DV127" i="32"/>
  <c r="DZ127" i="32"/>
  <c r="ED127" i="32"/>
  <c r="GD127" i="32"/>
  <c r="GH127" i="32"/>
  <c r="GL127" i="32"/>
  <c r="BP59" i="32"/>
  <c r="BT59" i="32"/>
  <c r="AL59" i="32"/>
  <c r="P150" i="10"/>
  <c r="H173" i="10"/>
  <c r="H150" i="10"/>
  <c r="L150" i="10"/>
  <c r="E173" i="10"/>
  <c r="I173" i="10"/>
  <c r="M173" i="10"/>
  <c r="K127" i="10"/>
  <c r="K150" i="10"/>
  <c r="P173" i="10"/>
  <c r="I127" i="10"/>
  <c r="M127" i="10"/>
  <c r="E150" i="10"/>
  <c r="I150" i="10"/>
  <c r="M150" i="10"/>
  <c r="F173" i="10"/>
  <c r="J173" i="10"/>
  <c r="N173" i="10"/>
  <c r="G127" i="10"/>
  <c r="G150" i="10"/>
  <c r="L173" i="10"/>
  <c r="F127" i="10"/>
  <c r="J127" i="10"/>
  <c r="N127" i="10"/>
  <c r="F150" i="10"/>
  <c r="J150" i="10"/>
  <c r="N150" i="10"/>
  <c r="G173" i="10"/>
  <c r="K173" i="10"/>
  <c r="O173" i="10"/>
  <c r="T59" i="9"/>
  <c r="X59" i="9"/>
  <c r="AB59" i="9"/>
  <c r="V59" i="9"/>
  <c r="Z59" i="9"/>
  <c r="AD59" i="9"/>
  <c r="U59" i="9"/>
  <c r="Y59" i="9"/>
  <c r="AC59" i="9"/>
  <c r="CL56" i="32"/>
  <c r="H59" i="10"/>
  <c r="L59" i="10"/>
  <c r="AE138" i="10"/>
  <c r="AA138" i="10"/>
  <c r="W138" i="10"/>
  <c r="Q138" i="10"/>
  <c r="AD138" i="10"/>
  <c r="Z138" i="10"/>
  <c r="AG138" i="10" s="1"/>
  <c r="V138" i="10"/>
  <c r="AC138" i="10"/>
  <c r="Y138" i="10"/>
  <c r="U138" i="10"/>
  <c r="AB138" i="10"/>
  <c r="X138" i="10"/>
  <c r="T138" i="10"/>
  <c r="E59" i="10"/>
  <c r="FB59" i="32"/>
  <c r="FF59" i="32"/>
  <c r="AD127" i="19"/>
  <c r="AD127" i="16"/>
  <c r="AE173" i="8"/>
  <c r="AD150" i="8"/>
  <c r="AE173" i="14"/>
  <c r="AE150" i="19"/>
  <c r="AC127" i="15"/>
  <c r="AE150" i="18"/>
  <c r="AE127" i="11"/>
  <c r="AD127" i="18"/>
  <c r="Y173" i="17"/>
  <c r="AD150" i="14"/>
  <c r="AD173" i="7"/>
  <c r="AE127" i="9"/>
  <c r="AE150" i="9"/>
  <c r="AE173" i="9"/>
  <c r="V127" i="8"/>
  <c r="T173" i="8"/>
  <c r="AD173" i="8"/>
  <c r="AE127" i="7"/>
  <c r="T127" i="7"/>
  <c r="X127" i="7"/>
  <c r="AE150" i="7"/>
  <c r="T150" i="7"/>
  <c r="Y150" i="7"/>
  <c r="AE173" i="7"/>
  <c r="T173" i="7"/>
  <c r="AE150" i="11"/>
  <c r="T150" i="11"/>
  <c r="T127" i="11"/>
  <c r="AD127" i="11"/>
  <c r="AD150" i="11"/>
  <c r="AE173" i="11"/>
  <c r="T173" i="11"/>
  <c r="AD173" i="11"/>
  <c r="AD127" i="13"/>
  <c r="AE150" i="13"/>
  <c r="T150" i="13"/>
  <c r="AE173" i="13"/>
  <c r="AD150" i="13"/>
  <c r="AD173" i="13"/>
  <c r="T173" i="14"/>
  <c r="AD173" i="14"/>
  <c r="AD127" i="14"/>
  <c r="AE150" i="14"/>
  <c r="T150" i="14"/>
  <c r="U150" i="16"/>
  <c r="T173" i="16"/>
  <c r="Z150" i="16"/>
  <c r="AG150" i="16" s="1"/>
  <c r="X173" i="16"/>
  <c r="AE127" i="17"/>
  <c r="T127" i="17"/>
  <c r="AD127" i="17"/>
  <c r="AD150" i="17"/>
  <c r="AE173" i="17"/>
  <c r="U173" i="17"/>
  <c r="T150" i="18"/>
  <c r="Y173" i="18"/>
  <c r="X150" i="18"/>
  <c r="AE173" i="18"/>
  <c r="T173" i="18"/>
  <c r="AE127" i="18"/>
  <c r="T127" i="18"/>
  <c r="AD127" i="12"/>
  <c r="AE150" i="12"/>
  <c r="T150" i="12"/>
  <c r="AD173" i="12"/>
  <c r="AD150" i="12"/>
  <c r="AC173" i="12"/>
  <c r="V173" i="12"/>
  <c r="AE127" i="12"/>
  <c r="T127" i="12"/>
  <c r="AE150" i="15"/>
  <c r="T150" i="15"/>
  <c r="V127" i="15"/>
  <c r="Y150" i="15"/>
  <c r="AE173" i="15"/>
  <c r="T173" i="15"/>
  <c r="AD127" i="15"/>
  <c r="Y173" i="15"/>
  <c r="T150" i="19"/>
  <c r="AD150" i="19"/>
  <c r="AE173" i="19"/>
  <c r="T173" i="19"/>
  <c r="X173" i="19"/>
  <c r="AE127" i="19"/>
  <c r="T127" i="19"/>
  <c r="AC127" i="9"/>
  <c r="T150" i="9"/>
  <c r="W59" i="9"/>
  <c r="T127" i="9"/>
  <c r="Q59" i="9"/>
  <c r="AA59" i="9"/>
  <c r="AE59" i="9"/>
  <c r="AC150" i="9"/>
  <c r="CH59" i="32"/>
  <c r="DF59" i="32"/>
  <c r="DJ59" i="32"/>
  <c r="DN59" i="32"/>
  <c r="CQ59" i="32"/>
  <c r="CU59" i="32"/>
  <c r="CY59" i="32"/>
  <c r="AT57" i="32"/>
  <c r="AT150" i="32" s="1"/>
  <c r="BX57" i="32"/>
  <c r="BX150" i="32" s="1"/>
  <c r="EI59" i="32"/>
  <c r="EM59" i="32"/>
  <c r="EQ59" i="32"/>
  <c r="FJ57" i="32"/>
  <c r="FJ150" i="32" s="1"/>
  <c r="CM58" i="32"/>
  <c r="CM173" i="32" s="1"/>
  <c r="EF58" i="32"/>
  <c r="EF173" i="32" s="1"/>
  <c r="FJ58" i="32"/>
  <c r="FJ173" i="32" s="1"/>
  <c r="GN58" i="32"/>
  <c r="GN173" i="32" s="1"/>
  <c r="DB57" i="32"/>
  <c r="DB150" i="32" s="1"/>
  <c r="EU57" i="32"/>
  <c r="EU150" i="32" s="1"/>
  <c r="K59" i="10"/>
  <c r="AD58" i="10"/>
  <c r="BG58" i="32" s="1"/>
  <c r="BG173" i="32" s="1"/>
  <c r="J59" i="10"/>
  <c r="N59" i="10"/>
  <c r="G59" i="10"/>
  <c r="AC56" i="10"/>
  <c r="BF56" i="32" s="1"/>
  <c r="BF127" i="32" s="1"/>
  <c r="V56" i="10"/>
  <c r="AY56" i="32" s="1"/>
  <c r="AY127" i="32" s="1"/>
  <c r="I59" i="10"/>
  <c r="AB57" i="10"/>
  <c r="BE57" i="32" s="1"/>
  <c r="BE150" i="32" s="1"/>
  <c r="U57" i="10"/>
  <c r="AX57" i="32" s="1"/>
  <c r="AX150" i="32" s="1"/>
  <c r="M59" i="10"/>
  <c r="AE58" i="10"/>
  <c r="BH58" i="32" s="1"/>
  <c r="BH173" i="32" s="1"/>
  <c r="T58" i="10"/>
  <c r="AW58" i="32" s="1"/>
  <c r="AW173" i="32" s="1"/>
  <c r="Z56" i="10"/>
  <c r="Y57" i="10"/>
  <c r="BB57" i="32" s="1"/>
  <c r="BB150" i="32" s="1"/>
  <c r="AC57" i="10"/>
  <c r="BF57" i="32" s="1"/>
  <c r="BF150" i="32" s="1"/>
  <c r="X58" i="10"/>
  <c r="BA58" i="32" s="1"/>
  <c r="BA173" i="32" s="1"/>
  <c r="AB58" i="10"/>
  <c r="BE58" i="32" s="1"/>
  <c r="BE173" i="32" s="1"/>
  <c r="W56" i="10"/>
  <c r="AZ56" i="32" s="1"/>
  <c r="AZ127" i="32" s="1"/>
  <c r="AA56" i="10"/>
  <c r="BD56" i="32" s="1"/>
  <c r="BD127" i="32" s="1"/>
  <c r="V57" i="10"/>
  <c r="AY57" i="32" s="1"/>
  <c r="AY150" i="32" s="1"/>
  <c r="Z57" i="10"/>
  <c r="AD57" i="10"/>
  <c r="BG57" i="32" s="1"/>
  <c r="BG150" i="32" s="1"/>
  <c r="U58" i="10"/>
  <c r="AX58" i="32" s="1"/>
  <c r="AX173" i="32" s="1"/>
  <c r="Y58" i="10"/>
  <c r="BB58" i="32" s="1"/>
  <c r="BB173" i="32" s="1"/>
  <c r="AC58" i="10"/>
  <c r="BF58" i="32" s="1"/>
  <c r="BF173" i="32" s="1"/>
  <c r="F59" i="10"/>
  <c r="T56" i="10"/>
  <c r="AW56" i="32" s="1"/>
  <c r="AW127" i="32" s="1"/>
  <c r="X56" i="10"/>
  <c r="BA56" i="32" s="1"/>
  <c r="BA127" i="32" s="1"/>
  <c r="AB56" i="10"/>
  <c r="BE56" i="32" s="1"/>
  <c r="BE127" i="32" s="1"/>
  <c r="Q57" i="10"/>
  <c r="W57" i="10"/>
  <c r="AZ57" i="32" s="1"/>
  <c r="AZ150" i="32" s="1"/>
  <c r="AA57" i="10"/>
  <c r="BD57" i="32" s="1"/>
  <c r="BD150" i="32" s="1"/>
  <c r="AE57" i="10"/>
  <c r="BH57" i="32" s="1"/>
  <c r="BH150" i="32" s="1"/>
  <c r="V58" i="10"/>
  <c r="AY58" i="32" s="1"/>
  <c r="AY173" i="32" s="1"/>
  <c r="Z58" i="10"/>
  <c r="U56" i="10"/>
  <c r="AX56" i="32" s="1"/>
  <c r="AX127" i="32" s="1"/>
  <c r="Y56" i="10"/>
  <c r="BB56" i="32" s="1"/>
  <c r="BB127" i="32" s="1"/>
  <c r="T57" i="10"/>
  <c r="AW57" i="32" s="1"/>
  <c r="AW150" i="32" s="1"/>
  <c r="X57" i="10"/>
  <c r="BA57" i="32" s="1"/>
  <c r="BA150" i="32" s="1"/>
  <c r="Q58" i="10"/>
  <c r="W58" i="10"/>
  <c r="AZ58" i="32" s="1"/>
  <c r="AZ173" i="32" s="1"/>
  <c r="AA58" i="10"/>
  <c r="BD58" i="32" s="1"/>
  <c r="BD173" i="32" s="1"/>
  <c r="AB173" i="19"/>
  <c r="U173" i="19"/>
  <c r="Y173" i="19"/>
  <c r="AC173" i="19"/>
  <c r="V173" i="19"/>
  <c r="Z173" i="19"/>
  <c r="AG173" i="19" s="1"/>
  <c r="AD173" i="19"/>
  <c r="Q173" i="19"/>
  <c r="W173" i="19"/>
  <c r="AA173" i="19"/>
  <c r="X150" i="19"/>
  <c r="AB150" i="19"/>
  <c r="U150" i="19"/>
  <c r="Y150" i="19"/>
  <c r="AC150" i="19"/>
  <c r="V150" i="19"/>
  <c r="Z150" i="19"/>
  <c r="AG150" i="19" s="1"/>
  <c r="Q150" i="19"/>
  <c r="W150" i="19"/>
  <c r="AA150" i="19"/>
  <c r="X127" i="19"/>
  <c r="AB127" i="19"/>
  <c r="U127" i="19"/>
  <c r="Y127" i="19"/>
  <c r="AC127" i="19"/>
  <c r="V127" i="19"/>
  <c r="Z127" i="19"/>
  <c r="AG127" i="19" s="1"/>
  <c r="Q127" i="19"/>
  <c r="W127" i="19"/>
  <c r="AA127" i="19"/>
  <c r="AB173" i="15"/>
  <c r="U173" i="15"/>
  <c r="AC173" i="15"/>
  <c r="V173" i="15"/>
  <c r="Z173" i="15"/>
  <c r="AG173" i="15" s="1"/>
  <c r="AD173" i="15"/>
  <c r="X173" i="15"/>
  <c r="Q173" i="15"/>
  <c r="W173" i="15"/>
  <c r="AA173" i="15"/>
  <c r="AB150" i="15"/>
  <c r="U150" i="15"/>
  <c r="AC150" i="15"/>
  <c r="V150" i="15"/>
  <c r="Z150" i="15"/>
  <c r="AG150" i="15" s="1"/>
  <c r="AD150" i="15"/>
  <c r="X150" i="15"/>
  <c r="Q150" i="15"/>
  <c r="W150" i="15"/>
  <c r="AA150" i="15"/>
  <c r="Z127" i="15"/>
  <c r="AG127" i="15" s="1"/>
  <c r="Q127" i="15"/>
  <c r="W127" i="15"/>
  <c r="AA127" i="15"/>
  <c r="AE127" i="15"/>
  <c r="T127" i="15"/>
  <c r="X127" i="15"/>
  <c r="AB127" i="15"/>
  <c r="U127" i="15"/>
  <c r="Y127" i="15"/>
  <c r="Z173" i="12"/>
  <c r="AG173" i="12" s="1"/>
  <c r="Q173" i="12"/>
  <c r="W173" i="12"/>
  <c r="AA173" i="12"/>
  <c r="AE173" i="12"/>
  <c r="T173" i="12"/>
  <c r="X173" i="12"/>
  <c r="AB173" i="12"/>
  <c r="U173" i="12"/>
  <c r="Y173" i="12"/>
  <c r="X150" i="12"/>
  <c r="AB150" i="12"/>
  <c r="U150" i="12"/>
  <c r="Y150" i="12"/>
  <c r="AC150" i="12"/>
  <c r="V150" i="12"/>
  <c r="Z150" i="12"/>
  <c r="AG150" i="12" s="1"/>
  <c r="Q150" i="12"/>
  <c r="W150" i="12"/>
  <c r="AA150" i="12"/>
  <c r="X127" i="12"/>
  <c r="AB127" i="12"/>
  <c r="U127" i="12"/>
  <c r="Y127" i="12"/>
  <c r="AC127" i="12"/>
  <c r="V127" i="12"/>
  <c r="Z127" i="12"/>
  <c r="AG127" i="12" s="1"/>
  <c r="Q127" i="12"/>
  <c r="W127" i="12"/>
  <c r="AA127" i="12"/>
  <c r="AB173" i="18"/>
  <c r="U173" i="18"/>
  <c r="AC173" i="18"/>
  <c r="V173" i="18"/>
  <c r="Z173" i="18"/>
  <c r="AD173" i="18"/>
  <c r="X173" i="18"/>
  <c r="Q173" i="18"/>
  <c r="W173" i="18"/>
  <c r="AA173" i="18"/>
  <c r="AB150" i="18"/>
  <c r="U150" i="18"/>
  <c r="Y150" i="18"/>
  <c r="AC150" i="18"/>
  <c r="V150" i="18"/>
  <c r="Z150" i="18"/>
  <c r="AG150" i="18" s="1"/>
  <c r="AD150" i="18"/>
  <c r="Q150" i="18"/>
  <c r="W150" i="18"/>
  <c r="AA150" i="18"/>
  <c r="X127" i="18"/>
  <c r="AB127" i="18"/>
  <c r="U127" i="18"/>
  <c r="Y127" i="18"/>
  <c r="AC127" i="18"/>
  <c r="V127" i="18"/>
  <c r="Z127" i="18"/>
  <c r="Q127" i="18"/>
  <c r="W127" i="18"/>
  <c r="AA127" i="18"/>
  <c r="T173" i="17"/>
  <c r="X173" i="17"/>
  <c r="AB173" i="17"/>
  <c r="AC173" i="17"/>
  <c r="V173" i="17"/>
  <c r="Z173" i="17"/>
  <c r="AG173" i="17" s="1"/>
  <c r="AD173" i="17"/>
  <c r="Q173" i="17"/>
  <c r="W173" i="17"/>
  <c r="AA173" i="17"/>
  <c r="AA150" i="17"/>
  <c r="X150" i="17"/>
  <c r="U150" i="17"/>
  <c r="Y150" i="17"/>
  <c r="AC150" i="17"/>
  <c r="Q150" i="17"/>
  <c r="W150" i="17"/>
  <c r="AE150" i="17"/>
  <c r="T150" i="17"/>
  <c r="AB150" i="17"/>
  <c r="V150" i="17"/>
  <c r="Z150" i="17"/>
  <c r="AG150" i="17" s="1"/>
  <c r="X127" i="17"/>
  <c r="AB127" i="17"/>
  <c r="U127" i="17"/>
  <c r="Y127" i="17"/>
  <c r="AC127" i="17"/>
  <c r="V127" i="17"/>
  <c r="Z127" i="17"/>
  <c r="AG127" i="17" s="1"/>
  <c r="Q127" i="17"/>
  <c r="W127" i="17"/>
  <c r="AA127" i="17"/>
  <c r="AB173" i="16"/>
  <c r="U173" i="16"/>
  <c r="Y173" i="16"/>
  <c r="AC173" i="16"/>
  <c r="V173" i="16"/>
  <c r="Z173" i="16"/>
  <c r="AG173" i="16" s="1"/>
  <c r="AD173" i="16"/>
  <c r="W173" i="16"/>
  <c r="AA173" i="16"/>
  <c r="AD150" i="16"/>
  <c r="T150" i="16"/>
  <c r="X150" i="16"/>
  <c r="AB150" i="16"/>
  <c r="Y150" i="16"/>
  <c r="AC150" i="16"/>
  <c r="V150" i="16"/>
  <c r="W150" i="16"/>
  <c r="AA150" i="16"/>
  <c r="W127" i="16"/>
  <c r="AA127" i="16"/>
  <c r="T127" i="16"/>
  <c r="X127" i="16"/>
  <c r="AB127" i="16"/>
  <c r="U127" i="16"/>
  <c r="Y127" i="16"/>
  <c r="AC127" i="16"/>
  <c r="V127" i="16"/>
  <c r="Z127" i="16"/>
  <c r="AG127" i="16" s="1"/>
  <c r="Q56" i="16"/>
  <c r="P59" i="16"/>
  <c r="Q57" i="16"/>
  <c r="Q58" i="16"/>
  <c r="X173" i="14"/>
  <c r="AB173" i="14"/>
  <c r="U173" i="14"/>
  <c r="Y173" i="14"/>
  <c r="AC173" i="14"/>
  <c r="V173" i="14"/>
  <c r="Z173" i="14"/>
  <c r="AG173" i="14" s="1"/>
  <c r="Q173" i="14"/>
  <c r="W173" i="14"/>
  <c r="AA173" i="14"/>
  <c r="X150" i="14"/>
  <c r="AB150" i="14"/>
  <c r="U150" i="14"/>
  <c r="Y150" i="14"/>
  <c r="AC150" i="14"/>
  <c r="V150" i="14"/>
  <c r="Z150" i="14"/>
  <c r="AG150" i="14" s="1"/>
  <c r="Q150" i="14"/>
  <c r="W150" i="14"/>
  <c r="AA150" i="14"/>
  <c r="Q127" i="14"/>
  <c r="W127" i="14"/>
  <c r="AA127" i="14"/>
  <c r="AE127" i="14"/>
  <c r="T127" i="14"/>
  <c r="X127" i="14"/>
  <c r="AB127" i="14"/>
  <c r="U127" i="14"/>
  <c r="Y127" i="14"/>
  <c r="AC127" i="14"/>
  <c r="V127" i="14"/>
  <c r="Z127" i="14"/>
  <c r="AG127" i="14" s="1"/>
  <c r="W173" i="13"/>
  <c r="AA173" i="13"/>
  <c r="T173" i="13"/>
  <c r="X173" i="13"/>
  <c r="AB173" i="13"/>
  <c r="U173" i="13"/>
  <c r="Y173" i="13"/>
  <c r="AC173" i="13"/>
  <c r="V173" i="13"/>
  <c r="Z173" i="13"/>
  <c r="AG173" i="13" s="1"/>
  <c r="X150" i="13"/>
  <c r="AB150" i="13"/>
  <c r="U150" i="13"/>
  <c r="Y150" i="13"/>
  <c r="AC150" i="13"/>
  <c r="V150" i="13"/>
  <c r="Z150" i="13"/>
  <c r="AG150" i="13" s="1"/>
  <c r="Q150" i="13"/>
  <c r="W150" i="13"/>
  <c r="AA150" i="13"/>
  <c r="Q127" i="13"/>
  <c r="W127" i="13"/>
  <c r="AA127" i="13"/>
  <c r="AE127" i="13"/>
  <c r="T127" i="13"/>
  <c r="X127" i="13"/>
  <c r="AB127" i="13"/>
  <c r="U127" i="13"/>
  <c r="Y127" i="13"/>
  <c r="AC127" i="13"/>
  <c r="V127" i="13"/>
  <c r="Z127" i="13"/>
  <c r="AG127" i="13" s="1"/>
  <c r="X173" i="11"/>
  <c r="AB173" i="11"/>
  <c r="U173" i="11"/>
  <c r="Y173" i="11"/>
  <c r="AC173" i="11"/>
  <c r="V173" i="11"/>
  <c r="Z173" i="11"/>
  <c r="AG173" i="11" s="1"/>
  <c r="Q173" i="11"/>
  <c r="W173" i="11"/>
  <c r="AA173" i="11"/>
  <c r="X150" i="11"/>
  <c r="AB150" i="11"/>
  <c r="U150" i="11"/>
  <c r="Y150" i="11"/>
  <c r="AC150" i="11"/>
  <c r="V150" i="11"/>
  <c r="Z150" i="11"/>
  <c r="AG150" i="11" s="1"/>
  <c r="Q150" i="11"/>
  <c r="W150" i="11"/>
  <c r="AA150" i="11"/>
  <c r="X127" i="11"/>
  <c r="AB127" i="11"/>
  <c r="U127" i="11"/>
  <c r="Y127" i="11"/>
  <c r="AC127" i="11"/>
  <c r="V127" i="11"/>
  <c r="Z127" i="11"/>
  <c r="AG127" i="11" s="1"/>
  <c r="Q127" i="11"/>
  <c r="W127" i="11"/>
  <c r="AA127" i="11"/>
  <c r="X173" i="7"/>
  <c r="AB173" i="7"/>
  <c r="U173" i="7"/>
  <c r="Y173" i="7"/>
  <c r="AC173" i="7"/>
  <c r="V173" i="7"/>
  <c r="Z173" i="7"/>
  <c r="Q173" i="7"/>
  <c r="W173" i="7"/>
  <c r="AA173" i="7"/>
  <c r="X150" i="7"/>
  <c r="AB150" i="7"/>
  <c r="AC150" i="7"/>
  <c r="V150" i="7"/>
  <c r="Z150" i="7"/>
  <c r="AD150" i="7"/>
  <c r="U150" i="7"/>
  <c r="Q150" i="7"/>
  <c r="W150" i="7"/>
  <c r="AA150" i="7"/>
  <c r="AB127" i="7"/>
  <c r="U127" i="7"/>
  <c r="Y127" i="7"/>
  <c r="AC127" i="7"/>
  <c r="V127" i="7"/>
  <c r="Z127" i="7"/>
  <c r="AD127" i="7"/>
  <c r="Q127" i="7"/>
  <c r="W127" i="7"/>
  <c r="AA127" i="7"/>
  <c r="X173" i="8"/>
  <c r="AB173" i="8"/>
  <c r="U173" i="8"/>
  <c r="Y173" i="8"/>
  <c r="AC173" i="8"/>
  <c r="V173" i="8"/>
  <c r="Z173" i="8"/>
  <c r="Q173" i="8"/>
  <c r="W173" i="8"/>
  <c r="AA173" i="8"/>
  <c r="Q150" i="8"/>
  <c r="AE150" i="8"/>
  <c r="W150" i="8"/>
  <c r="AA150" i="8"/>
  <c r="T150" i="8"/>
  <c r="X150" i="8"/>
  <c r="AB150" i="8"/>
  <c r="U150" i="8"/>
  <c r="Y150" i="8"/>
  <c r="AC150" i="8"/>
  <c r="V150" i="8"/>
  <c r="Z150" i="8"/>
  <c r="Z127" i="8"/>
  <c r="T127" i="8"/>
  <c r="X127" i="8"/>
  <c r="AB127" i="8"/>
  <c r="U127" i="8"/>
  <c r="Y127" i="8"/>
  <c r="AC127" i="8"/>
  <c r="W127" i="8"/>
  <c r="AA127" i="8"/>
  <c r="Q56" i="8"/>
  <c r="Q59" i="8" s="1"/>
  <c r="AE56" i="8"/>
  <c r="AE59" i="8" s="1"/>
  <c r="T173" i="9"/>
  <c r="X173" i="9"/>
  <c r="AB173" i="9"/>
  <c r="U173" i="9"/>
  <c r="Y173" i="9"/>
  <c r="AC173" i="9"/>
  <c r="V173" i="9"/>
  <c r="Z173" i="9"/>
  <c r="AD173" i="9"/>
  <c r="Q173" i="9"/>
  <c r="W173" i="9"/>
  <c r="AA173" i="9"/>
  <c r="X150" i="9"/>
  <c r="AB150" i="9"/>
  <c r="V150" i="9"/>
  <c r="Z150" i="9"/>
  <c r="AD150" i="9"/>
  <c r="U150" i="9"/>
  <c r="Y150" i="9"/>
  <c r="Q150" i="9"/>
  <c r="W150" i="9"/>
  <c r="AA150" i="9"/>
  <c r="X127" i="9"/>
  <c r="AB127" i="9"/>
  <c r="U127" i="9"/>
  <c r="Y127" i="9"/>
  <c r="V127" i="9"/>
  <c r="Z127" i="9"/>
  <c r="AD127" i="9"/>
  <c r="Q127" i="9"/>
  <c r="W127" i="9"/>
  <c r="AA127" i="9"/>
  <c r="AG173" i="18" l="1"/>
  <c r="AG127" i="18"/>
  <c r="BC58" i="32"/>
  <c r="BC173" i="32" s="1"/>
  <c r="AG58" i="10"/>
  <c r="M53" i="31" s="1"/>
  <c r="BC57" i="32"/>
  <c r="BC150" i="32" s="1"/>
  <c r="AG57" i="10"/>
  <c r="M33" i="31" s="1"/>
  <c r="BC56" i="32"/>
  <c r="BC127" i="32" s="1"/>
  <c r="AG56" i="10"/>
  <c r="M13" i="31" s="1"/>
  <c r="S85" i="31"/>
  <c r="AJ73" i="31"/>
  <c r="AJ85" i="31" s="1"/>
  <c r="AJ3" i="31" s="1"/>
  <c r="V85" i="31"/>
  <c r="AM73" i="31"/>
  <c r="AM85" i="31" s="1"/>
  <c r="AM3" i="31" s="1"/>
  <c r="DX32" i="72"/>
  <c r="EZ32" i="72" s="1"/>
  <c r="DY31" i="72"/>
  <c r="DY29" i="72"/>
  <c r="FA29" i="72" s="1"/>
  <c r="DY30" i="72"/>
  <c r="EZ29" i="72"/>
  <c r="FI22" i="72"/>
  <c r="N9" i="81" s="1"/>
  <c r="FI76" i="72"/>
  <c r="N25" i="81" s="1"/>
  <c r="FI75" i="72"/>
  <c r="N24" i="81" s="1"/>
  <c r="FI74" i="72"/>
  <c r="N23" i="81" s="1"/>
  <c r="BV26" i="72"/>
  <c r="BW26" i="72" s="1"/>
  <c r="BZ35" i="72"/>
  <c r="CA35" i="72" s="1"/>
  <c r="CB35" i="72" s="1"/>
  <c r="CC35" i="72" s="1"/>
  <c r="CD35" i="72" s="1"/>
  <c r="CE35" i="72" s="1"/>
  <c r="BX62" i="72"/>
  <c r="BX67" i="72"/>
  <c r="EJ77" i="72"/>
  <c r="EX77" i="72"/>
  <c r="CJ56" i="72"/>
  <c r="BZ45" i="72"/>
  <c r="CA45" i="72" s="1"/>
  <c r="EL41" i="72"/>
  <c r="EW77" i="72"/>
  <c r="EH77" i="72"/>
  <c r="BZ65" i="72"/>
  <c r="CA65" i="72" s="1"/>
  <c r="CB65" i="72" s="1"/>
  <c r="CC65" i="72" s="1"/>
  <c r="CD65" i="72" s="1"/>
  <c r="CE65" i="72" s="1"/>
  <c r="EK75" i="72"/>
  <c r="BX27" i="72"/>
  <c r="BT42" i="72"/>
  <c r="BM32" i="72"/>
  <c r="BK15" i="72"/>
  <c r="D77" i="72"/>
  <c r="P77" i="72"/>
  <c r="EK74" i="72"/>
  <c r="AF77" i="72"/>
  <c r="EZ41" i="72"/>
  <c r="EY75" i="72"/>
  <c r="EL45" i="72"/>
  <c r="EZ66" i="72"/>
  <c r="EK76" i="72"/>
  <c r="EY74" i="72"/>
  <c r="EY76" i="72"/>
  <c r="BX57" i="72"/>
  <c r="BT22" i="72"/>
  <c r="AV22" i="72"/>
  <c r="BZ56" i="72"/>
  <c r="CA56" i="72" s="1"/>
  <c r="BX32" i="72"/>
  <c r="EZ40" i="72"/>
  <c r="EZ70" i="72"/>
  <c r="BU41" i="72"/>
  <c r="BV41" i="72" s="1"/>
  <c r="BW41" i="72" s="1"/>
  <c r="BU66" i="72"/>
  <c r="BV66" i="72" s="1"/>
  <c r="BW66" i="72" s="1"/>
  <c r="N77" i="72"/>
  <c r="O77" i="72" s="1"/>
  <c r="O20" i="72"/>
  <c r="BJ17" i="72"/>
  <c r="BK17" i="72" s="1"/>
  <c r="BM47" i="72"/>
  <c r="BL75" i="72"/>
  <c r="P22" i="72"/>
  <c r="BN19" i="72"/>
  <c r="BO19" i="72" s="1"/>
  <c r="BF19" i="72"/>
  <c r="BG19" i="72" s="1"/>
  <c r="O21" i="72"/>
  <c r="BQ76" i="72"/>
  <c r="BQ52" i="72"/>
  <c r="O19" i="72"/>
  <c r="BY31" i="72"/>
  <c r="BZ31" i="72" s="1"/>
  <c r="CA31" i="72" s="1"/>
  <c r="CB31" i="72" s="1"/>
  <c r="CC31" i="72" s="1"/>
  <c r="CD31" i="72" s="1"/>
  <c r="CE31" i="72" s="1"/>
  <c r="EZ31" i="72"/>
  <c r="EK17" i="72"/>
  <c r="EZ34" i="72"/>
  <c r="BY55" i="72"/>
  <c r="BZ55" i="72" s="1"/>
  <c r="CA55" i="72" s="1"/>
  <c r="EZ55" i="72"/>
  <c r="BJ76" i="72"/>
  <c r="BK76" i="72" s="1"/>
  <c r="EL24" i="72"/>
  <c r="BY30" i="72"/>
  <c r="BZ30" i="72" s="1"/>
  <c r="CA30" i="72" s="1"/>
  <c r="CB30" i="72" s="1"/>
  <c r="CC30" i="72" s="1"/>
  <c r="CD30" i="72" s="1"/>
  <c r="CE30" i="72" s="1"/>
  <c r="EZ30" i="72"/>
  <c r="EY47" i="72"/>
  <c r="EL55" i="72"/>
  <c r="EL19" i="72"/>
  <c r="BY50" i="72"/>
  <c r="BZ50" i="72" s="1"/>
  <c r="CA50" i="72" s="1"/>
  <c r="CB50" i="72" s="1"/>
  <c r="CC50" i="72" s="1"/>
  <c r="CD50" i="72" s="1"/>
  <c r="CE50" i="72" s="1"/>
  <c r="CF30" i="72"/>
  <c r="EL30" i="72"/>
  <c r="EL21" i="72"/>
  <c r="EZ56" i="72"/>
  <c r="BY15" i="72"/>
  <c r="BZ15" i="72" s="1"/>
  <c r="EZ15" i="72"/>
  <c r="EL51" i="72"/>
  <c r="EZ50" i="72"/>
  <c r="EK22" i="72"/>
  <c r="EY27" i="72"/>
  <c r="EZ19" i="72"/>
  <c r="CF16" i="72"/>
  <c r="EL16" i="72"/>
  <c r="BY51" i="72"/>
  <c r="BZ51" i="72" s="1"/>
  <c r="CA51" i="72" s="1"/>
  <c r="CB51" i="72" s="1"/>
  <c r="CC51" i="72" s="1"/>
  <c r="CD51" i="72" s="1"/>
  <c r="CE51" i="72" s="1"/>
  <c r="EZ51" i="72"/>
  <c r="BY60" i="72"/>
  <c r="BZ60" i="72" s="1"/>
  <c r="CA60" i="72" s="1"/>
  <c r="EZ60" i="72"/>
  <c r="EZ45" i="72"/>
  <c r="BZ70" i="72"/>
  <c r="CA70" i="72" s="1"/>
  <c r="CB70" i="72" s="1"/>
  <c r="CC70" i="72" s="1"/>
  <c r="CD70" i="72" s="1"/>
  <c r="CE70" i="72" s="1"/>
  <c r="EZ49" i="72"/>
  <c r="BU30" i="72"/>
  <c r="BV30" i="72" s="1"/>
  <c r="BW30" i="72" s="1"/>
  <c r="CF50" i="72"/>
  <c r="EL50" i="72"/>
  <c r="CF20" i="72"/>
  <c r="CF31" i="72"/>
  <c r="EL31" i="72"/>
  <c r="BQ75" i="72"/>
  <c r="CF61" i="72"/>
  <c r="EL61" i="72"/>
  <c r="CF66" i="72"/>
  <c r="EL66" i="72"/>
  <c r="BY20" i="72"/>
  <c r="BZ20" i="72" s="1"/>
  <c r="CA20" i="72" s="1"/>
  <c r="CB20" i="72" s="1"/>
  <c r="CC20" i="72" s="1"/>
  <c r="CD20" i="72" s="1"/>
  <c r="CE20" i="72" s="1"/>
  <c r="EZ20" i="72"/>
  <c r="BX17" i="72"/>
  <c r="BY71" i="72"/>
  <c r="BZ71" i="72" s="1"/>
  <c r="CA71" i="72" s="1"/>
  <c r="CB71" i="72" s="1"/>
  <c r="CC71" i="72" s="1"/>
  <c r="CD71" i="72" s="1"/>
  <c r="CE71" i="72" s="1"/>
  <c r="EZ71" i="72"/>
  <c r="BT37" i="72"/>
  <c r="BT57" i="72"/>
  <c r="EZ59" i="72"/>
  <c r="BP77" i="72"/>
  <c r="EL26" i="72"/>
  <c r="EZ65" i="72"/>
  <c r="EL20" i="72"/>
  <c r="EY67" i="72"/>
  <c r="EY22" i="72"/>
  <c r="BY21" i="72"/>
  <c r="BZ21" i="72" s="1"/>
  <c r="CA21" i="72" s="1"/>
  <c r="BX75" i="72"/>
  <c r="CF25" i="72"/>
  <c r="EL25" i="72"/>
  <c r="EZ14" i="72"/>
  <c r="CF35" i="72"/>
  <c r="EL35" i="72"/>
  <c r="CF40" i="72"/>
  <c r="EL40" i="72"/>
  <c r="BQ72" i="72"/>
  <c r="BJ32" i="72"/>
  <c r="BK32" i="72" s="1"/>
  <c r="N22" i="72"/>
  <c r="O22" i="72" s="1"/>
  <c r="EL71" i="72"/>
  <c r="EY42" i="72"/>
  <c r="EL15" i="72"/>
  <c r="EZ64" i="72"/>
  <c r="EY62" i="72"/>
  <c r="EZ35" i="72"/>
  <c r="EL70" i="72"/>
  <c r="EL60" i="72"/>
  <c r="EZ24" i="72"/>
  <c r="BY46" i="72"/>
  <c r="BZ46" i="72" s="1"/>
  <c r="CA46" i="72" s="1"/>
  <c r="EZ46" i="72"/>
  <c r="BY61" i="72"/>
  <c r="BZ61" i="72" s="1"/>
  <c r="CA61" i="72" s="1"/>
  <c r="CB61" i="72" s="1"/>
  <c r="CC61" i="72" s="1"/>
  <c r="CD61" i="72" s="1"/>
  <c r="CE61" i="72" s="1"/>
  <c r="EZ61" i="72"/>
  <c r="BY16" i="72"/>
  <c r="BZ16" i="72" s="1"/>
  <c r="EZ16" i="72"/>
  <c r="BY25" i="72"/>
  <c r="BZ25" i="72" s="1"/>
  <c r="CA25" i="72" s="1"/>
  <c r="CB25" i="72" s="1"/>
  <c r="CC25" i="72" s="1"/>
  <c r="CD25" i="72" s="1"/>
  <c r="CE25" i="72" s="1"/>
  <c r="EZ25" i="72"/>
  <c r="CF65" i="72"/>
  <c r="CF36" i="72"/>
  <c r="EL56" i="72"/>
  <c r="BR45" i="72"/>
  <c r="BS45" i="72" s="1"/>
  <c r="BT45" i="72" s="1"/>
  <c r="BT47" i="72" s="1"/>
  <c r="BY36" i="72"/>
  <c r="BZ36" i="72" s="1"/>
  <c r="CA36" i="72" s="1"/>
  <c r="CB36" i="72" s="1"/>
  <c r="CC36" i="72" s="1"/>
  <c r="CD36" i="72" s="1"/>
  <c r="CE36" i="72" s="1"/>
  <c r="EZ36" i="72"/>
  <c r="CF46" i="72"/>
  <c r="EL46" i="72"/>
  <c r="BX47" i="72"/>
  <c r="BX76" i="72"/>
  <c r="EK42" i="72"/>
  <c r="EZ26" i="72"/>
  <c r="BF12" i="72"/>
  <c r="BG12" i="72" s="1"/>
  <c r="BN21" i="72"/>
  <c r="BO21" i="72" s="1"/>
  <c r="Z20" i="72"/>
  <c r="Z75" i="72" s="1"/>
  <c r="AA75" i="72" s="1"/>
  <c r="G21" i="72"/>
  <c r="BX12" i="72"/>
  <c r="BX37" i="72"/>
  <c r="CB44" i="72"/>
  <c r="CB47" i="72" s="1"/>
  <c r="X77" i="72"/>
  <c r="BX72" i="72"/>
  <c r="AF22" i="72"/>
  <c r="G76" i="72"/>
  <c r="BL22" i="72"/>
  <c r="AH20" i="72"/>
  <c r="AH75" i="72" s="1"/>
  <c r="AI75" i="72" s="1"/>
  <c r="DW77" i="72"/>
  <c r="BG39" i="72"/>
  <c r="X22" i="72"/>
  <c r="AN77" i="72"/>
  <c r="AN22" i="72"/>
  <c r="BF20" i="72"/>
  <c r="BG20" i="72" s="1"/>
  <c r="AV77" i="72"/>
  <c r="AP20" i="72"/>
  <c r="AP75" i="72" s="1"/>
  <c r="AQ75" i="72" s="1"/>
  <c r="H77" i="72"/>
  <c r="AX20" i="72"/>
  <c r="AX75" i="72" s="1"/>
  <c r="AY75" i="72" s="1"/>
  <c r="BN20" i="72"/>
  <c r="BO20" i="72" s="1"/>
  <c r="BV20" i="72"/>
  <c r="BW20" i="72" s="1"/>
  <c r="BJ22" i="72"/>
  <c r="BK22" i="72" s="1"/>
  <c r="BN69" i="72"/>
  <c r="BO69" i="72" s="1"/>
  <c r="BR69" i="72"/>
  <c r="BS69" i="72" s="1"/>
  <c r="BT69" i="72" s="1"/>
  <c r="BJ37" i="72"/>
  <c r="BK37" i="72" s="1"/>
  <c r="BK69" i="72"/>
  <c r="BJ42" i="72"/>
  <c r="BK42" i="72" s="1"/>
  <c r="BF37" i="72"/>
  <c r="BG37" i="72" s="1"/>
  <c r="BM37" i="72"/>
  <c r="BU59" i="72"/>
  <c r="BV59" i="72" s="1"/>
  <c r="BE74" i="72"/>
  <c r="BK24" i="72"/>
  <c r="BL24" i="72" s="1"/>
  <c r="BF21" i="72"/>
  <c r="BG21" i="72" s="1"/>
  <c r="Z21" i="72"/>
  <c r="Z76" i="72" s="1"/>
  <c r="AA76" i="72" s="1"/>
  <c r="BE22" i="72"/>
  <c r="R20" i="72"/>
  <c r="R75" i="72" s="1"/>
  <c r="S75" i="72" s="1"/>
  <c r="BR44" i="72"/>
  <c r="BR49" i="72"/>
  <c r="BR52" i="72" s="1"/>
  <c r="BS52" i="72" s="1"/>
  <c r="BN14" i="72"/>
  <c r="BN17" i="72" s="1"/>
  <c r="BO17" i="72" s="1"/>
  <c r="BQ62" i="72"/>
  <c r="BQ27" i="72"/>
  <c r="BQ47" i="72"/>
  <c r="BI77" i="72"/>
  <c r="J21" i="72"/>
  <c r="J76" i="72" s="1"/>
  <c r="K76" i="72" s="1"/>
  <c r="AX19" i="72"/>
  <c r="AX74" i="72" s="1"/>
  <c r="AY74" i="72" s="1"/>
  <c r="BR10" i="72"/>
  <c r="BS10" i="72" s="1"/>
  <c r="BT10" i="72" s="1"/>
  <c r="AT77" i="72"/>
  <c r="AU77" i="72" s="1"/>
  <c r="BM57" i="72"/>
  <c r="R21" i="72"/>
  <c r="R76" i="72" s="1"/>
  <c r="S76" i="72" s="1"/>
  <c r="AP21" i="72"/>
  <c r="AP76" i="72" s="1"/>
  <c r="AQ76" i="72" s="1"/>
  <c r="BG29" i="72"/>
  <c r="BJ62" i="72"/>
  <c r="BK62" i="72" s="1"/>
  <c r="BJ74" i="72"/>
  <c r="BK74" i="72" s="1"/>
  <c r="BK49" i="72"/>
  <c r="BL49" i="72" s="1"/>
  <c r="BL52" i="72" s="1"/>
  <c r="BR54" i="72"/>
  <c r="BR57" i="72" s="1"/>
  <c r="BS57" i="72" s="1"/>
  <c r="BQ42" i="72"/>
  <c r="BK44" i="72"/>
  <c r="G19" i="72"/>
  <c r="BR39" i="72"/>
  <c r="BR42" i="72" s="1"/>
  <c r="BS42" i="72" s="1"/>
  <c r="BR14" i="72"/>
  <c r="BS14" i="72" s="1"/>
  <c r="BR29" i="72"/>
  <c r="BR32" i="72" s="1"/>
  <c r="BS32" i="72" s="1"/>
  <c r="BM22" i="72"/>
  <c r="BQ12" i="72"/>
  <c r="BB77" i="72"/>
  <c r="BC77" i="72" s="1"/>
  <c r="BK29" i="72"/>
  <c r="AW22" i="72"/>
  <c r="BQ32" i="72"/>
  <c r="G20" i="72"/>
  <c r="AG22" i="72"/>
  <c r="BQ17" i="72"/>
  <c r="BM67" i="72"/>
  <c r="BQ57" i="72"/>
  <c r="AH21" i="72"/>
  <c r="AH76" i="72" s="1"/>
  <c r="AI76" i="72" s="1"/>
  <c r="Z19" i="72"/>
  <c r="Z74" i="72" s="1"/>
  <c r="AA74" i="72" s="1"/>
  <c r="R19" i="72"/>
  <c r="R74" i="72" s="1"/>
  <c r="S74" i="72" s="1"/>
  <c r="Y22" i="72"/>
  <c r="BQ67" i="72"/>
  <c r="BR19" i="72"/>
  <c r="BR22" i="72" s="1"/>
  <c r="BS22" i="72" s="1"/>
  <c r="AX21" i="72"/>
  <c r="AX76" i="72" s="1"/>
  <c r="AY76" i="72" s="1"/>
  <c r="J19" i="72"/>
  <c r="J74" i="72" s="1"/>
  <c r="K74" i="72" s="1"/>
  <c r="BU9" i="72"/>
  <c r="BV9" i="72" s="1"/>
  <c r="BU19" i="72"/>
  <c r="BV19" i="72" s="1"/>
  <c r="AH19" i="72"/>
  <c r="AH74" i="72" s="1"/>
  <c r="AI74" i="72" s="1"/>
  <c r="I22" i="72"/>
  <c r="BY14" i="72"/>
  <c r="DX17" i="72"/>
  <c r="CF11" i="72"/>
  <c r="DK76" i="72"/>
  <c r="BY24" i="72"/>
  <c r="DX27" i="72"/>
  <c r="EZ27" i="72" s="1"/>
  <c r="BX22" i="72"/>
  <c r="Q22" i="72"/>
  <c r="BD22" i="72"/>
  <c r="BQ74" i="72"/>
  <c r="CF59" i="72"/>
  <c r="CJ59" i="72" s="1"/>
  <c r="DK62" i="72"/>
  <c r="EL62" i="72" s="1"/>
  <c r="BY39" i="72"/>
  <c r="BZ39" i="72" s="1"/>
  <c r="DX42" i="72"/>
  <c r="EZ42" i="72" s="1"/>
  <c r="CF64" i="72"/>
  <c r="DK67" i="72"/>
  <c r="EL67" i="72" s="1"/>
  <c r="BY69" i="72"/>
  <c r="BZ69" i="72" s="1"/>
  <c r="DX72" i="72"/>
  <c r="CF69" i="72"/>
  <c r="CF72" i="72" s="1"/>
  <c r="DK72" i="72"/>
  <c r="EL72" i="72" s="1"/>
  <c r="BY10" i="72"/>
  <c r="BZ10" i="72" s="1"/>
  <c r="DX75" i="72"/>
  <c r="BY29" i="72"/>
  <c r="BZ29" i="72" s="1"/>
  <c r="DJ77" i="72"/>
  <c r="BY49" i="72"/>
  <c r="DX52" i="72"/>
  <c r="EZ52" i="72" s="1"/>
  <c r="BR11" i="72"/>
  <c r="BS11" i="72" s="1"/>
  <c r="BT11" i="72" s="1"/>
  <c r="AO22" i="72"/>
  <c r="BR9" i="72"/>
  <c r="BS9" i="72" s="1"/>
  <c r="BX74" i="72"/>
  <c r="CF10" i="72"/>
  <c r="DK75" i="72"/>
  <c r="BY11" i="72"/>
  <c r="BZ11" i="72" s="1"/>
  <c r="DX76" i="72"/>
  <c r="CF9" i="72"/>
  <c r="DK74" i="72"/>
  <c r="DK12" i="72"/>
  <c r="EL12" i="72" s="1"/>
  <c r="CF54" i="72"/>
  <c r="CF57" i="72" s="1"/>
  <c r="DK57" i="72"/>
  <c r="EL57" i="72" s="1"/>
  <c r="BY59" i="72"/>
  <c r="BZ59" i="72" s="1"/>
  <c r="DX62" i="72"/>
  <c r="EZ62" i="72" s="1"/>
  <c r="AP19" i="72"/>
  <c r="AP74" i="72" s="1"/>
  <c r="AQ74" i="72" s="1"/>
  <c r="BE75" i="72"/>
  <c r="CF24" i="72"/>
  <c r="DK27" i="72"/>
  <c r="BY9" i="72"/>
  <c r="BZ9" i="72" s="1"/>
  <c r="DX74" i="72"/>
  <c r="DX12" i="72"/>
  <c r="EZ12" i="72" s="1"/>
  <c r="BQ37" i="72"/>
  <c r="CF19" i="72"/>
  <c r="DK22" i="72"/>
  <c r="BY54" i="72"/>
  <c r="DX57" i="72"/>
  <c r="EZ57" i="72" s="1"/>
  <c r="BY34" i="72"/>
  <c r="CC34" i="72" s="1"/>
  <c r="DX37" i="72"/>
  <c r="EZ37" i="72" s="1"/>
  <c r="CF14" i="72"/>
  <c r="DK17" i="72"/>
  <c r="EL17" i="72" s="1"/>
  <c r="BY19" i="72"/>
  <c r="DX22" i="72"/>
  <c r="EZ22" i="72" s="1"/>
  <c r="CF44" i="72"/>
  <c r="DK47" i="72"/>
  <c r="EL47" i="72" s="1"/>
  <c r="BD77" i="72"/>
  <c r="CF39" i="72"/>
  <c r="DK42" i="72"/>
  <c r="EL42" i="72" s="1"/>
  <c r="J20" i="72"/>
  <c r="J75" i="72" s="1"/>
  <c r="K75" i="72" s="1"/>
  <c r="CF49" i="72"/>
  <c r="DK52" i="72"/>
  <c r="EL52" i="72" s="1"/>
  <c r="CF29" i="72"/>
  <c r="DK32" i="72"/>
  <c r="EL32" i="72" s="1"/>
  <c r="BY44" i="72"/>
  <c r="DX47" i="72"/>
  <c r="EZ47" i="72" s="1"/>
  <c r="F22" i="72"/>
  <c r="G22" i="72" s="1"/>
  <c r="H22" i="72"/>
  <c r="CF34" i="72"/>
  <c r="DK37" i="72"/>
  <c r="EL37" i="72" s="1"/>
  <c r="BY64" i="72"/>
  <c r="BY67" i="72" s="1"/>
  <c r="DX67" i="72"/>
  <c r="DL30" i="72"/>
  <c r="DL29" i="72"/>
  <c r="EM29" i="72" s="1"/>
  <c r="DL31" i="72"/>
  <c r="BW29" i="72"/>
  <c r="BO29" i="72"/>
  <c r="BN32" i="72"/>
  <c r="BO32" i="72" s="1"/>
  <c r="FT59" i="32"/>
  <c r="BL12" i="72"/>
  <c r="T25" i="31"/>
  <c r="T72" i="31"/>
  <c r="AK72" i="31" s="1"/>
  <c r="DY54" i="72"/>
  <c r="FA54" i="72" s="1"/>
  <c r="DY19" i="72"/>
  <c r="FA19" i="72" s="1"/>
  <c r="DY64" i="72"/>
  <c r="FA64" i="72" s="1"/>
  <c r="DY44" i="72"/>
  <c r="DY11" i="72"/>
  <c r="FA11" i="72" s="1"/>
  <c r="DY10" i="72"/>
  <c r="FA10" i="72" s="1"/>
  <c r="DY69" i="72"/>
  <c r="FA69" i="72" s="1"/>
  <c r="DY59" i="72"/>
  <c r="FA59" i="72" s="1"/>
  <c r="DY49" i="72"/>
  <c r="FA49" i="72" s="1"/>
  <c r="DY39" i="72"/>
  <c r="FA39" i="72" s="1"/>
  <c r="DY24" i="72"/>
  <c r="DY14" i="72"/>
  <c r="FA14" i="72" s="1"/>
  <c r="DY34" i="72"/>
  <c r="FA34" i="72" s="1"/>
  <c r="DY9" i="72"/>
  <c r="FA9" i="72" s="1"/>
  <c r="DY16" i="72"/>
  <c r="DL34" i="72"/>
  <c r="EM34" i="72" s="1"/>
  <c r="DL11" i="72"/>
  <c r="EM11" i="72" s="1"/>
  <c r="DL9" i="72"/>
  <c r="EM9" i="72" s="1"/>
  <c r="DL39" i="72"/>
  <c r="EM39" i="72" s="1"/>
  <c r="DL19" i="72"/>
  <c r="EM19" i="72" s="1"/>
  <c r="DL10" i="72"/>
  <c r="EM10" i="72" s="1"/>
  <c r="DL14" i="72"/>
  <c r="EM14" i="72" s="1"/>
  <c r="DL69" i="72"/>
  <c r="EM69" i="72" s="1"/>
  <c r="DL64" i="72"/>
  <c r="EM64" i="72" s="1"/>
  <c r="DL59" i="72"/>
  <c r="EM59" i="72" s="1"/>
  <c r="DL54" i="72"/>
  <c r="EM54" i="72" s="1"/>
  <c r="DL49" i="72"/>
  <c r="EM49" i="72" s="1"/>
  <c r="DL44" i="72"/>
  <c r="EM44" i="72" s="1"/>
  <c r="DL24" i="72"/>
  <c r="EM24" i="72" s="1"/>
  <c r="BM11" i="72"/>
  <c r="BM12" i="72" s="1"/>
  <c r="BL76" i="72"/>
  <c r="BN10" i="72"/>
  <c r="BM75" i="72"/>
  <c r="BF17" i="72"/>
  <c r="BG17" i="72" s="1"/>
  <c r="Q77" i="72"/>
  <c r="BN9" i="72"/>
  <c r="BI138" i="32"/>
  <c r="BI114" i="32"/>
  <c r="BI181" i="32"/>
  <c r="FX59" i="32"/>
  <c r="FW59" i="32"/>
  <c r="FD59" i="32"/>
  <c r="EC59" i="32"/>
  <c r="AI59" i="32"/>
  <c r="Y77" i="72"/>
  <c r="T73" i="31"/>
  <c r="AK73" i="31" s="1"/>
  <c r="AO77" i="72"/>
  <c r="G74" i="72"/>
  <c r="F77" i="72"/>
  <c r="U73" i="31"/>
  <c r="U25" i="31"/>
  <c r="I77" i="72"/>
  <c r="AW77" i="72"/>
  <c r="AG77" i="72"/>
  <c r="FE59" i="32"/>
  <c r="GK59" i="32"/>
  <c r="DL59" i="32"/>
  <c r="DQ57" i="32"/>
  <c r="DQ150" i="32" s="1"/>
  <c r="GM59" i="32"/>
  <c r="GD59" i="32"/>
  <c r="DA59" i="32"/>
  <c r="AP59" i="32"/>
  <c r="CG59" i="32"/>
  <c r="EX59" i="32"/>
  <c r="CC40" i="72"/>
  <c r="CD40" i="72" s="1"/>
  <c r="CE40" i="72" s="1"/>
  <c r="BU57" i="72"/>
  <c r="CC45" i="72"/>
  <c r="CD45" i="72" s="1"/>
  <c r="CE45" i="72" s="1"/>
  <c r="CC56" i="72"/>
  <c r="CD56" i="72" s="1"/>
  <c r="CE56" i="72" s="1"/>
  <c r="DY71" i="72"/>
  <c r="DY70" i="72"/>
  <c r="DY66" i="72"/>
  <c r="DY65" i="72"/>
  <c r="DY60" i="72"/>
  <c r="DY61" i="72"/>
  <c r="DY56" i="72"/>
  <c r="DY55" i="72"/>
  <c r="CG55" i="72" s="1"/>
  <c r="CH55" i="72" s="1"/>
  <c r="CI55" i="72" s="1"/>
  <c r="CJ55" i="72" s="1"/>
  <c r="DY46" i="72"/>
  <c r="CG46" i="72" s="1"/>
  <c r="DY50" i="72"/>
  <c r="DY45" i="72"/>
  <c r="CG45" i="72" s="1"/>
  <c r="CH45" i="72" s="1"/>
  <c r="CI45" i="72" s="1"/>
  <c r="CJ45" i="72" s="1"/>
  <c r="CK45" i="72" s="1"/>
  <c r="CL45" i="72" s="1"/>
  <c r="CM45" i="72" s="1"/>
  <c r="DY25" i="72"/>
  <c r="DY51" i="72"/>
  <c r="CG51" i="72" s="1"/>
  <c r="CH51" i="72" s="1"/>
  <c r="CI51" i="72" s="1"/>
  <c r="CJ51" i="72" s="1"/>
  <c r="DY36" i="72"/>
  <c r="CG36" i="72" s="1"/>
  <c r="DY41" i="72"/>
  <c r="DY40" i="72"/>
  <c r="DY26" i="72"/>
  <c r="CG26" i="72" s="1"/>
  <c r="CH26" i="72" s="1"/>
  <c r="CI26" i="72" s="1"/>
  <c r="CJ26" i="72" s="1"/>
  <c r="CK26" i="72" s="1"/>
  <c r="CL26" i="72" s="1"/>
  <c r="CM26" i="72" s="1"/>
  <c r="DZ7" i="72"/>
  <c r="DY35" i="72"/>
  <c r="DY15" i="72"/>
  <c r="DY21" i="72"/>
  <c r="CG21" i="72" s="1"/>
  <c r="CH21" i="72" s="1"/>
  <c r="CI21" i="72" s="1"/>
  <c r="DY20" i="72"/>
  <c r="BR67" i="72"/>
  <c r="BS67" i="72" s="1"/>
  <c r="BS64" i="72"/>
  <c r="BT64" i="72" s="1"/>
  <c r="BS59" i="72"/>
  <c r="BR62" i="72"/>
  <c r="BS62" i="72" s="1"/>
  <c r="BR27" i="72"/>
  <c r="BS27" i="72" s="1"/>
  <c r="BS24" i="72"/>
  <c r="BT24" i="72" s="1"/>
  <c r="BR37" i="72"/>
  <c r="BS37" i="72" s="1"/>
  <c r="BS34" i="72"/>
  <c r="BU34" i="72" s="1"/>
  <c r="BN59" i="72"/>
  <c r="BM62" i="72"/>
  <c r="BN67" i="72"/>
  <c r="BO67" i="72" s="1"/>
  <c r="BO64" i="72"/>
  <c r="BW39" i="72"/>
  <c r="CC41" i="72"/>
  <c r="CD41" i="72" s="1"/>
  <c r="CE41" i="72" s="1"/>
  <c r="BN47" i="72"/>
  <c r="BO47" i="72" s="1"/>
  <c r="BO44" i="72"/>
  <c r="DL71" i="72"/>
  <c r="DL70" i="72"/>
  <c r="DL66" i="72"/>
  <c r="CN66" i="72" s="1"/>
  <c r="DL65" i="72"/>
  <c r="CN65" i="72" s="1"/>
  <c r="DL56" i="72"/>
  <c r="CN56" i="72" s="1"/>
  <c r="DL55" i="72"/>
  <c r="CN55" i="72" s="1"/>
  <c r="DL51" i="72"/>
  <c r="DL50" i="72"/>
  <c r="CN50" i="72" s="1"/>
  <c r="DL46" i="72"/>
  <c r="DL45" i="72"/>
  <c r="DL60" i="72"/>
  <c r="DL41" i="72"/>
  <c r="DL40" i="72"/>
  <c r="DL35" i="72"/>
  <c r="DL36" i="72"/>
  <c r="CN36" i="72" s="1"/>
  <c r="DL61" i="72"/>
  <c r="DL25" i="72"/>
  <c r="DL21" i="72"/>
  <c r="DL20" i="72"/>
  <c r="CN20" i="72" s="1"/>
  <c r="DL16" i="72"/>
  <c r="CN16" i="72" s="1"/>
  <c r="DL15" i="72"/>
  <c r="CN15" i="72" s="1"/>
  <c r="DL26" i="72"/>
  <c r="CC66" i="72"/>
  <c r="CD66" i="72" s="1"/>
  <c r="CE66" i="72" s="1"/>
  <c r="BM49" i="72"/>
  <c r="BN37" i="72"/>
  <c r="BO37" i="72" s="1"/>
  <c r="BO34" i="72"/>
  <c r="BG15" i="72"/>
  <c r="BS15" i="72"/>
  <c r="BT15" i="72" s="1"/>
  <c r="BV14" i="72"/>
  <c r="BS16" i="72"/>
  <c r="BT16" i="72" s="1"/>
  <c r="BM24" i="72"/>
  <c r="BN57" i="72"/>
  <c r="BO57" i="72" s="1"/>
  <c r="BO54" i="72"/>
  <c r="BV44" i="72"/>
  <c r="BU47" i="72"/>
  <c r="BV57" i="72"/>
  <c r="BW54" i="72"/>
  <c r="BE27" i="72"/>
  <c r="BF24" i="72"/>
  <c r="DB58" i="32"/>
  <c r="DB173" i="32" s="1"/>
  <c r="CS59" i="32"/>
  <c r="DM59" i="32"/>
  <c r="DI59" i="32"/>
  <c r="Q173" i="16"/>
  <c r="Q127" i="16"/>
  <c r="EO59" i="32"/>
  <c r="FA127" i="32"/>
  <c r="FH59" i="32"/>
  <c r="GC59" i="32"/>
  <c r="DQ58" i="32"/>
  <c r="DQ173" i="32" s="1"/>
  <c r="CE59" i="32"/>
  <c r="DK59" i="32"/>
  <c r="DW59" i="32"/>
  <c r="DG59" i="32"/>
  <c r="FV59" i="32"/>
  <c r="BR59" i="32"/>
  <c r="DT59" i="32"/>
  <c r="EF56" i="32"/>
  <c r="EF127" i="32" s="1"/>
  <c r="P59" i="10"/>
  <c r="AS59" i="32"/>
  <c r="AT58" i="32"/>
  <c r="AT173" i="32" s="1"/>
  <c r="AQ59" i="32"/>
  <c r="AR59" i="32"/>
  <c r="AO59" i="32"/>
  <c r="AH59" i="32"/>
  <c r="AK59" i="32"/>
  <c r="AJ59" i="32"/>
  <c r="BN59" i="32"/>
  <c r="BQ59" i="32"/>
  <c r="CJ59" i="32"/>
  <c r="CC59" i="32"/>
  <c r="CB59" i="32"/>
  <c r="CT59" i="32"/>
  <c r="AE127" i="16"/>
  <c r="AE173" i="16"/>
  <c r="DY59" i="32"/>
  <c r="EE59" i="32"/>
  <c r="EB59" i="32"/>
  <c r="DX59" i="32"/>
  <c r="ES127" i="32"/>
  <c r="FG59" i="32"/>
  <c r="EY127" i="32"/>
  <c r="GL59" i="32"/>
  <c r="GE59" i="32"/>
  <c r="AE56" i="10"/>
  <c r="BH56" i="32" s="1"/>
  <c r="BH127" i="32" s="1"/>
  <c r="AD56" i="10"/>
  <c r="BG56" i="32" s="1"/>
  <c r="BG127" i="32" s="1"/>
  <c r="O127" i="10"/>
  <c r="Q56" i="10"/>
  <c r="BO127" i="32"/>
  <c r="BL59" i="32"/>
  <c r="CX127" i="32"/>
  <c r="DO59" i="32"/>
  <c r="EA127" i="32"/>
  <c r="DZ59" i="32"/>
  <c r="EK59" i="32"/>
  <c r="FU59" i="32"/>
  <c r="FY57" i="32"/>
  <c r="FY150" i="32" s="1"/>
  <c r="FR59" i="32"/>
  <c r="FO59" i="32"/>
  <c r="GH59" i="32"/>
  <c r="CF59" i="32"/>
  <c r="FY56" i="32"/>
  <c r="FY127" i="32" s="1"/>
  <c r="AN59" i="32"/>
  <c r="BS127" i="32"/>
  <c r="BM59" i="32"/>
  <c r="DU127" i="32"/>
  <c r="FM127" i="32"/>
  <c r="BX56" i="32"/>
  <c r="BX127" i="32" s="1"/>
  <c r="DB56" i="32"/>
  <c r="DB127" i="32" s="1"/>
  <c r="FS59" i="32"/>
  <c r="CK59" i="32"/>
  <c r="FY58" i="32"/>
  <c r="FY173" i="32" s="1"/>
  <c r="CA59" i="32"/>
  <c r="GG59" i="32"/>
  <c r="AM59" i="32"/>
  <c r="FN59" i="32"/>
  <c r="GI59" i="32"/>
  <c r="CW59" i="32"/>
  <c r="FP59" i="32"/>
  <c r="ED59" i="32"/>
  <c r="DV59" i="32"/>
  <c r="CP127" i="32"/>
  <c r="EF57" i="32"/>
  <c r="EF150" i="32" s="1"/>
  <c r="GN56" i="32"/>
  <c r="GN127" i="32" s="1"/>
  <c r="FC59" i="32"/>
  <c r="EN59" i="32"/>
  <c r="EL59" i="32"/>
  <c r="CD59" i="32"/>
  <c r="BW127" i="32"/>
  <c r="CM57" i="32"/>
  <c r="CM150" i="32" s="1"/>
  <c r="FQ59" i="32"/>
  <c r="DE59" i="32"/>
  <c r="DH59" i="32"/>
  <c r="CV59" i="32"/>
  <c r="ET127" i="32"/>
  <c r="AT56" i="32"/>
  <c r="AT127" i="32" s="1"/>
  <c r="BX58" i="32"/>
  <c r="BX173" i="32" s="1"/>
  <c r="CI59" i="32"/>
  <c r="BU59" i="32"/>
  <c r="BV59" i="32"/>
  <c r="CZ59" i="32"/>
  <c r="CR59" i="32"/>
  <c r="EP127" i="32"/>
  <c r="FJ56" i="32"/>
  <c r="FJ59" i="32" s="1"/>
  <c r="FI59" i="32"/>
  <c r="EZ59" i="32"/>
  <c r="GF59" i="32"/>
  <c r="GN57" i="32"/>
  <c r="GN150" i="32" s="1"/>
  <c r="AE127" i="8"/>
  <c r="Q127" i="8"/>
  <c r="AD127" i="8"/>
  <c r="EJ59" i="32"/>
  <c r="EU56" i="32"/>
  <c r="EU127" i="32" s="1"/>
  <c r="EU58" i="32"/>
  <c r="EU173" i="32" s="1"/>
  <c r="ER59" i="32"/>
  <c r="GJ59" i="32"/>
  <c r="AE150" i="16"/>
  <c r="Q150" i="16"/>
  <c r="AE59" i="16"/>
  <c r="DP56" i="32"/>
  <c r="EF128" i="32"/>
  <c r="CL59" i="32"/>
  <c r="CL127" i="32"/>
  <c r="CM56" i="32"/>
  <c r="Z173" i="10"/>
  <c r="AG173" i="10" s="1"/>
  <c r="X150" i="10"/>
  <c r="AE173" i="10"/>
  <c r="AE150" i="10"/>
  <c r="Q150" i="10"/>
  <c r="AD150" i="10"/>
  <c r="Y173" i="10"/>
  <c r="AA173" i="10"/>
  <c r="X173" i="10"/>
  <c r="Y150" i="10"/>
  <c r="AB150" i="10"/>
  <c r="W150" i="10"/>
  <c r="U173" i="10"/>
  <c r="AD173" i="10"/>
  <c r="Q173" i="10"/>
  <c r="T173" i="10"/>
  <c r="V150" i="10"/>
  <c r="U150" i="10"/>
  <c r="AA150" i="10"/>
  <c r="AC173" i="10"/>
  <c r="W173" i="10"/>
  <c r="T150" i="10"/>
  <c r="Z150" i="10"/>
  <c r="AG150" i="10" s="1"/>
  <c r="AC150" i="10"/>
  <c r="V173" i="10"/>
  <c r="AB173" i="10"/>
  <c r="BF59" i="32"/>
  <c r="AZ59" i="32"/>
  <c r="BI57" i="32"/>
  <c r="BI150" i="32" s="1"/>
  <c r="BE59" i="32"/>
  <c r="AX59" i="32"/>
  <c r="BA59" i="32"/>
  <c r="BB59" i="32"/>
  <c r="BD59" i="32"/>
  <c r="AW59" i="32"/>
  <c r="AY59" i="32"/>
  <c r="BI58" i="32"/>
  <c r="BI173" i="32" s="1"/>
  <c r="AC59" i="10"/>
  <c r="V59" i="10"/>
  <c r="U59" i="10"/>
  <c r="X59" i="10"/>
  <c r="T59" i="10"/>
  <c r="AA127" i="10"/>
  <c r="W127" i="10"/>
  <c r="Z127" i="10"/>
  <c r="AG127" i="10" s="1"/>
  <c r="V127" i="10"/>
  <c r="AC127" i="10"/>
  <c r="Y127" i="10"/>
  <c r="U127" i="10"/>
  <c r="AB127" i="10"/>
  <c r="X127" i="10"/>
  <c r="T127" i="10"/>
  <c r="AA59" i="10"/>
  <c r="Z59" i="10"/>
  <c r="AG59" i="10" s="1"/>
  <c r="Y59" i="10"/>
  <c r="AB59" i="10"/>
  <c r="W59" i="10"/>
  <c r="Q59" i="16"/>
  <c r="Q59" i="10" l="1"/>
  <c r="BC59" i="32"/>
  <c r="U85" i="31"/>
  <c r="AL73" i="31"/>
  <c r="AL85" i="31" s="1"/>
  <c r="AL3" i="31" s="1"/>
  <c r="AK85" i="31"/>
  <c r="AK3" i="31" s="1"/>
  <c r="DZ31" i="72"/>
  <c r="DZ29" i="72"/>
  <c r="FB29" i="72" s="1"/>
  <c r="FJ29" i="72" s="1"/>
  <c r="FK29" i="72" s="1"/>
  <c r="FL29" i="72" s="1"/>
  <c r="DZ30" i="72"/>
  <c r="DY32" i="72"/>
  <c r="FA32" i="72" s="1"/>
  <c r="N27" i="81"/>
  <c r="FI77" i="72"/>
  <c r="FD59" i="72"/>
  <c r="FD46" i="72"/>
  <c r="FD49" i="72"/>
  <c r="FD54" i="72"/>
  <c r="FD26" i="72"/>
  <c r="FD30" i="72"/>
  <c r="FD10" i="72"/>
  <c r="FD14" i="72"/>
  <c r="FD56" i="72"/>
  <c r="FD29" i="72"/>
  <c r="FD71" i="72"/>
  <c r="FD69" i="72"/>
  <c r="FD25" i="72"/>
  <c r="FD51" i="72"/>
  <c r="FD61" i="72"/>
  <c r="FD40" i="72"/>
  <c r="FD24" i="72"/>
  <c r="FD65" i="72"/>
  <c r="FD45" i="72"/>
  <c r="FD15" i="72"/>
  <c r="FD39" i="72"/>
  <c r="FD41" i="72"/>
  <c r="FD34" i="72"/>
  <c r="FD35" i="72"/>
  <c r="FD66" i="72"/>
  <c r="FD70" i="72"/>
  <c r="FD16" i="72"/>
  <c r="FD64" i="72"/>
  <c r="FD31" i="72"/>
  <c r="FD9" i="72"/>
  <c r="FD11" i="72"/>
  <c r="FD60" i="72"/>
  <c r="FD36" i="72"/>
  <c r="FD44" i="72"/>
  <c r="FD55" i="72"/>
  <c r="FD50" i="72"/>
  <c r="FD67" i="72"/>
  <c r="I18" i="81" s="1"/>
  <c r="FD72" i="72"/>
  <c r="I19" i="81" s="1"/>
  <c r="FD27" i="72"/>
  <c r="I10" i="81" s="1"/>
  <c r="FD12" i="72"/>
  <c r="I7" i="81" s="1"/>
  <c r="FE54" i="72"/>
  <c r="FD47" i="72"/>
  <c r="I14" i="81" s="1"/>
  <c r="FE36" i="72"/>
  <c r="FD52" i="72"/>
  <c r="I15" i="81" s="1"/>
  <c r="FD62" i="72"/>
  <c r="I17" i="81" s="1"/>
  <c r="FD19" i="72"/>
  <c r="FE34" i="72"/>
  <c r="FE49" i="72"/>
  <c r="FE11" i="72"/>
  <c r="FD21" i="72"/>
  <c r="FD17" i="72"/>
  <c r="I8" i="81" s="1"/>
  <c r="FE39" i="72"/>
  <c r="FE26" i="72"/>
  <c r="FD37" i="72"/>
  <c r="I12" i="81" s="1"/>
  <c r="FD57" i="72"/>
  <c r="I16" i="81" s="1"/>
  <c r="FD42" i="72"/>
  <c r="I13" i="81" s="1"/>
  <c r="FE44" i="72"/>
  <c r="FE70" i="72"/>
  <c r="FD76" i="72"/>
  <c r="I25" i="81" s="1"/>
  <c r="FD20" i="72"/>
  <c r="FE59" i="72"/>
  <c r="FD32" i="72"/>
  <c r="I11" i="81" s="1"/>
  <c r="FE40" i="72"/>
  <c r="FD75" i="72"/>
  <c r="I24" i="81" s="1"/>
  <c r="FD74" i="72"/>
  <c r="I23" i="81" s="1"/>
  <c r="FD22" i="72"/>
  <c r="I9" i="81" s="1"/>
  <c r="FD77" i="72"/>
  <c r="CF42" i="72"/>
  <c r="FA45" i="72"/>
  <c r="EM16" i="72"/>
  <c r="CH46" i="72"/>
  <c r="CI46" i="72" s="1"/>
  <c r="CJ46" i="72" s="1"/>
  <c r="EY77" i="72"/>
  <c r="CH36" i="72"/>
  <c r="CI36" i="72" s="1"/>
  <c r="CJ36" i="72" s="1"/>
  <c r="CF37" i="72"/>
  <c r="CF47" i="72"/>
  <c r="FA51" i="72"/>
  <c r="CF17" i="72"/>
  <c r="EL76" i="72"/>
  <c r="CB22" i="72"/>
  <c r="CB72" i="72"/>
  <c r="G77" i="72"/>
  <c r="BX77" i="72"/>
  <c r="BU42" i="72"/>
  <c r="BV42" i="72"/>
  <c r="BW42" i="72" s="1"/>
  <c r="CF67" i="72"/>
  <c r="CB37" i="72"/>
  <c r="CF32" i="72"/>
  <c r="EL75" i="72"/>
  <c r="FA36" i="72"/>
  <c r="EL74" i="72"/>
  <c r="EZ76" i="72"/>
  <c r="EZ75" i="72"/>
  <c r="EZ74" i="72"/>
  <c r="CF27" i="72"/>
  <c r="CF76" i="72"/>
  <c r="EM56" i="72"/>
  <c r="EK77" i="72"/>
  <c r="BY47" i="72"/>
  <c r="BF74" i="72"/>
  <c r="BG74" i="72" s="1"/>
  <c r="CC60" i="72"/>
  <c r="CD60" i="72" s="1"/>
  <c r="CE60" i="72" s="1"/>
  <c r="BW57" i="72"/>
  <c r="BY52" i="72"/>
  <c r="CK36" i="72"/>
  <c r="CK51" i="72"/>
  <c r="CL51" i="72" s="1"/>
  <c r="CM51" i="72" s="1"/>
  <c r="CK46" i="72"/>
  <c r="CC21" i="72"/>
  <c r="CD21" i="72" s="1"/>
  <c r="CE21" i="72" s="1"/>
  <c r="CC46" i="72"/>
  <c r="CD46" i="72" s="1"/>
  <c r="CE46" i="72" s="1"/>
  <c r="BY27" i="72"/>
  <c r="CK55" i="72"/>
  <c r="CL55" i="72" s="1"/>
  <c r="CM55" i="72" s="1"/>
  <c r="BY22" i="72"/>
  <c r="BV32" i="72"/>
  <c r="BW32" i="72" s="1"/>
  <c r="CN26" i="72"/>
  <c r="EM26" i="72"/>
  <c r="CG56" i="72"/>
  <c r="CH56" i="72" s="1"/>
  <c r="CI56" i="72" s="1"/>
  <c r="FA56" i="72"/>
  <c r="FA55" i="72"/>
  <c r="CF75" i="72"/>
  <c r="EM15" i="72"/>
  <c r="CN51" i="72"/>
  <c r="EM51" i="72"/>
  <c r="BU32" i="72"/>
  <c r="BY17" i="72"/>
  <c r="EL27" i="72"/>
  <c r="EM55" i="72"/>
  <c r="EM66" i="72"/>
  <c r="BV45" i="72"/>
  <c r="BW45" i="72" s="1"/>
  <c r="CG20" i="72"/>
  <c r="CH20" i="72" s="1"/>
  <c r="CI20" i="72" s="1"/>
  <c r="CJ20" i="72" s="1"/>
  <c r="CK20" i="72" s="1"/>
  <c r="CL20" i="72" s="1"/>
  <c r="CM20" i="72" s="1"/>
  <c r="FA20" i="72"/>
  <c r="CG35" i="72"/>
  <c r="CH35" i="72" s="1"/>
  <c r="CI35" i="72" s="1"/>
  <c r="CJ35" i="72" s="1"/>
  <c r="CK35" i="72" s="1"/>
  <c r="CL35" i="72" s="1"/>
  <c r="CM35" i="72" s="1"/>
  <c r="FA35" i="72"/>
  <c r="CN21" i="72"/>
  <c r="EM21" i="72"/>
  <c r="CN71" i="72"/>
  <c r="EM71" i="72"/>
  <c r="CG30" i="72"/>
  <c r="CH30" i="72" s="1"/>
  <c r="CI30" i="72" s="1"/>
  <c r="CJ30" i="72" s="1"/>
  <c r="CK30" i="72" s="1"/>
  <c r="CL30" i="72" s="1"/>
  <c r="CM30" i="72" s="1"/>
  <c r="FA30" i="72"/>
  <c r="EM65" i="72"/>
  <c r="EL22" i="72"/>
  <c r="CG61" i="72"/>
  <c r="CH61" i="72" s="1"/>
  <c r="CI61" i="72" s="1"/>
  <c r="CJ61" i="72" s="1"/>
  <c r="CK61" i="72" s="1"/>
  <c r="CL61" i="72" s="1"/>
  <c r="CM61" i="72" s="1"/>
  <c r="FA61" i="72"/>
  <c r="CN25" i="72"/>
  <c r="EM25" i="72"/>
  <c r="CN70" i="72"/>
  <c r="EM70" i="72"/>
  <c r="EM74" i="72"/>
  <c r="EM36" i="72"/>
  <c r="CN31" i="72"/>
  <c r="EM31" i="72"/>
  <c r="CN41" i="72"/>
  <c r="EM41" i="72"/>
  <c r="CG25" i="72"/>
  <c r="CH25" i="72" s="1"/>
  <c r="CI25" i="72" s="1"/>
  <c r="CJ25" i="72" s="1"/>
  <c r="CK25" i="72" s="1"/>
  <c r="CL25" i="72" s="1"/>
  <c r="CM25" i="72" s="1"/>
  <c r="FA25" i="72"/>
  <c r="CG16" i="72"/>
  <c r="CH16" i="72" s="1"/>
  <c r="FA16" i="72"/>
  <c r="BQ77" i="72"/>
  <c r="FA46" i="72"/>
  <c r="EM50" i="72"/>
  <c r="CG60" i="72"/>
  <c r="CH60" i="72" s="1"/>
  <c r="CI60" i="72" s="1"/>
  <c r="CJ60" i="72" s="1"/>
  <c r="CK60" i="72" s="1"/>
  <c r="CL60" i="72" s="1"/>
  <c r="CM60" i="72" s="1"/>
  <c r="FA60" i="72"/>
  <c r="FA21" i="72"/>
  <c r="EZ17" i="72"/>
  <c r="CN61" i="72"/>
  <c r="EM61" i="72"/>
  <c r="CG70" i="72"/>
  <c r="CH70" i="72" s="1"/>
  <c r="CI70" i="72" s="1"/>
  <c r="CJ70" i="72" s="1"/>
  <c r="CK70" i="72" s="1"/>
  <c r="CL70" i="72" s="1"/>
  <c r="CM70" i="72" s="1"/>
  <c r="FA70" i="72"/>
  <c r="CG71" i="72"/>
  <c r="CH71" i="72" s="1"/>
  <c r="CI71" i="72" s="1"/>
  <c r="CJ71" i="72" s="1"/>
  <c r="CK71" i="72" s="1"/>
  <c r="CL71" i="72" s="1"/>
  <c r="CM71" i="72" s="1"/>
  <c r="FA71" i="72"/>
  <c r="CN35" i="72"/>
  <c r="EM35" i="72"/>
  <c r="CF52" i="72"/>
  <c r="CC55" i="72"/>
  <c r="CD55" i="72" s="1"/>
  <c r="CE55" i="72" s="1"/>
  <c r="CN30" i="72"/>
  <c r="EM30" i="72"/>
  <c r="CF22" i="72"/>
  <c r="BR47" i="72"/>
  <c r="BS47" i="72" s="1"/>
  <c r="FA26" i="72"/>
  <c r="FA44" i="72"/>
  <c r="CN46" i="72"/>
  <c r="EM46" i="72"/>
  <c r="CG15" i="72"/>
  <c r="CH15" i="72" s="1"/>
  <c r="FA15" i="72"/>
  <c r="CG65" i="72"/>
  <c r="CH65" i="72" s="1"/>
  <c r="CI65" i="72" s="1"/>
  <c r="CJ65" i="72" s="1"/>
  <c r="CK65" i="72" s="1"/>
  <c r="CL65" i="72" s="1"/>
  <c r="CM65" i="72" s="1"/>
  <c r="FA65" i="72"/>
  <c r="EZ72" i="72"/>
  <c r="CG66" i="72"/>
  <c r="CH66" i="72" s="1"/>
  <c r="CI66" i="72" s="1"/>
  <c r="CJ66" i="72" s="1"/>
  <c r="CK66" i="72" s="1"/>
  <c r="CL66" i="72" s="1"/>
  <c r="CM66" i="72" s="1"/>
  <c r="FA66" i="72"/>
  <c r="CG40" i="72"/>
  <c r="CH40" i="72" s="1"/>
  <c r="CI40" i="72" s="1"/>
  <c r="CJ40" i="72" s="1"/>
  <c r="CK40" i="72" s="1"/>
  <c r="CL40" i="72" s="1"/>
  <c r="CM40" i="72" s="1"/>
  <c r="FA40" i="72"/>
  <c r="CG41" i="72"/>
  <c r="CH41" i="72" s="1"/>
  <c r="CI41" i="72" s="1"/>
  <c r="FA41" i="72"/>
  <c r="CG31" i="72"/>
  <c r="CH31" i="72" s="1"/>
  <c r="CI31" i="72" s="1"/>
  <c r="CJ31" i="72" s="1"/>
  <c r="CK31" i="72" s="1"/>
  <c r="CL31" i="72" s="1"/>
  <c r="CM31" i="72" s="1"/>
  <c r="FA31" i="72"/>
  <c r="CN40" i="72"/>
  <c r="EM40" i="72"/>
  <c r="BY57" i="72"/>
  <c r="CN60" i="72"/>
  <c r="EM60" i="72"/>
  <c r="CN45" i="72"/>
  <c r="EM45" i="72"/>
  <c r="CG50" i="72"/>
  <c r="CH50" i="72" s="1"/>
  <c r="CI50" i="72" s="1"/>
  <c r="CJ50" i="72" s="1"/>
  <c r="CK50" i="72" s="1"/>
  <c r="CL50" i="72" s="1"/>
  <c r="CM50" i="72" s="1"/>
  <c r="FA50" i="72"/>
  <c r="EM20" i="72"/>
  <c r="EZ67" i="72"/>
  <c r="FA24" i="72"/>
  <c r="AQ20" i="72"/>
  <c r="AA20" i="72"/>
  <c r="AI20" i="72"/>
  <c r="BF75" i="72"/>
  <c r="BG75" i="72" s="1"/>
  <c r="BL74" i="72"/>
  <c r="BL77" i="72" s="1"/>
  <c r="BF76" i="72"/>
  <c r="BG76" i="72" s="1"/>
  <c r="BN22" i="72"/>
  <c r="BO22" i="72" s="1"/>
  <c r="AY20" i="72"/>
  <c r="BL27" i="72"/>
  <c r="CF12" i="72"/>
  <c r="CF74" i="72"/>
  <c r="BR72" i="72"/>
  <c r="BS72" i="72" s="1"/>
  <c r="BJ77" i="72"/>
  <c r="BK77" i="72" s="1"/>
  <c r="BO14" i="72"/>
  <c r="BN72" i="72"/>
  <c r="BO72" i="72" s="1"/>
  <c r="BU62" i="72"/>
  <c r="BE77" i="72"/>
  <c r="BF22" i="72"/>
  <c r="BG22" i="72" s="1"/>
  <c r="BS44" i="72"/>
  <c r="BR75" i="72"/>
  <c r="BS75" i="72" s="1"/>
  <c r="BS49" i="72"/>
  <c r="BT49" i="72" s="1"/>
  <c r="BT52" i="72" s="1"/>
  <c r="BS54" i="72"/>
  <c r="BU22" i="72"/>
  <c r="AA21" i="72"/>
  <c r="S20" i="72"/>
  <c r="K21" i="72"/>
  <c r="BS29" i="72"/>
  <c r="CC19" i="72"/>
  <c r="AQ21" i="72"/>
  <c r="BZ19" i="72"/>
  <c r="BZ22" i="72" s="1"/>
  <c r="CA22" i="72" s="1"/>
  <c r="AY19" i="72"/>
  <c r="BR74" i="72"/>
  <c r="BS74" i="72" s="1"/>
  <c r="S21" i="72"/>
  <c r="BR17" i="72"/>
  <c r="BS17" i="72" s="1"/>
  <c r="BS39" i="72"/>
  <c r="BY72" i="72"/>
  <c r="AI21" i="72"/>
  <c r="BY75" i="72"/>
  <c r="BZ64" i="72"/>
  <c r="BZ67" i="72" s="1"/>
  <c r="CA67" i="72" s="1"/>
  <c r="AI19" i="72"/>
  <c r="AH22" i="72"/>
  <c r="AI22" i="72" s="1"/>
  <c r="CC69" i="72"/>
  <c r="CC72" i="72" s="1"/>
  <c r="K20" i="72"/>
  <c r="BY32" i="72"/>
  <c r="BY12" i="72"/>
  <c r="AY21" i="72"/>
  <c r="BS19" i="72"/>
  <c r="Z22" i="72"/>
  <c r="AA22" i="72" s="1"/>
  <c r="AA19" i="72"/>
  <c r="AX22" i="72"/>
  <c r="AY22" i="72" s="1"/>
  <c r="S19" i="72"/>
  <c r="BY76" i="72"/>
  <c r="K19" i="72"/>
  <c r="BY42" i="72"/>
  <c r="BZ14" i="72"/>
  <c r="BZ17" i="72" s="1"/>
  <c r="CA17" i="72" s="1"/>
  <c r="BR76" i="72"/>
  <c r="BS76" i="72" s="1"/>
  <c r="CC44" i="72"/>
  <c r="AP22" i="72"/>
  <c r="AQ22" i="72" s="1"/>
  <c r="BR12" i="72"/>
  <c r="BS12" i="72" s="1"/>
  <c r="AQ19" i="72"/>
  <c r="BZ44" i="72"/>
  <c r="BZ47" i="72" s="1"/>
  <c r="CA47" i="72" s="1"/>
  <c r="BZ24" i="72"/>
  <c r="BZ27" i="72" s="1"/>
  <c r="CA27" i="72" s="1"/>
  <c r="BZ34" i="72"/>
  <c r="BY62" i="72"/>
  <c r="BY37" i="72"/>
  <c r="R22" i="72"/>
  <c r="S22" i="72" s="1"/>
  <c r="CN54" i="72"/>
  <c r="CN57" i="72" s="1"/>
  <c r="DL57" i="72"/>
  <c r="EM57" i="72" s="1"/>
  <c r="CG9" i="72"/>
  <c r="CH9" i="72" s="1"/>
  <c r="DY12" i="72"/>
  <c r="FA12" i="72" s="1"/>
  <c r="DY74" i="72"/>
  <c r="CG29" i="72"/>
  <c r="CG34" i="72"/>
  <c r="DY37" i="72"/>
  <c r="FA37" i="72" s="1"/>
  <c r="CN14" i="72"/>
  <c r="CN17" i="72" s="1"/>
  <c r="DL17" i="72"/>
  <c r="EM17" i="72" s="1"/>
  <c r="CG39" i="72"/>
  <c r="DY42" i="72"/>
  <c r="FA42" i="72" s="1"/>
  <c r="CN29" i="72"/>
  <c r="DL32" i="72"/>
  <c r="EM32" i="72" s="1"/>
  <c r="CN10" i="72"/>
  <c r="DL75" i="72"/>
  <c r="CG49" i="72"/>
  <c r="DY52" i="72"/>
  <c r="FA52" i="72" s="1"/>
  <c r="DK77" i="72"/>
  <c r="CG14" i="72"/>
  <c r="DY17" i="72"/>
  <c r="FA17" i="72" s="1"/>
  <c r="CG24" i="72"/>
  <c r="DY27" i="72"/>
  <c r="FA27" i="72" s="1"/>
  <c r="CG59" i="72"/>
  <c r="CK59" i="72" s="1"/>
  <c r="DY62" i="72"/>
  <c r="FA62" i="72" s="1"/>
  <c r="BZ54" i="72"/>
  <c r="BZ57" i="72" s="1"/>
  <c r="CA57" i="72" s="1"/>
  <c r="CN39" i="72"/>
  <c r="DL42" i="72"/>
  <c r="EM42" i="72" s="1"/>
  <c r="CG69" i="72"/>
  <c r="CH69" i="72" s="1"/>
  <c r="DY72" i="72"/>
  <c r="FA72" i="72" s="1"/>
  <c r="CN9" i="72"/>
  <c r="DL12" i="72"/>
  <c r="EM12" i="72" s="1"/>
  <c r="DL74" i="72"/>
  <c r="CG10" i="72"/>
  <c r="CH10" i="72" s="1"/>
  <c r="DY75" i="72"/>
  <c r="DX77" i="72"/>
  <c r="CG11" i="72"/>
  <c r="CH11" i="72" s="1"/>
  <c r="DY76" i="72"/>
  <c r="CG44" i="72"/>
  <c r="CG47" i="72" s="1"/>
  <c r="DY47" i="72"/>
  <c r="FA47" i="72" s="1"/>
  <c r="BZ49" i="72"/>
  <c r="BZ52" i="72" s="1"/>
  <c r="CA52" i="72" s="1"/>
  <c r="CN11" i="72"/>
  <c r="DL76" i="72"/>
  <c r="CN34" i="72"/>
  <c r="DL37" i="72"/>
  <c r="EM37" i="72" s="1"/>
  <c r="J22" i="72"/>
  <c r="K22" i="72" s="1"/>
  <c r="CN24" i="72"/>
  <c r="DL27" i="72"/>
  <c r="EM27" i="72" s="1"/>
  <c r="CG64" i="72"/>
  <c r="DY67" i="72"/>
  <c r="FA67" i="72" s="1"/>
  <c r="BY74" i="72"/>
  <c r="CN44" i="72"/>
  <c r="DL47" i="72"/>
  <c r="EM47" i="72" s="1"/>
  <c r="CG19" i="72"/>
  <c r="DY22" i="72"/>
  <c r="FA22" i="72" s="1"/>
  <c r="CN59" i="72"/>
  <c r="DL62" i="72"/>
  <c r="EM62" i="72" s="1"/>
  <c r="CN64" i="72"/>
  <c r="CN67" i="72" s="1"/>
  <c r="DL67" i="72"/>
  <c r="EM67" i="72" s="1"/>
  <c r="CN69" i="72"/>
  <c r="DL72" i="72"/>
  <c r="EM72" i="72" s="1"/>
  <c r="CN19" i="72"/>
  <c r="DL22" i="72"/>
  <c r="EM22" i="72" s="1"/>
  <c r="CF62" i="72"/>
  <c r="CN49" i="72"/>
  <c r="DL52" i="72"/>
  <c r="EM52" i="72" s="1"/>
  <c r="CG54" i="72"/>
  <c r="DY57" i="72"/>
  <c r="FA57" i="72" s="1"/>
  <c r="FE30" i="72"/>
  <c r="FE31" i="72"/>
  <c r="CA29" i="72"/>
  <c r="CB29" i="72" s="1"/>
  <c r="BZ32" i="72"/>
  <c r="CA32" i="72" s="1"/>
  <c r="FJ127" i="32"/>
  <c r="BM76" i="72"/>
  <c r="T85" i="31"/>
  <c r="BN11" i="72"/>
  <c r="BN12" i="72" s="1"/>
  <c r="BO12" i="72" s="1"/>
  <c r="DZ11" i="72"/>
  <c r="FB11" i="72" s="1"/>
  <c r="FJ11" i="72" s="1"/>
  <c r="FK11" i="72" s="1"/>
  <c r="FL11" i="72" s="1"/>
  <c r="DZ10" i="72"/>
  <c r="FB10" i="72" s="1"/>
  <c r="FJ10" i="72" s="1"/>
  <c r="FK10" i="72" s="1"/>
  <c r="FL10" i="72" s="1"/>
  <c r="DZ69" i="72"/>
  <c r="FB69" i="72" s="1"/>
  <c r="FJ69" i="72" s="1"/>
  <c r="FK69" i="72" s="1"/>
  <c r="FL69" i="72" s="1"/>
  <c r="DZ59" i="72"/>
  <c r="FB59" i="72" s="1"/>
  <c r="FJ59" i="72" s="1"/>
  <c r="FK59" i="72" s="1"/>
  <c r="FL59" i="72" s="1"/>
  <c r="DZ49" i="72"/>
  <c r="FB49" i="72" s="1"/>
  <c r="FJ49" i="72" s="1"/>
  <c r="FK49" i="72" s="1"/>
  <c r="FL49" i="72" s="1"/>
  <c r="DZ39" i="72"/>
  <c r="FB39" i="72" s="1"/>
  <c r="FJ39" i="72" s="1"/>
  <c r="FK39" i="72" s="1"/>
  <c r="FL39" i="72" s="1"/>
  <c r="DZ24" i="72"/>
  <c r="FB24" i="72" s="1"/>
  <c r="FJ24" i="72" s="1"/>
  <c r="FK24" i="72" s="1"/>
  <c r="FL24" i="72" s="1"/>
  <c r="DZ14" i="72"/>
  <c r="FB14" i="72" s="1"/>
  <c r="FJ14" i="72" s="1"/>
  <c r="FK14" i="72" s="1"/>
  <c r="FL14" i="72" s="1"/>
  <c r="DZ16" i="72"/>
  <c r="FE16" i="72" s="1"/>
  <c r="DZ9" i="72"/>
  <c r="FB9" i="72" s="1"/>
  <c r="FJ9" i="72" s="1"/>
  <c r="FK9" i="72" s="1"/>
  <c r="FL9" i="72" s="1"/>
  <c r="DZ64" i="72"/>
  <c r="FB64" i="72" s="1"/>
  <c r="FJ64" i="72" s="1"/>
  <c r="FK64" i="72" s="1"/>
  <c r="FL64" i="72" s="1"/>
  <c r="DZ54" i="72"/>
  <c r="FB54" i="72" s="1"/>
  <c r="FJ54" i="72" s="1"/>
  <c r="FK54" i="72" s="1"/>
  <c r="FL54" i="72" s="1"/>
  <c r="DZ44" i="72"/>
  <c r="FB44" i="72" s="1"/>
  <c r="FJ44" i="72" s="1"/>
  <c r="FK44" i="72" s="1"/>
  <c r="FL44" i="72" s="1"/>
  <c r="DZ34" i="72"/>
  <c r="FB34" i="72" s="1"/>
  <c r="FJ34" i="72" s="1"/>
  <c r="FK34" i="72" s="1"/>
  <c r="FL34" i="72" s="1"/>
  <c r="DZ19" i="72"/>
  <c r="FB19" i="72" s="1"/>
  <c r="FJ19" i="72" s="1"/>
  <c r="FK19" i="72" s="1"/>
  <c r="FL19" i="72" s="1"/>
  <c r="BU10" i="72"/>
  <c r="BV10" i="72" s="1"/>
  <c r="BT75" i="72"/>
  <c r="BT12" i="72"/>
  <c r="BU11" i="72"/>
  <c r="BT76" i="72"/>
  <c r="CA11" i="72"/>
  <c r="CB11" i="72" s="1"/>
  <c r="BZ76" i="72"/>
  <c r="CA76" i="72" s="1"/>
  <c r="CA10" i="72"/>
  <c r="CB10" i="72" s="1"/>
  <c r="BZ75" i="72"/>
  <c r="CA75" i="72" s="1"/>
  <c r="BM74" i="72"/>
  <c r="BO10" i="72"/>
  <c r="BN75" i="72"/>
  <c r="BO75" i="72" s="1"/>
  <c r="BW9" i="72"/>
  <c r="BZ12" i="72"/>
  <c r="CA12" i="72" s="1"/>
  <c r="CA9" i="72"/>
  <c r="CB9" i="72" s="1"/>
  <c r="BO9" i="72"/>
  <c r="AD59" i="10"/>
  <c r="AE59" i="10"/>
  <c r="AX77" i="72"/>
  <c r="AY77" i="72" s="1"/>
  <c r="R77" i="72"/>
  <c r="S77" i="72" s="1"/>
  <c r="J77" i="72"/>
  <c r="K77" i="72" s="1"/>
  <c r="AP77" i="72"/>
  <c r="AQ77" i="72" s="1"/>
  <c r="AH77" i="72"/>
  <c r="AI77" i="72" s="1"/>
  <c r="Z77" i="72"/>
  <c r="AA77" i="72" s="1"/>
  <c r="BG59" i="32"/>
  <c r="DB59" i="32"/>
  <c r="CK21" i="72"/>
  <c r="CL21" i="72" s="1"/>
  <c r="CM21" i="72" s="1"/>
  <c r="CA15" i="72"/>
  <c r="CB15" i="72" s="1"/>
  <c r="BU15" i="72"/>
  <c r="BT17" i="72"/>
  <c r="DZ71" i="72"/>
  <c r="FE71" i="72" s="1"/>
  <c r="DZ70" i="72"/>
  <c r="DZ66" i="72"/>
  <c r="FE66" i="72" s="1"/>
  <c r="DZ65" i="72"/>
  <c r="FE65" i="72" s="1"/>
  <c r="DZ61" i="72"/>
  <c r="FE61" i="72" s="1"/>
  <c r="DZ60" i="72"/>
  <c r="FE60" i="72" s="1"/>
  <c r="DZ56" i="72"/>
  <c r="FE56" i="72" s="1"/>
  <c r="DZ55" i="72"/>
  <c r="FE55" i="72" s="1"/>
  <c r="DZ51" i="72"/>
  <c r="FE51" i="72" s="1"/>
  <c r="DZ50" i="72"/>
  <c r="CO50" i="72" s="1"/>
  <c r="CP50" i="72" s="1"/>
  <c r="CQ50" i="72" s="1"/>
  <c r="CR50" i="72" s="1"/>
  <c r="DZ45" i="72"/>
  <c r="FE45" i="72" s="1"/>
  <c r="DZ41" i="72"/>
  <c r="FE41" i="72" s="1"/>
  <c r="DZ40" i="72"/>
  <c r="CO40" i="72" s="1"/>
  <c r="DZ21" i="72"/>
  <c r="CO21" i="72" s="1"/>
  <c r="DZ20" i="72"/>
  <c r="CO20" i="72" s="1"/>
  <c r="CP20" i="72" s="1"/>
  <c r="CQ20" i="72" s="1"/>
  <c r="CR20" i="72" s="1"/>
  <c r="DZ36" i="72"/>
  <c r="DZ26" i="72"/>
  <c r="DZ46" i="72"/>
  <c r="CO46" i="72" s="1"/>
  <c r="DZ35" i="72"/>
  <c r="FE35" i="72" s="1"/>
  <c r="DZ15" i="72"/>
  <c r="FE15" i="72" s="1"/>
  <c r="DZ25" i="72"/>
  <c r="CO25" i="72" s="1"/>
  <c r="CA59" i="72"/>
  <c r="CB59" i="72" s="1"/>
  <c r="BZ62" i="72"/>
  <c r="CA62" i="72" s="1"/>
  <c r="BG24" i="72"/>
  <c r="BF27" i="72"/>
  <c r="BG27" i="72" s="1"/>
  <c r="BW14" i="72"/>
  <c r="BM27" i="72"/>
  <c r="BN24" i="72"/>
  <c r="BU16" i="72"/>
  <c r="BO59" i="72"/>
  <c r="BN62" i="72"/>
  <c r="BO62" i="72" s="1"/>
  <c r="BU49" i="72"/>
  <c r="BT27" i="72"/>
  <c r="BU24" i="72"/>
  <c r="BV62" i="72"/>
  <c r="BW62" i="72" s="1"/>
  <c r="BW59" i="72"/>
  <c r="BM52" i="72"/>
  <c r="BN49" i="72"/>
  <c r="CD34" i="72"/>
  <c r="CC37" i="72"/>
  <c r="BU37" i="72"/>
  <c r="BV34" i="72"/>
  <c r="BZ42" i="72"/>
  <c r="CA42" i="72" s="1"/>
  <c r="CA39" i="72"/>
  <c r="CB39" i="72" s="1"/>
  <c r="BW44" i="72"/>
  <c r="BT72" i="72"/>
  <c r="BU69" i="72"/>
  <c r="CA16" i="72"/>
  <c r="CB16" i="72" s="1"/>
  <c r="BV22" i="72"/>
  <c r="BW22" i="72" s="1"/>
  <c r="BW19" i="72"/>
  <c r="BZ72" i="72"/>
  <c r="CA72" i="72" s="1"/>
  <c r="CA69" i="72"/>
  <c r="BT67" i="72"/>
  <c r="BU64" i="72"/>
  <c r="Q127" i="10"/>
  <c r="BI56" i="32"/>
  <c r="BI127" i="32" s="1"/>
  <c r="AT59" i="32"/>
  <c r="BH59" i="32"/>
  <c r="FY59" i="32"/>
  <c r="AE127" i="10"/>
  <c r="AD127" i="10"/>
  <c r="GN59" i="32"/>
  <c r="EF59" i="32"/>
  <c r="EU59" i="32"/>
  <c r="BX59" i="32"/>
  <c r="DP59" i="32"/>
  <c r="DP127" i="32"/>
  <c r="DQ56" i="32"/>
  <c r="M77" i="31"/>
  <c r="M76" i="31"/>
  <c r="M78" i="31"/>
  <c r="M79" i="31"/>
  <c r="M83" i="31"/>
  <c r="M82" i="31"/>
  <c r="M81" i="31"/>
  <c r="M74" i="31"/>
  <c r="M80" i="31"/>
  <c r="CM127" i="32"/>
  <c r="CM59" i="32"/>
  <c r="M65" i="31"/>
  <c r="P53" i="10"/>
  <c r="P172" i="10" s="1"/>
  <c r="O53" i="10"/>
  <c r="O172" i="10" s="1"/>
  <c r="N53" i="10"/>
  <c r="N172" i="10" s="1"/>
  <c r="M53" i="10"/>
  <c r="M172" i="10" s="1"/>
  <c r="L53" i="10"/>
  <c r="L172" i="10" s="1"/>
  <c r="K53" i="10"/>
  <c r="K172" i="10" s="1"/>
  <c r="J53" i="10"/>
  <c r="J172" i="10" s="1"/>
  <c r="I53" i="10"/>
  <c r="I172" i="10" s="1"/>
  <c r="H53" i="10"/>
  <c r="H172" i="10" s="1"/>
  <c r="G53" i="10"/>
  <c r="G172" i="10" s="1"/>
  <c r="F53" i="10"/>
  <c r="F172" i="10" s="1"/>
  <c r="P52" i="10"/>
  <c r="P149" i="10" s="1"/>
  <c r="O52" i="10"/>
  <c r="O149" i="10" s="1"/>
  <c r="N52" i="10"/>
  <c r="N149" i="10" s="1"/>
  <c r="M52" i="10"/>
  <c r="M149" i="10" s="1"/>
  <c r="L52" i="10"/>
  <c r="L149" i="10" s="1"/>
  <c r="K52" i="10"/>
  <c r="K149" i="10" s="1"/>
  <c r="J52" i="10"/>
  <c r="J149" i="10" s="1"/>
  <c r="I52" i="10"/>
  <c r="I149" i="10" s="1"/>
  <c r="H52" i="10"/>
  <c r="H149" i="10" s="1"/>
  <c r="G52" i="10"/>
  <c r="G149" i="10" s="1"/>
  <c r="F52" i="10"/>
  <c r="F149" i="10" s="1"/>
  <c r="P51" i="10"/>
  <c r="P126" i="10" s="1"/>
  <c r="O51" i="10"/>
  <c r="O126" i="10" s="1"/>
  <c r="N51" i="10"/>
  <c r="N126" i="10" s="1"/>
  <c r="M51" i="10"/>
  <c r="M126" i="10" s="1"/>
  <c r="L51" i="10"/>
  <c r="L126" i="10" s="1"/>
  <c r="K51" i="10"/>
  <c r="K126" i="10" s="1"/>
  <c r="J51" i="10"/>
  <c r="J126" i="10" s="1"/>
  <c r="I51" i="10"/>
  <c r="I126" i="10" s="1"/>
  <c r="H51" i="10"/>
  <c r="H126" i="10" s="1"/>
  <c r="G51" i="10"/>
  <c r="G126" i="10" s="1"/>
  <c r="F51" i="10"/>
  <c r="F126" i="10" s="1"/>
  <c r="E53" i="10"/>
  <c r="E172" i="10" s="1"/>
  <c r="E52" i="10"/>
  <c r="E149" i="10" s="1"/>
  <c r="E51" i="10"/>
  <c r="E126" i="10" s="1"/>
  <c r="DZ32" i="72" l="1"/>
  <c r="FF61" i="72"/>
  <c r="FG61" i="72" s="1"/>
  <c r="FF31" i="72"/>
  <c r="FG31" i="72" s="1"/>
  <c r="FF59" i="72"/>
  <c r="FG59" i="72" s="1"/>
  <c r="I27" i="81"/>
  <c r="FF65" i="72"/>
  <c r="FG65" i="72" s="1"/>
  <c r="FF41" i="72"/>
  <c r="FG41" i="72" s="1"/>
  <c r="FF49" i="72"/>
  <c r="FG49" i="72" s="1"/>
  <c r="FF35" i="72"/>
  <c r="FG35" i="72" s="1"/>
  <c r="FF39" i="72"/>
  <c r="FG39" i="72" s="1"/>
  <c r="FF55" i="72"/>
  <c r="FG55" i="72" s="1"/>
  <c r="FF56" i="72"/>
  <c r="FG56" i="72" s="1"/>
  <c r="FF34" i="72"/>
  <c r="FG34" i="72" s="1"/>
  <c r="FF54" i="72"/>
  <c r="FG54" i="72" s="1"/>
  <c r="FF45" i="72"/>
  <c r="FG45" i="72" s="1"/>
  <c r="FF26" i="72"/>
  <c r="FG26" i="72" s="1"/>
  <c r="FF60" i="72"/>
  <c r="FG60" i="72" s="1"/>
  <c r="FF40" i="72"/>
  <c r="FG40" i="72" s="1"/>
  <c r="FF51" i="72"/>
  <c r="FG51" i="72" s="1"/>
  <c r="FF15" i="72"/>
  <c r="FG15" i="72" s="1"/>
  <c r="FF16" i="72"/>
  <c r="FG16" i="72" s="1"/>
  <c r="FF11" i="72"/>
  <c r="FG11" i="72" s="1"/>
  <c r="FF30" i="72"/>
  <c r="FG30" i="72" s="1"/>
  <c r="FF66" i="72"/>
  <c r="FG66" i="72" s="1"/>
  <c r="FF71" i="72"/>
  <c r="FG71" i="72" s="1"/>
  <c r="FF36" i="72"/>
  <c r="FG36" i="72" s="1"/>
  <c r="FE69" i="72"/>
  <c r="FF69" i="72" s="1"/>
  <c r="FG69" i="72" s="1"/>
  <c r="FE14" i="72"/>
  <c r="FF14" i="72" s="1"/>
  <c r="FG14" i="72" s="1"/>
  <c r="FE20" i="72"/>
  <c r="FF20" i="72" s="1"/>
  <c r="FG20" i="72" s="1"/>
  <c r="FE29" i="72"/>
  <c r="FF29" i="72" s="1"/>
  <c r="FG29" i="72" s="1"/>
  <c r="FE64" i="72"/>
  <c r="FF64" i="72" s="1"/>
  <c r="FG64" i="72" s="1"/>
  <c r="FF44" i="72"/>
  <c r="FG44" i="72" s="1"/>
  <c r="FF70" i="72"/>
  <c r="FG70" i="72" s="1"/>
  <c r="FE19" i="72"/>
  <c r="FF19" i="72" s="1"/>
  <c r="FG19" i="72" s="1"/>
  <c r="FE9" i="72"/>
  <c r="FF9" i="72" s="1"/>
  <c r="FG9" i="72" s="1"/>
  <c r="FE10" i="72"/>
  <c r="FF10" i="72" s="1"/>
  <c r="FG10" i="72" s="1"/>
  <c r="FE50" i="72"/>
  <c r="FF50" i="72" s="1"/>
  <c r="FG50" i="72" s="1"/>
  <c r="FE24" i="72"/>
  <c r="FF24" i="72" s="1"/>
  <c r="FG24" i="72" s="1"/>
  <c r="FE46" i="72"/>
  <c r="FF46" i="72" s="1"/>
  <c r="FG46" i="72" s="1"/>
  <c r="FE25" i="72"/>
  <c r="FF25" i="72" s="1"/>
  <c r="FG25" i="72" s="1"/>
  <c r="FE21" i="72"/>
  <c r="FF21" i="72" s="1"/>
  <c r="FG21" i="72" s="1"/>
  <c r="CL46" i="72"/>
  <c r="CM46" i="72" s="1"/>
  <c r="CN52" i="72"/>
  <c r="EZ77" i="72"/>
  <c r="CN32" i="72"/>
  <c r="FA74" i="72"/>
  <c r="CL36" i="72"/>
  <c r="CM36" i="72" s="1"/>
  <c r="FB25" i="72"/>
  <c r="FJ25" i="72" s="1"/>
  <c r="FK25" i="72" s="1"/>
  <c r="FL25" i="72" s="1"/>
  <c r="CN75" i="72"/>
  <c r="EM75" i="72"/>
  <c r="FA75" i="72"/>
  <c r="CN42" i="72"/>
  <c r="CP40" i="72"/>
  <c r="CQ40" i="72" s="1"/>
  <c r="CR40" i="72" s="1"/>
  <c r="CJ62" i="72"/>
  <c r="CF77" i="72"/>
  <c r="CN62" i="72"/>
  <c r="EM76" i="72"/>
  <c r="EL77" i="72"/>
  <c r="FB20" i="72"/>
  <c r="FJ20" i="72" s="1"/>
  <c r="FK20" i="72" s="1"/>
  <c r="FL20" i="72" s="1"/>
  <c r="FA76" i="72"/>
  <c r="CN12" i="72"/>
  <c r="CN76" i="72"/>
  <c r="CN37" i="72"/>
  <c r="CS40" i="72"/>
  <c r="CK56" i="72"/>
  <c r="CL56" i="72" s="1"/>
  <c r="CM56" i="72" s="1"/>
  <c r="CG57" i="72"/>
  <c r="CC47" i="72"/>
  <c r="CG52" i="72"/>
  <c r="CC22" i="72"/>
  <c r="CG22" i="72"/>
  <c r="CS50" i="72"/>
  <c r="CT50" i="72" s="1"/>
  <c r="CU50" i="72" s="1"/>
  <c r="CK62" i="72"/>
  <c r="CG67" i="72"/>
  <c r="CS20" i="72"/>
  <c r="CT20" i="72" s="1"/>
  <c r="CU20" i="72" s="1"/>
  <c r="CK41" i="72"/>
  <c r="CL41" i="72" s="1"/>
  <c r="CM41" i="72" s="1"/>
  <c r="CO41" i="72"/>
  <c r="CP41" i="72" s="1"/>
  <c r="CQ41" i="72" s="1"/>
  <c r="CR41" i="72" s="1"/>
  <c r="CS41" i="72" s="1"/>
  <c r="CT41" i="72" s="1"/>
  <c r="CU41" i="72" s="1"/>
  <c r="FB41" i="72"/>
  <c r="FJ41" i="72" s="1"/>
  <c r="FK41" i="72" s="1"/>
  <c r="FL41" i="72" s="1"/>
  <c r="CO31" i="72"/>
  <c r="CP31" i="72" s="1"/>
  <c r="CQ31" i="72" s="1"/>
  <c r="CR31" i="72" s="1"/>
  <c r="CS31" i="72" s="1"/>
  <c r="CT31" i="72" s="1"/>
  <c r="CU31" i="72" s="1"/>
  <c r="FB31" i="72"/>
  <c r="FJ31" i="72" s="1"/>
  <c r="FK31" i="72" s="1"/>
  <c r="FL31" i="72" s="1"/>
  <c r="FB46" i="72"/>
  <c r="FJ46" i="72" s="1"/>
  <c r="FK46" i="72" s="1"/>
  <c r="FL46" i="72" s="1"/>
  <c r="CO45" i="72"/>
  <c r="CP45" i="72" s="1"/>
  <c r="CQ45" i="72" s="1"/>
  <c r="CR45" i="72" s="1"/>
  <c r="CS45" i="72" s="1"/>
  <c r="CT45" i="72" s="1"/>
  <c r="CU45" i="72" s="1"/>
  <c r="FB45" i="72"/>
  <c r="FJ45" i="72" s="1"/>
  <c r="FK45" i="72" s="1"/>
  <c r="FL45" i="72" s="1"/>
  <c r="CO30" i="72"/>
  <c r="CP30" i="72" s="1"/>
  <c r="CQ30" i="72" s="1"/>
  <c r="CR30" i="72" s="1"/>
  <c r="CS30" i="72" s="1"/>
  <c r="CT30" i="72" s="1"/>
  <c r="CU30" i="72" s="1"/>
  <c r="FB30" i="72"/>
  <c r="FJ30" i="72" s="1"/>
  <c r="FK30" i="72" s="1"/>
  <c r="FL30" i="72" s="1"/>
  <c r="CO56" i="72"/>
  <c r="CP56" i="72" s="1"/>
  <c r="CQ56" i="72" s="1"/>
  <c r="CR56" i="72" s="1"/>
  <c r="CS56" i="72" s="1"/>
  <c r="CT56" i="72" s="1"/>
  <c r="CU56" i="72" s="1"/>
  <c r="FB56" i="72"/>
  <c r="FJ56" i="72" s="1"/>
  <c r="FK56" i="72" s="1"/>
  <c r="FL56" i="72" s="1"/>
  <c r="CG42" i="72"/>
  <c r="FB40" i="72"/>
  <c r="FJ40" i="72" s="1"/>
  <c r="FK40" i="72" s="1"/>
  <c r="FL40" i="72" s="1"/>
  <c r="CO35" i="72"/>
  <c r="CP35" i="72" s="1"/>
  <c r="CQ35" i="72" s="1"/>
  <c r="CR35" i="72" s="1"/>
  <c r="CS35" i="72" s="1"/>
  <c r="CT35" i="72" s="1"/>
  <c r="CU35" i="72" s="1"/>
  <c r="FB35" i="72"/>
  <c r="FJ35" i="72" s="1"/>
  <c r="FK35" i="72" s="1"/>
  <c r="FL35" i="72" s="1"/>
  <c r="CO55" i="72"/>
  <c r="CP55" i="72" s="1"/>
  <c r="CQ55" i="72" s="1"/>
  <c r="CR55" i="72" s="1"/>
  <c r="CS55" i="72" s="1"/>
  <c r="CT55" i="72" s="1"/>
  <c r="CU55" i="72" s="1"/>
  <c r="FB55" i="72"/>
  <c r="FJ55" i="72" s="1"/>
  <c r="FK55" i="72" s="1"/>
  <c r="FL55" i="72" s="1"/>
  <c r="CG27" i="72"/>
  <c r="CO15" i="72"/>
  <c r="CP15" i="72" s="1"/>
  <c r="FB15" i="72"/>
  <c r="FJ15" i="72" s="1"/>
  <c r="FK15" i="72" s="1"/>
  <c r="FL15" i="72" s="1"/>
  <c r="FB50" i="72"/>
  <c r="FJ50" i="72" s="1"/>
  <c r="FK50" i="72" s="1"/>
  <c r="FL50" i="72" s="1"/>
  <c r="CO65" i="72"/>
  <c r="CP65" i="72" s="1"/>
  <c r="CQ65" i="72" s="1"/>
  <c r="CR65" i="72" s="1"/>
  <c r="CS65" i="72" s="1"/>
  <c r="CT65" i="72" s="1"/>
  <c r="CU65" i="72" s="1"/>
  <c r="FB65" i="72"/>
  <c r="FJ65" i="72" s="1"/>
  <c r="FK65" i="72" s="1"/>
  <c r="FL65" i="72" s="1"/>
  <c r="CO36" i="72"/>
  <c r="CP36" i="72" s="1"/>
  <c r="CQ36" i="72" s="1"/>
  <c r="CR36" i="72" s="1"/>
  <c r="CS36" i="72" s="1"/>
  <c r="CT36" i="72" s="1"/>
  <c r="CU36" i="72" s="1"/>
  <c r="FB36" i="72"/>
  <c r="FJ36" i="72" s="1"/>
  <c r="FK36" i="72" s="1"/>
  <c r="FL36" i="72" s="1"/>
  <c r="CO70" i="72"/>
  <c r="CP70" i="72" s="1"/>
  <c r="CQ70" i="72" s="1"/>
  <c r="CR70" i="72" s="1"/>
  <c r="CS70" i="72" s="1"/>
  <c r="CT70" i="72" s="1"/>
  <c r="CU70" i="72" s="1"/>
  <c r="FB70" i="72"/>
  <c r="FJ70" i="72" s="1"/>
  <c r="FK70" i="72" s="1"/>
  <c r="FL70" i="72" s="1"/>
  <c r="CN22" i="72"/>
  <c r="CG17" i="72"/>
  <c r="FB21" i="72"/>
  <c r="FJ21" i="72" s="1"/>
  <c r="FK21" i="72" s="1"/>
  <c r="FL21" i="72" s="1"/>
  <c r="CO51" i="72"/>
  <c r="CP51" i="72" s="1"/>
  <c r="CQ51" i="72" s="1"/>
  <c r="CR51" i="72" s="1"/>
  <c r="CS51" i="72" s="1"/>
  <c r="CT51" i="72" s="1"/>
  <c r="CU51" i="72" s="1"/>
  <c r="FB51" i="72"/>
  <c r="FJ51" i="72" s="1"/>
  <c r="FK51" i="72" s="1"/>
  <c r="FL51" i="72" s="1"/>
  <c r="CN47" i="72"/>
  <c r="CP46" i="72"/>
  <c r="CQ46" i="72" s="1"/>
  <c r="CR46" i="72" s="1"/>
  <c r="CS46" i="72" s="1"/>
  <c r="CT46" i="72" s="1"/>
  <c r="CU46" i="72" s="1"/>
  <c r="CO26" i="72"/>
  <c r="CP26" i="72" s="1"/>
  <c r="CQ26" i="72" s="1"/>
  <c r="CR26" i="72" s="1"/>
  <c r="CS26" i="72" s="1"/>
  <c r="CT26" i="72" s="1"/>
  <c r="CU26" i="72" s="1"/>
  <c r="FB26" i="72"/>
  <c r="FJ26" i="72" s="1"/>
  <c r="FK26" i="72" s="1"/>
  <c r="FL26" i="72" s="1"/>
  <c r="CO71" i="72"/>
  <c r="CP71" i="72" s="1"/>
  <c r="CQ71" i="72" s="1"/>
  <c r="CR71" i="72" s="1"/>
  <c r="CS71" i="72" s="1"/>
  <c r="CT71" i="72" s="1"/>
  <c r="CU71" i="72" s="1"/>
  <c r="FB71" i="72"/>
  <c r="FJ71" i="72" s="1"/>
  <c r="FK71" i="72" s="1"/>
  <c r="FL71" i="72" s="1"/>
  <c r="FB74" i="72"/>
  <c r="FJ74" i="72" s="1"/>
  <c r="O23" i="81" s="1"/>
  <c r="CN27" i="72"/>
  <c r="CG32" i="72"/>
  <c r="CP25" i="72"/>
  <c r="CQ25" i="72" s="1"/>
  <c r="CR25" i="72" s="1"/>
  <c r="CS25" i="72" s="1"/>
  <c r="CT25" i="72" s="1"/>
  <c r="CU25" i="72" s="1"/>
  <c r="CO60" i="72"/>
  <c r="CP60" i="72" s="1"/>
  <c r="CQ60" i="72" s="1"/>
  <c r="CR60" i="72" s="1"/>
  <c r="CS60" i="72" s="1"/>
  <c r="CT60" i="72" s="1"/>
  <c r="CU60" i="72" s="1"/>
  <c r="FB60" i="72"/>
  <c r="FJ60" i="72" s="1"/>
  <c r="FK60" i="72" s="1"/>
  <c r="FL60" i="72" s="1"/>
  <c r="BV47" i="72"/>
  <c r="BW47" i="72" s="1"/>
  <c r="CO61" i="72"/>
  <c r="CP61" i="72" s="1"/>
  <c r="CQ61" i="72" s="1"/>
  <c r="CR61" i="72" s="1"/>
  <c r="CS61" i="72" s="1"/>
  <c r="CT61" i="72" s="1"/>
  <c r="CU61" i="72" s="1"/>
  <c r="FB61" i="72"/>
  <c r="FJ61" i="72" s="1"/>
  <c r="FK61" i="72" s="1"/>
  <c r="FL61" i="72" s="1"/>
  <c r="CO66" i="72"/>
  <c r="CP66" i="72" s="1"/>
  <c r="CQ66" i="72" s="1"/>
  <c r="CR66" i="72" s="1"/>
  <c r="CS66" i="72" s="1"/>
  <c r="CT66" i="72" s="1"/>
  <c r="CU66" i="72" s="1"/>
  <c r="FB66" i="72"/>
  <c r="FJ66" i="72" s="1"/>
  <c r="FK66" i="72" s="1"/>
  <c r="FL66" i="72" s="1"/>
  <c r="CG37" i="72"/>
  <c r="CP21" i="72"/>
  <c r="CQ21" i="72" s="1"/>
  <c r="CR21" i="72" s="1"/>
  <c r="CS21" i="72" s="1"/>
  <c r="CT21" i="72" s="1"/>
  <c r="CU21" i="72" s="1"/>
  <c r="CO16" i="72"/>
  <c r="CP16" i="72" s="1"/>
  <c r="FB16" i="72"/>
  <c r="FJ16" i="72" s="1"/>
  <c r="FK16" i="72" s="1"/>
  <c r="FL16" i="72" s="1"/>
  <c r="CN72" i="72"/>
  <c r="BT74" i="72"/>
  <c r="BT77" i="72" s="1"/>
  <c r="CN74" i="72"/>
  <c r="CG75" i="72"/>
  <c r="CD44" i="72"/>
  <c r="CE44" i="72" s="1"/>
  <c r="CH29" i="72"/>
  <c r="CI29" i="72" s="1"/>
  <c r="CJ29" i="72" s="1"/>
  <c r="CH14" i="72"/>
  <c r="CI14" i="72" s="1"/>
  <c r="CJ14" i="72" s="1"/>
  <c r="CD69" i="72"/>
  <c r="CE69" i="72" s="1"/>
  <c r="CD19" i="72"/>
  <c r="CE19" i="72" s="1"/>
  <c r="CH24" i="72"/>
  <c r="CH27" i="72" s="1"/>
  <c r="CI27" i="72" s="1"/>
  <c r="CA19" i="72"/>
  <c r="CA64" i="72"/>
  <c r="CB64" i="72" s="1"/>
  <c r="CB67" i="72" s="1"/>
  <c r="CG72" i="72"/>
  <c r="BY77" i="72"/>
  <c r="BZ74" i="72"/>
  <c r="CA74" i="72" s="1"/>
  <c r="CA34" i="72"/>
  <c r="CA14" i="72"/>
  <c r="CB14" i="72" s="1"/>
  <c r="CB17" i="72" s="1"/>
  <c r="BZ37" i="72"/>
  <c r="CA37" i="72" s="1"/>
  <c r="CH19" i="72"/>
  <c r="CI19" i="72" s="1"/>
  <c r="CJ19" i="72" s="1"/>
  <c r="CL59" i="72"/>
  <c r="CL62" i="72" s="1"/>
  <c r="CA24" i="72"/>
  <c r="CB24" i="72" s="1"/>
  <c r="CB27" i="72" s="1"/>
  <c r="CH54" i="72"/>
  <c r="CH57" i="72" s="1"/>
  <c r="CI57" i="72" s="1"/>
  <c r="CG12" i="72"/>
  <c r="CA54" i="72"/>
  <c r="CB54" i="72" s="1"/>
  <c r="CB57" i="72" s="1"/>
  <c r="BR77" i="72"/>
  <c r="BS77" i="72" s="1"/>
  <c r="CA44" i="72"/>
  <c r="CH39" i="72"/>
  <c r="CI39" i="72" s="1"/>
  <c r="CJ39" i="72" s="1"/>
  <c r="CH59" i="72"/>
  <c r="CH62" i="72" s="1"/>
  <c r="CI62" i="72" s="1"/>
  <c r="CH49" i="72"/>
  <c r="CH52" i="72" s="1"/>
  <c r="CI52" i="72" s="1"/>
  <c r="CH64" i="72"/>
  <c r="CH67" i="72" s="1"/>
  <c r="CI67" i="72" s="1"/>
  <c r="CH44" i="72"/>
  <c r="CH47" i="72" s="1"/>
  <c r="CI47" i="72" s="1"/>
  <c r="CG62" i="72"/>
  <c r="CG76" i="72"/>
  <c r="CO19" i="72"/>
  <c r="CO22" i="72" s="1"/>
  <c r="DZ22" i="72"/>
  <c r="CO11" i="72"/>
  <c r="DZ76" i="72"/>
  <c r="FE76" i="72" s="1"/>
  <c r="CO34" i="72"/>
  <c r="DZ37" i="72"/>
  <c r="CG74" i="72"/>
  <c r="CO64" i="72"/>
  <c r="DZ67" i="72"/>
  <c r="CO9" i="72"/>
  <c r="DZ12" i="72"/>
  <c r="DZ74" i="72"/>
  <c r="FE74" i="72" s="1"/>
  <c r="CO44" i="72"/>
  <c r="DZ47" i="72"/>
  <c r="CO14" i="72"/>
  <c r="CP14" i="72" s="1"/>
  <c r="DZ17" i="72"/>
  <c r="DL77" i="72"/>
  <c r="CO24" i="72"/>
  <c r="DZ27" i="72"/>
  <c r="DY77" i="72"/>
  <c r="CO39" i="72"/>
  <c r="CP39" i="72" s="1"/>
  <c r="DZ42" i="72"/>
  <c r="CO10" i="72"/>
  <c r="CP10" i="72" s="1"/>
  <c r="DZ75" i="72"/>
  <c r="FE75" i="72" s="1"/>
  <c r="CA49" i="72"/>
  <c r="CB49" i="72" s="1"/>
  <c r="CB52" i="72" s="1"/>
  <c r="CO49" i="72"/>
  <c r="DZ52" i="72"/>
  <c r="CO59" i="72"/>
  <c r="DZ62" i="72"/>
  <c r="CO29" i="72"/>
  <c r="CO54" i="72"/>
  <c r="DZ57" i="72"/>
  <c r="CH34" i="72"/>
  <c r="CH37" i="72" s="1"/>
  <c r="CI37" i="72" s="1"/>
  <c r="CO69" i="72"/>
  <c r="CP69" i="72" s="1"/>
  <c r="DZ72" i="72"/>
  <c r="CB32" i="72"/>
  <c r="CC29" i="72"/>
  <c r="BM77" i="72"/>
  <c r="BU12" i="72"/>
  <c r="BO11" i="72"/>
  <c r="M72" i="31"/>
  <c r="BN76" i="72"/>
  <c r="BO76" i="72" s="1"/>
  <c r="BU75" i="72"/>
  <c r="BV11" i="72"/>
  <c r="BV12" i="72" s="1"/>
  <c r="BW12" i="72" s="1"/>
  <c r="BU76" i="72"/>
  <c r="CC11" i="72"/>
  <c r="CD11" i="72" s="1"/>
  <c r="CB76" i="72"/>
  <c r="CC10" i="72"/>
  <c r="CD10" i="72" s="1"/>
  <c r="CB75" i="72"/>
  <c r="CI11" i="72"/>
  <c r="CJ11" i="72" s="1"/>
  <c r="CH76" i="72"/>
  <c r="CI76" i="72" s="1"/>
  <c r="CI10" i="72"/>
  <c r="CJ10" i="72" s="1"/>
  <c r="CH75" i="72"/>
  <c r="CI75" i="72" s="1"/>
  <c r="BU74" i="72"/>
  <c r="BW10" i="72"/>
  <c r="BN74" i="72"/>
  <c r="BO74" i="72" s="1"/>
  <c r="CB12" i="72"/>
  <c r="CC9" i="72"/>
  <c r="CH12" i="72"/>
  <c r="CI12" i="72" s="1"/>
  <c r="CI9" i="72"/>
  <c r="CJ9" i="72" s="1"/>
  <c r="BI59" i="32"/>
  <c r="BU27" i="72"/>
  <c r="BV24" i="72"/>
  <c r="BU67" i="72"/>
  <c r="BV64" i="72"/>
  <c r="CI15" i="72"/>
  <c r="CJ15" i="72" s="1"/>
  <c r="BV15" i="72"/>
  <c r="BV75" i="72" s="1"/>
  <c r="BW75" i="72" s="1"/>
  <c r="BU17" i="72"/>
  <c r="BO24" i="72"/>
  <c r="BN27" i="72"/>
  <c r="BO27" i="72" s="1"/>
  <c r="CC49" i="72"/>
  <c r="BV37" i="72"/>
  <c r="BW37" i="72" s="1"/>
  <c r="BW34" i="72"/>
  <c r="BO49" i="72"/>
  <c r="BN52" i="72"/>
  <c r="BO52" i="72" s="1"/>
  <c r="CC15" i="72"/>
  <c r="CC54" i="72"/>
  <c r="CI16" i="72"/>
  <c r="CJ16" i="72" s="1"/>
  <c r="CB42" i="72"/>
  <c r="CC39" i="72"/>
  <c r="CC64" i="72"/>
  <c r="CB62" i="72"/>
  <c r="CC59" i="72"/>
  <c r="CC16" i="72"/>
  <c r="BV16" i="72"/>
  <c r="CD37" i="72"/>
  <c r="CE37" i="72" s="1"/>
  <c r="CE34" i="72"/>
  <c r="BU52" i="72"/>
  <c r="BV49" i="72"/>
  <c r="CC14" i="72"/>
  <c r="CH72" i="72"/>
  <c r="CI72" i="72" s="1"/>
  <c r="CI69" i="72"/>
  <c r="CJ69" i="72" s="1"/>
  <c r="BV69" i="72"/>
  <c r="BU72" i="72"/>
  <c r="CC24" i="72"/>
  <c r="BF77" i="72"/>
  <c r="BG77" i="72" s="1"/>
  <c r="M73" i="31"/>
  <c r="DQ127" i="32"/>
  <c r="DQ59" i="32"/>
  <c r="M45" i="31"/>
  <c r="L29" i="31"/>
  <c r="L49" i="31" s="1"/>
  <c r="L69" i="31" s="1"/>
  <c r="P54" i="19"/>
  <c r="O54" i="19"/>
  <c r="N54" i="19"/>
  <c r="M54" i="19"/>
  <c r="L54" i="19"/>
  <c r="K54" i="19"/>
  <c r="J54" i="19"/>
  <c r="I54" i="19"/>
  <c r="H54" i="19"/>
  <c r="G54" i="19"/>
  <c r="F54" i="19"/>
  <c r="E54" i="19"/>
  <c r="AE53" i="19"/>
  <c r="GM53" i="32" s="1"/>
  <c r="GM172" i="32" s="1"/>
  <c r="AD53" i="19"/>
  <c r="GL53" i="32" s="1"/>
  <c r="GL172" i="32" s="1"/>
  <c r="AC53" i="19"/>
  <c r="GK53" i="32" s="1"/>
  <c r="GK172" i="32" s="1"/>
  <c r="AB53" i="19"/>
  <c r="GJ53" i="32" s="1"/>
  <c r="GJ172" i="32" s="1"/>
  <c r="AA53" i="19"/>
  <c r="GI53" i="32" s="1"/>
  <c r="GI172" i="32" s="1"/>
  <c r="Z53" i="19"/>
  <c r="Y53" i="19"/>
  <c r="GG53" i="32" s="1"/>
  <c r="GG172" i="32" s="1"/>
  <c r="X53" i="19"/>
  <c r="GF53" i="32" s="1"/>
  <c r="GF172" i="32" s="1"/>
  <c r="W53" i="19"/>
  <c r="GE53" i="32" s="1"/>
  <c r="GE172" i="32" s="1"/>
  <c r="V53" i="19"/>
  <c r="GD53" i="32" s="1"/>
  <c r="GD172" i="32" s="1"/>
  <c r="U53" i="19"/>
  <c r="GC53" i="32" s="1"/>
  <c r="GC172" i="32" s="1"/>
  <c r="T53" i="19"/>
  <c r="GB53" i="32" s="1"/>
  <c r="GB172" i="32" s="1"/>
  <c r="Q53" i="19"/>
  <c r="AE52" i="19"/>
  <c r="GM52" i="32" s="1"/>
  <c r="GM149" i="32" s="1"/>
  <c r="AD52" i="19"/>
  <c r="GL52" i="32" s="1"/>
  <c r="GL149" i="32" s="1"/>
  <c r="AC52" i="19"/>
  <c r="GK52" i="32" s="1"/>
  <c r="GK149" i="32" s="1"/>
  <c r="AB52" i="19"/>
  <c r="GJ52" i="32" s="1"/>
  <c r="GJ149" i="32" s="1"/>
  <c r="AA52" i="19"/>
  <c r="GI52" i="32" s="1"/>
  <c r="GI149" i="32" s="1"/>
  <c r="Z52" i="19"/>
  <c r="Y52" i="19"/>
  <c r="GG52" i="32" s="1"/>
  <c r="GG149" i="32" s="1"/>
  <c r="X52" i="19"/>
  <c r="GF52" i="32" s="1"/>
  <c r="GF149" i="32" s="1"/>
  <c r="W52" i="19"/>
  <c r="GE52" i="32" s="1"/>
  <c r="GE149" i="32" s="1"/>
  <c r="V52" i="19"/>
  <c r="GD52" i="32" s="1"/>
  <c r="GD149" i="32" s="1"/>
  <c r="U52" i="19"/>
  <c r="GC52" i="32" s="1"/>
  <c r="GC149" i="32" s="1"/>
  <c r="T52" i="19"/>
  <c r="GB52" i="32" s="1"/>
  <c r="GB149" i="32" s="1"/>
  <c r="Q52" i="19"/>
  <c r="AE51" i="19"/>
  <c r="GM51" i="32" s="1"/>
  <c r="GM126" i="32" s="1"/>
  <c r="AD51" i="19"/>
  <c r="GL51" i="32" s="1"/>
  <c r="GL126" i="32" s="1"/>
  <c r="AC51" i="19"/>
  <c r="GK51" i="32" s="1"/>
  <c r="GK126" i="32" s="1"/>
  <c r="AB51" i="19"/>
  <c r="GJ51" i="32" s="1"/>
  <c r="GJ126" i="32" s="1"/>
  <c r="AA51" i="19"/>
  <c r="GI51" i="32" s="1"/>
  <c r="GI126" i="32" s="1"/>
  <c r="Z51" i="19"/>
  <c r="Y51" i="19"/>
  <c r="GG51" i="32" s="1"/>
  <c r="GG126" i="32" s="1"/>
  <c r="X51" i="19"/>
  <c r="W51" i="19"/>
  <c r="GE51" i="32" s="1"/>
  <c r="GE126" i="32" s="1"/>
  <c r="V51" i="19"/>
  <c r="GD51" i="32" s="1"/>
  <c r="GD126" i="32" s="1"/>
  <c r="U51" i="19"/>
  <c r="GC51" i="32" s="1"/>
  <c r="GC126" i="32" s="1"/>
  <c r="T51" i="19"/>
  <c r="Q51" i="19"/>
  <c r="P54" i="15"/>
  <c r="O54" i="15"/>
  <c r="N54" i="15"/>
  <c r="M54" i="15"/>
  <c r="L54" i="15"/>
  <c r="K54" i="15"/>
  <c r="J54" i="15"/>
  <c r="I54" i="15"/>
  <c r="H54" i="15"/>
  <c r="G54" i="15"/>
  <c r="F54" i="15"/>
  <c r="E54" i="15"/>
  <c r="AE53" i="15"/>
  <c r="FX53" i="32" s="1"/>
  <c r="FX172" i="32" s="1"/>
  <c r="AD53" i="15"/>
  <c r="FW53" i="32" s="1"/>
  <c r="FW172" i="32" s="1"/>
  <c r="AC53" i="15"/>
  <c r="AB53" i="15"/>
  <c r="FU53" i="32" s="1"/>
  <c r="FU172" i="32" s="1"/>
  <c r="AA53" i="15"/>
  <c r="FT53" i="32" s="1"/>
  <c r="FT172" i="32" s="1"/>
  <c r="Z53" i="15"/>
  <c r="Y53" i="15"/>
  <c r="X53" i="15"/>
  <c r="FQ53" i="32" s="1"/>
  <c r="FQ172" i="32" s="1"/>
  <c r="W53" i="15"/>
  <c r="FP53" i="32" s="1"/>
  <c r="FP172" i="32" s="1"/>
  <c r="V53" i="15"/>
  <c r="FO53" i="32" s="1"/>
  <c r="FO172" i="32" s="1"/>
  <c r="U53" i="15"/>
  <c r="T53" i="15"/>
  <c r="Q53" i="15"/>
  <c r="AE52" i="15"/>
  <c r="FX52" i="32" s="1"/>
  <c r="FX149" i="32" s="1"/>
  <c r="AD52" i="15"/>
  <c r="AC52" i="15"/>
  <c r="FV52" i="32" s="1"/>
  <c r="FV149" i="32" s="1"/>
  <c r="AB52" i="15"/>
  <c r="FU52" i="32" s="1"/>
  <c r="FU149" i="32" s="1"/>
  <c r="AA52" i="15"/>
  <c r="FT52" i="32" s="1"/>
  <c r="FT149" i="32" s="1"/>
  <c r="Z52" i="15"/>
  <c r="AG52" i="15" s="1"/>
  <c r="L42" i="31" s="1"/>
  <c r="Y52" i="15"/>
  <c r="FR52" i="32" s="1"/>
  <c r="FR149" i="32" s="1"/>
  <c r="X52" i="15"/>
  <c r="FQ52" i="32" s="1"/>
  <c r="FQ149" i="32" s="1"/>
  <c r="W52" i="15"/>
  <c r="FP52" i="32" s="1"/>
  <c r="FP149" i="32" s="1"/>
  <c r="V52" i="15"/>
  <c r="U52" i="15"/>
  <c r="FN52" i="32" s="1"/>
  <c r="FN149" i="32" s="1"/>
  <c r="T52" i="15"/>
  <c r="FM52" i="32" s="1"/>
  <c r="FM149" i="32" s="1"/>
  <c r="Q52" i="15"/>
  <c r="AE51" i="15"/>
  <c r="FX51" i="32" s="1"/>
  <c r="FX126" i="32" s="1"/>
  <c r="AD51" i="15"/>
  <c r="FW51" i="32" s="1"/>
  <c r="FW126" i="32" s="1"/>
  <c r="AC51" i="15"/>
  <c r="FV51" i="32" s="1"/>
  <c r="FV126" i="32" s="1"/>
  <c r="AB51" i="15"/>
  <c r="AA51" i="15"/>
  <c r="FT51" i="32" s="1"/>
  <c r="FT126" i="32" s="1"/>
  <c r="Z51" i="15"/>
  <c r="Y51" i="15"/>
  <c r="FR51" i="32" s="1"/>
  <c r="FR126" i="32" s="1"/>
  <c r="X51" i="15"/>
  <c r="FQ51" i="32" s="1"/>
  <c r="FQ126" i="32" s="1"/>
  <c r="W51" i="15"/>
  <c r="FP51" i="32" s="1"/>
  <c r="FP126" i="32" s="1"/>
  <c r="V51" i="15"/>
  <c r="FO51" i="32" s="1"/>
  <c r="FO126" i="32" s="1"/>
  <c r="U51" i="15"/>
  <c r="FN51" i="32" s="1"/>
  <c r="FN126" i="32" s="1"/>
  <c r="T51" i="15"/>
  <c r="FM51" i="32" s="1"/>
  <c r="FM126" i="32" s="1"/>
  <c r="Q51" i="15"/>
  <c r="P54" i="12"/>
  <c r="O54" i="12"/>
  <c r="N54" i="12"/>
  <c r="M54" i="12"/>
  <c r="L54" i="12"/>
  <c r="K54" i="12"/>
  <c r="J54" i="12"/>
  <c r="I54" i="12"/>
  <c r="H54" i="12"/>
  <c r="G54" i="12"/>
  <c r="F54" i="12"/>
  <c r="E54" i="12"/>
  <c r="AE53" i="12"/>
  <c r="FI53" i="32" s="1"/>
  <c r="FI172" i="32" s="1"/>
  <c r="AD53" i="12"/>
  <c r="FH53" i="32" s="1"/>
  <c r="FH172" i="32" s="1"/>
  <c r="AC53" i="12"/>
  <c r="AB53" i="12"/>
  <c r="FF53" i="32" s="1"/>
  <c r="FF172" i="32" s="1"/>
  <c r="AA53" i="12"/>
  <c r="FE53" i="32" s="1"/>
  <c r="FE172" i="32" s="1"/>
  <c r="Z53" i="12"/>
  <c r="Y53" i="12"/>
  <c r="X53" i="12"/>
  <c r="FB53" i="32" s="1"/>
  <c r="FB172" i="32" s="1"/>
  <c r="W53" i="12"/>
  <c r="FA53" i="32" s="1"/>
  <c r="FA172" i="32" s="1"/>
  <c r="V53" i="12"/>
  <c r="EZ53" i="32" s="1"/>
  <c r="EZ172" i="32" s="1"/>
  <c r="U53" i="12"/>
  <c r="T53" i="12"/>
  <c r="EX53" i="32" s="1"/>
  <c r="EX172" i="32" s="1"/>
  <c r="Q53" i="12"/>
  <c r="AE52" i="12"/>
  <c r="FI52" i="32" s="1"/>
  <c r="FI149" i="32" s="1"/>
  <c r="AD52" i="12"/>
  <c r="AC52" i="12"/>
  <c r="FG52" i="32" s="1"/>
  <c r="FG149" i="32" s="1"/>
  <c r="AB52" i="12"/>
  <c r="FF52" i="32" s="1"/>
  <c r="FF149" i="32" s="1"/>
  <c r="AA52" i="12"/>
  <c r="FE52" i="32" s="1"/>
  <c r="FE149" i="32" s="1"/>
  <c r="Z52" i="12"/>
  <c r="AG52" i="12" s="1"/>
  <c r="L41" i="31" s="1"/>
  <c r="Y52" i="12"/>
  <c r="FC52" i="32" s="1"/>
  <c r="FC149" i="32" s="1"/>
  <c r="X52" i="12"/>
  <c r="FB52" i="32" s="1"/>
  <c r="FB149" i="32" s="1"/>
  <c r="W52" i="12"/>
  <c r="FA52" i="32" s="1"/>
  <c r="FA149" i="32" s="1"/>
  <c r="V52" i="12"/>
  <c r="U52" i="12"/>
  <c r="EY52" i="32" s="1"/>
  <c r="EY149" i="32" s="1"/>
  <c r="T52" i="12"/>
  <c r="EX52" i="32" s="1"/>
  <c r="EX149" i="32" s="1"/>
  <c r="Q52" i="12"/>
  <c r="AE51" i="12"/>
  <c r="AD51" i="12"/>
  <c r="FH51" i="32" s="1"/>
  <c r="FH126" i="32" s="1"/>
  <c r="AC51" i="12"/>
  <c r="FG51" i="32" s="1"/>
  <c r="FG126" i="32" s="1"/>
  <c r="AB51" i="12"/>
  <c r="FF51" i="32" s="1"/>
  <c r="FF126" i="32" s="1"/>
  <c r="AA51" i="12"/>
  <c r="Z51" i="12"/>
  <c r="Y51" i="12"/>
  <c r="FC51" i="32" s="1"/>
  <c r="FC126" i="32" s="1"/>
  <c r="X51" i="12"/>
  <c r="W51" i="12"/>
  <c r="V51" i="12"/>
  <c r="EZ51" i="32" s="1"/>
  <c r="EZ126" i="32" s="1"/>
  <c r="U51" i="12"/>
  <c r="EY51" i="32" s="1"/>
  <c r="EY126" i="32" s="1"/>
  <c r="T51" i="12"/>
  <c r="EX51" i="32" s="1"/>
  <c r="EX126" i="32" s="1"/>
  <c r="Q51" i="12"/>
  <c r="P54" i="18"/>
  <c r="O54" i="18"/>
  <c r="N54" i="18"/>
  <c r="M54" i="18"/>
  <c r="L54" i="18"/>
  <c r="K54" i="18"/>
  <c r="J54" i="18"/>
  <c r="I54" i="18"/>
  <c r="H54" i="18"/>
  <c r="G54" i="18"/>
  <c r="F54" i="18"/>
  <c r="E54" i="18"/>
  <c r="AE53" i="18"/>
  <c r="ET53" i="32" s="1"/>
  <c r="ET172" i="32" s="1"/>
  <c r="AD53" i="18"/>
  <c r="ES53" i="32" s="1"/>
  <c r="ES172" i="32" s="1"/>
  <c r="AC53" i="18"/>
  <c r="ER53" i="32" s="1"/>
  <c r="ER172" i="32" s="1"/>
  <c r="AB53" i="18"/>
  <c r="EQ53" i="32" s="1"/>
  <c r="EQ172" i="32" s="1"/>
  <c r="AA53" i="18"/>
  <c r="EP53" i="32" s="1"/>
  <c r="EP172" i="32" s="1"/>
  <c r="Z53" i="18"/>
  <c r="AG53" i="18" s="1"/>
  <c r="L60" i="31" s="1"/>
  <c r="Y53" i="18"/>
  <c r="EN53" i="32" s="1"/>
  <c r="EN172" i="32" s="1"/>
  <c r="X53" i="18"/>
  <c r="EM53" i="32" s="1"/>
  <c r="EM172" i="32" s="1"/>
  <c r="W53" i="18"/>
  <c r="EL53" i="32" s="1"/>
  <c r="EL172" i="32" s="1"/>
  <c r="V53" i="18"/>
  <c r="EK53" i="32" s="1"/>
  <c r="EK172" i="32" s="1"/>
  <c r="U53" i="18"/>
  <c r="EJ53" i="32" s="1"/>
  <c r="EJ172" i="32" s="1"/>
  <c r="T53" i="18"/>
  <c r="EI53" i="32" s="1"/>
  <c r="EI172" i="32" s="1"/>
  <c r="Q53" i="18"/>
  <c r="AE52" i="18"/>
  <c r="ET52" i="32" s="1"/>
  <c r="ET149" i="32" s="1"/>
  <c r="AD52" i="18"/>
  <c r="AC52" i="18"/>
  <c r="ER52" i="32" s="1"/>
  <c r="ER149" i="32" s="1"/>
  <c r="AB52" i="18"/>
  <c r="AA52" i="18"/>
  <c r="EP52" i="32" s="1"/>
  <c r="EP149" i="32" s="1"/>
  <c r="Z52" i="18"/>
  <c r="AG52" i="18" s="1"/>
  <c r="L40" i="31" s="1"/>
  <c r="Y52" i="18"/>
  <c r="EN52" i="32" s="1"/>
  <c r="EN149" i="32" s="1"/>
  <c r="X52" i="18"/>
  <c r="W52" i="18"/>
  <c r="EL52" i="32" s="1"/>
  <c r="EL149" i="32" s="1"/>
  <c r="V52" i="18"/>
  <c r="U52" i="18"/>
  <c r="EJ52" i="32" s="1"/>
  <c r="EJ149" i="32" s="1"/>
  <c r="T52" i="18"/>
  <c r="Q52" i="18"/>
  <c r="AE51" i="18"/>
  <c r="ET51" i="32" s="1"/>
  <c r="ET126" i="32" s="1"/>
  <c r="AD51" i="18"/>
  <c r="ES51" i="32" s="1"/>
  <c r="ES126" i="32" s="1"/>
  <c r="AC51" i="18"/>
  <c r="AB51" i="18"/>
  <c r="EQ51" i="32" s="1"/>
  <c r="EQ126" i="32" s="1"/>
  <c r="AA51" i="18"/>
  <c r="EP51" i="32" s="1"/>
  <c r="EP126" i="32" s="1"/>
  <c r="Z51" i="18"/>
  <c r="AG51" i="18" s="1"/>
  <c r="L20" i="31" s="1"/>
  <c r="Y51" i="18"/>
  <c r="X51" i="18"/>
  <c r="EM51" i="32" s="1"/>
  <c r="EM126" i="32" s="1"/>
  <c r="W51" i="18"/>
  <c r="EL51" i="32" s="1"/>
  <c r="EL126" i="32" s="1"/>
  <c r="V51" i="18"/>
  <c r="EK51" i="32" s="1"/>
  <c r="EK126" i="32" s="1"/>
  <c r="U51" i="18"/>
  <c r="T51" i="18"/>
  <c r="EI51" i="32" s="1"/>
  <c r="EI126" i="32" s="1"/>
  <c r="Q51" i="18"/>
  <c r="P54" i="17"/>
  <c r="O54" i="17"/>
  <c r="N54" i="17"/>
  <c r="M54" i="17"/>
  <c r="L54" i="17"/>
  <c r="K54" i="17"/>
  <c r="J54" i="17"/>
  <c r="I54" i="17"/>
  <c r="H54" i="17"/>
  <c r="G54" i="17"/>
  <c r="F54" i="17"/>
  <c r="E54" i="17"/>
  <c r="AE53" i="17"/>
  <c r="AD53" i="17"/>
  <c r="ED53" i="32" s="1"/>
  <c r="ED172" i="32" s="1"/>
  <c r="AC53" i="17"/>
  <c r="EC53" i="32" s="1"/>
  <c r="EC172" i="32" s="1"/>
  <c r="AB53" i="17"/>
  <c r="EB53" i="32" s="1"/>
  <c r="EB172" i="32" s="1"/>
  <c r="AA53" i="17"/>
  <c r="Z53" i="17"/>
  <c r="Y53" i="17"/>
  <c r="DY53" i="32" s="1"/>
  <c r="DY172" i="32" s="1"/>
  <c r="X53" i="17"/>
  <c r="DX53" i="32" s="1"/>
  <c r="DX172" i="32" s="1"/>
  <c r="W53" i="17"/>
  <c r="V53" i="17"/>
  <c r="DV53" i="32" s="1"/>
  <c r="DV172" i="32" s="1"/>
  <c r="U53" i="17"/>
  <c r="DU53" i="32" s="1"/>
  <c r="DU172" i="32" s="1"/>
  <c r="T53" i="17"/>
  <c r="DT53" i="32" s="1"/>
  <c r="DT172" i="32" s="1"/>
  <c r="Q53" i="17"/>
  <c r="AE52" i="17"/>
  <c r="EE52" i="32" s="1"/>
  <c r="EE149" i="32" s="1"/>
  <c r="AD52" i="17"/>
  <c r="ED52" i="32" s="1"/>
  <c r="ED149" i="32" s="1"/>
  <c r="AC52" i="17"/>
  <c r="EC52" i="32" s="1"/>
  <c r="EC149" i="32" s="1"/>
  <c r="AB52" i="17"/>
  <c r="EB52" i="32" s="1"/>
  <c r="EB149" i="32" s="1"/>
  <c r="AA52" i="17"/>
  <c r="EA52" i="32" s="1"/>
  <c r="EA149" i="32" s="1"/>
  <c r="Z52" i="17"/>
  <c r="Y52" i="17"/>
  <c r="DY52" i="32" s="1"/>
  <c r="DY149" i="32" s="1"/>
  <c r="X52" i="17"/>
  <c r="DX52" i="32" s="1"/>
  <c r="DX149" i="32" s="1"/>
  <c r="W52" i="17"/>
  <c r="DW52" i="32" s="1"/>
  <c r="DW149" i="32" s="1"/>
  <c r="V52" i="17"/>
  <c r="DV52" i="32" s="1"/>
  <c r="DV149" i="32" s="1"/>
  <c r="U52" i="17"/>
  <c r="DU52" i="32" s="1"/>
  <c r="DU149" i="32" s="1"/>
  <c r="T52" i="17"/>
  <c r="DT52" i="32" s="1"/>
  <c r="DT149" i="32" s="1"/>
  <c r="Q52" i="17"/>
  <c r="AE51" i="17"/>
  <c r="EE51" i="32" s="1"/>
  <c r="EE126" i="32" s="1"/>
  <c r="AD51" i="17"/>
  <c r="AC51" i="17"/>
  <c r="AB51" i="17"/>
  <c r="EB51" i="32" s="1"/>
  <c r="EB126" i="32" s="1"/>
  <c r="AA51" i="17"/>
  <c r="EA51" i="32" s="1"/>
  <c r="EA126" i="32" s="1"/>
  <c r="Z51" i="17"/>
  <c r="AG51" i="17" s="1"/>
  <c r="L19" i="31" s="1"/>
  <c r="Y51" i="17"/>
  <c r="X51" i="17"/>
  <c r="DX51" i="32" s="1"/>
  <c r="DX126" i="32" s="1"/>
  <c r="W51" i="17"/>
  <c r="DW51" i="32" s="1"/>
  <c r="DW126" i="32" s="1"/>
  <c r="V51" i="17"/>
  <c r="U51" i="17"/>
  <c r="T51" i="17"/>
  <c r="DT51" i="32" s="1"/>
  <c r="DT126" i="32" s="1"/>
  <c r="Q51" i="17"/>
  <c r="P54" i="16"/>
  <c r="O54" i="16"/>
  <c r="N54" i="16"/>
  <c r="M54" i="16"/>
  <c r="L54" i="16"/>
  <c r="K54" i="16"/>
  <c r="J54" i="16"/>
  <c r="I54" i="16"/>
  <c r="H54" i="16"/>
  <c r="G54" i="16"/>
  <c r="F54" i="16"/>
  <c r="E54" i="16"/>
  <c r="AE53" i="16"/>
  <c r="DP53" i="32" s="1"/>
  <c r="DP172" i="32" s="1"/>
  <c r="AD53" i="16"/>
  <c r="DO53" i="32" s="1"/>
  <c r="DO172" i="32" s="1"/>
  <c r="AC53" i="16"/>
  <c r="DN53" i="32" s="1"/>
  <c r="DN172" i="32" s="1"/>
  <c r="AB53" i="16"/>
  <c r="DM53" i="32" s="1"/>
  <c r="DM172" i="32" s="1"/>
  <c r="AA53" i="16"/>
  <c r="DL53" i="32" s="1"/>
  <c r="DL172" i="32" s="1"/>
  <c r="Z53" i="16"/>
  <c r="Y53" i="16"/>
  <c r="DJ53" i="32" s="1"/>
  <c r="DJ172" i="32" s="1"/>
  <c r="X53" i="16"/>
  <c r="DI53" i="32" s="1"/>
  <c r="DI172" i="32" s="1"/>
  <c r="W53" i="16"/>
  <c r="DH53" i="32" s="1"/>
  <c r="DH172" i="32" s="1"/>
  <c r="V53" i="16"/>
  <c r="DG53" i="32" s="1"/>
  <c r="DG172" i="32" s="1"/>
  <c r="U53" i="16"/>
  <c r="DF53" i="32" s="1"/>
  <c r="DF172" i="32" s="1"/>
  <c r="T53" i="16"/>
  <c r="DE53" i="32" s="1"/>
  <c r="DE172" i="32" s="1"/>
  <c r="Q53" i="16"/>
  <c r="AE52" i="16"/>
  <c r="DP52" i="32" s="1"/>
  <c r="DP149" i="32" s="1"/>
  <c r="AD52" i="16"/>
  <c r="AC52" i="16"/>
  <c r="DN52" i="32" s="1"/>
  <c r="DN149" i="32" s="1"/>
  <c r="AB52" i="16"/>
  <c r="DM52" i="32" s="1"/>
  <c r="DM149" i="32" s="1"/>
  <c r="AA52" i="16"/>
  <c r="DL52" i="32" s="1"/>
  <c r="DL149" i="32" s="1"/>
  <c r="Z52" i="16"/>
  <c r="AG52" i="16" s="1"/>
  <c r="L38" i="31" s="1"/>
  <c r="Y52" i="16"/>
  <c r="DJ52" i="32" s="1"/>
  <c r="DJ149" i="32" s="1"/>
  <c r="X52" i="16"/>
  <c r="DI52" i="32" s="1"/>
  <c r="DI149" i="32" s="1"/>
  <c r="W52" i="16"/>
  <c r="DH52" i="32" s="1"/>
  <c r="DH149" i="32" s="1"/>
  <c r="V52" i="16"/>
  <c r="U52" i="16"/>
  <c r="DF52" i="32" s="1"/>
  <c r="DF149" i="32" s="1"/>
  <c r="T52" i="16"/>
  <c r="DE52" i="32" s="1"/>
  <c r="DE149" i="32" s="1"/>
  <c r="Q52" i="16"/>
  <c r="AE51" i="16"/>
  <c r="DP51" i="32" s="1"/>
  <c r="DP126" i="32" s="1"/>
  <c r="AD51" i="16"/>
  <c r="DO51" i="32" s="1"/>
  <c r="DO126" i="32" s="1"/>
  <c r="AC51" i="16"/>
  <c r="DN51" i="32" s="1"/>
  <c r="DN126" i="32" s="1"/>
  <c r="AB51" i="16"/>
  <c r="AA51" i="16"/>
  <c r="DL51" i="32" s="1"/>
  <c r="DL126" i="32" s="1"/>
  <c r="Z51" i="16"/>
  <c r="Y51" i="16"/>
  <c r="DJ51" i="32" s="1"/>
  <c r="DJ126" i="32" s="1"/>
  <c r="X51" i="16"/>
  <c r="W51" i="16"/>
  <c r="DH51" i="32" s="1"/>
  <c r="DH126" i="32" s="1"/>
  <c r="V51" i="16"/>
  <c r="DG51" i="32" s="1"/>
  <c r="DG126" i="32" s="1"/>
  <c r="U51" i="16"/>
  <c r="DF51" i="32" s="1"/>
  <c r="DF126" i="32" s="1"/>
  <c r="T51" i="16"/>
  <c r="Q51" i="16"/>
  <c r="P54" i="14"/>
  <c r="O54" i="14"/>
  <c r="N54" i="14"/>
  <c r="M54" i="14"/>
  <c r="L54" i="14"/>
  <c r="K54" i="14"/>
  <c r="J54" i="14"/>
  <c r="I54" i="14"/>
  <c r="H54" i="14"/>
  <c r="G54" i="14"/>
  <c r="F54" i="14"/>
  <c r="E54" i="14"/>
  <c r="AE53" i="14"/>
  <c r="DA53" i="32" s="1"/>
  <c r="DA172" i="32" s="1"/>
  <c r="AD53" i="14"/>
  <c r="CZ53" i="32" s="1"/>
  <c r="CZ172" i="32" s="1"/>
  <c r="AC53" i="14"/>
  <c r="AB53" i="14"/>
  <c r="CX53" i="32" s="1"/>
  <c r="CX172" i="32" s="1"/>
  <c r="AA53" i="14"/>
  <c r="CW53" i="32" s="1"/>
  <c r="CW172" i="32" s="1"/>
  <c r="Z53" i="14"/>
  <c r="Y53" i="14"/>
  <c r="X53" i="14"/>
  <c r="CT53" i="32" s="1"/>
  <c r="CT172" i="32" s="1"/>
  <c r="W53" i="14"/>
  <c r="CS53" i="32" s="1"/>
  <c r="CS172" i="32" s="1"/>
  <c r="V53" i="14"/>
  <c r="CR53" i="32" s="1"/>
  <c r="CR172" i="32" s="1"/>
  <c r="U53" i="14"/>
  <c r="T53" i="14"/>
  <c r="Q53" i="14"/>
  <c r="AE52" i="14"/>
  <c r="DA52" i="32" s="1"/>
  <c r="DA149" i="32" s="1"/>
  <c r="AD52" i="14"/>
  <c r="AC52" i="14"/>
  <c r="CY52" i="32" s="1"/>
  <c r="CY149" i="32" s="1"/>
  <c r="AB52" i="14"/>
  <c r="CX52" i="32" s="1"/>
  <c r="CX149" i="32" s="1"/>
  <c r="AA52" i="14"/>
  <c r="CW52" i="32" s="1"/>
  <c r="CW149" i="32" s="1"/>
  <c r="Z52" i="14"/>
  <c r="AG52" i="14" s="1"/>
  <c r="L37" i="31" s="1"/>
  <c r="Y52" i="14"/>
  <c r="CU52" i="32" s="1"/>
  <c r="CU149" i="32" s="1"/>
  <c r="X52" i="14"/>
  <c r="CT52" i="32" s="1"/>
  <c r="CT149" i="32" s="1"/>
  <c r="W52" i="14"/>
  <c r="CS52" i="32" s="1"/>
  <c r="CS149" i="32" s="1"/>
  <c r="V52" i="14"/>
  <c r="U52" i="14"/>
  <c r="CQ52" i="32" s="1"/>
  <c r="CQ149" i="32" s="1"/>
  <c r="T52" i="14"/>
  <c r="CP52" i="32" s="1"/>
  <c r="CP149" i="32" s="1"/>
  <c r="Q52" i="14"/>
  <c r="AE51" i="14"/>
  <c r="AD51" i="14"/>
  <c r="CZ51" i="32" s="1"/>
  <c r="CZ126" i="32" s="1"/>
  <c r="AC51" i="14"/>
  <c r="CY51" i="32" s="1"/>
  <c r="CY126" i="32" s="1"/>
  <c r="AB51" i="14"/>
  <c r="AA51" i="14"/>
  <c r="Z51" i="14"/>
  <c r="Y51" i="14"/>
  <c r="CU51" i="32" s="1"/>
  <c r="CU126" i="32" s="1"/>
  <c r="X51" i="14"/>
  <c r="CT51" i="32" s="1"/>
  <c r="CT126" i="32" s="1"/>
  <c r="W51" i="14"/>
  <c r="V51" i="14"/>
  <c r="CR51" i="32" s="1"/>
  <c r="CR126" i="32" s="1"/>
  <c r="U51" i="14"/>
  <c r="CQ51" i="32" s="1"/>
  <c r="CQ126" i="32" s="1"/>
  <c r="T51" i="14"/>
  <c r="CP51" i="32" s="1"/>
  <c r="CP126" i="32" s="1"/>
  <c r="Q51" i="14"/>
  <c r="P54" i="13"/>
  <c r="O54" i="13"/>
  <c r="N54" i="13"/>
  <c r="M54" i="13"/>
  <c r="L54" i="13"/>
  <c r="K54" i="13"/>
  <c r="J54" i="13"/>
  <c r="I54" i="13"/>
  <c r="H54" i="13"/>
  <c r="G54" i="13"/>
  <c r="F54" i="13"/>
  <c r="E54" i="13"/>
  <c r="AE53" i="13"/>
  <c r="AD53" i="13"/>
  <c r="AC53" i="13"/>
  <c r="CJ53" i="32" s="1"/>
  <c r="CJ172" i="32" s="1"/>
  <c r="AB53" i="13"/>
  <c r="CI53" i="32" s="1"/>
  <c r="CI172" i="32" s="1"/>
  <c r="AA53" i="13"/>
  <c r="Z53" i="13"/>
  <c r="Y53" i="13"/>
  <c r="CF53" i="32" s="1"/>
  <c r="CF172" i="32" s="1"/>
  <c r="X53" i="13"/>
  <c r="CE53" i="32" s="1"/>
  <c r="CE172" i="32" s="1"/>
  <c r="W53" i="13"/>
  <c r="V53" i="13"/>
  <c r="CC53" i="32" s="1"/>
  <c r="CC172" i="32" s="1"/>
  <c r="U53" i="13"/>
  <c r="CB53" i="32" s="1"/>
  <c r="CB172" i="32" s="1"/>
  <c r="T53" i="13"/>
  <c r="CA53" i="32" s="1"/>
  <c r="CA172" i="32" s="1"/>
  <c r="Q53" i="13"/>
  <c r="AE52" i="13"/>
  <c r="CL52" i="32" s="1"/>
  <c r="CL149" i="32" s="1"/>
  <c r="AD52" i="13"/>
  <c r="CK52" i="32" s="1"/>
  <c r="CK149" i="32" s="1"/>
  <c r="AC52" i="13"/>
  <c r="CJ52" i="32" s="1"/>
  <c r="CJ149" i="32" s="1"/>
  <c r="AB52" i="13"/>
  <c r="AA52" i="13"/>
  <c r="CH52" i="32" s="1"/>
  <c r="CH149" i="32" s="1"/>
  <c r="Z52" i="13"/>
  <c r="Y52" i="13"/>
  <c r="CF52" i="32" s="1"/>
  <c r="CF149" i="32" s="1"/>
  <c r="X52" i="13"/>
  <c r="W52" i="13"/>
  <c r="CD52" i="32" s="1"/>
  <c r="CD149" i="32" s="1"/>
  <c r="V52" i="13"/>
  <c r="CC52" i="32" s="1"/>
  <c r="CC149" i="32" s="1"/>
  <c r="U52" i="13"/>
  <c r="CB52" i="32" s="1"/>
  <c r="CB149" i="32" s="1"/>
  <c r="T52" i="13"/>
  <c r="Q52" i="13"/>
  <c r="AE51" i="13"/>
  <c r="CL51" i="32" s="1"/>
  <c r="CL126" i="32" s="1"/>
  <c r="AD51" i="13"/>
  <c r="CK51" i="32" s="1"/>
  <c r="CK126" i="32" s="1"/>
  <c r="AC51" i="13"/>
  <c r="AB51" i="13"/>
  <c r="CI51" i="32" s="1"/>
  <c r="CI126" i="32" s="1"/>
  <c r="AA51" i="13"/>
  <c r="CH51" i="32" s="1"/>
  <c r="CH126" i="32" s="1"/>
  <c r="Z51" i="13"/>
  <c r="AG51" i="13" s="1"/>
  <c r="L16" i="31" s="1"/>
  <c r="Y51" i="13"/>
  <c r="X51" i="13"/>
  <c r="CE51" i="32" s="1"/>
  <c r="CE126" i="32" s="1"/>
  <c r="W51" i="13"/>
  <c r="CD51" i="32" s="1"/>
  <c r="CD126" i="32" s="1"/>
  <c r="V51" i="13"/>
  <c r="U51" i="13"/>
  <c r="T51" i="13"/>
  <c r="CA51" i="32" s="1"/>
  <c r="CA126" i="32" s="1"/>
  <c r="Q51" i="13"/>
  <c r="P54" i="11"/>
  <c r="O54" i="11"/>
  <c r="N54" i="11"/>
  <c r="M54" i="11"/>
  <c r="L54" i="11"/>
  <c r="K54" i="11"/>
  <c r="J54" i="11"/>
  <c r="I54" i="11"/>
  <c r="H54" i="11"/>
  <c r="G54" i="11"/>
  <c r="F54" i="11"/>
  <c r="E54" i="11"/>
  <c r="AE53" i="11"/>
  <c r="BW53" i="32" s="1"/>
  <c r="BW172" i="32" s="1"/>
  <c r="AD53" i="11"/>
  <c r="BV53" i="32" s="1"/>
  <c r="BV172" i="32" s="1"/>
  <c r="AC53" i="11"/>
  <c r="BU53" i="32" s="1"/>
  <c r="BU172" i="32" s="1"/>
  <c r="AB53" i="11"/>
  <c r="BT53" i="32" s="1"/>
  <c r="BT172" i="32" s="1"/>
  <c r="AA53" i="11"/>
  <c r="BS53" i="32" s="1"/>
  <c r="BS172" i="32" s="1"/>
  <c r="Z53" i="11"/>
  <c r="Y53" i="11"/>
  <c r="BQ53" i="32" s="1"/>
  <c r="BQ172" i="32" s="1"/>
  <c r="X53" i="11"/>
  <c r="BP53" i="32" s="1"/>
  <c r="BP172" i="32" s="1"/>
  <c r="W53" i="11"/>
  <c r="BO53" i="32" s="1"/>
  <c r="BO172" i="32" s="1"/>
  <c r="V53" i="11"/>
  <c r="BN53" i="32" s="1"/>
  <c r="BN172" i="32" s="1"/>
  <c r="U53" i="11"/>
  <c r="BM53" i="32" s="1"/>
  <c r="BM172" i="32" s="1"/>
  <c r="T53" i="11"/>
  <c r="BL53" i="32" s="1"/>
  <c r="BL172" i="32" s="1"/>
  <c r="Q53" i="11"/>
  <c r="AE52" i="11"/>
  <c r="BW52" i="32" s="1"/>
  <c r="BW149" i="32" s="1"/>
  <c r="AD52" i="11"/>
  <c r="AC52" i="11"/>
  <c r="BU52" i="32" s="1"/>
  <c r="BU149" i="32" s="1"/>
  <c r="AB52" i="11"/>
  <c r="AA52" i="11"/>
  <c r="BS52" i="32" s="1"/>
  <c r="BS149" i="32" s="1"/>
  <c r="Z52" i="11"/>
  <c r="AG52" i="11" s="1"/>
  <c r="L34" i="31" s="1"/>
  <c r="Y52" i="11"/>
  <c r="BQ52" i="32" s="1"/>
  <c r="BQ149" i="32" s="1"/>
  <c r="X52" i="11"/>
  <c r="W52" i="11"/>
  <c r="BO52" i="32" s="1"/>
  <c r="BO149" i="32" s="1"/>
  <c r="V52" i="11"/>
  <c r="U52" i="11"/>
  <c r="BM52" i="32" s="1"/>
  <c r="BM149" i="32" s="1"/>
  <c r="T52" i="11"/>
  <c r="Q52" i="11"/>
  <c r="AE51" i="11"/>
  <c r="AD51" i="11"/>
  <c r="BV51" i="32" s="1"/>
  <c r="BV126" i="32" s="1"/>
  <c r="AC51" i="11"/>
  <c r="AB51" i="11"/>
  <c r="BT51" i="32" s="1"/>
  <c r="BT126" i="32" s="1"/>
  <c r="AA51" i="11"/>
  <c r="Z51" i="11"/>
  <c r="Y51" i="11"/>
  <c r="X51" i="11"/>
  <c r="BP51" i="32" s="1"/>
  <c r="BP126" i="32" s="1"/>
  <c r="W51" i="11"/>
  <c r="V51" i="11"/>
  <c r="BN51" i="32" s="1"/>
  <c r="BN126" i="32" s="1"/>
  <c r="U51" i="11"/>
  <c r="T51" i="11"/>
  <c r="BL51" i="32" s="1"/>
  <c r="BL126" i="32" s="1"/>
  <c r="Q51" i="11"/>
  <c r="P54" i="8"/>
  <c r="O54" i="8"/>
  <c r="N54" i="8"/>
  <c r="M54" i="8"/>
  <c r="L54" i="8"/>
  <c r="K54" i="8"/>
  <c r="J54" i="8"/>
  <c r="I54" i="8"/>
  <c r="H54" i="8"/>
  <c r="G54" i="8"/>
  <c r="F54" i="8"/>
  <c r="E54" i="8"/>
  <c r="AE53" i="8"/>
  <c r="AD53" i="8"/>
  <c r="AC53" i="8"/>
  <c r="AB53" i="8"/>
  <c r="AA53" i="8"/>
  <c r="Z53" i="8"/>
  <c r="Y53" i="8"/>
  <c r="X53" i="8"/>
  <c r="W53" i="8"/>
  <c r="V53" i="8"/>
  <c r="U53" i="8"/>
  <c r="T53" i="8"/>
  <c r="Q53" i="8"/>
  <c r="AE52" i="8"/>
  <c r="AD52" i="8"/>
  <c r="AC52" i="8"/>
  <c r="AB52" i="8"/>
  <c r="AA52" i="8"/>
  <c r="Z52" i="8"/>
  <c r="Y52" i="8"/>
  <c r="X52" i="8"/>
  <c r="W52" i="8"/>
  <c r="V52" i="8"/>
  <c r="U52" i="8"/>
  <c r="T52" i="8"/>
  <c r="Q52" i="8"/>
  <c r="AE51" i="8"/>
  <c r="AD51" i="8"/>
  <c r="AC51" i="8"/>
  <c r="AB51" i="8"/>
  <c r="AA51" i="8"/>
  <c r="Z51" i="8"/>
  <c r="Y51" i="8"/>
  <c r="X51" i="8"/>
  <c r="W51" i="8"/>
  <c r="V51" i="8"/>
  <c r="U51" i="8"/>
  <c r="T51" i="8"/>
  <c r="Q51" i="8"/>
  <c r="P54" i="9"/>
  <c r="O54" i="9"/>
  <c r="N54" i="9"/>
  <c r="M54" i="9"/>
  <c r="L54" i="9"/>
  <c r="K54" i="9"/>
  <c r="J54" i="9"/>
  <c r="I54" i="9"/>
  <c r="H54" i="9"/>
  <c r="G54" i="9"/>
  <c r="F54" i="9"/>
  <c r="E54" i="9"/>
  <c r="AE53" i="9"/>
  <c r="AD53" i="9"/>
  <c r="AC53" i="9"/>
  <c r="AB53" i="9"/>
  <c r="AA53" i="9"/>
  <c r="Z53" i="9"/>
  <c r="Y53" i="9"/>
  <c r="X53" i="9"/>
  <c r="W53" i="9"/>
  <c r="V53" i="9"/>
  <c r="U53" i="9"/>
  <c r="T53" i="9"/>
  <c r="Q53" i="9"/>
  <c r="AE52" i="9"/>
  <c r="AD52" i="9"/>
  <c r="AC52" i="9"/>
  <c r="AB52" i="9"/>
  <c r="AA52" i="9"/>
  <c r="Z52" i="9"/>
  <c r="Y52" i="9"/>
  <c r="X52" i="9"/>
  <c r="W52" i="9"/>
  <c r="V52" i="9"/>
  <c r="U52" i="9"/>
  <c r="T52" i="9"/>
  <c r="Q52" i="9"/>
  <c r="AE51" i="9"/>
  <c r="AD51" i="9"/>
  <c r="AC51" i="9"/>
  <c r="AB51" i="9"/>
  <c r="AA51" i="9"/>
  <c r="Z51" i="9"/>
  <c r="Y51" i="9"/>
  <c r="X51" i="9"/>
  <c r="W51" i="9"/>
  <c r="V51" i="9"/>
  <c r="U51" i="9"/>
  <c r="T51" i="9"/>
  <c r="Q51" i="9"/>
  <c r="P54" i="10"/>
  <c r="L54" i="10"/>
  <c r="H54" i="10"/>
  <c r="P54" i="7"/>
  <c r="O54" i="7"/>
  <c r="N54" i="7"/>
  <c r="M54" i="7"/>
  <c r="L54" i="7"/>
  <c r="K54" i="7"/>
  <c r="J54" i="7"/>
  <c r="I54" i="7"/>
  <c r="H54" i="7"/>
  <c r="G54" i="7"/>
  <c r="F54" i="7"/>
  <c r="E54" i="7"/>
  <c r="AE53" i="7"/>
  <c r="AS53" i="32" s="1"/>
  <c r="AS172" i="32" s="1"/>
  <c r="AD53" i="7"/>
  <c r="AR53" i="32" s="1"/>
  <c r="AR172" i="32" s="1"/>
  <c r="AC53" i="7"/>
  <c r="AQ53" i="32" s="1"/>
  <c r="AQ172" i="32" s="1"/>
  <c r="AB53" i="7"/>
  <c r="AP53" i="32" s="1"/>
  <c r="AP172" i="32" s="1"/>
  <c r="AA53" i="7"/>
  <c r="AO53" i="32" s="1"/>
  <c r="AO172" i="32" s="1"/>
  <c r="Z53" i="7"/>
  <c r="AN53" i="32" s="1"/>
  <c r="AN172" i="32" s="1"/>
  <c r="Y53" i="7"/>
  <c r="AM53" i="32" s="1"/>
  <c r="AM172" i="32" s="1"/>
  <c r="X53" i="7"/>
  <c r="AL53" i="32" s="1"/>
  <c r="AL172" i="32" s="1"/>
  <c r="W53" i="7"/>
  <c r="AK53" i="32" s="1"/>
  <c r="AK172" i="32" s="1"/>
  <c r="V53" i="7"/>
  <c r="AJ53" i="32" s="1"/>
  <c r="AJ172" i="32" s="1"/>
  <c r="U53" i="7"/>
  <c r="AI53" i="32" s="1"/>
  <c r="AI172" i="32" s="1"/>
  <c r="T53" i="7"/>
  <c r="AH53" i="32" s="1"/>
  <c r="AH172" i="32" s="1"/>
  <c r="Q53" i="7"/>
  <c r="AE52" i="7"/>
  <c r="AS52" i="32" s="1"/>
  <c r="AS149" i="32" s="1"/>
  <c r="AD52" i="7"/>
  <c r="AR52" i="32" s="1"/>
  <c r="AR149" i="32" s="1"/>
  <c r="AC52" i="7"/>
  <c r="AQ52" i="32" s="1"/>
  <c r="AQ149" i="32" s="1"/>
  <c r="AB52" i="7"/>
  <c r="AP52" i="32" s="1"/>
  <c r="AP149" i="32" s="1"/>
  <c r="AA52" i="7"/>
  <c r="AO52" i="32" s="1"/>
  <c r="AO149" i="32" s="1"/>
  <c r="Z52" i="7"/>
  <c r="AN52" i="32" s="1"/>
  <c r="AN149" i="32" s="1"/>
  <c r="Y52" i="7"/>
  <c r="AM52" i="32" s="1"/>
  <c r="AM149" i="32" s="1"/>
  <c r="X52" i="7"/>
  <c r="AL52" i="32" s="1"/>
  <c r="AL149" i="32" s="1"/>
  <c r="W52" i="7"/>
  <c r="AK52" i="32" s="1"/>
  <c r="AK149" i="32" s="1"/>
  <c r="V52" i="7"/>
  <c r="AJ52" i="32" s="1"/>
  <c r="AJ149" i="32" s="1"/>
  <c r="U52" i="7"/>
  <c r="AI52" i="32" s="1"/>
  <c r="AI149" i="32" s="1"/>
  <c r="T52" i="7"/>
  <c r="AH52" i="32" s="1"/>
  <c r="AH149" i="32" s="1"/>
  <c r="Q52" i="7"/>
  <c r="AE51" i="7"/>
  <c r="AD51" i="7"/>
  <c r="AR51" i="32" s="1"/>
  <c r="AR126" i="32" s="1"/>
  <c r="AC51" i="7"/>
  <c r="AQ51" i="32" s="1"/>
  <c r="AQ126" i="32" s="1"/>
  <c r="AB51" i="7"/>
  <c r="AA51" i="7"/>
  <c r="Z51" i="7"/>
  <c r="AN51" i="32" s="1"/>
  <c r="AN126" i="32" s="1"/>
  <c r="Y51" i="7"/>
  <c r="AM51" i="32" s="1"/>
  <c r="AM126" i="32" s="1"/>
  <c r="X51" i="7"/>
  <c r="W51" i="7"/>
  <c r="V51" i="7"/>
  <c r="AJ51" i="32" s="1"/>
  <c r="AJ126" i="32" s="1"/>
  <c r="U51" i="7"/>
  <c r="AI51" i="32" s="1"/>
  <c r="AI126" i="32" s="1"/>
  <c r="T51" i="7"/>
  <c r="AH51" i="32" s="1"/>
  <c r="AH126" i="32" s="1"/>
  <c r="Q51" i="7"/>
  <c r="GH53" i="32" l="1"/>
  <c r="GH172" i="32" s="1"/>
  <c r="AG53" i="19"/>
  <c r="L63" i="31" s="1"/>
  <c r="GH52" i="32"/>
  <c r="GH149" i="32" s="1"/>
  <c r="AG52" i="19"/>
  <c r="L43" i="31" s="1"/>
  <c r="GH51" i="32"/>
  <c r="GH126" i="32" s="1"/>
  <c r="AG51" i="19"/>
  <c r="L23" i="31" s="1"/>
  <c r="FS53" i="32"/>
  <c r="FS172" i="32" s="1"/>
  <c r="AG53" i="15"/>
  <c r="L62" i="31" s="1"/>
  <c r="FS51" i="32"/>
  <c r="FS126" i="32" s="1"/>
  <c r="AG51" i="15"/>
  <c r="L22" i="31" s="1"/>
  <c r="FD53" i="32"/>
  <c r="FD172" i="32" s="1"/>
  <c r="AG53" i="12"/>
  <c r="L61" i="31" s="1"/>
  <c r="FD51" i="32"/>
  <c r="FD126" i="32" s="1"/>
  <c r="AG51" i="12"/>
  <c r="L21" i="31" s="1"/>
  <c r="EO53" i="32"/>
  <c r="EO172" i="32" s="1"/>
  <c r="EO51" i="32"/>
  <c r="EO126" i="32" s="1"/>
  <c r="DZ53" i="32"/>
  <c r="DZ172" i="32" s="1"/>
  <c r="AG53" i="17"/>
  <c r="L59" i="31" s="1"/>
  <c r="DZ52" i="32"/>
  <c r="DZ149" i="32" s="1"/>
  <c r="AG52" i="17"/>
  <c r="L39" i="31" s="1"/>
  <c r="DK53" i="32"/>
  <c r="DK172" i="32" s="1"/>
  <c r="AG53" i="16"/>
  <c r="L58" i="31" s="1"/>
  <c r="DK51" i="32"/>
  <c r="DK126" i="32" s="1"/>
  <c r="AG51" i="16"/>
  <c r="L18" i="31" s="1"/>
  <c r="CV53" i="32"/>
  <c r="CV172" i="32" s="1"/>
  <c r="AG53" i="14"/>
  <c r="L57" i="31" s="1"/>
  <c r="CV51" i="32"/>
  <c r="CV126" i="32" s="1"/>
  <c r="AG51" i="14"/>
  <c r="L17" i="31" s="1"/>
  <c r="CG53" i="32"/>
  <c r="CG172" i="32" s="1"/>
  <c r="AG53" i="13"/>
  <c r="L56" i="31" s="1"/>
  <c r="CG52" i="32"/>
  <c r="CG149" i="32" s="1"/>
  <c r="AG52" i="13"/>
  <c r="L36" i="31" s="1"/>
  <c r="BR51" i="32"/>
  <c r="BR126" i="32" s="1"/>
  <c r="AG51" i="11"/>
  <c r="L14" i="31" s="1"/>
  <c r="BR53" i="32"/>
  <c r="BR172" i="32" s="1"/>
  <c r="AG53" i="11"/>
  <c r="L54" i="31" s="1"/>
  <c r="FF75" i="72"/>
  <c r="J24" i="81"/>
  <c r="FF76" i="72"/>
  <c r="J25" i="81"/>
  <c r="FF74" i="72"/>
  <c r="J23" i="81"/>
  <c r="FK74" i="72"/>
  <c r="FB22" i="72"/>
  <c r="FJ22" i="72" s="1"/>
  <c r="FE22" i="72"/>
  <c r="FB47" i="72"/>
  <c r="FJ47" i="72" s="1"/>
  <c r="FE47" i="72"/>
  <c r="FB57" i="72"/>
  <c r="FJ57" i="72" s="1"/>
  <c r="FE57" i="72"/>
  <c r="FB17" i="72"/>
  <c r="FJ17" i="72" s="1"/>
  <c r="FE17" i="72"/>
  <c r="FB62" i="72"/>
  <c r="FJ62" i="72" s="1"/>
  <c r="FE62" i="72"/>
  <c r="FB12" i="72"/>
  <c r="FJ12" i="72" s="1"/>
  <c r="FE12" i="72"/>
  <c r="FB27" i="72"/>
  <c r="FJ27" i="72" s="1"/>
  <c r="FE27" i="72"/>
  <c r="FB67" i="72"/>
  <c r="FJ67" i="72" s="1"/>
  <c r="FE67" i="72"/>
  <c r="FB72" i="72"/>
  <c r="FJ72" i="72" s="1"/>
  <c r="FE72" i="72"/>
  <c r="FB42" i="72"/>
  <c r="FJ42" i="72" s="1"/>
  <c r="FE42" i="72"/>
  <c r="FB52" i="72"/>
  <c r="FJ52" i="72" s="1"/>
  <c r="FE52" i="72"/>
  <c r="FB32" i="72"/>
  <c r="FJ32" i="72" s="1"/>
  <c r="FE32" i="72"/>
  <c r="FB37" i="72"/>
  <c r="FJ37" i="72" s="1"/>
  <c r="FE37" i="72"/>
  <c r="EM77" i="72"/>
  <c r="CT40" i="72"/>
  <c r="CU40" i="72" s="1"/>
  <c r="CM62" i="72"/>
  <c r="FA77" i="72"/>
  <c r="FB75" i="72"/>
  <c r="FJ75" i="72" s="1"/>
  <c r="CN77" i="72"/>
  <c r="FB76" i="72"/>
  <c r="FJ76" i="72" s="1"/>
  <c r="CI24" i="72"/>
  <c r="CJ24" i="72" s="1"/>
  <c r="CJ27" i="72" s="1"/>
  <c r="CO32" i="72"/>
  <c r="CO57" i="72"/>
  <c r="CO52" i="72"/>
  <c r="CO37" i="72"/>
  <c r="CO27" i="72"/>
  <c r="CO76" i="72"/>
  <c r="CO62" i="72"/>
  <c r="CO47" i="72"/>
  <c r="CO67" i="72"/>
  <c r="CD47" i="72"/>
  <c r="CE47" i="72" s="1"/>
  <c r="CH17" i="72"/>
  <c r="CI17" i="72" s="1"/>
  <c r="CH32" i="72"/>
  <c r="CI32" i="72" s="1"/>
  <c r="CB74" i="72"/>
  <c r="CB77" i="72" s="1"/>
  <c r="CD72" i="72"/>
  <c r="CE72" i="72" s="1"/>
  <c r="CI49" i="72"/>
  <c r="CJ49" i="72" s="1"/>
  <c r="CJ52" i="72" s="1"/>
  <c r="CD22" i="72"/>
  <c r="CE22" i="72" s="1"/>
  <c r="CH42" i="72"/>
  <c r="CI42" i="72" s="1"/>
  <c r="CM59" i="72"/>
  <c r="BZ77" i="72"/>
  <c r="CA77" i="72" s="1"/>
  <c r="CP54" i="72"/>
  <c r="CQ54" i="72" s="1"/>
  <c r="CR54" i="72" s="1"/>
  <c r="CH22" i="72"/>
  <c r="CI22" i="72" s="1"/>
  <c r="CP11" i="72"/>
  <c r="CQ11" i="72" s="1"/>
  <c r="CR11" i="72" s="1"/>
  <c r="CP24" i="72"/>
  <c r="CQ24" i="72" s="1"/>
  <c r="CR24" i="72" s="1"/>
  <c r="CI54" i="72"/>
  <c r="CJ54" i="72" s="1"/>
  <c r="CJ57" i="72" s="1"/>
  <c r="CG77" i="72"/>
  <c r="CP29" i="72"/>
  <c r="CQ29" i="72" s="1"/>
  <c r="CR29" i="72" s="1"/>
  <c r="CO17" i="72"/>
  <c r="CP19" i="72"/>
  <c r="CP22" i="72" s="1"/>
  <c r="CQ22" i="72" s="1"/>
  <c r="CO42" i="72"/>
  <c r="CO72" i="72"/>
  <c r="CI34" i="72"/>
  <c r="CJ34" i="72" s="1"/>
  <c r="CO12" i="72"/>
  <c r="CH74" i="72"/>
  <c r="CI74" i="72" s="1"/>
  <c r="CP44" i="72"/>
  <c r="CP47" i="72" s="1"/>
  <c r="CQ47" i="72" s="1"/>
  <c r="CP59" i="72"/>
  <c r="CP62" i="72" s="1"/>
  <c r="CQ62" i="72" s="1"/>
  <c r="CP64" i="72"/>
  <c r="CQ64" i="72" s="1"/>
  <c r="CR64" i="72" s="1"/>
  <c r="CP34" i="72"/>
  <c r="CQ34" i="72" s="1"/>
  <c r="CR34" i="72" s="1"/>
  <c r="CI59" i="72"/>
  <c r="CI44" i="72"/>
  <c r="CJ44" i="72" s="1"/>
  <c r="CJ47" i="72" s="1"/>
  <c r="CI64" i="72"/>
  <c r="CJ64" i="72" s="1"/>
  <c r="CJ67" i="72" s="1"/>
  <c r="DZ77" i="72"/>
  <c r="FE77" i="72" s="1"/>
  <c r="FF77" i="72" s="1"/>
  <c r="CP49" i="72"/>
  <c r="CQ49" i="72" s="1"/>
  <c r="CR49" i="72" s="1"/>
  <c r="CP9" i="72"/>
  <c r="CQ9" i="72" s="1"/>
  <c r="CR9" i="72" s="1"/>
  <c r="CO74" i="72"/>
  <c r="CO75" i="72"/>
  <c r="CD29" i="72"/>
  <c r="CC32" i="72"/>
  <c r="CJ32" i="72"/>
  <c r="CK29" i="72"/>
  <c r="BW11" i="72"/>
  <c r="BV76" i="72"/>
  <c r="BW76" i="72" s="1"/>
  <c r="M85" i="31"/>
  <c r="CC75" i="72"/>
  <c r="CC76" i="72"/>
  <c r="CK10" i="72"/>
  <c r="CL10" i="72" s="1"/>
  <c r="CJ75" i="72"/>
  <c r="CK11" i="72"/>
  <c r="CL11" i="72" s="1"/>
  <c r="CJ76" i="72"/>
  <c r="CQ10" i="72"/>
  <c r="CR10" i="72" s="1"/>
  <c r="CP75" i="72"/>
  <c r="CQ75" i="72" s="1"/>
  <c r="CC74" i="72"/>
  <c r="CE11" i="72"/>
  <c r="CE10" i="72"/>
  <c r="BV74" i="72"/>
  <c r="BW74" i="72" s="1"/>
  <c r="CJ12" i="72"/>
  <c r="CK9" i="72"/>
  <c r="CC12" i="72"/>
  <c r="CD9" i="72"/>
  <c r="BW49" i="72"/>
  <c r="BV52" i="72"/>
  <c r="BW52" i="72" s="1"/>
  <c r="CC27" i="72"/>
  <c r="CD24" i="72"/>
  <c r="BW16" i="72"/>
  <c r="CJ42" i="72"/>
  <c r="CK39" i="72"/>
  <c r="BW15" i="72"/>
  <c r="BV17" i="72"/>
  <c r="BW17" i="72" s="1"/>
  <c r="BV67" i="72"/>
  <c r="BW67" i="72" s="1"/>
  <c r="BW64" i="72"/>
  <c r="BU77" i="72"/>
  <c r="CQ16" i="72"/>
  <c r="CR16" i="72" s="1"/>
  <c r="CK16" i="72"/>
  <c r="CK34" i="72"/>
  <c r="BW24" i="72"/>
  <c r="BV27" i="72"/>
  <c r="BW27" i="72" s="1"/>
  <c r="CJ72" i="72"/>
  <c r="CK69" i="72"/>
  <c r="CD16" i="72"/>
  <c r="CD76" i="72" s="1"/>
  <c r="CE76" i="72" s="1"/>
  <c r="BN77" i="72"/>
  <c r="BO77" i="72" s="1"/>
  <c r="CK49" i="72"/>
  <c r="CP72" i="72"/>
  <c r="CQ72" i="72" s="1"/>
  <c r="CQ69" i="72"/>
  <c r="CR69" i="72" s="1"/>
  <c r="CD59" i="72"/>
  <c r="CC62" i="72"/>
  <c r="CD39" i="72"/>
  <c r="CC42" i="72"/>
  <c r="CC17" i="72"/>
  <c r="CD14" i="72"/>
  <c r="CK54" i="72"/>
  <c r="CJ17" i="72"/>
  <c r="CK14" i="72"/>
  <c r="CC52" i="72"/>
  <c r="CD49" i="72"/>
  <c r="CK15" i="72"/>
  <c r="CK64" i="72"/>
  <c r="BW69" i="72"/>
  <c r="BV72" i="72"/>
  <c r="BW72" i="72" s="1"/>
  <c r="CC67" i="72"/>
  <c r="CD64" i="72"/>
  <c r="CD54" i="72"/>
  <c r="CC57" i="72"/>
  <c r="CP17" i="72"/>
  <c r="CQ17" i="72" s="1"/>
  <c r="CQ14" i="72"/>
  <c r="CR14" i="72" s="1"/>
  <c r="CD15" i="72"/>
  <c r="CD75" i="72" s="1"/>
  <c r="CE75" i="72" s="1"/>
  <c r="CK44" i="72"/>
  <c r="CQ15" i="72"/>
  <c r="CR15" i="72" s="1"/>
  <c r="CJ22" i="72"/>
  <c r="CK19" i="72"/>
  <c r="CP42" i="72"/>
  <c r="CQ42" i="72" s="1"/>
  <c r="CQ39" i="72"/>
  <c r="CR39" i="72" s="1"/>
  <c r="CK24" i="72"/>
  <c r="Q54" i="7"/>
  <c r="W54" i="7"/>
  <c r="AA54" i="7"/>
  <c r="AE54" i="7"/>
  <c r="T54" i="8"/>
  <c r="X54" i="8"/>
  <c r="W54" i="11"/>
  <c r="AD54" i="13"/>
  <c r="Q54" i="11"/>
  <c r="AA54" i="11"/>
  <c r="AE54" i="11"/>
  <c r="T54" i="19"/>
  <c r="X54" i="19"/>
  <c r="AD54" i="8"/>
  <c r="AB54" i="8"/>
  <c r="T54" i="11"/>
  <c r="X54" i="11"/>
  <c r="AB54" i="11"/>
  <c r="V54" i="13"/>
  <c r="Z54" i="13"/>
  <c r="AG54" i="13" s="1"/>
  <c r="T54" i="16"/>
  <c r="X54" i="16"/>
  <c r="AB54" i="16"/>
  <c r="AB54" i="15"/>
  <c r="AB54" i="14"/>
  <c r="V54" i="17"/>
  <c r="Z54" i="17"/>
  <c r="AG54" i="17" s="1"/>
  <c r="AD54" i="17"/>
  <c r="Z54" i="11"/>
  <c r="AG54" i="11" s="1"/>
  <c r="T54" i="15"/>
  <c r="V54" i="11"/>
  <c r="AD54" i="11"/>
  <c r="V54" i="8"/>
  <c r="Z54" i="8"/>
  <c r="T54" i="14"/>
  <c r="AB54" i="19"/>
  <c r="CC51" i="32"/>
  <c r="CC126" i="32" s="1"/>
  <c r="CG51" i="32"/>
  <c r="CG126" i="32" s="1"/>
  <c r="DV51" i="32"/>
  <c r="DV126" i="32" s="1"/>
  <c r="DZ51" i="32"/>
  <c r="DZ126" i="32" s="1"/>
  <c r="ED51" i="32"/>
  <c r="ED126" i="32" s="1"/>
  <c r="CP53" i="32"/>
  <c r="CP172" i="32" s="1"/>
  <c r="FM53" i="32"/>
  <c r="FM172" i="32" s="1"/>
  <c r="X54" i="7"/>
  <c r="AB54" i="7"/>
  <c r="T54" i="9"/>
  <c r="X54" i="9"/>
  <c r="AB54" i="9"/>
  <c r="U54" i="13"/>
  <c r="Y54" i="13"/>
  <c r="AC54" i="13"/>
  <c r="T54" i="13"/>
  <c r="X54" i="13"/>
  <c r="AB54" i="13"/>
  <c r="Q54" i="13"/>
  <c r="W54" i="13"/>
  <c r="AA54" i="13"/>
  <c r="AE54" i="13"/>
  <c r="Q54" i="14"/>
  <c r="W54" i="14"/>
  <c r="AA54" i="14"/>
  <c r="AE54" i="14"/>
  <c r="V54" i="14"/>
  <c r="Z54" i="14"/>
  <c r="AG54" i="14" s="1"/>
  <c r="AD54" i="14"/>
  <c r="U54" i="14"/>
  <c r="Y54" i="14"/>
  <c r="AC54" i="14"/>
  <c r="X54" i="14"/>
  <c r="U54" i="18"/>
  <c r="Y54" i="18"/>
  <c r="AC54" i="18"/>
  <c r="T54" i="18"/>
  <c r="X54" i="18"/>
  <c r="AB54" i="18"/>
  <c r="Q54" i="15"/>
  <c r="W54" i="15"/>
  <c r="AA54" i="15"/>
  <c r="AE54" i="15"/>
  <c r="V54" i="15"/>
  <c r="Z54" i="15"/>
  <c r="AG54" i="15" s="1"/>
  <c r="AD54" i="15"/>
  <c r="U54" i="15"/>
  <c r="Y54" i="15"/>
  <c r="AC54" i="15"/>
  <c r="X54" i="15"/>
  <c r="AK51" i="32"/>
  <c r="AK126" i="32" s="1"/>
  <c r="AO51" i="32"/>
  <c r="AO126" i="32" s="1"/>
  <c r="AS51" i="32"/>
  <c r="AS126" i="32" s="1"/>
  <c r="BO51" i="32"/>
  <c r="BO126" i="32" s="1"/>
  <c r="BS51" i="32"/>
  <c r="BS126" i="32" s="1"/>
  <c r="BW51" i="32"/>
  <c r="BW126" i="32" s="1"/>
  <c r="CS51" i="32"/>
  <c r="CS126" i="32" s="1"/>
  <c r="CW51" i="32"/>
  <c r="CW126" i="32" s="1"/>
  <c r="DA51" i="32"/>
  <c r="DA126" i="32" s="1"/>
  <c r="FU51" i="32"/>
  <c r="FU126" i="32" s="1"/>
  <c r="GB51" i="32"/>
  <c r="GB126" i="32" s="1"/>
  <c r="GF51" i="32"/>
  <c r="GF126" i="32" s="1"/>
  <c r="BL52" i="32"/>
  <c r="BL149" i="32" s="1"/>
  <c r="BP52" i="32"/>
  <c r="BP149" i="32" s="1"/>
  <c r="BT52" i="32"/>
  <c r="BT149" i="32" s="1"/>
  <c r="CA52" i="32"/>
  <c r="CA149" i="32" s="1"/>
  <c r="CE52" i="32"/>
  <c r="CE149" i="32" s="1"/>
  <c r="CI52" i="32"/>
  <c r="CI149" i="32" s="1"/>
  <c r="EI52" i="32"/>
  <c r="EI149" i="32" s="1"/>
  <c r="EM52" i="32"/>
  <c r="EM149" i="32" s="1"/>
  <c r="EQ52" i="32"/>
  <c r="EQ149" i="32" s="1"/>
  <c r="CQ53" i="32"/>
  <c r="CQ172" i="32" s="1"/>
  <c r="CU53" i="32"/>
  <c r="CU172" i="32" s="1"/>
  <c r="CY53" i="32"/>
  <c r="CY172" i="32" s="1"/>
  <c r="FN53" i="32"/>
  <c r="FN172" i="32" s="1"/>
  <c r="FR53" i="32"/>
  <c r="FR172" i="32" s="1"/>
  <c r="FV53" i="32"/>
  <c r="FV172" i="32" s="1"/>
  <c r="AL51" i="32"/>
  <c r="AL126" i="32" s="1"/>
  <c r="AP51" i="32"/>
  <c r="AP126" i="32" s="1"/>
  <c r="CX51" i="32"/>
  <c r="CX126" i="32" s="1"/>
  <c r="DE51" i="32"/>
  <c r="DE126" i="32" s="1"/>
  <c r="DI51" i="32"/>
  <c r="DI126" i="32" s="1"/>
  <c r="DM51" i="32"/>
  <c r="DM126" i="32" s="1"/>
  <c r="FO52" i="32"/>
  <c r="FO149" i="32" s="1"/>
  <c r="FS52" i="32"/>
  <c r="FS149" i="32" s="1"/>
  <c r="FW52" i="32"/>
  <c r="FW149" i="32" s="1"/>
  <c r="CK53" i="32"/>
  <c r="CK172" i="32" s="1"/>
  <c r="Q54" i="8"/>
  <c r="W54" i="8"/>
  <c r="AA54" i="8"/>
  <c r="AE54" i="8"/>
  <c r="U54" i="8"/>
  <c r="Y54" i="8"/>
  <c r="AC54" i="8"/>
  <c r="U54" i="11"/>
  <c r="Y54" i="11"/>
  <c r="AC54" i="11"/>
  <c r="Q54" i="12"/>
  <c r="W54" i="12"/>
  <c r="AA54" i="12"/>
  <c r="AE54" i="12"/>
  <c r="V54" i="7"/>
  <c r="Z54" i="7"/>
  <c r="AD54" i="7"/>
  <c r="T54" i="7"/>
  <c r="Q54" i="16"/>
  <c r="W54" i="16"/>
  <c r="AA54" i="16"/>
  <c r="AE54" i="16"/>
  <c r="V54" i="16"/>
  <c r="Z54" i="16"/>
  <c r="AG54" i="16" s="1"/>
  <c r="AD54" i="16"/>
  <c r="U54" i="16"/>
  <c r="Y54" i="16"/>
  <c r="AC54" i="16"/>
  <c r="U54" i="17"/>
  <c r="Y54" i="17"/>
  <c r="AC54" i="17"/>
  <c r="T54" i="17"/>
  <c r="X54" i="17"/>
  <c r="AB54" i="17"/>
  <c r="Q54" i="17"/>
  <c r="W54" i="17"/>
  <c r="AA54" i="17"/>
  <c r="AE54" i="17"/>
  <c r="Q54" i="18"/>
  <c r="W54" i="18"/>
  <c r="AA54" i="18"/>
  <c r="AE54" i="18"/>
  <c r="V54" i="18"/>
  <c r="Z54" i="18"/>
  <c r="AG54" i="18" s="1"/>
  <c r="AD54" i="18"/>
  <c r="X54" i="12"/>
  <c r="AB54" i="12"/>
  <c r="Q54" i="19"/>
  <c r="W54" i="19"/>
  <c r="AA54" i="19"/>
  <c r="AE54" i="19"/>
  <c r="V54" i="19"/>
  <c r="Z54" i="19"/>
  <c r="AG54" i="19" s="1"/>
  <c r="AD54" i="19"/>
  <c r="U54" i="19"/>
  <c r="Y54" i="19"/>
  <c r="AC54" i="19"/>
  <c r="BM51" i="32"/>
  <c r="BM126" i="32" s="1"/>
  <c r="BQ51" i="32"/>
  <c r="BQ126" i="32" s="1"/>
  <c r="BU51" i="32"/>
  <c r="BU126" i="32" s="1"/>
  <c r="CB51" i="32"/>
  <c r="CB126" i="32" s="1"/>
  <c r="CF51" i="32"/>
  <c r="CF126" i="32" s="1"/>
  <c r="CJ51" i="32"/>
  <c r="CJ126" i="32" s="1"/>
  <c r="DU51" i="32"/>
  <c r="DU126" i="32" s="1"/>
  <c r="DY51" i="32"/>
  <c r="DY126" i="32" s="1"/>
  <c r="EC51" i="32"/>
  <c r="EC126" i="32" s="1"/>
  <c r="EJ51" i="32"/>
  <c r="EJ126" i="32" s="1"/>
  <c r="EN51" i="32"/>
  <c r="EN126" i="32" s="1"/>
  <c r="ER51" i="32"/>
  <c r="ER126" i="32" s="1"/>
  <c r="FB51" i="32"/>
  <c r="FB126" i="32" s="1"/>
  <c r="BN52" i="32"/>
  <c r="BN149" i="32" s="1"/>
  <c r="BR52" i="32"/>
  <c r="BR149" i="32" s="1"/>
  <c r="BV52" i="32"/>
  <c r="BV149" i="32" s="1"/>
  <c r="CR52" i="32"/>
  <c r="CR149" i="32" s="1"/>
  <c r="CV52" i="32"/>
  <c r="CV149" i="32" s="1"/>
  <c r="CZ52" i="32"/>
  <c r="CZ149" i="32" s="1"/>
  <c r="DG52" i="32"/>
  <c r="DG149" i="32" s="1"/>
  <c r="DK52" i="32"/>
  <c r="DK149" i="32" s="1"/>
  <c r="DO52" i="32"/>
  <c r="DO149" i="32" s="1"/>
  <c r="EK52" i="32"/>
  <c r="EK149" i="32" s="1"/>
  <c r="EO52" i="32"/>
  <c r="EO149" i="32" s="1"/>
  <c r="ES52" i="32"/>
  <c r="ES149" i="32" s="1"/>
  <c r="CD53" i="32"/>
  <c r="CD172" i="32" s="1"/>
  <c r="CH53" i="32"/>
  <c r="CH172" i="32" s="1"/>
  <c r="CL53" i="32"/>
  <c r="CL172" i="32" s="1"/>
  <c r="DW53" i="32"/>
  <c r="DW172" i="32" s="1"/>
  <c r="EA53" i="32"/>
  <c r="EA172" i="32" s="1"/>
  <c r="EE53" i="32"/>
  <c r="EE172" i="32" s="1"/>
  <c r="V54" i="9"/>
  <c r="Z54" i="9"/>
  <c r="AD54" i="9"/>
  <c r="Q54" i="9"/>
  <c r="W54" i="9"/>
  <c r="AA54" i="9"/>
  <c r="AE54" i="9"/>
  <c r="U54" i="9"/>
  <c r="Y54" i="9"/>
  <c r="AC54" i="9"/>
  <c r="DF54" i="32"/>
  <c r="DJ54" i="32"/>
  <c r="DN54" i="32"/>
  <c r="AJ54" i="32"/>
  <c r="AR54" i="32"/>
  <c r="AH54" i="32"/>
  <c r="CT54" i="32"/>
  <c r="DT54" i="32"/>
  <c r="DX54" i="32"/>
  <c r="EB54" i="32"/>
  <c r="AN54" i="32"/>
  <c r="DH54" i="32"/>
  <c r="DL54" i="32"/>
  <c r="DP54" i="32"/>
  <c r="EL54" i="32"/>
  <c r="EP54" i="32"/>
  <c r="ET54" i="32"/>
  <c r="GE54" i="32"/>
  <c r="GI54" i="32"/>
  <c r="GM54" i="32"/>
  <c r="GD54" i="32"/>
  <c r="GL54" i="32"/>
  <c r="GJ54" i="32"/>
  <c r="GC54" i="32"/>
  <c r="GG54" i="32"/>
  <c r="GK54" i="32"/>
  <c r="GN52" i="32"/>
  <c r="GN149" i="32" s="1"/>
  <c r="FQ54" i="32"/>
  <c r="FP54" i="32"/>
  <c r="FT54" i="32"/>
  <c r="FX54" i="32"/>
  <c r="EX54" i="32"/>
  <c r="FF54" i="32"/>
  <c r="V54" i="12"/>
  <c r="Z54" i="12"/>
  <c r="AG54" i="12" s="1"/>
  <c r="AD54" i="12"/>
  <c r="U54" i="12"/>
  <c r="Y54" i="12"/>
  <c r="AC54" i="12"/>
  <c r="EY53" i="32"/>
  <c r="FC53" i="32"/>
  <c r="FG53" i="32"/>
  <c r="EZ52" i="32"/>
  <c r="EZ149" i="32" s="1"/>
  <c r="FD52" i="32"/>
  <c r="FH52" i="32"/>
  <c r="T54" i="12"/>
  <c r="FA51" i="32"/>
  <c r="FE51" i="32"/>
  <c r="FI51" i="32"/>
  <c r="EU53" i="32"/>
  <c r="EU172" i="32" s="1"/>
  <c r="EF52" i="32"/>
  <c r="EF149" i="32" s="1"/>
  <c r="DQ53" i="32"/>
  <c r="DQ172" i="32" s="1"/>
  <c r="AT53" i="32"/>
  <c r="AT172" i="32" s="1"/>
  <c r="AI54" i="32"/>
  <c r="AM54" i="32"/>
  <c r="AQ54" i="32"/>
  <c r="AD149" i="12"/>
  <c r="AE126" i="8"/>
  <c r="AE149" i="8"/>
  <c r="AD172" i="8"/>
  <c r="AE126" i="16"/>
  <c r="AE149" i="16"/>
  <c r="AE172" i="16"/>
  <c r="AE126" i="11"/>
  <c r="AE149" i="11"/>
  <c r="AE172" i="11"/>
  <c r="AE126" i="9"/>
  <c r="AE149" i="9"/>
  <c r="AE172" i="9"/>
  <c r="AE126" i="17"/>
  <c r="AE149" i="17"/>
  <c r="AD172" i="17"/>
  <c r="AC126" i="13"/>
  <c r="AC149" i="13"/>
  <c r="AE172" i="13"/>
  <c r="AE126" i="14"/>
  <c r="AE149" i="14"/>
  <c r="AE172" i="14"/>
  <c r="AE126" i="18"/>
  <c r="AE149" i="18"/>
  <c r="AC172" i="18"/>
  <c r="AD126" i="19"/>
  <c r="AC126" i="19"/>
  <c r="AE149" i="19"/>
  <c r="AE172" i="19"/>
  <c r="AE126" i="15"/>
  <c r="AC149" i="15"/>
  <c r="AE172" i="15"/>
  <c r="AE126" i="12"/>
  <c r="AE149" i="12"/>
  <c r="AE172" i="12"/>
  <c r="AD149" i="14"/>
  <c r="AD172" i="14"/>
  <c r="T172" i="14"/>
  <c r="T126" i="14"/>
  <c r="AD126" i="14"/>
  <c r="T149" i="14"/>
  <c r="V126" i="13"/>
  <c r="AD149" i="13"/>
  <c r="V149" i="13"/>
  <c r="AD126" i="13"/>
  <c r="AD149" i="16"/>
  <c r="AD126" i="16"/>
  <c r="T149" i="16"/>
  <c r="T172" i="16"/>
  <c r="Y172" i="16"/>
  <c r="T126" i="16"/>
  <c r="AD126" i="9"/>
  <c r="AD172" i="9"/>
  <c r="T149" i="9"/>
  <c r="X149" i="9"/>
  <c r="T172" i="9"/>
  <c r="T126" i="9"/>
  <c r="AD149" i="19"/>
  <c r="AD172" i="19"/>
  <c r="T172" i="19"/>
  <c r="V126" i="19"/>
  <c r="T149" i="19"/>
  <c r="AD126" i="15"/>
  <c r="V149" i="15"/>
  <c r="T126" i="15"/>
  <c r="AD149" i="15"/>
  <c r="T172" i="15"/>
  <c r="AD172" i="15"/>
  <c r="Y172" i="12"/>
  <c r="T126" i="12"/>
  <c r="AD126" i="12"/>
  <c r="T149" i="12"/>
  <c r="T172" i="12"/>
  <c r="AD126" i="18"/>
  <c r="AD149" i="18"/>
  <c r="V172" i="18"/>
  <c r="T126" i="18"/>
  <c r="T149" i="18"/>
  <c r="AD172" i="18"/>
  <c r="AD126" i="11"/>
  <c r="AD149" i="11"/>
  <c r="T149" i="11"/>
  <c r="AD172" i="11"/>
  <c r="T172" i="11"/>
  <c r="T126" i="11"/>
  <c r="T126" i="17"/>
  <c r="AD149" i="17"/>
  <c r="AD126" i="17"/>
  <c r="T149" i="17"/>
  <c r="AD126" i="8"/>
  <c r="AD149" i="8"/>
  <c r="T149" i="8"/>
  <c r="T126" i="8"/>
  <c r="AD149" i="7"/>
  <c r="T126" i="7"/>
  <c r="AD126" i="7"/>
  <c r="T149" i="7"/>
  <c r="T172" i="7"/>
  <c r="AD172" i="7"/>
  <c r="AT52" i="32"/>
  <c r="AT149" i="32" s="1"/>
  <c r="X172" i="19"/>
  <c r="AB172" i="19"/>
  <c r="U172" i="19"/>
  <c r="Y172" i="19"/>
  <c r="AC172" i="19"/>
  <c r="V172" i="19"/>
  <c r="Z172" i="19"/>
  <c r="AG172" i="19" s="1"/>
  <c r="Q172" i="19"/>
  <c r="W172" i="19"/>
  <c r="AA172" i="19"/>
  <c r="X149" i="19"/>
  <c r="AB149" i="19"/>
  <c r="U149" i="19"/>
  <c r="Y149" i="19"/>
  <c r="AC149" i="19"/>
  <c r="V149" i="19"/>
  <c r="Z149" i="19"/>
  <c r="AG149" i="19" s="1"/>
  <c r="Q149" i="19"/>
  <c r="W149" i="19"/>
  <c r="AA149" i="19"/>
  <c r="Z126" i="19"/>
  <c r="AG126" i="19" s="1"/>
  <c r="Q126" i="19"/>
  <c r="W126" i="19"/>
  <c r="AA126" i="19"/>
  <c r="AE126" i="19"/>
  <c r="T126" i="19"/>
  <c r="X126" i="19"/>
  <c r="AB126" i="19"/>
  <c r="U126" i="19"/>
  <c r="Y126" i="19"/>
  <c r="X172" i="15"/>
  <c r="AB172" i="15"/>
  <c r="U172" i="15"/>
  <c r="Y172" i="15"/>
  <c r="AC172" i="15"/>
  <c r="V172" i="15"/>
  <c r="Z172" i="15"/>
  <c r="AG172" i="15" s="1"/>
  <c r="Q172" i="15"/>
  <c r="W172" i="15"/>
  <c r="AA172" i="15"/>
  <c r="Z149" i="15"/>
  <c r="AG149" i="15" s="1"/>
  <c r="Q149" i="15"/>
  <c r="W149" i="15"/>
  <c r="AA149" i="15"/>
  <c r="AE149" i="15"/>
  <c r="T149" i="15"/>
  <c r="X149" i="15"/>
  <c r="AB149" i="15"/>
  <c r="U149" i="15"/>
  <c r="Y149" i="15"/>
  <c r="X126" i="15"/>
  <c r="AB126" i="15"/>
  <c r="U126" i="15"/>
  <c r="Y126" i="15"/>
  <c r="AC126" i="15"/>
  <c r="V126" i="15"/>
  <c r="Z126" i="15"/>
  <c r="AG126" i="15" s="1"/>
  <c r="Q126" i="15"/>
  <c r="W126" i="15"/>
  <c r="AA126" i="15"/>
  <c r="X172" i="12"/>
  <c r="AC172" i="12"/>
  <c r="V172" i="12"/>
  <c r="Z172" i="12"/>
  <c r="AG172" i="12" s="1"/>
  <c r="AD172" i="12"/>
  <c r="AB172" i="12"/>
  <c r="U172" i="12"/>
  <c r="Q172" i="12"/>
  <c r="W172" i="12"/>
  <c r="AA172" i="12"/>
  <c r="X149" i="12"/>
  <c r="AB149" i="12"/>
  <c r="U149" i="12"/>
  <c r="Y149" i="12"/>
  <c r="AC149" i="12"/>
  <c r="V149" i="12"/>
  <c r="Z149" i="12"/>
  <c r="AG149" i="12" s="1"/>
  <c r="Q149" i="12"/>
  <c r="W149" i="12"/>
  <c r="AA149" i="12"/>
  <c r="X126" i="12"/>
  <c r="AB126" i="12"/>
  <c r="U126" i="12"/>
  <c r="Y126" i="12"/>
  <c r="AC126" i="12"/>
  <c r="V126" i="12"/>
  <c r="Z126" i="12"/>
  <c r="AG126" i="12" s="1"/>
  <c r="Q126" i="12"/>
  <c r="W126" i="12"/>
  <c r="AA126" i="12"/>
  <c r="Z172" i="18"/>
  <c r="Q172" i="18"/>
  <c r="W172" i="18"/>
  <c r="AA172" i="18"/>
  <c r="AE172" i="18"/>
  <c r="T172" i="18"/>
  <c r="X172" i="18"/>
  <c r="AB172" i="18"/>
  <c r="U172" i="18"/>
  <c r="Y172" i="18"/>
  <c r="X149" i="18"/>
  <c r="AB149" i="18"/>
  <c r="U149" i="18"/>
  <c r="Y149" i="18"/>
  <c r="AC149" i="18"/>
  <c r="V149" i="18"/>
  <c r="Z149" i="18"/>
  <c r="Q149" i="18"/>
  <c r="W149" i="18"/>
  <c r="AA149" i="18"/>
  <c r="X126" i="18"/>
  <c r="AB126" i="18"/>
  <c r="U126" i="18"/>
  <c r="Y126" i="18"/>
  <c r="AC126" i="18"/>
  <c r="V126" i="18"/>
  <c r="Z126" i="18"/>
  <c r="Q126" i="18"/>
  <c r="W126" i="18"/>
  <c r="AA126" i="18"/>
  <c r="Q172" i="17"/>
  <c r="W172" i="17"/>
  <c r="AA172" i="17"/>
  <c r="AE172" i="17"/>
  <c r="T172" i="17"/>
  <c r="X172" i="17"/>
  <c r="AB172" i="17"/>
  <c r="U172" i="17"/>
  <c r="Y172" i="17"/>
  <c r="AC172" i="17"/>
  <c r="V172" i="17"/>
  <c r="Z172" i="17"/>
  <c r="AG172" i="17" s="1"/>
  <c r="X149" i="17"/>
  <c r="AB149" i="17"/>
  <c r="U149" i="17"/>
  <c r="Y149" i="17"/>
  <c r="AC149" i="17"/>
  <c r="V149" i="17"/>
  <c r="Z149" i="17"/>
  <c r="AG149" i="17" s="1"/>
  <c r="Q149" i="17"/>
  <c r="W149" i="17"/>
  <c r="AA149" i="17"/>
  <c r="X126" i="17"/>
  <c r="AB126" i="17"/>
  <c r="U126" i="17"/>
  <c r="Y126" i="17"/>
  <c r="AC126" i="17"/>
  <c r="V126" i="17"/>
  <c r="Z126" i="17"/>
  <c r="AG126" i="17" s="1"/>
  <c r="Q126" i="17"/>
  <c r="W126" i="17"/>
  <c r="AA126" i="17"/>
  <c r="AC172" i="16"/>
  <c r="V172" i="16"/>
  <c r="Z172" i="16"/>
  <c r="AG172" i="16" s="1"/>
  <c r="AD172" i="16"/>
  <c r="X172" i="16"/>
  <c r="AB172" i="16"/>
  <c r="U172" i="16"/>
  <c r="Q172" i="16"/>
  <c r="W172" i="16"/>
  <c r="AA172" i="16"/>
  <c r="X149" i="16"/>
  <c r="AB149" i="16"/>
  <c r="U149" i="16"/>
  <c r="Y149" i="16"/>
  <c r="AC149" i="16"/>
  <c r="V149" i="16"/>
  <c r="Z149" i="16"/>
  <c r="AG149" i="16" s="1"/>
  <c r="Q149" i="16"/>
  <c r="W149" i="16"/>
  <c r="AA149" i="16"/>
  <c r="X126" i="16"/>
  <c r="AB126" i="16"/>
  <c r="U126" i="16"/>
  <c r="Y126" i="16"/>
  <c r="AC126" i="16"/>
  <c r="V126" i="16"/>
  <c r="Z126" i="16"/>
  <c r="AG126" i="16" s="1"/>
  <c r="Q126" i="16"/>
  <c r="W126" i="16"/>
  <c r="AA126" i="16"/>
  <c r="X172" i="14"/>
  <c r="AB172" i="14"/>
  <c r="U172" i="14"/>
  <c r="Y172" i="14"/>
  <c r="AC172" i="14"/>
  <c r="V172" i="14"/>
  <c r="Z172" i="14"/>
  <c r="AG172" i="14" s="1"/>
  <c r="Q172" i="14"/>
  <c r="W172" i="14"/>
  <c r="AA172" i="14"/>
  <c r="X149" i="14"/>
  <c r="AB149" i="14"/>
  <c r="U149" i="14"/>
  <c r="Y149" i="14"/>
  <c r="AC149" i="14"/>
  <c r="V149" i="14"/>
  <c r="Z149" i="14"/>
  <c r="AG149" i="14" s="1"/>
  <c r="Q149" i="14"/>
  <c r="W149" i="14"/>
  <c r="AA149" i="14"/>
  <c r="X126" i="14"/>
  <c r="AB126" i="14"/>
  <c r="U126" i="14"/>
  <c r="Y126" i="14"/>
  <c r="AC126" i="14"/>
  <c r="V126" i="14"/>
  <c r="Z126" i="14"/>
  <c r="AG126" i="14" s="1"/>
  <c r="Q126" i="14"/>
  <c r="W126" i="14"/>
  <c r="AA126" i="14"/>
  <c r="T172" i="13"/>
  <c r="X172" i="13"/>
  <c r="AB172" i="13"/>
  <c r="U172" i="13"/>
  <c r="Y172" i="13"/>
  <c r="AC172" i="13"/>
  <c r="V172" i="13"/>
  <c r="Z172" i="13"/>
  <c r="AG172" i="13" s="1"/>
  <c r="AD172" i="13"/>
  <c r="W172" i="13"/>
  <c r="AA172" i="13"/>
  <c r="Z149" i="13"/>
  <c r="AG149" i="13" s="1"/>
  <c r="Q149" i="13"/>
  <c r="W149" i="13"/>
  <c r="AA149" i="13"/>
  <c r="AE149" i="13"/>
  <c r="T149" i="13"/>
  <c r="X149" i="13"/>
  <c r="AB149" i="13"/>
  <c r="U149" i="13"/>
  <c r="Y149" i="13"/>
  <c r="Z126" i="13"/>
  <c r="AG126" i="13" s="1"/>
  <c r="Q126" i="13"/>
  <c r="W126" i="13"/>
  <c r="AA126" i="13"/>
  <c r="AE126" i="13"/>
  <c r="T126" i="13"/>
  <c r="X126" i="13"/>
  <c r="AB126" i="13"/>
  <c r="U126" i="13"/>
  <c r="Y126" i="13"/>
  <c r="X172" i="11"/>
  <c r="AB172" i="11"/>
  <c r="U172" i="11"/>
  <c r="Y172" i="11"/>
  <c r="AC172" i="11"/>
  <c r="V172" i="11"/>
  <c r="Z172" i="11"/>
  <c r="AG172" i="11" s="1"/>
  <c r="Q172" i="11"/>
  <c r="W172" i="11"/>
  <c r="AA172" i="11"/>
  <c r="X149" i="11"/>
  <c r="AB149" i="11"/>
  <c r="U149" i="11"/>
  <c r="Y149" i="11"/>
  <c r="AC149" i="11"/>
  <c r="V149" i="11"/>
  <c r="Z149" i="11"/>
  <c r="AG149" i="11" s="1"/>
  <c r="Q149" i="11"/>
  <c r="W149" i="11"/>
  <c r="AA149" i="11"/>
  <c r="X126" i="11"/>
  <c r="AB126" i="11"/>
  <c r="U126" i="11"/>
  <c r="Y126" i="11"/>
  <c r="AC126" i="11"/>
  <c r="V126" i="11"/>
  <c r="Z126" i="11"/>
  <c r="AG126" i="11" s="1"/>
  <c r="Q126" i="11"/>
  <c r="W126" i="11"/>
  <c r="AA126" i="11"/>
  <c r="Q172" i="8"/>
  <c r="W172" i="8"/>
  <c r="AA172" i="8"/>
  <c r="AE172" i="8"/>
  <c r="T172" i="8"/>
  <c r="X172" i="8"/>
  <c r="AB172" i="8"/>
  <c r="U172" i="8"/>
  <c r="Y172" i="8"/>
  <c r="AC172" i="8"/>
  <c r="V172" i="8"/>
  <c r="Z172" i="8"/>
  <c r="X149" i="8"/>
  <c r="AB149" i="8"/>
  <c r="U149" i="8"/>
  <c r="Y149" i="8"/>
  <c r="AC149" i="8"/>
  <c r="V149" i="8"/>
  <c r="Z149" i="8"/>
  <c r="Q149" i="8"/>
  <c r="W149" i="8"/>
  <c r="AA149" i="8"/>
  <c r="X126" i="8"/>
  <c r="AB126" i="8"/>
  <c r="U126" i="8"/>
  <c r="Y126" i="8"/>
  <c r="AC126" i="8"/>
  <c r="V126" i="8"/>
  <c r="Z126" i="8"/>
  <c r="Q126" i="8"/>
  <c r="W126" i="8"/>
  <c r="AA126" i="8"/>
  <c r="X172" i="9"/>
  <c r="AB172" i="9"/>
  <c r="U172" i="9"/>
  <c r="Y172" i="9"/>
  <c r="AC172" i="9"/>
  <c r="V172" i="9"/>
  <c r="Z172" i="9"/>
  <c r="Q172" i="9"/>
  <c r="W172" i="9"/>
  <c r="AA172" i="9"/>
  <c r="AB149" i="9"/>
  <c r="U149" i="9"/>
  <c r="Y149" i="9"/>
  <c r="AC149" i="9"/>
  <c r="V149" i="9"/>
  <c r="Z149" i="9"/>
  <c r="AD149" i="9"/>
  <c r="Q149" i="9"/>
  <c r="W149" i="9"/>
  <c r="AA149" i="9"/>
  <c r="X126" i="9"/>
  <c r="AB126" i="9"/>
  <c r="U126" i="9"/>
  <c r="Y126" i="9"/>
  <c r="AC126" i="9"/>
  <c r="V126" i="9"/>
  <c r="Z126" i="9"/>
  <c r="Q126" i="9"/>
  <c r="W126" i="9"/>
  <c r="AA126" i="9"/>
  <c r="AE172" i="10"/>
  <c r="AA172" i="10"/>
  <c r="W172" i="10"/>
  <c r="Q172" i="10"/>
  <c r="AD172" i="10"/>
  <c r="Z172" i="10"/>
  <c r="AG172" i="10" s="1"/>
  <c r="V172" i="10"/>
  <c r="AC172" i="10"/>
  <c r="Y172" i="10"/>
  <c r="U172" i="10"/>
  <c r="AB172" i="10"/>
  <c r="X172" i="10"/>
  <c r="T172" i="10"/>
  <c r="AE149" i="10"/>
  <c r="AA149" i="10"/>
  <c r="W149" i="10"/>
  <c r="Q149" i="10"/>
  <c r="AD149" i="10"/>
  <c r="Z149" i="10"/>
  <c r="AG149" i="10" s="1"/>
  <c r="V149" i="10"/>
  <c r="AC149" i="10"/>
  <c r="Y149" i="10"/>
  <c r="U149" i="10"/>
  <c r="AB149" i="10"/>
  <c r="X149" i="10"/>
  <c r="T149" i="10"/>
  <c r="V126" i="10"/>
  <c r="U126" i="10"/>
  <c r="T126" i="10"/>
  <c r="AE126" i="7"/>
  <c r="AE149" i="7"/>
  <c r="AE172" i="7"/>
  <c r="X172" i="7"/>
  <c r="AB172" i="7"/>
  <c r="U172" i="7"/>
  <c r="Y172" i="7"/>
  <c r="AC172" i="7"/>
  <c r="V172" i="7"/>
  <c r="Z172" i="7"/>
  <c r="Q172" i="7"/>
  <c r="W172" i="7"/>
  <c r="AA172" i="7"/>
  <c r="X149" i="7"/>
  <c r="AB149" i="7"/>
  <c r="U149" i="7"/>
  <c r="Y149" i="7"/>
  <c r="AC149" i="7"/>
  <c r="V149" i="7"/>
  <c r="Z149" i="7"/>
  <c r="Q149" i="7"/>
  <c r="W149" i="7"/>
  <c r="AA149" i="7"/>
  <c r="X126" i="7"/>
  <c r="AB126" i="7"/>
  <c r="U126" i="7"/>
  <c r="Y126" i="7"/>
  <c r="AC126" i="7"/>
  <c r="V126" i="7"/>
  <c r="Z126" i="7"/>
  <c r="Q126" i="7"/>
  <c r="W126" i="7"/>
  <c r="AA126" i="7"/>
  <c r="U54" i="7"/>
  <c r="Y54" i="7"/>
  <c r="AC54" i="7"/>
  <c r="AE52" i="10"/>
  <c r="BH52" i="32" s="1"/>
  <c r="BH149" i="32" s="1"/>
  <c r="T52" i="10"/>
  <c r="AW52" i="32" s="1"/>
  <c r="AW149" i="32" s="1"/>
  <c r="G54" i="10"/>
  <c r="K54" i="10"/>
  <c r="O54" i="10"/>
  <c r="F54" i="10"/>
  <c r="J54" i="10"/>
  <c r="N54" i="10"/>
  <c r="AD53" i="10"/>
  <c r="BG53" i="32" s="1"/>
  <c r="BG172" i="32" s="1"/>
  <c r="I54" i="10"/>
  <c r="M54" i="10"/>
  <c r="AB51" i="10"/>
  <c r="BE51" i="32" s="1"/>
  <c r="BE126" i="32" s="1"/>
  <c r="U51" i="10"/>
  <c r="AX51" i="32" s="1"/>
  <c r="AX126" i="32" s="1"/>
  <c r="Y51" i="10"/>
  <c r="BB51" i="32" s="1"/>
  <c r="BB126" i="32" s="1"/>
  <c r="AC51" i="10"/>
  <c r="BF51" i="32" s="1"/>
  <c r="BF126" i="32" s="1"/>
  <c r="X52" i="10"/>
  <c r="BA52" i="32" s="1"/>
  <c r="BA149" i="32" s="1"/>
  <c r="AB52" i="10"/>
  <c r="BE52" i="32" s="1"/>
  <c r="BE149" i="32" s="1"/>
  <c r="Q53" i="10"/>
  <c r="W53" i="10"/>
  <c r="AZ53" i="32" s="1"/>
  <c r="AZ172" i="32" s="1"/>
  <c r="AA53" i="10"/>
  <c r="BD53" i="32" s="1"/>
  <c r="BD172" i="32" s="1"/>
  <c r="AE53" i="10"/>
  <c r="BH53" i="32" s="1"/>
  <c r="BH172" i="32" s="1"/>
  <c r="V51" i="10"/>
  <c r="AY51" i="32" s="1"/>
  <c r="AY126" i="32" s="1"/>
  <c r="Z51" i="10"/>
  <c r="AD51" i="10"/>
  <c r="BG51" i="32" s="1"/>
  <c r="BG126" i="32" s="1"/>
  <c r="U52" i="10"/>
  <c r="AX52" i="32" s="1"/>
  <c r="AX149" i="32" s="1"/>
  <c r="Y52" i="10"/>
  <c r="BB52" i="32" s="1"/>
  <c r="BB149" i="32" s="1"/>
  <c r="AC52" i="10"/>
  <c r="BF52" i="32" s="1"/>
  <c r="BF149" i="32" s="1"/>
  <c r="T53" i="10"/>
  <c r="AW53" i="32" s="1"/>
  <c r="AW172" i="32" s="1"/>
  <c r="X53" i="10"/>
  <c r="BA53" i="32" s="1"/>
  <c r="BA172" i="32" s="1"/>
  <c r="AB53" i="10"/>
  <c r="BE53" i="32" s="1"/>
  <c r="BE172" i="32" s="1"/>
  <c r="E54" i="10"/>
  <c r="Q51" i="10"/>
  <c r="W51" i="10"/>
  <c r="AZ51" i="32" s="1"/>
  <c r="AZ126" i="32" s="1"/>
  <c r="AA51" i="10"/>
  <c r="BD51" i="32" s="1"/>
  <c r="BD126" i="32" s="1"/>
  <c r="AE51" i="10"/>
  <c r="BH51" i="32" s="1"/>
  <c r="BH126" i="32" s="1"/>
  <c r="V52" i="10"/>
  <c r="AY52" i="32" s="1"/>
  <c r="AY149" i="32" s="1"/>
  <c r="Z52" i="10"/>
  <c r="AD52" i="10"/>
  <c r="BG52" i="32" s="1"/>
  <c r="BG149" i="32" s="1"/>
  <c r="U53" i="10"/>
  <c r="AX53" i="32" s="1"/>
  <c r="AX172" i="32" s="1"/>
  <c r="Y53" i="10"/>
  <c r="BB53" i="32" s="1"/>
  <c r="BB172" i="32" s="1"/>
  <c r="AC53" i="10"/>
  <c r="BF53" i="32" s="1"/>
  <c r="BF172" i="32" s="1"/>
  <c r="T51" i="10"/>
  <c r="AW51" i="32" s="1"/>
  <c r="AW126" i="32" s="1"/>
  <c r="X51" i="10"/>
  <c r="BA51" i="32" s="1"/>
  <c r="BA126" i="32" s="1"/>
  <c r="Q52" i="10"/>
  <c r="W52" i="10"/>
  <c r="AZ52" i="32" s="1"/>
  <c r="AZ149" i="32" s="1"/>
  <c r="AA52" i="10"/>
  <c r="BD52" i="32" s="1"/>
  <c r="BD149" i="32" s="1"/>
  <c r="V53" i="10"/>
  <c r="AY53" i="32" s="1"/>
  <c r="AY172" i="32" s="1"/>
  <c r="Z53" i="10"/>
  <c r="P48" i="10"/>
  <c r="P171" i="10" s="1"/>
  <c r="O48" i="10"/>
  <c r="O171" i="10" s="1"/>
  <c r="N48" i="10"/>
  <c r="N171" i="10" s="1"/>
  <c r="M48" i="10"/>
  <c r="M171" i="10" s="1"/>
  <c r="L48" i="10"/>
  <c r="L171" i="10" s="1"/>
  <c r="K48" i="10"/>
  <c r="K171" i="10" s="1"/>
  <c r="J48" i="10"/>
  <c r="J171" i="10" s="1"/>
  <c r="I48" i="10"/>
  <c r="I171" i="10" s="1"/>
  <c r="H48" i="10"/>
  <c r="H171" i="10" s="1"/>
  <c r="G48" i="10"/>
  <c r="G171" i="10" s="1"/>
  <c r="F48" i="10"/>
  <c r="F171" i="10" s="1"/>
  <c r="E48" i="10"/>
  <c r="E171" i="10" s="1"/>
  <c r="P47" i="10"/>
  <c r="P148" i="10" s="1"/>
  <c r="O47" i="10"/>
  <c r="O148" i="10" s="1"/>
  <c r="N47" i="10"/>
  <c r="N148" i="10" s="1"/>
  <c r="M47" i="10"/>
  <c r="M148" i="10" s="1"/>
  <c r="L47" i="10"/>
  <c r="L148" i="10" s="1"/>
  <c r="K47" i="10"/>
  <c r="K148" i="10" s="1"/>
  <c r="J47" i="10"/>
  <c r="J148" i="10" s="1"/>
  <c r="I47" i="10"/>
  <c r="I148" i="10" s="1"/>
  <c r="H47" i="10"/>
  <c r="H148" i="10" s="1"/>
  <c r="G47" i="10"/>
  <c r="G148" i="10" s="1"/>
  <c r="F47" i="10"/>
  <c r="F148" i="10" s="1"/>
  <c r="E47" i="10"/>
  <c r="E148" i="10" s="1"/>
  <c r="P46" i="10"/>
  <c r="P125" i="10" s="1"/>
  <c r="O46" i="10"/>
  <c r="O125" i="10" s="1"/>
  <c r="N46" i="10"/>
  <c r="N125" i="10" s="1"/>
  <c r="M46" i="10"/>
  <c r="M125" i="10" s="1"/>
  <c r="L46" i="10"/>
  <c r="L125" i="10" s="1"/>
  <c r="K46" i="10"/>
  <c r="K125" i="10" s="1"/>
  <c r="J46" i="10"/>
  <c r="J125" i="10" s="1"/>
  <c r="I46" i="10"/>
  <c r="I125" i="10" s="1"/>
  <c r="H46" i="10"/>
  <c r="H125" i="10" s="1"/>
  <c r="G46" i="10"/>
  <c r="G125" i="10" s="1"/>
  <c r="F46" i="10"/>
  <c r="F125" i="10" s="1"/>
  <c r="E46" i="10"/>
  <c r="E125" i="10" s="1"/>
  <c r="AG149" i="18" l="1"/>
  <c r="AG172" i="18"/>
  <c r="AG126" i="18"/>
  <c r="GN53" i="32"/>
  <c r="GN172" i="32" s="1"/>
  <c r="GH54" i="32"/>
  <c r="BX53" i="32"/>
  <c r="BX172" i="32" s="1"/>
  <c r="BC53" i="32"/>
  <c r="BC172" i="32" s="1"/>
  <c r="AG53" i="10"/>
  <c r="L53" i="31" s="1"/>
  <c r="BC52" i="32"/>
  <c r="BC149" i="32" s="1"/>
  <c r="AG52" i="10"/>
  <c r="L33" i="31" s="1"/>
  <c r="BC51" i="32"/>
  <c r="BC126" i="32" s="1"/>
  <c r="AG51" i="10"/>
  <c r="L13" i="31" s="1"/>
  <c r="FG77" i="72"/>
  <c r="L27" i="81" s="1"/>
  <c r="K27" i="81" s="1"/>
  <c r="FL74" i="72"/>
  <c r="Q23" i="81" s="1"/>
  <c r="P23" i="81" s="1"/>
  <c r="FG74" i="72"/>
  <c r="L23" i="81" s="1"/>
  <c r="K23" i="81" s="1"/>
  <c r="FG76" i="72"/>
  <c r="L25" i="81" s="1"/>
  <c r="K25" i="81" s="1"/>
  <c r="FG75" i="72"/>
  <c r="L24" i="81" s="1"/>
  <c r="K24" i="81" s="1"/>
  <c r="J27" i="81"/>
  <c r="FK75" i="72"/>
  <c r="O24" i="81"/>
  <c r="FK76" i="72"/>
  <c r="O25" i="81"/>
  <c r="FF27" i="72"/>
  <c r="J10" i="81"/>
  <c r="FK27" i="72"/>
  <c r="O10" i="81"/>
  <c r="FF12" i="72"/>
  <c r="J7" i="81"/>
  <c r="O12" i="81"/>
  <c r="FK37" i="72"/>
  <c r="FK12" i="72"/>
  <c r="O7" i="81"/>
  <c r="J11" i="81"/>
  <c r="FF32" i="72"/>
  <c r="FG32" i="72" s="1"/>
  <c r="L11" i="81" s="1"/>
  <c r="K11" i="81" s="1"/>
  <c r="FF62" i="72"/>
  <c r="J17" i="81"/>
  <c r="FK32" i="72"/>
  <c r="O11" i="81"/>
  <c r="FK62" i="72"/>
  <c r="O17" i="81"/>
  <c r="O8" i="81"/>
  <c r="FK17" i="72"/>
  <c r="J13" i="81"/>
  <c r="FF42" i="72"/>
  <c r="FF57" i="72"/>
  <c r="J16" i="81"/>
  <c r="O13" i="81"/>
  <c r="FK42" i="72"/>
  <c r="O16" i="81"/>
  <c r="FK57" i="72"/>
  <c r="FF72" i="72"/>
  <c r="J19" i="81"/>
  <c r="FF47" i="72"/>
  <c r="J14" i="81"/>
  <c r="FF37" i="72"/>
  <c r="J12" i="81"/>
  <c r="FF52" i="72"/>
  <c r="J15" i="81"/>
  <c r="FK72" i="72"/>
  <c r="O19" i="81"/>
  <c r="O14" i="81"/>
  <c r="FK47" i="72"/>
  <c r="J9" i="81"/>
  <c r="FF22" i="72"/>
  <c r="J8" i="81"/>
  <c r="FF17" i="72"/>
  <c r="FK52" i="72"/>
  <c r="O15" i="81"/>
  <c r="FF67" i="72"/>
  <c r="J18" i="81"/>
  <c r="FK67" i="72"/>
  <c r="O18" i="81"/>
  <c r="O9" i="81"/>
  <c r="FK22" i="72"/>
  <c r="FB77" i="72"/>
  <c r="FJ77" i="72" s="1"/>
  <c r="FK77" i="72" s="1"/>
  <c r="FL77" i="72" s="1"/>
  <c r="CJ74" i="72"/>
  <c r="CJ77" i="72" s="1"/>
  <c r="CQ59" i="72"/>
  <c r="CR59" i="72" s="1"/>
  <c r="CR62" i="72" s="1"/>
  <c r="CP57" i="72"/>
  <c r="CQ57" i="72" s="1"/>
  <c r="CJ37" i="72"/>
  <c r="CQ19" i="72"/>
  <c r="CR19" i="72" s="1"/>
  <c r="CR22" i="72" s="1"/>
  <c r="CP27" i="72"/>
  <c r="CQ27" i="72" s="1"/>
  <c r="CP76" i="72"/>
  <c r="CQ76" i="72" s="1"/>
  <c r="CP32" i="72"/>
  <c r="CQ32" i="72" s="1"/>
  <c r="CO77" i="72"/>
  <c r="CQ44" i="72"/>
  <c r="CR44" i="72" s="1"/>
  <c r="CP67" i="72"/>
  <c r="CQ67" i="72" s="1"/>
  <c r="CH77" i="72"/>
  <c r="CI77" i="72" s="1"/>
  <c r="CP37" i="72"/>
  <c r="CQ37" i="72" s="1"/>
  <c r="CP12" i="72"/>
  <c r="CQ12" i="72" s="1"/>
  <c r="CP74" i="72"/>
  <c r="CQ74" i="72" s="1"/>
  <c r="CP52" i="72"/>
  <c r="CQ52" i="72" s="1"/>
  <c r="EI54" i="32"/>
  <c r="CL29" i="72"/>
  <c r="CK32" i="72"/>
  <c r="CR32" i="72"/>
  <c r="CS29" i="72"/>
  <c r="X75" i="31" s="1"/>
  <c r="AO75" i="31" s="1"/>
  <c r="CD32" i="72"/>
  <c r="CE32" i="72" s="1"/>
  <c r="CE29" i="72"/>
  <c r="DZ54" i="32"/>
  <c r="ED54" i="32"/>
  <c r="GB54" i="32"/>
  <c r="CK75" i="72"/>
  <c r="CK76" i="72"/>
  <c r="CS11" i="72"/>
  <c r="CR76" i="72"/>
  <c r="CS10" i="72"/>
  <c r="CR75" i="72"/>
  <c r="CM11" i="72"/>
  <c r="CK74" i="72"/>
  <c r="CM10" i="72"/>
  <c r="CD74" i="72"/>
  <c r="CE74" i="72" s="1"/>
  <c r="CD12" i="72"/>
  <c r="CE12" i="72" s="1"/>
  <c r="CE9" i="72"/>
  <c r="CR12" i="72"/>
  <c r="CS9" i="72"/>
  <c r="CK12" i="72"/>
  <c r="CL9" i="72"/>
  <c r="BN54" i="32"/>
  <c r="AS54" i="32"/>
  <c r="CK22" i="72"/>
  <c r="CL19" i="72"/>
  <c r="CD67" i="72"/>
  <c r="CE67" i="72" s="1"/>
  <c r="CE64" i="72"/>
  <c r="CS44" i="72"/>
  <c r="CK52" i="72"/>
  <c r="CL49" i="72"/>
  <c r="CR67" i="72"/>
  <c r="CS64" i="72"/>
  <c r="CE15" i="72"/>
  <c r="CS59" i="72"/>
  <c r="CD17" i="72"/>
  <c r="CE17" i="72" s="1"/>
  <c r="CE14" i="72"/>
  <c r="CL16" i="72"/>
  <c r="CL76" i="72" s="1"/>
  <c r="CM76" i="72" s="1"/>
  <c r="CS19" i="72"/>
  <c r="CK57" i="72"/>
  <c r="CL54" i="72"/>
  <c r="CD52" i="72"/>
  <c r="CE52" i="72" s="1"/>
  <c r="CE49" i="72"/>
  <c r="BV77" i="72"/>
  <c r="BW77" i="72" s="1"/>
  <c r="CR52" i="72"/>
  <c r="CS49" i="72"/>
  <c r="CR17" i="72"/>
  <c r="CS14" i="72"/>
  <c r="CC77" i="72"/>
  <c r="CE59" i="72"/>
  <c r="CD62" i="72"/>
  <c r="CE62" i="72" s="1"/>
  <c r="CS16" i="72"/>
  <c r="CE24" i="72"/>
  <c r="CD27" i="72"/>
  <c r="CE27" i="72" s="1"/>
  <c r="CK27" i="72"/>
  <c r="CL24" i="72"/>
  <c r="CS15" i="72"/>
  <c r="CK67" i="72"/>
  <c r="CL64" i="72"/>
  <c r="CL14" i="72"/>
  <c r="CK17" i="72"/>
  <c r="CE16" i="72"/>
  <c r="CK47" i="72"/>
  <c r="CL44" i="72"/>
  <c r="CD42" i="72"/>
  <c r="CE42" i="72" s="1"/>
  <c r="CE39" i="72"/>
  <c r="CR27" i="72"/>
  <c r="CS24" i="72"/>
  <c r="CL34" i="72"/>
  <c r="CK37" i="72"/>
  <c r="CR57" i="72"/>
  <c r="CS54" i="72"/>
  <c r="CK42" i="72"/>
  <c r="CL39" i="72"/>
  <c r="CD57" i="72"/>
  <c r="CE57" i="72" s="1"/>
  <c r="CE54" i="72"/>
  <c r="CR42" i="72"/>
  <c r="CS39" i="72"/>
  <c r="CL15" i="72"/>
  <c r="CL75" i="72" s="1"/>
  <c r="CM75" i="72" s="1"/>
  <c r="CR37" i="72"/>
  <c r="CS34" i="72"/>
  <c r="CR72" i="72"/>
  <c r="CS69" i="72"/>
  <c r="CK72" i="72"/>
  <c r="CL69" i="72"/>
  <c r="CG54" i="32"/>
  <c r="CB54" i="32"/>
  <c r="EC54" i="32"/>
  <c r="ES54" i="32"/>
  <c r="BT54" i="32"/>
  <c r="DE54" i="32"/>
  <c r="DK54" i="32"/>
  <c r="CC54" i="32"/>
  <c r="CY54" i="32"/>
  <c r="CQ54" i="32"/>
  <c r="CR54" i="32"/>
  <c r="ER54" i="32"/>
  <c r="FB54" i="32"/>
  <c r="FS54" i="32"/>
  <c r="EA54" i="32"/>
  <c r="BM54" i="32"/>
  <c r="CU54" i="32"/>
  <c r="DO54" i="32"/>
  <c r="DW54" i="32"/>
  <c r="FV54" i="32"/>
  <c r="CW54" i="32"/>
  <c r="EJ54" i="32"/>
  <c r="GN51" i="32"/>
  <c r="GN126" i="32" s="1"/>
  <c r="BO54" i="32"/>
  <c r="FN54" i="32"/>
  <c r="CJ54" i="32"/>
  <c r="CA54" i="32"/>
  <c r="BQ54" i="32"/>
  <c r="CS54" i="32"/>
  <c r="CV54" i="32"/>
  <c r="AL54" i="32"/>
  <c r="CF54" i="32"/>
  <c r="DG54" i="32"/>
  <c r="DQ52" i="32"/>
  <c r="DQ149" i="32" s="1"/>
  <c r="BU54" i="32"/>
  <c r="AK54" i="32"/>
  <c r="EU52" i="32"/>
  <c r="EU149" i="32" s="1"/>
  <c r="FM54" i="32"/>
  <c r="BS54" i="32"/>
  <c r="DQ51" i="32"/>
  <c r="DQ126" i="32" s="1"/>
  <c r="EF53" i="32"/>
  <c r="EF172" i="32" s="1"/>
  <c r="DV54" i="32"/>
  <c r="BX52" i="32"/>
  <c r="BX149" i="32" s="1"/>
  <c r="DU54" i="32"/>
  <c r="BR54" i="32"/>
  <c r="EN54" i="32"/>
  <c r="BX51" i="32"/>
  <c r="BX126" i="32" s="1"/>
  <c r="CM52" i="32"/>
  <c r="CM149" i="32" s="1"/>
  <c r="FY51" i="32"/>
  <c r="FY126" i="32" s="1"/>
  <c r="CL54" i="32"/>
  <c r="CX54" i="32"/>
  <c r="DB51" i="32"/>
  <c r="DB126" i="32" s="1"/>
  <c r="EU51" i="32"/>
  <c r="EU126" i="32" s="1"/>
  <c r="EF51" i="32"/>
  <c r="EF126" i="32" s="1"/>
  <c r="AO54" i="32"/>
  <c r="CI54" i="32"/>
  <c r="DB52" i="32"/>
  <c r="DB149" i="32" s="1"/>
  <c r="DM54" i="32"/>
  <c r="EQ54" i="32"/>
  <c r="EO54" i="32"/>
  <c r="FY53" i="32"/>
  <c r="FY172" i="32" s="1"/>
  <c r="FU54" i="32"/>
  <c r="CH54" i="32"/>
  <c r="BL54" i="32"/>
  <c r="CM53" i="32"/>
  <c r="CM172" i="32" s="1"/>
  <c r="DB53" i="32"/>
  <c r="DB172" i="32" s="1"/>
  <c r="FO54" i="32"/>
  <c r="BP54" i="32"/>
  <c r="FY52" i="32"/>
  <c r="FY149" i="32" s="1"/>
  <c r="CM51" i="32"/>
  <c r="CM126" i="32" s="1"/>
  <c r="AT51" i="32"/>
  <c r="AT126" i="32" s="1"/>
  <c r="BW54" i="32"/>
  <c r="CK54" i="32"/>
  <c r="CE54" i="32"/>
  <c r="DA54" i="32"/>
  <c r="DI54" i="32"/>
  <c r="EE54" i="32"/>
  <c r="DY54" i="32"/>
  <c r="EM54" i="32"/>
  <c r="EK54" i="32"/>
  <c r="FW54" i="32"/>
  <c r="FR54" i="32"/>
  <c r="GF54" i="32"/>
  <c r="CD54" i="32"/>
  <c r="BV54" i="32"/>
  <c r="CP54" i="32"/>
  <c r="AP54" i="32"/>
  <c r="CZ54" i="32"/>
  <c r="EY54" i="32"/>
  <c r="EY172" i="32"/>
  <c r="FG54" i="32"/>
  <c r="FG172" i="32"/>
  <c r="FH54" i="32"/>
  <c r="FH149" i="32"/>
  <c r="FC54" i="32"/>
  <c r="FC172" i="32"/>
  <c r="FD54" i="32"/>
  <c r="FD149" i="32"/>
  <c r="FI54" i="32"/>
  <c r="FI126" i="32"/>
  <c r="FE54" i="32"/>
  <c r="FE126" i="32"/>
  <c r="FA54" i="32"/>
  <c r="FA126" i="32"/>
  <c r="FJ52" i="32"/>
  <c r="FJ149" i="32" s="1"/>
  <c r="FJ51" i="32"/>
  <c r="FJ126" i="32" s="1"/>
  <c r="FJ53" i="32"/>
  <c r="FJ172" i="32" s="1"/>
  <c r="EZ54" i="32"/>
  <c r="BI52" i="32"/>
  <c r="BI149" i="32" s="1"/>
  <c r="BG54" i="32"/>
  <c r="BE54" i="32"/>
  <c r="BH54" i="32"/>
  <c r="W126" i="10"/>
  <c r="BI51" i="32"/>
  <c r="BI126" i="32" s="1"/>
  <c r="BI53" i="32"/>
  <c r="BI172" i="32" s="1"/>
  <c r="BA54" i="32"/>
  <c r="BD54" i="32"/>
  <c r="AY54" i="32"/>
  <c r="AZ54" i="32"/>
  <c r="AX54" i="32"/>
  <c r="BC54" i="32"/>
  <c r="BF54" i="32"/>
  <c r="BB54" i="32"/>
  <c r="AW54" i="32"/>
  <c r="Z126" i="10"/>
  <c r="AG126" i="10" s="1"/>
  <c r="AA126" i="10"/>
  <c r="Y126" i="10"/>
  <c r="AD126" i="10"/>
  <c r="AE126" i="10"/>
  <c r="X126" i="10"/>
  <c r="AC126" i="10"/>
  <c r="Q126" i="10"/>
  <c r="AB126" i="10"/>
  <c r="U54" i="10"/>
  <c r="AB54" i="10"/>
  <c r="AD54" i="10"/>
  <c r="W54" i="10"/>
  <c r="Q48" i="10"/>
  <c r="Q54" i="10"/>
  <c r="X54" i="10"/>
  <c r="AE54" i="10"/>
  <c r="Z54" i="10"/>
  <c r="AG54" i="10" s="1"/>
  <c r="AC54" i="10"/>
  <c r="T54" i="10"/>
  <c r="AA54" i="10"/>
  <c r="V54" i="10"/>
  <c r="Y54" i="10"/>
  <c r="K29" i="31"/>
  <c r="K49" i="31" s="1"/>
  <c r="K69" i="31" s="1"/>
  <c r="P49" i="19"/>
  <c r="O49" i="19"/>
  <c r="N49" i="19"/>
  <c r="M49" i="19"/>
  <c r="L49" i="19"/>
  <c r="K49" i="19"/>
  <c r="J49" i="19"/>
  <c r="I49" i="19"/>
  <c r="H49" i="19"/>
  <c r="G49" i="19"/>
  <c r="F49" i="19"/>
  <c r="E49" i="19"/>
  <c r="AE48" i="19"/>
  <c r="GM48" i="32" s="1"/>
  <c r="GM171" i="32" s="1"/>
  <c r="AD48" i="19"/>
  <c r="GL48" i="32" s="1"/>
  <c r="GL171" i="32" s="1"/>
  <c r="AC48" i="19"/>
  <c r="GK48" i="32" s="1"/>
  <c r="GK171" i="32" s="1"/>
  <c r="AB48" i="19"/>
  <c r="GJ48" i="32" s="1"/>
  <c r="GJ171" i="32" s="1"/>
  <c r="AA48" i="19"/>
  <c r="GI48" i="32" s="1"/>
  <c r="GI171" i="32" s="1"/>
  <c r="Z48" i="19"/>
  <c r="Y48" i="19"/>
  <c r="GG48" i="32" s="1"/>
  <c r="GG171" i="32" s="1"/>
  <c r="X48" i="19"/>
  <c r="GF48" i="32" s="1"/>
  <c r="GF171" i="32" s="1"/>
  <c r="W48" i="19"/>
  <c r="GE48" i="32" s="1"/>
  <c r="GE171" i="32" s="1"/>
  <c r="V48" i="19"/>
  <c r="GD48" i="32" s="1"/>
  <c r="GD171" i="32" s="1"/>
  <c r="U48" i="19"/>
  <c r="GC48" i="32" s="1"/>
  <c r="GC171" i="32" s="1"/>
  <c r="T48" i="19"/>
  <c r="GB48" i="32" s="1"/>
  <c r="GB171" i="32" s="1"/>
  <c r="Q48" i="19"/>
  <c r="AE47" i="19"/>
  <c r="GM47" i="32" s="1"/>
  <c r="GM148" i="32" s="1"/>
  <c r="AD47" i="19"/>
  <c r="GL47" i="32" s="1"/>
  <c r="GL148" i="32" s="1"/>
  <c r="AC47" i="19"/>
  <c r="GK47" i="32" s="1"/>
  <c r="GK148" i="32" s="1"/>
  <c r="AB47" i="19"/>
  <c r="GJ47" i="32" s="1"/>
  <c r="GJ148" i="32" s="1"/>
  <c r="AA47" i="19"/>
  <c r="GI47" i="32" s="1"/>
  <c r="GI148" i="32" s="1"/>
  <c r="Z47" i="19"/>
  <c r="Y47" i="19"/>
  <c r="GG47" i="32" s="1"/>
  <c r="GG148" i="32" s="1"/>
  <c r="X47" i="19"/>
  <c r="GF47" i="32" s="1"/>
  <c r="GF148" i="32" s="1"/>
  <c r="W47" i="19"/>
  <c r="GE47" i="32" s="1"/>
  <c r="GE148" i="32" s="1"/>
  <c r="V47" i="19"/>
  <c r="GD47" i="32" s="1"/>
  <c r="GD148" i="32" s="1"/>
  <c r="U47" i="19"/>
  <c r="GC47" i="32" s="1"/>
  <c r="GC148" i="32" s="1"/>
  <c r="T47" i="19"/>
  <c r="GB47" i="32" s="1"/>
  <c r="GB148" i="32" s="1"/>
  <c r="Q47" i="19"/>
  <c r="AE46" i="19"/>
  <c r="GM46" i="32" s="1"/>
  <c r="GM125" i="32" s="1"/>
  <c r="AD46" i="19"/>
  <c r="GL46" i="32" s="1"/>
  <c r="GL125" i="32" s="1"/>
  <c r="AC46" i="19"/>
  <c r="AB46" i="19"/>
  <c r="AA46" i="19"/>
  <c r="Z46" i="19"/>
  <c r="AG46" i="19" s="1"/>
  <c r="K23" i="31" s="1"/>
  <c r="Y46" i="19"/>
  <c r="X46" i="19"/>
  <c r="W46" i="19"/>
  <c r="GE46" i="32" s="1"/>
  <c r="GE125" i="32" s="1"/>
  <c r="V46" i="19"/>
  <c r="U46" i="19"/>
  <c r="T46" i="19"/>
  <c r="Q46" i="19"/>
  <c r="P49" i="15"/>
  <c r="O49" i="15"/>
  <c r="N49" i="15"/>
  <c r="M49" i="15"/>
  <c r="L49" i="15"/>
  <c r="K49" i="15"/>
  <c r="J49" i="15"/>
  <c r="I49" i="15"/>
  <c r="H49" i="15"/>
  <c r="G49" i="15"/>
  <c r="F49" i="15"/>
  <c r="E49" i="15"/>
  <c r="AE48" i="15"/>
  <c r="FX48" i="32" s="1"/>
  <c r="FX171" i="32" s="1"/>
  <c r="AD48" i="15"/>
  <c r="FW48" i="32" s="1"/>
  <c r="FW171" i="32" s="1"/>
  <c r="AC48" i="15"/>
  <c r="FV48" i="32" s="1"/>
  <c r="FV171" i="32" s="1"/>
  <c r="AB48" i="15"/>
  <c r="FU48" i="32" s="1"/>
  <c r="FU171" i="32" s="1"/>
  <c r="AA48" i="15"/>
  <c r="FT48" i="32" s="1"/>
  <c r="FT171" i="32" s="1"/>
  <c r="Z48" i="15"/>
  <c r="Y48" i="15"/>
  <c r="FR48" i="32" s="1"/>
  <c r="FR171" i="32" s="1"/>
  <c r="X48" i="15"/>
  <c r="FQ48" i="32" s="1"/>
  <c r="FQ171" i="32" s="1"/>
  <c r="W48" i="15"/>
  <c r="FP48" i="32" s="1"/>
  <c r="FP171" i="32" s="1"/>
  <c r="V48" i="15"/>
  <c r="FO48" i="32" s="1"/>
  <c r="FO171" i="32" s="1"/>
  <c r="U48" i="15"/>
  <c r="FN48" i="32" s="1"/>
  <c r="FN171" i="32" s="1"/>
  <c r="T48" i="15"/>
  <c r="FM48" i="32" s="1"/>
  <c r="FM171" i="32" s="1"/>
  <c r="Q48" i="15"/>
  <c r="AE47" i="15"/>
  <c r="FX47" i="32" s="1"/>
  <c r="FX148" i="32" s="1"/>
  <c r="AD47" i="15"/>
  <c r="FW47" i="32" s="1"/>
  <c r="FW148" i="32" s="1"/>
  <c r="AC47" i="15"/>
  <c r="FV47" i="32" s="1"/>
  <c r="FV148" i="32" s="1"/>
  <c r="AB47" i="15"/>
  <c r="FU47" i="32" s="1"/>
  <c r="FU148" i="32" s="1"/>
  <c r="AA47" i="15"/>
  <c r="FT47" i="32" s="1"/>
  <c r="FT148" i="32" s="1"/>
  <c r="Z47" i="15"/>
  <c r="Y47" i="15"/>
  <c r="FR47" i="32" s="1"/>
  <c r="FR148" i="32" s="1"/>
  <c r="X47" i="15"/>
  <c r="FQ47" i="32" s="1"/>
  <c r="FQ148" i="32" s="1"/>
  <c r="W47" i="15"/>
  <c r="FP47" i="32" s="1"/>
  <c r="FP148" i="32" s="1"/>
  <c r="V47" i="15"/>
  <c r="FO47" i="32" s="1"/>
  <c r="FO148" i="32" s="1"/>
  <c r="U47" i="15"/>
  <c r="FN47" i="32" s="1"/>
  <c r="FN148" i="32" s="1"/>
  <c r="T47" i="15"/>
  <c r="FM47" i="32" s="1"/>
  <c r="FM148" i="32" s="1"/>
  <c r="Q47" i="15"/>
  <c r="AE46" i="15"/>
  <c r="AD46" i="15"/>
  <c r="FW46" i="32" s="1"/>
  <c r="FW125" i="32" s="1"/>
  <c r="AC46" i="15"/>
  <c r="AB46" i="15"/>
  <c r="AA46" i="15"/>
  <c r="Z46" i="15"/>
  <c r="Y46" i="15"/>
  <c r="FR46" i="32" s="1"/>
  <c r="FR125" i="32" s="1"/>
  <c r="X46" i="15"/>
  <c r="W46" i="15"/>
  <c r="V46" i="15"/>
  <c r="FO46" i="32" s="1"/>
  <c r="FO125" i="32" s="1"/>
  <c r="U46" i="15"/>
  <c r="FN46" i="32" s="1"/>
  <c r="FN125" i="32" s="1"/>
  <c r="T46" i="15"/>
  <c r="Q46" i="15"/>
  <c r="P49" i="12"/>
  <c r="O49" i="12"/>
  <c r="N49" i="12"/>
  <c r="M49" i="12"/>
  <c r="L49" i="12"/>
  <c r="K49" i="12"/>
  <c r="J49" i="12"/>
  <c r="I49" i="12"/>
  <c r="H49" i="12"/>
  <c r="G49" i="12"/>
  <c r="F49" i="12"/>
  <c r="E49" i="12"/>
  <c r="AE48" i="12"/>
  <c r="FI48" i="32" s="1"/>
  <c r="FI171" i="32" s="1"/>
  <c r="AD48" i="12"/>
  <c r="FH48" i="32" s="1"/>
  <c r="FH171" i="32" s="1"/>
  <c r="AC48" i="12"/>
  <c r="FG48" i="32" s="1"/>
  <c r="FG171" i="32" s="1"/>
  <c r="AB48" i="12"/>
  <c r="FF48" i="32" s="1"/>
  <c r="FF171" i="32" s="1"/>
  <c r="AA48" i="12"/>
  <c r="FE48" i="32" s="1"/>
  <c r="FE171" i="32" s="1"/>
  <c r="Z48" i="12"/>
  <c r="Y48" i="12"/>
  <c r="FC48" i="32" s="1"/>
  <c r="FC171" i="32" s="1"/>
  <c r="X48" i="12"/>
  <c r="FB48" i="32" s="1"/>
  <c r="FB171" i="32" s="1"/>
  <c r="W48" i="12"/>
  <c r="FA48" i="32" s="1"/>
  <c r="FA171" i="32" s="1"/>
  <c r="V48" i="12"/>
  <c r="EZ48" i="32" s="1"/>
  <c r="EZ171" i="32" s="1"/>
  <c r="U48" i="12"/>
  <c r="EY48" i="32" s="1"/>
  <c r="EY171" i="32" s="1"/>
  <c r="T48" i="12"/>
  <c r="EX48" i="32" s="1"/>
  <c r="EX171" i="32" s="1"/>
  <c r="Q48" i="12"/>
  <c r="AE47" i="12"/>
  <c r="FI47" i="32" s="1"/>
  <c r="FI148" i="32" s="1"/>
  <c r="AD47" i="12"/>
  <c r="FH47" i="32" s="1"/>
  <c r="FH148" i="32" s="1"/>
  <c r="AC47" i="12"/>
  <c r="FG47" i="32" s="1"/>
  <c r="FG148" i="32" s="1"/>
  <c r="AB47" i="12"/>
  <c r="FF47" i="32" s="1"/>
  <c r="FF148" i="32" s="1"/>
  <c r="AA47" i="12"/>
  <c r="FE47" i="32" s="1"/>
  <c r="FE148" i="32" s="1"/>
  <c r="Z47" i="12"/>
  <c r="Y47" i="12"/>
  <c r="FC47" i="32" s="1"/>
  <c r="FC148" i="32" s="1"/>
  <c r="X47" i="12"/>
  <c r="FB47" i="32" s="1"/>
  <c r="FB148" i="32" s="1"/>
  <c r="W47" i="12"/>
  <c r="FA47" i="32" s="1"/>
  <c r="FA148" i="32" s="1"/>
  <c r="V47" i="12"/>
  <c r="EZ47" i="32" s="1"/>
  <c r="EZ148" i="32" s="1"/>
  <c r="U47" i="12"/>
  <c r="EY47" i="32" s="1"/>
  <c r="EY148" i="32" s="1"/>
  <c r="T47" i="12"/>
  <c r="EX47" i="32" s="1"/>
  <c r="EX148" i="32" s="1"/>
  <c r="Q47" i="12"/>
  <c r="AE46" i="12"/>
  <c r="AD46" i="12"/>
  <c r="AC46" i="12"/>
  <c r="FG46" i="32" s="1"/>
  <c r="FG125" i="32" s="1"/>
  <c r="AB46" i="12"/>
  <c r="AA46" i="12"/>
  <c r="Z46" i="12"/>
  <c r="AG46" i="12" s="1"/>
  <c r="K21" i="31" s="1"/>
  <c r="Y46" i="12"/>
  <c r="X46" i="12"/>
  <c r="W46" i="12"/>
  <c r="V46" i="12"/>
  <c r="U46" i="12"/>
  <c r="EY46" i="32" s="1"/>
  <c r="EY125" i="32" s="1"/>
  <c r="T46" i="12"/>
  <c r="Q46" i="12"/>
  <c r="P49" i="18"/>
  <c r="O49" i="18"/>
  <c r="N49" i="18"/>
  <c r="M49" i="18"/>
  <c r="L49" i="18"/>
  <c r="K49" i="18"/>
  <c r="J49" i="18"/>
  <c r="I49" i="18"/>
  <c r="H49" i="18"/>
  <c r="G49" i="18"/>
  <c r="F49" i="18"/>
  <c r="E49" i="18"/>
  <c r="AE48" i="18"/>
  <c r="ET48" i="32" s="1"/>
  <c r="ET171" i="32" s="1"/>
  <c r="AD48" i="18"/>
  <c r="ES48" i="32" s="1"/>
  <c r="ES171" i="32" s="1"/>
  <c r="AC48" i="18"/>
  <c r="ER48" i="32" s="1"/>
  <c r="ER171" i="32" s="1"/>
  <c r="AB48" i="18"/>
  <c r="EQ48" i="32" s="1"/>
  <c r="EQ171" i="32" s="1"/>
  <c r="AA48" i="18"/>
  <c r="EP48" i="32" s="1"/>
  <c r="EP171" i="32" s="1"/>
  <c r="Z48" i="18"/>
  <c r="AG48" i="18" s="1"/>
  <c r="K60" i="31" s="1"/>
  <c r="Y48" i="18"/>
  <c r="EN48" i="32" s="1"/>
  <c r="EN171" i="32" s="1"/>
  <c r="X48" i="18"/>
  <c r="EM48" i="32" s="1"/>
  <c r="EM171" i="32" s="1"/>
  <c r="W48" i="18"/>
  <c r="EL48" i="32" s="1"/>
  <c r="EL171" i="32" s="1"/>
  <c r="V48" i="18"/>
  <c r="EK48" i="32" s="1"/>
  <c r="EK171" i="32" s="1"/>
  <c r="U48" i="18"/>
  <c r="EJ48" i="32" s="1"/>
  <c r="EJ171" i="32" s="1"/>
  <c r="T48" i="18"/>
  <c r="EI48" i="32" s="1"/>
  <c r="EI171" i="32" s="1"/>
  <c r="Q48" i="18"/>
  <c r="AE47" i="18"/>
  <c r="ET47" i="32" s="1"/>
  <c r="ET148" i="32" s="1"/>
  <c r="AD47" i="18"/>
  <c r="ES47" i="32" s="1"/>
  <c r="ES148" i="32" s="1"/>
  <c r="AC47" i="18"/>
  <c r="ER47" i="32" s="1"/>
  <c r="ER148" i="32" s="1"/>
  <c r="AB47" i="18"/>
  <c r="EQ47" i="32" s="1"/>
  <c r="EQ148" i="32" s="1"/>
  <c r="AA47" i="18"/>
  <c r="EP47" i="32" s="1"/>
  <c r="EP148" i="32" s="1"/>
  <c r="Z47" i="18"/>
  <c r="AG47" i="18" s="1"/>
  <c r="K40" i="31" s="1"/>
  <c r="Y47" i="18"/>
  <c r="EN47" i="32" s="1"/>
  <c r="EN148" i="32" s="1"/>
  <c r="X47" i="18"/>
  <c r="EM47" i="32" s="1"/>
  <c r="EM148" i="32" s="1"/>
  <c r="W47" i="18"/>
  <c r="EL47" i="32" s="1"/>
  <c r="EL148" i="32" s="1"/>
  <c r="V47" i="18"/>
  <c r="EK47" i="32" s="1"/>
  <c r="EK148" i="32" s="1"/>
  <c r="U47" i="18"/>
  <c r="EJ47" i="32" s="1"/>
  <c r="EJ148" i="32" s="1"/>
  <c r="T47" i="18"/>
  <c r="EI47" i="32" s="1"/>
  <c r="EI148" i="32" s="1"/>
  <c r="Q47" i="18"/>
  <c r="AE46" i="18"/>
  <c r="AD46" i="18"/>
  <c r="AC46" i="18"/>
  <c r="AB46" i="18"/>
  <c r="AA46" i="18"/>
  <c r="EP46" i="32" s="1"/>
  <c r="EP125" i="32" s="1"/>
  <c r="Z46" i="18"/>
  <c r="AG46" i="18" s="1"/>
  <c r="K20" i="31" s="1"/>
  <c r="Y46" i="18"/>
  <c r="X46" i="18"/>
  <c r="W46" i="18"/>
  <c r="EL46" i="32" s="1"/>
  <c r="EL125" i="32" s="1"/>
  <c r="V46" i="18"/>
  <c r="U46" i="18"/>
  <c r="T46" i="18"/>
  <c r="Q46" i="18"/>
  <c r="P49" i="17"/>
  <c r="O49" i="17"/>
  <c r="N49" i="17"/>
  <c r="M49" i="17"/>
  <c r="L49" i="17"/>
  <c r="K49" i="17"/>
  <c r="J49" i="17"/>
  <c r="I49" i="17"/>
  <c r="H49" i="17"/>
  <c r="G49" i="17"/>
  <c r="F49" i="17"/>
  <c r="E49" i="17"/>
  <c r="AE48" i="17"/>
  <c r="EE48" i="32" s="1"/>
  <c r="EE171" i="32" s="1"/>
  <c r="AD48" i="17"/>
  <c r="ED48" i="32" s="1"/>
  <c r="ED171" i="32" s="1"/>
  <c r="AC48" i="17"/>
  <c r="EC48" i="32" s="1"/>
  <c r="EC171" i="32" s="1"/>
  <c r="AB48" i="17"/>
  <c r="EB48" i="32" s="1"/>
  <c r="EB171" i="32" s="1"/>
  <c r="AA48" i="17"/>
  <c r="EA48" i="32" s="1"/>
  <c r="EA171" i="32" s="1"/>
  <c r="Z48" i="17"/>
  <c r="Y48" i="17"/>
  <c r="DY48" i="32" s="1"/>
  <c r="DY171" i="32" s="1"/>
  <c r="X48" i="17"/>
  <c r="DX48" i="32" s="1"/>
  <c r="DX171" i="32" s="1"/>
  <c r="W48" i="17"/>
  <c r="DW48" i="32" s="1"/>
  <c r="DW171" i="32" s="1"/>
  <c r="V48" i="17"/>
  <c r="DV48" i="32" s="1"/>
  <c r="DV171" i="32" s="1"/>
  <c r="U48" i="17"/>
  <c r="DU48" i="32" s="1"/>
  <c r="DU171" i="32" s="1"/>
  <c r="T48" i="17"/>
  <c r="DT48" i="32" s="1"/>
  <c r="DT171" i="32" s="1"/>
  <c r="Q48" i="17"/>
  <c r="AE47" i="17"/>
  <c r="EE47" i="32" s="1"/>
  <c r="EE148" i="32" s="1"/>
  <c r="AD47" i="17"/>
  <c r="ED47" i="32" s="1"/>
  <c r="ED148" i="32" s="1"/>
  <c r="AC47" i="17"/>
  <c r="EC47" i="32" s="1"/>
  <c r="EC148" i="32" s="1"/>
  <c r="AB47" i="17"/>
  <c r="EB47" i="32" s="1"/>
  <c r="EB148" i="32" s="1"/>
  <c r="AA47" i="17"/>
  <c r="EA47" i="32" s="1"/>
  <c r="EA148" i="32" s="1"/>
  <c r="Z47" i="17"/>
  <c r="Y47" i="17"/>
  <c r="DY47" i="32" s="1"/>
  <c r="DY148" i="32" s="1"/>
  <c r="X47" i="17"/>
  <c r="DX47" i="32" s="1"/>
  <c r="DX148" i="32" s="1"/>
  <c r="W47" i="17"/>
  <c r="DW47" i="32" s="1"/>
  <c r="DW148" i="32" s="1"/>
  <c r="V47" i="17"/>
  <c r="DV47" i="32" s="1"/>
  <c r="DV148" i="32" s="1"/>
  <c r="U47" i="17"/>
  <c r="DU47" i="32" s="1"/>
  <c r="DU148" i="32" s="1"/>
  <c r="T47" i="17"/>
  <c r="DT47" i="32" s="1"/>
  <c r="DT148" i="32" s="1"/>
  <c r="Q47" i="17"/>
  <c r="AE46" i="17"/>
  <c r="AD46" i="17"/>
  <c r="AC46" i="17"/>
  <c r="AB46" i="17"/>
  <c r="AA46" i="17"/>
  <c r="Z46" i="17"/>
  <c r="AG46" i="17" s="1"/>
  <c r="K19" i="31" s="1"/>
  <c r="Y46" i="17"/>
  <c r="X46" i="17"/>
  <c r="W46" i="17"/>
  <c r="V46" i="17"/>
  <c r="U46" i="17"/>
  <c r="T46" i="17"/>
  <c r="Q46" i="17"/>
  <c r="P49" i="16"/>
  <c r="O49" i="16"/>
  <c r="N49" i="16"/>
  <c r="M49" i="16"/>
  <c r="L49" i="16"/>
  <c r="K49" i="16"/>
  <c r="J49" i="16"/>
  <c r="I49" i="16"/>
  <c r="H49" i="16"/>
  <c r="G49" i="16"/>
  <c r="F49" i="16"/>
  <c r="E49" i="16"/>
  <c r="AE48" i="16"/>
  <c r="DP48" i="32" s="1"/>
  <c r="DP171" i="32" s="1"/>
  <c r="AD48" i="16"/>
  <c r="DO48" i="32" s="1"/>
  <c r="DO171" i="32" s="1"/>
  <c r="AC48" i="16"/>
  <c r="DN48" i="32" s="1"/>
  <c r="DN171" i="32" s="1"/>
  <c r="AB48" i="16"/>
  <c r="DM48" i="32" s="1"/>
  <c r="DM171" i="32" s="1"/>
  <c r="AA48" i="16"/>
  <c r="DL48" i="32" s="1"/>
  <c r="DL171" i="32" s="1"/>
  <c r="Z48" i="16"/>
  <c r="Y48" i="16"/>
  <c r="DJ48" i="32" s="1"/>
  <c r="DJ171" i="32" s="1"/>
  <c r="X48" i="16"/>
  <c r="DI48" i="32" s="1"/>
  <c r="DI171" i="32" s="1"/>
  <c r="W48" i="16"/>
  <c r="DH48" i="32" s="1"/>
  <c r="DH171" i="32" s="1"/>
  <c r="V48" i="16"/>
  <c r="DG48" i="32" s="1"/>
  <c r="DG171" i="32" s="1"/>
  <c r="U48" i="16"/>
  <c r="DF48" i="32" s="1"/>
  <c r="DF171" i="32" s="1"/>
  <c r="T48" i="16"/>
  <c r="DE48" i="32" s="1"/>
  <c r="DE171" i="32" s="1"/>
  <c r="Q48" i="16"/>
  <c r="AE47" i="16"/>
  <c r="DP47" i="32" s="1"/>
  <c r="DP148" i="32" s="1"/>
  <c r="AD47" i="16"/>
  <c r="DO47" i="32" s="1"/>
  <c r="DO148" i="32" s="1"/>
  <c r="AC47" i="16"/>
  <c r="DN47" i="32" s="1"/>
  <c r="DN148" i="32" s="1"/>
  <c r="AB47" i="16"/>
  <c r="DM47" i="32" s="1"/>
  <c r="DM148" i="32" s="1"/>
  <c r="AA47" i="16"/>
  <c r="DL47" i="32" s="1"/>
  <c r="DL148" i="32" s="1"/>
  <c r="Z47" i="16"/>
  <c r="Y47" i="16"/>
  <c r="DJ47" i="32" s="1"/>
  <c r="DJ148" i="32" s="1"/>
  <c r="X47" i="16"/>
  <c r="DI47" i="32" s="1"/>
  <c r="DI148" i="32" s="1"/>
  <c r="W47" i="16"/>
  <c r="DH47" i="32" s="1"/>
  <c r="DH148" i="32" s="1"/>
  <c r="V47" i="16"/>
  <c r="DG47" i="32" s="1"/>
  <c r="DG148" i="32" s="1"/>
  <c r="U47" i="16"/>
  <c r="DF47" i="32" s="1"/>
  <c r="DF148" i="32" s="1"/>
  <c r="T47" i="16"/>
  <c r="DE47" i="32" s="1"/>
  <c r="DE148" i="32" s="1"/>
  <c r="Q47" i="16"/>
  <c r="AE46" i="16"/>
  <c r="AD46" i="16"/>
  <c r="DO46" i="32" s="1"/>
  <c r="DO125" i="32" s="1"/>
  <c r="AC46" i="16"/>
  <c r="DN46" i="32" s="1"/>
  <c r="DN125" i="32" s="1"/>
  <c r="AB46" i="16"/>
  <c r="AA46" i="16"/>
  <c r="Z46" i="16"/>
  <c r="Y46" i="16"/>
  <c r="DJ46" i="32" s="1"/>
  <c r="DJ125" i="32" s="1"/>
  <c r="X46" i="16"/>
  <c r="W46" i="16"/>
  <c r="V46" i="16"/>
  <c r="U46" i="16"/>
  <c r="DF46" i="32" s="1"/>
  <c r="DF125" i="32" s="1"/>
  <c r="T46" i="16"/>
  <c r="Q46" i="16"/>
  <c r="P49" i="14"/>
  <c r="O49" i="14"/>
  <c r="N49" i="14"/>
  <c r="M49" i="14"/>
  <c r="L49" i="14"/>
  <c r="K49" i="14"/>
  <c r="J49" i="14"/>
  <c r="I49" i="14"/>
  <c r="H49" i="14"/>
  <c r="G49" i="14"/>
  <c r="F49" i="14"/>
  <c r="E49" i="14"/>
  <c r="AE48" i="14"/>
  <c r="DA48" i="32" s="1"/>
  <c r="DA171" i="32" s="1"/>
  <c r="AD48" i="14"/>
  <c r="CZ48" i="32" s="1"/>
  <c r="CZ171" i="32" s="1"/>
  <c r="AC48" i="14"/>
  <c r="CY48" i="32" s="1"/>
  <c r="CY171" i="32" s="1"/>
  <c r="AB48" i="14"/>
  <c r="CX48" i="32" s="1"/>
  <c r="CX171" i="32" s="1"/>
  <c r="AA48" i="14"/>
  <c r="CW48" i="32" s="1"/>
  <c r="CW171" i="32" s="1"/>
  <c r="Z48" i="14"/>
  <c r="Y48" i="14"/>
  <c r="CU48" i="32" s="1"/>
  <c r="CU171" i="32" s="1"/>
  <c r="X48" i="14"/>
  <c r="CT48" i="32" s="1"/>
  <c r="CT171" i="32" s="1"/>
  <c r="W48" i="14"/>
  <c r="CS48" i="32" s="1"/>
  <c r="CS171" i="32" s="1"/>
  <c r="V48" i="14"/>
  <c r="CR48" i="32" s="1"/>
  <c r="CR171" i="32" s="1"/>
  <c r="U48" i="14"/>
  <c r="CQ48" i="32" s="1"/>
  <c r="CQ171" i="32" s="1"/>
  <c r="T48" i="14"/>
  <c r="CP48" i="32" s="1"/>
  <c r="CP171" i="32" s="1"/>
  <c r="Q48" i="14"/>
  <c r="AE47" i="14"/>
  <c r="DA47" i="32" s="1"/>
  <c r="DA148" i="32" s="1"/>
  <c r="AD47" i="14"/>
  <c r="CZ47" i="32" s="1"/>
  <c r="CZ148" i="32" s="1"/>
  <c r="AC47" i="14"/>
  <c r="CY47" i="32" s="1"/>
  <c r="CY148" i="32" s="1"/>
  <c r="AB47" i="14"/>
  <c r="CX47" i="32" s="1"/>
  <c r="CX148" i="32" s="1"/>
  <c r="AA47" i="14"/>
  <c r="CW47" i="32" s="1"/>
  <c r="CW148" i="32" s="1"/>
  <c r="Z47" i="14"/>
  <c r="Y47" i="14"/>
  <c r="CU47" i="32" s="1"/>
  <c r="CU148" i="32" s="1"/>
  <c r="X47" i="14"/>
  <c r="CT47" i="32" s="1"/>
  <c r="CT148" i="32" s="1"/>
  <c r="W47" i="14"/>
  <c r="CS47" i="32" s="1"/>
  <c r="CS148" i="32" s="1"/>
  <c r="V47" i="14"/>
  <c r="CR47" i="32" s="1"/>
  <c r="CR148" i="32" s="1"/>
  <c r="U47" i="14"/>
  <c r="CQ47" i="32" s="1"/>
  <c r="CQ148" i="32" s="1"/>
  <c r="T47" i="14"/>
  <c r="CP47" i="32" s="1"/>
  <c r="CP148" i="32" s="1"/>
  <c r="Q47" i="14"/>
  <c r="AE46" i="14"/>
  <c r="AD46" i="14"/>
  <c r="AC46" i="14"/>
  <c r="AB46" i="14"/>
  <c r="AA46" i="14"/>
  <c r="Z46" i="14"/>
  <c r="AG46" i="14" s="1"/>
  <c r="K17" i="31" s="1"/>
  <c r="Y46" i="14"/>
  <c r="CU46" i="32" s="1"/>
  <c r="CU125" i="32" s="1"/>
  <c r="X46" i="14"/>
  <c r="W46" i="14"/>
  <c r="V46" i="14"/>
  <c r="U46" i="14"/>
  <c r="CQ46" i="32" s="1"/>
  <c r="CQ125" i="32" s="1"/>
  <c r="T46" i="14"/>
  <c r="Q46" i="14"/>
  <c r="P49" i="13"/>
  <c r="O49" i="13"/>
  <c r="N49" i="13"/>
  <c r="M49" i="13"/>
  <c r="L49" i="13"/>
  <c r="K49" i="13"/>
  <c r="J49" i="13"/>
  <c r="I49" i="13"/>
  <c r="H49" i="13"/>
  <c r="G49" i="13"/>
  <c r="F49" i="13"/>
  <c r="E49" i="13"/>
  <c r="AE48" i="13"/>
  <c r="CL48" i="32" s="1"/>
  <c r="CL171" i="32" s="1"/>
  <c r="AD48" i="13"/>
  <c r="CK48" i="32" s="1"/>
  <c r="CK171" i="32" s="1"/>
  <c r="AC48" i="13"/>
  <c r="CJ48" i="32" s="1"/>
  <c r="CJ171" i="32" s="1"/>
  <c r="AB48" i="13"/>
  <c r="CI48" i="32" s="1"/>
  <c r="CI171" i="32" s="1"/>
  <c r="AA48" i="13"/>
  <c r="CH48" i="32" s="1"/>
  <c r="CH171" i="32" s="1"/>
  <c r="Z48" i="13"/>
  <c r="Y48" i="13"/>
  <c r="CF48" i="32" s="1"/>
  <c r="CF171" i="32" s="1"/>
  <c r="X48" i="13"/>
  <c r="CE48" i="32" s="1"/>
  <c r="CE171" i="32" s="1"/>
  <c r="W48" i="13"/>
  <c r="CD48" i="32" s="1"/>
  <c r="CD171" i="32" s="1"/>
  <c r="V48" i="13"/>
  <c r="CC48" i="32" s="1"/>
  <c r="CC171" i="32" s="1"/>
  <c r="U48" i="13"/>
  <c r="CB48" i="32" s="1"/>
  <c r="CB171" i="32" s="1"/>
  <c r="T48" i="13"/>
  <c r="CA48" i="32" s="1"/>
  <c r="CA171" i="32" s="1"/>
  <c r="Q48" i="13"/>
  <c r="AE47" i="13"/>
  <c r="CL47" i="32" s="1"/>
  <c r="CL148" i="32" s="1"/>
  <c r="AD47" i="13"/>
  <c r="CK47" i="32" s="1"/>
  <c r="CK148" i="32" s="1"/>
  <c r="AC47" i="13"/>
  <c r="CJ47" i="32" s="1"/>
  <c r="CJ148" i="32" s="1"/>
  <c r="AB47" i="13"/>
  <c r="CI47" i="32" s="1"/>
  <c r="CI148" i="32" s="1"/>
  <c r="AA47" i="13"/>
  <c r="CH47" i="32" s="1"/>
  <c r="CH148" i="32" s="1"/>
  <c r="Z47" i="13"/>
  <c r="Y47" i="13"/>
  <c r="CF47" i="32" s="1"/>
  <c r="CF148" i="32" s="1"/>
  <c r="X47" i="13"/>
  <c r="CE47" i="32" s="1"/>
  <c r="CE148" i="32" s="1"/>
  <c r="W47" i="13"/>
  <c r="CD47" i="32" s="1"/>
  <c r="CD148" i="32" s="1"/>
  <c r="V47" i="13"/>
  <c r="CC47" i="32" s="1"/>
  <c r="CC148" i="32" s="1"/>
  <c r="U47" i="13"/>
  <c r="CB47" i="32" s="1"/>
  <c r="CB148" i="32" s="1"/>
  <c r="T47" i="13"/>
  <c r="CA47" i="32" s="1"/>
  <c r="CA148" i="32" s="1"/>
  <c r="Q47" i="13"/>
  <c r="AE46" i="13"/>
  <c r="CL46" i="32" s="1"/>
  <c r="CL125" i="32" s="1"/>
  <c r="AD46" i="13"/>
  <c r="CK46" i="32" s="1"/>
  <c r="CK125" i="32" s="1"/>
  <c r="AC46" i="13"/>
  <c r="AB46" i="13"/>
  <c r="AA46" i="13"/>
  <c r="CH46" i="32" s="1"/>
  <c r="CH125" i="32" s="1"/>
  <c r="Z46" i="13"/>
  <c r="Y46" i="13"/>
  <c r="X46" i="13"/>
  <c r="W46" i="13"/>
  <c r="CD46" i="32" s="1"/>
  <c r="CD125" i="32" s="1"/>
  <c r="V46" i="13"/>
  <c r="U46" i="13"/>
  <c r="T46" i="13"/>
  <c r="Q46" i="13"/>
  <c r="P49" i="11"/>
  <c r="O49" i="11"/>
  <c r="N49" i="11"/>
  <c r="M49" i="11"/>
  <c r="L49" i="11"/>
  <c r="K49" i="11"/>
  <c r="J49" i="11"/>
  <c r="I49" i="11"/>
  <c r="H49" i="11"/>
  <c r="G49" i="11"/>
  <c r="F49" i="11"/>
  <c r="E49" i="11"/>
  <c r="AE48" i="11"/>
  <c r="BW48" i="32" s="1"/>
  <c r="BW171" i="32" s="1"/>
  <c r="AD48" i="11"/>
  <c r="BV48" i="32" s="1"/>
  <c r="BV171" i="32" s="1"/>
  <c r="AC48" i="11"/>
  <c r="BU48" i="32" s="1"/>
  <c r="BU171" i="32" s="1"/>
  <c r="AB48" i="11"/>
  <c r="BT48" i="32" s="1"/>
  <c r="BT171" i="32" s="1"/>
  <c r="AA48" i="11"/>
  <c r="BS48" i="32" s="1"/>
  <c r="BS171" i="32" s="1"/>
  <c r="Z48" i="11"/>
  <c r="Y48" i="11"/>
  <c r="BQ48" i="32" s="1"/>
  <c r="BQ171" i="32" s="1"/>
  <c r="X48" i="11"/>
  <c r="BP48" i="32" s="1"/>
  <c r="BP171" i="32" s="1"/>
  <c r="W48" i="11"/>
  <c r="BO48" i="32" s="1"/>
  <c r="BO171" i="32" s="1"/>
  <c r="V48" i="11"/>
  <c r="BN48" i="32" s="1"/>
  <c r="BN171" i="32" s="1"/>
  <c r="U48" i="11"/>
  <c r="BM48" i="32" s="1"/>
  <c r="BM171" i="32" s="1"/>
  <c r="T48" i="11"/>
  <c r="BL48" i="32" s="1"/>
  <c r="BL171" i="32" s="1"/>
  <c r="Q48" i="11"/>
  <c r="AE47" i="11"/>
  <c r="BW47" i="32" s="1"/>
  <c r="BW148" i="32" s="1"/>
  <c r="AD47" i="11"/>
  <c r="BV47" i="32" s="1"/>
  <c r="BV148" i="32" s="1"/>
  <c r="AC47" i="11"/>
  <c r="BU47" i="32" s="1"/>
  <c r="BU148" i="32" s="1"/>
  <c r="AB47" i="11"/>
  <c r="BT47" i="32" s="1"/>
  <c r="BT148" i="32" s="1"/>
  <c r="AA47" i="11"/>
  <c r="BS47" i="32" s="1"/>
  <c r="BS148" i="32" s="1"/>
  <c r="Z47" i="11"/>
  <c r="Y47" i="11"/>
  <c r="BQ47" i="32" s="1"/>
  <c r="BQ148" i="32" s="1"/>
  <c r="X47" i="11"/>
  <c r="BP47" i="32" s="1"/>
  <c r="BP148" i="32" s="1"/>
  <c r="W47" i="11"/>
  <c r="BO47" i="32" s="1"/>
  <c r="BO148" i="32" s="1"/>
  <c r="V47" i="11"/>
  <c r="BN47" i="32" s="1"/>
  <c r="BN148" i="32" s="1"/>
  <c r="U47" i="11"/>
  <c r="BM47" i="32" s="1"/>
  <c r="BM148" i="32" s="1"/>
  <c r="T47" i="11"/>
  <c r="BL47" i="32" s="1"/>
  <c r="BL148" i="32" s="1"/>
  <c r="Q47" i="11"/>
  <c r="AE46" i="11"/>
  <c r="AD46" i="11"/>
  <c r="AC46" i="11"/>
  <c r="AB46" i="11"/>
  <c r="AA46" i="11"/>
  <c r="BS46" i="32" s="1"/>
  <c r="BS125" i="32" s="1"/>
  <c r="Z46" i="11"/>
  <c r="AG46" i="11" s="1"/>
  <c r="K14" i="31" s="1"/>
  <c r="Y46" i="11"/>
  <c r="X46" i="11"/>
  <c r="W46" i="11"/>
  <c r="BO46" i="32" s="1"/>
  <c r="BO125" i="32" s="1"/>
  <c r="V46" i="11"/>
  <c r="BN46" i="32" s="1"/>
  <c r="BN125" i="32" s="1"/>
  <c r="U46" i="11"/>
  <c r="T46" i="11"/>
  <c r="Q46" i="11"/>
  <c r="P49" i="8"/>
  <c r="O49" i="8"/>
  <c r="N49" i="8"/>
  <c r="M49" i="8"/>
  <c r="L49" i="8"/>
  <c r="K49" i="8"/>
  <c r="J49" i="8"/>
  <c r="I49" i="8"/>
  <c r="H49" i="8"/>
  <c r="G49" i="8"/>
  <c r="F49" i="8"/>
  <c r="E49" i="8"/>
  <c r="AE48" i="8"/>
  <c r="AD48" i="8"/>
  <c r="AC48" i="8"/>
  <c r="AB48" i="8"/>
  <c r="AA48" i="8"/>
  <c r="Z48" i="8"/>
  <c r="Y48" i="8"/>
  <c r="X48" i="8"/>
  <c r="W48" i="8"/>
  <c r="V48" i="8"/>
  <c r="U48" i="8"/>
  <c r="T48" i="8"/>
  <c r="Q48" i="8"/>
  <c r="AE47" i="8"/>
  <c r="AD47" i="8"/>
  <c r="AC47" i="8"/>
  <c r="AB47" i="8"/>
  <c r="AA47" i="8"/>
  <c r="Z47" i="8"/>
  <c r="Y47" i="8"/>
  <c r="X47" i="8"/>
  <c r="W47" i="8"/>
  <c r="V47" i="8"/>
  <c r="U47" i="8"/>
  <c r="T47" i="8"/>
  <c r="Q47" i="8"/>
  <c r="AE46" i="8"/>
  <c r="AD46" i="8"/>
  <c r="AC46" i="8"/>
  <c r="AB46" i="8"/>
  <c r="AA46" i="8"/>
  <c r="Z46" i="8"/>
  <c r="Y46" i="8"/>
  <c r="X46" i="8"/>
  <c r="W46" i="8"/>
  <c r="V46" i="8"/>
  <c r="U46" i="8"/>
  <c r="T46" i="8"/>
  <c r="Q46" i="8"/>
  <c r="P49" i="9"/>
  <c r="O49" i="9"/>
  <c r="N49" i="9"/>
  <c r="M49" i="9"/>
  <c r="L49" i="9"/>
  <c r="K49" i="9"/>
  <c r="J49" i="9"/>
  <c r="I49" i="9"/>
  <c r="H49" i="9"/>
  <c r="G49" i="9"/>
  <c r="F49" i="9"/>
  <c r="E49" i="9"/>
  <c r="AE48" i="9"/>
  <c r="AD48" i="9"/>
  <c r="AC48" i="9"/>
  <c r="AB48" i="9"/>
  <c r="AA48" i="9"/>
  <c r="Z48" i="9"/>
  <c r="Y48" i="9"/>
  <c r="X48" i="9"/>
  <c r="W48" i="9"/>
  <c r="V48" i="9"/>
  <c r="U48" i="9"/>
  <c r="T48" i="9"/>
  <c r="Q48" i="9"/>
  <c r="AE47" i="9"/>
  <c r="AD47" i="9"/>
  <c r="AC47" i="9"/>
  <c r="AB47" i="9"/>
  <c r="AA47" i="9"/>
  <c r="Z47" i="9"/>
  <c r="Y47" i="9"/>
  <c r="X47" i="9"/>
  <c r="W47" i="9"/>
  <c r="V47" i="9"/>
  <c r="U47" i="9"/>
  <c r="T47" i="9"/>
  <c r="Q47" i="9"/>
  <c r="AE46" i="9"/>
  <c r="AD46" i="9"/>
  <c r="AC46" i="9"/>
  <c r="AB46" i="9"/>
  <c r="AA46" i="9"/>
  <c r="Z46" i="9"/>
  <c r="Y46" i="9"/>
  <c r="X46" i="9"/>
  <c r="W46" i="9"/>
  <c r="V46" i="9"/>
  <c r="U46" i="9"/>
  <c r="T46" i="9"/>
  <c r="Q46" i="9"/>
  <c r="AB48" i="10"/>
  <c r="BE48" i="32" s="1"/>
  <c r="BE171" i="32" s="1"/>
  <c r="AC47" i="10"/>
  <c r="BF47" i="32" s="1"/>
  <c r="BF148" i="32" s="1"/>
  <c r="P49" i="10"/>
  <c r="O49" i="10"/>
  <c r="N49" i="10"/>
  <c r="M49" i="10"/>
  <c r="L49" i="10"/>
  <c r="K49" i="10"/>
  <c r="J49" i="10"/>
  <c r="I49" i="10"/>
  <c r="H49" i="10"/>
  <c r="G49" i="10"/>
  <c r="F49" i="10"/>
  <c r="E49" i="10"/>
  <c r="P49" i="7"/>
  <c r="O49" i="7"/>
  <c r="N49" i="7"/>
  <c r="M49" i="7"/>
  <c r="L49" i="7"/>
  <c r="K49" i="7"/>
  <c r="J49" i="7"/>
  <c r="I49" i="7"/>
  <c r="H49" i="7"/>
  <c r="G49" i="7"/>
  <c r="F49" i="7"/>
  <c r="E49" i="7"/>
  <c r="AE48" i="7"/>
  <c r="AS48" i="32" s="1"/>
  <c r="AS171" i="32" s="1"/>
  <c r="AD48" i="7"/>
  <c r="AR48" i="32" s="1"/>
  <c r="AR171" i="32" s="1"/>
  <c r="AC48" i="7"/>
  <c r="AQ48" i="32" s="1"/>
  <c r="AQ171" i="32" s="1"/>
  <c r="AB48" i="7"/>
  <c r="AP48" i="32" s="1"/>
  <c r="AP171" i="32" s="1"/>
  <c r="AA48" i="7"/>
  <c r="AO48" i="32" s="1"/>
  <c r="AO171" i="32" s="1"/>
  <c r="Z48" i="7"/>
  <c r="AN48" i="32" s="1"/>
  <c r="AN171" i="32" s="1"/>
  <c r="Y48" i="7"/>
  <c r="AM48" i="32" s="1"/>
  <c r="AM171" i="32" s="1"/>
  <c r="X48" i="7"/>
  <c r="AL48" i="32" s="1"/>
  <c r="AL171" i="32" s="1"/>
  <c r="W48" i="7"/>
  <c r="AK48" i="32" s="1"/>
  <c r="AK171" i="32" s="1"/>
  <c r="V48" i="7"/>
  <c r="AJ48" i="32" s="1"/>
  <c r="AJ171" i="32" s="1"/>
  <c r="U48" i="7"/>
  <c r="AI48" i="32" s="1"/>
  <c r="AI171" i="32" s="1"/>
  <c r="T48" i="7"/>
  <c r="AH48" i="32" s="1"/>
  <c r="AH171" i="32" s="1"/>
  <c r="Q48" i="7"/>
  <c r="AE47" i="7"/>
  <c r="AS47" i="32" s="1"/>
  <c r="AS148" i="32" s="1"/>
  <c r="AD47" i="7"/>
  <c r="AR47" i="32" s="1"/>
  <c r="AR148" i="32" s="1"/>
  <c r="AC47" i="7"/>
  <c r="AQ47" i="32" s="1"/>
  <c r="AQ148" i="32" s="1"/>
  <c r="AB47" i="7"/>
  <c r="AP47" i="32" s="1"/>
  <c r="AP148" i="32" s="1"/>
  <c r="AA47" i="7"/>
  <c r="AO47" i="32" s="1"/>
  <c r="AO148" i="32" s="1"/>
  <c r="Z47" i="7"/>
  <c r="AN47" i="32" s="1"/>
  <c r="AN148" i="32" s="1"/>
  <c r="Y47" i="7"/>
  <c r="AM47" i="32" s="1"/>
  <c r="AM148" i="32" s="1"/>
  <c r="X47" i="7"/>
  <c r="AL47" i="32" s="1"/>
  <c r="AL148" i="32" s="1"/>
  <c r="W47" i="7"/>
  <c r="AK47" i="32" s="1"/>
  <c r="AK148" i="32" s="1"/>
  <c r="V47" i="7"/>
  <c r="AJ47" i="32" s="1"/>
  <c r="AJ148" i="32" s="1"/>
  <c r="U47" i="7"/>
  <c r="AI47" i="32" s="1"/>
  <c r="AI148" i="32" s="1"/>
  <c r="T47" i="7"/>
  <c r="AH47" i="32" s="1"/>
  <c r="AH148" i="32" s="1"/>
  <c r="Q47" i="7"/>
  <c r="AE46" i="7"/>
  <c r="AD46" i="7"/>
  <c r="AR46" i="32" s="1"/>
  <c r="AR125" i="32" s="1"/>
  <c r="AC46" i="7"/>
  <c r="AQ46" i="32" s="1"/>
  <c r="AQ125" i="32" s="1"/>
  <c r="AB46" i="7"/>
  <c r="AA46" i="7"/>
  <c r="Z46" i="7"/>
  <c r="AN46" i="32" s="1"/>
  <c r="AN125" i="32" s="1"/>
  <c r="Y46" i="7"/>
  <c r="AM46" i="32" s="1"/>
  <c r="AM125" i="32" s="1"/>
  <c r="X46" i="7"/>
  <c r="W46" i="7"/>
  <c r="V46" i="7"/>
  <c r="U46" i="7"/>
  <c r="AI46" i="32" s="1"/>
  <c r="AI125" i="32" s="1"/>
  <c r="T46" i="7"/>
  <c r="Q46" i="7"/>
  <c r="GH47" i="32" l="1"/>
  <c r="GH148" i="32" s="1"/>
  <c r="AG47" i="19"/>
  <c r="K43" i="31" s="1"/>
  <c r="GH48" i="32"/>
  <c r="GH171" i="32" s="1"/>
  <c r="AG48" i="19"/>
  <c r="K63" i="31" s="1"/>
  <c r="FS46" i="32"/>
  <c r="FS125" i="32" s="1"/>
  <c r="AG46" i="15"/>
  <c r="K22" i="31" s="1"/>
  <c r="FS48" i="32"/>
  <c r="FS171" i="32" s="1"/>
  <c r="AG48" i="15"/>
  <c r="K62" i="31" s="1"/>
  <c r="FS47" i="32"/>
  <c r="FS148" i="32" s="1"/>
  <c r="AG47" i="15"/>
  <c r="K42" i="31" s="1"/>
  <c r="FD48" i="32"/>
  <c r="FD171" i="32" s="1"/>
  <c r="AG48" i="12"/>
  <c r="K61" i="31" s="1"/>
  <c r="FD47" i="32"/>
  <c r="FD148" i="32" s="1"/>
  <c r="AG47" i="12"/>
  <c r="K41" i="31" s="1"/>
  <c r="EO48" i="32"/>
  <c r="EO171" i="32" s="1"/>
  <c r="EO47" i="32"/>
  <c r="EO148" i="32" s="1"/>
  <c r="DZ48" i="32"/>
  <c r="DZ171" i="32" s="1"/>
  <c r="AG48" i="17"/>
  <c r="K59" i="31" s="1"/>
  <c r="DZ47" i="32"/>
  <c r="DZ148" i="32" s="1"/>
  <c r="AG47" i="17"/>
  <c r="K39" i="31" s="1"/>
  <c r="DK48" i="32"/>
  <c r="DK171" i="32" s="1"/>
  <c r="AG48" i="16"/>
  <c r="K58" i="31" s="1"/>
  <c r="DK47" i="32"/>
  <c r="DK148" i="32" s="1"/>
  <c r="AG47" i="16"/>
  <c r="K38" i="31" s="1"/>
  <c r="DK46" i="32"/>
  <c r="DK125" i="32" s="1"/>
  <c r="AG46" i="16"/>
  <c r="K18" i="31" s="1"/>
  <c r="CV48" i="32"/>
  <c r="CV171" i="32" s="1"/>
  <c r="AG48" i="14"/>
  <c r="K57" i="31" s="1"/>
  <c r="CV47" i="32"/>
  <c r="CV148" i="32" s="1"/>
  <c r="AG47" i="14"/>
  <c r="K37" i="31" s="1"/>
  <c r="CG48" i="32"/>
  <c r="CG171" i="32" s="1"/>
  <c r="AG48" i="13"/>
  <c r="K56" i="31" s="1"/>
  <c r="CG47" i="32"/>
  <c r="CG148" i="32" s="1"/>
  <c r="AG47" i="13"/>
  <c r="K36" i="31" s="1"/>
  <c r="CG46" i="32"/>
  <c r="CG125" i="32" s="1"/>
  <c r="AG46" i="13"/>
  <c r="K16" i="31" s="1"/>
  <c r="BR47" i="32"/>
  <c r="BR148" i="32" s="1"/>
  <c r="AG47" i="11"/>
  <c r="K34" i="31" s="1"/>
  <c r="L21" i="81"/>
  <c r="K21" i="81" s="1"/>
  <c r="BR48" i="32"/>
  <c r="BR171" i="32" s="1"/>
  <c r="AG48" i="11"/>
  <c r="K54" i="31" s="1"/>
  <c r="FL22" i="72"/>
  <c r="Q9" i="81" s="1"/>
  <c r="P9" i="81" s="1"/>
  <c r="FL75" i="72"/>
  <c r="Q24" i="81" s="1"/>
  <c r="P24" i="81" s="1"/>
  <c r="FL72" i="72"/>
  <c r="Q19" i="81" s="1"/>
  <c r="P19" i="81" s="1"/>
  <c r="FG57" i="72"/>
  <c r="L16" i="81" s="1"/>
  <c r="K16" i="81" s="1"/>
  <c r="FL12" i="72"/>
  <c r="Q7" i="81" s="1"/>
  <c r="P7" i="81" s="1"/>
  <c r="FG42" i="72"/>
  <c r="L13" i="81" s="1"/>
  <c r="K13" i="81" s="1"/>
  <c r="FL37" i="72"/>
  <c r="Q12" i="81" s="1"/>
  <c r="P12" i="81" s="1"/>
  <c r="FL67" i="72"/>
  <c r="Q18" i="81" s="1"/>
  <c r="P18" i="81" s="1"/>
  <c r="FG52" i="72"/>
  <c r="L15" i="81" s="1"/>
  <c r="K15" i="81" s="1"/>
  <c r="FL47" i="72"/>
  <c r="Q14" i="81" s="1"/>
  <c r="P14" i="81" s="1"/>
  <c r="FL17" i="72"/>
  <c r="Q8" i="81" s="1"/>
  <c r="P8" i="81" s="1"/>
  <c r="FG67" i="72"/>
  <c r="L18" i="81" s="1"/>
  <c r="K18" i="81" s="1"/>
  <c r="FG37" i="72"/>
  <c r="L12" i="81" s="1"/>
  <c r="K12" i="81" s="1"/>
  <c r="FG12" i="72"/>
  <c r="L7" i="81" s="1"/>
  <c r="K7" i="81" s="1"/>
  <c r="FL52" i="72"/>
  <c r="Q15" i="81" s="1"/>
  <c r="P15" i="81" s="1"/>
  <c r="FG47" i="72"/>
  <c r="L14" i="81" s="1"/>
  <c r="K14" i="81" s="1"/>
  <c r="FL62" i="72"/>
  <c r="Q17" i="81" s="1"/>
  <c r="P17" i="81" s="1"/>
  <c r="FL27" i="72"/>
  <c r="Q10" i="81" s="1"/>
  <c r="P10" i="81" s="1"/>
  <c r="FL76" i="72"/>
  <c r="Q25" i="81" s="1"/>
  <c r="P25" i="81" s="1"/>
  <c r="FG17" i="72"/>
  <c r="L8" i="81" s="1"/>
  <c r="K8" i="81" s="1"/>
  <c r="FL42" i="72"/>
  <c r="Q13" i="81" s="1"/>
  <c r="P13" i="81" s="1"/>
  <c r="FG22" i="72"/>
  <c r="L9" i="81" s="1"/>
  <c r="K9" i="81" s="1"/>
  <c r="FL57" i="72"/>
  <c r="Q16" i="81" s="1"/>
  <c r="P16" i="81" s="1"/>
  <c r="FG72" i="72"/>
  <c r="L19" i="81" s="1"/>
  <c r="K19" i="81" s="1"/>
  <c r="FL32" i="72"/>
  <c r="Q11" i="81" s="1"/>
  <c r="P11" i="81" s="1"/>
  <c r="FG27" i="72"/>
  <c r="L10" i="81" s="1"/>
  <c r="K10" i="81" s="1"/>
  <c r="FG62" i="72"/>
  <c r="L17" i="81" s="1"/>
  <c r="K17" i="81" s="1"/>
  <c r="Q21" i="81"/>
  <c r="P21" i="81" s="1"/>
  <c r="Q27" i="81"/>
  <c r="P27" i="81" s="1"/>
  <c r="O27" i="81"/>
  <c r="CR74" i="72"/>
  <c r="CR77" i="72" s="1"/>
  <c r="CR47" i="72"/>
  <c r="CP77" i="72"/>
  <c r="CQ77" i="72" s="1"/>
  <c r="CS32" i="72"/>
  <c r="CT29" i="72"/>
  <c r="CM29" i="72"/>
  <c r="CL32" i="72"/>
  <c r="CM32" i="72" s="1"/>
  <c r="CT11" i="72"/>
  <c r="CU11" i="72" s="1"/>
  <c r="CT10" i="72"/>
  <c r="CU10" i="72" s="1"/>
  <c r="CS74" i="72"/>
  <c r="CS76" i="72"/>
  <c r="CS75" i="72"/>
  <c r="CL74" i="72"/>
  <c r="CM74" i="72" s="1"/>
  <c r="CL12" i="72"/>
  <c r="CM12" i="72" s="1"/>
  <c r="CM9" i="72"/>
  <c r="CS12" i="72"/>
  <c r="CT9" i="72"/>
  <c r="GN54" i="32"/>
  <c r="CK77" i="72"/>
  <c r="CL42" i="72"/>
  <c r="CM42" i="72" s="1"/>
  <c r="CM39" i="72"/>
  <c r="CT14" i="72"/>
  <c r="CS17" i="72"/>
  <c r="CL52" i="72"/>
  <c r="CM52" i="72" s="1"/>
  <c r="CM49" i="72"/>
  <c r="CL17" i="72"/>
  <c r="CM17" i="72" s="1"/>
  <c r="CM14" i="72"/>
  <c r="CL57" i="72"/>
  <c r="CM57" i="72" s="1"/>
  <c r="CM54" i="72"/>
  <c r="CD77" i="72"/>
  <c r="CE77" i="72" s="1"/>
  <c r="CM15" i="72"/>
  <c r="CT54" i="72"/>
  <c r="CS57" i="72"/>
  <c r="CT59" i="72"/>
  <c r="CS62" i="72"/>
  <c r="CS47" i="72"/>
  <c r="CT44" i="72"/>
  <c r="CL72" i="72"/>
  <c r="CM72" i="72" s="1"/>
  <c r="CM69" i="72"/>
  <c r="CM64" i="72"/>
  <c r="CL67" i="72"/>
  <c r="CM67" i="72" s="1"/>
  <c r="CT16" i="72"/>
  <c r="CS52" i="72"/>
  <c r="CT49" i="72"/>
  <c r="CT19" i="72"/>
  <c r="CS22" i="72"/>
  <c r="CS42" i="72"/>
  <c r="CT39" i="72"/>
  <c r="CM44" i="72"/>
  <c r="CL47" i="72"/>
  <c r="CM47" i="72" s="1"/>
  <c r="CT69" i="72"/>
  <c r="CS72" i="72"/>
  <c r="CM34" i="72"/>
  <c r="CL37" i="72"/>
  <c r="CM37" i="72" s="1"/>
  <c r="CT15" i="72"/>
  <c r="CM16" i="72"/>
  <c r="CS27" i="72"/>
  <c r="CT24" i="72"/>
  <c r="CS67" i="72"/>
  <c r="CT64" i="72"/>
  <c r="CL22" i="72"/>
  <c r="CM22" i="72" s="1"/>
  <c r="CM19" i="72"/>
  <c r="CS37" i="72"/>
  <c r="CT34" i="72"/>
  <c r="CL27" i="72"/>
  <c r="CM27" i="72" s="1"/>
  <c r="CM24" i="72"/>
  <c r="BX54" i="32"/>
  <c r="DB54" i="32"/>
  <c r="DQ54" i="32"/>
  <c r="EU54" i="32"/>
  <c r="FY54" i="32"/>
  <c r="AT54" i="32"/>
  <c r="AC49" i="19"/>
  <c r="EF54" i="32"/>
  <c r="U49" i="13"/>
  <c r="AD49" i="14"/>
  <c r="Q49" i="16"/>
  <c r="W49" i="16"/>
  <c r="T49" i="17"/>
  <c r="X49" i="17"/>
  <c r="AB49" i="17"/>
  <c r="Q49" i="15"/>
  <c r="CM54" i="32"/>
  <c r="W49" i="8"/>
  <c r="AA49" i="8"/>
  <c r="AE49" i="8"/>
  <c r="Q49" i="8"/>
  <c r="T49" i="8"/>
  <c r="X49" i="8"/>
  <c r="AB49" i="8"/>
  <c r="U49" i="11"/>
  <c r="Y49" i="11"/>
  <c r="AC49" i="11"/>
  <c r="V49" i="13"/>
  <c r="Q49" i="14"/>
  <c r="W49" i="14"/>
  <c r="AA49" i="14"/>
  <c r="AE49" i="14"/>
  <c r="V49" i="18"/>
  <c r="Z49" i="18"/>
  <c r="AG49" i="18" s="1"/>
  <c r="AD49" i="18"/>
  <c r="U49" i="19"/>
  <c r="Y49" i="19"/>
  <c r="EK46" i="32"/>
  <c r="EK125" i="32" s="1"/>
  <c r="GK46" i="32"/>
  <c r="GK125" i="32" s="1"/>
  <c r="V49" i="9"/>
  <c r="Z49" i="9"/>
  <c r="AD49" i="9"/>
  <c r="FJ54" i="32"/>
  <c r="Q49" i="9"/>
  <c r="W49" i="9"/>
  <c r="AA49" i="9"/>
  <c r="AE49" i="9"/>
  <c r="Z49" i="12"/>
  <c r="AG49" i="12" s="1"/>
  <c r="Q49" i="12"/>
  <c r="W49" i="12"/>
  <c r="AA49" i="12"/>
  <c r="AE49" i="12"/>
  <c r="FI46" i="32"/>
  <c r="FI125" i="32" s="1"/>
  <c r="BI54" i="32"/>
  <c r="Q49" i="7"/>
  <c r="W49" i="7"/>
  <c r="EU47" i="32"/>
  <c r="EU148" i="32" s="1"/>
  <c r="CM47" i="32"/>
  <c r="CM148" i="32" s="1"/>
  <c r="AA49" i="16"/>
  <c r="DL46" i="32"/>
  <c r="DL125" i="32" s="1"/>
  <c r="AE49" i="16"/>
  <c r="DP46" i="32"/>
  <c r="DP125" i="32" s="1"/>
  <c r="AI49" i="32"/>
  <c r="AM49" i="32"/>
  <c r="CD49" i="32"/>
  <c r="DF49" i="32"/>
  <c r="DJ49" i="32"/>
  <c r="EL49" i="32"/>
  <c r="FN49" i="32"/>
  <c r="GL49" i="32"/>
  <c r="BN49" i="32"/>
  <c r="DN49" i="32"/>
  <c r="FD46" i="32"/>
  <c r="FD125" i="32" s="1"/>
  <c r="GE49" i="32"/>
  <c r="AN49" i="32"/>
  <c r="AR49" i="32"/>
  <c r="BO49" i="32"/>
  <c r="CQ49" i="32"/>
  <c r="DK49" i="32"/>
  <c r="DO49" i="32"/>
  <c r="FG49" i="32"/>
  <c r="FO49" i="32"/>
  <c r="FS49" i="32"/>
  <c r="BS49" i="32"/>
  <c r="CU49" i="32"/>
  <c r="AA49" i="7"/>
  <c r="AO46" i="32"/>
  <c r="AO125" i="32" s="1"/>
  <c r="AE49" i="7"/>
  <c r="AS46" i="32"/>
  <c r="AS125" i="32" s="1"/>
  <c r="T49" i="11"/>
  <c r="BL46" i="32"/>
  <c r="BL125" i="32" s="1"/>
  <c r="X49" i="11"/>
  <c r="BP46" i="32"/>
  <c r="BP125" i="32" s="1"/>
  <c r="AB49" i="11"/>
  <c r="BT46" i="32"/>
  <c r="BT125" i="32" s="1"/>
  <c r="V49" i="14"/>
  <c r="CR46" i="32"/>
  <c r="CR125" i="32" s="1"/>
  <c r="Z49" i="14"/>
  <c r="AG49" i="14" s="1"/>
  <c r="CV46" i="32"/>
  <c r="CV125" i="32" s="1"/>
  <c r="U49" i="18"/>
  <c r="EJ46" i="32"/>
  <c r="EJ125" i="32" s="1"/>
  <c r="Y49" i="18"/>
  <c r="EN46" i="32"/>
  <c r="EN125" i="32" s="1"/>
  <c r="AC49" i="18"/>
  <c r="ER46" i="32"/>
  <c r="ER125" i="32" s="1"/>
  <c r="V49" i="12"/>
  <c r="EZ46" i="32"/>
  <c r="EZ125" i="32" s="1"/>
  <c r="AD49" i="12"/>
  <c r="FH46" i="32"/>
  <c r="FH125" i="32" s="1"/>
  <c r="W49" i="15"/>
  <c r="FP46" i="32"/>
  <c r="FP125" i="32" s="1"/>
  <c r="AA49" i="15"/>
  <c r="FT46" i="32"/>
  <c r="FT125" i="32" s="1"/>
  <c r="AE49" i="15"/>
  <c r="FX46" i="32"/>
  <c r="FX125" i="32" s="1"/>
  <c r="T49" i="19"/>
  <c r="GB46" i="32"/>
  <c r="GB125" i="32" s="1"/>
  <c r="X49" i="19"/>
  <c r="GF46" i="32"/>
  <c r="GF125" i="32" s="1"/>
  <c r="AB49" i="19"/>
  <c r="GJ46" i="32"/>
  <c r="GJ125" i="32" s="1"/>
  <c r="AK46" i="32"/>
  <c r="AK125" i="32" s="1"/>
  <c r="CB46" i="32"/>
  <c r="CB125" i="32" s="1"/>
  <c r="CZ46" i="32"/>
  <c r="CZ125" i="32" s="1"/>
  <c r="EP49" i="32"/>
  <c r="FR49" i="32"/>
  <c r="Y49" i="13"/>
  <c r="CF46" i="32"/>
  <c r="CF125" i="32" s="1"/>
  <c r="AC49" i="13"/>
  <c r="CJ46" i="32"/>
  <c r="CJ125" i="32" s="1"/>
  <c r="AQ49" i="32"/>
  <c r="DH46" i="32"/>
  <c r="DH125" i="32" s="1"/>
  <c r="EY49" i="32"/>
  <c r="FW49" i="32"/>
  <c r="BX47" i="32"/>
  <c r="BX148" i="32" s="1"/>
  <c r="T49" i="15"/>
  <c r="FM46" i="32"/>
  <c r="FM125" i="32" s="1"/>
  <c r="BU46" i="32"/>
  <c r="BU125" i="32" s="1"/>
  <c r="CC46" i="32"/>
  <c r="CC125" i="32" s="1"/>
  <c r="DA46" i="32"/>
  <c r="DA125" i="32" s="1"/>
  <c r="FE46" i="32"/>
  <c r="FE125" i="32" s="1"/>
  <c r="GG46" i="32"/>
  <c r="GG125" i="32" s="1"/>
  <c r="T49" i="7"/>
  <c r="AH46" i="32"/>
  <c r="AH125" i="32" s="1"/>
  <c r="X49" i="7"/>
  <c r="AL46" i="32"/>
  <c r="AL125" i="32" s="1"/>
  <c r="AB49" i="7"/>
  <c r="AP46" i="32"/>
  <c r="AP125" i="32" s="1"/>
  <c r="T49" i="16"/>
  <c r="DE46" i="32"/>
  <c r="DE125" i="32" s="1"/>
  <c r="X49" i="16"/>
  <c r="DI46" i="32"/>
  <c r="DI125" i="32" s="1"/>
  <c r="AB49" i="16"/>
  <c r="DM46" i="32"/>
  <c r="DM125" i="32" s="1"/>
  <c r="X49" i="15"/>
  <c r="FQ46" i="32"/>
  <c r="FQ125" i="32" s="1"/>
  <c r="Y49" i="7"/>
  <c r="T49" i="9"/>
  <c r="AB49" i="9"/>
  <c r="U49" i="8"/>
  <c r="Y49" i="8"/>
  <c r="AC49" i="8"/>
  <c r="V49" i="11"/>
  <c r="Z49" i="11"/>
  <c r="AG49" i="11" s="1"/>
  <c r="AD49" i="11"/>
  <c r="Q49" i="13"/>
  <c r="AA49" i="13"/>
  <c r="AB49" i="14"/>
  <c r="CX46" i="32"/>
  <c r="CX125" i="32" s="1"/>
  <c r="Z49" i="17"/>
  <c r="AG49" i="17" s="1"/>
  <c r="AD49" i="17"/>
  <c r="Q49" i="18"/>
  <c r="AA49" i="18"/>
  <c r="T49" i="12"/>
  <c r="EX46" i="32"/>
  <c r="EX125" i="32" s="1"/>
  <c r="AB49" i="12"/>
  <c r="FF46" i="32"/>
  <c r="FF125" i="32" s="1"/>
  <c r="Y49" i="15"/>
  <c r="AC49" i="15"/>
  <c r="V49" i="19"/>
  <c r="Z49" i="19"/>
  <c r="AG49" i="19" s="1"/>
  <c r="AD49" i="19"/>
  <c r="BQ46" i="32"/>
  <c r="BQ125" i="32" s="1"/>
  <c r="BV46" i="32"/>
  <c r="BV125" i="32" s="1"/>
  <c r="CW46" i="32"/>
  <c r="CW125" i="32" s="1"/>
  <c r="ES46" i="32"/>
  <c r="ES125" i="32" s="1"/>
  <c r="FA46" i="32"/>
  <c r="FA125" i="32" s="1"/>
  <c r="GC46" i="32"/>
  <c r="GC125" i="32" s="1"/>
  <c r="GH46" i="32"/>
  <c r="GH125" i="32" s="1"/>
  <c r="GM49" i="32"/>
  <c r="AB49" i="15"/>
  <c r="FU46" i="32"/>
  <c r="FU125" i="32" s="1"/>
  <c r="U49" i="7"/>
  <c r="AC49" i="7"/>
  <c r="AT47" i="32"/>
  <c r="AT148" i="32" s="1"/>
  <c r="X49" i="9"/>
  <c r="W49" i="13"/>
  <c r="AE49" i="13"/>
  <c r="T49" i="14"/>
  <c r="CP46" i="32"/>
  <c r="CP125" i="32" s="1"/>
  <c r="X49" i="14"/>
  <c r="CT46" i="32"/>
  <c r="CT125" i="32" s="1"/>
  <c r="U49" i="16"/>
  <c r="Y49" i="16"/>
  <c r="AC49" i="16"/>
  <c r="W49" i="18"/>
  <c r="AE49" i="18"/>
  <c r="X49" i="12"/>
  <c r="FB46" i="32"/>
  <c r="FB125" i="32" s="1"/>
  <c r="U49" i="15"/>
  <c r="V49" i="7"/>
  <c r="Z49" i="7"/>
  <c r="AD49" i="7"/>
  <c r="U49" i="9"/>
  <c r="Y49" i="9"/>
  <c r="AC49" i="9"/>
  <c r="V49" i="8"/>
  <c r="Z49" i="8"/>
  <c r="AD49" i="8"/>
  <c r="Q49" i="11"/>
  <c r="W49" i="11"/>
  <c r="AA49" i="11"/>
  <c r="AE49" i="11"/>
  <c r="T49" i="13"/>
  <c r="CA46" i="32"/>
  <c r="CA125" i="32" s="1"/>
  <c r="X49" i="13"/>
  <c r="CE46" i="32"/>
  <c r="CE125" i="32" s="1"/>
  <c r="AB49" i="13"/>
  <c r="CI46" i="32"/>
  <c r="CI125" i="32" s="1"/>
  <c r="U49" i="14"/>
  <c r="Y49" i="14"/>
  <c r="AC49" i="14"/>
  <c r="DB47" i="32"/>
  <c r="DB148" i="32" s="1"/>
  <c r="V49" i="16"/>
  <c r="Z49" i="16"/>
  <c r="AG49" i="16" s="1"/>
  <c r="AD49" i="16"/>
  <c r="T49" i="18"/>
  <c r="EI46" i="32"/>
  <c r="EI125" i="32" s="1"/>
  <c r="X49" i="18"/>
  <c r="EM46" i="32"/>
  <c r="EM125" i="32" s="1"/>
  <c r="AB49" i="18"/>
  <c r="EQ46" i="32"/>
  <c r="EQ125" i="32" s="1"/>
  <c r="U49" i="12"/>
  <c r="Y49" i="12"/>
  <c r="AC49" i="12"/>
  <c r="V49" i="15"/>
  <c r="Z49" i="15"/>
  <c r="AG49" i="15" s="1"/>
  <c r="AD49" i="15"/>
  <c r="Q49" i="19"/>
  <c r="W49" i="19"/>
  <c r="AA49" i="19"/>
  <c r="AJ46" i="32"/>
  <c r="AJ125" i="32" s="1"/>
  <c r="BM46" i="32"/>
  <c r="BM125" i="32" s="1"/>
  <c r="BR46" i="32"/>
  <c r="BR125" i="32" s="1"/>
  <c r="BW46" i="32"/>
  <c r="BW125" i="32" s="1"/>
  <c r="CS46" i="32"/>
  <c r="CS125" i="32" s="1"/>
  <c r="CY46" i="32"/>
  <c r="CY125" i="32" s="1"/>
  <c r="DG46" i="32"/>
  <c r="DG125" i="32" s="1"/>
  <c r="EO46" i="32"/>
  <c r="EO125" i="32" s="1"/>
  <c r="ET46" i="32"/>
  <c r="ET125" i="32" s="1"/>
  <c r="FC46" i="32"/>
  <c r="FC125" i="32" s="1"/>
  <c r="FV46" i="32"/>
  <c r="FV125" i="32" s="1"/>
  <c r="GD46" i="32"/>
  <c r="GD125" i="32" s="1"/>
  <c r="GI46" i="32"/>
  <c r="GI125" i="32" s="1"/>
  <c r="AE49" i="19"/>
  <c r="Z49" i="13"/>
  <c r="AG49" i="13" s="1"/>
  <c r="AD49" i="13"/>
  <c r="CG49" i="32"/>
  <c r="CK49" i="32"/>
  <c r="CH49" i="32"/>
  <c r="CL49" i="32"/>
  <c r="V49" i="17"/>
  <c r="AE125" i="11"/>
  <c r="AE148" i="11"/>
  <c r="AE171" i="11"/>
  <c r="AE171" i="13"/>
  <c r="AE171" i="17"/>
  <c r="AE171" i="18"/>
  <c r="AE171" i="19"/>
  <c r="AE171" i="15"/>
  <c r="AE171" i="12"/>
  <c r="AE171" i="9"/>
  <c r="AE171" i="8"/>
  <c r="AE125" i="14"/>
  <c r="AE148" i="14"/>
  <c r="AE171" i="14"/>
  <c r="AE171" i="16"/>
  <c r="AE171" i="7"/>
  <c r="EF47" i="32"/>
  <c r="EF148" i="32" s="1"/>
  <c r="Q49" i="17"/>
  <c r="U49" i="17"/>
  <c r="W49" i="17"/>
  <c r="Y49" i="17"/>
  <c r="AA49" i="17"/>
  <c r="AC49" i="17"/>
  <c r="AE49" i="17"/>
  <c r="DT46" i="32"/>
  <c r="DT125" i="32" s="1"/>
  <c r="DV46" i="32"/>
  <c r="DV125" i="32" s="1"/>
  <c r="DX46" i="32"/>
  <c r="DX125" i="32" s="1"/>
  <c r="DZ46" i="32"/>
  <c r="DZ125" i="32" s="1"/>
  <c r="EB46" i="32"/>
  <c r="EB125" i="32" s="1"/>
  <c r="ED46" i="32"/>
  <c r="ED125" i="32" s="1"/>
  <c r="DU46" i="32"/>
  <c r="DU125" i="32" s="1"/>
  <c r="DW46" i="32"/>
  <c r="DW125" i="32" s="1"/>
  <c r="DY46" i="32"/>
  <c r="DY125" i="32" s="1"/>
  <c r="EA46" i="32"/>
  <c r="EA125" i="32" s="1"/>
  <c r="EC46" i="32"/>
  <c r="EC125" i="32" s="1"/>
  <c r="EE46" i="32"/>
  <c r="EE125" i="32" s="1"/>
  <c r="V171" i="14"/>
  <c r="Z171" i="14"/>
  <c r="AG171" i="14" s="1"/>
  <c r="T171" i="14"/>
  <c r="X171" i="14"/>
  <c r="AB171" i="14"/>
  <c r="AD171" i="14"/>
  <c r="Q171" i="14"/>
  <c r="U171" i="14"/>
  <c r="W171" i="14"/>
  <c r="Y171" i="14"/>
  <c r="AA171" i="14"/>
  <c r="AC171" i="14"/>
  <c r="FJ47" i="32"/>
  <c r="FJ148" i="32" s="1"/>
  <c r="FY47" i="32"/>
  <c r="FY148" i="32" s="1"/>
  <c r="AT48" i="32"/>
  <c r="AT171" i="32" s="1"/>
  <c r="BX48" i="32"/>
  <c r="BX171" i="32" s="1"/>
  <c r="CM48" i="32"/>
  <c r="CM171" i="32" s="1"/>
  <c r="DB48" i="32"/>
  <c r="DB171" i="32" s="1"/>
  <c r="DQ48" i="32"/>
  <c r="DQ171" i="32" s="1"/>
  <c r="EF48" i="32"/>
  <c r="EF171" i="32" s="1"/>
  <c r="EU48" i="32"/>
  <c r="EU171" i="32" s="1"/>
  <c r="FJ48" i="32"/>
  <c r="FJ171" i="32" s="1"/>
  <c r="FY48" i="32"/>
  <c r="FY171" i="32" s="1"/>
  <c r="GN48" i="32"/>
  <c r="GN171" i="32" s="1"/>
  <c r="AE171" i="10"/>
  <c r="AA171" i="10"/>
  <c r="W171" i="10"/>
  <c r="Q171" i="10"/>
  <c r="AD171" i="10"/>
  <c r="Z171" i="10"/>
  <c r="AG171" i="10" s="1"/>
  <c r="V171" i="10"/>
  <c r="AC171" i="10"/>
  <c r="Y171" i="10"/>
  <c r="U171" i="10"/>
  <c r="AB171" i="10"/>
  <c r="X171" i="10"/>
  <c r="T171" i="10"/>
  <c r="AE148" i="10"/>
  <c r="AA148" i="10"/>
  <c r="W148" i="10"/>
  <c r="Q148" i="10"/>
  <c r="AD148" i="10"/>
  <c r="Z148" i="10"/>
  <c r="AG148" i="10" s="1"/>
  <c r="V148" i="10"/>
  <c r="AC148" i="10"/>
  <c r="Y148" i="10"/>
  <c r="U148" i="10"/>
  <c r="AB148" i="10"/>
  <c r="X148" i="10"/>
  <c r="T148" i="10"/>
  <c r="AE125" i="10"/>
  <c r="AA125" i="10"/>
  <c r="W125" i="10"/>
  <c r="Q125" i="10"/>
  <c r="AD125" i="10"/>
  <c r="Z125" i="10"/>
  <c r="AG125" i="10" s="1"/>
  <c r="V125" i="10"/>
  <c r="AC125" i="10"/>
  <c r="Y125" i="10"/>
  <c r="U125" i="10"/>
  <c r="AB125" i="10"/>
  <c r="X125" i="10"/>
  <c r="T125" i="10"/>
  <c r="AE125" i="9"/>
  <c r="AE148" i="9"/>
  <c r="T171" i="9"/>
  <c r="X171" i="9"/>
  <c r="AB171" i="9"/>
  <c r="U171" i="9"/>
  <c r="Y171" i="9"/>
  <c r="AC171" i="9"/>
  <c r="V171" i="9"/>
  <c r="Z171" i="9"/>
  <c r="AD171" i="9"/>
  <c r="Q171" i="9"/>
  <c r="W171" i="9"/>
  <c r="AA171" i="9"/>
  <c r="T148" i="9"/>
  <c r="X148" i="9"/>
  <c r="AB148" i="9"/>
  <c r="U148" i="9"/>
  <c r="Y148" i="9"/>
  <c r="AC148" i="9"/>
  <c r="V148" i="9"/>
  <c r="Z148" i="9"/>
  <c r="AD148" i="9"/>
  <c r="Q148" i="9"/>
  <c r="W148" i="9"/>
  <c r="AA148" i="9"/>
  <c r="T125" i="9"/>
  <c r="X125" i="9"/>
  <c r="AB125" i="9"/>
  <c r="U125" i="9"/>
  <c r="Y125" i="9"/>
  <c r="AC125" i="9"/>
  <c r="V125" i="9"/>
  <c r="Z125" i="9"/>
  <c r="AD125" i="9"/>
  <c r="Q125" i="9"/>
  <c r="W125" i="9"/>
  <c r="AA125" i="9"/>
  <c r="AE125" i="8"/>
  <c r="AE148" i="8"/>
  <c r="T171" i="8"/>
  <c r="X171" i="8"/>
  <c r="AB171" i="8"/>
  <c r="U171" i="8"/>
  <c r="Y171" i="8"/>
  <c r="AC171" i="8"/>
  <c r="V171" i="8"/>
  <c r="Z171" i="8"/>
  <c r="AD171" i="8"/>
  <c r="Q171" i="8"/>
  <c r="W171" i="8"/>
  <c r="AA171" i="8"/>
  <c r="T148" i="8"/>
  <c r="X148" i="8"/>
  <c r="AB148" i="8"/>
  <c r="U148" i="8"/>
  <c r="Y148" i="8"/>
  <c r="AC148" i="8"/>
  <c r="V148" i="8"/>
  <c r="Z148" i="8"/>
  <c r="AD148" i="8"/>
  <c r="Q148" i="8"/>
  <c r="W148" i="8"/>
  <c r="AA148" i="8"/>
  <c r="T125" i="8"/>
  <c r="X125" i="8"/>
  <c r="AB125" i="8"/>
  <c r="U125" i="8"/>
  <c r="Y125" i="8"/>
  <c r="AC125" i="8"/>
  <c r="V125" i="8"/>
  <c r="Z125" i="8"/>
  <c r="AD125" i="8"/>
  <c r="Q125" i="8"/>
  <c r="W125" i="8"/>
  <c r="AA125" i="8"/>
  <c r="T171" i="11"/>
  <c r="X171" i="11"/>
  <c r="AB171" i="11"/>
  <c r="U171" i="11"/>
  <c r="Y171" i="11"/>
  <c r="AC171" i="11"/>
  <c r="V171" i="11"/>
  <c r="Z171" i="11"/>
  <c r="AG171" i="11" s="1"/>
  <c r="AD171" i="11"/>
  <c r="Q171" i="11"/>
  <c r="W171" i="11"/>
  <c r="AA171" i="11"/>
  <c r="T148" i="11"/>
  <c r="X148" i="11"/>
  <c r="AB148" i="11"/>
  <c r="U148" i="11"/>
  <c r="Y148" i="11"/>
  <c r="AC148" i="11"/>
  <c r="V148" i="11"/>
  <c r="Z148" i="11"/>
  <c r="AG148" i="11" s="1"/>
  <c r="AD148" i="11"/>
  <c r="Q148" i="11"/>
  <c r="W148" i="11"/>
  <c r="AA148" i="11"/>
  <c r="T125" i="11"/>
  <c r="X125" i="11"/>
  <c r="AB125" i="11"/>
  <c r="U125" i="11"/>
  <c r="Y125" i="11"/>
  <c r="AC125" i="11"/>
  <c r="V125" i="11"/>
  <c r="Z125" i="11"/>
  <c r="AG125" i="11" s="1"/>
  <c r="AD125" i="11"/>
  <c r="Q125" i="11"/>
  <c r="W125" i="11"/>
  <c r="AA125" i="11"/>
  <c r="AE125" i="13"/>
  <c r="AE148" i="13"/>
  <c r="T171" i="13"/>
  <c r="X171" i="13"/>
  <c r="AB171" i="13"/>
  <c r="U171" i="13"/>
  <c r="Y171" i="13"/>
  <c r="AC171" i="13"/>
  <c r="V171" i="13"/>
  <c r="Z171" i="13"/>
  <c r="AG171" i="13" s="1"/>
  <c r="AD171" i="13"/>
  <c r="W171" i="13"/>
  <c r="AA171" i="13"/>
  <c r="T148" i="13"/>
  <c r="X148" i="13"/>
  <c r="AB148" i="13"/>
  <c r="U148" i="13"/>
  <c r="Y148" i="13"/>
  <c r="AC148" i="13"/>
  <c r="V148" i="13"/>
  <c r="Z148" i="13"/>
  <c r="AG148" i="13" s="1"/>
  <c r="AD148" i="13"/>
  <c r="Q148" i="13"/>
  <c r="W148" i="13"/>
  <c r="AA148" i="13"/>
  <c r="T125" i="13"/>
  <c r="X125" i="13"/>
  <c r="AB125" i="13"/>
  <c r="U125" i="13"/>
  <c r="Y125" i="13"/>
  <c r="AC125" i="13"/>
  <c r="V125" i="13"/>
  <c r="Z125" i="13"/>
  <c r="AG125" i="13" s="1"/>
  <c r="AD125" i="13"/>
  <c r="Q125" i="13"/>
  <c r="W125" i="13"/>
  <c r="AA125" i="13"/>
  <c r="T148" i="14"/>
  <c r="X148" i="14"/>
  <c r="AB148" i="14"/>
  <c r="U148" i="14"/>
  <c r="Y148" i="14"/>
  <c r="AC148" i="14"/>
  <c r="V148" i="14"/>
  <c r="Z148" i="14"/>
  <c r="AG148" i="14" s="1"/>
  <c r="AD148" i="14"/>
  <c r="Q148" i="14"/>
  <c r="W148" i="14"/>
  <c r="AA148" i="14"/>
  <c r="T125" i="14"/>
  <c r="X125" i="14"/>
  <c r="AB125" i="14"/>
  <c r="U125" i="14"/>
  <c r="Y125" i="14"/>
  <c r="AC125" i="14"/>
  <c r="V125" i="14"/>
  <c r="Z125" i="14"/>
  <c r="AG125" i="14" s="1"/>
  <c r="AD125" i="14"/>
  <c r="Q125" i="14"/>
  <c r="W125" i="14"/>
  <c r="AA125" i="14"/>
  <c r="AE125" i="16"/>
  <c r="AE148" i="16"/>
  <c r="T171" i="16"/>
  <c r="X171" i="16"/>
  <c r="AB171" i="16"/>
  <c r="U171" i="16"/>
  <c r="Y171" i="16"/>
  <c r="AC171" i="16"/>
  <c r="V171" i="16"/>
  <c r="Z171" i="16"/>
  <c r="AG171" i="16" s="1"/>
  <c r="AD171" i="16"/>
  <c r="Q171" i="16"/>
  <c r="W171" i="16"/>
  <c r="AA171" i="16"/>
  <c r="T148" i="16"/>
  <c r="X148" i="16"/>
  <c r="AB148" i="16"/>
  <c r="U148" i="16"/>
  <c r="Y148" i="16"/>
  <c r="AC148" i="16"/>
  <c r="V148" i="16"/>
  <c r="Z148" i="16"/>
  <c r="AG148" i="16" s="1"/>
  <c r="AD148" i="16"/>
  <c r="Q148" i="16"/>
  <c r="W148" i="16"/>
  <c r="AA148" i="16"/>
  <c r="T125" i="16"/>
  <c r="X125" i="16"/>
  <c r="AB125" i="16"/>
  <c r="U125" i="16"/>
  <c r="Y125" i="16"/>
  <c r="AC125" i="16"/>
  <c r="V125" i="16"/>
  <c r="Z125" i="16"/>
  <c r="AG125" i="16" s="1"/>
  <c r="AD125" i="16"/>
  <c r="Q125" i="16"/>
  <c r="W125" i="16"/>
  <c r="AA125" i="16"/>
  <c r="AE125" i="17"/>
  <c r="AE148" i="17"/>
  <c r="X148" i="17"/>
  <c r="T148" i="17"/>
  <c r="T171" i="17"/>
  <c r="X171" i="17"/>
  <c r="AB171" i="17"/>
  <c r="U171" i="17"/>
  <c r="Y171" i="17"/>
  <c r="AC171" i="17"/>
  <c r="V171" i="17"/>
  <c r="Z171" i="17"/>
  <c r="AG171" i="17" s="1"/>
  <c r="AD171" i="17"/>
  <c r="Q171" i="17"/>
  <c r="W171" i="17"/>
  <c r="AA171" i="17"/>
  <c r="AB148" i="17"/>
  <c r="U148" i="17"/>
  <c r="Y148" i="17"/>
  <c r="AC148" i="17"/>
  <c r="V148" i="17"/>
  <c r="Z148" i="17"/>
  <c r="AG148" i="17" s="1"/>
  <c r="AD148" i="17"/>
  <c r="Q148" i="17"/>
  <c r="W148" i="17"/>
  <c r="AA148" i="17"/>
  <c r="T125" i="17"/>
  <c r="X125" i="17"/>
  <c r="AB125" i="17"/>
  <c r="U125" i="17"/>
  <c r="Y125" i="17"/>
  <c r="AC125" i="17"/>
  <c r="V125" i="17"/>
  <c r="Z125" i="17"/>
  <c r="AG125" i="17" s="1"/>
  <c r="AD125" i="17"/>
  <c r="Q125" i="17"/>
  <c r="W125" i="17"/>
  <c r="AA125" i="17"/>
  <c r="AE125" i="18"/>
  <c r="AE148" i="18"/>
  <c r="T171" i="18"/>
  <c r="X171" i="18"/>
  <c r="AB171" i="18"/>
  <c r="U171" i="18"/>
  <c r="Y171" i="18"/>
  <c r="AC171" i="18"/>
  <c r="V171" i="18"/>
  <c r="Z171" i="18"/>
  <c r="AG171" i="18" s="1"/>
  <c r="AD171" i="18"/>
  <c r="Q171" i="18"/>
  <c r="W171" i="18"/>
  <c r="AA171" i="18"/>
  <c r="T148" i="18"/>
  <c r="X148" i="18"/>
  <c r="AB148" i="18"/>
  <c r="U148" i="18"/>
  <c r="Y148" i="18"/>
  <c r="AC148" i="18"/>
  <c r="V148" i="18"/>
  <c r="Z148" i="18"/>
  <c r="AD148" i="18"/>
  <c r="Q148" i="18"/>
  <c r="W148" i="18"/>
  <c r="AA148" i="18"/>
  <c r="T125" i="18"/>
  <c r="X125" i="18"/>
  <c r="AB125" i="18"/>
  <c r="U125" i="18"/>
  <c r="Y125" i="18"/>
  <c r="AC125" i="18"/>
  <c r="V125" i="18"/>
  <c r="Z125" i="18"/>
  <c r="AD125" i="18"/>
  <c r="Q125" i="18"/>
  <c r="W125" i="18"/>
  <c r="AA125" i="18"/>
  <c r="AE125" i="12"/>
  <c r="AE148" i="12"/>
  <c r="T171" i="12"/>
  <c r="X171" i="12"/>
  <c r="AB171" i="12"/>
  <c r="U171" i="12"/>
  <c r="Y171" i="12"/>
  <c r="AC171" i="12"/>
  <c r="V171" i="12"/>
  <c r="Z171" i="12"/>
  <c r="AG171" i="12" s="1"/>
  <c r="AD171" i="12"/>
  <c r="Q171" i="12"/>
  <c r="W171" i="12"/>
  <c r="AA171" i="12"/>
  <c r="T148" i="12"/>
  <c r="X148" i="12"/>
  <c r="AB148" i="12"/>
  <c r="U148" i="12"/>
  <c r="Y148" i="12"/>
  <c r="AC148" i="12"/>
  <c r="V148" i="12"/>
  <c r="Z148" i="12"/>
  <c r="AG148" i="12" s="1"/>
  <c r="AD148" i="12"/>
  <c r="Q148" i="12"/>
  <c r="W148" i="12"/>
  <c r="AA148" i="12"/>
  <c r="T125" i="12"/>
  <c r="X125" i="12"/>
  <c r="AB125" i="12"/>
  <c r="U125" i="12"/>
  <c r="Y125" i="12"/>
  <c r="AC125" i="12"/>
  <c r="V125" i="12"/>
  <c r="Z125" i="12"/>
  <c r="AG125" i="12" s="1"/>
  <c r="AD125" i="12"/>
  <c r="Q125" i="12"/>
  <c r="W125" i="12"/>
  <c r="AA125" i="12"/>
  <c r="AE125" i="15"/>
  <c r="AE148" i="15"/>
  <c r="T171" i="15"/>
  <c r="X171" i="15"/>
  <c r="AB171" i="15"/>
  <c r="U171" i="15"/>
  <c r="Y171" i="15"/>
  <c r="AC171" i="15"/>
  <c r="V171" i="15"/>
  <c r="Z171" i="15"/>
  <c r="AG171" i="15" s="1"/>
  <c r="AD171" i="15"/>
  <c r="Q171" i="15"/>
  <c r="W171" i="15"/>
  <c r="AA171" i="15"/>
  <c r="T148" i="15"/>
  <c r="X148" i="15"/>
  <c r="AB148" i="15"/>
  <c r="U148" i="15"/>
  <c r="Y148" i="15"/>
  <c r="AC148" i="15"/>
  <c r="V148" i="15"/>
  <c r="Z148" i="15"/>
  <c r="AG148" i="15" s="1"/>
  <c r="AD148" i="15"/>
  <c r="Q148" i="15"/>
  <c r="W148" i="15"/>
  <c r="AA148" i="15"/>
  <c r="T125" i="15"/>
  <c r="X125" i="15"/>
  <c r="AB125" i="15"/>
  <c r="U125" i="15"/>
  <c r="Y125" i="15"/>
  <c r="AC125" i="15"/>
  <c r="V125" i="15"/>
  <c r="Z125" i="15"/>
  <c r="AG125" i="15" s="1"/>
  <c r="AD125" i="15"/>
  <c r="Q125" i="15"/>
  <c r="W125" i="15"/>
  <c r="AA125" i="15"/>
  <c r="AE125" i="19"/>
  <c r="AE148" i="19"/>
  <c r="T171" i="19"/>
  <c r="X171" i="19"/>
  <c r="AB171" i="19"/>
  <c r="U171" i="19"/>
  <c r="Y171" i="19"/>
  <c r="AC171" i="19"/>
  <c r="V171" i="19"/>
  <c r="Z171" i="19"/>
  <c r="AG171" i="19" s="1"/>
  <c r="AD171" i="19"/>
  <c r="Q171" i="19"/>
  <c r="W171" i="19"/>
  <c r="AA171" i="19"/>
  <c r="T148" i="19"/>
  <c r="X148" i="19"/>
  <c r="AB148" i="19"/>
  <c r="U148" i="19"/>
  <c r="Y148" i="19"/>
  <c r="AC148" i="19"/>
  <c r="V148" i="19"/>
  <c r="Z148" i="19"/>
  <c r="AG148" i="19" s="1"/>
  <c r="AD148" i="19"/>
  <c r="Q148" i="19"/>
  <c r="W148" i="19"/>
  <c r="AA148" i="19"/>
  <c r="T125" i="19"/>
  <c r="X125" i="19"/>
  <c r="AB125" i="19"/>
  <c r="U125" i="19"/>
  <c r="Y125" i="19"/>
  <c r="AC125" i="19"/>
  <c r="V125" i="19"/>
  <c r="Z125" i="19"/>
  <c r="AG125" i="19" s="1"/>
  <c r="AD125" i="19"/>
  <c r="Q125" i="19"/>
  <c r="W125" i="19"/>
  <c r="AA125" i="19"/>
  <c r="Q46" i="10"/>
  <c r="W46" i="10"/>
  <c r="AZ46" i="32" s="1"/>
  <c r="AZ125" i="32" s="1"/>
  <c r="AA46" i="10"/>
  <c r="BD46" i="32" s="1"/>
  <c r="BD125" i="32" s="1"/>
  <c r="AE46" i="10"/>
  <c r="BH46" i="32" s="1"/>
  <c r="BH125" i="32" s="1"/>
  <c r="V47" i="10"/>
  <c r="AY47" i="32" s="1"/>
  <c r="AY148" i="32" s="1"/>
  <c r="Z47" i="10"/>
  <c r="AD47" i="10"/>
  <c r="BG47" i="32" s="1"/>
  <c r="BG148" i="32" s="1"/>
  <c r="U48" i="10"/>
  <c r="AX48" i="32" s="1"/>
  <c r="AX171" i="32" s="1"/>
  <c r="Y48" i="10"/>
  <c r="BB48" i="32" s="1"/>
  <c r="BB171" i="32" s="1"/>
  <c r="AC48" i="10"/>
  <c r="BF48" i="32" s="1"/>
  <c r="BF171" i="32" s="1"/>
  <c r="T46" i="10"/>
  <c r="AW46" i="32" s="1"/>
  <c r="AW125" i="32" s="1"/>
  <c r="X46" i="10"/>
  <c r="BA46" i="32" s="1"/>
  <c r="BA125" i="32" s="1"/>
  <c r="AB46" i="10"/>
  <c r="BE46" i="32" s="1"/>
  <c r="BE125" i="32" s="1"/>
  <c r="Q47" i="10"/>
  <c r="W47" i="10"/>
  <c r="AZ47" i="32" s="1"/>
  <c r="AZ148" i="32" s="1"/>
  <c r="AA47" i="10"/>
  <c r="BD47" i="32" s="1"/>
  <c r="BD148" i="32" s="1"/>
  <c r="AE47" i="10"/>
  <c r="BH47" i="32" s="1"/>
  <c r="BH148" i="32" s="1"/>
  <c r="V48" i="10"/>
  <c r="AY48" i="32" s="1"/>
  <c r="AY171" i="32" s="1"/>
  <c r="Z48" i="10"/>
  <c r="AD48" i="10"/>
  <c r="BG48" i="32" s="1"/>
  <c r="BG171" i="32" s="1"/>
  <c r="U46" i="10"/>
  <c r="AX46" i="32" s="1"/>
  <c r="AX125" i="32" s="1"/>
  <c r="Y46" i="10"/>
  <c r="BB46" i="32" s="1"/>
  <c r="BB125" i="32" s="1"/>
  <c r="AC46" i="10"/>
  <c r="BF46" i="32" s="1"/>
  <c r="BF125" i="32" s="1"/>
  <c r="T47" i="10"/>
  <c r="AW47" i="32" s="1"/>
  <c r="AW148" i="32" s="1"/>
  <c r="X47" i="10"/>
  <c r="BA47" i="32" s="1"/>
  <c r="BA148" i="32" s="1"/>
  <c r="AB47" i="10"/>
  <c r="BE47" i="32" s="1"/>
  <c r="BE148" i="32" s="1"/>
  <c r="W48" i="10"/>
  <c r="AZ48" i="32" s="1"/>
  <c r="AZ171" i="32" s="1"/>
  <c r="AA48" i="10"/>
  <c r="BD48" i="32" s="1"/>
  <c r="BD171" i="32" s="1"/>
  <c r="AE48" i="10"/>
  <c r="BH48" i="32" s="1"/>
  <c r="BH171" i="32" s="1"/>
  <c r="V46" i="10"/>
  <c r="AY46" i="32" s="1"/>
  <c r="AY125" i="32" s="1"/>
  <c r="Z46" i="10"/>
  <c r="AD46" i="10"/>
  <c r="BG46" i="32" s="1"/>
  <c r="BG125" i="32" s="1"/>
  <c r="U47" i="10"/>
  <c r="AX47" i="32" s="1"/>
  <c r="AX148" i="32" s="1"/>
  <c r="Y47" i="10"/>
  <c r="BB47" i="32" s="1"/>
  <c r="BB148" i="32" s="1"/>
  <c r="T48" i="10"/>
  <c r="AW48" i="32" s="1"/>
  <c r="AW171" i="32" s="1"/>
  <c r="X48" i="10"/>
  <c r="BA48" i="32" s="1"/>
  <c r="BA171" i="32" s="1"/>
  <c r="AE148" i="7"/>
  <c r="AE125" i="7"/>
  <c r="T171" i="7"/>
  <c r="X171" i="7"/>
  <c r="AB171" i="7"/>
  <c r="U171" i="7"/>
  <c r="Y171" i="7"/>
  <c r="AC171" i="7"/>
  <c r="V171" i="7"/>
  <c r="Z171" i="7"/>
  <c r="AD171" i="7"/>
  <c r="Q171" i="7"/>
  <c r="W171" i="7"/>
  <c r="AA171" i="7"/>
  <c r="T148" i="7"/>
  <c r="X148" i="7"/>
  <c r="AB148" i="7"/>
  <c r="U148" i="7"/>
  <c r="Y148" i="7"/>
  <c r="AC148" i="7"/>
  <c r="V148" i="7"/>
  <c r="Z148" i="7"/>
  <c r="AD148" i="7"/>
  <c r="Q148" i="7"/>
  <c r="W148" i="7"/>
  <c r="AA148" i="7"/>
  <c r="T125" i="7"/>
  <c r="X125" i="7"/>
  <c r="AB125" i="7"/>
  <c r="U125" i="7"/>
  <c r="Y125" i="7"/>
  <c r="AC125" i="7"/>
  <c r="V125" i="7"/>
  <c r="Z125" i="7"/>
  <c r="AD125" i="7"/>
  <c r="Q125" i="7"/>
  <c r="W125" i="7"/>
  <c r="AA125" i="7"/>
  <c r="AG125" i="18" l="1"/>
  <c r="AG148" i="18"/>
  <c r="GN47" i="32"/>
  <c r="GN148" i="32" s="1"/>
  <c r="DQ47" i="32"/>
  <c r="DQ148" i="32" s="1"/>
  <c r="BC48" i="32"/>
  <c r="BC171" i="32" s="1"/>
  <c r="AG48" i="10"/>
  <c r="K53" i="31" s="1"/>
  <c r="BC46" i="32"/>
  <c r="BC125" i="32" s="1"/>
  <c r="AG46" i="10"/>
  <c r="K13" i="31" s="1"/>
  <c r="BC47" i="32"/>
  <c r="BC148" i="32" s="1"/>
  <c r="AG47" i="10"/>
  <c r="K33" i="31" s="1"/>
  <c r="CT32" i="72"/>
  <c r="CU32" i="72" s="1"/>
  <c r="CU29" i="72"/>
  <c r="CS77" i="72"/>
  <c r="CT76" i="72"/>
  <c r="CU76" i="72" s="1"/>
  <c r="GK49" i="32"/>
  <c r="CT75" i="72"/>
  <c r="CU75" i="72" s="1"/>
  <c r="X72" i="31"/>
  <c r="AO72" i="31" s="1"/>
  <c r="CT74" i="72"/>
  <c r="CU74" i="72" s="1"/>
  <c r="CT12" i="72"/>
  <c r="CU12" i="72" s="1"/>
  <c r="CU9" i="72"/>
  <c r="CU24" i="72"/>
  <c r="CT27" i="72"/>
  <c r="CU27" i="72" s="1"/>
  <c r="CT52" i="72"/>
  <c r="CU52" i="72" s="1"/>
  <c r="CU49" i="72"/>
  <c r="CT47" i="72"/>
  <c r="CU47" i="72" s="1"/>
  <c r="CU44" i="72"/>
  <c r="CT22" i="72"/>
  <c r="CU22" i="72" s="1"/>
  <c r="CU19" i="72"/>
  <c r="CU69" i="72"/>
  <c r="CT72" i="72"/>
  <c r="CU72" i="72" s="1"/>
  <c r="CL77" i="72"/>
  <c r="CM77" i="72" s="1"/>
  <c r="CU34" i="72"/>
  <c r="CT37" i="72"/>
  <c r="CU37" i="72" s="1"/>
  <c r="CU16" i="72"/>
  <c r="CT17" i="72"/>
  <c r="CU17" i="72" s="1"/>
  <c r="CU14" i="72"/>
  <c r="CU59" i="72"/>
  <c r="CT62" i="72"/>
  <c r="CU62" i="72" s="1"/>
  <c r="CU15" i="72"/>
  <c r="CT42" i="72"/>
  <c r="CU42" i="72" s="1"/>
  <c r="CU39" i="72"/>
  <c r="CU64" i="72"/>
  <c r="CT67" i="72"/>
  <c r="CU67" i="72" s="1"/>
  <c r="CT57" i="72"/>
  <c r="CU57" i="72" s="1"/>
  <c r="CU54" i="72"/>
  <c r="EK49" i="32"/>
  <c r="FI49" i="32"/>
  <c r="EC49" i="32"/>
  <c r="DU49" i="32"/>
  <c r="DX49" i="32"/>
  <c r="FC49" i="32"/>
  <c r="CY49" i="32"/>
  <c r="BM49" i="32"/>
  <c r="CI49" i="32"/>
  <c r="CA49" i="32"/>
  <c r="FB49" i="32"/>
  <c r="CT49" i="32"/>
  <c r="ES49" i="32"/>
  <c r="DM49" i="32"/>
  <c r="DE49" i="32"/>
  <c r="AL49" i="32"/>
  <c r="GG49" i="32"/>
  <c r="BU49" i="32"/>
  <c r="CJ49" i="32"/>
  <c r="AK49" i="32"/>
  <c r="FD49" i="32"/>
  <c r="EA49" i="32"/>
  <c r="ED49" i="32"/>
  <c r="DV49" i="32"/>
  <c r="GI49" i="32"/>
  <c r="ET49" i="32"/>
  <c r="CS49" i="32"/>
  <c r="AJ49" i="32"/>
  <c r="EM49" i="32"/>
  <c r="GH49" i="32"/>
  <c r="CW49" i="32"/>
  <c r="FF49" i="32"/>
  <c r="CX49" i="32"/>
  <c r="FE49" i="32"/>
  <c r="FM49" i="32"/>
  <c r="GJ49" i="32"/>
  <c r="GB49" i="32"/>
  <c r="FT49" i="32"/>
  <c r="FH49" i="32"/>
  <c r="ER49" i="32"/>
  <c r="EJ49" i="32"/>
  <c r="CR49" i="32"/>
  <c r="BP49" i="32"/>
  <c r="AS49" i="32"/>
  <c r="DL49" i="32"/>
  <c r="DY49" i="32"/>
  <c r="EB49" i="32"/>
  <c r="DT49" i="32"/>
  <c r="GD49" i="32"/>
  <c r="EO49" i="32"/>
  <c r="BW49" i="32"/>
  <c r="CE49" i="32"/>
  <c r="CP49" i="32"/>
  <c r="FU49" i="32"/>
  <c r="GC49" i="32"/>
  <c r="BV49" i="32"/>
  <c r="FQ49" i="32"/>
  <c r="DI49" i="32"/>
  <c r="AP49" i="32"/>
  <c r="AH49" i="32"/>
  <c r="DA49" i="32"/>
  <c r="DH49" i="32"/>
  <c r="CZ49" i="32"/>
  <c r="EE49" i="32"/>
  <c r="DW49" i="32"/>
  <c r="DZ49" i="32"/>
  <c r="CF49" i="32"/>
  <c r="FV49" i="32"/>
  <c r="DG49" i="32"/>
  <c r="BR49" i="32"/>
  <c r="EQ49" i="32"/>
  <c r="FA49" i="32"/>
  <c r="BQ49" i="32"/>
  <c r="EX49" i="32"/>
  <c r="CC49" i="32"/>
  <c r="CB49" i="32"/>
  <c r="GF49" i="32"/>
  <c r="FX49" i="32"/>
  <c r="FP49" i="32"/>
  <c r="EZ49" i="32"/>
  <c r="EN49" i="32"/>
  <c r="CV49" i="32"/>
  <c r="BT49" i="32"/>
  <c r="BL49" i="32"/>
  <c r="AO49" i="32"/>
  <c r="DP49" i="32"/>
  <c r="BX46" i="32"/>
  <c r="BX125" i="32" s="1"/>
  <c r="BF49" i="32"/>
  <c r="EU46" i="32"/>
  <c r="EU125" i="32" s="1"/>
  <c r="FY46" i="32"/>
  <c r="FY125" i="32" s="1"/>
  <c r="FJ46" i="32"/>
  <c r="FJ125" i="32" s="1"/>
  <c r="CM46" i="32"/>
  <c r="CM125" i="32" s="1"/>
  <c r="GN46" i="32"/>
  <c r="DQ46" i="32"/>
  <c r="DQ125" i="32" s="1"/>
  <c r="DB46" i="32"/>
  <c r="DB125" i="32" s="1"/>
  <c r="AY49" i="32"/>
  <c r="EF46" i="32"/>
  <c r="EF125" i="32" s="1"/>
  <c r="EI49" i="32"/>
  <c r="AT46" i="32"/>
  <c r="AT125" i="32" s="1"/>
  <c r="AW49" i="32"/>
  <c r="BD49" i="32"/>
  <c r="BI48" i="32"/>
  <c r="BI171" i="32" s="1"/>
  <c r="BB49" i="32"/>
  <c r="AZ49" i="32"/>
  <c r="BG49" i="32"/>
  <c r="BE49" i="32"/>
  <c r="AX49" i="32"/>
  <c r="BC49" i="32"/>
  <c r="BI47" i="32"/>
  <c r="BI148" i="32" s="1"/>
  <c r="BA49" i="32"/>
  <c r="BH49" i="32"/>
  <c r="BI46" i="32"/>
  <c r="BI125" i="32" s="1"/>
  <c r="AD49" i="10"/>
  <c r="V49" i="10"/>
  <c r="AC49" i="10"/>
  <c r="Z49" i="10"/>
  <c r="AG49" i="10" s="1"/>
  <c r="X49" i="10"/>
  <c r="AE49" i="10"/>
  <c r="T49" i="10"/>
  <c r="AA49" i="10"/>
  <c r="Y49" i="10"/>
  <c r="W49" i="10"/>
  <c r="U49" i="10"/>
  <c r="AB49" i="10"/>
  <c r="Q49" i="10"/>
  <c r="E44" i="18"/>
  <c r="T151" i="8"/>
  <c r="CT77" i="72" l="1"/>
  <c r="CU77" i="72" s="1"/>
  <c r="EU49" i="32"/>
  <c r="AT49" i="32"/>
  <c r="GN49" i="32"/>
  <c r="GN125" i="32"/>
  <c r="X80" i="31"/>
  <c r="AO80" i="31" s="1"/>
  <c r="X74" i="31"/>
  <c r="AO74" i="31" s="1"/>
  <c r="X81" i="31"/>
  <c r="AO81" i="31" s="1"/>
  <c r="DQ49" i="32"/>
  <c r="FY49" i="32"/>
  <c r="EF49" i="32"/>
  <c r="DB49" i="32"/>
  <c r="FJ49" i="32"/>
  <c r="BX49" i="32"/>
  <c r="BI49" i="32"/>
  <c r="T174" i="11"/>
  <c r="CM49" i="32"/>
  <c r="X174" i="11"/>
  <c r="AE174" i="11"/>
  <c r="AE174" i="12"/>
  <c r="AE128" i="16"/>
  <c r="AE151" i="11"/>
  <c r="AE128" i="11"/>
  <c r="AE151" i="18"/>
  <c r="AE128" i="12"/>
  <c r="AE151" i="17"/>
  <c r="AE128" i="17"/>
  <c r="U174" i="8"/>
  <c r="AE128" i="9"/>
  <c r="AE151" i="9"/>
  <c r="AE128" i="13"/>
  <c r="AE151" i="13"/>
  <c r="AE174" i="14"/>
  <c r="AC174" i="14"/>
  <c r="U174" i="14"/>
  <c r="AE128" i="14"/>
  <c r="AE151" i="14"/>
  <c r="AE174" i="18"/>
  <c r="AE128" i="18"/>
  <c r="AE151" i="12"/>
  <c r="AE151" i="8"/>
  <c r="Y174" i="8"/>
  <c r="AE174" i="8"/>
  <c r="X151" i="8"/>
  <c r="AE151" i="16"/>
  <c r="T151" i="9"/>
  <c r="X151" i="9"/>
  <c r="AB151" i="9"/>
  <c r="U151" i="9"/>
  <c r="Y151" i="9"/>
  <c r="AC151" i="9"/>
  <c r="V151" i="9"/>
  <c r="Z151" i="9"/>
  <c r="AD151" i="9"/>
  <c r="Q151" i="9"/>
  <c r="W151" i="9"/>
  <c r="AA151" i="9"/>
  <c r="T128" i="9"/>
  <c r="X128" i="9"/>
  <c r="AB128" i="9"/>
  <c r="U128" i="9"/>
  <c r="Y128" i="9"/>
  <c r="AC128" i="9"/>
  <c r="V128" i="9"/>
  <c r="Z128" i="9"/>
  <c r="AD128" i="9"/>
  <c r="Q128" i="9"/>
  <c r="W128" i="9"/>
  <c r="AA128" i="9"/>
  <c r="T174" i="8"/>
  <c r="X174" i="8"/>
  <c r="AB174" i="8"/>
  <c r="AC174" i="8"/>
  <c r="V174" i="8"/>
  <c r="Z174" i="8"/>
  <c r="AD174" i="8"/>
  <c r="Q174" i="8"/>
  <c r="W174" i="8"/>
  <c r="AA174" i="8"/>
  <c r="AB151" i="8"/>
  <c r="U151" i="8"/>
  <c r="Y151" i="8"/>
  <c r="AC151" i="8"/>
  <c r="V151" i="8"/>
  <c r="Z151" i="8"/>
  <c r="AD151" i="8"/>
  <c r="AE128" i="8"/>
  <c r="Q151" i="8"/>
  <c r="W151" i="8"/>
  <c r="AA151" i="8"/>
  <c r="T128" i="8"/>
  <c r="X128" i="8"/>
  <c r="AB128" i="8"/>
  <c r="U128" i="8"/>
  <c r="Y128" i="8"/>
  <c r="AC128" i="8"/>
  <c r="V128" i="8"/>
  <c r="Z128" i="8"/>
  <c r="AD128" i="8"/>
  <c r="Q128" i="8"/>
  <c r="W128" i="8"/>
  <c r="AA128" i="8"/>
  <c r="AB174" i="11"/>
  <c r="U174" i="11"/>
  <c r="Y174" i="11"/>
  <c r="AC174" i="11"/>
  <c r="V174" i="11"/>
  <c r="Z174" i="11"/>
  <c r="AG174" i="11" s="1"/>
  <c r="AD174" i="11"/>
  <c r="Q174" i="11"/>
  <c r="W174" i="11"/>
  <c r="AA174" i="11"/>
  <c r="T151" i="11"/>
  <c r="X151" i="11"/>
  <c r="AB151" i="11"/>
  <c r="U151" i="11"/>
  <c r="Y151" i="11"/>
  <c r="AC151" i="11"/>
  <c r="V151" i="11"/>
  <c r="Z151" i="11"/>
  <c r="AG151" i="11" s="1"/>
  <c r="AD151" i="11"/>
  <c r="Q151" i="11"/>
  <c r="W151" i="11"/>
  <c r="AA151" i="11"/>
  <c r="T128" i="11"/>
  <c r="X128" i="11"/>
  <c r="AB128" i="11"/>
  <c r="U128" i="11"/>
  <c r="Y128" i="11"/>
  <c r="AC128" i="11"/>
  <c r="V128" i="11"/>
  <c r="Z128" i="11"/>
  <c r="AG128" i="11" s="1"/>
  <c r="AD128" i="11"/>
  <c r="Q128" i="11"/>
  <c r="W128" i="11"/>
  <c r="AA128" i="11"/>
  <c r="T151" i="13"/>
  <c r="X151" i="13"/>
  <c r="AB151" i="13"/>
  <c r="U151" i="13"/>
  <c r="Y151" i="13"/>
  <c r="AC151" i="13"/>
  <c r="V151" i="13"/>
  <c r="Z151" i="13"/>
  <c r="AG151" i="13" s="1"/>
  <c r="AD151" i="13"/>
  <c r="Q151" i="13"/>
  <c r="W151" i="13"/>
  <c r="AA151" i="13"/>
  <c r="T128" i="13"/>
  <c r="X128" i="13"/>
  <c r="AB128" i="13"/>
  <c r="U128" i="13"/>
  <c r="Y128" i="13"/>
  <c r="AC128" i="13"/>
  <c r="V128" i="13"/>
  <c r="Z128" i="13"/>
  <c r="AG128" i="13" s="1"/>
  <c r="AD128" i="13"/>
  <c r="Q128" i="13"/>
  <c r="W128" i="13"/>
  <c r="AA128" i="13"/>
  <c r="Y174" i="14"/>
  <c r="T174" i="14"/>
  <c r="X174" i="14"/>
  <c r="AB174" i="14"/>
  <c r="V174" i="14"/>
  <c r="Z174" i="14"/>
  <c r="AG174" i="14" s="1"/>
  <c r="AD174" i="14"/>
  <c r="Q174" i="14"/>
  <c r="W174" i="14"/>
  <c r="AA174" i="14"/>
  <c r="T151" i="14"/>
  <c r="X151" i="14"/>
  <c r="AB151" i="14"/>
  <c r="U151" i="14"/>
  <c r="Y151" i="14"/>
  <c r="AC151" i="14"/>
  <c r="V151" i="14"/>
  <c r="Z151" i="14"/>
  <c r="AG151" i="14" s="1"/>
  <c r="AD151" i="14"/>
  <c r="Q151" i="14"/>
  <c r="W151" i="14"/>
  <c r="AA151" i="14"/>
  <c r="T128" i="14"/>
  <c r="X128" i="14"/>
  <c r="AB128" i="14"/>
  <c r="U128" i="14"/>
  <c r="Y128" i="14"/>
  <c r="AC128" i="14"/>
  <c r="V128" i="14"/>
  <c r="Z128" i="14"/>
  <c r="AG128" i="14" s="1"/>
  <c r="AD128" i="14"/>
  <c r="Q128" i="14"/>
  <c r="W128" i="14"/>
  <c r="AA128" i="14"/>
  <c r="Z151" i="16"/>
  <c r="AG151" i="16" s="1"/>
  <c r="V151" i="16"/>
  <c r="AD151" i="16"/>
  <c r="T151" i="16"/>
  <c r="X151" i="16"/>
  <c r="AB151" i="16"/>
  <c r="U151" i="16"/>
  <c r="Y151" i="16"/>
  <c r="AC151" i="16"/>
  <c r="Q151" i="16"/>
  <c r="W151" i="16"/>
  <c r="AA151" i="16"/>
  <c r="T128" i="16"/>
  <c r="X128" i="16"/>
  <c r="AB128" i="16"/>
  <c r="U128" i="16"/>
  <c r="Y128" i="16"/>
  <c r="AC128" i="16"/>
  <c r="V128" i="16"/>
  <c r="Z128" i="16"/>
  <c r="AG128" i="16" s="1"/>
  <c r="AD128" i="16"/>
  <c r="Q128" i="16"/>
  <c r="W128" i="16"/>
  <c r="AA128" i="16"/>
  <c r="U128" i="17"/>
  <c r="AC128" i="17"/>
  <c r="T151" i="17"/>
  <c r="X151" i="17"/>
  <c r="AB151" i="17"/>
  <c r="U151" i="17"/>
  <c r="Y151" i="17"/>
  <c r="AC151" i="17"/>
  <c r="V151" i="17"/>
  <c r="Z151" i="17"/>
  <c r="AG151" i="17" s="1"/>
  <c r="AD151" i="17"/>
  <c r="Q151" i="17"/>
  <c r="W151" i="17"/>
  <c r="AA151" i="17"/>
  <c r="Y128" i="17"/>
  <c r="T128" i="17"/>
  <c r="X128" i="17"/>
  <c r="AB128" i="17"/>
  <c r="V128" i="17"/>
  <c r="Z128" i="17"/>
  <c r="AG128" i="17" s="1"/>
  <c r="AD128" i="17"/>
  <c r="Q128" i="17"/>
  <c r="W128" i="17"/>
  <c r="AA128" i="17"/>
  <c r="T174" i="18"/>
  <c r="X174" i="18"/>
  <c r="AB174" i="18"/>
  <c r="U174" i="18"/>
  <c r="Y174" i="18"/>
  <c r="AC174" i="18"/>
  <c r="V174" i="18"/>
  <c r="Z174" i="18"/>
  <c r="AG174" i="18" s="1"/>
  <c r="AD174" i="18"/>
  <c r="Q174" i="18"/>
  <c r="W174" i="18"/>
  <c r="AA174" i="18"/>
  <c r="T151" i="18"/>
  <c r="X151" i="18"/>
  <c r="AB151" i="18"/>
  <c r="U151" i="18"/>
  <c r="Y151" i="18"/>
  <c r="AC151" i="18"/>
  <c r="V151" i="18"/>
  <c r="Z151" i="18"/>
  <c r="AD151" i="18"/>
  <c r="Q151" i="18"/>
  <c r="W151" i="18"/>
  <c r="AA151" i="18"/>
  <c r="T128" i="18"/>
  <c r="X128" i="18"/>
  <c r="AB128" i="18"/>
  <c r="U128" i="18"/>
  <c r="Y128" i="18"/>
  <c r="AC128" i="18"/>
  <c r="V128" i="18"/>
  <c r="Z128" i="18"/>
  <c r="AD128" i="18"/>
  <c r="Q128" i="18"/>
  <c r="W128" i="18"/>
  <c r="AA128" i="18"/>
  <c r="T174" i="12"/>
  <c r="X174" i="12"/>
  <c r="AB174" i="12"/>
  <c r="U174" i="12"/>
  <c r="Y174" i="12"/>
  <c r="AC174" i="12"/>
  <c r="V174" i="12"/>
  <c r="Z174" i="12"/>
  <c r="AG174" i="12" s="1"/>
  <c r="AD174" i="12"/>
  <c r="Q174" i="12"/>
  <c r="W174" i="12"/>
  <c r="AA174" i="12"/>
  <c r="T151" i="12"/>
  <c r="X151" i="12"/>
  <c r="AB151" i="12"/>
  <c r="U151" i="12"/>
  <c r="Y151" i="12"/>
  <c r="AC151" i="12"/>
  <c r="V151" i="12"/>
  <c r="Z151" i="12"/>
  <c r="AG151" i="12" s="1"/>
  <c r="AD151" i="12"/>
  <c r="Q151" i="12"/>
  <c r="W151" i="12"/>
  <c r="AA151" i="12"/>
  <c r="T128" i="12"/>
  <c r="X128" i="12"/>
  <c r="AB128" i="12"/>
  <c r="U128" i="12"/>
  <c r="Y128" i="12"/>
  <c r="AC128" i="12"/>
  <c r="V128" i="12"/>
  <c r="Z128" i="12"/>
  <c r="AG128" i="12" s="1"/>
  <c r="AD128" i="12"/>
  <c r="Q128" i="12"/>
  <c r="W128" i="12"/>
  <c r="AA128" i="12"/>
  <c r="AE151" i="15"/>
  <c r="AE128" i="15"/>
  <c r="AE151" i="19"/>
  <c r="AE128" i="19"/>
  <c r="AE151" i="7"/>
  <c r="AE128" i="7"/>
  <c r="P64" i="7"/>
  <c r="O64" i="7"/>
  <c r="N64" i="7"/>
  <c r="M64" i="7"/>
  <c r="L64" i="7"/>
  <c r="K64" i="7"/>
  <c r="J64" i="7"/>
  <c r="I64" i="7"/>
  <c r="H64" i="7"/>
  <c r="G64" i="7"/>
  <c r="F64" i="7"/>
  <c r="E64" i="7"/>
  <c r="AE63" i="7"/>
  <c r="AS63" i="32" s="1"/>
  <c r="AS174" i="32" s="1"/>
  <c r="AD63" i="7"/>
  <c r="AR63" i="32" s="1"/>
  <c r="AR174" i="32" s="1"/>
  <c r="AC63" i="7"/>
  <c r="AQ63" i="32" s="1"/>
  <c r="AQ174" i="32" s="1"/>
  <c r="AB63" i="7"/>
  <c r="AP63" i="32" s="1"/>
  <c r="AP174" i="32" s="1"/>
  <c r="AA63" i="7"/>
  <c r="AO63" i="32" s="1"/>
  <c r="AO174" i="32" s="1"/>
  <c r="Z63" i="7"/>
  <c r="AN63" i="32" s="1"/>
  <c r="AN174" i="32" s="1"/>
  <c r="Y63" i="7"/>
  <c r="AM63" i="32" s="1"/>
  <c r="AM174" i="32" s="1"/>
  <c r="X63" i="7"/>
  <c r="AL63" i="32" s="1"/>
  <c r="AL174" i="32" s="1"/>
  <c r="W63" i="7"/>
  <c r="AK63" i="32" s="1"/>
  <c r="AK174" i="32" s="1"/>
  <c r="V63" i="7"/>
  <c r="AJ63" i="32" s="1"/>
  <c r="AJ174" i="32" s="1"/>
  <c r="U63" i="7"/>
  <c r="AI63" i="32" s="1"/>
  <c r="AI174" i="32" s="1"/>
  <c r="T63" i="7"/>
  <c r="AH63" i="32" s="1"/>
  <c r="Q63" i="7"/>
  <c r="AE62" i="7"/>
  <c r="AS62" i="32" s="1"/>
  <c r="AS151" i="32" s="1"/>
  <c r="AD62" i="7"/>
  <c r="AR62" i="32" s="1"/>
  <c r="AR151" i="32" s="1"/>
  <c r="AC62" i="7"/>
  <c r="AQ62" i="32" s="1"/>
  <c r="AQ151" i="32" s="1"/>
  <c r="AB62" i="7"/>
  <c r="AP62" i="32" s="1"/>
  <c r="AP151" i="32" s="1"/>
  <c r="AA62" i="7"/>
  <c r="AO62" i="32" s="1"/>
  <c r="AO151" i="32" s="1"/>
  <c r="Z62" i="7"/>
  <c r="AN62" i="32" s="1"/>
  <c r="AN151" i="32" s="1"/>
  <c r="Y62" i="7"/>
  <c r="AM62" i="32" s="1"/>
  <c r="AM151" i="32" s="1"/>
  <c r="X62" i="7"/>
  <c r="AL62" i="32" s="1"/>
  <c r="AL151" i="32" s="1"/>
  <c r="W62" i="7"/>
  <c r="AK62" i="32" s="1"/>
  <c r="AK151" i="32" s="1"/>
  <c r="V62" i="7"/>
  <c r="AJ62" i="32" s="1"/>
  <c r="AJ151" i="32" s="1"/>
  <c r="U62" i="7"/>
  <c r="AI62" i="32" s="1"/>
  <c r="AI151" i="32" s="1"/>
  <c r="T62" i="7"/>
  <c r="AH62" i="32" s="1"/>
  <c r="Q62" i="7"/>
  <c r="AE61" i="7"/>
  <c r="AS61" i="32" s="1"/>
  <c r="AD61" i="7"/>
  <c r="AR61" i="32" s="1"/>
  <c r="AC61" i="7"/>
  <c r="AQ61" i="32" s="1"/>
  <c r="AB61" i="7"/>
  <c r="AP61" i="32" s="1"/>
  <c r="AA61" i="7"/>
  <c r="AO61" i="32" s="1"/>
  <c r="Z61" i="7"/>
  <c r="AN61" i="32" s="1"/>
  <c r="Y61" i="7"/>
  <c r="AM61" i="32" s="1"/>
  <c r="X61" i="7"/>
  <c r="AL61" i="32" s="1"/>
  <c r="W61" i="7"/>
  <c r="AK61" i="32" s="1"/>
  <c r="V61" i="7"/>
  <c r="AJ61" i="32" s="1"/>
  <c r="U61" i="7"/>
  <c r="AI61" i="32" s="1"/>
  <c r="T61" i="7"/>
  <c r="AH61" i="32" s="1"/>
  <c r="Q61" i="7"/>
  <c r="P64" i="9"/>
  <c r="O64" i="9"/>
  <c r="N64" i="9"/>
  <c r="M64" i="9"/>
  <c r="L64" i="9"/>
  <c r="K64" i="9"/>
  <c r="J64" i="9"/>
  <c r="I64" i="9"/>
  <c r="H64" i="9"/>
  <c r="G64" i="9"/>
  <c r="F64" i="9"/>
  <c r="E64" i="9"/>
  <c r="AE63" i="9"/>
  <c r="AD63" i="9"/>
  <c r="AC63" i="9"/>
  <c r="AB63" i="9"/>
  <c r="AA63" i="9"/>
  <c r="Z63" i="9"/>
  <c r="Y63" i="9"/>
  <c r="X63" i="9"/>
  <c r="W63" i="9"/>
  <c r="V63" i="9"/>
  <c r="U63" i="9"/>
  <c r="T63" i="9"/>
  <c r="Q63" i="9"/>
  <c r="AE62" i="9"/>
  <c r="AD62" i="9"/>
  <c r="AC62" i="9"/>
  <c r="AB62" i="9"/>
  <c r="AA62" i="9"/>
  <c r="Z62" i="9"/>
  <c r="Y62" i="9"/>
  <c r="X62" i="9"/>
  <c r="W62" i="9"/>
  <c r="V62" i="9"/>
  <c r="U62" i="9"/>
  <c r="T62" i="9"/>
  <c r="Q62" i="9"/>
  <c r="AE61" i="9"/>
  <c r="AD61" i="9"/>
  <c r="AC61" i="9"/>
  <c r="AB61" i="9"/>
  <c r="AA61" i="9"/>
  <c r="Z61" i="9"/>
  <c r="Y61" i="9"/>
  <c r="X61" i="9"/>
  <c r="W61" i="9"/>
  <c r="V61" i="9"/>
  <c r="U61" i="9"/>
  <c r="T61" i="9"/>
  <c r="Q61" i="9"/>
  <c r="P64" i="8"/>
  <c r="O64" i="8"/>
  <c r="N64" i="8"/>
  <c r="M64" i="8"/>
  <c r="L64" i="8"/>
  <c r="K64" i="8"/>
  <c r="J64" i="8"/>
  <c r="I64" i="8"/>
  <c r="H64" i="8"/>
  <c r="G64" i="8"/>
  <c r="F64" i="8"/>
  <c r="E64" i="8"/>
  <c r="AE63" i="8"/>
  <c r="AD63" i="8"/>
  <c r="AC63" i="8"/>
  <c r="AB63" i="8"/>
  <c r="AA63" i="8"/>
  <c r="Z63" i="8"/>
  <c r="Y63" i="8"/>
  <c r="X63" i="8"/>
  <c r="W63" i="8"/>
  <c r="V63" i="8"/>
  <c r="U63" i="8"/>
  <c r="T63" i="8"/>
  <c r="Q63" i="8"/>
  <c r="AE62" i="8"/>
  <c r="AD62" i="8"/>
  <c r="AC62" i="8"/>
  <c r="AB62" i="8"/>
  <c r="AA62" i="8"/>
  <c r="Z62" i="8"/>
  <c r="Y62" i="8"/>
  <c r="X62" i="8"/>
  <c r="W62" i="8"/>
  <c r="V62" i="8"/>
  <c r="U62" i="8"/>
  <c r="T62" i="8"/>
  <c r="Q62" i="8"/>
  <c r="AE61" i="8"/>
  <c r="AD61" i="8"/>
  <c r="AC61" i="8"/>
  <c r="AB61" i="8"/>
  <c r="AA61" i="8"/>
  <c r="Z61" i="8"/>
  <c r="Y61" i="8"/>
  <c r="X61" i="8"/>
  <c r="W61" i="8"/>
  <c r="V61" i="8"/>
  <c r="U61" i="8"/>
  <c r="T61" i="8"/>
  <c r="Q61" i="8"/>
  <c r="P64" i="11"/>
  <c r="O64" i="11"/>
  <c r="N64" i="11"/>
  <c r="M64" i="11"/>
  <c r="L64" i="11"/>
  <c r="K64" i="11"/>
  <c r="J64" i="11"/>
  <c r="I64" i="11"/>
  <c r="H64" i="11"/>
  <c r="G64" i="11"/>
  <c r="F64" i="11"/>
  <c r="E64" i="11"/>
  <c r="AE63" i="11"/>
  <c r="BW63" i="32" s="1"/>
  <c r="BW174" i="32" s="1"/>
  <c r="AD63" i="11"/>
  <c r="BV63" i="32" s="1"/>
  <c r="BV174" i="32" s="1"/>
  <c r="AC63" i="11"/>
  <c r="BU63" i="32" s="1"/>
  <c r="BU174" i="32" s="1"/>
  <c r="AB63" i="11"/>
  <c r="BT63" i="32" s="1"/>
  <c r="BT174" i="32" s="1"/>
  <c r="AA63" i="11"/>
  <c r="BS63" i="32" s="1"/>
  <c r="BS174" i="32" s="1"/>
  <c r="Z63" i="11"/>
  <c r="Y63" i="11"/>
  <c r="BQ63" i="32" s="1"/>
  <c r="BQ174" i="32" s="1"/>
  <c r="X63" i="11"/>
  <c r="BP63" i="32" s="1"/>
  <c r="BP174" i="32" s="1"/>
  <c r="W63" i="11"/>
  <c r="BO63" i="32" s="1"/>
  <c r="BO174" i="32" s="1"/>
  <c r="V63" i="11"/>
  <c r="BN63" i="32" s="1"/>
  <c r="BN174" i="32" s="1"/>
  <c r="U63" i="11"/>
  <c r="BM63" i="32" s="1"/>
  <c r="BM174" i="32" s="1"/>
  <c r="T63" i="11"/>
  <c r="BL63" i="32" s="1"/>
  <c r="Q63" i="11"/>
  <c r="AE62" i="11"/>
  <c r="BW62" i="32" s="1"/>
  <c r="BW151" i="32" s="1"/>
  <c r="AD62" i="11"/>
  <c r="BV62" i="32" s="1"/>
  <c r="BV151" i="32" s="1"/>
  <c r="AC62" i="11"/>
  <c r="BU62" i="32" s="1"/>
  <c r="BU151" i="32" s="1"/>
  <c r="AB62" i="11"/>
  <c r="BT62" i="32" s="1"/>
  <c r="BT151" i="32" s="1"/>
  <c r="AA62" i="11"/>
  <c r="BS62" i="32" s="1"/>
  <c r="BS151" i="32" s="1"/>
  <c r="Z62" i="11"/>
  <c r="Y62" i="11"/>
  <c r="BQ62" i="32" s="1"/>
  <c r="BQ151" i="32" s="1"/>
  <c r="X62" i="11"/>
  <c r="BP62" i="32" s="1"/>
  <c r="BP151" i="32" s="1"/>
  <c r="W62" i="11"/>
  <c r="BO62" i="32" s="1"/>
  <c r="BO151" i="32" s="1"/>
  <c r="V62" i="11"/>
  <c r="BN62" i="32" s="1"/>
  <c r="BN151" i="32" s="1"/>
  <c r="U62" i="11"/>
  <c r="BM62" i="32" s="1"/>
  <c r="BM151" i="32" s="1"/>
  <c r="T62" i="11"/>
  <c r="BL62" i="32" s="1"/>
  <c r="Q62" i="11"/>
  <c r="AE61" i="11"/>
  <c r="BW61" i="32" s="1"/>
  <c r="AD61" i="11"/>
  <c r="BV61" i="32" s="1"/>
  <c r="AC61" i="11"/>
  <c r="BU61" i="32" s="1"/>
  <c r="AB61" i="11"/>
  <c r="BT61" i="32" s="1"/>
  <c r="AA61" i="11"/>
  <c r="BS61" i="32" s="1"/>
  <c r="Z61" i="11"/>
  <c r="Y61" i="11"/>
  <c r="BQ61" i="32" s="1"/>
  <c r="X61" i="11"/>
  <c r="BP61" i="32" s="1"/>
  <c r="W61" i="11"/>
  <c r="BO61" i="32" s="1"/>
  <c r="V61" i="11"/>
  <c r="BN61" i="32" s="1"/>
  <c r="U61" i="11"/>
  <c r="BM61" i="32" s="1"/>
  <c r="T61" i="11"/>
  <c r="BL61" i="32" s="1"/>
  <c r="Q61" i="11"/>
  <c r="P64" i="13"/>
  <c r="O64" i="13"/>
  <c r="N64" i="13"/>
  <c r="M64" i="13"/>
  <c r="L64" i="13"/>
  <c r="K64" i="13"/>
  <c r="J64" i="13"/>
  <c r="I64" i="13"/>
  <c r="H64" i="13"/>
  <c r="G64" i="13"/>
  <c r="F64" i="13"/>
  <c r="E64" i="13"/>
  <c r="AE63" i="13"/>
  <c r="CL63" i="32" s="1"/>
  <c r="CL174" i="32" s="1"/>
  <c r="AD63" i="13"/>
  <c r="CK63" i="32" s="1"/>
  <c r="CK174" i="32" s="1"/>
  <c r="AC63" i="13"/>
  <c r="CJ63" i="32" s="1"/>
  <c r="CJ174" i="32" s="1"/>
  <c r="AB63" i="13"/>
  <c r="CI63" i="32" s="1"/>
  <c r="CI174" i="32" s="1"/>
  <c r="AA63" i="13"/>
  <c r="CH63" i="32" s="1"/>
  <c r="CH174" i="32" s="1"/>
  <c r="Z63" i="13"/>
  <c r="Y63" i="13"/>
  <c r="CF63" i="32" s="1"/>
  <c r="CF174" i="32" s="1"/>
  <c r="X63" i="13"/>
  <c r="CE63" i="32" s="1"/>
  <c r="CE174" i="32" s="1"/>
  <c r="W63" i="13"/>
  <c r="CD63" i="32" s="1"/>
  <c r="CD174" i="32" s="1"/>
  <c r="V63" i="13"/>
  <c r="CC63" i="32" s="1"/>
  <c r="CC174" i="32" s="1"/>
  <c r="U63" i="13"/>
  <c r="CB63" i="32" s="1"/>
  <c r="CB174" i="32" s="1"/>
  <c r="T63" i="13"/>
  <c r="CA63" i="32" s="1"/>
  <c r="Q63" i="13"/>
  <c r="AE62" i="13"/>
  <c r="CL62" i="32" s="1"/>
  <c r="CL151" i="32" s="1"/>
  <c r="AD62" i="13"/>
  <c r="CK62" i="32" s="1"/>
  <c r="CK151" i="32" s="1"/>
  <c r="AC62" i="13"/>
  <c r="CJ62" i="32" s="1"/>
  <c r="CJ151" i="32" s="1"/>
  <c r="AB62" i="13"/>
  <c r="CI62" i="32" s="1"/>
  <c r="CI151" i="32" s="1"/>
  <c r="AA62" i="13"/>
  <c r="CH62" i="32" s="1"/>
  <c r="CH151" i="32" s="1"/>
  <c r="Z62" i="13"/>
  <c r="Y62" i="13"/>
  <c r="CF62" i="32" s="1"/>
  <c r="CF151" i="32" s="1"/>
  <c r="X62" i="13"/>
  <c r="CE62" i="32" s="1"/>
  <c r="CE151" i="32" s="1"/>
  <c r="W62" i="13"/>
  <c r="CD62" i="32" s="1"/>
  <c r="CD151" i="32" s="1"/>
  <c r="V62" i="13"/>
  <c r="CC62" i="32" s="1"/>
  <c r="CC151" i="32" s="1"/>
  <c r="U62" i="13"/>
  <c r="CB62" i="32" s="1"/>
  <c r="CB151" i="32" s="1"/>
  <c r="T62" i="13"/>
  <c r="CA62" i="32" s="1"/>
  <c r="Q62" i="13"/>
  <c r="AE61" i="13"/>
  <c r="CL61" i="32" s="1"/>
  <c r="AD61" i="13"/>
  <c r="CK61" i="32" s="1"/>
  <c r="AC61" i="13"/>
  <c r="CJ61" i="32" s="1"/>
  <c r="AB61" i="13"/>
  <c r="CI61" i="32" s="1"/>
  <c r="AA61" i="13"/>
  <c r="CH61" i="32" s="1"/>
  <c r="Z61" i="13"/>
  <c r="Y61" i="13"/>
  <c r="CF61" i="32" s="1"/>
  <c r="X61" i="13"/>
  <c r="CE61" i="32" s="1"/>
  <c r="W61" i="13"/>
  <c r="CD61" i="32" s="1"/>
  <c r="V61" i="13"/>
  <c r="CC61" i="32" s="1"/>
  <c r="U61" i="13"/>
  <c r="CB61" i="32" s="1"/>
  <c r="T61" i="13"/>
  <c r="CA61" i="32" s="1"/>
  <c r="Q61" i="13"/>
  <c r="P64" i="14"/>
  <c r="O64" i="14"/>
  <c r="N64" i="14"/>
  <c r="M64" i="14"/>
  <c r="L64" i="14"/>
  <c r="K64" i="14"/>
  <c r="J64" i="14"/>
  <c r="I64" i="14"/>
  <c r="H64" i="14"/>
  <c r="G64" i="14"/>
  <c r="F64" i="14"/>
  <c r="E64" i="14"/>
  <c r="AE63" i="14"/>
  <c r="DA63" i="32" s="1"/>
  <c r="DA174" i="32" s="1"/>
  <c r="AD63" i="14"/>
  <c r="CZ63" i="32" s="1"/>
  <c r="CZ174" i="32" s="1"/>
  <c r="AC63" i="14"/>
  <c r="CY63" i="32" s="1"/>
  <c r="CY174" i="32" s="1"/>
  <c r="AB63" i="14"/>
  <c r="CX63" i="32" s="1"/>
  <c r="CX174" i="32" s="1"/>
  <c r="AA63" i="14"/>
  <c r="CW63" i="32" s="1"/>
  <c r="CW174" i="32" s="1"/>
  <c r="Z63" i="14"/>
  <c r="Y63" i="14"/>
  <c r="CU63" i="32" s="1"/>
  <c r="CU174" i="32" s="1"/>
  <c r="X63" i="14"/>
  <c r="CT63" i="32" s="1"/>
  <c r="CT174" i="32" s="1"/>
  <c r="W63" i="14"/>
  <c r="CS63" i="32" s="1"/>
  <c r="CS174" i="32" s="1"/>
  <c r="V63" i="14"/>
  <c r="CR63" i="32" s="1"/>
  <c r="CR174" i="32" s="1"/>
  <c r="U63" i="14"/>
  <c r="CQ63" i="32" s="1"/>
  <c r="CQ174" i="32" s="1"/>
  <c r="T63" i="14"/>
  <c r="CP63" i="32" s="1"/>
  <c r="Q63" i="14"/>
  <c r="AE62" i="14"/>
  <c r="DA62" i="32" s="1"/>
  <c r="DA151" i="32" s="1"/>
  <c r="AD62" i="14"/>
  <c r="CZ62" i="32" s="1"/>
  <c r="CZ151" i="32" s="1"/>
  <c r="AC62" i="14"/>
  <c r="CY62" i="32" s="1"/>
  <c r="CY151" i="32" s="1"/>
  <c r="AB62" i="14"/>
  <c r="CX62" i="32" s="1"/>
  <c r="CX151" i="32" s="1"/>
  <c r="AA62" i="14"/>
  <c r="CW62" i="32" s="1"/>
  <c r="CW151" i="32" s="1"/>
  <c r="Z62" i="14"/>
  <c r="Y62" i="14"/>
  <c r="CU62" i="32" s="1"/>
  <c r="CU151" i="32" s="1"/>
  <c r="X62" i="14"/>
  <c r="CT62" i="32" s="1"/>
  <c r="CT151" i="32" s="1"/>
  <c r="W62" i="14"/>
  <c r="CS62" i="32" s="1"/>
  <c r="CS151" i="32" s="1"/>
  <c r="V62" i="14"/>
  <c r="CR62" i="32" s="1"/>
  <c r="CR151" i="32" s="1"/>
  <c r="U62" i="14"/>
  <c r="CQ62" i="32" s="1"/>
  <c r="CQ151" i="32" s="1"/>
  <c r="T62" i="14"/>
  <c r="CP62" i="32" s="1"/>
  <c r="Q62" i="14"/>
  <c r="AE61" i="14"/>
  <c r="DA61" i="32" s="1"/>
  <c r="AD61" i="14"/>
  <c r="CZ61" i="32" s="1"/>
  <c r="AC61" i="14"/>
  <c r="CY61" i="32" s="1"/>
  <c r="AB61" i="14"/>
  <c r="CX61" i="32" s="1"/>
  <c r="AA61" i="14"/>
  <c r="CW61" i="32" s="1"/>
  <c r="Z61" i="14"/>
  <c r="Y61" i="14"/>
  <c r="CU61" i="32" s="1"/>
  <c r="X61" i="14"/>
  <c r="CT61" i="32" s="1"/>
  <c r="W61" i="14"/>
  <c r="CS61" i="32" s="1"/>
  <c r="V61" i="14"/>
  <c r="CR61" i="32" s="1"/>
  <c r="U61" i="14"/>
  <c r="CQ61" i="32" s="1"/>
  <c r="T61" i="14"/>
  <c r="CP61" i="32" s="1"/>
  <c r="Q61" i="14"/>
  <c r="P64" i="16"/>
  <c r="O64" i="16"/>
  <c r="N64" i="16"/>
  <c r="M64" i="16"/>
  <c r="L64" i="16"/>
  <c r="K64" i="16"/>
  <c r="J64" i="16"/>
  <c r="I64" i="16"/>
  <c r="H64" i="16"/>
  <c r="G64" i="16"/>
  <c r="F64" i="16"/>
  <c r="E64" i="16"/>
  <c r="AE63" i="16"/>
  <c r="DP63" i="32" s="1"/>
  <c r="DP174" i="32" s="1"/>
  <c r="AD63" i="16"/>
  <c r="DO63" i="32" s="1"/>
  <c r="DO174" i="32" s="1"/>
  <c r="AC63" i="16"/>
  <c r="DN63" i="32" s="1"/>
  <c r="DN174" i="32" s="1"/>
  <c r="AB63" i="16"/>
  <c r="DM63" i="32" s="1"/>
  <c r="DM174" i="32" s="1"/>
  <c r="AA63" i="16"/>
  <c r="DL63" i="32" s="1"/>
  <c r="DL174" i="32" s="1"/>
  <c r="Z63" i="16"/>
  <c r="Y63" i="16"/>
  <c r="DJ63" i="32" s="1"/>
  <c r="DJ174" i="32" s="1"/>
  <c r="X63" i="16"/>
  <c r="DI63" i="32" s="1"/>
  <c r="DI174" i="32" s="1"/>
  <c r="W63" i="16"/>
  <c r="DH63" i="32" s="1"/>
  <c r="DH174" i="32" s="1"/>
  <c r="V63" i="16"/>
  <c r="DG63" i="32" s="1"/>
  <c r="DG174" i="32" s="1"/>
  <c r="U63" i="16"/>
  <c r="DF63" i="32" s="1"/>
  <c r="DF174" i="32" s="1"/>
  <c r="T63" i="16"/>
  <c r="DE63" i="32" s="1"/>
  <c r="Q63" i="16"/>
  <c r="AE62" i="16"/>
  <c r="DP62" i="32" s="1"/>
  <c r="DP151" i="32" s="1"/>
  <c r="AD62" i="16"/>
  <c r="DO62" i="32" s="1"/>
  <c r="DO151" i="32" s="1"/>
  <c r="AC62" i="16"/>
  <c r="DN62" i="32" s="1"/>
  <c r="DN151" i="32" s="1"/>
  <c r="AB62" i="16"/>
  <c r="DM62" i="32" s="1"/>
  <c r="DM151" i="32" s="1"/>
  <c r="AA62" i="16"/>
  <c r="DL62" i="32" s="1"/>
  <c r="DL151" i="32" s="1"/>
  <c r="Z62" i="16"/>
  <c r="Y62" i="16"/>
  <c r="DJ62" i="32" s="1"/>
  <c r="DJ151" i="32" s="1"/>
  <c r="X62" i="16"/>
  <c r="DI62" i="32" s="1"/>
  <c r="DI151" i="32" s="1"/>
  <c r="W62" i="16"/>
  <c r="DH62" i="32" s="1"/>
  <c r="DH151" i="32" s="1"/>
  <c r="V62" i="16"/>
  <c r="DG62" i="32" s="1"/>
  <c r="DG151" i="32" s="1"/>
  <c r="U62" i="16"/>
  <c r="DF62" i="32" s="1"/>
  <c r="DF151" i="32" s="1"/>
  <c r="T62" i="16"/>
  <c r="DE62" i="32" s="1"/>
  <c r="Q62" i="16"/>
  <c r="AE61" i="16"/>
  <c r="DP61" i="32" s="1"/>
  <c r="AD61" i="16"/>
  <c r="DO61" i="32" s="1"/>
  <c r="AC61" i="16"/>
  <c r="DN61" i="32" s="1"/>
  <c r="AB61" i="16"/>
  <c r="DM61" i="32" s="1"/>
  <c r="AA61" i="16"/>
  <c r="DL61" i="32" s="1"/>
  <c r="Z61" i="16"/>
  <c r="Y61" i="16"/>
  <c r="DJ61" i="32" s="1"/>
  <c r="X61" i="16"/>
  <c r="DI61" i="32" s="1"/>
  <c r="W61" i="16"/>
  <c r="DH61" i="32" s="1"/>
  <c r="V61" i="16"/>
  <c r="DG61" i="32" s="1"/>
  <c r="U61" i="16"/>
  <c r="DF61" i="32" s="1"/>
  <c r="T61" i="16"/>
  <c r="DE61" i="32" s="1"/>
  <c r="Q61" i="16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AE113" i="17"/>
  <c r="AD113" i="17"/>
  <c r="AC113" i="17"/>
  <c r="AB113" i="17"/>
  <c r="AA113" i="17"/>
  <c r="Z113" i="17"/>
  <c r="AG113" i="17" s="1"/>
  <c r="X59" i="31" s="1"/>
  <c r="Y113" i="17"/>
  <c r="X113" i="17"/>
  <c r="W113" i="17"/>
  <c r="V113" i="17"/>
  <c r="U113" i="17"/>
  <c r="T113" i="17"/>
  <c r="Q113" i="17"/>
  <c r="AE112" i="17"/>
  <c r="AD112" i="17"/>
  <c r="AC112" i="17"/>
  <c r="AB112" i="17"/>
  <c r="AA112" i="17"/>
  <c r="Z112" i="17"/>
  <c r="AG112" i="17" s="1"/>
  <c r="X39" i="31" s="1"/>
  <c r="Y112" i="17"/>
  <c r="X112" i="17"/>
  <c r="W112" i="17"/>
  <c r="V112" i="17"/>
  <c r="U112" i="17"/>
  <c r="T112" i="17"/>
  <c r="Q112" i="17"/>
  <c r="AE111" i="17"/>
  <c r="AD111" i="17"/>
  <c r="AC111" i="17"/>
  <c r="AB111" i="17"/>
  <c r="AA111" i="17"/>
  <c r="Z111" i="17"/>
  <c r="AG111" i="17" s="1"/>
  <c r="X19" i="31" s="1"/>
  <c r="Y111" i="17"/>
  <c r="X111" i="17"/>
  <c r="W111" i="17"/>
  <c r="V111" i="17"/>
  <c r="U111" i="17"/>
  <c r="T111" i="17"/>
  <c r="Q111" i="17"/>
  <c r="P64" i="18"/>
  <c r="O64" i="18"/>
  <c r="N64" i="18"/>
  <c r="M64" i="18"/>
  <c r="L64" i="18"/>
  <c r="K64" i="18"/>
  <c r="J64" i="18"/>
  <c r="I64" i="18"/>
  <c r="H64" i="18"/>
  <c r="G64" i="18"/>
  <c r="F64" i="18"/>
  <c r="E64" i="18"/>
  <c r="AE63" i="18"/>
  <c r="ET63" i="32" s="1"/>
  <c r="ET174" i="32" s="1"/>
  <c r="AD63" i="18"/>
  <c r="ES63" i="32" s="1"/>
  <c r="ES174" i="32" s="1"/>
  <c r="AC63" i="18"/>
  <c r="ER63" i="32" s="1"/>
  <c r="ER174" i="32" s="1"/>
  <c r="AB63" i="18"/>
  <c r="EQ63" i="32" s="1"/>
  <c r="EQ174" i="32" s="1"/>
  <c r="AA63" i="18"/>
  <c r="EP63" i="32" s="1"/>
  <c r="EP174" i="32" s="1"/>
  <c r="Z63" i="18"/>
  <c r="AG63" i="18" s="1"/>
  <c r="N60" i="31" s="1"/>
  <c r="Y63" i="18"/>
  <c r="EN63" i="32" s="1"/>
  <c r="EN174" i="32" s="1"/>
  <c r="X63" i="18"/>
  <c r="EM63" i="32" s="1"/>
  <c r="EM174" i="32" s="1"/>
  <c r="W63" i="18"/>
  <c r="EL63" i="32" s="1"/>
  <c r="EL174" i="32" s="1"/>
  <c r="V63" i="18"/>
  <c r="EK63" i="32" s="1"/>
  <c r="EK174" i="32" s="1"/>
  <c r="U63" i="18"/>
  <c r="EJ63" i="32" s="1"/>
  <c r="EJ174" i="32" s="1"/>
  <c r="T63" i="18"/>
  <c r="EI63" i="32" s="1"/>
  <c r="Q63" i="18"/>
  <c r="AE62" i="18"/>
  <c r="ET62" i="32" s="1"/>
  <c r="ET151" i="32" s="1"/>
  <c r="AD62" i="18"/>
  <c r="ES62" i="32" s="1"/>
  <c r="ES151" i="32" s="1"/>
  <c r="AC62" i="18"/>
  <c r="ER62" i="32" s="1"/>
  <c r="ER151" i="32" s="1"/>
  <c r="AB62" i="18"/>
  <c r="EQ62" i="32" s="1"/>
  <c r="EQ151" i="32" s="1"/>
  <c r="AA62" i="18"/>
  <c r="EP62" i="32" s="1"/>
  <c r="EP151" i="32" s="1"/>
  <c r="Z62" i="18"/>
  <c r="AG62" i="18" s="1"/>
  <c r="N40" i="31" s="1"/>
  <c r="Y62" i="18"/>
  <c r="EN62" i="32" s="1"/>
  <c r="EN151" i="32" s="1"/>
  <c r="X62" i="18"/>
  <c r="EM62" i="32" s="1"/>
  <c r="EM151" i="32" s="1"/>
  <c r="W62" i="18"/>
  <c r="EL62" i="32" s="1"/>
  <c r="EL151" i="32" s="1"/>
  <c r="V62" i="18"/>
  <c r="EK62" i="32" s="1"/>
  <c r="EK151" i="32" s="1"/>
  <c r="U62" i="18"/>
  <c r="EJ62" i="32" s="1"/>
  <c r="EJ151" i="32" s="1"/>
  <c r="T62" i="18"/>
  <c r="EI62" i="32" s="1"/>
  <c r="Q62" i="18"/>
  <c r="AE61" i="18"/>
  <c r="ET61" i="32" s="1"/>
  <c r="AD61" i="18"/>
  <c r="ES61" i="32" s="1"/>
  <c r="AC61" i="18"/>
  <c r="ER61" i="32" s="1"/>
  <c r="AB61" i="18"/>
  <c r="EQ61" i="32" s="1"/>
  <c r="AA61" i="18"/>
  <c r="EP61" i="32" s="1"/>
  <c r="Z61" i="18"/>
  <c r="AG61" i="18" s="1"/>
  <c r="N20" i="31" s="1"/>
  <c r="Y61" i="18"/>
  <c r="EN61" i="32" s="1"/>
  <c r="X61" i="18"/>
  <c r="EM61" i="32" s="1"/>
  <c r="W61" i="18"/>
  <c r="EL61" i="32" s="1"/>
  <c r="V61" i="18"/>
  <c r="EK61" i="32" s="1"/>
  <c r="U61" i="18"/>
  <c r="EJ61" i="32" s="1"/>
  <c r="T61" i="18"/>
  <c r="EI61" i="32" s="1"/>
  <c r="Q61" i="18"/>
  <c r="P64" i="12"/>
  <c r="O64" i="12"/>
  <c r="N64" i="12"/>
  <c r="M64" i="12"/>
  <c r="L64" i="12"/>
  <c r="K64" i="12"/>
  <c r="J64" i="12"/>
  <c r="I64" i="12"/>
  <c r="H64" i="12"/>
  <c r="G64" i="12"/>
  <c r="F64" i="12"/>
  <c r="E64" i="12"/>
  <c r="AE63" i="12"/>
  <c r="FI63" i="32" s="1"/>
  <c r="FI174" i="32" s="1"/>
  <c r="AD63" i="12"/>
  <c r="FH63" i="32" s="1"/>
  <c r="FH174" i="32" s="1"/>
  <c r="AC63" i="12"/>
  <c r="FG63" i="32" s="1"/>
  <c r="FG174" i="32" s="1"/>
  <c r="AB63" i="12"/>
  <c r="FF63" i="32" s="1"/>
  <c r="FF174" i="32" s="1"/>
  <c r="AA63" i="12"/>
  <c r="FE63" i="32" s="1"/>
  <c r="FE174" i="32" s="1"/>
  <c r="Z63" i="12"/>
  <c r="Y63" i="12"/>
  <c r="FC63" i="32" s="1"/>
  <c r="FC174" i="32" s="1"/>
  <c r="X63" i="12"/>
  <c r="FB63" i="32" s="1"/>
  <c r="FB174" i="32" s="1"/>
  <c r="W63" i="12"/>
  <c r="FA63" i="32" s="1"/>
  <c r="FA174" i="32" s="1"/>
  <c r="V63" i="12"/>
  <c r="EZ63" i="32" s="1"/>
  <c r="EZ174" i="32" s="1"/>
  <c r="U63" i="12"/>
  <c r="EY63" i="32" s="1"/>
  <c r="EY174" i="32" s="1"/>
  <c r="T63" i="12"/>
  <c r="EX63" i="32" s="1"/>
  <c r="Q63" i="12"/>
  <c r="AE62" i="12"/>
  <c r="FI62" i="32" s="1"/>
  <c r="FI151" i="32" s="1"/>
  <c r="AD62" i="12"/>
  <c r="FH62" i="32" s="1"/>
  <c r="FH151" i="32" s="1"/>
  <c r="AC62" i="12"/>
  <c r="FG62" i="32" s="1"/>
  <c r="FG151" i="32" s="1"/>
  <c r="AB62" i="12"/>
  <c r="FF62" i="32" s="1"/>
  <c r="FF151" i="32" s="1"/>
  <c r="AA62" i="12"/>
  <c r="FE62" i="32" s="1"/>
  <c r="FE151" i="32" s="1"/>
  <c r="Z62" i="12"/>
  <c r="Y62" i="12"/>
  <c r="FC62" i="32" s="1"/>
  <c r="FC151" i="32" s="1"/>
  <c r="X62" i="12"/>
  <c r="FB62" i="32" s="1"/>
  <c r="FB151" i="32" s="1"/>
  <c r="W62" i="12"/>
  <c r="FA62" i="32" s="1"/>
  <c r="FA151" i="32" s="1"/>
  <c r="V62" i="12"/>
  <c r="EZ62" i="32" s="1"/>
  <c r="EZ151" i="32" s="1"/>
  <c r="U62" i="12"/>
  <c r="EY62" i="32" s="1"/>
  <c r="EY151" i="32" s="1"/>
  <c r="T62" i="12"/>
  <c r="EX62" i="32" s="1"/>
  <c r="Q62" i="12"/>
  <c r="AE61" i="12"/>
  <c r="FI61" i="32" s="1"/>
  <c r="AD61" i="12"/>
  <c r="FH61" i="32" s="1"/>
  <c r="AC61" i="12"/>
  <c r="FG61" i="32" s="1"/>
  <c r="AB61" i="12"/>
  <c r="FF61" i="32" s="1"/>
  <c r="AA61" i="12"/>
  <c r="FE61" i="32" s="1"/>
  <c r="Z61" i="12"/>
  <c r="Y61" i="12"/>
  <c r="FC61" i="32" s="1"/>
  <c r="X61" i="12"/>
  <c r="FB61" i="32" s="1"/>
  <c r="W61" i="12"/>
  <c r="FA61" i="32" s="1"/>
  <c r="V61" i="12"/>
  <c r="EZ61" i="32" s="1"/>
  <c r="U61" i="12"/>
  <c r="EY61" i="32" s="1"/>
  <c r="T61" i="12"/>
  <c r="EX61" i="32" s="1"/>
  <c r="Q61" i="12"/>
  <c r="P64" i="15"/>
  <c r="O64" i="15"/>
  <c r="N64" i="15"/>
  <c r="M64" i="15"/>
  <c r="L64" i="15"/>
  <c r="K64" i="15"/>
  <c r="J64" i="15"/>
  <c r="I64" i="15"/>
  <c r="H64" i="15"/>
  <c r="G64" i="15"/>
  <c r="F64" i="15"/>
  <c r="E64" i="15"/>
  <c r="AE63" i="15"/>
  <c r="FX63" i="32" s="1"/>
  <c r="FX174" i="32" s="1"/>
  <c r="AD63" i="15"/>
  <c r="FW63" i="32" s="1"/>
  <c r="FW174" i="32" s="1"/>
  <c r="AC63" i="15"/>
  <c r="FV63" i="32" s="1"/>
  <c r="FV174" i="32" s="1"/>
  <c r="AB63" i="15"/>
  <c r="FU63" i="32" s="1"/>
  <c r="FU174" i="32" s="1"/>
  <c r="AA63" i="15"/>
  <c r="FT63" i="32" s="1"/>
  <c r="FT174" i="32" s="1"/>
  <c r="Z63" i="15"/>
  <c r="Y63" i="15"/>
  <c r="FR63" i="32" s="1"/>
  <c r="FR174" i="32" s="1"/>
  <c r="X63" i="15"/>
  <c r="FQ63" i="32" s="1"/>
  <c r="FQ174" i="32" s="1"/>
  <c r="W63" i="15"/>
  <c r="FP63" i="32" s="1"/>
  <c r="FP174" i="32" s="1"/>
  <c r="V63" i="15"/>
  <c r="FO63" i="32" s="1"/>
  <c r="FO174" i="32" s="1"/>
  <c r="U63" i="15"/>
  <c r="FN63" i="32" s="1"/>
  <c r="FN174" i="32" s="1"/>
  <c r="T63" i="15"/>
  <c r="FM63" i="32" s="1"/>
  <c r="Q63" i="15"/>
  <c r="AE62" i="15"/>
  <c r="FX62" i="32" s="1"/>
  <c r="FX151" i="32" s="1"/>
  <c r="AD62" i="15"/>
  <c r="FW62" i="32" s="1"/>
  <c r="FW151" i="32" s="1"/>
  <c r="AC62" i="15"/>
  <c r="FV62" i="32" s="1"/>
  <c r="FV151" i="32" s="1"/>
  <c r="AB62" i="15"/>
  <c r="FU62" i="32" s="1"/>
  <c r="FU151" i="32" s="1"/>
  <c r="AA62" i="15"/>
  <c r="FT62" i="32" s="1"/>
  <c r="FT151" i="32" s="1"/>
  <c r="Z62" i="15"/>
  <c r="Y62" i="15"/>
  <c r="FR62" i="32" s="1"/>
  <c r="FR151" i="32" s="1"/>
  <c r="X62" i="15"/>
  <c r="FQ62" i="32" s="1"/>
  <c r="FQ151" i="32" s="1"/>
  <c r="W62" i="15"/>
  <c r="FP62" i="32" s="1"/>
  <c r="FP151" i="32" s="1"/>
  <c r="V62" i="15"/>
  <c r="FO62" i="32" s="1"/>
  <c r="FO151" i="32" s="1"/>
  <c r="U62" i="15"/>
  <c r="FN62" i="32" s="1"/>
  <c r="FN151" i="32" s="1"/>
  <c r="T62" i="15"/>
  <c r="FM62" i="32" s="1"/>
  <c r="Q62" i="15"/>
  <c r="AE61" i="15"/>
  <c r="FX61" i="32" s="1"/>
  <c r="AD61" i="15"/>
  <c r="FW61" i="32" s="1"/>
  <c r="AC61" i="15"/>
  <c r="FV61" i="32" s="1"/>
  <c r="AB61" i="15"/>
  <c r="FU61" i="32" s="1"/>
  <c r="AA61" i="15"/>
  <c r="FT61" i="32" s="1"/>
  <c r="Z61" i="15"/>
  <c r="Y61" i="15"/>
  <c r="FR61" i="32" s="1"/>
  <c r="X61" i="15"/>
  <c r="FQ61" i="32" s="1"/>
  <c r="W61" i="15"/>
  <c r="FP61" i="32" s="1"/>
  <c r="V61" i="15"/>
  <c r="FO61" i="32" s="1"/>
  <c r="U61" i="15"/>
  <c r="FN61" i="32" s="1"/>
  <c r="T61" i="15"/>
  <c r="FM61" i="32" s="1"/>
  <c r="Q61" i="15"/>
  <c r="P64" i="19"/>
  <c r="O64" i="19"/>
  <c r="N64" i="19"/>
  <c r="M64" i="19"/>
  <c r="L64" i="19"/>
  <c r="K64" i="19"/>
  <c r="J64" i="19"/>
  <c r="I64" i="19"/>
  <c r="H64" i="19"/>
  <c r="G64" i="19"/>
  <c r="F64" i="19"/>
  <c r="E64" i="19"/>
  <c r="AE63" i="19"/>
  <c r="GM63" i="32" s="1"/>
  <c r="GM174" i="32" s="1"/>
  <c r="AD63" i="19"/>
  <c r="GL63" i="32" s="1"/>
  <c r="GL174" i="32" s="1"/>
  <c r="AC63" i="19"/>
  <c r="GK63" i="32" s="1"/>
  <c r="GK174" i="32" s="1"/>
  <c r="AB63" i="19"/>
  <c r="GJ63" i="32" s="1"/>
  <c r="GJ174" i="32" s="1"/>
  <c r="AA63" i="19"/>
  <c r="GI63" i="32" s="1"/>
  <c r="GI174" i="32" s="1"/>
  <c r="Z63" i="19"/>
  <c r="Y63" i="19"/>
  <c r="GG63" i="32" s="1"/>
  <c r="GG174" i="32" s="1"/>
  <c r="X63" i="19"/>
  <c r="GF63" i="32" s="1"/>
  <c r="GF174" i="32" s="1"/>
  <c r="W63" i="19"/>
  <c r="GE63" i="32" s="1"/>
  <c r="GE174" i="32" s="1"/>
  <c r="V63" i="19"/>
  <c r="GD63" i="32" s="1"/>
  <c r="GD174" i="32" s="1"/>
  <c r="U63" i="19"/>
  <c r="GC63" i="32" s="1"/>
  <c r="GC174" i="32" s="1"/>
  <c r="T63" i="19"/>
  <c r="GB63" i="32" s="1"/>
  <c r="Q63" i="19"/>
  <c r="AE62" i="19"/>
  <c r="GM62" i="32" s="1"/>
  <c r="GM151" i="32" s="1"/>
  <c r="AD62" i="19"/>
  <c r="GL62" i="32" s="1"/>
  <c r="GL151" i="32" s="1"/>
  <c r="AC62" i="19"/>
  <c r="GK62" i="32" s="1"/>
  <c r="GK151" i="32" s="1"/>
  <c r="AB62" i="19"/>
  <c r="GJ62" i="32" s="1"/>
  <c r="GJ151" i="32" s="1"/>
  <c r="AA62" i="19"/>
  <c r="GI62" i="32" s="1"/>
  <c r="GI151" i="32" s="1"/>
  <c r="Z62" i="19"/>
  <c r="Y62" i="19"/>
  <c r="GG62" i="32" s="1"/>
  <c r="GG151" i="32" s="1"/>
  <c r="X62" i="19"/>
  <c r="GF62" i="32" s="1"/>
  <c r="GF151" i="32" s="1"/>
  <c r="W62" i="19"/>
  <c r="GE62" i="32" s="1"/>
  <c r="GE151" i="32" s="1"/>
  <c r="V62" i="19"/>
  <c r="GD62" i="32" s="1"/>
  <c r="GD151" i="32" s="1"/>
  <c r="U62" i="19"/>
  <c r="GC62" i="32" s="1"/>
  <c r="GC151" i="32" s="1"/>
  <c r="T62" i="19"/>
  <c r="GB62" i="32" s="1"/>
  <c r="Q62" i="19"/>
  <c r="AE61" i="19"/>
  <c r="GM61" i="32" s="1"/>
  <c r="AD61" i="19"/>
  <c r="GL61" i="32" s="1"/>
  <c r="AC61" i="19"/>
  <c r="GK61" i="32" s="1"/>
  <c r="AB61" i="19"/>
  <c r="GJ61" i="32" s="1"/>
  <c r="AA61" i="19"/>
  <c r="GI61" i="32" s="1"/>
  <c r="Z61" i="19"/>
  <c r="Y61" i="19"/>
  <c r="GG61" i="32" s="1"/>
  <c r="X61" i="19"/>
  <c r="GF61" i="32" s="1"/>
  <c r="W61" i="19"/>
  <c r="GE61" i="32" s="1"/>
  <c r="V61" i="19"/>
  <c r="GD61" i="32" s="1"/>
  <c r="U61" i="19"/>
  <c r="GC61" i="32" s="1"/>
  <c r="T61" i="19"/>
  <c r="GB61" i="32" s="1"/>
  <c r="Q61" i="19"/>
  <c r="N29" i="31"/>
  <c r="N49" i="31" s="1"/>
  <c r="N69" i="31" s="1"/>
  <c r="E43" i="10"/>
  <c r="E170" i="10" s="1"/>
  <c r="J29" i="31"/>
  <c r="J49" i="31" s="1"/>
  <c r="J69" i="31" s="1"/>
  <c r="Q169" i="19"/>
  <c r="Q168" i="19"/>
  <c r="Q167" i="19"/>
  <c r="Q166" i="19"/>
  <c r="Q165" i="19"/>
  <c r="Q164" i="19"/>
  <c r="Q146" i="19"/>
  <c r="Q145" i="19"/>
  <c r="Q144" i="19"/>
  <c r="Q143" i="19"/>
  <c r="Q142" i="19"/>
  <c r="Q141" i="19"/>
  <c r="Q123" i="19"/>
  <c r="Q122" i="19"/>
  <c r="Q121" i="19"/>
  <c r="Q120" i="19"/>
  <c r="Q119" i="19"/>
  <c r="Q118" i="19"/>
  <c r="AE170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AE43" i="19"/>
  <c r="GM43" i="32" s="1"/>
  <c r="GM170" i="32" s="1"/>
  <c r="AD43" i="19"/>
  <c r="GL43" i="32" s="1"/>
  <c r="GL170" i="32" s="1"/>
  <c r="AC43" i="19"/>
  <c r="GK43" i="32" s="1"/>
  <c r="GK170" i="32" s="1"/>
  <c r="AB43" i="19"/>
  <c r="GJ43" i="32" s="1"/>
  <c r="GJ170" i="32" s="1"/>
  <c r="AA43" i="19"/>
  <c r="GI43" i="32" s="1"/>
  <c r="GI170" i="32" s="1"/>
  <c r="Z43" i="19"/>
  <c r="Y43" i="19"/>
  <c r="GG43" i="32" s="1"/>
  <c r="GG170" i="32" s="1"/>
  <c r="X43" i="19"/>
  <c r="GF43" i="32" s="1"/>
  <c r="GF170" i="32" s="1"/>
  <c r="W43" i="19"/>
  <c r="GE43" i="32" s="1"/>
  <c r="GE170" i="32" s="1"/>
  <c r="V43" i="19"/>
  <c r="GD43" i="32" s="1"/>
  <c r="GD170" i="32" s="1"/>
  <c r="U43" i="19"/>
  <c r="GC43" i="32" s="1"/>
  <c r="GC170" i="32" s="1"/>
  <c r="T43" i="19"/>
  <c r="GB43" i="32" s="1"/>
  <c r="GB170" i="32" s="1"/>
  <c r="Q43" i="19"/>
  <c r="AE42" i="19"/>
  <c r="GM42" i="32" s="1"/>
  <c r="GM147" i="32" s="1"/>
  <c r="AD42" i="19"/>
  <c r="GL42" i="32" s="1"/>
  <c r="GL147" i="32" s="1"/>
  <c r="AC42" i="19"/>
  <c r="GK42" i="32" s="1"/>
  <c r="GK147" i="32" s="1"/>
  <c r="AB42" i="19"/>
  <c r="GJ42" i="32" s="1"/>
  <c r="GJ147" i="32" s="1"/>
  <c r="AA42" i="19"/>
  <c r="GI42" i="32" s="1"/>
  <c r="GI147" i="32" s="1"/>
  <c r="Z42" i="19"/>
  <c r="Y42" i="19"/>
  <c r="GG42" i="32" s="1"/>
  <c r="GG147" i="32" s="1"/>
  <c r="X42" i="19"/>
  <c r="GF42" i="32" s="1"/>
  <c r="GF147" i="32" s="1"/>
  <c r="W42" i="19"/>
  <c r="GE42" i="32" s="1"/>
  <c r="GE147" i="32" s="1"/>
  <c r="V42" i="19"/>
  <c r="GD42" i="32" s="1"/>
  <c r="GD147" i="32" s="1"/>
  <c r="U42" i="19"/>
  <c r="GC42" i="32" s="1"/>
  <c r="GC147" i="32" s="1"/>
  <c r="T42" i="19"/>
  <c r="GB42" i="32" s="1"/>
  <c r="GB147" i="32" s="1"/>
  <c r="Q42" i="19"/>
  <c r="AE41" i="19"/>
  <c r="AD41" i="19"/>
  <c r="GL41" i="32" s="1"/>
  <c r="GL124" i="32" s="1"/>
  <c r="AC41" i="19"/>
  <c r="AB41" i="19"/>
  <c r="GJ41" i="32" s="1"/>
  <c r="GJ124" i="32" s="1"/>
  <c r="AA41" i="19"/>
  <c r="GI41" i="32" s="1"/>
  <c r="GI124" i="32" s="1"/>
  <c r="Z41" i="19"/>
  <c r="Y41" i="19"/>
  <c r="X41" i="19"/>
  <c r="GF41" i="32" s="1"/>
  <c r="GF124" i="32" s="1"/>
  <c r="W41" i="19"/>
  <c r="GE41" i="32" s="1"/>
  <c r="GE124" i="32" s="1"/>
  <c r="V41" i="19"/>
  <c r="GD41" i="32" s="1"/>
  <c r="GD124" i="32" s="1"/>
  <c r="U41" i="19"/>
  <c r="GC41" i="32" s="1"/>
  <c r="GC124" i="32" s="1"/>
  <c r="T41" i="19"/>
  <c r="GB41" i="32" s="1"/>
  <c r="GB124" i="32" s="1"/>
  <c r="Q41" i="19"/>
  <c r="Q169" i="15"/>
  <c r="Q168" i="15"/>
  <c r="Q167" i="15"/>
  <c r="Q166" i="15"/>
  <c r="Q165" i="15"/>
  <c r="Q164" i="15"/>
  <c r="Q146" i="15"/>
  <c r="Q145" i="15"/>
  <c r="Q144" i="15"/>
  <c r="Q143" i="15"/>
  <c r="Q142" i="15"/>
  <c r="Q141" i="15"/>
  <c r="Q124" i="15"/>
  <c r="Q123" i="15"/>
  <c r="Q122" i="15"/>
  <c r="Q121" i="15"/>
  <c r="Q120" i="15"/>
  <c r="Q119" i="15"/>
  <c r="Q118" i="15"/>
  <c r="AE170" i="15"/>
  <c r="AE147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AE43" i="15"/>
  <c r="FX43" i="32" s="1"/>
  <c r="FX170" i="32" s="1"/>
  <c r="AD43" i="15"/>
  <c r="FW43" i="32" s="1"/>
  <c r="FW170" i="32" s="1"/>
  <c r="AC43" i="15"/>
  <c r="FV43" i="32" s="1"/>
  <c r="FV170" i="32" s="1"/>
  <c r="AB43" i="15"/>
  <c r="FU43" i="32" s="1"/>
  <c r="FU170" i="32" s="1"/>
  <c r="AA43" i="15"/>
  <c r="FT43" i="32" s="1"/>
  <c r="FT170" i="32" s="1"/>
  <c r="Z43" i="15"/>
  <c r="Y43" i="15"/>
  <c r="FR43" i="32" s="1"/>
  <c r="FR170" i="32" s="1"/>
  <c r="X43" i="15"/>
  <c r="FQ43" i="32" s="1"/>
  <c r="FQ170" i="32" s="1"/>
  <c r="W43" i="15"/>
  <c r="FP43" i="32" s="1"/>
  <c r="FP170" i="32" s="1"/>
  <c r="V43" i="15"/>
  <c r="FO43" i="32" s="1"/>
  <c r="FO170" i="32" s="1"/>
  <c r="U43" i="15"/>
  <c r="FN43" i="32" s="1"/>
  <c r="FN170" i="32" s="1"/>
  <c r="T43" i="15"/>
  <c r="FM43" i="32" s="1"/>
  <c r="FM170" i="32" s="1"/>
  <c r="Q43" i="15"/>
  <c r="AE42" i="15"/>
  <c r="FX42" i="32" s="1"/>
  <c r="FX147" i="32" s="1"/>
  <c r="AD42" i="15"/>
  <c r="AC42" i="15"/>
  <c r="FV42" i="32" s="1"/>
  <c r="FV147" i="32" s="1"/>
  <c r="AB42" i="15"/>
  <c r="FU42" i="32" s="1"/>
  <c r="FU147" i="32" s="1"/>
  <c r="AA42" i="15"/>
  <c r="FT42" i="32" s="1"/>
  <c r="FT147" i="32" s="1"/>
  <c r="Z42" i="15"/>
  <c r="Y42" i="15"/>
  <c r="FR42" i="32" s="1"/>
  <c r="FR147" i="32" s="1"/>
  <c r="X42" i="15"/>
  <c r="FQ42" i="32" s="1"/>
  <c r="FQ147" i="32" s="1"/>
  <c r="W42" i="15"/>
  <c r="FP42" i="32" s="1"/>
  <c r="FP147" i="32" s="1"/>
  <c r="V42" i="15"/>
  <c r="FO42" i="32" s="1"/>
  <c r="FO147" i="32" s="1"/>
  <c r="U42" i="15"/>
  <c r="FN42" i="32" s="1"/>
  <c r="FN147" i="32" s="1"/>
  <c r="T42" i="15"/>
  <c r="Q42" i="15"/>
  <c r="AE41" i="15"/>
  <c r="FX41" i="32" s="1"/>
  <c r="FX124" i="32" s="1"/>
  <c r="AD41" i="15"/>
  <c r="FW41" i="32" s="1"/>
  <c r="FW124" i="32" s="1"/>
  <c r="AC41" i="15"/>
  <c r="FV41" i="32" s="1"/>
  <c r="FV124" i="32" s="1"/>
  <c r="AB41" i="15"/>
  <c r="FU41" i="32" s="1"/>
  <c r="FU124" i="32" s="1"/>
  <c r="AA41" i="15"/>
  <c r="FT41" i="32" s="1"/>
  <c r="FT124" i="32" s="1"/>
  <c r="Z41" i="15"/>
  <c r="Y41" i="15"/>
  <c r="FR41" i="32" s="1"/>
  <c r="FR124" i="32" s="1"/>
  <c r="X41" i="15"/>
  <c r="FQ41" i="32" s="1"/>
  <c r="FQ124" i="32" s="1"/>
  <c r="W41" i="15"/>
  <c r="FP41" i="32" s="1"/>
  <c r="FP124" i="32" s="1"/>
  <c r="V41" i="15"/>
  <c r="FO41" i="32" s="1"/>
  <c r="FO124" i="32" s="1"/>
  <c r="U41" i="15"/>
  <c r="FN41" i="32" s="1"/>
  <c r="FN124" i="32" s="1"/>
  <c r="T41" i="15"/>
  <c r="FM41" i="32" s="1"/>
  <c r="FM124" i="32" s="1"/>
  <c r="Q41" i="15"/>
  <c r="Q169" i="12"/>
  <c r="Q168" i="12"/>
  <c r="Q167" i="12"/>
  <c r="Q166" i="12"/>
  <c r="Q165" i="12"/>
  <c r="Q164" i="12"/>
  <c r="Q146" i="12"/>
  <c r="Q145" i="12"/>
  <c r="Q144" i="12"/>
  <c r="Q143" i="12"/>
  <c r="Q142" i="12"/>
  <c r="Q141" i="12"/>
  <c r="Q123" i="12"/>
  <c r="Q122" i="12"/>
  <c r="Q121" i="12"/>
  <c r="Q120" i="12"/>
  <c r="Q119" i="12"/>
  <c r="Q118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AE43" i="12"/>
  <c r="FI43" i="32" s="1"/>
  <c r="FI170" i="32" s="1"/>
  <c r="AD43" i="12"/>
  <c r="FH43" i="32" s="1"/>
  <c r="FH170" i="32" s="1"/>
  <c r="AC43" i="12"/>
  <c r="FG43" i="32" s="1"/>
  <c r="FG170" i="32" s="1"/>
  <c r="AB43" i="12"/>
  <c r="FF43" i="32" s="1"/>
  <c r="FF170" i="32" s="1"/>
  <c r="AA43" i="12"/>
  <c r="FE43" i="32" s="1"/>
  <c r="FE170" i="32" s="1"/>
  <c r="Z43" i="12"/>
  <c r="Y43" i="12"/>
  <c r="FC43" i="32" s="1"/>
  <c r="FC170" i="32" s="1"/>
  <c r="X43" i="12"/>
  <c r="FB43" i="32" s="1"/>
  <c r="FB170" i="32" s="1"/>
  <c r="W43" i="12"/>
  <c r="FA43" i="32" s="1"/>
  <c r="FA170" i="32" s="1"/>
  <c r="V43" i="12"/>
  <c r="EZ43" i="32" s="1"/>
  <c r="EZ170" i="32" s="1"/>
  <c r="U43" i="12"/>
  <c r="EY43" i="32" s="1"/>
  <c r="EY170" i="32" s="1"/>
  <c r="T43" i="12"/>
  <c r="EX43" i="32" s="1"/>
  <c r="EX170" i="32" s="1"/>
  <c r="Q43" i="12"/>
  <c r="AE42" i="12"/>
  <c r="FI42" i="32" s="1"/>
  <c r="FI147" i="32" s="1"/>
  <c r="AD42" i="12"/>
  <c r="FH42" i="32" s="1"/>
  <c r="FH147" i="32" s="1"/>
  <c r="AC42" i="12"/>
  <c r="FG42" i="32" s="1"/>
  <c r="FG147" i="32" s="1"/>
  <c r="AB42" i="12"/>
  <c r="FF42" i="32" s="1"/>
  <c r="FF147" i="32" s="1"/>
  <c r="AA42" i="12"/>
  <c r="FE42" i="32" s="1"/>
  <c r="FE147" i="32" s="1"/>
  <c r="Z42" i="12"/>
  <c r="Y42" i="12"/>
  <c r="FC42" i="32" s="1"/>
  <c r="FC147" i="32" s="1"/>
  <c r="X42" i="12"/>
  <c r="FB42" i="32" s="1"/>
  <c r="FB147" i="32" s="1"/>
  <c r="W42" i="12"/>
  <c r="FA42" i="32" s="1"/>
  <c r="FA147" i="32" s="1"/>
  <c r="V42" i="12"/>
  <c r="EZ42" i="32" s="1"/>
  <c r="EZ147" i="32" s="1"/>
  <c r="U42" i="12"/>
  <c r="T42" i="12"/>
  <c r="EX42" i="32" s="1"/>
  <c r="EX147" i="32" s="1"/>
  <c r="Q42" i="12"/>
  <c r="AE41" i="12"/>
  <c r="FI41" i="32" s="1"/>
  <c r="FI124" i="32" s="1"/>
  <c r="AD41" i="12"/>
  <c r="FH41" i="32" s="1"/>
  <c r="FH124" i="32" s="1"/>
  <c r="AC41" i="12"/>
  <c r="FG41" i="32" s="1"/>
  <c r="FG124" i="32" s="1"/>
  <c r="AB41" i="12"/>
  <c r="FF41" i="32" s="1"/>
  <c r="FF124" i="32" s="1"/>
  <c r="AA41" i="12"/>
  <c r="FE41" i="32" s="1"/>
  <c r="FE124" i="32" s="1"/>
  <c r="Z41" i="12"/>
  <c r="Y41" i="12"/>
  <c r="FC41" i="32" s="1"/>
  <c r="FC124" i="32" s="1"/>
  <c r="X41" i="12"/>
  <c r="FB41" i="32" s="1"/>
  <c r="FB124" i="32" s="1"/>
  <c r="W41" i="12"/>
  <c r="FA41" i="32" s="1"/>
  <c r="FA124" i="32" s="1"/>
  <c r="V41" i="12"/>
  <c r="EZ41" i="32" s="1"/>
  <c r="EZ124" i="32" s="1"/>
  <c r="U41" i="12"/>
  <c r="EY41" i="32" s="1"/>
  <c r="EY124" i="32" s="1"/>
  <c r="T41" i="12"/>
  <c r="EX41" i="32" s="1"/>
  <c r="EX124" i="32" s="1"/>
  <c r="Q41" i="12"/>
  <c r="Q169" i="18"/>
  <c r="Q168" i="18"/>
  <c r="Q167" i="18"/>
  <c r="Q166" i="18"/>
  <c r="Q165" i="18"/>
  <c r="Q164" i="18"/>
  <c r="Q146" i="18"/>
  <c r="Q145" i="18"/>
  <c r="Q144" i="18"/>
  <c r="Q143" i="18"/>
  <c r="Q142" i="18"/>
  <c r="Q141" i="18"/>
  <c r="Q123" i="18"/>
  <c r="Q122" i="18"/>
  <c r="Q121" i="18"/>
  <c r="Q120" i="18"/>
  <c r="Q119" i="18"/>
  <c r="AE170" i="18"/>
  <c r="AE147" i="18"/>
  <c r="P44" i="18"/>
  <c r="O44" i="18"/>
  <c r="N44" i="18"/>
  <c r="M44" i="18"/>
  <c r="L44" i="18"/>
  <c r="K44" i="18"/>
  <c r="J44" i="18"/>
  <c r="I44" i="18"/>
  <c r="H44" i="18"/>
  <c r="G44" i="18"/>
  <c r="F44" i="18"/>
  <c r="AE43" i="18"/>
  <c r="ET43" i="32" s="1"/>
  <c r="ET170" i="32" s="1"/>
  <c r="AD43" i="18"/>
  <c r="ES43" i="32" s="1"/>
  <c r="ES170" i="32" s="1"/>
  <c r="AC43" i="18"/>
  <c r="ER43" i="32" s="1"/>
  <c r="ER170" i="32" s="1"/>
  <c r="AB43" i="18"/>
  <c r="EQ43" i="32" s="1"/>
  <c r="EQ170" i="32" s="1"/>
  <c r="AA43" i="18"/>
  <c r="EP43" i="32" s="1"/>
  <c r="EP170" i="32" s="1"/>
  <c r="Z43" i="18"/>
  <c r="AG43" i="18" s="1"/>
  <c r="J60" i="31" s="1"/>
  <c r="Y43" i="18"/>
  <c r="EN43" i="32" s="1"/>
  <c r="EN170" i="32" s="1"/>
  <c r="X43" i="18"/>
  <c r="EM43" i="32" s="1"/>
  <c r="EM170" i="32" s="1"/>
  <c r="W43" i="18"/>
  <c r="EL43" i="32" s="1"/>
  <c r="EL170" i="32" s="1"/>
  <c r="V43" i="18"/>
  <c r="EK43" i="32" s="1"/>
  <c r="EK170" i="32" s="1"/>
  <c r="U43" i="18"/>
  <c r="EJ43" i="32" s="1"/>
  <c r="EJ170" i="32" s="1"/>
  <c r="T43" i="18"/>
  <c r="EI43" i="32" s="1"/>
  <c r="EI170" i="32" s="1"/>
  <c r="Q43" i="18"/>
  <c r="AE42" i="18"/>
  <c r="ET42" i="32" s="1"/>
  <c r="ET147" i="32" s="1"/>
  <c r="AD42" i="18"/>
  <c r="ES42" i="32" s="1"/>
  <c r="ES147" i="32" s="1"/>
  <c r="AC42" i="18"/>
  <c r="ER42" i="32" s="1"/>
  <c r="ER147" i="32" s="1"/>
  <c r="AB42" i="18"/>
  <c r="EQ42" i="32" s="1"/>
  <c r="EQ147" i="32" s="1"/>
  <c r="AA42" i="18"/>
  <c r="EP42" i="32" s="1"/>
  <c r="EP147" i="32" s="1"/>
  <c r="Z42" i="18"/>
  <c r="AG42" i="18" s="1"/>
  <c r="J40" i="31" s="1"/>
  <c r="Y42" i="18"/>
  <c r="EN42" i="32" s="1"/>
  <c r="EN147" i="32" s="1"/>
  <c r="X42" i="18"/>
  <c r="EM42" i="32" s="1"/>
  <c r="EM147" i="32" s="1"/>
  <c r="W42" i="18"/>
  <c r="EL42" i="32" s="1"/>
  <c r="EL147" i="32" s="1"/>
  <c r="V42" i="18"/>
  <c r="EK42" i="32" s="1"/>
  <c r="EK147" i="32" s="1"/>
  <c r="U42" i="18"/>
  <c r="EJ42" i="32" s="1"/>
  <c r="EJ147" i="32" s="1"/>
  <c r="T42" i="18"/>
  <c r="EI42" i="32" s="1"/>
  <c r="EI147" i="32" s="1"/>
  <c r="Q42" i="18"/>
  <c r="AE41" i="18"/>
  <c r="ET41" i="32" s="1"/>
  <c r="ET124" i="32" s="1"/>
  <c r="AD41" i="18"/>
  <c r="ES41" i="32" s="1"/>
  <c r="ES124" i="32" s="1"/>
  <c r="AC41" i="18"/>
  <c r="ER41" i="32" s="1"/>
  <c r="ER124" i="32" s="1"/>
  <c r="AB41" i="18"/>
  <c r="EQ41" i="32" s="1"/>
  <c r="EQ124" i="32" s="1"/>
  <c r="AA41" i="18"/>
  <c r="EP41" i="32" s="1"/>
  <c r="EP124" i="32" s="1"/>
  <c r="Z41" i="18"/>
  <c r="AG41" i="18" s="1"/>
  <c r="J20" i="31" s="1"/>
  <c r="Y41" i="18"/>
  <c r="EN41" i="32" s="1"/>
  <c r="EN124" i="32" s="1"/>
  <c r="X41" i="18"/>
  <c r="W41" i="18"/>
  <c r="EL41" i="32" s="1"/>
  <c r="EL124" i="32" s="1"/>
  <c r="V41" i="18"/>
  <c r="EK41" i="32" s="1"/>
  <c r="EK124" i="32" s="1"/>
  <c r="U41" i="18"/>
  <c r="EJ41" i="32" s="1"/>
  <c r="EJ124" i="32" s="1"/>
  <c r="T41" i="18"/>
  <c r="EI41" i="32" s="1"/>
  <c r="EI124" i="32" s="1"/>
  <c r="Q41" i="18"/>
  <c r="Q169" i="17"/>
  <c r="Q165" i="17"/>
  <c r="Q164" i="17"/>
  <c r="Q146" i="17"/>
  <c r="Q145" i="17"/>
  <c r="Q143" i="17"/>
  <c r="Q142" i="17"/>
  <c r="Q141" i="17"/>
  <c r="Q123" i="17"/>
  <c r="Q120" i="17"/>
  <c r="Q119" i="17"/>
  <c r="AE169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AE43" i="17"/>
  <c r="EE43" i="32" s="1"/>
  <c r="EE170" i="32" s="1"/>
  <c r="AD43" i="17"/>
  <c r="ED43" i="32" s="1"/>
  <c r="ED170" i="32" s="1"/>
  <c r="AC43" i="17"/>
  <c r="EC43" i="32" s="1"/>
  <c r="EC170" i="32" s="1"/>
  <c r="AB43" i="17"/>
  <c r="EB43" i="32" s="1"/>
  <c r="EB170" i="32" s="1"/>
  <c r="AA43" i="17"/>
  <c r="EA43" i="32" s="1"/>
  <c r="EA170" i="32" s="1"/>
  <c r="Z43" i="17"/>
  <c r="Y43" i="17"/>
  <c r="DY43" i="32" s="1"/>
  <c r="DY170" i="32" s="1"/>
  <c r="X43" i="17"/>
  <c r="DX43" i="32" s="1"/>
  <c r="DX170" i="32" s="1"/>
  <c r="W43" i="17"/>
  <c r="DW43" i="32" s="1"/>
  <c r="DW170" i="32" s="1"/>
  <c r="V43" i="17"/>
  <c r="DV43" i="32" s="1"/>
  <c r="DV170" i="32" s="1"/>
  <c r="U43" i="17"/>
  <c r="DU43" i="32" s="1"/>
  <c r="DU170" i="32" s="1"/>
  <c r="T43" i="17"/>
  <c r="DT43" i="32" s="1"/>
  <c r="DT170" i="32" s="1"/>
  <c r="Q43" i="17"/>
  <c r="AE42" i="17"/>
  <c r="EE42" i="32" s="1"/>
  <c r="EE147" i="32" s="1"/>
  <c r="AD42" i="17"/>
  <c r="ED42" i="32" s="1"/>
  <c r="ED147" i="32" s="1"/>
  <c r="AC42" i="17"/>
  <c r="EC42" i="32" s="1"/>
  <c r="EC147" i="32" s="1"/>
  <c r="AB42" i="17"/>
  <c r="EB42" i="32" s="1"/>
  <c r="EB147" i="32" s="1"/>
  <c r="AA42" i="17"/>
  <c r="EA42" i="32" s="1"/>
  <c r="EA147" i="32" s="1"/>
  <c r="Z42" i="17"/>
  <c r="Y42" i="17"/>
  <c r="DY42" i="32" s="1"/>
  <c r="DY147" i="32" s="1"/>
  <c r="X42" i="17"/>
  <c r="DX42" i="32" s="1"/>
  <c r="DX147" i="32" s="1"/>
  <c r="W42" i="17"/>
  <c r="DW42" i="32" s="1"/>
  <c r="DW147" i="32" s="1"/>
  <c r="V42" i="17"/>
  <c r="DV42" i="32" s="1"/>
  <c r="DV147" i="32" s="1"/>
  <c r="U42" i="17"/>
  <c r="DU42" i="32" s="1"/>
  <c r="DU147" i="32" s="1"/>
  <c r="T42" i="17"/>
  <c r="DT42" i="32" s="1"/>
  <c r="DT147" i="32" s="1"/>
  <c r="Q42" i="17"/>
  <c r="AE41" i="17"/>
  <c r="EE41" i="32" s="1"/>
  <c r="EE124" i="32" s="1"/>
  <c r="AD41" i="17"/>
  <c r="AC41" i="17"/>
  <c r="EC41" i="32" s="1"/>
  <c r="EC124" i="32" s="1"/>
  <c r="AB41" i="17"/>
  <c r="EB41" i="32" s="1"/>
  <c r="EB124" i="32" s="1"/>
  <c r="AA41" i="17"/>
  <c r="EA41" i="32" s="1"/>
  <c r="EA124" i="32" s="1"/>
  <c r="Z41" i="17"/>
  <c r="Y41" i="17"/>
  <c r="DY41" i="32" s="1"/>
  <c r="DY124" i="32" s="1"/>
  <c r="X41" i="17"/>
  <c r="W41" i="17"/>
  <c r="DW41" i="32" s="1"/>
  <c r="DW124" i="32" s="1"/>
  <c r="V41" i="17"/>
  <c r="DV41" i="32" s="1"/>
  <c r="DV124" i="32" s="1"/>
  <c r="U41" i="17"/>
  <c r="DU41" i="32" s="1"/>
  <c r="DU124" i="32" s="1"/>
  <c r="T41" i="17"/>
  <c r="Q41" i="17"/>
  <c r="Q169" i="16"/>
  <c r="U167" i="16"/>
  <c r="Z166" i="16"/>
  <c r="AG166" i="16" s="1"/>
  <c r="Y165" i="16"/>
  <c r="Q164" i="16"/>
  <c r="AB145" i="16"/>
  <c r="Q145" i="16"/>
  <c r="Q144" i="16"/>
  <c r="Q143" i="16"/>
  <c r="Q142" i="16"/>
  <c r="AD141" i="16"/>
  <c r="Z122" i="16"/>
  <c r="AG122" i="16" s="1"/>
  <c r="Q121" i="16"/>
  <c r="Z120" i="16"/>
  <c r="AG120" i="16" s="1"/>
  <c r="AE119" i="16"/>
  <c r="X118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AE43" i="16"/>
  <c r="DP43" i="32" s="1"/>
  <c r="DP170" i="32" s="1"/>
  <c r="AD43" i="16"/>
  <c r="DO43" i="32" s="1"/>
  <c r="DO170" i="32" s="1"/>
  <c r="AC43" i="16"/>
  <c r="DN43" i="32" s="1"/>
  <c r="DN170" i="32" s="1"/>
  <c r="AB43" i="16"/>
  <c r="DM43" i="32" s="1"/>
  <c r="DM170" i="32" s="1"/>
  <c r="AA43" i="16"/>
  <c r="DL43" i="32" s="1"/>
  <c r="DL170" i="32" s="1"/>
  <c r="Z43" i="16"/>
  <c r="Y43" i="16"/>
  <c r="DJ43" i="32" s="1"/>
  <c r="DJ170" i="32" s="1"/>
  <c r="X43" i="16"/>
  <c r="DI43" i="32" s="1"/>
  <c r="DI170" i="32" s="1"/>
  <c r="W43" i="16"/>
  <c r="DH43" i="32" s="1"/>
  <c r="DH170" i="32" s="1"/>
  <c r="V43" i="16"/>
  <c r="DG43" i="32" s="1"/>
  <c r="DG170" i="32" s="1"/>
  <c r="U43" i="16"/>
  <c r="DF43" i="32" s="1"/>
  <c r="DF170" i="32" s="1"/>
  <c r="T43" i="16"/>
  <c r="DE43" i="32" s="1"/>
  <c r="DE170" i="32" s="1"/>
  <c r="Q43" i="16"/>
  <c r="AE42" i="16"/>
  <c r="DP42" i="32" s="1"/>
  <c r="DP147" i="32" s="1"/>
  <c r="AD42" i="16"/>
  <c r="DO42" i="32" s="1"/>
  <c r="DO147" i="32" s="1"/>
  <c r="AC42" i="16"/>
  <c r="DN42" i="32" s="1"/>
  <c r="DN147" i="32" s="1"/>
  <c r="AB42" i="16"/>
  <c r="DM42" i="32" s="1"/>
  <c r="DM147" i="32" s="1"/>
  <c r="AA42" i="16"/>
  <c r="DL42" i="32" s="1"/>
  <c r="DL147" i="32" s="1"/>
  <c r="Z42" i="16"/>
  <c r="Y42" i="16"/>
  <c r="DJ42" i="32" s="1"/>
  <c r="DJ147" i="32" s="1"/>
  <c r="X42" i="16"/>
  <c r="DI42" i="32" s="1"/>
  <c r="DI147" i="32" s="1"/>
  <c r="W42" i="16"/>
  <c r="DH42" i="32" s="1"/>
  <c r="DH147" i="32" s="1"/>
  <c r="V42" i="16"/>
  <c r="DG42" i="32" s="1"/>
  <c r="DG147" i="32" s="1"/>
  <c r="U42" i="16"/>
  <c r="DF42" i="32" s="1"/>
  <c r="DF147" i="32" s="1"/>
  <c r="T42" i="16"/>
  <c r="DE42" i="32" s="1"/>
  <c r="DE147" i="32" s="1"/>
  <c r="Q42" i="16"/>
  <c r="AE41" i="16"/>
  <c r="DP41" i="32" s="1"/>
  <c r="DP124" i="32" s="1"/>
  <c r="AD41" i="16"/>
  <c r="DO41" i="32" s="1"/>
  <c r="DO124" i="32" s="1"/>
  <c r="AC41" i="16"/>
  <c r="DN41" i="32" s="1"/>
  <c r="DN124" i="32" s="1"/>
  <c r="AB41" i="16"/>
  <c r="DM41" i="32" s="1"/>
  <c r="DM124" i="32" s="1"/>
  <c r="AA41" i="16"/>
  <c r="DL41" i="32" s="1"/>
  <c r="DL124" i="32" s="1"/>
  <c r="Z41" i="16"/>
  <c r="Y41" i="16"/>
  <c r="DJ41" i="32" s="1"/>
  <c r="DJ124" i="32" s="1"/>
  <c r="X41" i="16"/>
  <c r="DI41" i="32" s="1"/>
  <c r="DI124" i="32" s="1"/>
  <c r="W41" i="16"/>
  <c r="DH41" i="32" s="1"/>
  <c r="DH124" i="32" s="1"/>
  <c r="V41" i="16"/>
  <c r="DG41" i="32" s="1"/>
  <c r="DG124" i="32" s="1"/>
  <c r="U41" i="16"/>
  <c r="DF41" i="32" s="1"/>
  <c r="DF124" i="32" s="1"/>
  <c r="T41" i="16"/>
  <c r="DE41" i="32" s="1"/>
  <c r="DE124" i="32" s="1"/>
  <c r="Q41" i="16"/>
  <c r="Q169" i="14"/>
  <c r="Q168" i="14"/>
  <c r="Q167" i="14"/>
  <c r="Q166" i="14"/>
  <c r="Q165" i="14"/>
  <c r="Q164" i="14"/>
  <c r="Q146" i="14"/>
  <c r="Q145" i="14"/>
  <c r="Q144" i="14"/>
  <c r="Q142" i="14"/>
  <c r="Q141" i="14"/>
  <c r="Q123" i="14"/>
  <c r="Q122" i="14"/>
  <c r="Q120" i="14"/>
  <c r="Q119" i="14"/>
  <c r="Q118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AE43" i="14"/>
  <c r="DA43" i="32" s="1"/>
  <c r="DA170" i="32" s="1"/>
  <c r="AD43" i="14"/>
  <c r="CZ43" i="32" s="1"/>
  <c r="CZ170" i="32" s="1"/>
  <c r="AC43" i="14"/>
  <c r="CY43" i="32" s="1"/>
  <c r="CY170" i="32" s="1"/>
  <c r="AB43" i="14"/>
  <c r="CX43" i="32" s="1"/>
  <c r="CX170" i="32" s="1"/>
  <c r="AA43" i="14"/>
  <c r="CW43" i="32" s="1"/>
  <c r="CW170" i="32" s="1"/>
  <c r="Z43" i="14"/>
  <c r="Y43" i="14"/>
  <c r="CU43" i="32" s="1"/>
  <c r="CU170" i="32" s="1"/>
  <c r="X43" i="14"/>
  <c r="CT43" i="32" s="1"/>
  <c r="CT170" i="32" s="1"/>
  <c r="W43" i="14"/>
  <c r="CS43" i="32" s="1"/>
  <c r="CS170" i="32" s="1"/>
  <c r="V43" i="14"/>
  <c r="CR43" i="32" s="1"/>
  <c r="CR170" i="32" s="1"/>
  <c r="U43" i="14"/>
  <c r="CQ43" i="32" s="1"/>
  <c r="CQ170" i="32" s="1"/>
  <c r="T43" i="14"/>
  <c r="CP43" i="32" s="1"/>
  <c r="CP170" i="32" s="1"/>
  <c r="Q43" i="14"/>
  <c r="AE42" i="14"/>
  <c r="DA42" i="32" s="1"/>
  <c r="DA147" i="32" s="1"/>
  <c r="AD42" i="14"/>
  <c r="CZ42" i="32" s="1"/>
  <c r="CZ147" i="32" s="1"/>
  <c r="AC42" i="14"/>
  <c r="CY42" i="32" s="1"/>
  <c r="CY147" i="32" s="1"/>
  <c r="AB42" i="14"/>
  <c r="CX42" i="32" s="1"/>
  <c r="CX147" i="32" s="1"/>
  <c r="AA42" i="14"/>
  <c r="CW42" i="32" s="1"/>
  <c r="CW147" i="32" s="1"/>
  <c r="Z42" i="14"/>
  <c r="Y42" i="14"/>
  <c r="CU42" i="32" s="1"/>
  <c r="CU147" i="32" s="1"/>
  <c r="X42" i="14"/>
  <c r="CT42" i="32" s="1"/>
  <c r="CT147" i="32" s="1"/>
  <c r="W42" i="14"/>
  <c r="CS42" i="32" s="1"/>
  <c r="CS147" i="32" s="1"/>
  <c r="V42" i="14"/>
  <c r="CR42" i="32" s="1"/>
  <c r="CR147" i="32" s="1"/>
  <c r="U42" i="14"/>
  <c r="CQ42" i="32" s="1"/>
  <c r="CQ147" i="32" s="1"/>
  <c r="T42" i="14"/>
  <c r="Q42" i="14"/>
  <c r="AE41" i="14"/>
  <c r="DA41" i="32" s="1"/>
  <c r="DA124" i="32" s="1"/>
  <c r="AD41" i="14"/>
  <c r="CZ41" i="32" s="1"/>
  <c r="CZ124" i="32" s="1"/>
  <c r="AC41" i="14"/>
  <c r="AB41" i="14"/>
  <c r="CX41" i="32" s="1"/>
  <c r="CX124" i="32" s="1"/>
  <c r="AA41" i="14"/>
  <c r="CW41" i="32" s="1"/>
  <c r="CW124" i="32" s="1"/>
  <c r="Z41" i="14"/>
  <c r="Y41" i="14"/>
  <c r="CU41" i="32" s="1"/>
  <c r="CU124" i="32" s="1"/>
  <c r="X41" i="14"/>
  <c r="CT41" i="32" s="1"/>
  <c r="CT124" i="32" s="1"/>
  <c r="W41" i="14"/>
  <c r="CS41" i="32" s="1"/>
  <c r="CS124" i="32" s="1"/>
  <c r="V41" i="14"/>
  <c r="CR41" i="32" s="1"/>
  <c r="CR124" i="32" s="1"/>
  <c r="U41" i="14"/>
  <c r="CQ41" i="32" s="1"/>
  <c r="CQ124" i="32" s="1"/>
  <c r="T41" i="14"/>
  <c r="CP41" i="32" s="1"/>
  <c r="CP124" i="32" s="1"/>
  <c r="Q41" i="14"/>
  <c r="Q168" i="13"/>
  <c r="Q166" i="13"/>
  <c r="Q146" i="13"/>
  <c r="Q145" i="13"/>
  <c r="Q143" i="13"/>
  <c r="Q142" i="13"/>
  <c r="Q141" i="13"/>
  <c r="Q123" i="13"/>
  <c r="Q122" i="13"/>
  <c r="Q121" i="13"/>
  <c r="AE169" i="13"/>
  <c r="AE147" i="13"/>
  <c r="AE12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AE43" i="13"/>
  <c r="CL43" i="32" s="1"/>
  <c r="CL170" i="32" s="1"/>
  <c r="AD43" i="13"/>
  <c r="CK43" i="32" s="1"/>
  <c r="CK170" i="32" s="1"/>
  <c r="AC43" i="13"/>
  <c r="CJ43" i="32" s="1"/>
  <c r="CJ170" i="32" s="1"/>
  <c r="AB43" i="13"/>
  <c r="CI43" i="32" s="1"/>
  <c r="CI170" i="32" s="1"/>
  <c r="AA43" i="13"/>
  <c r="CH43" i="32" s="1"/>
  <c r="CH170" i="32" s="1"/>
  <c r="Z43" i="13"/>
  <c r="Y43" i="13"/>
  <c r="CF43" i="32" s="1"/>
  <c r="CF170" i="32" s="1"/>
  <c r="X43" i="13"/>
  <c r="CE43" i="32" s="1"/>
  <c r="CE170" i="32" s="1"/>
  <c r="W43" i="13"/>
  <c r="CD43" i="32" s="1"/>
  <c r="CD170" i="32" s="1"/>
  <c r="V43" i="13"/>
  <c r="CC43" i="32" s="1"/>
  <c r="CC170" i="32" s="1"/>
  <c r="U43" i="13"/>
  <c r="CB43" i="32" s="1"/>
  <c r="CB170" i="32" s="1"/>
  <c r="T43" i="13"/>
  <c r="CA43" i="32" s="1"/>
  <c r="CA170" i="32" s="1"/>
  <c r="Q43" i="13"/>
  <c r="AE42" i="13"/>
  <c r="CL42" i="32" s="1"/>
  <c r="CL147" i="32" s="1"/>
  <c r="AD42" i="13"/>
  <c r="CK42" i="32" s="1"/>
  <c r="CK147" i="32" s="1"/>
  <c r="AC42" i="13"/>
  <c r="CJ42" i="32" s="1"/>
  <c r="CJ147" i="32" s="1"/>
  <c r="AB42" i="13"/>
  <c r="CI42" i="32" s="1"/>
  <c r="CI147" i="32" s="1"/>
  <c r="AA42" i="13"/>
  <c r="CH42" i="32" s="1"/>
  <c r="CH147" i="32" s="1"/>
  <c r="Z42" i="13"/>
  <c r="Y42" i="13"/>
  <c r="CF42" i="32" s="1"/>
  <c r="CF147" i="32" s="1"/>
  <c r="X42" i="13"/>
  <c r="CE42" i="32" s="1"/>
  <c r="CE147" i="32" s="1"/>
  <c r="W42" i="13"/>
  <c r="CD42" i="32" s="1"/>
  <c r="CD147" i="32" s="1"/>
  <c r="V42" i="13"/>
  <c r="CC42" i="32" s="1"/>
  <c r="CC147" i="32" s="1"/>
  <c r="U42" i="13"/>
  <c r="CB42" i="32" s="1"/>
  <c r="CB147" i="32" s="1"/>
  <c r="T42" i="13"/>
  <c r="CA42" i="32" s="1"/>
  <c r="CA147" i="32" s="1"/>
  <c r="Q42" i="13"/>
  <c r="AE41" i="13"/>
  <c r="CL41" i="32" s="1"/>
  <c r="CL124" i="32" s="1"/>
  <c r="AD41" i="13"/>
  <c r="AC41" i="13"/>
  <c r="CJ41" i="32" s="1"/>
  <c r="CJ124" i="32" s="1"/>
  <c r="AB41" i="13"/>
  <c r="CI41" i="32" s="1"/>
  <c r="CI124" i="32" s="1"/>
  <c r="AA41" i="13"/>
  <c r="CH41" i="32" s="1"/>
  <c r="CH124" i="32" s="1"/>
  <c r="Z41" i="13"/>
  <c r="AG41" i="13" s="1"/>
  <c r="J16" i="31" s="1"/>
  <c r="Y41" i="13"/>
  <c r="CF41" i="32" s="1"/>
  <c r="CF124" i="32" s="1"/>
  <c r="X41" i="13"/>
  <c r="W41" i="13"/>
  <c r="V41" i="13"/>
  <c r="CC41" i="32" s="1"/>
  <c r="CC124" i="32" s="1"/>
  <c r="U41" i="13"/>
  <c r="T41" i="13"/>
  <c r="CA41" i="32" s="1"/>
  <c r="CA124" i="32" s="1"/>
  <c r="Q41" i="13"/>
  <c r="Q169" i="11"/>
  <c r="Q168" i="11"/>
  <c r="Q167" i="11"/>
  <c r="Q166" i="11"/>
  <c r="Q165" i="11"/>
  <c r="Q164" i="11"/>
  <c r="Q146" i="11"/>
  <c r="Q145" i="11"/>
  <c r="Q144" i="11"/>
  <c r="Q143" i="11"/>
  <c r="Q142" i="11"/>
  <c r="Q141" i="11"/>
  <c r="Q123" i="11"/>
  <c r="Q122" i="11"/>
  <c r="Q121" i="11"/>
  <c r="Q120" i="11"/>
  <c r="Q119" i="11"/>
  <c r="Q118" i="11"/>
  <c r="Q170" i="8"/>
  <c r="Q169" i="8"/>
  <c r="Q168" i="8"/>
  <c r="Q167" i="8"/>
  <c r="Q166" i="8"/>
  <c r="Q165" i="8"/>
  <c r="Q164" i="8"/>
  <c r="Q147" i="8"/>
  <c r="Q146" i="8"/>
  <c r="Q145" i="8"/>
  <c r="Q144" i="8"/>
  <c r="Q143" i="8"/>
  <c r="Q142" i="8"/>
  <c r="Q141" i="8"/>
  <c r="Q123" i="8"/>
  <c r="Q122" i="8"/>
  <c r="Q121" i="8"/>
  <c r="Q120" i="8"/>
  <c r="Q119" i="8"/>
  <c r="Q118" i="8"/>
  <c r="AE170" i="11"/>
  <c r="AE147" i="11"/>
  <c r="AE12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AE43" i="11"/>
  <c r="BW43" i="32" s="1"/>
  <c r="BW170" i="32" s="1"/>
  <c r="AD43" i="11"/>
  <c r="BV43" i="32" s="1"/>
  <c r="BV170" i="32" s="1"/>
  <c r="AC43" i="11"/>
  <c r="BU43" i="32" s="1"/>
  <c r="BU170" i="32" s="1"/>
  <c r="AB43" i="11"/>
  <c r="BT43" i="32" s="1"/>
  <c r="BT170" i="32" s="1"/>
  <c r="AA43" i="11"/>
  <c r="BS43" i="32" s="1"/>
  <c r="BS170" i="32" s="1"/>
  <c r="Z43" i="11"/>
  <c r="Y43" i="11"/>
  <c r="BQ43" i="32" s="1"/>
  <c r="BQ170" i="32" s="1"/>
  <c r="X43" i="11"/>
  <c r="BP43" i="32" s="1"/>
  <c r="BP170" i="32" s="1"/>
  <c r="W43" i="11"/>
  <c r="BO43" i="32" s="1"/>
  <c r="BO170" i="32" s="1"/>
  <c r="V43" i="11"/>
  <c r="BN43" i="32" s="1"/>
  <c r="BN170" i="32" s="1"/>
  <c r="U43" i="11"/>
  <c r="T43" i="11"/>
  <c r="BL43" i="32" s="1"/>
  <c r="BL170" i="32" s="1"/>
  <c r="Q43" i="11"/>
  <c r="AE42" i="11"/>
  <c r="BW42" i="32" s="1"/>
  <c r="BW147" i="32" s="1"/>
  <c r="AD42" i="11"/>
  <c r="BV42" i="32" s="1"/>
  <c r="BV147" i="32" s="1"/>
  <c r="AC42" i="11"/>
  <c r="BU42" i="32" s="1"/>
  <c r="BU147" i="32" s="1"/>
  <c r="AB42" i="11"/>
  <c r="BT42" i="32" s="1"/>
  <c r="BT147" i="32" s="1"/>
  <c r="AA42" i="11"/>
  <c r="BS42" i="32" s="1"/>
  <c r="BS147" i="32" s="1"/>
  <c r="Z42" i="11"/>
  <c r="Y42" i="11"/>
  <c r="BQ42" i="32" s="1"/>
  <c r="BQ147" i="32" s="1"/>
  <c r="X42" i="11"/>
  <c r="BP42" i="32" s="1"/>
  <c r="BP147" i="32" s="1"/>
  <c r="W42" i="11"/>
  <c r="BO42" i="32" s="1"/>
  <c r="BO147" i="32" s="1"/>
  <c r="V42" i="11"/>
  <c r="BN42" i="32" s="1"/>
  <c r="BN147" i="32" s="1"/>
  <c r="U42" i="11"/>
  <c r="BM42" i="32" s="1"/>
  <c r="BM147" i="32" s="1"/>
  <c r="T42" i="11"/>
  <c r="BL42" i="32" s="1"/>
  <c r="BL147" i="32" s="1"/>
  <c r="Q42" i="11"/>
  <c r="AE41" i="11"/>
  <c r="BW41" i="32" s="1"/>
  <c r="BW124" i="32" s="1"/>
  <c r="AD41" i="11"/>
  <c r="BV41" i="32" s="1"/>
  <c r="BV124" i="32" s="1"/>
  <c r="AC41" i="11"/>
  <c r="AB41" i="11"/>
  <c r="BT41" i="32" s="1"/>
  <c r="BT124" i="32" s="1"/>
  <c r="AA41" i="11"/>
  <c r="BS41" i="32" s="1"/>
  <c r="BS124" i="32" s="1"/>
  <c r="Z41" i="11"/>
  <c r="AG41" i="11" s="1"/>
  <c r="J14" i="31" s="1"/>
  <c r="Y41" i="11"/>
  <c r="X41" i="11"/>
  <c r="BP41" i="32" s="1"/>
  <c r="BP124" i="32" s="1"/>
  <c r="W41" i="11"/>
  <c r="BO41" i="32" s="1"/>
  <c r="BO124" i="32" s="1"/>
  <c r="V41" i="11"/>
  <c r="BN41" i="32" s="1"/>
  <c r="BN124" i="32" s="1"/>
  <c r="U41" i="11"/>
  <c r="BM41" i="32" s="1"/>
  <c r="BM124" i="32" s="1"/>
  <c r="T41" i="11"/>
  <c r="BL41" i="32" s="1"/>
  <c r="BL124" i="32" s="1"/>
  <c r="Q41" i="11"/>
  <c r="J43" i="10"/>
  <c r="J170" i="10" s="1"/>
  <c r="J42" i="10"/>
  <c r="J41" i="10"/>
  <c r="J36" i="10"/>
  <c r="J123" i="10" s="1"/>
  <c r="J38" i="10"/>
  <c r="J37" i="10"/>
  <c r="P43" i="10"/>
  <c r="P170" i="10" s="1"/>
  <c r="O43" i="10"/>
  <c r="O170" i="10" s="1"/>
  <c r="N43" i="10"/>
  <c r="N170" i="10" s="1"/>
  <c r="M43" i="10"/>
  <c r="M170" i="10" s="1"/>
  <c r="L43" i="10"/>
  <c r="L170" i="10" s="1"/>
  <c r="K43" i="10"/>
  <c r="K170" i="10" s="1"/>
  <c r="I43" i="10"/>
  <c r="I170" i="10" s="1"/>
  <c r="H43" i="10"/>
  <c r="H170" i="10" s="1"/>
  <c r="G43" i="10"/>
  <c r="G170" i="10" s="1"/>
  <c r="F43" i="10"/>
  <c r="F170" i="10" s="1"/>
  <c r="P42" i="10"/>
  <c r="O42" i="10"/>
  <c r="O147" i="10" s="1"/>
  <c r="N42" i="10"/>
  <c r="N147" i="10" s="1"/>
  <c r="M42" i="10"/>
  <c r="M147" i="10" s="1"/>
  <c r="L42" i="10"/>
  <c r="L147" i="10" s="1"/>
  <c r="K42" i="10"/>
  <c r="K147" i="10" s="1"/>
  <c r="I42" i="10"/>
  <c r="H42" i="10"/>
  <c r="H147" i="10" s="1"/>
  <c r="G42" i="10"/>
  <c r="F42" i="10"/>
  <c r="E42" i="10"/>
  <c r="E147" i="10" s="1"/>
  <c r="P41" i="10"/>
  <c r="P124" i="10" s="1"/>
  <c r="O41" i="10"/>
  <c r="O124" i="10" s="1"/>
  <c r="N41" i="10"/>
  <c r="N124" i="10" s="1"/>
  <c r="M41" i="10"/>
  <c r="M124" i="10" s="1"/>
  <c r="L41" i="10"/>
  <c r="L124" i="10" s="1"/>
  <c r="K41" i="10"/>
  <c r="I41" i="10"/>
  <c r="I124" i="10" s="1"/>
  <c r="H41" i="10"/>
  <c r="G41" i="10"/>
  <c r="G124" i="10" s="1"/>
  <c r="F41" i="10"/>
  <c r="E41" i="10"/>
  <c r="AE170" i="8"/>
  <c r="AE147" i="8"/>
  <c r="AE124" i="8"/>
  <c r="P44" i="8"/>
  <c r="O44" i="8"/>
  <c r="N44" i="8"/>
  <c r="M44" i="8"/>
  <c r="L44" i="8"/>
  <c r="K44" i="8"/>
  <c r="J44" i="8"/>
  <c r="I44" i="8"/>
  <c r="H44" i="8"/>
  <c r="G44" i="8"/>
  <c r="F44" i="8"/>
  <c r="E44" i="8"/>
  <c r="AE43" i="8"/>
  <c r="AD43" i="8"/>
  <c r="AC43" i="8"/>
  <c r="AB43" i="8"/>
  <c r="AA43" i="8"/>
  <c r="Z43" i="8"/>
  <c r="Y43" i="8"/>
  <c r="X43" i="8"/>
  <c r="W43" i="8"/>
  <c r="V43" i="8"/>
  <c r="U43" i="8"/>
  <c r="T43" i="8"/>
  <c r="Q43" i="8"/>
  <c r="AE42" i="8"/>
  <c r="AD42" i="8"/>
  <c r="AC42" i="8"/>
  <c r="AB42" i="8"/>
  <c r="AA42" i="8"/>
  <c r="Z42" i="8"/>
  <c r="Y42" i="8"/>
  <c r="X42" i="8"/>
  <c r="W42" i="8"/>
  <c r="V42" i="8"/>
  <c r="U42" i="8"/>
  <c r="T42" i="8"/>
  <c r="Q42" i="8"/>
  <c r="AE41" i="8"/>
  <c r="AD41" i="8"/>
  <c r="AC41" i="8"/>
  <c r="AB41" i="8"/>
  <c r="AA41" i="8"/>
  <c r="Z41" i="8"/>
  <c r="Y41" i="8"/>
  <c r="X41" i="8"/>
  <c r="W41" i="8"/>
  <c r="V41" i="8"/>
  <c r="U41" i="8"/>
  <c r="T41" i="8"/>
  <c r="Q41" i="8"/>
  <c r="E37" i="10"/>
  <c r="AE170" i="9"/>
  <c r="AE169" i="9"/>
  <c r="AE168" i="9"/>
  <c r="P44" i="9"/>
  <c r="O44" i="9"/>
  <c r="N44" i="9"/>
  <c r="M44" i="9"/>
  <c r="L44" i="9"/>
  <c r="K44" i="9"/>
  <c r="J44" i="9"/>
  <c r="I44" i="9"/>
  <c r="H44" i="9"/>
  <c r="G44" i="9"/>
  <c r="F44" i="9"/>
  <c r="E44" i="9"/>
  <c r="AE43" i="9"/>
  <c r="AD43" i="9"/>
  <c r="AC43" i="9"/>
  <c r="AB43" i="9"/>
  <c r="AA43" i="9"/>
  <c r="Z43" i="9"/>
  <c r="Y43" i="9"/>
  <c r="X43" i="9"/>
  <c r="W43" i="9"/>
  <c r="V43" i="9"/>
  <c r="U43" i="9"/>
  <c r="T43" i="9"/>
  <c r="Q43" i="9"/>
  <c r="AE42" i="9"/>
  <c r="AD42" i="9"/>
  <c r="AC42" i="9"/>
  <c r="AB42" i="9"/>
  <c r="AA42" i="9"/>
  <c r="Z42" i="9"/>
  <c r="Y42" i="9"/>
  <c r="X42" i="9"/>
  <c r="W42" i="9"/>
  <c r="V42" i="9"/>
  <c r="U42" i="9"/>
  <c r="T42" i="9"/>
  <c r="Q42" i="9"/>
  <c r="AE41" i="9"/>
  <c r="AD41" i="9"/>
  <c r="AC41" i="9"/>
  <c r="AB41" i="9"/>
  <c r="AA41" i="9"/>
  <c r="Z41" i="9"/>
  <c r="Y41" i="9"/>
  <c r="X41" i="9"/>
  <c r="W41" i="9"/>
  <c r="V41" i="9"/>
  <c r="U41" i="9"/>
  <c r="T41" i="9"/>
  <c r="Q41" i="9"/>
  <c r="P44" i="7"/>
  <c r="O44" i="7"/>
  <c r="N44" i="7"/>
  <c r="M44" i="7"/>
  <c r="L44" i="7"/>
  <c r="K44" i="7"/>
  <c r="J44" i="7"/>
  <c r="H44" i="7"/>
  <c r="G44" i="7"/>
  <c r="W43" i="7"/>
  <c r="AK43" i="32" s="1"/>
  <c r="AK170" i="32" s="1"/>
  <c r="V43" i="7"/>
  <c r="AJ43" i="32" s="1"/>
  <c r="AJ170" i="32" s="1"/>
  <c r="Q43" i="7"/>
  <c r="AB43" i="7"/>
  <c r="AP43" i="32" s="1"/>
  <c r="AP170" i="32" s="1"/>
  <c r="W42" i="7"/>
  <c r="AK42" i="32" s="1"/>
  <c r="AK147" i="32" s="1"/>
  <c r="V42" i="7"/>
  <c r="AJ42" i="32" s="1"/>
  <c r="AJ147" i="32" s="1"/>
  <c r="AA42" i="7"/>
  <c r="AO42" i="32" s="1"/>
  <c r="AO147" i="32" s="1"/>
  <c r="AE42" i="7"/>
  <c r="AS42" i="32" s="1"/>
  <c r="AS147" i="32" s="1"/>
  <c r="AB42" i="7"/>
  <c r="AP42" i="32" s="1"/>
  <c r="AP147" i="32" s="1"/>
  <c r="W41" i="7"/>
  <c r="AK41" i="32" s="1"/>
  <c r="AK124" i="32" s="1"/>
  <c r="V41" i="7"/>
  <c r="AJ41" i="32" s="1"/>
  <c r="AJ124" i="32" s="1"/>
  <c r="Q41" i="7"/>
  <c r="I44" i="7"/>
  <c r="F44" i="7"/>
  <c r="E44" i="7"/>
  <c r="AE174" i="7" s="1"/>
  <c r="I38" i="7"/>
  <c r="I37" i="7"/>
  <c r="I146" i="7" s="1"/>
  <c r="I36" i="7"/>
  <c r="Q11" i="19"/>
  <c r="T11" i="19"/>
  <c r="GB11" i="32" s="1"/>
  <c r="GB118" i="32" s="1"/>
  <c r="U11" i="19"/>
  <c r="V11" i="19"/>
  <c r="GD11" i="32" s="1"/>
  <c r="GD118" i="32" s="1"/>
  <c r="W11" i="19"/>
  <c r="X11" i="19"/>
  <c r="Y11" i="19"/>
  <c r="GG11" i="32" s="1"/>
  <c r="GG118" i="32" s="1"/>
  <c r="Z11" i="19"/>
  <c r="AA11" i="19"/>
  <c r="AB11" i="19"/>
  <c r="GJ11" i="32" s="1"/>
  <c r="GJ118" i="32" s="1"/>
  <c r="AC11" i="19"/>
  <c r="GK11" i="32" s="1"/>
  <c r="GK118" i="32" s="1"/>
  <c r="AD11" i="19"/>
  <c r="GL11" i="32" s="1"/>
  <c r="GL118" i="32" s="1"/>
  <c r="AE11" i="19"/>
  <c r="GM11" i="32" s="1"/>
  <c r="GM118" i="32" s="1"/>
  <c r="Q12" i="19"/>
  <c r="T12" i="19"/>
  <c r="GB12" i="32" s="1"/>
  <c r="GB141" i="32" s="1"/>
  <c r="U12" i="19"/>
  <c r="GC12" i="32" s="1"/>
  <c r="GC141" i="32" s="1"/>
  <c r="V12" i="19"/>
  <c r="GD12" i="32" s="1"/>
  <c r="GD141" i="32" s="1"/>
  <c r="W12" i="19"/>
  <c r="GE12" i="32" s="1"/>
  <c r="GE141" i="32" s="1"/>
  <c r="X12" i="19"/>
  <c r="GF12" i="32" s="1"/>
  <c r="GF141" i="32" s="1"/>
  <c r="Y12" i="19"/>
  <c r="GG12" i="32" s="1"/>
  <c r="GG141" i="32" s="1"/>
  <c r="Z12" i="19"/>
  <c r="AG12" i="19" s="1"/>
  <c r="D43" i="31" s="1"/>
  <c r="AA12" i="19"/>
  <c r="GI12" i="32" s="1"/>
  <c r="GI141" i="32" s="1"/>
  <c r="AB12" i="19"/>
  <c r="AC12" i="19"/>
  <c r="GK12" i="32" s="1"/>
  <c r="GK141" i="32" s="1"/>
  <c r="AD12" i="19"/>
  <c r="GL12" i="32" s="1"/>
  <c r="GL141" i="32" s="1"/>
  <c r="AE12" i="19"/>
  <c r="GM12" i="32" s="1"/>
  <c r="GM141" i="32" s="1"/>
  <c r="Q13" i="19"/>
  <c r="T13" i="19"/>
  <c r="GB13" i="32" s="1"/>
  <c r="GB164" i="32" s="1"/>
  <c r="U13" i="19"/>
  <c r="GC13" i="32" s="1"/>
  <c r="GC164" i="32" s="1"/>
  <c r="V13" i="19"/>
  <c r="GD13" i="32" s="1"/>
  <c r="GD164" i="32" s="1"/>
  <c r="W13" i="19"/>
  <c r="GE13" i="32" s="1"/>
  <c r="GE164" i="32" s="1"/>
  <c r="X13" i="19"/>
  <c r="GF13" i="32" s="1"/>
  <c r="GF164" i="32" s="1"/>
  <c r="Y13" i="19"/>
  <c r="GG13" i="32" s="1"/>
  <c r="GG164" i="32" s="1"/>
  <c r="Z13" i="19"/>
  <c r="AA13" i="19"/>
  <c r="GI13" i="32" s="1"/>
  <c r="GI164" i="32" s="1"/>
  <c r="AB13" i="19"/>
  <c r="GJ13" i="32" s="1"/>
  <c r="GJ164" i="32" s="1"/>
  <c r="AC13" i="19"/>
  <c r="AD13" i="19"/>
  <c r="GL13" i="32" s="1"/>
  <c r="GL164" i="32" s="1"/>
  <c r="AE13" i="19"/>
  <c r="GM13" i="32" s="1"/>
  <c r="GM164" i="32" s="1"/>
  <c r="E14" i="19"/>
  <c r="F14" i="19"/>
  <c r="G14" i="19"/>
  <c r="H14" i="19"/>
  <c r="I14" i="19"/>
  <c r="J14" i="19"/>
  <c r="K14" i="19"/>
  <c r="L14" i="19"/>
  <c r="M14" i="19"/>
  <c r="N14" i="19"/>
  <c r="O14" i="19"/>
  <c r="P14" i="19"/>
  <c r="Q16" i="19"/>
  <c r="T16" i="19"/>
  <c r="GB16" i="32" s="1"/>
  <c r="GB119" i="32" s="1"/>
  <c r="U16" i="19"/>
  <c r="V16" i="19"/>
  <c r="GD16" i="32" s="1"/>
  <c r="GD119" i="32" s="1"/>
  <c r="W16" i="19"/>
  <c r="GE16" i="32" s="1"/>
  <c r="GE119" i="32" s="1"/>
  <c r="X16" i="19"/>
  <c r="GF16" i="32" s="1"/>
  <c r="GF119" i="32" s="1"/>
  <c r="Y16" i="19"/>
  <c r="Z16" i="19"/>
  <c r="AA16" i="19"/>
  <c r="GI16" i="32" s="1"/>
  <c r="GI119" i="32" s="1"/>
  <c r="AB16" i="19"/>
  <c r="GJ16" i="32" s="1"/>
  <c r="GJ119" i="32" s="1"/>
  <c r="AC16" i="19"/>
  <c r="AD16" i="19"/>
  <c r="GL16" i="32" s="1"/>
  <c r="GL119" i="32" s="1"/>
  <c r="AE16" i="19"/>
  <c r="GM16" i="32" s="1"/>
  <c r="GM119" i="32" s="1"/>
  <c r="Q17" i="19"/>
  <c r="T17" i="19"/>
  <c r="GB17" i="32" s="1"/>
  <c r="GB142" i="32" s="1"/>
  <c r="U17" i="19"/>
  <c r="GC17" i="32" s="1"/>
  <c r="GC142" i="32" s="1"/>
  <c r="V17" i="19"/>
  <c r="GD17" i="32" s="1"/>
  <c r="GD142" i="32" s="1"/>
  <c r="W17" i="19"/>
  <c r="GE17" i="32" s="1"/>
  <c r="GE142" i="32" s="1"/>
  <c r="X17" i="19"/>
  <c r="GF17" i="32" s="1"/>
  <c r="GF142" i="32" s="1"/>
  <c r="Y17" i="19"/>
  <c r="GG17" i="32" s="1"/>
  <c r="GG142" i="32" s="1"/>
  <c r="Z17" i="19"/>
  <c r="AA17" i="19"/>
  <c r="GI17" i="32" s="1"/>
  <c r="GI142" i="32" s="1"/>
  <c r="AB17" i="19"/>
  <c r="AC17" i="19"/>
  <c r="GK17" i="32" s="1"/>
  <c r="GK142" i="32" s="1"/>
  <c r="AD17" i="19"/>
  <c r="GL17" i="32" s="1"/>
  <c r="GL142" i="32" s="1"/>
  <c r="AE17" i="19"/>
  <c r="Q18" i="19"/>
  <c r="T18" i="19"/>
  <c r="GB18" i="32" s="1"/>
  <c r="GB165" i="32" s="1"/>
  <c r="U18" i="19"/>
  <c r="GC18" i="32" s="1"/>
  <c r="GC165" i="32" s="1"/>
  <c r="V18" i="19"/>
  <c r="GD18" i="32" s="1"/>
  <c r="GD165" i="32" s="1"/>
  <c r="W18" i="19"/>
  <c r="GE18" i="32" s="1"/>
  <c r="GE165" i="32" s="1"/>
  <c r="X18" i="19"/>
  <c r="GF18" i="32" s="1"/>
  <c r="GF165" i="32" s="1"/>
  <c r="Y18" i="19"/>
  <c r="GG18" i="32" s="1"/>
  <c r="GG165" i="32" s="1"/>
  <c r="Z18" i="19"/>
  <c r="AA18" i="19"/>
  <c r="GI18" i="32" s="1"/>
  <c r="GI165" i="32" s="1"/>
  <c r="AB18" i="19"/>
  <c r="GJ18" i="32" s="1"/>
  <c r="GJ165" i="32" s="1"/>
  <c r="AC18" i="19"/>
  <c r="GK18" i="32" s="1"/>
  <c r="GK165" i="32" s="1"/>
  <c r="AD18" i="19"/>
  <c r="GL18" i="32" s="1"/>
  <c r="GL165" i="32" s="1"/>
  <c r="AE18" i="19"/>
  <c r="GM18" i="32" s="1"/>
  <c r="GM165" i="32" s="1"/>
  <c r="E19" i="19"/>
  <c r="F19" i="19"/>
  <c r="G19" i="19"/>
  <c r="H19" i="19"/>
  <c r="I19" i="19"/>
  <c r="J19" i="19"/>
  <c r="K19" i="19"/>
  <c r="L19" i="19"/>
  <c r="M19" i="19"/>
  <c r="N19" i="19"/>
  <c r="O19" i="19"/>
  <c r="P19" i="19"/>
  <c r="Q21" i="19"/>
  <c r="T21" i="19"/>
  <c r="U21" i="19"/>
  <c r="GC21" i="32" s="1"/>
  <c r="GC120" i="32" s="1"/>
  <c r="V21" i="19"/>
  <c r="GD21" i="32" s="1"/>
  <c r="GD120" i="32" s="1"/>
  <c r="W21" i="19"/>
  <c r="GE21" i="32" s="1"/>
  <c r="GE120" i="32" s="1"/>
  <c r="X21" i="19"/>
  <c r="GF21" i="32" s="1"/>
  <c r="GF120" i="32" s="1"/>
  <c r="Y21" i="19"/>
  <c r="GG21" i="32" s="1"/>
  <c r="GG120" i="32" s="1"/>
  <c r="Z21" i="19"/>
  <c r="AG21" i="19" s="1"/>
  <c r="F23" i="31" s="1"/>
  <c r="AA21" i="19"/>
  <c r="GI21" i="32" s="1"/>
  <c r="GI120" i="32" s="1"/>
  <c r="AB21" i="19"/>
  <c r="AC21" i="19"/>
  <c r="AD21" i="19"/>
  <c r="GL21" i="32" s="1"/>
  <c r="GL120" i="32" s="1"/>
  <c r="AE21" i="19"/>
  <c r="GM21" i="32" s="1"/>
  <c r="GM120" i="32" s="1"/>
  <c r="Q22" i="19"/>
  <c r="T22" i="19"/>
  <c r="GB22" i="32" s="1"/>
  <c r="GB143" i="32" s="1"/>
  <c r="U22" i="19"/>
  <c r="V22" i="19"/>
  <c r="GD22" i="32" s="1"/>
  <c r="GD143" i="32" s="1"/>
  <c r="W22" i="19"/>
  <c r="GE22" i="32" s="1"/>
  <c r="GE143" i="32" s="1"/>
  <c r="X22" i="19"/>
  <c r="GF22" i="32" s="1"/>
  <c r="GF143" i="32" s="1"/>
  <c r="Y22" i="19"/>
  <c r="GG22" i="32" s="1"/>
  <c r="GG143" i="32" s="1"/>
  <c r="Z22" i="19"/>
  <c r="AA22" i="19"/>
  <c r="GI22" i="32" s="1"/>
  <c r="GI143" i="32" s="1"/>
  <c r="AB22" i="19"/>
  <c r="GJ22" i="32" s="1"/>
  <c r="GJ143" i="32" s="1"/>
  <c r="AC22" i="19"/>
  <c r="GK22" i="32" s="1"/>
  <c r="GK143" i="32" s="1"/>
  <c r="AD22" i="19"/>
  <c r="GL22" i="32" s="1"/>
  <c r="GL143" i="32" s="1"/>
  <c r="AE22" i="19"/>
  <c r="GM22" i="32" s="1"/>
  <c r="GM143" i="32" s="1"/>
  <c r="Q23" i="19"/>
  <c r="T23" i="19"/>
  <c r="GB23" i="32" s="1"/>
  <c r="GB166" i="32" s="1"/>
  <c r="U23" i="19"/>
  <c r="GC23" i="32" s="1"/>
  <c r="GC166" i="32" s="1"/>
  <c r="V23" i="19"/>
  <c r="GD23" i="32" s="1"/>
  <c r="GD166" i="32" s="1"/>
  <c r="W23" i="19"/>
  <c r="X23" i="19"/>
  <c r="GF23" i="32" s="1"/>
  <c r="GF166" i="32" s="1"/>
  <c r="Y23" i="19"/>
  <c r="GG23" i="32" s="1"/>
  <c r="GG166" i="32" s="1"/>
  <c r="Z23" i="19"/>
  <c r="AA23" i="19"/>
  <c r="GI23" i="32" s="1"/>
  <c r="GI166" i="32" s="1"/>
  <c r="AB23" i="19"/>
  <c r="GJ23" i="32" s="1"/>
  <c r="GJ166" i="32" s="1"/>
  <c r="AC23" i="19"/>
  <c r="GK23" i="32" s="1"/>
  <c r="GK166" i="32" s="1"/>
  <c r="AD23" i="19"/>
  <c r="GL23" i="32" s="1"/>
  <c r="GL166" i="32" s="1"/>
  <c r="AE23" i="19"/>
  <c r="GM23" i="32" s="1"/>
  <c r="GM166" i="32" s="1"/>
  <c r="E24" i="19"/>
  <c r="F24" i="19"/>
  <c r="G24" i="19"/>
  <c r="H24" i="19"/>
  <c r="I24" i="19"/>
  <c r="J24" i="19"/>
  <c r="K24" i="19"/>
  <c r="L24" i="19"/>
  <c r="M24" i="19"/>
  <c r="N24" i="19"/>
  <c r="O24" i="19"/>
  <c r="P24" i="19"/>
  <c r="Q26" i="19"/>
  <c r="T26" i="19"/>
  <c r="GB26" i="32" s="1"/>
  <c r="GB121" i="32" s="1"/>
  <c r="U26" i="19"/>
  <c r="GC26" i="32" s="1"/>
  <c r="GC121" i="32" s="1"/>
  <c r="V26" i="19"/>
  <c r="GD26" i="32" s="1"/>
  <c r="GD121" i="32" s="1"/>
  <c r="W26" i="19"/>
  <c r="GE26" i="32" s="1"/>
  <c r="GE121" i="32" s="1"/>
  <c r="X26" i="19"/>
  <c r="GF26" i="32" s="1"/>
  <c r="GF121" i="32" s="1"/>
  <c r="Y26" i="19"/>
  <c r="GG26" i="32" s="1"/>
  <c r="GG121" i="32" s="1"/>
  <c r="Z26" i="19"/>
  <c r="AA26" i="19"/>
  <c r="AB26" i="19"/>
  <c r="GJ26" i="32" s="1"/>
  <c r="GJ121" i="32" s="1"/>
  <c r="AC26" i="19"/>
  <c r="GK26" i="32" s="1"/>
  <c r="GK121" i="32" s="1"/>
  <c r="AD26" i="19"/>
  <c r="GL26" i="32" s="1"/>
  <c r="GL121" i="32" s="1"/>
  <c r="AE26" i="19"/>
  <c r="Q27" i="19"/>
  <c r="T27" i="19"/>
  <c r="GB27" i="32" s="1"/>
  <c r="GB144" i="32" s="1"/>
  <c r="U27" i="19"/>
  <c r="GC27" i="32" s="1"/>
  <c r="GC144" i="32" s="1"/>
  <c r="V27" i="19"/>
  <c r="GD27" i="32" s="1"/>
  <c r="GD144" i="32" s="1"/>
  <c r="W27" i="19"/>
  <c r="GE27" i="32" s="1"/>
  <c r="GE144" i="32" s="1"/>
  <c r="X27" i="19"/>
  <c r="GF27" i="32" s="1"/>
  <c r="GF144" i="32" s="1"/>
  <c r="Y27" i="19"/>
  <c r="Z27" i="19"/>
  <c r="AG27" i="19" s="1"/>
  <c r="G43" i="31" s="1"/>
  <c r="AA27" i="19"/>
  <c r="GI27" i="32" s="1"/>
  <c r="GI144" i="32" s="1"/>
  <c r="AB27" i="19"/>
  <c r="GJ27" i="32" s="1"/>
  <c r="GJ144" i="32" s="1"/>
  <c r="AC27" i="19"/>
  <c r="AD27" i="19"/>
  <c r="GL27" i="32" s="1"/>
  <c r="GL144" i="32" s="1"/>
  <c r="AE27" i="19"/>
  <c r="Q28" i="19"/>
  <c r="T28" i="19"/>
  <c r="GB28" i="32" s="1"/>
  <c r="GB167" i="32" s="1"/>
  <c r="U28" i="19"/>
  <c r="GC28" i="32" s="1"/>
  <c r="GC167" i="32" s="1"/>
  <c r="V28" i="19"/>
  <c r="GD28" i="32" s="1"/>
  <c r="GD167" i="32" s="1"/>
  <c r="W28" i="19"/>
  <c r="GE28" i="32" s="1"/>
  <c r="GE167" i="32" s="1"/>
  <c r="X28" i="19"/>
  <c r="Y28" i="19"/>
  <c r="Z28" i="19"/>
  <c r="AA28" i="19"/>
  <c r="GI28" i="32" s="1"/>
  <c r="GI167" i="32" s="1"/>
  <c r="AB28" i="19"/>
  <c r="AC28" i="19"/>
  <c r="GK28" i="32" s="1"/>
  <c r="GK167" i="32" s="1"/>
  <c r="AD28" i="19"/>
  <c r="GL28" i="32" s="1"/>
  <c r="GL167" i="32" s="1"/>
  <c r="AE28" i="19"/>
  <c r="GM28" i="32" s="1"/>
  <c r="GM167" i="32" s="1"/>
  <c r="E29" i="19"/>
  <c r="F29" i="19"/>
  <c r="G29" i="19"/>
  <c r="H29" i="19"/>
  <c r="I29" i="19"/>
  <c r="J29" i="19"/>
  <c r="K29" i="19"/>
  <c r="L29" i="19"/>
  <c r="M29" i="19"/>
  <c r="N29" i="19"/>
  <c r="O29" i="19"/>
  <c r="P29" i="19"/>
  <c r="Q31" i="19"/>
  <c r="T31" i="19"/>
  <c r="GB31" i="32" s="1"/>
  <c r="GB122" i="32" s="1"/>
  <c r="U31" i="19"/>
  <c r="GC31" i="32" s="1"/>
  <c r="GC122" i="32" s="1"/>
  <c r="V31" i="19"/>
  <c r="GD31" i="32" s="1"/>
  <c r="GD122" i="32" s="1"/>
  <c r="W31" i="19"/>
  <c r="X31" i="19"/>
  <c r="GF31" i="32" s="1"/>
  <c r="GF122" i="32" s="1"/>
  <c r="Y31" i="19"/>
  <c r="GG31" i="32" s="1"/>
  <c r="GG122" i="32" s="1"/>
  <c r="Z31" i="19"/>
  <c r="AA31" i="19"/>
  <c r="AB31" i="19"/>
  <c r="GJ31" i="32" s="1"/>
  <c r="GJ122" i="32" s="1"/>
  <c r="AC31" i="19"/>
  <c r="GK31" i="32" s="1"/>
  <c r="GK122" i="32" s="1"/>
  <c r="AD31" i="19"/>
  <c r="GL31" i="32" s="1"/>
  <c r="GL122" i="32" s="1"/>
  <c r="AE31" i="19"/>
  <c r="Q32" i="19"/>
  <c r="T32" i="19"/>
  <c r="GB32" i="32" s="1"/>
  <c r="GB145" i="32" s="1"/>
  <c r="U32" i="19"/>
  <c r="GC32" i="32" s="1"/>
  <c r="GC145" i="32" s="1"/>
  <c r="V32" i="19"/>
  <c r="GD32" i="32" s="1"/>
  <c r="GD145" i="32" s="1"/>
  <c r="W32" i="19"/>
  <c r="GE32" i="32" s="1"/>
  <c r="GE145" i="32" s="1"/>
  <c r="X32" i="19"/>
  <c r="GF32" i="32" s="1"/>
  <c r="GF145" i="32" s="1"/>
  <c r="Y32" i="19"/>
  <c r="GG32" i="32" s="1"/>
  <c r="GG145" i="32" s="1"/>
  <c r="Z32" i="19"/>
  <c r="AG32" i="19" s="1"/>
  <c r="H43" i="31" s="1"/>
  <c r="AA32" i="19"/>
  <c r="GI32" i="32" s="1"/>
  <c r="GI145" i="32" s="1"/>
  <c r="AB32" i="19"/>
  <c r="AC32" i="19"/>
  <c r="GK32" i="32" s="1"/>
  <c r="GK145" i="32" s="1"/>
  <c r="AD32" i="19"/>
  <c r="GL32" i="32" s="1"/>
  <c r="GL145" i="32" s="1"/>
  <c r="AE32" i="19"/>
  <c r="GM32" i="32" s="1"/>
  <c r="GM145" i="32" s="1"/>
  <c r="Q33" i="19"/>
  <c r="T33" i="19"/>
  <c r="GB33" i="32" s="1"/>
  <c r="GB168" i="32" s="1"/>
  <c r="U33" i="19"/>
  <c r="GC33" i="32" s="1"/>
  <c r="GC168" i="32" s="1"/>
  <c r="V33" i="19"/>
  <c r="GD33" i="32" s="1"/>
  <c r="GD168" i="32" s="1"/>
  <c r="W33" i="19"/>
  <c r="GE33" i="32" s="1"/>
  <c r="GE168" i="32" s="1"/>
  <c r="X33" i="19"/>
  <c r="GF33" i="32" s="1"/>
  <c r="GF168" i="32" s="1"/>
  <c r="Y33" i="19"/>
  <c r="GG33" i="32" s="1"/>
  <c r="GG168" i="32" s="1"/>
  <c r="Z33" i="19"/>
  <c r="AA33" i="19"/>
  <c r="GI33" i="32" s="1"/>
  <c r="GI168" i="32" s="1"/>
  <c r="AB33" i="19"/>
  <c r="GJ33" i="32" s="1"/>
  <c r="GJ168" i="32" s="1"/>
  <c r="AC33" i="19"/>
  <c r="GK33" i="32" s="1"/>
  <c r="GK168" i="32" s="1"/>
  <c r="AD33" i="19"/>
  <c r="AE33" i="19"/>
  <c r="GM33" i="32" s="1"/>
  <c r="GM168" i="32" s="1"/>
  <c r="E34" i="19"/>
  <c r="F34" i="19"/>
  <c r="G34" i="19"/>
  <c r="H34" i="19"/>
  <c r="I34" i="19"/>
  <c r="J34" i="19"/>
  <c r="K34" i="19"/>
  <c r="L34" i="19"/>
  <c r="M34" i="19"/>
  <c r="N34" i="19"/>
  <c r="O34" i="19"/>
  <c r="P34" i="19"/>
  <c r="Q36" i="19"/>
  <c r="T36" i="19"/>
  <c r="GB36" i="32" s="1"/>
  <c r="GB123" i="32" s="1"/>
  <c r="U36" i="19"/>
  <c r="GC36" i="32" s="1"/>
  <c r="GC123" i="32" s="1"/>
  <c r="V36" i="19"/>
  <c r="GD36" i="32" s="1"/>
  <c r="GD123" i="32" s="1"/>
  <c r="W36" i="19"/>
  <c r="GE36" i="32" s="1"/>
  <c r="GE123" i="32" s="1"/>
  <c r="X36" i="19"/>
  <c r="GF36" i="32" s="1"/>
  <c r="GF123" i="32" s="1"/>
  <c r="Y36" i="19"/>
  <c r="GG36" i="32" s="1"/>
  <c r="GG123" i="32" s="1"/>
  <c r="Z36" i="19"/>
  <c r="AA36" i="19"/>
  <c r="GI36" i="32" s="1"/>
  <c r="GI123" i="32" s="1"/>
  <c r="AB36" i="19"/>
  <c r="GJ36" i="32" s="1"/>
  <c r="GJ123" i="32" s="1"/>
  <c r="AC36" i="19"/>
  <c r="AD36" i="19"/>
  <c r="GL36" i="32" s="1"/>
  <c r="GL123" i="32" s="1"/>
  <c r="AE36" i="19"/>
  <c r="GM36" i="32" s="1"/>
  <c r="GM123" i="32" s="1"/>
  <c r="Q37" i="19"/>
  <c r="T37" i="19"/>
  <c r="GB37" i="32" s="1"/>
  <c r="GB146" i="32" s="1"/>
  <c r="U37" i="19"/>
  <c r="V37" i="19"/>
  <c r="GD37" i="32" s="1"/>
  <c r="GD146" i="32" s="1"/>
  <c r="W37" i="19"/>
  <c r="X37" i="19"/>
  <c r="GF37" i="32" s="1"/>
  <c r="GF146" i="32" s="1"/>
  <c r="Y37" i="19"/>
  <c r="Z37" i="19"/>
  <c r="AA37" i="19"/>
  <c r="GI37" i="32" s="1"/>
  <c r="GI146" i="32" s="1"/>
  <c r="AB37" i="19"/>
  <c r="GJ37" i="32" s="1"/>
  <c r="GJ146" i="32" s="1"/>
  <c r="AC37" i="19"/>
  <c r="GK37" i="32" s="1"/>
  <c r="GK146" i="32" s="1"/>
  <c r="AD37" i="19"/>
  <c r="GL37" i="32" s="1"/>
  <c r="GL146" i="32" s="1"/>
  <c r="AE37" i="19"/>
  <c r="GM37" i="32" s="1"/>
  <c r="GM146" i="32" s="1"/>
  <c r="Q38" i="19"/>
  <c r="T38" i="19"/>
  <c r="GB38" i="32" s="1"/>
  <c r="GB169" i="32" s="1"/>
  <c r="U38" i="19"/>
  <c r="GC38" i="32" s="1"/>
  <c r="GC169" i="32" s="1"/>
  <c r="V38" i="19"/>
  <c r="W38" i="19"/>
  <c r="GE38" i="32" s="1"/>
  <c r="GE169" i="32" s="1"/>
  <c r="X38" i="19"/>
  <c r="GF38" i="32" s="1"/>
  <c r="GF169" i="32" s="1"/>
  <c r="Y38" i="19"/>
  <c r="GG38" i="32" s="1"/>
  <c r="GG169" i="32" s="1"/>
  <c r="Z38" i="19"/>
  <c r="AG38" i="19" s="1"/>
  <c r="I63" i="31" s="1"/>
  <c r="AA38" i="19"/>
  <c r="GI38" i="32" s="1"/>
  <c r="GI169" i="32" s="1"/>
  <c r="AB38" i="19"/>
  <c r="GJ38" i="32" s="1"/>
  <c r="GJ169" i="32" s="1"/>
  <c r="AC38" i="19"/>
  <c r="GK38" i="32" s="1"/>
  <c r="GK169" i="32" s="1"/>
  <c r="AD38" i="19"/>
  <c r="GL38" i="32" s="1"/>
  <c r="GL169" i="32" s="1"/>
  <c r="AE38" i="19"/>
  <c r="GM38" i="32" s="1"/>
  <c r="GM169" i="32" s="1"/>
  <c r="E39" i="19"/>
  <c r="F39" i="19"/>
  <c r="G39" i="19"/>
  <c r="H39" i="19"/>
  <c r="I39" i="19"/>
  <c r="J39" i="19"/>
  <c r="K39" i="19"/>
  <c r="L39" i="19"/>
  <c r="M39" i="19"/>
  <c r="N39" i="19"/>
  <c r="O39" i="19"/>
  <c r="P39" i="19"/>
  <c r="T118" i="19"/>
  <c r="U118" i="19"/>
  <c r="X118" i="19"/>
  <c r="Y118" i="19"/>
  <c r="AB118" i="19"/>
  <c r="AC118" i="19"/>
  <c r="V119" i="19"/>
  <c r="T119" i="19"/>
  <c r="W119" i="19"/>
  <c r="X119" i="19"/>
  <c r="AA119" i="19"/>
  <c r="AB119" i="19"/>
  <c r="AE119" i="19"/>
  <c r="U120" i="19"/>
  <c r="V120" i="19"/>
  <c r="W120" i="19"/>
  <c r="Z120" i="19"/>
  <c r="AG120" i="19" s="1"/>
  <c r="AA120" i="19"/>
  <c r="AD120" i="19"/>
  <c r="AE120" i="19"/>
  <c r="T121" i="19"/>
  <c r="U121" i="19"/>
  <c r="V121" i="19"/>
  <c r="Y121" i="19"/>
  <c r="Z121" i="19"/>
  <c r="AG121" i="19" s="1"/>
  <c r="AC121" i="19"/>
  <c r="AD121" i="19"/>
  <c r="T122" i="19"/>
  <c r="U122" i="19"/>
  <c r="X122" i="19"/>
  <c r="Y122" i="19"/>
  <c r="AB122" i="19"/>
  <c r="AC122" i="19"/>
  <c r="T123" i="19"/>
  <c r="W123" i="19"/>
  <c r="X123" i="19"/>
  <c r="V141" i="19"/>
  <c r="T141" i="19"/>
  <c r="W141" i="19"/>
  <c r="X141" i="19"/>
  <c r="AA141" i="19"/>
  <c r="AB141" i="19"/>
  <c r="AE141" i="19"/>
  <c r="U142" i="19"/>
  <c r="V142" i="19"/>
  <c r="W142" i="19"/>
  <c r="Z142" i="19"/>
  <c r="AG142" i="19" s="1"/>
  <c r="AA142" i="19"/>
  <c r="AD142" i="19"/>
  <c r="AE142" i="19"/>
  <c r="T143" i="19"/>
  <c r="U143" i="19"/>
  <c r="V143" i="19"/>
  <c r="Y143" i="19"/>
  <c r="Z143" i="19"/>
  <c r="AG143" i="19" s="1"/>
  <c r="AC143" i="19"/>
  <c r="AD143" i="19"/>
  <c r="W144" i="19"/>
  <c r="AB144" i="19"/>
  <c r="T144" i="19"/>
  <c r="U144" i="19"/>
  <c r="X144" i="19"/>
  <c r="Y144" i="19"/>
  <c r="AC144" i="19"/>
  <c r="V145" i="19"/>
  <c r="T145" i="19"/>
  <c r="X145" i="19"/>
  <c r="AB145" i="19"/>
  <c r="W146" i="19"/>
  <c r="AA146" i="19"/>
  <c r="AE146" i="19"/>
  <c r="T164" i="19"/>
  <c r="Y164" i="19"/>
  <c r="U164" i="19"/>
  <c r="V164" i="19"/>
  <c r="Z164" i="19"/>
  <c r="AG164" i="19" s="1"/>
  <c r="AD164" i="19"/>
  <c r="X165" i="19"/>
  <c r="Y165" i="19"/>
  <c r="T165" i="19"/>
  <c r="V165" i="19"/>
  <c r="Z165" i="19"/>
  <c r="AG165" i="19" s="1"/>
  <c r="AD165" i="19"/>
  <c r="T166" i="19"/>
  <c r="W166" i="19"/>
  <c r="U166" i="19"/>
  <c r="Y166" i="19"/>
  <c r="AC166" i="19"/>
  <c r="Z167" i="19"/>
  <c r="AG167" i="19" s="1"/>
  <c r="AA167" i="19"/>
  <c r="Y167" i="19"/>
  <c r="AC167" i="19"/>
  <c r="T167" i="19"/>
  <c r="V167" i="19"/>
  <c r="AD167" i="19"/>
  <c r="T168" i="19"/>
  <c r="Z168" i="19"/>
  <c r="AG168" i="19" s="1"/>
  <c r="Y168" i="19"/>
  <c r="AE168" i="19"/>
  <c r="U169" i="19"/>
  <c r="X169" i="19"/>
  <c r="Z169" i="19"/>
  <c r="AG169" i="19" s="1"/>
  <c r="T169" i="19"/>
  <c r="V169" i="19"/>
  <c r="W169" i="19"/>
  <c r="AA169" i="19"/>
  <c r="AE169" i="19"/>
  <c r="Q11" i="15"/>
  <c r="T11" i="15"/>
  <c r="FM11" i="32" s="1"/>
  <c r="FM118" i="32" s="1"/>
  <c r="U11" i="15"/>
  <c r="FN11" i="32" s="1"/>
  <c r="FN118" i="32" s="1"/>
  <c r="V11" i="15"/>
  <c r="W11" i="15"/>
  <c r="X11" i="15"/>
  <c r="FQ11" i="32" s="1"/>
  <c r="FQ118" i="32" s="1"/>
  <c r="Y11" i="15"/>
  <c r="Z11" i="15"/>
  <c r="AA11" i="15"/>
  <c r="FT11" i="32" s="1"/>
  <c r="FT118" i="32" s="1"/>
  <c r="AB11" i="15"/>
  <c r="FU11" i="32" s="1"/>
  <c r="FU118" i="32" s="1"/>
  <c r="AC11" i="15"/>
  <c r="FV11" i="32" s="1"/>
  <c r="FV118" i="32" s="1"/>
  <c r="AD11" i="15"/>
  <c r="FW11" i="32" s="1"/>
  <c r="FW118" i="32" s="1"/>
  <c r="AE11" i="15"/>
  <c r="Q12" i="15"/>
  <c r="T12" i="15"/>
  <c r="FM12" i="32" s="1"/>
  <c r="FM141" i="32" s="1"/>
  <c r="U12" i="15"/>
  <c r="FN12" i="32" s="1"/>
  <c r="FN141" i="32" s="1"/>
  <c r="V12" i="15"/>
  <c r="W12" i="15"/>
  <c r="FP12" i="32" s="1"/>
  <c r="FP141" i="32" s="1"/>
  <c r="X12" i="15"/>
  <c r="FQ12" i="32" s="1"/>
  <c r="FQ141" i="32" s="1"/>
  <c r="Y12" i="15"/>
  <c r="FR12" i="32" s="1"/>
  <c r="FR141" i="32" s="1"/>
  <c r="Z12" i="15"/>
  <c r="AA12" i="15"/>
  <c r="FT12" i="32" s="1"/>
  <c r="FT141" i="32" s="1"/>
  <c r="AB12" i="15"/>
  <c r="AC12" i="15"/>
  <c r="FV12" i="32" s="1"/>
  <c r="FV141" i="32" s="1"/>
  <c r="AD12" i="15"/>
  <c r="FW12" i="32" s="1"/>
  <c r="FW141" i="32" s="1"/>
  <c r="AE12" i="15"/>
  <c r="FX12" i="32" s="1"/>
  <c r="FX141" i="32" s="1"/>
  <c r="Q13" i="15"/>
  <c r="T13" i="15"/>
  <c r="FM13" i="32" s="1"/>
  <c r="FM164" i="32" s="1"/>
  <c r="U13" i="15"/>
  <c r="FN13" i="32" s="1"/>
  <c r="FN164" i="32" s="1"/>
  <c r="V13" i="15"/>
  <c r="FO13" i="32" s="1"/>
  <c r="FO164" i="32" s="1"/>
  <c r="W13" i="15"/>
  <c r="FP13" i="32" s="1"/>
  <c r="FP164" i="32" s="1"/>
  <c r="X13" i="15"/>
  <c r="FQ13" i="32" s="1"/>
  <c r="FQ164" i="32" s="1"/>
  <c r="Y13" i="15"/>
  <c r="FR13" i="32" s="1"/>
  <c r="FR164" i="32" s="1"/>
  <c r="Z13" i="15"/>
  <c r="AA13" i="15"/>
  <c r="FT13" i="32" s="1"/>
  <c r="FT164" i="32" s="1"/>
  <c r="AB13" i="15"/>
  <c r="FU13" i="32" s="1"/>
  <c r="FU164" i="32" s="1"/>
  <c r="AC13" i="15"/>
  <c r="FV13" i="32" s="1"/>
  <c r="FV164" i="32" s="1"/>
  <c r="AD13" i="15"/>
  <c r="FW13" i="32" s="1"/>
  <c r="FW164" i="32" s="1"/>
  <c r="AE13" i="15"/>
  <c r="FX13" i="32" s="1"/>
  <c r="FX164" i="32" s="1"/>
  <c r="E14" i="15"/>
  <c r="F14" i="15"/>
  <c r="G14" i="15"/>
  <c r="H14" i="15"/>
  <c r="I14" i="15"/>
  <c r="J14" i="15"/>
  <c r="K14" i="15"/>
  <c r="L14" i="15"/>
  <c r="M14" i="15"/>
  <c r="N14" i="15"/>
  <c r="O14" i="15"/>
  <c r="P14" i="15"/>
  <c r="Q16" i="15"/>
  <c r="T16" i="15"/>
  <c r="FM16" i="32" s="1"/>
  <c r="FM119" i="32" s="1"/>
  <c r="U16" i="15"/>
  <c r="FN16" i="32" s="1"/>
  <c r="FN119" i="32" s="1"/>
  <c r="V16" i="15"/>
  <c r="FO16" i="32" s="1"/>
  <c r="FO119" i="32" s="1"/>
  <c r="W16" i="15"/>
  <c r="FP16" i="32" s="1"/>
  <c r="FP119" i="32" s="1"/>
  <c r="X16" i="15"/>
  <c r="FQ16" i="32" s="1"/>
  <c r="FQ119" i="32" s="1"/>
  <c r="Y16" i="15"/>
  <c r="FR16" i="32" s="1"/>
  <c r="FR119" i="32" s="1"/>
  <c r="Z16" i="15"/>
  <c r="AA16" i="15"/>
  <c r="FT16" i="32" s="1"/>
  <c r="FT119" i="32" s="1"/>
  <c r="AB16" i="15"/>
  <c r="FU16" i="32" s="1"/>
  <c r="FU119" i="32" s="1"/>
  <c r="AC16" i="15"/>
  <c r="FV16" i="32" s="1"/>
  <c r="FV119" i="32" s="1"/>
  <c r="AD16" i="15"/>
  <c r="FW16" i="32" s="1"/>
  <c r="FW119" i="32" s="1"/>
  <c r="AE16" i="15"/>
  <c r="FX16" i="32" s="1"/>
  <c r="FX119" i="32" s="1"/>
  <c r="Q17" i="15"/>
  <c r="T17" i="15"/>
  <c r="FM17" i="32" s="1"/>
  <c r="FM142" i="32" s="1"/>
  <c r="U17" i="15"/>
  <c r="FN17" i="32" s="1"/>
  <c r="FN142" i="32" s="1"/>
  <c r="V17" i="15"/>
  <c r="FO17" i="32" s="1"/>
  <c r="FO142" i="32" s="1"/>
  <c r="W17" i="15"/>
  <c r="FP17" i="32" s="1"/>
  <c r="FP142" i="32" s="1"/>
  <c r="X17" i="15"/>
  <c r="FQ17" i="32" s="1"/>
  <c r="FQ142" i="32" s="1"/>
  <c r="Y17" i="15"/>
  <c r="FR17" i="32" s="1"/>
  <c r="FR142" i="32" s="1"/>
  <c r="Z17" i="15"/>
  <c r="AA17" i="15"/>
  <c r="FT17" i="32" s="1"/>
  <c r="FT142" i="32" s="1"/>
  <c r="AB17" i="15"/>
  <c r="FU17" i="32" s="1"/>
  <c r="FU142" i="32" s="1"/>
  <c r="AC17" i="15"/>
  <c r="AD17" i="15"/>
  <c r="FW17" i="32" s="1"/>
  <c r="FW142" i="32" s="1"/>
  <c r="AE17" i="15"/>
  <c r="FX17" i="32" s="1"/>
  <c r="FX142" i="32" s="1"/>
  <c r="Q18" i="15"/>
  <c r="T18" i="15"/>
  <c r="FM18" i="32" s="1"/>
  <c r="FM165" i="32" s="1"/>
  <c r="U18" i="15"/>
  <c r="FN18" i="32" s="1"/>
  <c r="FN165" i="32" s="1"/>
  <c r="V18" i="15"/>
  <c r="FO18" i="32" s="1"/>
  <c r="FO165" i="32" s="1"/>
  <c r="W18" i="15"/>
  <c r="FP18" i="32" s="1"/>
  <c r="FP165" i="32" s="1"/>
  <c r="X18" i="15"/>
  <c r="FQ18" i="32" s="1"/>
  <c r="FQ165" i="32" s="1"/>
  <c r="Y18" i="15"/>
  <c r="FR18" i="32" s="1"/>
  <c r="FR165" i="32" s="1"/>
  <c r="Z18" i="15"/>
  <c r="AA18" i="15"/>
  <c r="FT18" i="32" s="1"/>
  <c r="FT165" i="32" s="1"/>
  <c r="AB18" i="15"/>
  <c r="FU18" i="32" s="1"/>
  <c r="FU165" i="32" s="1"/>
  <c r="AC18" i="15"/>
  <c r="FV18" i="32" s="1"/>
  <c r="FV165" i="32" s="1"/>
  <c r="AD18" i="15"/>
  <c r="FW18" i="32" s="1"/>
  <c r="FW165" i="32" s="1"/>
  <c r="AE18" i="15"/>
  <c r="FX18" i="32" s="1"/>
  <c r="FX165" i="32" s="1"/>
  <c r="E19" i="15"/>
  <c r="F19" i="15"/>
  <c r="G19" i="15"/>
  <c r="H19" i="15"/>
  <c r="I19" i="15"/>
  <c r="J19" i="15"/>
  <c r="K19" i="15"/>
  <c r="L19" i="15"/>
  <c r="M19" i="15"/>
  <c r="N19" i="15"/>
  <c r="O19" i="15"/>
  <c r="P19" i="15"/>
  <c r="Q21" i="15"/>
  <c r="T21" i="15"/>
  <c r="FM21" i="32" s="1"/>
  <c r="FM120" i="32" s="1"/>
  <c r="U21" i="15"/>
  <c r="FN21" i="32" s="1"/>
  <c r="FN120" i="32" s="1"/>
  <c r="V21" i="15"/>
  <c r="W21" i="15"/>
  <c r="FP21" i="32" s="1"/>
  <c r="FP120" i="32" s="1"/>
  <c r="X21" i="15"/>
  <c r="Y21" i="15"/>
  <c r="FR21" i="32" s="1"/>
  <c r="FR120" i="32" s="1"/>
  <c r="Z21" i="15"/>
  <c r="AA21" i="15"/>
  <c r="FT21" i="32" s="1"/>
  <c r="FT120" i="32" s="1"/>
  <c r="AB21" i="15"/>
  <c r="FU21" i="32" s="1"/>
  <c r="FU120" i="32" s="1"/>
  <c r="AC21" i="15"/>
  <c r="FV21" i="32" s="1"/>
  <c r="FV120" i="32" s="1"/>
  <c r="AD21" i="15"/>
  <c r="FW21" i="32" s="1"/>
  <c r="FW120" i="32" s="1"/>
  <c r="AE21" i="15"/>
  <c r="FX21" i="32" s="1"/>
  <c r="FX120" i="32" s="1"/>
  <c r="Q22" i="15"/>
  <c r="T22" i="15"/>
  <c r="FM22" i="32" s="1"/>
  <c r="FM143" i="32" s="1"/>
  <c r="U22" i="15"/>
  <c r="V22" i="15"/>
  <c r="FO22" i="32" s="1"/>
  <c r="FO143" i="32" s="1"/>
  <c r="W22" i="15"/>
  <c r="FP22" i="32" s="1"/>
  <c r="FP143" i="32" s="1"/>
  <c r="X22" i="15"/>
  <c r="FQ22" i="32" s="1"/>
  <c r="FQ143" i="32" s="1"/>
  <c r="Y22" i="15"/>
  <c r="FR22" i="32" s="1"/>
  <c r="FR143" i="32" s="1"/>
  <c r="Z22" i="15"/>
  <c r="AA22" i="15"/>
  <c r="FT22" i="32" s="1"/>
  <c r="FT143" i="32" s="1"/>
  <c r="AB22" i="15"/>
  <c r="AC22" i="15"/>
  <c r="FV22" i="32" s="1"/>
  <c r="FV143" i="32" s="1"/>
  <c r="AD22" i="15"/>
  <c r="FW22" i="32" s="1"/>
  <c r="FW143" i="32" s="1"/>
  <c r="AE22" i="15"/>
  <c r="FX22" i="32" s="1"/>
  <c r="FX143" i="32" s="1"/>
  <c r="Q23" i="15"/>
  <c r="T23" i="15"/>
  <c r="FM23" i="32" s="1"/>
  <c r="FM166" i="32" s="1"/>
  <c r="U23" i="15"/>
  <c r="FN23" i="32" s="1"/>
  <c r="FN166" i="32" s="1"/>
  <c r="V23" i="15"/>
  <c r="W23" i="15"/>
  <c r="FP23" i="32" s="1"/>
  <c r="FP166" i="32" s="1"/>
  <c r="X23" i="15"/>
  <c r="FQ23" i="32" s="1"/>
  <c r="FQ166" i="32" s="1"/>
  <c r="Y23" i="15"/>
  <c r="FR23" i="32" s="1"/>
  <c r="FR166" i="32" s="1"/>
  <c r="Z23" i="15"/>
  <c r="AG23" i="15" s="1"/>
  <c r="F62" i="31" s="1"/>
  <c r="AA23" i="15"/>
  <c r="FT23" i="32" s="1"/>
  <c r="FT166" i="32" s="1"/>
  <c r="AB23" i="15"/>
  <c r="FU23" i="32" s="1"/>
  <c r="FU166" i="32" s="1"/>
  <c r="AC23" i="15"/>
  <c r="FV23" i="32" s="1"/>
  <c r="FV166" i="32" s="1"/>
  <c r="AD23" i="15"/>
  <c r="FW23" i="32" s="1"/>
  <c r="FW166" i="32" s="1"/>
  <c r="AE23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6" i="15"/>
  <c r="T26" i="15"/>
  <c r="FM26" i="32" s="1"/>
  <c r="FM121" i="32" s="1"/>
  <c r="U26" i="15"/>
  <c r="FN26" i="32" s="1"/>
  <c r="FN121" i="32" s="1"/>
  <c r="V26" i="15"/>
  <c r="W26" i="15"/>
  <c r="FP26" i="32" s="1"/>
  <c r="FP121" i="32" s="1"/>
  <c r="X26" i="15"/>
  <c r="FQ26" i="32" s="1"/>
  <c r="FQ121" i="32" s="1"/>
  <c r="Y26" i="15"/>
  <c r="FR26" i="32" s="1"/>
  <c r="FR121" i="32" s="1"/>
  <c r="Z26" i="15"/>
  <c r="AA26" i="15"/>
  <c r="FT26" i="32" s="1"/>
  <c r="FT121" i="32" s="1"/>
  <c r="AB26" i="15"/>
  <c r="FU26" i="32" s="1"/>
  <c r="FU121" i="32" s="1"/>
  <c r="AC26" i="15"/>
  <c r="FV26" i="32" s="1"/>
  <c r="FV121" i="32" s="1"/>
  <c r="AD26" i="15"/>
  <c r="FW26" i="32" s="1"/>
  <c r="FW121" i="32" s="1"/>
  <c r="AE26" i="15"/>
  <c r="FX26" i="32" s="1"/>
  <c r="FX121" i="32" s="1"/>
  <c r="Q27" i="15"/>
  <c r="T27" i="15"/>
  <c r="FM27" i="32" s="1"/>
  <c r="FM144" i="32" s="1"/>
  <c r="U27" i="15"/>
  <c r="FN27" i="32" s="1"/>
  <c r="FN144" i="32" s="1"/>
  <c r="V27" i="15"/>
  <c r="FO27" i="32" s="1"/>
  <c r="FO144" i="32" s="1"/>
  <c r="W27" i="15"/>
  <c r="FP27" i="32" s="1"/>
  <c r="FP144" i="32" s="1"/>
  <c r="X27" i="15"/>
  <c r="FQ27" i="32" s="1"/>
  <c r="FQ144" i="32" s="1"/>
  <c r="Y27" i="15"/>
  <c r="FR27" i="32" s="1"/>
  <c r="FR144" i="32" s="1"/>
  <c r="Z27" i="15"/>
  <c r="AA27" i="15"/>
  <c r="FT27" i="32" s="1"/>
  <c r="FT144" i="32" s="1"/>
  <c r="AB27" i="15"/>
  <c r="FU27" i="32" s="1"/>
  <c r="FU144" i="32" s="1"/>
  <c r="AC27" i="15"/>
  <c r="FV27" i="32" s="1"/>
  <c r="FV144" i="32" s="1"/>
  <c r="AD27" i="15"/>
  <c r="FW27" i="32" s="1"/>
  <c r="FW144" i="32" s="1"/>
  <c r="AE27" i="15"/>
  <c r="FX27" i="32" s="1"/>
  <c r="FX144" i="32" s="1"/>
  <c r="Q28" i="15"/>
  <c r="T28" i="15"/>
  <c r="FM28" i="32" s="1"/>
  <c r="FM167" i="32" s="1"/>
  <c r="U28" i="15"/>
  <c r="FN28" i="32" s="1"/>
  <c r="FN167" i="32" s="1"/>
  <c r="V28" i="15"/>
  <c r="FO28" i="32" s="1"/>
  <c r="FO167" i="32" s="1"/>
  <c r="W28" i="15"/>
  <c r="X28" i="15"/>
  <c r="FQ28" i="32" s="1"/>
  <c r="FQ167" i="32" s="1"/>
  <c r="Y28" i="15"/>
  <c r="FR28" i="32" s="1"/>
  <c r="FR167" i="32" s="1"/>
  <c r="Z28" i="15"/>
  <c r="AA28" i="15"/>
  <c r="FT28" i="32" s="1"/>
  <c r="FT167" i="32" s="1"/>
  <c r="AB28" i="15"/>
  <c r="FU28" i="32" s="1"/>
  <c r="FU167" i="32" s="1"/>
  <c r="AC28" i="15"/>
  <c r="FV28" i="32" s="1"/>
  <c r="FV167" i="32" s="1"/>
  <c r="AD28" i="15"/>
  <c r="FW28" i="32" s="1"/>
  <c r="FW167" i="32" s="1"/>
  <c r="AE28" i="15"/>
  <c r="FX28" i="32" s="1"/>
  <c r="FX167" i="32" s="1"/>
  <c r="E29" i="15"/>
  <c r="F29" i="15"/>
  <c r="G29" i="15"/>
  <c r="H29" i="15"/>
  <c r="I29" i="15"/>
  <c r="J29" i="15"/>
  <c r="K29" i="15"/>
  <c r="L29" i="15"/>
  <c r="M29" i="15"/>
  <c r="N29" i="15"/>
  <c r="O29" i="15"/>
  <c r="P29" i="15"/>
  <c r="Q31" i="15"/>
  <c r="T31" i="15"/>
  <c r="FM31" i="32" s="1"/>
  <c r="FM122" i="32" s="1"/>
  <c r="U31" i="15"/>
  <c r="FN31" i="32" s="1"/>
  <c r="FN122" i="32" s="1"/>
  <c r="V31" i="15"/>
  <c r="FO31" i="32" s="1"/>
  <c r="FO122" i="32" s="1"/>
  <c r="W31" i="15"/>
  <c r="FP31" i="32" s="1"/>
  <c r="FP122" i="32" s="1"/>
  <c r="X31" i="15"/>
  <c r="FQ31" i="32" s="1"/>
  <c r="FQ122" i="32" s="1"/>
  <c r="Y31" i="15"/>
  <c r="FR31" i="32" s="1"/>
  <c r="FR122" i="32" s="1"/>
  <c r="Z31" i="15"/>
  <c r="AA31" i="15"/>
  <c r="FT31" i="32" s="1"/>
  <c r="FT122" i="32" s="1"/>
  <c r="AB31" i="15"/>
  <c r="FU31" i="32" s="1"/>
  <c r="FU122" i="32" s="1"/>
  <c r="AC31" i="15"/>
  <c r="FV31" i="32" s="1"/>
  <c r="FV122" i="32" s="1"/>
  <c r="AD31" i="15"/>
  <c r="FW31" i="32" s="1"/>
  <c r="FW122" i="32" s="1"/>
  <c r="AE31" i="15"/>
  <c r="FX31" i="32" s="1"/>
  <c r="FX122" i="32" s="1"/>
  <c r="Q32" i="15"/>
  <c r="T32" i="15"/>
  <c r="FM32" i="32" s="1"/>
  <c r="FM145" i="32" s="1"/>
  <c r="U32" i="15"/>
  <c r="FN32" i="32" s="1"/>
  <c r="FN145" i="32" s="1"/>
  <c r="V32" i="15"/>
  <c r="FO32" i="32" s="1"/>
  <c r="FO145" i="32" s="1"/>
  <c r="W32" i="15"/>
  <c r="FP32" i="32" s="1"/>
  <c r="FP145" i="32" s="1"/>
  <c r="X32" i="15"/>
  <c r="FQ32" i="32" s="1"/>
  <c r="FQ145" i="32" s="1"/>
  <c r="Y32" i="15"/>
  <c r="FR32" i="32" s="1"/>
  <c r="FR145" i="32" s="1"/>
  <c r="Z32" i="15"/>
  <c r="AA32" i="15"/>
  <c r="FT32" i="32" s="1"/>
  <c r="FT145" i="32" s="1"/>
  <c r="AB32" i="15"/>
  <c r="FU32" i="32" s="1"/>
  <c r="FU145" i="32" s="1"/>
  <c r="AC32" i="15"/>
  <c r="FV32" i="32" s="1"/>
  <c r="FV145" i="32" s="1"/>
  <c r="AD32" i="15"/>
  <c r="FW32" i="32" s="1"/>
  <c r="FW145" i="32" s="1"/>
  <c r="AE32" i="15"/>
  <c r="FX32" i="32" s="1"/>
  <c r="FX145" i="32" s="1"/>
  <c r="Q33" i="15"/>
  <c r="T33" i="15"/>
  <c r="FM33" i="32" s="1"/>
  <c r="FM168" i="32" s="1"/>
  <c r="U33" i="15"/>
  <c r="FN33" i="32" s="1"/>
  <c r="FN168" i="32" s="1"/>
  <c r="V33" i="15"/>
  <c r="FO33" i="32" s="1"/>
  <c r="FO168" i="32" s="1"/>
  <c r="W33" i="15"/>
  <c r="FP33" i="32" s="1"/>
  <c r="FP168" i="32" s="1"/>
  <c r="X33" i="15"/>
  <c r="FQ33" i="32" s="1"/>
  <c r="FQ168" i="32" s="1"/>
  <c r="Y33" i="15"/>
  <c r="FR33" i="32" s="1"/>
  <c r="FR168" i="32" s="1"/>
  <c r="Z33" i="15"/>
  <c r="AA33" i="15"/>
  <c r="FT33" i="32" s="1"/>
  <c r="FT168" i="32" s="1"/>
  <c r="AB33" i="15"/>
  <c r="FU33" i="32" s="1"/>
  <c r="FU168" i="32" s="1"/>
  <c r="AC33" i="15"/>
  <c r="AD33" i="15"/>
  <c r="FW33" i="32" s="1"/>
  <c r="FW168" i="32" s="1"/>
  <c r="AE33" i="15"/>
  <c r="FX33" i="32" s="1"/>
  <c r="FX168" i="32" s="1"/>
  <c r="E34" i="15"/>
  <c r="F34" i="15"/>
  <c r="G34" i="15"/>
  <c r="H34" i="15"/>
  <c r="I34" i="15"/>
  <c r="J34" i="15"/>
  <c r="K34" i="15"/>
  <c r="L34" i="15"/>
  <c r="M34" i="15"/>
  <c r="N34" i="15"/>
  <c r="O34" i="15"/>
  <c r="P34" i="15"/>
  <c r="Q36" i="15"/>
  <c r="T36" i="15"/>
  <c r="FM36" i="32" s="1"/>
  <c r="FM123" i="32" s="1"/>
  <c r="U36" i="15"/>
  <c r="FN36" i="32" s="1"/>
  <c r="FN123" i="32" s="1"/>
  <c r="V36" i="15"/>
  <c r="FO36" i="32" s="1"/>
  <c r="FO123" i="32" s="1"/>
  <c r="W36" i="15"/>
  <c r="FP36" i="32" s="1"/>
  <c r="FP123" i="32" s="1"/>
  <c r="X36" i="15"/>
  <c r="FQ36" i="32" s="1"/>
  <c r="FQ123" i="32" s="1"/>
  <c r="Y36" i="15"/>
  <c r="FR36" i="32" s="1"/>
  <c r="FR123" i="32" s="1"/>
  <c r="Z36" i="15"/>
  <c r="AA36" i="15"/>
  <c r="FT36" i="32" s="1"/>
  <c r="FT123" i="32" s="1"/>
  <c r="AB36" i="15"/>
  <c r="FU36" i="32" s="1"/>
  <c r="FU123" i="32" s="1"/>
  <c r="AC36" i="15"/>
  <c r="FV36" i="32" s="1"/>
  <c r="FV123" i="32" s="1"/>
  <c r="AD36" i="15"/>
  <c r="FW36" i="32" s="1"/>
  <c r="FW123" i="32" s="1"/>
  <c r="AE36" i="15"/>
  <c r="Q37" i="15"/>
  <c r="T37" i="15"/>
  <c r="FM37" i="32" s="1"/>
  <c r="FM146" i="32" s="1"/>
  <c r="U37" i="15"/>
  <c r="FN37" i="32" s="1"/>
  <c r="FN146" i="32" s="1"/>
  <c r="V37" i="15"/>
  <c r="FO37" i="32" s="1"/>
  <c r="FO146" i="32" s="1"/>
  <c r="W37" i="15"/>
  <c r="FP37" i="32" s="1"/>
  <c r="FP146" i="32" s="1"/>
  <c r="X37" i="15"/>
  <c r="FQ37" i="32" s="1"/>
  <c r="FQ146" i="32" s="1"/>
  <c r="Y37" i="15"/>
  <c r="FR37" i="32" s="1"/>
  <c r="FR146" i="32" s="1"/>
  <c r="Z37" i="15"/>
  <c r="AA37" i="15"/>
  <c r="FT37" i="32" s="1"/>
  <c r="FT146" i="32" s="1"/>
  <c r="AB37" i="15"/>
  <c r="FU37" i="32" s="1"/>
  <c r="FU146" i="32" s="1"/>
  <c r="AC37" i="15"/>
  <c r="FV37" i="32" s="1"/>
  <c r="FV146" i="32" s="1"/>
  <c r="AD37" i="15"/>
  <c r="FW37" i="32" s="1"/>
  <c r="FW146" i="32" s="1"/>
  <c r="AE37" i="15"/>
  <c r="FX37" i="32" s="1"/>
  <c r="FX146" i="32" s="1"/>
  <c r="Q38" i="15"/>
  <c r="T38" i="15"/>
  <c r="FM38" i="32" s="1"/>
  <c r="FM169" i="32" s="1"/>
  <c r="U38" i="15"/>
  <c r="FN38" i="32" s="1"/>
  <c r="FN169" i="32" s="1"/>
  <c r="V38" i="15"/>
  <c r="W38" i="15"/>
  <c r="FP38" i="32" s="1"/>
  <c r="FP169" i="32" s="1"/>
  <c r="X38" i="15"/>
  <c r="FQ38" i="32" s="1"/>
  <c r="FQ169" i="32" s="1"/>
  <c r="Y38" i="15"/>
  <c r="FR38" i="32" s="1"/>
  <c r="FR169" i="32" s="1"/>
  <c r="Z38" i="15"/>
  <c r="AA38" i="15"/>
  <c r="FT38" i="32" s="1"/>
  <c r="FT169" i="32" s="1"/>
  <c r="AB38" i="15"/>
  <c r="FU38" i="32" s="1"/>
  <c r="FU169" i="32" s="1"/>
  <c r="AC38" i="15"/>
  <c r="FV38" i="32" s="1"/>
  <c r="FV169" i="32" s="1"/>
  <c r="AD38" i="15"/>
  <c r="AE38" i="15"/>
  <c r="FX38" i="32" s="1"/>
  <c r="FX169" i="32" s="1"/>
  <c r="E39" i="15"/>
  <c r="F39" i="15"/>
  <c r="G39" i="15"/>
  <c r="H39" i="15"/>
  <c r="I39" i="15"/>
  <c r="J39" i="15"/>
  <c r="K39" i="15"/>
  <c r="L39" i="15"/>
  <c r="M39" i="15"/>
  <c r="N39" i="15"/>
  <c r="O39" i="15"/>
  <c r="P39" i="15"/>
  <c r="W118" i="15"/>
  <c r="AD118" i="15"/>
  <c r="T118" i="15"/>
  <c r="U118" i="15"/>
  <c r="V118" i="15"/>
  <c r="Y118" i="15"/>
  <c r="AC118" i="15"/>
  <c r="T119" i="15"/>
  <c r="U119" i="15"/>
  <c r="X119" i="15"/>
  <c r="Y119" i="15"/>
  <c r="Z119" i="15"/>
  <c r="AG119" i="15" s="1"/>
  <c r="AC119" i="15"/>
  <c r="AD119" i="15"/>
  <c r="AB120" i="15"/>
  <c r="AA120" i="15"/>
  <c r="T120" i="15"/>
  <c r="X120" i="15"/>
  <c r="Z120" i="15"/>
  <c r="AG120" i="15" s="1"/>
  <c r="AE120" i="15"/>
  <c r="T121" i="15"/>
  <c r="AB121" i="15"/>
  <c r="U121" i="15"/>
  <c r="AA121" i="15"/>
  <c r="AC121" i="15"/>
  <c r="X122" i="15"/>
  <c r="V122" i="15"/>
  <c r="AD122" i="15"/>
  <c r="T123" i="15"/>
  <c r="AD123" i="15"/>
  <c r="U123" i="15"/>
  <c r="AB141" i="15"/>
  <c r="Z141" i="15"/>
  <c r="AG141" i="15" s="1"/>
  <c r="T142" i="15"/>
  <c r="W142" i="15"/>
  <c r="U142" i="15"/>
  <c r="AA142" i="15"/>
  <c r="AC142" i="15"/>
  <c r="X143" i="15"/>
  <c r="T143" i="15"/>
  <c r="AB143" i="15"/>
  <c r="AD143" i="15"/>
  <c r="T144" i="15"/>
  <c r="Y144" i="15"/>
  <c r="U144" i="15"/>
  <c r="W144" i="15"/>
  <c r="AC144" i="15"/>
  <c r="AE144" i="15"/>
  <c r="AB145" i="15"/>
  <c r="T145" i="15"/>
  <c r="X145" i="15"/>
  <c r="Z145" i="15"/>
  <c r="AG145" i="15" s="1"/>
  <c r="AA146" i="15"/>
  <c r="W146" i="15"/>
  <c r="T164" i="15"/>
  <c r="Z164" i="15"/>
  <c r="AG164" i="15" s="1"/>
  <c r="AB164" i="15"/>
  <c r="T165" i="15"/>
  <c r="W165" i="15"/>
  <c r="U165" i="15"/>
  <c r="AA165" i="15"/>
  <c r="AC165" i="15"/>
  <c r="X166" i="15"/>
  <c r="T166" i="15"/>
  <c r="V166" i="15"/>
  <c r="AB166" i="15"/>
  <c r="AD166" i="15"/>
  <c r="T167" i="15"/>
  <c r="Y167" i="15"/>
  <c r="U167" i="15"/>
  <c r="W167" i="15"/>
  <c r="AC167" i="15"/>
  <c r="AE167" i="15"/>
  <c r="Z168" i="15"/>
  <c r="AG168" i="15" s="1"/>
  <c r="T168" i="15"/>
  <c r="V168" i="15"/>
  <c r="X168" i="15"/>
  <c r="AD168" i="15"/>
  <c r="U169" i="15"/>
  <c r="AD169" i="15"/>
  <c r="T169" i="15"/>
  <c r="V169" i="15"/>
  <c r="Q11" i="12"/>
  <c r="T11" i="12"/>
  <c r="EX11" i="32" s="1"/>
  <c r="EX118" i="32" s="1"/>
  <c r="U11" i="12"/>
  <c r="EY11" i="32" s="1"/>
  <c r="EY118" i="32" s="1"/>
  <c r="V11" i="12"/>
  <c r="EZ11" i="32" s="1"/>
  <c r="EZ118" i="32" s="1"/>
  <c r="W11" i="12"/>
  <c r="FA11" i="32" s="1"/>
  <c r="FA118" i="32" s="1"/>
  <c r="X11" i="12"/>
  <c r="FB11" i="32" s="1"/>
  <c r="FB118" i="32" s="1"/>
  <c r="Y11" i="12"/>
  <c r="FC11" i="32" s="1"/>
  <c r="FC118" i="32" s="1"/>
  <c r="Z11" i="12"/>
  <c r="AA11" i="12"/>
  <c r="AB11" i="12"/>
  <c r="FF11" i="32" s="1"/>
  <c r="FF118" i="32" s="1"/>
  <c r="AC11" i="12"/>
  <c r="FG11" i="32" s="1"/>
  <c r="FG118" i="32" s="1"/>
  <c r="AD11" i="12"/>
  <c r="FH11" i="32" s="1"/>
  <c r="FH118" i="32" s="1"/>
  <c r="AE11" i="12"/>
  <c r="FI11" i="32" s="1"/>
  <c r="FI118" i="32" s="1"/>
  <c r="Q12" i="12"/>
  <c r="T12" i="12"/>
  <c r="EX12" i="32" s="1"/>
  <c r="EX141" i="32" s="1"/>
  <c r="U12" i="12"/>
  <c r="EY12" i="32" s="1"/>
  <c r="EY141" i="32" s="1"/>
  <c r="V12" i="12"/>
  <c r="EZ12" i="32" s="1"/>
  <c r="EZ141" i="32" s="1"/>
  <c r="W12" i="12"/>
  <c r="FA12" i="32" s="1"/>
  <c r="FA141" i="32" s="1"/>
  <c r="X12" i="12"/>
  <c r="FB12" i="32" s="1"/>
  <c r="FB141" i="32" s="1"/>
  <c r="Y12" i="12"/>
  <c r="FC12" i="32" s="1"/>
  <c r="FC141" i="32" s="1"/>
  <c r="Z12" i="12"/>
  <c r="AG12" i="12" s="1"/>
  <c r="D41" i="31" s="1"/>
  <c r="AA12" i="12"/>
  <c r="FE12" i="32" s="1"/>
  <c r="FE141" i="32" s="1"/>
  <c r="AB12" i="12"/>
  <c r="FF12" i="32" s="1"/>
  <c r="FF141" i="32" s="1"/>
  <c r="AC12" i="12"/>
  <c r="FG12" i="32" s="1"/>
  <c r="FG141" i="32" s="1"/>
  <c r="AD12" i="12"/>
  <c r="FH12" i="32" s="1"/>
  <c r="FH141" i="32" s="1"/>
  <c r="AE12" i="12"/>
  <c r="FI12" i="32" s="1"/>
  <c r="FI141" i="32" s="1"/>
  <c r="Q13" i="12"/>
  <c r="T13" i="12"/>
  <c r="EX13" i="32" s="1"/>
  <c r="EX164" i="32" s="1"/>
  <c r="U13" i="12"/>
  <c r="EY13" i="32" s="1"/>
  <c r="EY164" i="32" s="1"/>
  <c r="V13" i="12"/>
  <c r="EZ13" i="32" s="1"/>
  <c r="EZ164" i="32" s="1"/>
  <c r="W13" i="12"/>
  <c r="FA13" i="32" s="1"/>
  <c r="FA164" i="32" s="1"/>
  <c r="X13" i="12"/>
  <c r="FB13" i="32" s="1"/>
  <c r="FB164" i="32" s="1"/>
  <c r="Y13" i="12"/>
  <c r="FC13" i="32" s="1"/>
  <c r="FC164" i="32" s="1"/>
  <c r="Z13" i="12"/>
  <c r="AG13" i="12" s="1"/>
  <c r="D61" i="31" s="1"/>
  <c r="AA13" i="12"/>
  <c r="FE13" i="32" s="1"/>
  <c r="FE164" i="32" s="1"/>
  <c r="AB13" i="12"/>
  <c r="FF13" i="32" s="1"/>
  <c r="FF164" i="32" s="1"/>
  <c r="AC13" i="12"/>
  <c r="AD13" i="12"/>
  <c r="AE13" i="12"/>
  <c r="FI13" i="32" s="1"/>
  <c r="FI164" i="32" s="1"/>
  <c r="E14" i="12"/>
  <c r="F14" i="12"/>
  <c r="G14" i="12"/>
  <c r="H14" i="12"/>
  <c r="I14" i="12"/>
  <c r="J14" i="12"/>
  <c r="K14" i="12"/>
  <c r="L14" i="12"/>
  <c r="M14" i="12"/>
  <c r="N14" i="12"/>
  <c r="O14" i="12"/>
  <c r="P14" i="12"/>
  <c r="Q16" i="12"/>
  <c r="T16" i="12"/>
  <c r="EX16" i="32" s="1"/>
  <c r="EX119" i="32" s="1"/>
  <c r="U16" i="12"/>
  <c r="V16" i="12"/>
  <c r="EZ16" i="32" s="1"/>
  <c r="EZ119" i="32" s="1"/>
  <c r="W16" i="12"/>
  <c r="FA16" i="32" s="1"/>
  <c r="FA119" i="32" s="1"/>
  <c r="X16" i="12"/>
  <c r="FB16" i="32" s="1"/>
  <c r="FB119" i="32" s="1"/>
  <c r="Y16" i="12"/>
  <c r="FC16" i="32" s="1"/>
  <c r="FC119" i="32" s="1"/>
  <c r="Z16" i="12"/>
  <c r="AA16" i="12"/>
  <c r="FE16" i="32" s="1"/>
  <c r="FE119" i="32" s="1"/>
  <c r="AB16" i="12"/>
  <c r="AC16" i="12"/>
  <c r="FG16" i="32" s="1"/>
  <c r="FG119" i="32" s="1"/>
  <c r="AD16" i="12"/>
  <c r="FH16" i="32" s="1"/>
  <c r="FH119" i="32" s="1"/>
  <c r="AE16" i="12"/>
  <c r="FI16" i="32" s="1"/>
  <c r="FI119" i="32" s="1"/>
  <c r="Q17" i="12"/>
  <c r="T17" i="12"/>
  <c r="EX17" i="32" s="1"/>
  <c r="EX142" i="32" s="1"/>
  <c r="U17" i="12"/>
  <c r="EY17" i="32" s="1"/>
  <c r="EY142" i="32" s="1"/>
  <c r="V17" i="12"/>
  <c r="EZ17" i="32" s="1"/>
  <c r="EZ142" i="32" s="1"/>
  <c r="W17" i="12"/>
  <c r="FA17" i="32" s="1"/>
  <c r="FA142" i="32" s="1"/>
  <c r="X17" i="12"/>
  <c r="FB17" i="32" s="1"/>
  <c r="FB142" i="32" s="1"/>
  <c r="Y17" i="12"/>
  <c r="Z17" i="12"/>
  <c r="AG17" i="12" s="1"/>
  <c r="E41" i="31" s="1"/>
  <c r="AA17" i="12"/>
  <c r="FE17" i="32" s="1"/>
  <c r="FE142" i="32" s="1"/>
  <c r="AB17" i="12"/>
  <c r="FF17" i="32" s="1"/>
  <c r="FF142" i="32" s="1"/>
  <c r="AC17" i="12"/>
  <c r="FG17" i="32" s="1"/>
  <c r="FG142" i="32" s="1"/>
  <c r="AD17" i="12"/>
  <c r="FH17" i="32" s="1"/>
  <c r="FH142" i="32" s="1"/>
  <c r="AE17" i="12"/>
  <c r="FI17" i="32" s="1"/>
  <c r="FI142" i="32" s="1"/>
  <c r="Q18" i="12"/>
  <c r="T18" i="12"/>
  <c r="EX18" i="32" s="1"/>
  <c r="EX165" i="32" s="1"/>
  <c r="U18" i="12"/>
  <c r="EY18" i="32" s="1"/>
  <c r="EY165" i="32" s="1"/>
  <c r="V18" i="12"/>
  <c r="EZ18" i="32" s="1"/>
  <c r="EZ165" i="32" s="1"/>
  <c r="W18" i="12"/>
  <c r="FA18" i="32" s="1"/>
  <c r="FA165" i="32" s="1"/>
  <c r="X18" i="12"/>
  <c r="FB18" i="32" s="1"/>
  <c r="FB165" i="32" s="1"/>
  <c r="Y18" i="12"/>
  <c r="FC18" i="32" s="1"/>
  <c r="FC165" i="32" s="1"/>
  <c r="Z18" i="12"/>
  <c r="AA18" i="12"/>
  <c r="AB18" i="12"/>
  <c r="FF18" i="32" s="1"/>
  <c r="FF165" i="32" s="1"/>
  <c r="AC18" i="12"/>
  <c r="FG18" i="32" s="1"/>
  <c r="FG165" i="32" s="1"/>
  <c r="AD18" i="12"/>
  <c r="FH18" i="32" s="1"/>
  <c r="FH165" i="32" s="1"/>
  <c r="AE18" i="12"/>
  <c r="FI18" i="32" s="1"/>
  <c r="FI165" i="32" s="1"/>
  <c r="E19" i="12"/>
  <c r="F19" i="12"/>
  <c r="G19" i="12"/>
  <c r="H19" i="12"/>
  <c r="I19" i="12"/>
  <c r="J19" i="12"/>
  <c r="K19" i="12"/>
  <c r="L19" i="12"/>
  <c r="M19" i="12"/>
  <c r="N19" i="12"/>
  <c r="O19" i="12"/>
  <c r="P19" i="12"/>
  <c r="Q21" i="12"/>
  <c r="T21" i="12"/>
  <c r="EX21" i="32" s="1"/>
  <c r="EX120" i="32" s="1"/>
  <c r="U21" i="12"/>
  <c r="EY21" i="32" s="1"/>
  <c r="EY120" i="32" s="1"/>
  <c r="V21" i="12"/>
  <c r="EZ21" i="32" s="1"/>
  <c r="EZ120" i="32" s="1"/>
  <c r="W21" i="12"/>
  <c r="FA21" i="32" s="1"/>
  <c r="FA120" i="32" s="1"/>
  <c r="X21" i="12"/>
  <c r="FB21" i="32" s="1"/>
  <c r="FB120" i="32" s="1"/>
  <c r="Y21" i="12"/>
  <c r="FC21" i="32" s="1"/>
  <c r="FC120" i="32" s="1"/>
  <c r="Z21" i="12"/>
  <c r="AA21" i="12"/>
  <c r="FE21" i="32" s="1"/>
  <c r="FE120" i="32" s="1"/>
  <c r="AB21" i="12"/>
  <c r="FF21" i="32" s="1"/>
  <c r="FF120" i="32" s="1"/>
  <c r="AC21" i="12"/>
  <c r="FG21" i="32" s="1"/>
  <c r="FG120" i="32" s="1"/>
  <c r="AD21" i="12"/>
  <c r="FH21" i="32" s="1"/>
  <c r="FH120" i="32" s="1"/>
  <c r="AE21" i="12"/>
  <c r="FI21" i="32" s="1"/>
  <c r="FI120" i="32" s="1"/>
  <c r="Q22" i="12"/>
  <c r="T22" i="12"/>
  <c r="EX22" i="32" s="1"/>
  <c r="EX143" i="32" s="1"/>
  <c r="U22" i="12"/>
  <c r="EY22" i="32" s="1"/>
  <c r="EY143" i="32" s="1"/>
  <c r="V22" i="12"/>
  <c r="EZ22" i="32" s="1"/>
  <c r="EZ143" i="32" s="1"/>
  <c r="W22" i="12"/>
  <c r="FA22" i="32" s="1"/>
  <c r="FA143" i="32" s="1"/>
  <c r="X22" i="12"/>
  <c r="FB22" i="32" s="1"/>
  <c r="FB143" i="32" s="1"/>
  <c r="Y22" i="12"/>
  <c r="FC22" i="32" s="1"/>
  <c r="FC143" i="32" s="1"/>
  <c r="Z22" i="12"/>
  <c r="AG22" i="12" s="1"/>
  <c r="F41" i="31" s="1"/>
  <c r="AA22" i="12"/>
  <c r="FE22" i="32" s="1"/>
  <c r="FE143" i="32" s="1"/>
  <c r="AB22" i="12"/>
  <c r="FF22" i="32" s="1"/>
  <c r="FF143" i="32" s="1"/>
  <c r="AC22" i="12"/>
  <c r="FG22" i="32" s="1"/>
  <c r="FG143" i="32" s="1"/>
  <c r="AD22" i="12"/>
  <c r="FH22" i="32" s="1"/>
  <c r="FH143" i="32" s="1"/>
  <c r="AE22" i="12"/>
  <c r="FI22" i="32" s="1"/>
  <c r="FI143" i="32" s="1"/>
  <c r="Q23" i="12"/>
  <c r="T23" i="12"/>
  <c r="EX23" i="32" s="1"/>
  <c r="EX166" i="32" s="1"/>
  <c r="U23" i="12"/>
  <c r="EY23" i="32" s="1"/>
  <c r="EY166" i="32" s="1"/>
  <c r="V23" i="12"/>
  <c r="W23" i="12"/>
  <c r="FA23" i="32" s="1"/>
  <c r="FA166" i="32" s="1"/>
  <c r="X23" i="12"/>
  <c r="FB23" i="32" s="1"/>
  <c r="FB166" i="32" s="1"/>
  <c r="Y23" i="12"/>
  <c r="FC23" i="32" s="1"/>
  <c r="FC166" i="32" s="1"/>
  <c r="Z23" i="12"/>
  <c r="AA23" i="12"/>
  <c r="FE23" i="32" s="1"/>
  <c r="FE166" i="32" s="1"/>
  <c r="AB23" i="12"/>
  <c r="FF23" i="32" s="1"/>
  <c r="FF166" i="32" s="1"/>
  <c r="AC23" i="12"/>
  <c r="FG23" i="32" s="1"/>
  <c r="FG166" i="32" s="1"/>
  <c r="AD23" i="12"/>
  <c r="FH23" i="32" s="1"/>
  <c r="FH166" i="32" s="1"/>
  <c r="AE23" i="12"/>
  <c r="FI23" i="32" s="1"/>
  <c r="FI166" i="32" s="1"/>
  <c r="E24" i="12"/>
  <c r="F24" i="12"/>
  <c r="G24" i="12"/>
  <c r="H24" i="12"/>
  <c r="I24" i="12"/>
  <c r="J24" i="12"/>
  <c r="K24" i="12"/>
  <c r="L24" i="12"/>
  <c r="M24" i="12"/>
  <c r="N24" i="12"/>
  <c r="O24" i="12"/>
  <c r="P24" i="12"/>
  <c r="Q26" i="12"/>
  <c r="T26" i="12"/>
  <c r="EX26" i="32" s="1"/>
  <c r="EX121" i="32" s="1"/>
  <c r="U26" i="12"/>
  <c r="EY26" i="32" s="1"/>
  <c r="EY121" i="32" s="1"/>
  <c r="V26" i="12"/>
  <c r="EZ26" i="32" s="1"/>
  <c r="EZ121" i="32" s="1"/>
  <c r="W26" i="12"/>
  <c r="FA26" i="32" s="1"/>
  <c r="FA121" i="32" s="1"/>
  <c r="X26" i="12"/>
  <c r="Y26" i="12"/>
  <c r="FC26" i="32" s="1"/>
  <c r="FC121" i="32" s="1"/>
  <c r="Z26" i="12"/>
  <c r="AA26" i="12"/>
  <c r="FE26" i="32" s="1"/>
  <c r="FE121" i="32" s="1"/>
  <c r="AB26" i="12"/>
  <c r="FF26" i="32" s="1"/>
  <c r="FF121" i="32" s="1"/>
  <c r="AC26" i="12"/>
  <c r="FG26" i="32" s="1"/>
  <c r="FG121" i="32" s="1"/>
  <c r="AD26" i="12"/>
  <c r="FH26" i="32" s="1"/>
  <c r="FH121" i="32" s="1"/>
  <c r="AE26" i="12"/>
  <c r="FI26" i="32" s="1"/>
  <c r="FI121" i="32" s="1"/>
  <c r="Q27" i="12"/>
  <c r="T27" i="12"/>
  <c r="EX27" i="32" s="1"/>
  <c r="EX144" i="32" s="1"/>
  <c r="U27" i="12"/>
  <c r="EY27" i="32" s="1"/>
  <c r="EY144" i="32" s="1"/>
  <c r="V27" i="12"/>
  <c r="EZ27" i="32" s="1"/>
  <c r="EZ144" i="32" s="1"/>
  <c r="W27" i="12"/>
  <c r="FA27" i="32" s="1"/>
  <c r="FA144" i="32" s="1"/>
  <c r="X27" i="12"/>
  <c r="FB27" i="32" s="1"/>
  <c r="FB144" i="32" s="1"/>
  <c r="Y27" i="12"/>
  <c r="FC27" i="32" s="1"/>
  <c r="FC144" i="32" s="1"/>
  <c r="Z27" i="12"/>
  <c r="AA27" i="12"/>
  <c r="FE27" i="32" s="1"/>
  <c r="FE144" i="32" s="1"/>
  <c r="AB27" i="12"/>
  <c r="FF27" i="32" s="1"/>
  <c r="FF144" i="32" s="1"/>
  <c r="AC27" i="12"/>
  <c r="FG27" i="32" s="1"/>
  <c r="FG144" i="32" s="1"/>
  <c r="AD27" i="12"/>
  <c r="FH27" i="32" s="1"/>
  <c r="FH144" i="32" s="1"/>
  <c r="AE27" i="12"/>
  <c r="FI27" i="32" s="1"/>
  <c r="FI144" i="32" s="1"/>
  <c r="Q28" i="12"/>
  <c r="T28" i="12"/>
  <c r="EX28" i="32" s="1"/>
  <c r="EX167" i="32" s="1"/>
  <c r="U28" i="12"/>
  <c r="EY28" i="32" s="1"/>
  <c r="EY167" i="32" s="1"/>
  <c r="V28" i="12"/>
  <c r="EZ28" i="32" s="1"/>
  <c r="EZ167" i="32" s="1"/>
  <c r="W28" i="12"/>
  <c r="FA28" i="32" s="1"/>
  <c r="FA167" i="32" s="1"/>
  <c r="X28" i="12"/>
  <c r="FB28" i="32" s="1"/>
  <c r="FB167" i="32" s="1"/>
  <c r="Y28" i="12"/>
  <c r="FC28" i="32" s="1"/>
  <c r="FC167" i="32" s="1"/>
  <c r="Z28" i="12"/>
  <c r="AA28" i="12"/>
  <c r="FE28" i="32" s="1"/>
  <c r="FE167" i="32" s="1"/>
  <c r="AB28" i="12"/>
  <c r="FF28" i="32" s="1"/>
  <c r="FF167" i="32" s="1"/>
  <c r="AC28" i="12"/>
  <c r="FG28" i="32" s="1"/>
  <c r="FG167" i="32" s="1"/>
  <c r="AD28" i="12"/>
  <c r="FH28" i="32" s="1"/>
  <c r="FH167" i="32" s="1"/>
  <c r="AE28" i="12"/>
  <c r="FI28" i="32" s="1"/>
  <c r="FI167" i="32" s="1"/>
  <c r="E29" i="12"/>
  <c r="F29" i="12"/>
  <c r="G29" i="12"/>
  <c r="H29" i="12"/>
  <c r="I29" i="12"/>
  <c r="J29" i="12"/>
  <c r="K29" i="12"/>
  <c r="L29" i="12"/>
  <c r="M29" i="12"/>
  <c r="N29" i="12"/>
  <c r="O29" i="12"/>
  <c r="P29" i="12"/>
  <c r="Q31" i="12"/>
  <c r="T31" i="12"/>
  <c r="EX31" i="32" s="1"/>
  <c r="EX122" i="32" s="1"/>
  <c r="U31" i="12"/>
  <c r="V31" i="12"/>
  <c r="EZ31" i="32" s="1"/>
  <c r="EZ122" i="32" s="1"/>
  <c r="W31" i="12"/>
  <c r="FA31" i="32" s="1"/>
  <c r="FA122" i="32" s="1"/>
  <c r="X31" i="12"/>
  <c r="FB31" i="32" s="1"/>
  <c r="FB122" i="32" s="1"/>
  <c r="Y31" i="12"/>
  <c r="FC31" i="32" s="1"/>
  <c r="FC122" i="32" s="1"/>
  <c r="Z31" i="12"/>
  <c r="AA31" i="12"/>
  <c r="FE31" i="32" s="1"/>
  <c r="FE122" i="32" s="1"/>
  <c r="AB31" i="12"/>
  <c r="FF31" i="32" s="1"/>
  <c r="FF122" i="32" s="1"/>
  <c r="AC31" i="12"/>
  <c r="AD31" i="12"/>
  <c r="FH31" i="32" s="1"/>
  <c r="FH122" i="32" s="1"/>
  <c r="AE31" i="12"/>
  <c r="FI31" i="32" s="1"/>
  <c r="FI122" i="32" s="1"/>
  <c r="Q32" i="12"/>
  <c r="T32" i="12"/>
  <c r="EX32" i="32" s="1"/>
  <c r="EX145" i="32" s="1"/>
  <c r="U32" i="12"/>
  <c r="EY32" i="32" s="1"/>
  <c r="EY145" i="32" s="1"/>
  <c r="V32" i="12"/>
  <c r="W32" i="12"/>
  <c r="FA32" i="32" s="1"/>
  <c r="FA145" i="32" s="1"/>
  <c r="X32" i="12"/>
  <c r="FB32" i="32" s="1"/>
  <c r="FB145" i="32" s="1"/>
  <c r="Y32" i="12"/>
  <c r="FC32" i="32" s="1"/>
  <c r="FC145" i="32" s="1"/>
  <c r="Z32" i="12"/>
  <c r="AA32" i="12"/>
  <c r="FE32" i="32" s="1"/>
  <c r="FE145" i="32" s="1"/>
  <c r="AB32" i="12"/>
  <c r="FF32" i="32" s="1"/>
  <c r="FF145" i="32" s="1"/>
  <c r="AC32" i="12"/>
  <c r="AD32" i="12"/>
  <c r="FH32" i="32" s="1"/>
  <c r="FH145" i="32" s="1"/>
  <c r="AE32" i="12"/>
  <c r="FI32" i="32" s="1"/>
  <c r="FI145" i="32" s="1"/>
  <c r="Q33" i="12"/>
  <c r="T33" i="12"/>
  <c r="EX33" i="32" s="1"/>
  <c r="EX168" i="32" s="1"/>
  <c r="U33" i="12"/>
  <c r="EY33" i="32" s="1"/>
  <c r="EY168" i="32" s="1"/>
  <c r="V33" i="12"/>
  <c r="EZ33" i="32" s="1"/>
  <c r="EZ168" i="32" s="1"/>
  <c r="W33" i="12"/>
  <c r="FA33" i="32" s="1"/>
  <c r="FA168" i="32" s="1"/>
  <c r="X33" i="12"/>
  <c r="FB33" i="32" s="1"/>
  <c r="FB168" i="32" s="1"/>
  <c r="Y33" i="12"/>
  <c r="FC33" i="32" s="1"/>
  <c r="FC168" i="32" s="1"/>
  <c r="Z33" i="12"/>
  <c r="AA33" i="12"/>
  <c r="FE33" i="32" s="1"/>
  <c r="FE168" i="32" s="1"/>
  <c r="AB33" i="12"/>
  <c r="FF33" i="32" s="1"/>
  <c r="FF168" i="32" s="1"/>
  <c r="AC33" i="12"/>
  <c r="FG33" i="32" s="1"/>
  <c r="FG168" i="32" s="1"/>
  <c r="AD33" i="12"/>
  <c r="FH33" i="32" s="1"/>
  <c r="FH168" i="32" s="1"/>
  <c r="AE33" i="12"/>
  <c r="FI33" i="32" s="1"/>
  <c r="FI168" i="32" s="1"/>
  <c r="E34" i="12"/>
  <c r="F34" i="12"/>
  <c r="G34" i="12"/>
  <c r="H34" i="12"/>
  <c r="I34" i="12"/>
  <c r="J34" i="12"/>
  <c r="K34" i="12"/>
  <c r="L34" i="12"/>
  <c r="M34" i="12"/>
  <c r="N34" i="12"/>
  <c r="O34" i="12"/>
  <c r="P34" i="12"/>
  <c r="Q36" i="12"/>
  <c r="T36" i="12"/>
  <c r="EX36" i="32" s="1"/>
  <c r="EX123" i="32" s="1"/>
  <c r="U36" i="12"/>
  <c r="EY36" i="32" s="1"/>
  <c r="EY123" i="32" s="1"/>
  <c r="V36" i="12"/>
  <c r="EZ36" i="32" s="1"/>
  <c r="EZ123" i="32" s="1"/>
  <c r="W36" i="12"/>
  <c r="FA36" i="32" s="1"/>
  <c r="FA123" i="32" s="1"/>
  <c r="X36" i="12"/>
  <c r="FB36" i="32" s="1"/>
  <c r="FB123" i="32" s="1"/>
  <c r="Y36" i="12"/>
  <c r="Z36" i="12"/>
  <c r="AA36" i="12"/>
  <c r="FE36" i="32" s="1"/>
  <c r="FE123" i="32" s="1"/>
  <c r="AB36" i="12"/>
  <c r="AC36" i="12"/>
  <c r="AD36" i="12"/>
  <c r="FH36" i="32" s="1"/>
  <c r="FH123" i="32" s="1"/>
  <c r="AE36" i="12"/>
  <c r="FI36" i="32" s="1"/>
  <c r="FI123" i="32" s="1"/>
  <c r="Q37" i="12"/>
  <c r="T37" i="12"/>
  <c r="EX37" i="32" s="1"/>
  <c r="EX146" i="32" s="1"/>
  <c r="U37" i="12"/>
  <c r="EY37" i="32" s="1"/>
  <c r="EY146" i="32" s="1"/>
  <c r="V37" i="12"/>
  <c r="EZ37" i="32" s="1"/>
  <c r="EZ146" i="32" s="1"/>
  <c r="W37" i="12"/>
  <c r="FA37" i="32" s="1"/>
  <c r="FA146" i="32" s="1"/>
  <c r="X37" i="12"/>
  <c r="FB37" i="32" s="1"/>
  <c r="FB146" i="32" s="1"/>
  <c r="Y37" i="12"/>
  <c r="FC37" i="32" s="1"/>
  <c r="FC146" i="32" s="1"/>
  <c r="Z37" i="12"/>
  <c r="AA37" i="12"/>
  <c r="FE37" i="32" s="1"/>
  <c r="FE146" i="32" s="1"/>
  <c r="AB37" i="12"/>
  <c r="FF37" i="32" s="1"/>
  <c r="FF146" i="32" s="1"/>
  <c r="AC37" i="12"/>
  <c r="FG37" i="32" s="1"/>
  <c r="FG146" i="32" s="1"/>
  <c r="AD37" i="12"/>
  <c r="FH37" i="32" s="1"/>
  <c r="FH146" i="32" s="1"/>
  <c r="AE37" i="12"/>
  <c r="FI37" i="32" s="1"/>
  <c r="FI146" i="32" s="1"/>
  <c r="Q38" i="12"/>
  <c r="T38" i="12"/>
  <c r="EX38" i="32" s="1"/>
  <c r="EX169" i="32" s="1"/>
  <c r="U38" i="12"/>
  <c r="EY38" i="32" s="1"/>
  <c r="EY169" i="32" s="1"/>
  <c r="V38" i="12"/>
  <c r="EZ38" i="32" s="1"/>
  <c r="EZ169" i="32" s="1"/>
  <c r="W38" i="12"/>
  <c r="FA38" i="32" s="1"/>
  <c r="FA169" i="32" s="1"/>
  <c r="X38" i="12"/>
  <c r="FB38" i="32" s="1"/>
  <c r="FB169" i="32" s="1"/>
  <c r="Y38" i="12"/>
  <c r="FC38" i="32" s="1"/>
  <c r="FC169" i="32" s="1"/>
  <c r="Z38" i="12"/>
  <c r="AA38" i="12"/>
  <c r="FE38" i="32" s="1"/>
  <c r="FE169" i="32" s="1"/>
  <c r="AB38" i="12"/>
  <c r="FF38" i="32" s="1"/>
  <c r="FF169" i="32" s="1"/>
  <c r="AC38" i="12"/>
  <c r="FG38" i="32" s="1"/>
  <c r="FG169" i="32" s="1"/>
  <c r="AD38" i="12"/>
  <c r="FH38" i="32" s="1"/>
  <c r="FH169" i="32" s="1"/>
  <c r="AE38" i="12"/>
  <c r="FI38" i="32" s="1"/>
  <c r="FI169" i="32" s="1"/>
  <c r="E39" i="12"/>
  <c r="F39" i="12"/>
  <c r="G39" i="12"/>
  <c r="H39" i="12"/>
  <c r="I39" i="12"/>
  <c r="J39" i="12"/>
  <c r="K39" i="12"/>
  <c r="L39" i="12"/>
  <c r="M39" i="12"/>
  <c r="N39" i="12"/>
  <c r="O39" i="12"/>
  <c r="P39" i="12"/>
  <c r="U118" i="12"/>
  <c r="Y118" i="12"/>
  <c r="AA118" i="12"/>
  <c r="Z119" i="12"/>
  <c r="AG119" i="12" s="1"/>
  <c r="T119" i="12"/>
  <c r="AB119" i="12"/>
  <c r="W120" i="12"/>
  <c r="T120" i="12"/>
  <c r="U120" i="12"/>
  <c r="AA120" i="12"/>
  <c r="AC120" i="12"/>
  <c r="T121" i="12"/>
  <c r="V121" i="12"/>
  <c r="T122" i="12"/>
  <c r="U122" i="12"/>
  <c r="W122" i="12"/>
  <c r="Z123" i="12"/>
  <c r="AG123" i="12" s="1"/>
  <c r="X123" i="12"/>
  <c r="T123" i="12"/>
  <c r="V123" i="12"/>
  <c r="T141" i="12"/>
  <c r="Y141" i="12"/>
  <c r="AB142" i="12"/>
  <c r="T142" i="12"/>
  <c r="V142" i="12"/>
  <c r="AA143" i="12"/>
  <c r="Z144" i="12"/>
  <c r="AG144" i="12" s="1"/>
  <c r="X144" i="12"/>
  <c r="T144" i="12"/>
  <c r="V144" i="12"/>
  <c r="U145" i="12"/>
  <c r="V146" i="12"/>
  <c r="AB146" i="12"/>
  <c r="T146" i="12"/>
  <c r="W164" i="12"/>
  <c r="AA164" i="12"/>
  <c r="V165" i="12"/>
  <c r="T165" i="12"/>
  <c r="U165" i="12"/>
  <c r="AC165" i="12"/>
  <c r="AE165" i="12"/>
  <c r="AD166" i="12"/>
  <c r="T166" i="12"/>
  <c r="V166" i="12"/>
  <c r="X166" i="12"/>
  <c r="U167" i="12"/>
  <c r="Y167" i="12"/>
  <c r="AA167" i="12"/>
  <c r="T168" i="12"/>
  <c r="Z168" i="12"/>
  <c r="AG168" i="12" s="1"/>
  <c r="AB168" i="12"/>
  <c r="T169" i="12"/>
  <c r="U169" i="12"/>
  <c r="V169" i="12"/>
  <c r="AB169" i="12"/>
  <c r="AD169" i="12"/>
  <c r="X169" i="12"/>
  <c r="Z169" i="12"/>
  <c r="AG169" i="12" s="1"/>
  <c r="Q11" i="18"/>
  <c r="T11" i="18"/>
  <c r="EI11" i="32" s="1"/>
  <c r="EI118" i="32" s="1"/>
  <c r="U11" i="18"/>
  <c r="EJ11" i="32" s="1"/>
  <c r="EJ118" i="32" s="1"/>
  <c r="V11" i="18"/>
  <c r="EK11" i="32" s="1"/>
  <c r="EK118" i="32" s="1"/>
  <c r="W11" i="18"/>
  <c r="EL11" i="32" s="1"/>
  <c r="EL118" i="32" s="1"/>
  <c r="X11" i="18"/>
  <c r="EM11" i="32" s="1"/>
  <c r="EM118" i="32" s="1"/>
  <c r="Y11" i="18"/>
  <c r="EN11" i="32" s="1"/>
  <c r="EN118" i="32" s="1"/>
  <c r="Z11" i="18"/>
  <c r="AG11" i="18" s="1"/>
  <c r="D20" i="31" s="1"/>
  <c r="AA11" i="18"/>
  <c r="EP11" i="32" s="1"/>
  <c r="EP118" i="32" s="1"/>
  <c r="AB11" i="18"/>
  <c r="EQ11" i="32" s="1"/>
  <c r="EQ118" i="32" s="1"/>
  <c r="AC11" i="18"/>
  <c r="ER11" i="32" s="1"/>
  <c r="ER118" i="32" s="1"/>
  <c r="AD11" i="18"/>
  <c r="AE11" i="18"/>
  <c r="Q12" i="18"/>
  <c r="T12" i="18"/>
  <c r="EI12" i="32" s="1"/>
  <c r="EI141" i="32" s="1"/>
  <c r="U12" i="18"/>
  <c r="V12" i="18"/>
  <c r="EK12" i="32" s="1"/>
  <c r="EK141" i="32" s="1"/>
  <c r="W12" i="18"/>
  <c r="X12" i="18"/>
  <c r="EM12" i="32" s="1"/>
  <c r="EM141" i="32" s="1"/>
  <c r="Y12" i="18"/>
  <c r="EN12" i="32" s="1"/>
  <c r="EN141" i="32" s="1"/>
  <c r="Z12" i="18"/>
  <c r="AG12" i="18" s="1"/>
  <c r="D40" i="31" s="1"/>
  <c r="AA12" i="18"/>
  <c r="EP12" i="32" s="1"/>
  <c r="EP141" i="32" s="1"/>
  <c r="AB12" i="18"/>
  <c r="EQ12" i="32" s="1"/>
  <c r="EQ141" i="32" s="1"/>
  <c r="AC12" i="18"/>
  <c r="ER12" i="32" s="1"/>
  <c r="ER141" i="32" s="1"/>
  <c r="AD12" i="18"/>
  <c r="ES12" i="32" s="1"/>
  <c r="ES141" i="32" s="1"/>
  <c r="AE12" i="18"/>
  <c r="ET12" i="32" s="1"/>
  <c r="ET141" i="32" s="1"/>
  <c r="Q13" i="18"/>
  <c r="T13" i="18"/>
  <c r="EI13" i="32" s="1"/>
  <c r="EI164" i="32" s="1"/>
  <c r="U13" i="18"/>
  <c r="EJ13" i="32" s="1"/>
  <c r="EJ164" i="32" s="1"/>
  <c r="V13" i="18"/>
  <c r="EK13" i="32" s="1"/>
  <c r="EK164" i="32" s="1"/>
  <c r="W13" i="18"/>
  <c r="EL13" i="32" s="1"/>
  <c r="EL164" i="32" s="1"/>
  <c r="X13" i="18"/>
  <c r="EM13" i="32" s="1"/>
  <c r="EM164" i="32" s="1"/>
  <c r="Y13" i="18"/>
  <c r="EN13" i="32" s="1"/>
  <c r="EN164" i="32" s="1"/>
  <c r="Z13" i="18"/>
  <c r="AG13" i="18" s="1"/>
  <c r="D60" i="31" s="1"/>
  <c r="AA13" i="18"/>
  <c r="EP13" i="32" s="1"/>
  <c r="EP164" i="32" s="1"/>
  <c r="AB13" i="18"/>
  <c r="EQ13" i="32" s="1"/>
  <c r="EQ164" i="32" s="1"/>
  <c r="AC13" i="18"/>
  <c r="ER13" i="32" s="1"/>
  <c r="ER164" i="32" s="1"/>
  <c r="AD13" i="18"/>
  <c r="ES13" i="32" s="1"/>
  <c r="ES164" i="32" s="1"/>
  <c r="AE13" i="18"/>
  <c r="ET13" i="32" s="1"/>
  <c r="ET164" i="32" s="1"/>
  <c r="E14" i="18"/>
  <c r="F14" i="18"/>
  <c r="G14" i="18"/>
  <c r="H14" i="18"/>
  <c r="I14" i="18"/>
  <c r="J14" i="18"/>
  <c r="K14" i="18"/>
  <c r="L14" i="18"/>
  <c r="M14" i="18"/>
  <c r="N14" i="18"/>
  <c r="O14" i="18"/>
  <c r="P14" i="18"/>
  <c r="Q16" i="18"/>
  <c r="T16" i="18"/>
  <c r="EI16" i="32" s="1"/>
  <c r="EI119" i="32" s="1"/>
  <c r="U16" i="18"/>
  <c r="EJ16" i="32" s="1"/>
  <c r="EJ119" i="32" s="1"/>
  <c r="V16" i="18"/>
  <c r="EK16" i="32" s="1"/>
  <c r="EK119" i="32" s="1"/>
  <c r="W16" i="18"/>
  <c r="EL16" i="32" s="1"/>
  <c r="EL119" i="32" s="1"/>
  <c r="X16" i="18"/>
  <c r="EM16" i="32" s="1"/>
  <c r="EM119" i="32" s="1"/>
  <c r="Y16" i="18"/>
  <c r="EN16" i="32" s="1"/>
  <c r="EN119" i="32" s="1"/>
  <c r="Z16" i="18"/>
  <c r="AG16" i="18" s="1"/>
  <c r="E20" i="31" s="1"/>
  <c r="AA16" i="18"/>
  <c r="AB16" i="18"/>
  <c r="EQ16" i="32" s="1"/>
  <c r="EQ119" i="32" s="1"/>
  <c r="AC16" i="18"/>
  <c r="ER16" i="32" s="1"/>
  <c r="ER119" i="32" s="1"/>
  <c r="AD16" i="18"/>
  <c r="ES16" i="32" s="1"/>
  <c r="ES119" i="32" s="1"/>
  <c r="AE16" i="18"/>
  <c r="ET16" i="32" s="1"/>
  <c r="ET119" i="32" s="1"/>
  <c r="Q17" i="18"/>
  <c r="T17" i="18"/>
  <c r="EI17" i="32" s="1"/>
  <c r="EI142" i="32" s="1"/>
  <c r="U17" i="18"/>
  <c r="EJ17" i="32" s="1"/>
  <c r="EJ142" i="32" s="1"/>
  <c r="V17" i="18"/>
  <c r="W17" i="18"/>
  <c r="EL17" i="32" s="1"/>
  <c r="EL142" i="32" s="1"/>
  <c r="X17" i="18"/>
  <c r="EM17" i="32" s="1"/>
  <c r="EM142" i="32" s="1"/>
  <c r="Y17" i="18"/>
  <c r="EN17" i="32" s="1"/>
  <c r="EN142" i="32" s="1"/>
  <c r="Z17" i="18"/>
  <c r="AG17" i="18" s="1"/>
  <c r="E40" i="31" s="1"/>
  <c r="AA17" i="18"/>
  <c r="EP17" i="32" s="1"/>
  <c r="EP142" i="32" s="1"/>
  <c r="AB17" i="18"/>
  <c r="EQ17" i="32" s="1"/>
  <c r="EQ142" i="32" s="1"/>
  <c r="AC17" i="18"/>
  <c r="AD17" i="18"/>
  <c r="AE17" i="18"/>
  <c r="Q18" i="18"/>
  <c r="T18" i="18"/>
  <c r="EI18" i="32" s="1"/>
  <c r="EI165" i="32" s="1"/>
  <c r="U18" i="18"/>
  <c r="EJ18" i="32" s="1"/>
  <c r="EJ165" i="32" s="1"/>
  <c r="V18" i="18"/>
  <c r="EK18" i="32" s="1"/>
  <c r="EK165" i="32" s="1"/>
  <c r="W18" i="18"/>
  <c r="EL18" i="32" s="1"/>
  <c r="EL165" i="32" s="1"/>
  <c r="X18" i="18"/>
  <c r="EM18" i="32" s="1"/>
  <c r="EM165" i="32" s="1"/>
  <c r="Y18" i="18"/>
  <c r="Z18" i="18"/>
  <c r="AG18" i="18" s="1"/>
  <c r="E60" i="31" s="1"/>
  <c r="AA18" i="18"/>
  <c r="EP18" i="32" s="1"/>
  <c r="EP165" i="32" s="1"/>
  <c r="AB18" i="18"/>
  <c r="EQ18" i="32" s="1"/>
  <c r="EQ165" i="32" s="1"/>
  <c r="AC18" i="18"/>
  <c r="ER18" i="32" s="1"/>
  <c r="ER165" i="32" s="1"/>
  <c r="AD18" i="18"/>
  <c r="ES18" i="32" s="1"/>
  <c r="ES165" i="32" s="1"/>
  <c r="AE18" i="18"/>
  <c r="ET18" i="32" s="1"/>
  <c r="ET165" i="32" s="1"/>
  <c r="E19" i="18"/>
  <c r="F19" i="18"/>
  <c r="G19" i="18"/>
  <c r="H19" i="18"/>
  <c r="I19" i="18"/>
  <c r="J19" i="18"/>
  <c r="K19" i="18"/>
  <c r="L19" i="18"/>
  <c r="M19" i="18"/>
  <c r="N19" i="18"/>
  <c r="O19" i="18"/>
  <c r="P19" i="18"/>
  <c r="Q21" i="18"/>
  <c r="T21" i="18"/>
  <c r="EI21" i="32" s="1"/>
  <c r="EI120" i="32" s="1"/>
  <c r="U21" i="18"/>
  <c r="EJ21" i="32" s="1"/>
  <c r="EJ120" i="32" s="1"/>
  <c r="V21" i="18"/>
  <c r="EK21" i="32" s="1"/>
  <c r="EK120" i="32" s="1"/>
  <c r="W21" i="18"/>
  <c r="EL21" i="32" s="1"/>
  <c r="EL120" i="32" s="1"/>
  <c r="X21" i="18"/>
  <c r="EM21" i="32" s="1"/>
  <c r="EM120" i="32" s="1"/>
  <c r="Y21" i="18"/>
  <c r="EN21" i="32" s="1"/>
  <c r="EN120" i="32" s="1"/>
  <c r="Z21" i="18"/>
  <c r="AG21" i="18" s="1"/>
  <c r="F20" i="31" s="1"/>
  <c r="AA21" i="18"/>
  <c r="EP21" i="32" s="1"/>
  <c r="EP120" i="32" s="1"/>
  <c r="AB21" i="18"/>
  <c r="EQ21" i="32" s="1"/>
  <c r="EQ120" i="32" s="1"/>
  <c r="AC21" i="18"/>
  <c r="ER21" i="32" s="1"/>
  <c r="ER120" i="32" s="1"/>
  <c r="AD21" i="18"/>
  <c r="ES21" i="32" s="1"/>
  <c r="ES120" i="32" s="1"/>
  <c r="AE21" i="18"/>
  <c r="ET21" i="32" s="1"/>
  <c r="ET120" i="32" s="1"/>
  <c r="Q22" i="18"/>
  <c r="T22" i="18"/>
  <c r="EI22" i="32" s="1"/>
  <c r="EI143" i="32" s="1"/>
  <c r="U22" i="18"/>
  <c r="EJ22" i="32" s="1"/>
  <c r="EJ143" i="32" s="1"/>
  <c r="V22" i="18"/>
  <c r="EK22" i="32" s="1"/>
  <c r="EK143" i="32" s="1"/>
  <c r="W22" i="18"/>
  <c r="EL22" i="32" s="1"/>
  <c r="EL143" i="32" s="1"/>
  <c r="X22" i="18"/>
  <c r="EM22" i="32" s="1"/>
  <c r="EM143" i="32" s="1"/>
  <c r="Y22" i="18"/>
  <c r="EN22" i="32" s="1"/>
  <c r="EN143" i="32" s="1"/>
  <c r="Z22" i="18"/>
  <c r="AG22" i="18" s="1"/>
  <c r="F40" i="31" s="1"/>
  <c r="AA22" i="18"/>
  <c r="EP22" i="32" s="1"/>
  <c r="EP143" i="32" s="1"/>
  <c r="AB22" i="18"/>
  <c r="EQ22" i="32" s="1"/>
  <c r="EQ143" i="32" s="1"/>
  <c r="AC22" i="18"/>
  <c r="ER22" i="32" s="1"/>
  <c r="ER143" i="32" s="1"/>
  <c r="AD22" i="18"/>
  <c r="ES22" i="32" s="1"/>
  <c r="ES143" i="32" s="1"/>
  <c r="AE22" i="18"/>
  <c r="ET22" i="32" s="1"/>
  <c r="ET143" i="32" s="1"/>
  <c r="Q23" i="18"/>
  <c r="T23" i="18"/>
  <c r="EI23" i="32" s="1"/>
  <c r="EI166" i="32" s="1"/>
  <c r="U23" i="18"/>
  <c r="EJ23" i="32" s="1"/>
  <c r="EJ166" i="32" s="1"/>
  <c r="V23" i="18"/>
  <c r="W23" i="18"/>
  <c r="EL23" i="32" s="1"/>
  <c r="EL166" i="32" s="1"/>
  <c r="X23" i="18"/>
  <c r="EM23" i="32" s="1"/>
  <c r="EM166" i="32" s="1"/>
  <c r="Y23" i="18"/>
  <c r="EN23" i="32" s="1"/>
  <c r="EN166" i="32" s="1"/>
  <c r="Z23" i="18"/>
  <c r="AG23" i="18" s="1"/>
  <c r="F60" i="31" s="1"/>
  <c r="AA23" i="18"/>
  <c r="EP23" i="32" s="1"/>
  <c r="EP166" i="32" s="1"/>
  <c r="AB23" i="18"/>
  <c r="EQ23" i="32" s="1"/>
  <c r="EQ166" i="32" s="1"/>
  <c r="AC23" i="18"/>
  <c r="ER23" i="32" s="1"/>
  <c r="ER166" i="32" s="1"/>
  <c r="AD23" i="18"/>
  <c r="ES23" i="32" s="1"/>
  <c r="ES166" i="32" s="1"/>
  <c r="AE23" i="18"/>
  <c r="ET23" i="32" s="1"/>
  <c r="ET166" i="32" s="1"/>
  <c r="E24" i="18"/>
  <c r="F24" i="18"/>
  <c r="G24" i="18"/>
  <c r="H24" i="18"/>
  <c r="I24" i="18"/>
  <c r="J24" i="18"/>
  <c r="K24" i="18"/>
  <c r="L24" i="18"/>
  <c r="M24" i="18"/>
  <c r="N24" i="18"/>
  <c r="O24" i="18"/>
  <c r="P24" i="18"/>
  <c r="Q26" i="18"/>
  <c r="T26" i="18"/>
  <c r="EI26" i="32" s="1"/>
  <c r="EI121" i="32" s="1"/>
  <c r="U26" i="18"/>
  <c r="EJ26" i="32" s="1"/>
  <c r="EJ121" i="32" s="1"/>
  <c r="V26" i="18"/>
  <c r="EK26" i="32" s="1"/>
  <c r="EK121" i="32" s="1"/>
  <c r="W26" i="18"/>
  <c r="EL26" i="32" s="1"/>
  <c r="EL121" i="32" s="1"/>
  <c r="X26" i="18"/>
  <c r="EM26" i="32" s="1"/>
  <c r="EM121" i="32" s="1"/>
  <c r="Y26" i="18"/>
  <c r="EN26" i="32" s="1"/>
  <c r="EN121" i="32" s="1"/>
  <c r="Z26" i="18"/>
  <c r="AG26" i="18" s="1"/>
  <c r="G20" i="31" s="1"/>
  <c r="AA26" i="18"/>
  <c r="EP26" i="32" s="1"/>
  <c r="EP121" i="32" s="1"/>
  <c r="AB26" i="18"/>
  <c r="AC26" i="18"/>
  <c r="ER26" i="32" s="1"/>
  <c r="ER121" i="32" s="1"/>
  <c r="AD26" i="18"/>
  <c r="ES26" i="32" s="1"/>
  <c r="ES121" i="32" s="1"/>
  <c r="AE26" i="18"/>
  <c r="ET26" i="32" s="1"/>
  <c r="ET121" i="32" s="1"/>
  <c r="Q27" i="18"/>
  <c r="T27" i="18"/>
  <c r="EI27" i="32" s="1"/>
  <c r="EI144" i="32" s="1"/>
  <c r="U27" i="18"/>
  <c r="EJ27" i="32" s="1"/>
  <c r="EJ144" i="32" s="1"/>
  <c r="V27" i="18"/>
  <c r="EK27" i="32" s="1"/>
  <c r="EK144" i="32" s="1"/>
  <c r="W27" i="18"/>
  <c r="EL27" i="32" s="1"/>
  <c r="EL144" i="32" s="1"/>
  <c r="X27" i="18"/>
  <c r="EM27" i="32" s="1"/>
  <c r="EM144" i="32" s="1"/>
  <c r="Y27" i="18"/>
  <c r="EN27" i="32" s="1"/>
  <c r="EN144" i="32" s="1"/>
  <c r="Z27" i="18"/>
  <c r="AG27" i="18" s="1"/>
  <c r="G40" i="31" s="1"/>
  <c r="AA27" i="18"/>
  <c r="EP27" i="32" s="1"/>
  <c r="EP144" i="32" s="1"/>
  <c r="AB27" i="18"/>
  <c r="EQ27" i="32" s="1"/>
  <c r="EQ144" i="32" s="1"/>
  <c r="AC27" i="18"/>
  <c r="ER27" i="32" s="1"/>
  <c r="ER144" i="32" s="1"/>
  <c r="AD27" i="18"/>
  <c r="ES27" i="32" s="1"/>
  <c r="ES144" i="32" s="1"/>
  <c r="AE27" i="18"/>
  <c r="ET27" i="32" s="1"/>
  <c r="ET144" i="32" s="1"/>
  <c r="Q28" i="18"/>
  <c r="T28" i="18"/>
  <c r="EI28" i="32" s="1"/>
  <c r="EI167" i="32" s="1"/>
  <c r="U28" i="18"/>
  <c r="EJ28" i="32" s="1"/>
  <c r="EJ167" i="32" s="1"/>
  <c r="V28" i="18"/>
  <c r="EK28" i="32" s="1"/>
  <c r="EK167" i="32" s="1"/>
  <c r="W28" i="18"/>
  <c r="EL28" i="32" s="1"/>
  <c r="EL167" i="32" s="1"/>
  <c r="X28" i="18"/>
  <c r="EM28" i="32" s="1"/>
  <c r="EM167" i="32" s="1"/>
  <c r="Y28" i="18"/>
  <c r="EN28" i="32" s="1"/>
  <c r="EN167" i="32" s="1"/>
  <c r="Z28" i="18"/>
  <c r="AG28" i="18" s="1"/>
  <c r="G60" i="31" s="1"/>
  <c r="AA28" i="18"/>
  <c r="EP28" i="32" s="1"/>
  <c r="EP167" i="32" s="1"/>
  <c r="AB28" i="18"/>
  <c r="EQ28" i="32" s="1"/>
  <c r="EQ167" i="32" s="1"/>
  <c r="AC28" i="18"/>
  <c r="ER28" i="32" s="1"/>
  <c r="ER167" i="32" s="1"/>
  <c r="AD28" i="18"/>
  <c r="ES28" i="32" s="1"/>
  <c r="ES167" i="32" s="1"/>
  <c r="AE28" i="18"/>
  <c r="ET28" i="32" s="1"/>
  <c r="ET167" i="32" s="1"/>
  <c r="E29" i="18"/>
  <c r="F29" i="18"/>
  <c r="G29" i="18"/>
  <c r="H29" i="18"/>
  <c r="I29" i="18"/>
  <c r="J29" i="18"/>
  <c r="K29" i="18"/>
  <c r="L29" i="18"/>
  <c r="M29" i="18"/>
  <c r="N29" i="18"/>
  <c r="O29" i="18"/>
  <c r="P29" i="18"/>
  <c r="Q31" i="18"/>
  <c r="T31" i="18"/>
  <c r="EI31" i="32" s="1"/>
  <c r="EI122" i="32" s="1"/>
  <c r="U31" i="18"/>
  <c r="EJ31" i="32" s="1"/>
  <c r="EJ122" i="32" s="1"/>
  <c r="V31" i="18"/>
  <c r="EK31" i="32" s="1"/>
  <c r="EK122" i="32" s="1"/>
  <c r="W31" i="18"/>
  <c r="EL31" i="32" s="1"/>
  <c r="EL122" i="32" s="1"/>
  <c r="X31" i="18"/>
  <c r="EM31" i="32" s="1"/>
  <c r="EM122" i="32" s="1"/>
  <c r="Y31" i="18"/>
  <c r="EN31" i="32" s="1"/>
  <c r="EN122" i="32" s="1"/>
  <c r="Z31" i="18"/>
  <c r="AG31" i="18" s="1"/>
  <c r="H20" i="31" s="1"/>
  <c r="AA31" i="18"/>
  <c r="EP31" i="32" s="1"/>
  <c r="EP122" i="32" s="1"/>
  <c r="AB31" i="18"/>
  <c r="EQ31" i="32" s="1"/>
  <c r="EQ122" i="32" s="1"/>
  <c r="AC31" i="18"/>
  <c r="ER31" i="32" s="1"/>
  <c r="ER122" i="32" s="1"/>
  <c r="AD31" i="18"/>
  <c r="ES31" i="32" s="1"/>
  <c r="ES122" i="32" s="1"/>
  <c r="AE31" i="18"/>
  <c r="ET31" i="32" s="1"/>
  <c r="ET122" i="32" s="1"/>
  <c r="Q32" i="18"/>
  <c r="T32" i="18"/>
  <c r="EI32" i="32" s="1"/>
  <c r="EI145" i="32" s="1"/>
  <c r="U32" i="18"/>
  <c r="V32" i="18"/>
  <c r="W32" i="18"/>
  <c r="EL32" i="32" s="1"/>
  <c r="EL145" i="32" s="1"/>
  <c r="X32" i="18"/>
  <c r="EM32" i="32" s="1"/>
  <c r="EM145" i="32" s="1"/>
  <c r="Y32" i="18"/>
  <c r="EN32" i="32" s="1"/>
  <c r="EN145" i="32" s="1"/>
  <c r="Z32" i="18"/>
  <c r="AG32" i="18" s="1"/>
  <c r="H40" i="31" s="1"/>
  <c r="AA32" i="18"/>
  <c r="AB32" i="18"/>
  <c r="EQ32" i="32" s="1"/>
  <c r="EQ145" i="32" s="1"/>
  <c r="AC32" i="18"/>
  <c r="ER32" i="32" s="1"/>
  <c r="ER145" i="32" s="1"/>
  <c r="AD32" i="18"/>
  <c r="AE32" i="18"/>
  <c r="Q33" i="18"/>
  <c r="T33" i="18"/>
  <c r="EI33" i="32" s="1"/>
  <c r="EI168" i="32" s="1"/>
  <c r="U33" i="18"/>
  <c r="EJ33" i="32" s="1"/>
  <c r="EJ168" i="32" s="1"/>
  <c r="V33" i="18"/>
  <c r="EK33" i="32" s="1"/>
  <c r="EK168" i="32" s="1"/>
  <c r="W33" i="18"/>
  <c r="EL33" i="32" s="1"/>
  <c r="EL168" i="32" s="1"/>
  <c r="X33" i="18"/>
  <c r="EM33" i="32" s="1"/>
  <c r="EM168" i="32" s="1"/>
  <c r="Y33" i="18"/>
  <c r="EN33" i="32" s="1"/>
  <c r="EN168" i="32" s="1"/>
  <c r="Z33" i="18"/>
  <c r="AG33" i="18" s="1"/>
  <c r="H60" i="31" s="1"/>
  <c r="AA33" i="18"/>
  <c r="EP33" i="32" s="1"/>
  <c r="EP168" i="32" s="1"/>
  <c r="AB33" i="18"/>
  <c r="EQ33" i="32" s="1"/>
  <c r="EQ168" i="32" s="1"/>
  <c r="AC33" i="18"/>
  <c r="ER33" i="32" s="1"/>
  <c r="ER168" i="32" s="1"/>
  <c r="AD33" i="18"/>
  <c r="ES33" i="32" s="1"/>
  <c r="ES168" i="32" s="1"/>
  <c r="AE33" i="18"/>
  <c r="ET33" i="32" s="1"/>
  <c r="ET168" i="32" s="1"/>
  <c r="E34" i="18"/>
  <c r="F34" i="18"/>
  <c r="G34" i="18"/>
  <c r="H34" i="18"/>
  <c r="I34" i="18"/>
  <c r="J34" i="18"/>
  <c r="K34" i="18"/>
  <c r="L34" i="18"/>
  <c r="M34" i="18"/>
  <c r="N34" i="18"/>
  <c r="O34" i="18"/>
  <c r="P34" i="18"/>
  <c r="Q36" i="18"/>
  <c r="T36" i="18"/>
  <c r="EI36" i="32" s="1"/>
  <c r="EI123" i="32" s="1"/>
  <c r="U36" i="18"/>
  <c r="EJ36" i="32" s="1"/>
  <c r="EJ123" i="32" s="1"/>
  <c r="V36" i="18"/>
  <c r="W36" i="18"/>
  <c r="EL36" i="32" s="1"/>
  <c r="EL123" i="32" s="1"/>
  <c r="X36" i="18"/>
  <c r="EM36" i="32" s="1"/>
  <c r="EM123" i="32" s="1"/>
  <c r="Y36" i="18"/>
  <c r="EN36" i="32" s="1"/>
  <c r="EN123" i="32" s="1"/>
  <c r="Z36" i="18"/>
  <c r="AG36" i="18" s="1"/>
  <c r="I20" i="31" s="1"/>
  <c r="AA36" i="18"/>
  <c r="EP36" i="32" s="1"/>
  <c r="EP123" i="32" s="1"/>
  <c r="AB36" i="18"/>
  <c r="EQ36" i="32" s="1"/>
  <c r="EQ123" i="32" s="1"/>
  <c r="AC36" i="18"/>
  <c r="ER36" i="32" s="1"/>
  <c r="ER123" i="32" s="1"/>
  <c r="AD36" i="18"/>
  <c r="ES36" i="32" s="1"/>
  <c r="ES123" i="32" s="1"/>
  <c r="AE36" i="18"/>
  <c r="ET36" i="32" s="1"/>
  <c r="ET123" i="32" s="1"/>
  <c r="Q37" i="18"/>
  <c r="T37" i="18"/>
  <c r="EI37" i="32" s="1"/>
  <c r="EI146" i="32" s="1"/>
  <c r="U37" i="18"/>
  <c r="EJ37" i="32" s="1"/>
  <c r="EJ146" i="32" s="1"/>
  <c r="V37" i="18"/>
  <c r="EK37" i="32" s="1"/>
  <c r="EK146" i="32" s="1"/>
  <c r="W37" i="18"/>
  <c r="EL37" i="32" s="1"/>
  <c r="EL146" i="32" s="1"/>
  <c r="X37" i="18"/>
  <c r="EM37" i="32" s="1"/>
  <c r="EM146" i="32" s="1"/>
  <c r="Y37" i="18"/>
  <c r="EN37" i="32" s="1"/>
  <c r="EN146" i="32" s="1"/>
  <c r="Z37" i="18"/>
  <c r="AG37" i="18" s="1"/>
  <c r="I40" i="31" s="1"/>
  <c r="AA37" i="18"/>
  <c r="EP37" i="32" s="1"/>
  <c r="EP146" i="32" s="1"/>
  <c r="AB37" i="18"/>
  <c r="EQ37" i="32" s="1"/>
  <c r="EQ146" i="32" s="1"/>
  <c r="AC37" i="18"/>
  <c r="ER37" i="32" s="1"/>
  <c r="ER146" i="32" s="1"/>
  <c r="AD37" i="18"/>
  <c r="ES37" i="32" s="1"/>
  <c r="ES146" i="32" s="1"/>
  <c r="AE37" i="18"/>
  <c r="ET37" i="32" s="1"/>
  <c r="ET146" i="32" s="1"/>
  <c r="T38" i="18"/>
  <c r="EI38" i="32" s="1"/>
  <c r="EI169" i="32" s="1"/>
  <c r="U38" i="18"/>
  <c r="V38" i="18"/>
  <c r="EK38" i="32" s="1"/>
  <c r="EK169" i="32" s="1"/>
  <c r="W38" i="18"/>
  <c r="X38" i="18"/>
  <c r="EM38" i="32" s="1"/>
  <c r="EM169" i="32" s="1"/>
  <c r="Y38" i="18"/>
  <c r="EN38" i="32" s="1"/>
  <c r="EN169" i="32" s="1"/>
  <c r="Z38" i="18"/>
  <c r="AG38" i="18" s="1"/>
  <c r="I60" i="31" s="1"/>
  <c r="AA38" i="18"/>
  <c r="EP38" i="32" s="1"/>
  <c r="EP169" i="32" s="1"/>
  <c r="AB38" i="18"/>
  <c r="EQ38" i="32" s="1"/>
  <c r="EQ169" i="32" s="1"/>
  <c r="AC38" i="18"/>
  <c r="ER38" i="32" s="1"/>
  <c r="ER169" i="32" s="1"/>
  <c r="AD38" i="18"/>
  <c r="ES38" i="32" s="1"/>
  <c r="ES169" i="32" s="1"/>
  <c r="AE38" i="18"/>
  <c r="ET38" i="32" s="1"/>
  <c r="ET169" i="32" s="1"/>
  <c r="E39" i="18"/>
  <c r="F39" i="18"/>
  <c r="G39" i="18"/>
  <c r="H39" i="18"/>
  <c r="I39" i="18"/>
  <c r="J39" i="18"/>
  <c r="K39" i="18"/>
  <c r="L39" i="18"/>
  <c r="M39" i="18"/>
  <c r="N39" i="18"/>
  <c r="O39" i="18"/>
  <c r="P39" i="18"/>
  <c r="T119" i="18"/>
  <c r="Y119" i="18"/>
  <c r="U119" i="18"/>
  <c r="W119" i="18"/>
  <c r="AC119" i="18"/>
  <c r="AE119" i="18"/>
  <c r="Z120" i="18"/>
  <c r="AG120" i="18" s="1"/>
  <c r="AB120" i="18"/>
  <c r="T120" i="18"/>
  <c r="V120" i="18"/>
  <c r="X120" i="18"/>
  <c r="AD120" i="18"/>
  <c r="T121" i="18"/>
  <c r="W121" i="18"/>
  <c r="Y121" i="18"/>
  <c r="AE121" i="18"/>
  <c r="T122" i="18"/>
  <c r="Z122" i="18"/>
  <c r="X122" i="18"/>
  <c r="U123" i="18"/>
  <c r="AE123" i="18"/>
  <c r="Y123" i="18"/>
  <c r="AA123" i="18"/>
  <c r="X141" i="18"/>
  <c r="T141" i="18"/>
  <c r="V141" i="18"/>
  <c r="AB141" i="18"/>
  <c r="AD141" i="18"/>
  <c r="T142" i="18"/>
  <c r="Y142" i="18"/>
  <c r="U142" i="18"/>
  <c r="W142" i="18"/>
  <c r="AC142" i="18"/>
  <c r="AE142" i="18"/>
  <c r="Z143" i="18"/>
  <c r="AG143" i="18" s="1"/>
  <c r="AB143" i="18"/>
  <c r="T143" i="18"/>
  <c r="V143" i="18"/>
  <c r="X143" i="18"/>
  <c r="AD143" i="18"/>
  <c r="T144" i="18"/>
  <c r="W144" i="18"/>
  <c r="Y144" i="18"/>
  <c r="AE144" i="18"/>
  <c r="T145" i="18"/>
  <c r="X145" i="18"/>
  <c r="Z145" i="18"/>
  <c r="U146" i="18"/>
  <c r="Y146" i="18"/>
  <c r="AA146" i="18"/>
  <c r="T164" i="18"/>
  <c r="Z164" i="18"/>
  <c r="AB164" i="18"/>
  <c r="W165" i="18"/>
  <c r="T165" i="18"/>
  <c r="Y165" i="18"/>
  <c r="U165" i="18"/>
  <c r="AA165" i="18"/>
  <c r="AC165" i="18"/>
  <c r="X166" i="18"/>
  <c r="Z166" i="18"/>
  <c r="T166" i="18"/>
  <c r="V166" i="18"/>
  <c r="AB166" i="18"/>
  <c r="AD166" i="18"/>
  <c r="T167" i="18"/>
  <c r="Y167" i="18"/>
  <c r="U167" i="18"/>
  <c r="W167" i="18"/>
  <c r="AC167" i="18"/>
  <c r="AE167" i="18"/>
  <c r="Z168" i="18"/>
  <c r="AB168" i="18"/>
  <c r="T168" i="18"/>
  <c r="V168" i="18"/>
  <c r="X168" i="18"/>
  <c r="AD168" i="18"/>
  <c r="U169" i="18"/>
  <c r="V169" i="18"/>
  <c r="X169" i="18"/>
  <c r="Q11" i="17"/>
  <c r="T11" i="17"/>
  <c r="U11" i="17"/>
  <c r="DU11" i="32" s="1"/>
  <c r="DU118" i="32" s="1"/>
  <c r="V11" i="17"/>
  <c r="DV11" i="32" s="1"/>
  <c r="DV118" i="32" s="1"/>
  <c r="W11" i="17"/>
  <c r="X11" i="17"/>
  <c r="Y11" i="17"/>
  <c r="DY11" i="32" s="1"/>
  <c r="DY118" i="32" s="1"/>
  <c r="Z11" i="17"/>
  <c r="AG11" i="17" s="1"/>
  <c r="D19" i="31" s="1"/>
  <c r="AA11" i="17"/>
  <c r="EA11" i="32" s="1"/>
  <c r="EA118" i="32" s="1"/>
  <c r="AB11" i="17"/>
  <c r="EB11" i="32" s="1"/>
  <c r="EB118" i="32" s="1"/>
  <c r="AC11" i="17"/>
  <c r="EC11" i="32" s="1"/>
  <c r="EC118" i="32" s="1"/>
  <c r="AD11" i="17"/>
  <c r="AE11" i="17"/>
  <c r="EE11" i="32" s="1"/>
  <c r="EE118" i="32" s="1"/>
  <c r="Q12" i="17"/>
  <c r="T12" i="17"/>
  <c r="U12" i="17"/>
  <c r="DU12" i="32" s="1"/>
  <c r="DU141" i="32" s="1"/>
  <c r="V12" i="17"/>
  <c r="DV12" i="32" s="1"/>
  <c r="DV141" i="32" s="1"/>
  <c r="W12" i="17"/>
  <c r="DW12" i="32" s="1"/>
  <c r="DW141" i="32" s="1"/>
  <c r="X12" i="17"/>
  <c r="DX12" i="32" s="1"/>
  <c r="DX141" i="32" s="1"/>
  <c r="Y12" i="17"/>
  <c r="DY12" i="32" s="1"/>
  <c r="DY141" i="32" s="1"/>
  <c r="Z12" i="17"/>
  <c r="AA12" i="17"/>
  <c r="EA12" i="32" s="1"/>
  <c r="EA141" i="32" s="1"/>
  <c r="AB12" i="17"/>
  <c r="EB12" i="32" s="1"/>
  <c r="EB141" i="32" s="1"/>
  <c r="AC12" i="17"/>
  <c r="AD12" i="17"/>
  <c r="ED12" i="32" s="1"/>
  <c r="ED141" i="32" s="1"/>
  <c r="AE12" i="17"/>
  <c r="EE12" i="32" s="1"/>
  <c r="EE141" i="32" s="1"/>
  <c r="Q13" i="17"/>
  <c r="T13" i="17"/>
  <c r="DT13" i="32" s="1"/>
  <c r="DT164" i="32" s="1"/>
  <c r="U13" i="17"/>
  <c r="V13" i="17"/>
  <c r="DV13" i="32" s="1"/>
  <c r="DV164" i="32" s="1"/>
  <c r="W13" i="17"/>
  <c r="DW13" i="32" s="1"/>
  <c r="DW164" i="32" s="1"/>
  <c r="X13" i="17"/>
  <c r="DX13" i="32" s="1"/>
  <c r="DX164" i="32" s="1"/>
  <c r="Y13" i="17"/>
  <c r="DY13" i="32" s="1"/>
  <c r="DY164" i="32" s="1"/>
  <c r="Z13" i="17"/>
  <c r="AA13" i="17"/>
  <c r="EA13" i="32" s="1"/>
  <c r="EA164" i="32" s="1"/>
  <c r="AB13" i="17"/>
  <c r="EB13" i="32" s="1"/>
  <c r="EB164" i="32" s="1"/>
  <c r="AC13" i="17"/>
  <c r="EC13" i="32" s="1"/>
  <c r="EC164" i="32" s="1"/>
  <c r="AD13" i="17"/>
  <c r="ED13" i="32" s="1"/>
  <c r="ED164" i="32" s="1"/>
  <c r="AE13" i="17"/>
  <c r="EE13" i="32" s="1"/>
  <c r="EE164" i="32" s="1"/>
  <c r="E14" i="17"/>
  <c r="F14" i="17"/>
  <c r="G14" i="17"/>
  <c r="H14" i="17"/>
  <c r="I14" i="17"/>
  <c r="J14" i="17"/>
  <c r="K14" i="17"/>
  <c r="L14" i="17"/>
  <c r="M14" i="17"/>
  <c r="N14" i="17"/>
  <c r="O14" i="17"/>
  <c r="P14" i="17"/>
  <c r="Q16" i="17"/>
  <c r="T16" i="17"/>
  <c r="DT16" i="32" s="1"/>
  <c r="DT119" i="32" s="1"/>
  <c r="U16" i="17"/>
  <c r="DU16" i="32" s="1"/>
  <c r="DU119" i="32" s="1"/>
  <c r="V16" i="17"/>
  <c r="W16" i="17"/>
  <c r="DW16" i="32" s="1"/>
  <c r="DW119" i="32" s="1"/>
  <c r="X16" i="17"/>
  <c r="Y16" i="17"/>
  <c r="Z16" i="17"/>
  <c r="AA16" i="17"/>
  <c r="EA16" i="32" s="1"/>
  <c r="EA119" i="32" s="1"/>
  <c r="AB16" i="17"/>
  <c r="EB16" i="32" s="1"/>
  <c r="EB119" i="32" s="1"/>
  <c r="AC16" i="17"/>
  <c r="EC16" i="32" s="1"/>
  <c r="EC119" i="32" s="1"/>
  <c r="AD16" i="17"/>
  <c r="ED16" i="32" s="1"/>
  <c r="ED119" i="32" s="1"/>
  <c r="AE16" i="17"/>
  <c r="Q17" i="17"/>
  <c r="T17" i="17"/>
  <c r="DT17" i="32" s="1"/>
  <c r="DT142" i="32" s="1"/>
  <c r="U17" i="17"/>
  <c r="DU17" i="32" s="1"/>
  <c r="DU142" i="32" s="1"/>
  <c r="V17" i="17"/>
  <c r="DV17" i="32" s="1"/>
  <c r="DV142" i="32" s="1"/>
  <c r="W17" i="17"/>
  <c r="DW17" i="32" s="1"/>
  <c r="DW142" i="32" s="1"/>
  <c r="X17" i="17"/>
  <c r="Y17" i="17"/>
  <c r="DY17" i="32" s="1"/>
  <c r="DY142" i="32" s="1"/>
  <c r="Z17" i="17"/>
  <c r="AA17" i="17"/>
  <c r="EA17" i="32" s="1"/>
  <c r="EA142" i="32" s="1"/>
  <c r="AB17" i="17"/>
  <c r="EB17" i="32" s="1"/>
  <c r="EB142" i="32" s="1"/>
  <c r="AC17" i="17"/>
  <c r="EC17" i="32" s="1"/>
  <c r="EC142" i="32" s="1"/>
  <c r="AD17" i="17"/>
  <c r="ED17" i="32" s="1"/>
  <c r="ED142" i="32" s="1"/>
  <c r="AE17" i="17"/>
  <c r="Q18" i="17"/>
  <c r="T18" i="17"/>
  <c r="DT18" i="32" s="1"/>
  <c r="DT165" i="32" s="1"/>
  <c r="U18" i="17"/>
  <c r="V18" i="17"/>
  <c r="DV18" i="32" s="1"/>
  <c r="DV165" i="32" s="1"/>
  <c r="W18" i="17"/>
  <c r="DW18" i="32" s="1"/>
  <c r="DW165" i="32" s="1"/>
  <c r="X18" i="17"/>
  <c r="DX18" i="32" s="1"/>
  <c r="DX165" i="32" s="1"/>
  <c r="Y18" i="17"/>
  <c r="DY18" i="32" s="1"/>
  <c r="DY165" i="32" s="1"/>
  <c r="Z18" i="17"/>
  <c r="AA18" i="17"/>
  <c r="EA18" i="32" s="1"/>
  <c r="EA165" i="32" s="1"/>
  <c r="AB18" i="17"/>
  <c r="EB18" i="32" s="1"/>
  <c r="EB165" i="32" s="1"/>
  <c r="AC18" i="17"/>
  <c r="EC18" i="32" s="1"/>
  <c r="EC165" i="32" s="1"/>
  <c r="AD18" i="17"/>
  <c r="ED18" i="32" s="1"/>
  <c r="ED165" i="32" s="1"/>
  <c r="AE18" i="17"/>
  <c r="EE18" i="32" s="1"/>
  <c r="EE165" i="32" s="1"/>
  <c r="E19" i="17"/>
  <c r="F19" i="17"/>
  <c r="G19" i="17"/>
  <c r="H19" i="17"/>
  <c r="I19" i="17"/>
  <c r="J19" i="17"/>
  <c r="K19" i="17"/>
  <c r="L19" i="17"/>
  <c r="M19" i="17"/>
  <c r="N19" i="17"/>
  <c r="O19" i="17"/>
  <c r="P19" i="17"/>
  <c r="Q21" i="17"/>
  <c r="T21" i="17"/>
  <c r="DT21" i="32" s="1"/>
  <c r="DT120" i="32" s="1"/>
  <c r="U21" i="17"/>
  <c r="DU21" i="32" s="1"/>
  <c r="DU120" i="32" s="1"/>
  <c r="V21" i="17"/>
  <c r="W21" i="17"/>
  <c r="DW21" i="32" s="1"/>
  <c r="DW120" i="32" s="1"/>
  <c r="X21" i="17"/>
  <c r="DX21" i="32" s="1"/>
  <c r="DX120" i="32" s="1"/>
  <c r="Y21" i="17"/>
  <c r="DY21" i="32" s="1"/>
  <c r="DY120" i="32" s="1"/>
  <c r="Z21" i="17"/>
  <c r="AA21" i="17"/>
  <c r="EA21" i="32" s="1"/>
  <c r="EA120" i="32" s="1"/>
  <c r="AB21" i="17"/>
  <c r="EB21" i="32" s="1"/>
  <c r="EB120" i="32" s="1"/>
  <c r="AC21" i="17"/>
  <c r="EC21" i="32" s="1"/>
  <c r="EC120" i="32" s="1"/>
  <c r="AD21" i="17"/>
  <c r="AE21" i="17"/>
  <c r="EE21" i="32" s="1"/>
  <c r="EE120" i="32" s="1"/>
  <c r="Q22" i="17"/>
  <c r="T22" i="17"/>
  <c r="DT22" i="32" s="1"/>
  <c r="DT143" i="32" s="1"/>
  <c r="U22" i="17"/>
  <c r="DU22" i="32" s="1"/>
  <c r="DU143" i="32" s="1"/>
  <c r="V22" i="17"/>
  <c r="DV22" i="32" s="1"/>
  <c r="DV143" i="32" s="1"/>
  <c r="W22" i="17"/>
  <c r="X22" i="17"/>
  <c r="DX22" i="32" s="1"/>
  <c r="DX143" i="32" s="1"/>
  <c r="Y22" i="17"/>
  <c r="DY22" i="32" s="1"/>
  <c r="DY143" i="32" s="1"/>
  <c r="Z22" i="17"/>
  <c r="AA22" i="17"/>
  <c r="EA22" i="32" s="1"/>
  <c r="EA143" i="32" s="1"/>
  <c r="AB22" i="17"/>
  <c r="EB22" i="32" s="1"/>
  <c r="EB143" i="32" s="1"/>
  <c r="AC22" i="17"/>
  <c r="AD22" i="17"/>
  <c r="ED22" i="32" s="1"/>
  <c r="ED143" i="32" s="1"/>
  <c r="AE22" i="17"/>
  <c r="EE22" i="32" s="1"/>
  <c r="EE143" i="32" s="1"/>
  <c r="Q23" i="17"/>
  <c r="T23" i="17"/>
  <c r="U23" i="17"/>
  <c r="DU23" i="32" s="1"/>
  <c r="DU166" i="32" s="1"/>
  <c r="V23" i="17"/>
  <c r="DV23" i="32" s="1"/>
  <c r="DV166" i="32" s="1"/>
  <c r="W23" i="17"/>
  <c r="DW23" i="32" s="1"/>
  <c r="DW166" i="32" s="1"/>
  <c r="X23" i="17"/>
  <c r="DX23" i="32" s="1"/>
  <c r="DX166" i="32" s="1"/>
  <c r="Y23" i="17"/>
  <c r="DY23" i="32" s="1"/>
  <c r="DY166" i="32" s="1"/>
  <c r="Z23" i="17"/>
  <c r="AA23" i="17"/>
  <c r="EA23" i="32" s="1"/>
  <c r="EA166" i="32" s="1"/>
  <c r="AB23" i="17"/>
  <c r="EB23" i="32" s="1"/>
  <c r="EB166" i="32" s="1"/>
  <c r="AC23" i="17"/>
  <c r="EC23" i="32" s="1"/>
  <c r="EC166" i="32" s="1"/>
  <c r="AD23" i="17"/>
  <c r="ED23" i="32" s="1"/>
  <c r="ED166" i="32" s="1"/>
  <c r="AE23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6" i="17"/>
  <c r="T26" i="17"/>
  <c r="DT26" i="32" s="1"/>
  <c r="DT121" i="32" s="1"/>
  <c r="U26" i="17"/>
  <c r="DU26" i="32" s="1"/>
  <c r="DU121" i="32" s="1"/>
  <c r="V26" i="17"/>
  <c r="DV26" i="32" s="1"/>
  <c r="DV121" i="32" s="1"/>
  <c r="W26" i="17"/>
  <c r="DW26" i="32" s="1"/>
  <c r="DW121" i="32" s="1"/>
  <c r="X26" i="17"/>
  <c r="DX26" i="32" s="1"/>
  <c r="DX121" i="32" s="1"/>
  <c r="Y26" i="17"/>
  <c r="DY26" i="32" s="1"/>
  <c r="DY121" i="32" s="1"/>
  <c r="Z26" i="17"/>
  <c r="AA26" i="17"/>
  <c r="EA26" i="32" s="1"/>
  <c r="EA121" i="32" s="1"/>
  <c r="AB26" i="17"/>
  <c r="EB26" i="32" s="1"/>
  <c r="EB121" i="32" s="1"/>
  <c r="AC26" i="17"/>
  <c r="EC26" i="32" s="1"/>
  <c r="EC121" i="32" s="1"/>
  <c r="AD26" i="17"/>
  <c r="ED26" i="32" s="1"/>
  <c r="ED121" i="32" s="1"/>
  <c r="AE26" i="17"/>
  <c r="EE26" i="32" s="1"/>
  <c r="EE121" i="32" s="1"/>
  <c r="Q27" i="17"/>
  <c r="T27" i="17"/>
  <c r="U27" i="17"/>
  <c r="DU27" i="32" s="1"/>
  <c r="DU144" i="32" s="1"/>
  <c r="V27" i="17"/>
  <c r="DV27" i="32" s="1"/>
  <c r="DV144" i="32" s="1"/>
  <c r="W27" i="17"/>
  <c r="DW27" i="32" s="1"/>
  <c r="DW144" i="32" s="1"/>
  <c r="X27" i="17"/>
  <c r="DX27" i="32" s="1"/>
  <c r="DX144" i="32" s="1"/>
  <c r="Y27" i="17"/>
  <c r="DY27" i="32" s="1"/>
  <c r="DY144" i="32" s="1"/>
  <c r="Z27" i="17"/>
  <c r="AA27" i="17"/>
  <c r="EA27" i="32" s="1"/>
  <c r="EA144" i="32" s="1"/>
  <c r="AB27" i="17"/>
  <c r="AC27" i="17"/>
  <c r="EC27" i="32" s="1"/>
  <c r="EC144" i="32" s="1"/>
  <c r="AD27" i="17"/>
  <c r="ED27" i="32" s="1"/>
  <c r="ED144" i="32" s="1"/>
  <c r="AE27" i="17"/>
  <c r="EE27" i="32" s="1"/>
  <c r="EE144" i="32" s="1"/>
  <c r="Q28" i="17"/>
  <c r="T28" i="17"/>
  <c r="DT28" i="32" s="1"/>
  <c r="DT167" i="32" s="1"/>
  <c r="U28" i="17"/>
  <c r="V28" i="17"/>
  <c r="DV28" i="32" s="1"/>
  <c r="DV167" i="32" s="1"/>
  <c r="W28" i="17"/>
  <c r="DW28" i="32" s="1"/>
  <c r="DW167" i="32" s="1"/>
  <c r="X28" i="17"/>
  <c r="DX28" i="32" s="1"/>
  <c r="DX167" i="32" s="1"/>
  <c r="Y28" i="17"/>
  <c r="Z28" i="17"/>
  <c r="AG28" i="17" s="1"/>
  <c r="G59" i="31" s="1"/>
  <c r="AA28" i="17"/>
  <c r="EA28" i="32" s="1"/>
  <c r="EA167" i="32" s="1"/>
  <c r="AB28" i="17"/>
  <c r="EB28" i="32" s="1"/>
  <c r="EB167" i="32" s="1"/>
  <c r="AC28" i="17"/>
  <c r="AD28" i="17"/>
  <c r="ED28" i="32" s="1"/>
  <c r="ED167" i="32" s="1"/>
  <c r="AE28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31" i="17"/>
  <c r="T31" i="17"/>
  <c r="DT31" i="32" s="1"/>
  <c r="DT122" i="32" s="1"/>
  <c r="U31" i="17"/>
  <c r="DU31" i="32" s="1"/>
  <c r="DU122" i="32" s="1"/>
  <c r="V31" i="17"/>
  <c r="DV31" i="32" s="1"/>
  <c r="DV122" i="32" s="1"/>
  <c r="W31" i="17"/>
  <c r="DW31" i="32" s="1"/>
  <c r="DW122" i="32" s="1"/>
  <c r="X31" i="17"/>
  <c r="DX31" i="32" s="1"/>
  <c r="DX122" i="32" s="1"/>
  <c r="Y31" i="17"/>
  <c r="DY31" i="32" s="1"/>
  <c r="DY122" i="32" s="1"/>
  <c r="Z31" i="17"/>
  <c r="AA31" i="17"/>
  <c r="EA31" i="32" s="1"/>
  <c r="EA122" i="32" s="1"/>
  <c r="AB31" i="17"/>
  <c r="EB31" i="32" s="1"/>
  <c r="EB122" i="32" s="1"/>
  <c r="AC31" i="17"/>
  <c r="EC31" i="32" s="1"/>
  <c r="EC122" i="32" s="1"/>
  <c r="AD31" i="17"/>
  <c r="ED31" i="32" s="1"/>
  <c r="ED122" i="32" s="1"/>
  <c r="AE31" i="17"/>
  <c r="EE31" i="32" s="1"/>
  <c r="EE122" i="32" s="1"/>
  <c r="Q32" i="17"/>
  <c r="T32" i="17"/>
  <c r="DT32" i="32" s="1"/>
  <c r="DT145" i="32" s="1"/>
  <c r="U32" i="17"/>
  <c r="DU32" i="32" s="1"/>
  <c r="DU145" i="32" s="1"/>
  <c r="V32" i="17"/>
  <c r="W32" i="17"/>
  <c r="DW32" i="32" s="1"/>
  <c r="DW145" i="32" s="1"/>
  <c r="X32" i="17"/>
  <c r="DX32" i="32" s="1"/>
  <c r="DX145" i="32" s="1"/>
  <c r="Y32" i="17"/>
  <c r="Z32" i="17"/>
  <c r="AA32" i="17"/>
  <c r="EA32" i="32" s="1"/>
  <c r="EA145" i="32" s="1"/>
  <c r="AB32" i="17"/>
  <c r="EB32" i="32" s="1"/>
  <c r="EB145" i="32" s="1"/>
  <c r="AC32" i="17"/>
  <c r="EC32" i="32" s="1"/>
  <c r="EC145" i="32" s="1"/>
  <c r="AD32" i="17"/>
  <c r="ED32" i="32" s="1"/>
  <c r="ED145" i="32" s="1"/>
  <c r="AE32" i="17"/>
  <c r="EE32" i="32" s="1"/>
  <c r="EE145" i="32" s="1"/>
  <c r="Q33" i="17"/>
  <c r="T33" i="17"/>
  <c r="U33" i="17"/>
  <c r="DU33" i="32" s="1"/>
  <c r="DU168" i="32" s="1"/>
  <c r="V33" i="17"/>
  <c r="DV33" i="32" s="1"/>
  <c r="DV168" i="32" s="1"/>
  <c r="W33" i="17"/>
  <c r="DW33" i="32" s="1"/>
  <c r="DW168" i="32" s="1"/>
  <c r="X33" i="17"/>
  <c r="DX33" i="32" s="1"/>
  <c r="DX168" i="32" s="1"/>
  <c r="Y33" i="17"/>
  <c r="DY33" i="32" s="1"/>
  <c r="DY168" i="32" s="1"/>
  <c r="Z33" i="17"/>
  <c r="AA33" i="17"/>
  <c r="EA33" i="32" s="1"/>
  <c r="EA168" i="32" s="1"/>
  <c r="AB33" i="17"/>
  <c r="EB33" i="32" s="1"/>
  <c r="EB168" i="32" s="1"/>
  <c r="AC33" i="17"/>
  <c r="EC33" i="32" s="1"/>
  <c r="EC168" i="32" s="1"/>
  <c r="AD33" i="17"/>
  <c r="ED33" i="32" s="1"/>
  <c r="ED168" i="32" s="1"/>
  <c r="AE33" i="17"/>
  <c r="EE33" i="32" s="1"/>
  <c r="EE168" i="32" s="1"/>
  <c r="E34" i="17"/>
  <c r="F34" i="17"/>
  <c r="G34" i="17"/>
  <c r="H34" i="17"/>
  <c r="I34" i="17"/>
  <c r="J34" i="17"/>
  <c r="K34" i="17"/>
  <c r="L34" i="17"/>
  <c r="M34" i="17"/>
  <c r="N34" i="17"/>
  <c r="O34" i="17"/>
  <c r="P34" i="17"/>
  <c r="Q36" i="17"/>
  <c r="T36" i="17"/>
  <c r="DT36" i="32" s="1"/>
  <c r="DT123" i="32" s="1"/>
  <c r="U36" i="17"/>
  <c r="V36" i="17"/>
  <c r="DV36" i="32" s="1"/>
  <c r="DV123" i="32" s="1"/>
  <c r="W36" i="17"/>
  <c r="DW36" i="32" s="1"/>
  <c r="DW123" i="32" s="1"/>
  <c r="X36" i="17"/>
  <c r="Y36" i="17"/>
  <c r="DY36" i="32" s="1"/>
  <c r="DY123" i="32" s="1"/>
  <c r="Z36" i="17"/>
  <c r="AA36" i="17"/>
  <c r="EA36" i="32" s="1"/>
  <c r="EA123" i="32" s="1"/>
  <c r="AB36" i="17"/>
  <c r="EB36" i="32" s="1"/>
  <c r="EB123" i="32" s="1"/>
  <c r="AC36" i="17"/>
  <c r="AD36" i="17"/>
  <c r="ED36" i="32" s="1"/>
  <c r="ED123" i="32" s="1"/>
  <c r="AE36" i="17"/>
  <c r="EE36" i="32" s="1"/>
  <c r="EE123" i="32" s="1"/>
  <c r="Q37" i="17"/>
  <c r="T37" i="17"/>
  <c r="DT37" i="32" s="1"/>
  <c r="DT146" i="32" s="1"/>
  <c r="U37" i="17"/>
  <c r="DU37" i="32" s="1"/>
  <c r="DU146" i="32" s="1"/>
  <c r="V37" i="17"/>
  <c r="DV37" i="32" s="1"/>
  <c r="DV146" i="32" s="1"/>
  <c r="W37" i="17"/>
  <c r="X37" i="17"/>
  <c r="DX37" i="32" s="1"/>
  <c r="DX146" i="32" s="1"/>
  <c r="Y37" i="17"/>
  <c r="DY37" i="32" s="1"/>
  <c r="DY146" i="32" s="1"/>
  <c r="Z37" i="17"/>
  <c r="AA37" i="17"/>
  <c r="EA37" i="32" s="1"/>
  <c r="EA146" i="32" s="1"/>
  <c r="AB37" i="17"/>
  <c r="EB37" i="32" s="1"/>
  <c r="EB146" i="32" s="1"/>
  <c r="AC37" i="17"/>
  <c r="EC37" i="32" s="1"/>
  <c r="EC146" i="32" s="1"/>
  <c r="AD37" i="17"/>
  <c r="ED37" i="32" s="1"/>
  <c r="ED146" i="32" s="1"/>
  <c r="AE37" i="17"/>
  <c r="EE37" i="32" s="1"/>
  <c r="EE146" i="32" s="1"/>
  <c r="Q38" i="17"/>
  <c r="T38" i="17"/>
  <c r="DT38" i="32" s="1"/>
  <c r="DT169" i="32" s="1"/>
  <c r="U38" i="17"/>
  <c r="DU38" i="32" s="1"/>
  <c r="DU169" i="32" s="1"/>
  <c r="V38" i="17"/>
  <c r="DV38" i="32" s="1"/>
  <c r="DV169" i="32" s="1"/>
  <c r="W38" i="17"/>
  <c r="DW38" i="32" s="1"/>
  <c r="DW169" i="32" s="1"/>
  <c r="X38" i="17"/>
  <c r="DX38" i="32" s="1"/>
  <c r="DX169" i="32" s="1"/>
  <c r="Y38" i="17"/>
  <c r="Z38" i="17"/>
  <c r="AG38" i="17" s="1"/>
  <c r="I59" i="31" s="1"/>
  <c r="AA38" i="17"/>
  <c r="EA38" i="32" s="1"/>
  <c r="EA169" i="32" s="1"/>
  <c r="AB38" i="17"/>
  <c r="EB38" i="32" s="1"/>
  <c r="EB169" i="32" s="1"/>
  <c r="AC38" i="17"/>
  <c r="EC38" i="32" s="1"/>
  <c r="EC169" i="32" s="1"/>
  <c r="AD38" i="17"/>
  <c r="ED38" i="32" s="1"/>
  <c r="ED169" i="32" s="1"/>
  <c r="AE38" i="17"/>
  <c r="EE38" i="32" s="1"/>
  <c r="EE169" i="32" s="1"/>
  <c r="E39" i="17"/>
  <c r="F39" i="17"/>
  <c r="G39" i="17"/>
  <c r="H39" i="17"/>
  <c r="I39" i="17"/>
  <c r="J39" i="17"/>
  <c r="K39" i="17"/>
  <c r="L39" i="17"/>
  <c r="M39" i="17"/>
  <c r="N39" i="17"/>
  <c r="O39" i="17"/>
  <c r="P39" i="17"/>
  <c r="W118" i="17"/>
  <c r="AA118" i="17"/>
  <c r="Z119" i="17"/>
  <c r="AG119" i="17" s="1"/>
  <c r="AB119" i="17"/>
  <c r="T119" i="17"/>
  <c r="V119" i="17"/>
  <c r="AD119" i="17"/>
  <c r="U120" i="17"/>
  <c r="AA120" i="17"/>
  <c r="Y120" i="17"/>
  <c r="Z121" i="17"/>
  <c r="AG121" i="17" s="1"/>
  <c r="W122" i="17"/>
  <c r="T122" i="17"/>
  <c r="Y122" i="17"/>
  <c r="AC122" i="17"/>
  <c r="U122" i="17"/>
  <c r="AA122" i="17"/>
  <c r="Z123" i="17"/>
  <c r="AG123" i="17" s="1"/>
  <c r="T123" i="17"/>
  <c r="AD123" i="17"/>
  <c r="T141" i="17"/>
  <c r="Y141" i="17"/>
  <c r="W141" i="17"/>
  <c r="AE141" i="17"/>
  <c r="T142" i="17"/>
  <c r="Z142" i="17"/>
  <c r="AG142" i="17" s="1"/>
  <c r="X142" i="17"/>
  <c r="U143" i="17"/>
  <c r="Y143" i="17"/>
  <c r="Z144" i="17"/>
  <c r="AG144" i="17" s="1"/>
  <c r="W145" i="17"/>
  <c r="T145" i="17"/>
  <c r="AE145" i="17"/>
  <c r="AC145" i="17"/>
  <c r="U145" i="17"/>
  <c r="AA145" i="17"/>
  <c r="X146" i="17"/>
  <c r="Z146" i="17"/>
  <c r="AG146" i="17" s="1"/>
  <c r="AB146" i="17"/>
  <c r="T146" i="17"/>
  <c r="AD146" i="17"/>
  <c r="T164" i="17"/>
  <c r="Y164" i="17"/>
  <c r="W164" i="17"/>
  <c r="AE164" i="17"/>
  <c r="T165" i="17"/>
  <c r="Z165" i="17"/>
  <c r="AG165" i="17" s="1"/>
  <c r="X165" i="17"/>
  <c r="U166" i="17"/>
  <c r="Y166" i="17"/>
  <c r="Z167" i="17"/>
  <c r="AG167" i="17" s="1"/>
  <c r="T174" i="17"/>
  <c r="Q11" i="16"/>
  <c r="T11" i="16"/>
  <c r="U11" i="16"/>
  <c r="DF11" i="32" s="1"/>
  <c r="DF118" i="32" s="1"/>
  <c r="V11" i="16"/>
  <c r="DG11" i="32" s="1"/>
  <c r="DG118" i="32" s="1"/>
  <c r="W11" i="16"/>
  <c r="DH11" i="32" s="1"/>
  <c r="DH118" i="32" s="1"/>
  <c r="X11" i="16"/>
  <c r="DI11" i="32" s="1"/>
  <c r="DI118" i="32" s="1"/>
  <c r="Y11" i="16"/>
  <c r="DJ11" i="32" s="1"/>
  <c r="DJ118" i="32" s="1"/>
  <c r="Z11" i="16"/>
  <c r="AG11" i="16" s="1"/>
  <c r="D18" i="31" s="1"/>
  <c r="AA11" i="16"/>
  <c r="DL11" i="32" s="1"/>
  <c r="DL118" i="32" s="1"/>
  <c r="AB11" i="16"/>
  <c r="DM11" i="32" s="1"/>
  <c r="DM118" i="32" s="1"/>
  <c r="AC11" i="16"/>
  <c r="DN11" i="32" s="1"/>
  <c r="DN118" i="32" s="1"/>
  <c r="AD11" i="16"/>
  <c r="DO11" i="32" s="1"/>
  <c r="DO118" i="32" s="1"/>
  <c r="AE11" i="16"/>
  <c r="DP11" i="32" s="1"/>
  <c r="DP118" i="32" s="1"/>
  <c r="Q12" i="16"/>
  <c r="T12" i="16"/>
  <c r="U12" i="16"/>
  <c r="DF12" i="32" s="1"/>
  <c r="DF141" i="32" s="1"/>
  <c r="V12" i="16"/>
  <c r="DG12" i="32" s="1"/>
  <c r="DG141" i="32" s="1"/>
  <c r="W12" i="16"/>
  <c r="DH12" i="32" s="1"/>
  <c r="DH141" i="32" s="1"/>
  <c r="X12" i="16"/>
  <c r="DI12" i="32" s="1"/>
  <c r="DI141" i="32" s="1"/>
  <c r="Y12" i="16"/>
  <c r="Z12" i="16"/>
  <c r="AA12" i="16"/>
  <c r="DL12" i="32" s="1"/>
  <c r="DL141" i="32" s="1"/>
  <c r="AB12" i="16"/>
  <c r="DM12" i="32" s="1"/>
  <c r="DM141" i="32" s="1"/>
  <c r="AC12" i="16"/>
  <c r="DN12" i="32" s="1"/>
  <c r="DN141" i="32" s="1"/>
  <c r="AD12" i="16"/>
  <c r="DO12" i="32" s="1"/>
  <c r="DO141" i="32" s="1"/>
  <c r="AE12" i="16"/>
  <c r="DP12" i="32" s="1"/>
  <c r="DP141" i="32" s="1"/>
  <c r="Q13" i="16"/>
  <c r="T13" i="16"/>
  <c r="DE13" i="32" s="1"/>
  <c r="DE164" i="32" s="1"/>
  <c r="U13" i="16"/>
  <c r="V13" i="16"/>
  <c r="DG13" i="32" s="1"/>
  <c r="DG164" i="32" s="1"/>
  <c r="W13" i="16"/>
  <c r="W14" i="16" s="1"/>
  <c r="X13" i="16"/>
  <c r="DI13" i="32" s="1"/>
  <c r="DI164" i="32" s="1"/>
  <c r="Y13" i="16"/>
  <c r="DJ13" i="32" s="1"/>
  <c r="DJ164" i="32" s="1"/>
  <c r="Z13" i="16"/>
  <c r="AA13" i="16"/>
  <c r="AB13" i="16"/>
  <c r="AC13" i="16"/>
  <c r="DN13" i="32" s="1"/>
  <c r="DN164" i="32" s="1"/>
  <c r="AD13" i="16"/>
  <c r="DO13" i="32" s="1"/>
  <c r="DO164" i="32" s="1"/>
  <c r="AE13" i="16"/>
  <c r="DP13" i="32" s="1"/>
  <c r="DP164" i="32" s="1"/>
  <c r="E14" i="16"/>
  <c r="F14" i="16"/>
  <c r="G14" i="16"/>
  <c r="H14" i="16"/>
  <c r="I14" i="16"/>
  <c r="J14" i="16"/>
  <c r="K14" i="16"/>
  <c r="L14" i="16"/>
  <c r="M14" i="16"/>
  <c r="N14" i="16"/>
  <c r="O14" i="16"/>
  <c r="P14" i="16"/>
  <c r="Q16" i="16"/>
  <c r="T16" i="16"/>
  <c r="DE16" i="32" s="1"/>
  <c r="DE119" i="32" s="1"/>
  <c r="U16" i="16"/>
  <c r="DF16" i="32" s="1"/>
  <c r="DF119" i="32" s="1"/>
  <c r="V16" i="16"/>
  <c r="DG16" i="32" s="1"/>
  <c r="DG119" i="32" s="1"/>
  <c r="W16" i="16"/>
  <c r="DH16" i="32" s="1"/>
  <c r="DH119" i="32" s="1"/>
  <c r="X16" i="16"/>
  <c r="DI16" i="32" s="1"/>
  <c r="DI119" i="32" s="1"/>
  <c r="Y16" i="16"/>
  <c r="Z16" i="16"/>
  <c r="AA16" i="16"/>
  <c r="DL16" i="32" s="1"/>
  <c r="DL119" i="32" s="1"/>
  <c r="AB16" i="16"/>
  <c r="DM16" i="32" s="1"/>
  <c r="DM119" i="32" s="1"/>
  <c r="AC16" i="16"/>
  <c r="DN16" i="32" s="1"/>
  <c r="DN119" i="32" s="1"/>
  <c r="AD16" i="16"/>
  <c r="AE16" i="16"/>
  <c r="DP16" i="32" s="1"/>
  <c r="DP119" i="32" s="1"/>
  <c r="Q17" i="16"/>
  <c r="T17" i="16"/>
  <c r="DE17" i="32" s="1"/>
  <c r="DE142" i="32" s="1"/>
  <c r="U17" i="16"/>
  <c r="DF17" i="32" s="1"/>
  <c r="DF142" i="32" s="1"/>
  <c r="V17" i="16"/>
  <c r="DG17" i="32" s="1"/>
  <c r="DG142" i="32" s="1"/>
  <c r="W17" i="16"/>
  <c r="DH17" i="32" s="1"/>
  <c r="DH142" i="32" s="1"/>
  <c r="X17" i="16"/>
  <c r="DI17" i="32" s="1"/>
  <c r="DI142" i="32" s="1"/>
  <c r="Y17" i="16"/>
  <c r="Z17" i="16"/>
  <c r="AA17" i="16"/>
  <c r="DL17" i="32" s="1"/>
  <c r="DL142" i="32" s="1"/>
  <c r="AB17" i="16"/>
  <c r="AC17" i="16"/>
  <c r="AD17" i="16"/>
  <c r="DO17" i="32" s="1"/>
  <c r="DO142" i="32" s="1"/>
  <c r="AE17" i="16"/>
  <c r="DP17" i="32" s="1"/>
  <c r="DP142" i="32" s="1"/>
  <c r="Q18" i="16"/>
  <c r="T18" i="16"/>
  <c r="U18" i="16"/>
  <c r="DF18" i="32" s="1"/>
  <c r="DF165" i="32" s="1"/>
  <c r="V18" i="16"/>
  <c r="DG18" i="32" s="1"/>
  <c r="DG165" i="32" s="1"/>
  <c r="W18" i="16"/>
  <c r="DH18" i="32" s="1"/>
  <c r="DH165" i="32" s="1"/>
  <c r="X18" i="16"/>
  <c r="DI18" i="32" s="1"/>
  <c r="DI165" i="32" s="1"/>
  <c r="Y18" i="16"/>
  <c r="DJ18" i="32" s="1"/>
  <c r="DJ165" i="32" s="1"/>
  <c r="Z18" i="16"/>
  <c r="AA18" i="16"/>
  <c r="DL18" i="32" s="1"/>
  <c r="DL165" i="32" s="1"/>
  <c r="AB18" i="16"/>
  <c r="DM18" i="32" s="1"/>
  <c r="DM165" i="32" s="1"/>
  <c r="AC18" i="16"/>
  <c r="DN18" i="32" s="1"/>
  <c r="DN165" i="32" s="1"/>
  <c r="AD18" i="16"/>
  <c r="AE18" i="16"/>
  <c r="DP18" i="32" s="1"/>
  <c r="DP165" i="32" s="1"/>
  <c r="E19" i="16"/>
  <c r="F19" i="16"/>
  <c r="G19" i="16"/>
  <c r="H19" i="16"/>
  <c r="I19" i="16"/>
  <c r="J19" i="16"/>
  <c r="K19" i="16"/>
  <c r="L19" i="16"/>
  <c r="M19" i="16"/>
  <c r="N19" i="16"/>
  <c r="O19" i="16"/>
  <c r="P19" i="16"/>
  <c r="Q21" i="16"/>
  <c r="T21" i="16"/>
  <c r="DE21" i="32" s="1"/>
  <c r="DE120" i="32" s="1"/>
  <c r="U21" i="16"/>
  <c r="V21" i="16"/>
  <c r="DG21" i="32" s="1"/>
  <c r="DG120" i="32" s="1"/>
  <c r="W21" i="16"/>
  <c r="DH21" i="32" s="1"/>
  <c r="DH120" i="32" s="1"/>
  <c r="X21" i="16"/>
  <c r="DI21" i="32" s="1"/>
  <c r="DI120" i="32" s="1"/>
  <c r="Y21" i="16"/>
  <c r="DJ21" i="32" s="1"/>
  <c r="DJ120" i="32" s="1"/>
  <c r="Z21" i="16"/>
  <c r="AA21" i="16"/>
  <c r="DL21" i="32" s="1"/>
  <c r="DL120" i="32" s="1"/>
  <c r="AB21" i="16"/>
  <c r="DM21" i="32" s="1"/>
  <c r="DM120" i="32" s="1"/>
  <c r="AC21" i="16"/>
  <c r="DN21" i="32" s="1"/>
  <c r="DN120" i="32" s="1"/>
  <c r="AD21" i="16"/>
  <c r="DO21" i="32" s="1"/>
  <c r="DO120" i="32" s="1"/>
  <c r="AE21" i="16"/>
  <c r="DP21" i="32" s="1"/>
  <c r="DP120" i="32" s="1"/>
  <c r="Q22" i="16"/>
  <c r="T22" i="16"/>
  <c r="DE22" i="32" s="1"/>
  <c r="DE143" i="32" s="1"/>
  <c r="U22" i="16"/>
  <c r="DF22" i="32" s="1"/>
  <c r="DF143" i="32" s="1"/>
  <c r="V22" i="16"/>
  <c r="DG22" i="32" s="1"/>
  <c r="DG143" i="32" s="1"/>
  <c r="W22" i="16"/>
  <c r="DH22" i="32" s="1"/>
  <c r="DH143" i="32" s="1"/>
  <c r="X22" i="16"/>
  <c r="DI22" i="32" s="1"/>
  <c r="DI143" i="32" s="1"/>
  <c r="Y22" i="16"/>
  <c r="DJ22" i="32" s="1"/>
  <c r="DJ143" i="32" s="1"/>
  <c r="Z22" i="16"/>
  <c r="AA22" i="16"/>
  <c r="DL22" i="32" s="1"/>
  <c r="DL143" i="32" s="1"/>
  <c r="AB22" i="16"/>
  <c r="DM22" i="32" s="1"/>
  <c r="DM143" i="32" s="1"/>
  <c r="AC22" i="16"/>
  <c r="DN22" i="32" s="1"/>
  <c r="DN143" i="32" s="1"/>
  <c r="AD22" i="16"/>
  <c r="DO22" i="32" s="1"/>
  <c r="DO143" i="32" s="1"/>
  <c r="AE22" i="16"/>
  <c r="DP22" i="32" s="1"/>
  <c r="DP143" i="32" s="1"/>
  <c r="Q23" i="16"/>
  <c r="T23" i="16"/>
  <c r="U23" i="16"/>
  <c r="DF23" i="32" s="1"/>
  <c r="DF166" i="32" s="1"/>
  <c r="V23" i="16"/>
  <c r="DG23" i="32" s="1"/>
  <c r="DG166" i="32" s="1"/>
  <c r="W23" i="16"/>
  <c r="DH23" i="32" s="1"/>
  <c r="DH166" i="32" s="1"/>
  <c r="X23" i="16"/>
  <c r="DI23" i="32" s="1"/>
  <c r="DI166" i="32" s="1"/>
  <c r="Y23" i="16"/>
  <c r="DJ23" i="32" s="1"/>
  <c r="DJ166" i="32" s="1"/>
  <c r="Z23" i="16"/>
  <c r="AA23" i="16"/>
  <c r="DL23" i="32" s="1"/>
  <c r="DL166" i="32" s="1"/>
  <c r="AB23" i="16"/>
  <c r="DM23" i="32" s="1"/>
  <c r="DM166" i="32" s="1"/>
  <c r="AC23" i="16"/>
  <c r="DN23" i="32" s="1"/>
  <c r="DN166" i="32" s="1"/>
  <c r="AD23" i="16"/>
  <c r="DO23" i="32" s="1"/>
  <c r="DO166" i="32" s="1"/>
  <c r="AE23" i="16"/>
  <c r="DP23" i="32" s="1"/>
  <c r="DP166" i="32" s="1"/>
  <c r="E24" i="16"/>
  <c r="F24" i="16"/>
  <c r="G24" i="16"/>
  <c r="H24" i="16"/>
  <c r="I24" i="16"/>
  <c r="J24" i="16"/>
  <c r="K24" i="16"/>
  <c r="L24" i="16"/>
  <c r="M24" i="16"/>
  <c r="N24" i="16"/>
  <c r="O24" i="16"/>
  <c r="P24" i="16"/>
  <c r="Q26" i="16"/>
  <c r="T26" i="16"/>
  <c r="DE26" i="32" s="1"/>
  <c r="DE121" i="32" s="1"/>
  <c r="U26" i="16"/>
  <c r="DF26" i="32" s="1"/>
  <c r="DF121" i="32" s="1"/>
  <c r="V26" i="16"/>
  <c r="DG26" i="32" s="1"/>
  <c r="DG121" i="32" s="1"/>
  <c r="W26" i="16"/>
  <c r="DH26" i="32" s="1"/>
  <c r="DH121" i="32" s="1"/>
  <c r="X26" i="16"/>
  <c r="DI26" i="32" s="1"/>
  <c r="DI121" i="32" s="1"/>
  <c r="Y26" i="16"/>
  <c r="DJ26" i="32" s="1"/>
  <c r="DJ121" i="32" s="1"/>
  <c r="Z26" i="16"/>
  <c r="AG26" i="16" s="1"/>
  <c r="G18" i="31" s="1"/>
  <c r="AA26" i="16"/>
  <c r="DL26" i="32" s="1"/>
  <c r="DL121" i="32" s="1"/>
  <c r="AB26" i="16"/>
  <c r="DM26" i="32" s="1"/>
  <c r="DM121" i="32" s="1"/>
  <c r="AC26" i="16"/>
  <c r="DN26" i="32" s="1"/>
  <c r="DN121" i="32" s="1"/>
  <c r="AD26" i="16"/>
  <c r="DO26" i="32" s="1"/>
  <c r="DO121" i="32" s="1"/>
  <c r="AE26" i="16"/>
  <c r="DP26" i="32" s="1"/>
  <c r="DP121" i="32" s="1"/>
  <c r="Q27" i="16"/>
  <c r="T27" i="16"/>
  <c r="DE27" i="32" s="1"/>
  <c r="DE144" i="32" s="1"/>
  <c r="U27" i="16"/>
  <c r="DF27" i="32" s="1"/>
  <c r="DF144" i="32" s="1"/>
  <c r="V27" i="16"/>
  <c r="W27" i="16"/>
  <c r="DH27" i="32" s="1"/>
  <c r="DH144" i="32" s="1"/>
  <c r="X27" i="16"/>
  <c r="DI27" i="32" s="1"/>
  <c r="DI144" i="32" s="1"/>
  <c r="Y27" i="16"/>
  <c r="DJ27" i="32" s="1"/>
  <c r="DJ144" i="32" s="1"/>
  <c r="Z27" i="16"/>
  <c r="AA27" i="16"/>
  <c r="AB27" i="16"/>
  <c r="DM27" i="32" s="1"/>
  <c r="DM144" i="32" s="1"/>
  <c r="AC27" i="16"/>
  <c r="DN27" i="32" s="1"/>
  <c r="DN144" i="32" s="1"/>
  <c r="AD27" i="16"/>
  <c r="DO27" i="32" s="1"/>
  <c r="DO144" i="32" s="1"/>
  <c r="AE27" i="16"/>
  <c r="DP27" i="32" s="1"/>
  <c r="DP144" i="32" s="1"/>
  <c r="Q28" i="16"/>
  <c r="T28" i="16"/>
  <c r="DE28" i="32" s="1"/>
  <c r="DE167" i="32" s="1"/>
  <c r="U28" i="16"/>
  <c r="DF28" i="32" s="1"/>
  <c r="DF167" i="32" s="1"/>
  <c r="V28" i="16"/>
  <c r="DG28" i="32" s="1"/>
  <c r="DG167" i="32" s="1"/>
  <c r="W28" i="16"/>
  <c r="DH28" i="32" s="1"/>
  <c r="DH167" i="32" s="1"/>
  <c r="X28" i="16"/>
  <c r="Y28" i="16"/>
  <c r="DJ28" i="32" s="1"/>
  <c r="DJ167" i="32" s="1"/>
  <c r="Z28" i="16"/>
  <c r="AA28" i="16"/>
  <c r="DL28" i="32" s="1"/>
  <c r="DL167" i="32" s="1"/>
  <c r="AB28" i="16"/>
  <c r="DM28" i="32" s="1"/>
  <c r="DM167" i="32" s="1"/>
  <c r="AC28" i="16"/>
  <c r="DN28" i="32" s="1"/>
  <c r="DN167" i="32" s="1"/>
  <c r="AD28" i="16"/>
  <c r="AE28" i="16"/>
  <c r="DP28" i="32" s="1"/>
  <c r="DP167" i="32" s="1"/>
  <c r="E29" i="16"/>
  <c r="F29" i="16"/>
  <c r="G29" i="16"/>
  <c r="H29" i="16"/>
  <c r="I29" i="16"/>
  <c r="J29" i="16"/>
  <c r="K29" i="16"/>
  <c r="L29" i="16"/>
  <c r="M29" i="16"/>
  <c r="N29" i="16"/>
  <c r="O29" i="16"/>
  <c r="P29" i="16"/>
  <c r="Q31" i="16"/>
  <c r="T31" i="16"/>
  <c r="DE31" i="32" s="1"/>
  <c r="DE122" i="32" s="1"/>
  <c r="U31" i="16"/>
  <c r="DF31" i="32" s="1"/>
  <c r="DF122" i="32" s="1"/>
  <c r="V31" i="16"/>
  <c r="DG31" i="32" s="1"/>
  <c r="DG122" i="32" s="1"/>
  <c r="W31" i="16"/>
  <c r="DH31" i="32" s="1"/>
  <c r="DH122" i="32" s="1"/>
  <c r="X31" i="16"/>
  <c r="DI31" i="32" s="1"/>
  <c r="DI122" i="32" s="1"/>
  <c r="Y31" i="16"/>
  <c r="DJ31" i="32" s="1"/>
  <c r="DJ122" i="32" s="1"/>
  <c r="Z31" i="16"/>
  <c r="AA31" i="16"/>
  <c r="DL31" i="32" s="1"/>
  <c r="DL122" i="32" s="1"/>
  <c r="AB31" i="16"/>
  <c r="DM31" i="32" s="1"/>
  <c r="DM122" i="32" s="1"/>
  <c r="AC31" i="16"/>
  <c r="DN31" i="32" s="1"/>
  <c r="DN122" i="32" s="1"/>
  <c r="AD31" i="16"/>
  <c r="DO31" i="32" s="1"/>
  <c r="DO122" i="32" s="1"/>
  <c r="AE31" i="16"/>
  <c r="DP31" i="32" s="1"/>
  <c r="DP122" i="32" s="1"/>
  <c r="Q32" i="16"/>
  <c r="T32" i="16"/>
  <c r="DE32" i="32" s="1"/>
  <c r="DE145" i="32" s="1"/>
  <c r="U32" i="16"/>
  <c r="DF32" i="32" s="1"/>
  <c r="DF145" i="32" s="1"/>
  <c r="V32" i="16"/>
  <c r="DG32" i="32" s="1"/>
  <c r="DG145" i="32" s="1"/>
  <c r="W32" i="16"/>
  <c r="DH32" i="32" s="1"/>
  <c r="DH145" i="32" s="1"/>
  <c r="X32" i="16"/>
  <c r="DI32" i="32" s="1"/>
  <c r="DI145" i="32" s="1"/>
  <c r="Y32" i="16"/>
  <c r="DJ32" i="32" s="1"/>
  <c r="DJ145" i="32" s="1"/>
  <c r="Z32" i="16"/>
  <c r="AG32" i="16" s="1"/>
  <c r="H38" i="31" s="1"/>
  <c r="AA32" i="16"/>
  <c r="AB32" i="16"/>
  <c r="DM32" i="32" s="1"/>
  <c r="DM145" i="32" s="1"/>
  <c r="AC32" i="16"/>
  <c r="DN32" i="32" s="1"/>
  <c r="DN145" i="32" s="1"/>
  <c r="AD32" i="16"/>
  <c r="DO32" i="32" s="1"/>
  <c r="DO145" i="32" s="1"/>
  <c r="AE32" i="16"/>
  <c r="DP32" i="32" s="1"/>
  <c r="DP145" i="32" s="1"/>
  <c r="Q33" i="16"/>
  <c r="T33" i="16"/>
  <c r="DE33" i="32" s="1"/>
  <c r="DE168" i="32" s="1"/>
  <c r="U33" i="16"/>
  <c r="DF33" i="32" s="1"/>
  <c r="DF168" i="32" s="1"/>
  <c r="V33" i="16"/>
  <c r="DG33" i="32" s="1"/>
  <c r="DG168" i="32" s="1"/>
  <c r="W33" i="16"/>
  <c r="DH33" i="32" s="1"/>
  <c r="DH168" i="32" s="1"/>
  <c r="X33" i="16"/>
  <c r="DI33" i="32" s="1"/>
  <c r="DI168" i="32" s="1"/>
  <c r="Y33" i="16"/>
  <c r="DJ33" i="32" s="1"/>
  <c r="DJ168" i="32" s="1"/>
  <c r="Z33" i="16"/>
  <c r="AA33" i="16"/>
  <c r="DL33" i="32" s="1"/>
  <c r="DL168" i="32" s="1"/>
  <c r="AB33" i="16"/>
  <c r="DM33" i="32" s="1"/>
  <c r="DM168" i="32" s="1"/>
  <c r="AC33" i="16"/>
  <c r="DN33" i="32" s="1"/>
  <c r="DN168" i="32" s="1"/>
  <c r="AD33" i="16"/>
  <c r="AE33" i="16"/>
  <c r="DP33" i="32" s="1"/>
  <c r="DP168" i="32" s="1"/>
  <c r="E34" i="16"/>
  <c r="F34" i="16"/>
  <c r="G34" i="16"/>
  <c r="H34" i="16"/>
  <c r="I34" i="16"/>
  <c r="J34" i="16"/>
  <c r="K34" i="16"/>
  <c r="L34" i="16"/>
  <c r="M34" i="16"/>
  <c r="N34" i="16"/>
  <c r="O34" i="16"/>
  <c r="P34" i="16"/>
  <c r="Q36" i="16"/>
  <c r="T36" i="16"/>
  <c r="DE36" i="32" s="1"/>
  <c r="DE123" i="32" s="1"/>
  <c r="U36" i="16"/>
  <c r="V36" i="16"/>
  <c r="DG36" i="32" s="1"/>
  <c r="DG123" i="32" s="1"/>
  <c r="W36" i="16"/>
  <c r="DH36" i="32" s="1"/>
  <c r="DH123" i="32" s="1"/>
  <c r="X36" i="16"/>
  <c r="DI36" i="32" s="1"/>
  <c r="DI123" i="32" s="1"/>
  <c r="Y36" i="16"/>
  <c r="DJ36" i="32" s="1"/>
  <c r="DJ123" i="32" s="1"/>
  <c r="Z36" i="16"/>
  <c r="AA36" i="16"/>
  <c r="DL36" i="32" s="1"/>
  <c r="DL123" i="32" s="1"/>
  <c r="AB36" i="16"/>
  <c r="DM36" i="32" s="1"/>
  <c r="DM123" i="32" s="1"/>
  <c r="AC36" i="16"/>
  <c r="DN36" i="32" s="1"/>
  <c r="DN123" i="32" s="1"/>
  <c r="AD36" i="16"/>
  <c r="DO36" i="32" s="1"/>
  <c r="DO123" i="32" s="1"/>
  <c r="AE36" i="16"/>
  <c r="DP36" i="32" s="1"/>
  <c r="DP123" i="32" s="1"/>
  <c r="Q37" i="16"/>
  <c r="T37" i="16"/>
  <c r="DE37" i="32" s="1"/>
  <c r="DE146" i="32" s="1"/>
  <c r="U37" i="16"/>
  <c r="DF37" i="32" s="1"/>
  <c r="DF146" i="32" s="1"/>
  <c r="V37" i="16"/>
  <c r="DG37" i="32" s="1"/>
  <c r="DG146" i="32" s="1"/>
  <c r="W37" i="16"/>
  <c r="X37" i="16"/>
  <c r="DI37" i="32" s="1"/>
  <c r="DI146" i="32" s="1"/>
  <c r="Y37" i="16"/>
  <c r="DJ37" i="32" s="1"/>
  <c r="DJ146" i="32" s="1"/>
  <c r="Z37" i="16"/>
  <c r="AA37" i="16"/>
  <c r="DL37" i="32" s="1"/>
  <c r="DL146" i="32" s="1"/>
  <c r="AB37" i="16"/>
  <c r="AC37" i="16"/>
  <c r="DN37" i="32" s="1"/>
  <c r="DN146" i="32" s="1"/>
  <c r="AD37" i="16"/>
  <c r="AE37" i="16"/>
  <c r="DP37" i="32" s="1"/>
  <c r="DP146" i="32" s="1"/>
  <c r="Q38" i="16"/>
  <c r="T38" i="16"/>
  <c r="DE38" i="32" s="1"/>
  <c r="DE169" i="32" s="1"/>
  <c r="U38" i="16"/>
  <c r="DF38" i="32" s="1"/>
  <c r="DF169" i="32" s="1"/>
  <c r="V38" i="16"/>
  <c r="W38" i="16"/>
  <c r="DH38" i="32" s="1"/>
  <c r="DH169" i="32" s="1"/>
  <c r="X38" i="16"/>
  <c r="DI38" i="32" s="1"/>
  <c r="DI169" i="32" s="1"/>
  <c r="Y38" i="16"/>
  <c r="DJ38" i="32" s="1"/>
  <c r="DJ169" i="32" s="1"/>
  <c r="Z38" i="16"/>
  <c r="AA38" i="16"/>
  <c r="DL38" i="32" s="1"/>
  <c r="DL169" i="32" s="1"/>
  <c r="AB38" i="16"/>
  <c r="DM38" i="32" s="1"/>
  <c r="DM169" i="32" s="1"/>
  <c r="AC38" i="16"/>
  <c r="AD38" i="16"/>
  <c r="DO38" i="32" s="1"/>
  <c r="DO169" i="32" s="1"/>
  <c r="AE38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T118" i="16"/>
  <c r="V118" i="16"/>
  <c r="Y119" i="16"/>
  <c r="T121" i="16"/>
  <c r="T122" i="16"/>
  <c r="T123" i="16"/>
  <c r="Z141" i="16"/>
  <c r="AG141" i="16" s="1"/>
  <c r="X141" i="16"/>
  <c r="Z143" i="16"/>
  <c r="AG143" i="16" s="1"/>
  <c r="T145" i="16"/>
  <c r="T146" i="16"/>
  <c r="T164" i="16"/>
  <c r="Z164" i="16"/>
  <c r="AG164" i="16" s="1"/>
  <c r="T165" i="16"/>
  <c r="T166" i="16"/>
  <c r="Y167" i="16"/>
  <c r="Q11" i="14"/>
  <c r="T11" i="14"/>
  <c r="CP11" i="32" s="1"/>
  <c r="CP118" i="32" s="1"/>
  <c r="U11" i="14"/>
  <c r="CQ11" i="32" s="1"/>
  <c r="CQ118" i="32" s="1"/>
  <c r="V11" i="14"/>
  <c r="CR11" i="32" s="1"/>
  <c r="CR118" i="32" s="1"/>
  <c r="W11" i="14"/>
  <c r="CS11" i="32" s="1"/>
  <c r="CS118" i="32" s="1"/>
  <c r="X11" i="14"/>
  <c r="CT11" i="32" s="1"/>
  <c r="CT118" i="32" s="1"/>
  <c r="Y11" i="14"/>
  <c r="CU11" i="32" s="1"/>
  <c r="CU118" i="32" s="1"/>
  <c r="Z11" i="14"/>
  <c r="AG11" i="14" s="1"/>
  <c r="D17" i="31" s="1"/>
  <c r="AA11" i="14"/>
  <c r="CW11" i="32" s="1"/>
  <c r="CW118" i="32" s="1"/>
  <c r="AB11" i="14"/>
  <c r="CX11" i="32" s="1"/>
  <c r="CX118" i="32" s="1"/>
  <c r="AC11" i="14"/>
  <c r="CY11" i="32" s="1"/>
  <c r="CY118" i="32" s="1"/>
  <c r="AD11" i="14"/>
  <c r="CZ11" i="32" s="1"/>
  <c r="CZ118" i="32" s="1"/>
  <c r="AE11" i="14"/>
  <c r="DA11" i="32" s="1"/>
  <c r="DA118" i="32" s="1"/>
  <c r="Q12" i="14"/>
  <c r="T12" i="14"/>
  <c r="CP12" i="32" s="1"/>
  <c r="CP141" i="32" s="1"/>
  <c r="U12" i="14"/>
  <c r="CQ12" i="32" s="1"/>
  <c r="CQ141" i="32" s="1"/>
  <c r="V12" i="14"/>
  <c r="CR12" i="32" s="1"/>
  <c r="CR141" i="32" s="1"/>
  <c r="W12" i="14"/>
  <c r="CS12" i="32" s="1"/>
  <c r="CS141" i="32" s="1"/>
  <c r="X12" i="14"/>
  <c r="CT12" i="32" s="1"/>
  <c r="CT141" i="32" s="1"/>
  <c r="Y12" i="14"/>
  <c r="CU12" i="32" s="1"/>
  <c r="CU141" i="32" s="1"/>
  <c r="Z12" i="14"/>
  <c r="AA12" i="14"/>
  <c r="CW12" i="32" s="1"/>
  <c r="CW141" i="32" s="1"/>
  <c r="AB12" i="14"/>
  <c r="CX12" i="32" s="1"/>
  <c r="CX141" i="32" s="1"/>
  <c r="AC12" i="14"/>
  <c r="CY12" i="32" s="1"/>
  <c r="CY141" i="32" s="1"/>
  <c r="AD12" i="14"/>
  <c r="CZ12" i="32" s="1"/>
  <c r="CZ141" i="32" s="1"/>
  <c r="AE12" i="14"/>
  <c r="DA12" i="32" s="1"/>
  <c r="DA141" i="32" s="1"/>
  <c r="Q13" i="14"/>
  <c r="T13" i="14"/>
  <c r="CP13" i="32" s="1"/>
  <c r="CP164" i="32" s="1"/>
  <c r="U13" i="14"/>
  <c r="CQ13" i="32" s="1"/>
  <c r="CQ164" i="32" s="1"/>
  <c r="V13" i="14"/>
  <c r="CR13" i="32" s="1"/>
  <c r="CR164" i="32" s="1"/>
  <c r="W13" i="14"/>
  <c r="CS13" i="32" s="1"/>
  <c r="CS164" i="32" s="1"/>
  <c r="X13" i="14"/>
  <c r="CT13" i="32" s="1"/>
  <c r="CT164" i="32" s="1"/>
  <c r="Y13" i="14"/>
  <c r="CU13" i="32" s="1"/>
  <c r="CU164" i="32" s="1"/>
  <c r="Z13" i="14"/>
  <c r="AA13" i="14"/>
  <c r="CW13" i="32" s="1"/>
  <c r="CW164" i="32" s="1"/>
  <c r="AB13" i="14"/>
  <c r="CX13" i="32" s="1"/>
  <c r="CX164" i="32" s="1"/>
  <c r="AC13" i="14"/>
  <c r="CY13" i="32" s="1"/>
  <c r="CY164" i="32" s="1"/>
  <c r="AD13" i="14"/>
  <c r="CZ13" i="32" s="1"/>
  <c r="CZ164" i="32" s="1"/>
  <c r="AE13" i="14"/>
  <c r="DA13" i="32" s="1"/>
  <c r="DA164" i="32" s="1"/>
  <c r="E14" i="14"/>
  <c r="F14" i="14"/>
  <c r="G14" i="14"/>
  <c r="H14" i="14"/>
  <c r="I14" i="14"/>
  <c r="J14" i="14"/>
  <c r="K14" i="14"/>
  <c r="L14" i="14"/>
  <c r="M14" i="14"/>
  <c r="N14" i="14"/>
  <c r="O14" i="14"/>
  <c r="P14" i="14"/>
  <c r="Q16" i="14"/>
  <c r="T16" i="14"/>
  <c r="CP16" i="32" s="1"/>
  <c r="CP119" i="32" s="1"/>
  <c r="U16" i="14"/>
  <c r="CQ16" i="32" s="1"/>
  <c r="CQ119" i="32" s="1"/>
  <c r="V16" i="14"/>
  <c r="CR16" i="32" s="1"/>
  <c r="CR119" i="32" s="1"/>
  <c r="W16" i="14"/>
  <c r="CS16" i="32" s="1"/>
  <c r="CS119" i="32" s="1"/>
  <c r="X16" i="14"/>
  <c r="Y16" i="14"/>
  <c r="CU16" i="32" s="1"/>
  <c r="CU119" i="32" s="1"/>
  <c r="Z16" i="14"/>
  <c r="AA16" i="14"/>
  <c r="CW16" i="32" s="1"/>
  <c r="CW119" i="32" s="1"/>
  <c r="AB16" i="14"/>
  <c r="CX16" i="32" s="1"/>
  <c r="CX119" i="32" s="1"/>
  <c r="AC16" i="14"/>
  <c r="CY16" i="32" s="1"/>
  <c r="CY119" i="32" s="1"/>
  <c r="AD16" i="14"/>
  <c r="CZ16" i="32" s="1"/>
  <c r="CZ119" i="32" s="1"/>
  <c r="AE16" i="14"/>
  <c r="Q17" i="14"/>
  <c r="T17" i="14"/>
  <c r="CP17" i="32" s="1"/>
  <c r="CP142" i="32" s="1"/>
  <c r="U17" i="14"/>
  <c r="CQ17" i="32" s="1"/>
  <c r="CQ142" i="32" s="1"/>
  <c r="V17" i="14"/>
  <c r="CR17" i="32" s="1"/>
  <c r="CR142" i="32" s="1"/>
  <c r="W17" i="14"/>
  <c r="CS17" i="32" s="1"/>
  <c r="CS142" i="32" s="1"/>
  <c r="X17" i="14"/>
  <c r="CT17" i="32" s="1"/>
  <c r="CT142" i="32" s="1"/>
  <c r="Y17" i="14"/>
  <c r="CU17" i="32" s="1"/>
  <c r="CU142" i="32" s="1"/>
  <c r="Z17" i="14"/>
  <c r="AA17" i="14"/>
  <c r="CW17" i="32" s="1"/>
  <c r="CW142" i="32" s="1"/>
  <c r="AB17" i="14"/>
  <c r="CX17" i="32" s="1"/>
  <c r="CX142" i="32" s="1"/>
  <c r="AC17" i="14"/>
  <c r="CY17" i="32" s="1"/>
  <c r="CY142" i="32" s="1"/>
  <c r="AD17" i="14"/>
  <c r="CZ17" i="32" s="1"/>
  <c r="CZ142" i="32" s="1"/>
  <c r="AE17" i="14"/>
  <c r="DA17" i="32" s="1"/>
  <c r="DA142" i="32" s="1"/>
  <c r="Q18" i="14"/>
  <c r="T18" i="14"/>
  <c r="CP18" i="32" s="1"/>
  <c r="CP165" i="32" s="1"/>
  <c r="U18" i="14"/>
  <c r="CQ18" i="32" s="1"/>
  <c r="CQ165" i="32" s="1"/>
  <c r="V18" i="14"/>
  <c r="CR18" i="32" s="1"/>
  <c r="CR165" i="32" s="1"/>
  <c r="W18" i="14"/>
  <c r="CS18" i="32" s="1"/>
  <c r="CS165" i="32" s="1"/>
  <c r="X18" i="14"/>
  <c r="CT18" i="32" s="1"/>
  <c r="CT165" i="32" s="1"/>
  <c r="Y18" i="14"/>
  <c r="CU18" i="32" s="1"/>
  <c r="CU165" i="32" s="1"/>
  <c r="Z18" i="14"/>
  <c r="AA18" i="14"/>
  <c r="CW18" i="32" s="1"/>
  <c r="CW165" i="32" s="1"/>
  <c r="AB18" i="14"/>
  <c r="CX18" i="32" s="1"/>
  <c r="CX165" i="32" s="1"/>
  <c r="AC18" i="14"/>
  <c r="CY18" i="32" s="1"/>
  <c r="CY165" i="32" s="1"/>
  <c r="AD18" i="14"/>
  <c r="CZ18" i="32" s="1"/>
  <c r="CZ165" i="32" s="1"/>
  <c r="AE18" i="14"/>
  <c r="DA18" i="32" s="1"/>
  <c r="DA165" i="32" s="1"/>
  <c r="E19" i="14"/>
  <c r="F19" i="14"/>
  <c r="G19" i="14"/>
  <c r="H19" i="14"/>
  <c r="I19" i="14"/>
  <c r="J19" i="14"/>
  <c r="K19" i="14"/>
  <c r="L19" i="14"/>
  <c r="M19" i="14"/>
  <c r="N19" i="14"/>
  <c r="O19" i="14"/>
  <c r="P19" i="14"/>
  <c r="Q21" i="14"/>
  <c r="T21" i="14"/>
  <c r="CP21" i="32" s="1"/>
  <c r="CP120" i="32" s="1"/>
  <c r="U21" i="14"/>
  <c r="V21" i="14"/>
  <c r="CR21" i="32" s="1"/>
  <c r="CR120" i="32" s="1"/>
  <c r="W21" i="14"/>
  <c r="CS21" i="32" s="1"/>
  <c r="CS120" i="32" s="1"/>
  <c r="X21" i="14"/>
  <c r="CT21" i="32" s="1"/>
  <c r="CT120" i="32" s="1"/>
  <c r="Y21" i="14"/>
  <c r="CU21" i="32" s="1"/>
  <c r="CU120" i="32" s="1"/>
  <c r="Z21" i="14"/>
  <c r="AA21" i="14"/>
  <c r="CW21" i="32" s="1"/>
  <c r="CW120" i="32" s="1"/>
  <c r="AB21" i="14"/>
  <c r="CX21" i="32" s="1"/>
  <c r="CX120" i="32" s="1"/>
  <c r="AC21" i="14"/>
  <c r="CY21" i="32" s="1"/>
  <c r="CY120" i="32" s="1"/>
  <c r="AD21" i="14"/>
  <c r="CZ21" i="32" s="1"/>
  <c r="CZ120" i="32" s="1"/>
  <c r="AE21" i="14"/>
  <c r="DA21" i="32" s="1"/>
  <c r="DA120" i="32" s="1"/>
  <c r="Q22" i="14"/>
  <c r="T22" i="14"/>
  <c r="CP22" i="32" s="1"/>
  <c r="CP143" i="32" s="1"/>
  <c r="U22" i="14"/>
  <c r="CQ22" i="32" s="1"/>
  <c r="CQ143" i="32" s="1"/>
  <c r="V22" i="14"/>
  <c r="CR22" i="32" s="1"/>
  <c r="CR143" i="32" s="1"/>
  <c r="W22" i="14"/>
  <c r="CS22" i="32" s="1"/>
  <c r="CS143" i="32" s="1"/>
  <c r="X22" i="14"/>
  <c r="Y22" i="14"/>
  <c r="CU22" i="32" s="1"/>
  <c r="CU143" i="32" s="1"/>
  <c r="Z22" i="14"/>
  <c r="AA22" i="14"/>
  <c r="CW22" i="32" s="1"/>
  <c r="CW143" i="32" s="1"/>
  <c r="AB22" i="14"/>
  <c r="CX22" i="32" s="1"/>
  <c r="CX143" i="32" s="1"/>
  <c r="AC22" i="14"/>
  <c r="CY22" i="32" s="1"/>
  <c r="CY143" i="32" s="1"/>
  <c r="AD22" i="14"/>
  <c r="AE22" i="14"/>
  <c r="Q23" i="14"/>
  <c r="T23" i="14"/>
  <c r="CP23" i="32" s="1"/>
  <c r="CP166" i="32" s="1"/>
  <c r="U23" i="14"/>
  <c r="V23" i="14"/>
  <c r="CR23" i="32" s="1"/>
  <c r="CR166" i="32" s="1"/>
  <c r="W23" i="14"/>
  <c r="CS23" i="32" s="1"/>
  <c r="CS166" i="32" s="1"/>
  <c r="X23" i="14"/>
  <c r="CT23" i="32" s="1"/>
  <c r="CT166" i="32" s="1"/>
  <c r="Y23" i="14"/>
  <c r="CU23" i="32" s="1"/>
  <c r="CU166" i="32" s="1"/>
  <c r="Z23" i="14"/>
  <c r="AA23" i="14"/>
  <c r="CW23" i="32" s="1"/>
  <c r="CW166" i="32" s="1"/>
  <c r="AB23" i="14"/>
  <c r="CX23" i="32" s="1"/>
  <c r="CX166" i="32" s="1"/>
  <c r="AC23" i="14"/>
  <c r="CY23" i="32" s="1"/>
  <c r="CY166" i="32" s="1"/>
  <c r="AD23" i="14"/>
  <c r="CZ23" i="32" s="1"/>
  <c r="CZ166" i="32" s="1"/>
  <c r="AE23" i="14"/>
  <c r="DA23" i="32" s="1"/>
  <c r="DA166" i="32" s="1"/>
  <c r="E24" i="14"/>
  <c r="F24" i="14"/>
  <c r="G24" i="14"/>
  <c r="H24" i="14"/>
  <c r="I24" i="14"/>
  <c r="J24" i="14"/>
  <c r="K24" i="14"/>
  <c r="L24" i="14"/>
  <c r="M24" i="14"/>
  <c r="N24" i="14"/>
  <c r="O24" i="14"/>
  <c r="P24" i="14"/>
  <c r="Q26" i="14"/>
  <c r="T26" i="14"/>
  <c r="CP26" i="32" s="1"/>
  <c r="CP121" i="32" s="1"/>
  <c r="U26" i="14"/>
  <c r="CQ26" i="32" s="1"/>
  <c r="CQ121" i="32" s="1"/>
  <c r="V26" i="14"/>
  <c r="CR26" i="32" s="1"/>
  <c r="CR121" i="32" s="1"/>
  <c r="W26" i="14"/>
  <c r="CS26" i="32" s="1"/>
  <c r="CS121" i="32" s="1"/>
  <c r="X26" i="14"/>
  <c r="CT26" i="32" s="1"/>
  <c r="CT121" i="32" s="1"/>
  <c r="Y26" i="14"/>
  <c r="CU26" i="32" s="1"/>
  <c r="CU121" i="32" s="1"/>
  <c r="Z26" i="14"/>
  <c r="AG26" i="14" s="1"/>
  <c r="G17" i="31" s="1"/>
  <c r="AA26" i="14"/>
  <c r="CW26" i="32" s="1"/>
  <c r="CW121" i="32" s="1"/>
  <c r="AB26" i="14"/>
  <c r="CX26" i="32" s="1"/>
  <c r="CX121" i="32" s="1"/>
  <c r="AC26" i="14"/>
  <c r="CY26" i="32" s="1"/>
  <c r="CY121" i="32" s="1"/>
  <c r="AD26" i="14"/>
  <c r="CZ26" i="32" s="1"/>
  <c r="CZ121" i="32" s="1"/>
  <c r="AE26" i="14"/>
  <c r="DA26" i="32" s="1"/>
  <c r="DA121" i="32" s="1"/>
  <c r="Q27" i="14"/>
  <c r="T27" i="14"/>
  <c r="CP27" i="32" s="1"/>
  <c r="CP144" i="32" s="1"/>
  <c r="U27" i="14"/>
  <c r="CQ27" i="32" s="1"/>
  <c r="CQ144" i="32" s="1"/>
  <c r="V27" i="14"/>
  <c r="CR27" i="32" s="1"/>
  <c r="CR144" i="32" s="1"/>
  <c r="W27" i="14"/>
  <c r="CS27" i="32" s="1"/>
  <c r="CS144" i="32" s="1"/>
  <c r="X27" i="14"/>
  <c r="CT27" i="32" s="1"/>
  <c r="CT144" i="32" s="1"/>
  <c r="Y27" i="14"/>
  <c r="CU27" i="32" s="1"/>
  <c r="CU144" i="32" s="1"/>
  <c r="Z27" i="14"/>
  <c r="AG27" i="14" s="1"/>
  <c r="G37" i="31" s="1"/>
  <c r="AA27" i="14"/>
  <c r="CW27" i="32" s="1"/>
  <c r="CW144" i="32" s="1"/>
  <c r="AB27" i="14"/>
  <c r="CX27" i="32" s="1"/>
  <c r="CX144" i="32" s="1"/>
  <c r="AC27" i="14"/>
  <c r="AD27" i="14"/>
  <c r="CZ27" i="32" s="1"/>
  <c r="CZ144" i="32" s="1"/>
  <c r="AE27" i="14"/>
  <c r="DA27" i="32" s="1"/>
  <c r="DA144" i="32" s="1"/>
  <c r="Q28" i="14"/>
  <c r="T28" i="14"/>
  <c r="CP28" i="32" s="1"/>
  <c r="CP167" i="32" s="1"/>
  <c r="U28" i="14"/>
  <c r="V28" i="14"/>
  <c r="CR28" i="32" s="1"/>
  <c r="CR167" i="32" s="1"/>
  <c r="W28" i="14"/>
  <c r="CS28" i="32" s="1"/>
  <c r="CS167" i="32" s="1"/>
  <c r="X28" i="14"/>
  <c r="CT28" i="32" s="1"/>
  <c r="CT167" i="32" s="1"/>
  <c r="Y28" i="14"/>
  <c r="CU28" i="32" s="1"/>
  <c r="CU167" i="32" s="1"/>
  <c r="Z28" i="14"/>
  <c r="AA28" i="14"/>
  <c r="CW28" i="32" s="1"/>
  <c r="CW167" i="32" s="1"/>
  <c r="AB28" i="14"/>
  <c r="CX28" i="32" s="1"/>
  <c r="CX167" i="32" s="1"/>
  <c r="AC28" i="14"/>
  <c r="CY28" i="32" s="1"/>
  <c r="CY167" i="32" s="1"/>
  <c r="AD28" i="14"/>
  <c r="CZ28" i="32" s="1"/>
  <c r="CZ167" i="32" s="1"/>
  <c r="AE28" i="14"/>
  <c r="DA28" i="32" s="1"/>
  <c r="DA167" i="32" s="1"/>
  <c r="E29" i="14"/>
  <c r="F29" i="14"/>
  <c r="G29" i="14"/>
  <c r="H29" i="14"/>
  <c r="I29" i="14"/>
  <c r="J29" i="14"/>
  <c r="K29" i="14"/>
  <c r="L29" i="14"/>
  <c r="M29" i="14"/>
  <c r="N29" i="14"/>
  <c r="O29" i="14"/>
  <c r="P29" i="14"/>
  <c r="Q31" i="14"/>
  <c r="T31" i="14"/>
  <c r="CP31" i="32" s="1"/>
  <c r="CP122" i="32" s="1"/>
  <c r="U31" i="14"/>
  <c r="CQ31" i="32" s="1"/>
  <c r="CQ122" i="32" s="1"/>
  <c r="V31" i="14"/>
  <c r="CR31" i="32" s="1"/>
  <c r="CR122" i="32" s="1"/>
  <c r="W31" i="14"/>
  <c r="CS31" i="32" s="1"/>
  <c r="CS122" i="32" s="1"/>
  <c r="X31" i="14"/>
  <c r="CT31" i="32" s="1"/>
  <c r="CT122" i="32" s="1"/>
  <c r="Y31" i="14"/>
  <c r="CU31" i="32" s="1"/>
  <c r="CU122" i="32" s="1"/>
  <c r="Z31" i="14"/>
  <c r="AA31" i="14"/>
  <c r="CW31" i="32" s="1"/>
  <c r="CW122" i="32" s="1"/>
  <c r="AB31" i="14"/>
  <c r="CX31" i="32" s="1"/>
  <c r="CX122" i="32" s="1"/>
  <c r="AC31" i="14"/>
  <c r="AD31" i="14"/>
  <c r="CZ31" i="32" s="1"/>
  <c r="CZ122" i="32" s="1"/>
  <c r="AE31" i="14"/>
  <c r="DA31" i="32" s="1"/>
  <c r="DA122" i="32" s="1"/>
  <c r="Q32" i="14"/>
  <c r="T32" i="14"/>
  <c r="CP32" i="32" s="1"/>
  <c r="CP145" i="32" s="1"/>
  <c r="U32" i="14"/>
  <c r="CQ32" i="32" s="1"/>
  <c r="CQ145" i="32" s="1"/>
  <c r="V32" i="14"/>
  <c r="CR32" i="32" s="1"/>
  <c r="CR145" i="32" s="1"/>
  <c r="W32" i="14"/>
  <c r="CS32" i="32" s="1"/>
  <c r="CS145" i="32" s="1"/>
  <c r="X32" i="14"/>
  <c r="CT32" i="32" s="1"/>
  <c r="CT145" i="32" s="1"/>
  <c r="Y32" i="14"/>
  <c r="CU32" i="32" s="1"/>
  <c r="CU145" i="32" s="1"/>
  <c r="Z32" i="14"/>
  <c r="AA32" i="14"/>
  <c r="CW32" i="32" s="1"/>
  <c r="CW145" i="32" s="1"/>
  <c r="AB32" i="14"/>
  <c r="CX32" i="32" s="1"/>
  <c r="CX145" i="32" s="1"/>
  <c r="AC32" i="14"/>
  <c r="AD32" i="14"/>
  <c r="CZ32" i="32" s="1"/>
  <c r="CZ145" i="32" s="1"/>
  <c r="AE32" i="14"/>
  <c r="DA32" i="32" s="1"/>
  <c r="DA145" i="32" s="1"/>
  <c r="Q33" i="14"/>
  <c r="T33" i="14"/>
  <c r="CP33" i="32" s="1"/>
  <c r="CP168" i="32" s="1"/>
  <c r="U33" i="14"/>
  <c r="CQ33" i="32" s="1"/>
  <c r="CQ168" i="32" s="1"/>
  <c r="V33" i="14"/>
  <c r="CR33" i="32" s="1"/>
  <c r="CR168" i="32" s="1"/>
  <c r="W33" i="14"/>
  <c r="CS33" i="32" s="1"/>
  <c r="CS168" i="32" s="1"/>
  <c r="X33" i="14"/>
  <c r="CT33" i="32" s="1"/>
  <c r="CT168" i="32" s="1"/>
  <c r="Y33" i="14"/>
  <c r="CU33" i="32" s="1"/>
  <c r="CU168" i="32" s="1"/>
  <c r="Z33" i="14"/>
  <c r="AA33" i="14"/>
  <c r="CW33" i="32" s="1"/>
  <c r="CW168" i="32" s="1"/>
  <c r="AB33" i="14"/>
  <c r="CX33" i="32" s="1"/>
  <c r="CX168" i="32" s="1"/>
  <c r="AC33" i="14"/>
  <c r="CY33" i="32" s="1"/>
  <c r="CY168" i="32" s="1"/>
  <c r="AD33" i="14"/>
  <c r="CZ33" i="32" s="1"/>
  <c r="CZ168" i="32" s="1"/>
  <c r="AE33" i="14"/>
  <c r="DA33" i="32" s="1"/>
  <c r="DA168" i="32" s="1"/>
  <c r="E34" i="14"/>
  <c r="F34" i="14"/>
  <c r="G34" i="14"/>
  <c r="H34" i="14"/>
  <c r="I34" i="14"/>
  <c r="J34" i="14"/>
  <c r="K34" i="14"/>
  <c r="L34" i="14"/>
  <c r="M34" i="14"/>
  <c r="N34" i="14"/>
  <c r="O34" i="14"/>
  <c r="P34" i="14"/>
  <c r="Q36" i="14"/>
  <c r="T36" i="14"/>
  <c r="CP36" i="32" s="1"/>
  <c r="CP123" i="32" s="1"/>
  <c r="U36" i="14"/>
  <c r="CQ36" i="32" s="1"/>
  <c r="CQ123" i="32" s="1"/>
  <c r="V36" i="14"/>
  <c r="CR36" i="32" s="1"/>
  <c r="CR123" i="32" s="1"/>
  <c r="W36" i="14"/>
  <c r="CS36" i="32" s="1"/>
  <c r="CS123" i="32" s="1"/>
  <c r="X36" i="14"/>
  <c r="CT36" i="32" s="1"/>
  <c r="CT123" i="32" s="1"/>
  <c r="Y36" i="14"/>
  <c r="CU36" i="32" s="1"/>
  <c r="CU123" i="32" s="1"/>
  <c r="Z36" i="14"/>
  <c r="AA36" i="14"/>
  <c r="CW36" i="32" s="1"/>
  <c r="CW123" i="32" s="1"/>
  <c r="AB36" i="14"/>
  <c r="CX36" i="32" s="1"/>
  <c r="CX123" i="32" s="1"/>
  <c r="AC36" i="14"/>
  <c r="AD36" i="14"/>
  <c r="CZ36" i="32" s="1"/>
  <c r="CZ123" i="32" s="1"/>
  <c r="AE36" i="14"/>
  <c r="DA36" i="32" s="1"/>
  <c r="DA123" i="32" s="1"/>
  <c r="Q37" i="14"/>
  <c r="T37" i="14"/>
  <c r="CP37" i="32" s="1"/>
  <c r="CP146" i="32" s="1"/>
  <c r="U37" i="14"/>
  <c r="CQ37" i="32" s="1"/>
  <c r="CQ146" i="32" s="1"/>
  <c r="V37" i="14"/>
  <c r="CR37" i="32" s="1"/>
  <c r="CR146" i="32" s="1"/>
  <c r="W37" i="14"/>
  <c r="CS37" i="32" s="1"/>
  <c r="CS146" i="32" s="1"/>
  <c r="X37" i="14"/>
  <c r="CT37" i="32" s="1"/>
  <c r="CT146" i="32" s="1"/>
  <c r="Y37" i="14"/>
  <c r="CU37" i="32" s="1"/>
  <c r="CU146" i="32" s="1"/>
  <c r="Z37" i="14"/>
  <c r="AG37" i="14" s="1"/>
  <c r="I37" i="31" s="1"/>
  <c r="AA37" i="14"/>
  <c r="CW37" i="32" s="1"/>
  <c r="CW146" i="32" s="1"/>
  <c r="AB37" i="14"/>
  <c r="AC37" i="14"/>
  <c r="CY37" i="32" s="1"/>
  <c r="CY146" i="32" s="1"/>
  <c r="AD37" i="14"/>
  <c r="AE37" i="14"/>
  <c r="DA37" i="32" s="1"/>
  <c r="DA146" i="32" s="1"/>
  <c r="Q38" i="14"/>
  <c r="T38" i="14"/>
  <c r="CP38" i="32" s="1"/>
  <c r="CP169" i="32" s="1"/>
  <c r="U38" i="14"/>
  <c r="CQ38" i="32" s="1"/>
  <c r="CQ169" i="32" s="1"/>
  <c r="V38" i="14"/>
  <c r="CR38" i="32" s="1"/>
  <c r="CR169" i="32" s="1"/>
  <c r="W38" i="14"/>
  <c r="X38" i="14"/>
  <c r="Y38" i="14"/>
  <c r="CU38" i="32" s="1"/>
  <c r="CU169" i="32" s="1"/>
  <c r="Z38" i="14"/>
  <c r="AA38" i="14"/>
  <c r="CW38" i="32" s="1"/>
  <c r="CW169" i="32" s="1"/>
  <c r="AB38" i="14"/>
  <c r="CX38" i="32" s="1"/>
  <c r="CX169" i="32" s="1"/>
  <c r="AC38" i="14"/>
  <c r="CY38" i="32" s="1"/>
  <c r="CY169" i="32" s="1"/>
  <c r="AD38" i="14"/>
  <c r="CZ38" i="32" s="1"/>
  <c r="CZ169" i="32" s="1"/>
  <c r="AE38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Z118" i="14"/>
  <c r="AG118" i="14" s="1"/>
  <c r="T118" i="14"/>
  <c r="V118" i="14"/>
  <c r="X118" i="14"/>
  <c r="AD118" i="14"/>
  <c r="T119" i="14"/>
  <c r="Y119" i="14"/>
  <c r="W119" i="14"/>
  <c r="AE119" i="14"/>
  <c r="T120" i="14"/>
  <c r="Z120" i="14"/>
  <c r="AG120" i="14" s="1"/>
  <c r="X120" i="14"/>
  <c r="U121" i="14"/>
  <c r="Y121" i="14"/>
  <c r="X122" i="14"/>
  <c r="T122" i="14"/>
  <c r="AB122" i="14"/>
  <c r="U123" i="14"/>
  <c r="W123" i="14"/>
  <c r="T141" i="14"/>
  <c r="AD141" i="14"/>
  <c r="Z141" i="14"/>
  <c r="AG141" i="14" s="1"/>
  <c r="T142" i="14"/>
  <c r="W142" i="14"/>
  <c r="U142" i="14"/>
  <c r="Y142" i="14"/>
  <c r="AC142" i="14"/>
  <c r="X143" i="14"/>
  <c r="T143" i="14"/>
  <c r="AB143" i="14"/>
  <c r="T144" i="14"/>
  <c r="Y144" i="14"/>
  <c r="U144" i="14"/>
  <c r="AC144" i="14"/>
  <c r="Z145" i="14"/>
  <c r="AG145" i="14" s="1"/>
  <c r="AB145" i="14"/>
  <c r="T145" i="14"/>
  <c r="V145" i="14"/>
  <c r="X145" i="14"/>
  <c r="AD145" i="14"/>
  <c r="T146" i="14"/>
  <c r="Y146" i="14"/>
  <c r="W146" i="14"/>
  <c r="AE146" i="14"/>
  <c r="T164" i="14"/>
  <c r="Z164" i="14"/>
  <c r="AG164" i="14" s="1"/>
  <c r="X164" i="14"/>
  <c r="U165" i="14"/>
  <c r="Y165" i="14"/>
  <c r="Z166" i="14"/>
  <c r="AG166" i="14" s="1"/>
  <c r="W167" i="14"/>
  <c r="T167" i="14"/>
  <c r="Y167" i="14"/>
  <c r="AC167" i="14"/>
  <c r="U167" i="14"/>
  <c r="AA167" i="14"/>
  <c r="X168" i="14"/>
  <c r="Z168" i="14"/>
  <c r="AG168" i="14" s="1"/>
  <c r="T168" i="14"/>
  <c r="AB168" i="14"/>
  <c r="V169" i="14"/>
  <c r="AB169" i="14"/>
  <c r="T169" i="14"/>
  <c r="Z169" i="14"/>
  <c r="AG169" i="14" s="1"/>
  <c r="Q11" i="13"/>
  <c r="T11" i="13"/>
  <c r="CA11" i="32" s="1"/>
  <c r="CA118" i="32" s="1"/>
  <c r="U11" i="13"/>
  <c r="V11" i="13"/>
  <c r="CC11" i="32" s="1"/>
  <c r="CC118" i="32" s="1"/>
  <c r="W11" i="13"/>
  <c r="X11" i="13"/>
  <c r="CE11" i="32" s="1"/>
  <c r="CE118" i="32" s="1"/>
  <c r="Y11" i="13"/>
  <c r="CF11" i="32" s="1"/>
  <c r="CF118" i="32" s="1"/>
  <c r="Z11" i="13"/>
  <c r="AA11" i="13"/>
  <c r="CH11" i="32" s="1"/>
  <c r="CH118" i="32" s="1"/>
  <c r="AB11" i="13"/>
  <c r="AC11" i="13"/>
  <c r="CJ11" i="32" s="1"/>
  <c r="CJ118" i="32" s="1"/>
  <c r="AD11" i="13"/>
  <c r="CK11" i="32" s="1"/>
  <c r="CK118" i="32" s="1"/>
  <c r="AE11" i="13"/>
  <c r="CL11" i="32" s="1"/>
  <c r="CL118" i="32" s="1"/>
  <c r="Q12" i="13"/>
  <c r="T12" i="13"/>
  <c r="CA12" i="32" s="1"/>
  <c r="CA141" i="32" s="1"/>
  <c r="U12" i="13"/>
  <c r="CB12" i="32" s="1"/>
  <c r="CB141" i="32" s="1"/>
  <c r="V12" i="13"/>
  <c r="CC12" i="32" s="1"/>
  <c r="CC141" i="32" s="1"/>
  <c r="W12" i="13"/>
  <c r="CD12" i="32" s="1"/>
  <c r="CD141" i="32" s="1"/>
  <c r="X12" i="13"/>
  <c r="CE12" i="32" s="1"/>
  <c r="CE141" i="32" s="1"/>
  <c r="Y12" i="13"/>
  <c r="CF12" i="32" s="1"/>
  <c r="CF141" i="32" s="1"/>
  <c r="Z12" i="13"/>
  <c r="AA12" i="13"/>
  <c r="CH12" i="32" s="1"/>
  <c r="CH141" i="32" s="1"/>
  <c r="AB12" i="13"/>
  <c r="CI12" i="32" s="1"/>
  <c r="CI141" i="32" s="1"/>
  <c r="AC12" i="13"/>
  <c r="CJ12" i="32" s="1"/>
  <c r="CJ141" i="32" s="1"/>
  <c r="AD12" i="13"/>
  <c r="CK12" i="32" s="1"/>
  <c r="CK141" i="32" s="1"/>
  <c r="AE12" i="13"/>
  <c r="CL12" i="32" s="1"/>
  <c r="CL141" i="32" s="1"/>
  <c r="Q13" i="13"/>
  <c r="T13" i="13"/>
  <c r="CA13" i="32" s="1"/>
  <c r="CA164" i="32" s="1"/>
  <c r="U13" i="13"/>
  <c r="V13" i="13"/>
  <c r="W13" i="13"/>
  <c r="CD13" i="32" s="1"/>
  <c r="CD164" i="32" s="1"/>
  <c r="X13" i="13"/>
  <c r="Y13" i="13"/>
  <c r="CF13" i="32" s="1"/>
  <c r="CF164" i="32" s="1"/>
  <c r="Z13" i="13"/>
  <c r="AG13" i="13" s="1"/>
  <c r="D56" i="31" s="1"/>
  <c r="AA13" i="13"/>
  <c r="CH13" i="32" s="1"/>
  <c r="CH164" i="32" s="1"/>
  <c r="AB13" i="13"/>
  <c r="CI13" i="32" s="1"/>
  <c r="CI164" i="32" s="1"/>
  <c r="AC13" i="13"/>
  <c r="CJ13" i="32" s="1"/>
  <c r="CJ164" i="32" s="1"/>
  <c r="AD13" i="13"/>
  <c r="CK13" i="32" s="1"/>
  <c r="CK164" i="32" s="1"/>
  <c r="AE13" i="13"/>
  <c r="CL13" i="32" s="1"/>
  <c r="CL164" i="32" s="1"/>
  <c r="E14" i="13"/>
  <c r="F14" i="13"/>
  <c r="G14" i="13"/>
  <c r="H14" i="13"/>
  <c r="I14" i="13"/>
  <c r="J14" i="13"/>
  <c r="K14" i="13"/>
  <c r="L14" i="13"/>
  <c r="M14" i="13"/>
  <c r="N14" i="13"/>
  <c r="O14" i="13"/>
  <c r="P14" i="13"/>
  <c r="Q16" i="13"/>
  <c r="T16" i="13"/>
  <c r="CA16" i="32" s="1"/>
  <c r="CA119" i="32" s="1"/>
  <c r="U16" i="13"/>
  <c r="V16" i="13"/>
  <c r="CC16" i="32" s="1"/>
  <c r="CC119" i="32" s="1"/>
  <c r="W16" i="13"/>
  <c r="CD16" i="32" s="1"/>
  <c r="CD119" i="32" s="1"/>
  <c r="X16" i="13"/>
  <c r="CE16" i="32" s="1"/>
  <c r="CE119" i="32" s="1"/>
  <c r="Y16" i="13"/>
  <c r="Z16" i="13"/>
  <c r="AG16" i="13" s="1"/>
  <c r="E16" i="31" s="1"/>
  <c r="AA16" i="13"/>
  <c r="CH16" i="32" s="1"/>
  <c r="CH119" i="32" s="1"/>
  <c r="AB16" i="13"/>
  <c r="AC16" i="13"/>
  <c r="AD16" i="13"/>
  <c r="CK16" i="32" s="1"/>
  <c r="CK119" i="32" s="1"/>
  <c r="AE16" i="13"/>
  <c r="CL16" i="32" s="1"/>
  <c r="CL119" i="32" s="1"/>
  <c r="Q17" i="13"/>
  <c r="T17" i="13"/>
  <c r="CA17" i="32" s="1"/>
  <c r="CA142" i="32" s="1"/>
  <c r="U17" i="13"/>
  <c r="CB17" i="32" s="1"/>
  <c r="CB142" i="32" s="1"/>
  <c r="V17" i="13"/>
  <c r="CC17" i="32" s="1"/>
  <c r="CC142" i="32" s="1"/>
  <c r="W17" i="13"/>
  <c r="CD17" i="32" s="1"/>
  <c r="CD142" i="32" s="1"/>
  <c r="X17" i="13"/>
  <c r="Y17" i="13"/>
  <c r="CF17" i="32" s="1"/>
  <c r="CF142" i="32" s="1"/>
  <c r="Z17" i="13"/>
  <c r="AA17" i="13"/>
  <c r="CH17" i="32" s="1"/>
  <c r="CH142" i="32" s="1"/>
  <c r="AB17" i="13"/>
  <c r="CI17" i="32" s="1"/>
  <c r="CI142" i="32" s="1"/>
  <c r="AC17" i="13"/>
  <c r="CJ17" i="32" s="1"/>
  <c r="CJ142" i="32" s="1"/>
  <c r="AD17" i="13"/>
  <c r="CK17" i="32" s="1"/>
  <c r="CK142" i="32" s="1"/>
  <c r="AE17" i="13"/>
  <c r="CL17" i="32" s="1"/>
  <c r="CL142" i="32" s="1"/>
  <c r="Q18" i="13"/>
  <c r="T18" i="13"/>
  <c r="U18" i="13"/>
  <c r="CB18" i="32" s="1"/>
  <c r="CB165" i="32" s="1"/>
  <c r="V18" i="13"/>
  <c r="CC18" i="32" s="1"/>
  <c r="CC165" i="32" s="1"/>
  <c r="W18" i="13"/>
  <c r="CD18" i="32" s="1"/>
  <c r="CD165" i="32" s="1"/>
  <c r="X18" i="13"/>
  <c r="CE18" i="32" s="1"/>
  <c r="CE165" i="32" s="1"/>
  <c r="Y18" i="13"/>
  <c r="Z18" i="13"/>
  <c r="AA18" i="13"/>
  <c r="CH18" i="32" s="1"/>
  <c r="CH165" i="32" s="1"/>
  <c r="AB18" i="13"/>
  <c r="CI18" i="32" s="1"/>
  <c r="CI165" i="32" s="1"/>
  <c r="AC18" i="13"/>
  <c r="CJ18" i="32" s="1"/>
  <c r="CJ165" i="32" s="1"/>
  <c r="AD18" i="13"/>
  <c r="CK18" i="32" s="1"/>
  <c r="CK165" i="32" s="1"/>
  <c r="AE18" i="13"/>
  <c r="CL18" i="32" s="1"/>
  <c r="CL165" i="32" s="1"/>
  <c r="E19" i="13"/>
  <c r="F19" i="13"/>
  <c r="G19" i="13"/>
  <c r="H19" i="13"/>
  <c r="I19" i="13"/>
  <c r="J19" i="13"/>
  <c r="K19" i="13"/>
  <c r="L19" i="13"/>
  <c r="M19" i="13"/>
  <c r="N19" i="13"/>
  <c r="O19" i="13"/>
  <c r="P19" i="13"/>
  <c r="Q21" i="13"/>
  <c r="T21" i="13"/>
  <c r="CA21" i="32" s="1"/>
  <c r="CA120" i="32" s="1"/>
  <c r="U21" i="13"/>
  <c r="CB21" i="32" s="1"/>
  <c r="CB120" i="32" s="1"/>
  <c r="V21" i="13"/>
  <c r="CC21" i="32" s="1"/>
  <c r="CC120" i="32" s="1"/>
  <c r="W21" i="13"/>
  <c r="CD21" i="32" s="1"/>
  <c r="CD120" i="32" s="1"/>
  <c r="X21" i="13"/>
  <c r="CE21" i="32" s="1"/>
  <c r="CE120" i="32" s="1"/>
  <c r="Y21" i="13"/>
  <c r="CF21" i="32" s="1"/>
  <c r="CF120" i="32" s="1"/>
  <c r="Z21" i="13"/>
  <c r="AA21" i="13"/>
  <c r="CH21" i="32" s="1"/>
  <c r="CH120" i="32" s="1"/>
  <c r="AB21" i="13"/>
  <c r="CI21" i="32" s="1"/>
  <c r="CI120" i="32" s="1"/>
  <c r="AC21" i="13"/>
  <c r="CJ21" i="32" s="1"/>
  <c r="CJ120" i="32" s="1"/>
  <c r="AD21" i="13"/>
  <c r="CK21" i="32" s="1"/>
  <c r="CK120" i="32" s="1"/>
  <c r="AE21" i="13"/>
  <c r="Q22" i="13"/>
  <c r="T22" i="13"/>
  <c r="CA22" i="32" s="1"/>
  <c r="CA143" i="32" s="1"/>
  <c r="U22" i="13"/>
  <c r="CB22" i="32" s="1"/>
  <c r="CB143" i="32" s="1"/>
  <c r="V22" i="13"/>
  <c r="CC22" i="32" s="1"/>
  <c r="CC143" i="32" s="1"/>
  <c r="W22" i="13"/>
  <c r="CD22" i="32" s="1"/>
  <c r="CD143" i="32" s="1"/>
  <c r="X22" i="13"/>
  <c r="CE22" i="32" s="1"/>
  <c r="CE143" i="32" s="1"/>
  <c r="Y22" i="13"/>
  <c r="CF22" i="32" s="1"/>
  <c r="CF143" i="32" s="1"/>
  <c r="Z22" i="13"/>
  <c r="AA22" i="13"/>
  <c r="CH22" i="32" s="1"/>
  <c r="CH143" i="32" s="1"/>
  <c r="AB22" i="13"/>
  <c r="CI22" i="32" s="1"/>
  <c r="CI143" i="32" s="1"/>
  <c r="AC22" i="13"/>
  <c r="CJ22" i="32" s="1"/>
  <c r="CJ143" i="32" s="1"/>
  <c r="AD22" i="13"/>
  <c r="CK22" i="32" s="1"/>
  <c r="CK143" i="32" s="1"/>
  <c r="AE22" i="13"/>
  <c r="CL22" i="32" s="1"/>
  <c r="CL143" i="32" s="1"/>
  <c r="Q23" i="13"/>
  <c r="T23" i="13"/>
  <c r="U23" i="13"/>
  <c r="CB23" i="32" s="1"/>
  <c r="CB166" i="32" s="1"/>
  <c r="V23" i="13"/>
  <c r="CC23" i="32" s="1"/>
  <c r="CC166" i="32" s="1"/>
  <c r="W23" i="13"/>
  <c r="CD23" i="32" s="1"/>
  <c r="CD166" i="32" s="1"/>
  <c r="X23" i="13"/>
  <c r="CE23" i="32" s="1"/>
  <c r="CE166" i="32" s="1"/>
  <c r="Y23" i="13"/>
  <c r="CF23" i="32" s="1"/>
  <c r="CF166" i="32" s="1"/>
  <c r="Z23" i="13"/>
  <c r="AA23" i="13"/>
  <c r="AB23" i="13"/>
  <c r="CI23" i="32" s="1"/>
  <c r="CI166" i="32" s="1"/>
  <c r="AC23" i="13"/>
  <c r="CJ23" i="32" s="1"/>
  <c r="CJ166" i="32" s="1"/>
  <c r="AD23" i="13"/>
  <c r="CK23" i="32" s="1"/>
  <c r="CK166" i="32" s="1"/>
  <c r="AE23" i="13"/>
  <c r="CL23" i="32" s="1"/>
  <c r="CL166" i="32" s="1"/>
  <c r="E24" i="13"/>
  <c r="F24" i="13"/>
  <c r="G24" i="13"/>
  <c r="H24" i="13"/>
  <c r="I24" i="13"/>
  <c r="J24" i="13"/>
  <c r="K24" i="13"/>
  <c r="L24" i="13"/>
  <c r="M24" i="13"/>
  <c r="N24" i="13"/>
  <c r="O24" i="13"/>
  <c r="P24" i="13"/>
  <c r="Q26" i="13"/>
  <c r="T26" i="13"/>
  <c r="CA26" i="32" s="1"/>
  <c r="CA121" i="32" s="1"/>
  <c r="U26" i="13"/>
  <c r="CB26" i="32" s="1"/>
  <c r="CB121" i="32" s="1"/>
  <c r="V26" i="13"/>
  <c r="W26" i="13"/>
  <c r="CD26" i="32" s="1"/>
  <c r="CD121" i="32" s="1"/>
  <c r="X26" i="13"/>
  <c r="CE26" i="32" s="1"/>
  <c r="CE121" i="32" s="1"/>
  <c r="Y26" i="13"/>
  <c r="CF26" i="32" s="1"/>
  <c r="CF121" i="32" s="1"/>
  <c r="Z26" i="13"/>
  <c r="AA26" i="13"/>
  <c r="CH26" i="32" s="1"/>
  <c r="CH121" i="32" s="1"/>
  <c r="AB26" i="13"/>
  <c r="CI26" i="32" s="1"/>
  <c r="CI121" i="32" s="1"/>
  <c r="AC26" i="13"/>
  <c r="CJ26" i="32" s="1"/>
  <c r="CJ121" i="32" s="1"/>
  <c r="AD26" i="13"/>
  <c r="CK26" i="32" s="1"/>
  <c r="CK121" i="32" s="1"/>
  <c r="AE26" i="13"/>
  <c r="CL26" i="32" s="1"/>
  <c r="CL121" i="32" s="1"/>
  <c r="Q27" i="13"/>
  <c r="T27" i="13"/>
  <c r="CA27" i="32" s="1"/>
  <c r="CA144" i="32" s="1"/>
  <c r="U27" i="13"/>
  <c r="CB27" i="32" s="1"/>
  <c r="CB144" i="32" s="1"/>
  <c r="V27" i="13"/>
  <c r="W27" i="13"/>
  <c r="X27" i="13"/>
  <c r="CE27" i="32" s="1"/>
  <c r="CE144" i="32" s="1"/>
  <c r="Y27" i="13"/>
  <c r="CF27" i="32" s="1"/>
  <c r="CF144" i="32" s="1"/>
  <c r="Z27" i="13"/>
  <c r="AA27" i="13"/>
  <c r="AB27" i="13"/>
  <c r="CI27" i="32" s="1"/>
  <c r="CI144" i="32" s="1"/>
  <c r="AC27" i="13"/>
  <c r="CJ27" i="32" s="1"/>
  <c r="CJ144" i="32" s="1"/>
  <c r="AD27" i="13"/>
  <c r="CK27" i="32" s="1"/>
  <c r="CK144" i="32" s="1"/>
  <c r="AE27" i="13"/>
  <c r="CL27" i="32" s="1"/>
  <c r="CL144" i="32" s="1"/>
  <c r="Q28" i="13"/>
  <c r="T28" i="13"/>
  <c r="CA28" i="32" s="1"/>
  <c r="CA167" i="32" s="1"/>
  <c r="U28" i="13"/>
  <c r="CB28" i="32" s="1"/>
  <c r="CB167" i="32" s="1"/>
  <c r="V28" i="13"/>
  <c r="CC28" i="32" s="1"/>
  <c r="CC167" i="32" s="1"/>
  <c r="W28" i="13"/>
  <c r="CD28" i="32" s="1"/>
  <c r="CD167" i="32" s="1"/>
  <c r="X28" i="13"/>
  <c r="CE28" i="32" s="1"/>
  <c r="CE167" i="32" s="1"/>
  <c r="Y28" i="13"/>
  <c r="CF28" i="32" s="1"/>
  <c r="CF167" i="32" s="1"/>
  <c r="Z28" i="13"/>
  <c r="AG28" i="13" s="1"/>
  <c r="G56" i="31" s="1"/>
  <c r="AA28" i="13"/>
  <c r="CH28" i="32" s="1"/>
  <c r="CH167" i="32" s="1"/>
  <c r="AB28" i="13"/>
  <c r="CI28" i="32" s="1"/>
  <c r="CI167" i="32" s="1"/>
  <c r="AC28" i="13"/>
  <c r="CJ28" i="32" s="1"/>
  <c r="CJ167" i="32" s="1"/>
  <c r="AD28" i="13"/>
  <c r="CK28" i="32" s="1"/>
  <c r="CK167" i="32" s="1"/>
  <c r="AE28" i="13"/>
  <c r="CL28" i="32" s="1"/>
  <c r="CL167" i="32" s="1"/>
  <c r="E29" i="13"/>
  <c r="F29" i="13"/>
  <c r="G29" i="13"/>
  <c r="H29" i="13"/>
  <c r="I29" i="13"/>
  <c r="J29" i="13"/>
  <c r="K29" i="13"/>
  <c r="L29" i="13"/>
  <c r="M29" i="13"/>
  <c r="N29" i="13"/>
  <c r="O29" i="13"/>
  <c r="P29" i="13"/>
  <c r="Q31" i="13"/>
  <c r="T31" i="13"/>
  <c r="CA31" i="32" s="1"/>
  <c r="CA122" i="32" s="1"/>
  <c r="U31" i="13"/>
  <c r="CB31" i="32" s="1"/>
  <c r="CB122" i="32" s="1"/>
  <c r="V31" i="13"/>
  <c r="CC31" i="32" s="1"/>
  <c r="CC122" i="32" s="1"/>
  <c r="W31" i="13"/>
  <c r="CD31" i="32" s="1"/>
  <c r="CD122" i="32" s="1"/>
  <c r="X31" i="13"/>
  <c r="Y31" i="13"/>
  <c r="CF31" i="32" s="1"/>
  <c r="CF122" i="32" s="1"/>
  <c r="Z31" i="13"/>
  <c r="AA31" i="13"/>
  <c r="CH31" i="32" s="1"/>
  <c r="CH122" i="32" s="1"/>
  <c r="AB31" i="13"/>
  <c r="CI31" i="32" s="1"/>
  <c r="CI122" i="32" s="1"/>
  <c r="AC31" i="13"/>
  <c r="CJ31" i="32" s="1"/>
  <c r="CJ122" i="32" s="1"/>
  <c r="AD31" i="13"/>
  <c r="CK31" i="32" s="1"/>
  <c r="CK122" i="32" s="1"/>
  <c r="AE31" i="13"/>
  <c r="CL31" i="32" s="1"/>
  <c r="CL122" i="32" s="1"/>
  <c r="Q32" i="13"/>
  <c r="T32" i="13"/>
  <c r="CA32" i="32" s="1"/>
  <c r="CA145" i="32" s="1"/>
  <c r="U32" i="13"/>
  <c r="CB32" i="32" s="1"/>
  <c r="CB145" i="32" s="1"/>
  <c r="V32" i="13"/>
  <c r="CC32" i="32" s="1"/>
  <c r="CC145" i="32" s="1"/>
  <c r="W32" i="13"/>
  <c r="CD32" i="32" s="1"/>
  <c r="CD145" i="32" s="1"/>
  <c r="X32" i="13"/>
  <c r="CE32" i="32" s="1"/>
  <c r="CE145" i="32" s="1"/>
  <c r="Y32" i="13"/>
  <c r="CF32" i="32" s="1"/>
  <c r="CF145" i="32" s="1"/>
  <c r="Z32" i="13"/>
  <c r="AA32" i="13"/>
  <c r="CH32" i="32" s="1"/>
  <c r="CH145" i="32" s="1"/>
  <c r="AB32" i="13"/>
  <c r="AC32" i="13"/>
  <c r="AD32" i="13"/>
  <c r="CK32" i="32" s="1"/>
  <c r="CK145" i="32" s="1"/>
  <c r="AE32" i="13"/>
  <c r="CL32" i="32" s="1"/>
  <c r="CL145" i="32" s="1"/>
  <c r="Q33" i="13"/>
  <c r="T33" i="13"/>
  <c r="CA33" i="32" s="1"/>
  <c r="CA168" i="32" s="1"/>
  <c r="U33" i="13"/>
  <c r="CB33" i="32" s="1"/>
  <c r="CB168" i="32" s="1"/>
  <c r="V33" i="13"/>
  <c r="CC33" i="32" s="1"/>
  <c r="CC168" i="32" s="1"/>
  <c r="W33" i="13"/>
  <c r="CD33" i="32" s="1"/>
  <c r="CD168" i="32" s="1"/>
  <c r="X33" i="13"/>
  <c r="CE33" i="32" s="1"/>
  <c r="CE168" i="32" s="1"/>
  <c r="Y33" i="13"/>
  <c r="CF33" i="32" s="1"/>
  <c r="CF168" i="32" s="1"/>
  <c r="Z33" i="13"/>
  <c r="AA33" i="13"/>
  <c r="CH33" i="32" s="1"/>
  <c r="CH168" i="32" s="1"/>
  <c r="AB33" i="13"/>
  <c r="CI33" i="32" s="1"/>
  <c r="CI168" i="32" s="1"/>
  <c r="AC33" i="13"/>
  <c r="CJ33" i="32" s="1"/>
  <c r="CJ168" i="32" s="1"/>
  <c r="AD33" i="13"/>
  <c r="CK33" i="32" s="1"/>
  <c r="CK168" i="32" s="1"/>
  <c r="AE33" i="13"/>
  <c r="CL33" i="32" s="1"/>
  <c r="CL168" i="32" s="1"/>
  <c r="E34" i="13"/>
  <c r="F34" i="13"/>
  <c r="G34" i="13"/>
  <c r="H34" i="13"/>
  <c r="I34" i="13"/>
  <c r="J34" i="13"/>
  <c r="K34" i="13"/>
  <c r="L34" i="13"/>
  <c r="M34" i="13"/>
  <c r="N34" i="13"/>
  <c r="O34" i="13"/>
  <c r="P34" i="13"/>
  <c r="Q36" i="13"/>
  <c r="T36" i="13"/>
  <c r="CA36" i="32" s="1"/>
  <c r="CA123" i="32" s="1"/>
  <c r="U36" i="13"/>
  <c r="CB36" i="32" s="1"/>
  <c r="CB123" i="32" s="1"/>
  <c r="V36" i="13"/>
  <c r="CC36" i="32" s="1"/>
  <c r="CC123" i="32" s="1"/>
  <c r="W36" i="13"/>
  <c r="X36" i="13"/>
  <c r="Y36" i="13"/>
  <c r="CF36" i="32" s="1"/>
  <c r="CF123" i="32" s="1"/>
  <c r="Z36" i="13"/>
  <c r="AA36" i="13"/>
  <c r="CH36" i="32" s="1"/>
  <c r="CH123" i="32" s="1"/>
  <c r="AB36" i="13"/>
  <c r="AC36" i="13"/>
  <c r="AD36" i="13"/>
  <c r="CK36" i="32" s="1"/>
  <c r="CK123" i="32" s="1"/>
  <c r="AE36" i="13"/>
  <c r="Q37" i="13"/>
  <c r="T37" i="13"/>
  <c r="CA37" i="32" s="1"/>
  <c r="CA146" i="32" s="1"/>
  <c r="U37" i="13"/>
  <c r="CB37" i="32" s="1"/>
  <c r="CB146" i="32" s="1"/>
  <c r="V37" i="13"/>
  <c r="CC37" i="32" s="1"/>
  <c r="CC146" i="32" s="1"/>
  <c r="W37" i="13"/>
  <c r="CD37" i="32" s="1"/>
  <c r="CD146" i="32" s="1"/>
  <c r="X37" i="13"/>
  <c r="CE37" i="32" s="1"/>
  <c r="CE146" i="32" s="1"/>
  <c r="Y37" i="13"/>
  <c r="CF37" i="32" s="1"/>
  <c r="CF146" i="32" s="1"/>
  <c r="Z37" i="13"/>
  <c r="AG37" i="13" s="1"/>
  <c r="I36" i="31" s="1"/>
  <c r="AA37" i="13"/>
  <c r="CH37" i="32" s="1"/>
  <c r="CH146" i="32" s="1"/>
  <c r="AB37" i="13"/>
  <c r="CI37" i="32" s="1"/>
  <c r="CI146" i="32" s="1"/>
  <c r="AC37" i="13"/>
  <c r="CJ37" i="32" s="1"/>
  <c r="CJ146" i="32" s="1"/>
  <c r="AD37" i="13"/>
  <c r="CK37" i="32" s="1"/>
  <c r="CK146" i="32" s="1"/>
  <c r="AE37" i="13"/>
  <c r="CL37" i="32" s="1"/>
  <c r="CL146" i="32" s="1"/>
  <c r="Q38" i="13"/>
  <c r="T38" i="13"/>
  <c r="U38" i="13"/>
  <c r="CB38" i="32" s="1"/>
  <c r="CB169" i="32" s="1"/>
  <c r="V38" i="13"/>
  <c r="CC38" i="32" s="1"/>
  <c r="CC169" i="32" s="1"/>
  <c r="W38" i="13"/>
  <c r="CD38" i="32" s="1"/>
  <c r="CD169" i="32" s="1"/>
  <c r="X38" i="13"/>
  <c r="CE38" i="32" s="1"/>
  <c r="CE169" i="32" s="1"/>
  <c r="Y38" i="13"/>
  <c r="CF38" i="32" s="1"/>
  <c r="CF169" i="32" s="1"/>
  <c r="Z38" i="13"/>
  <c r="AA38" i="13"/>
  <c r="CH38" i="32" s="1"/>
  <c r="CH169" i="32" s="1"/>
  <c r="AB38" i="13"/>
  <c r="CI38" i="32" s="1"/>
  <c r="CI169" i="32" s="1"/>
  <c r="AC38" i="13"/>
  <c r="AD38" i="13"/>
  <c r="AE38" i="13"/>
  <c r="CL38" i="32" s="1"/>
  <c r="CL169" i="32" s="1"/>
  <c r="E39" i="13"/>
  <c r="F39" i="13"/>
  <c r="G39" i="13"/>
  <c r="H39" i="13"/>
  <c r="I39" i="13"/>
  <c r="J39" i="13"/>
  <c r="K39" i="13"/>
  <c r="L39" i="13"/>
  <c r="M39" i="13"/>
  <c r="N39" i="13"/>
  <c r="O39" i="13"/>
  <c r="P39" i="13"/>
  <c r="T121" i="13"/>
  <c r="T122" i="13"/>
  <c r="AC122" i="13"/>
  <c r="W122" i="13"/>
  <c r="AE122" i="13"/>
  <c r="AD123" i="13"/>
  <c r="T123" i="13"/>
  <c r="V123" i="13"/>
  <c r="X123" i="13"/>
  <c r="Y141" i="13"/>
  <c r="T141" i="13"/>
  <c r="AA141" i="13"/>
  <c r="AB142" i="13"/>
  <c r="Z142" i="13"/>
  <c r="AG142" i="13" s="1"/>
  <c r="T142" i="13"/>
  <c r="T143" i="13"/>
  <c r="AA143" i="13"/>
  <c r="U143" i="13"/>
  <c r="AC143" i="13"/>
  <c r="AB144" i="13"/>
  <c r="T144" i="13"/>
  <c r="T145" i="13"/>
  <c r="AC145" i="13"/>
  <c r="W145" i="13"/>
  <c r="AE145" i="13"/>
  <c r="T146" i="13"/>
  <c r="V146" i="13"/>
  <c r="Y164" i="13"/>
  <c r="T164" i="13"/>
  <c r="AA164" i="13"/>
  <c r="AB165" i="13"/>
  <c r="T165" i="13"/>
  <c r="Z165" i="13"/>
  <c r="AG165" i="13" s="1"/>
  <c r="AD165" i="13"/>
  <c r="U166" i="13"/>
  <c r="T166" i="13"/>
  <c r="Y166" i="13"/>
  <c r="W166" i="13"/>
  <c r="AA166" i="13"/>
  <c r="AE166" i="13"/>
  <c r="Z167" i="13"/>
  <c r="AG167" i="13" s="1"/>
  <c r="T167" i="13"/>
  <c r="X167" i="13"/>
  <c r="AB167" i="13"/>
  <c r="T168" i="13"/>
  <c r="Y168" i="13"/>
  <c r="U168" i="13"/>
  <c r="AC168" i="13"/>
  <c r="V174" i="13"/>
  <c r="Q11" i="11"/>
  <c r="T11" i="11"/>
  <c r="BL11" i="32" s="1"/>
  <c r="BL118" i="32" s="1"/>
  <c r="U11" i="11"/>
  <c r="BM11" i="32" s="1"/>
  <c r="BM118" i="32" s="1"/>
  <c r="V11" i="11"/>
  <c r="BN11" i="32" s="1"/>
  <c r="BN118" i="32" s="1"/>
  <c r="W11" i="11"/>
  <c r="X11" i="11"/>
  <c r="Y11" i="11"/>
  <c r="BQ11" i="32" s="1"/>
  <c r="BQ118" i="32" s="1"/>
  <c r="Z11" i="11"/>
  <c r="AG11" i="11" s="1"/>
  <c r="D14" i="31" s="1"/>
  <c r="AA11" i="11"/>
  <c r="BS11" i="32" s="1"/>
  <c r="BS118" i="32" s="1"/>
  <c r="AB11" i="11"/>
  <c r="BT11" i="32" s="1"/>
  <c r="BT118" i="32" s="1"/>
  <c r="AC11" i="11"/>
  <c r="BU11" i="32" s="1"/>
  <c r="BU118" i="32" s="1"/>
  <c r="AD11" i="11"/>
  <c r="BV11" i="32" s="1"/>
  <c r="BV118" i="32" s="1"/>
  <c r="AE11" i="11"/>
  <c r="BW11" i="32" s="1"/>
  <c r="BW118" i="32" s="1"/>
  <c r="Q12" i="11"/>
  <c r="T12" i="11"/>
  <c r="BL12" i="32" s="1"/>
  <c r="BL141" i="32" s="1"/>
  <c r="U12" i="11"/>
  <c r="BM12" i="32" s="1"/>
  <c r="BM141" i="32" s="1"/>
  <c r="V12" i="11"/>
  <c r="BN12" i="32" s="1"/>
  <c r="BN141" i="32" s="1"/>
  <c r="W12" i="11"/>
  <c r="BO12" i="32" s="1"/>
  <c r="BO141" i="32" s="1"/>
  <c r="X12" i="11"/>
  <c r="BP12" i="32" s="1"/>
  <c r="BP141" i="32" s="1"/>
  <c r="Y12" i="11"/>
  <c r="BQ12" i="32" s="1"/>
  <c r="BQ141" i="32" s="1"/>
  <c r="Z12" i="11"/>
  <c r="AA12" i="11"/>
  <c r="BS12" i="32" s="1"/>
  <c r="BS141" i="32" s="1"/>
  <c r="AB12" i="11"/>
  <c r="AC12" i="11"/>
  <c r="AD12" i="11"/>
  <c r="BV12" i="32" s="1"/>
  <c r="BV141" i="32" s="1"/>
  <c r="AE12" i="11"/>
  <c r="BW12" i="32" s="1"/>
  <c r="BW141" i="32" s="1"/>
  <c r="Q13" i="11"/>
  <c r="T13" i="11"/>
  <c r="BL13" i="32" s="1"/>
  <c r="BL164" i="32" s="1"/>
  <c r="U13" i="11"/>
  <c r="BM13" i="32" s="1"/>
  <c r="BM164" i="32" s="1"/>
  <c r="V13" i="11"/>
  <c r="BN13" i="32" s="1"/>
  <c r="BN164" i="32" s="1"/>
  <c r="W13" i="11"/>
  <c r="BO13" i="32" s="1"/>
  <c r="BO164" i="32" s="1"/>
  <c r="X13" i="11"/>
  <c r="BP13" i="32" s="1"/>
  <c r="BP164" i="32" s="1"/>
  <c r="Y13" i="11"/>
  <c r="BQ13" i="32" s="1"/>
  <c r="BQ164" i="32" s="1"/>
  <c r="Z13" i="11"/>
  <c r="AA13" i="11"/>
  <c r="BS13" i="32" s="1"/>
  <c r="BS164" i="32" s="1"/>
  <c r="AB13" i="11"/>
  <c r="BT13" i="32" s="1"/>
  <c r="BT164" i="32" s="1"/>
  <c r="AC13" i="11"/>
  <c r="BU13" i="32" s="1"/>
  <c r="BU164" i="32" s="1"/>
  <c r="AD13" i="11"/>
  <c r="BV13" i="32" s="1"/>
  <c r="BV164" i="32" s="1"/>
  <c r="AE13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6" i="11"/>
  <c r="T16" i="11"/>
  <c r="BL16" i="32" s="1"/>
  <c r="BL119" i="32" s="1"/>
  <c r="U16" i="11"/>
  <c r="BM16" i="32" s="1"/>
  <c r="BM119" i="32" s="1"/>
  <c r="V16" i="11"/>
  <c r="W16" i="11"/>
  <c r="BO16" i="32" s="1"/>
  <c r="BO119" i="32" s="1"/>
  <c r="X16" i="11"/>
  <c r="Y16" i="11"/>
  <c r="BQ16" i="32" s="1"/>
  <c r="BQ119" i="32" s="1"/>
  <c r="Z16" i="11"/>
  <c r="AA16" i="11"/>
  <c r="BS16" i="32" s="1"/>
  <c r="BS119" i="32" s="1"/>
  <c r="AB16" i="11"/>
  <c r="BT16" i="32" s="1"/>
  <c r="BT119" i="32" s="1"/>
  <c r="AC16" i="11"/>
  <c r="BU16" i="32" s="1"/>
  <c r="BU119" i="32" s="1"/>
  <c r="AD16" i="11"/>
  <c r="AE16" i="11"/>
  <c r="Q17" i="11"/>
  <c r="T17" i="11"/>
  <c r="BL17" i="32" s="1"/>
  <c r="BL142" i="32" s="1"/>
  <c r="U17" i="11"/>
  <c r="BM17" i="32" s="1"/>
  <c r="BM142" i="32" s="1"/>
  <c r="V17" i="11"/>
  <c r="BN17" i="32" s="1"/>
  <c r="BN142" i="32" s="1"/>
  <c r="W17" i="11"/>
  <c r="X17" i="11"/>
  <c r="BP17" i="32" s="1"/>
  <c r="BP142" i="32" s="1"/>
  <c r="Y17" i="11"/>
  <c r="BQ17" i="32" s="1"/>
  <c r="BQ142" i="32" s="1"/>
  <c r="Z17" i="11"/>
  <c r="AA17" i="11"/>
  <c r="BS17" i="32" s="1"/>
  <c r="BS142" i="32" s="1"/>
  <c r="AB17" i="11"/>
  <c r="BT17" i="32" s="1"/>
  <c r="BT142" i="32" s="1"/>
  <c r="AC17" i="11"/>
  <c r="BU17" i="32" s="1"/>
  <c r="BU142" i="32" s="1"/>
  <c r="AD17" i="11"/>
  <c r="BV17" i="32" s="1"/>
  <c r="BV142" i="32" s="1"/>
  <c r="AE17" i="11"/>
  <c r="Q18" i="11"/>
  <c r="T18" i="11"/>
  <c r="BL18" i="32" s="1"/>
  <c r="BL165" i="32" s="1"/>
  <c r="U18" i="11"/>
  <c r="V18" i="11"/>
  <c r="BN18" i="32" s="1"/>
  <c r="BN165" i="32" s="1"/>
  <c r="W18" i="11"/>
  <c r="X18" i="11"/>
  <c r="BP18" i="32" s="1"/>
  <c r="BP165" i="32" s="1"/>
  <c r="Y18" i="11"/>
  <c r="BQ18" i="32" s="1"/>
  <c r="BQ165" i="32" s="1"/>
  <c r="Z18" i="11"/>
  <c r="AA18" i="11"/>
  <c r="BS18" i="32" s="1"/>
  <c r="BS165" i="32" s="1"/>
  <c r="AB18" i="11"/>
  <c r="BT18" i="32" s="1"/>
  <c r="BT165" i="32" s="1"/>
  <c r="AC18" i="11"/>
  <c r="BU18" i="32" s="1"/>
  <c r="BU165" i="32" s="1"/>
  <c r="AD18" i="11"/>
  <c r="BV18" i="32" s="1"/>
  <c r="BV165" i="32" s="1"/>
  <c r="AE18" i="11"/>
  <c r="BW18" i="32" s="1"/>
  <c r="BW165" i="32" s="1"/>
  <c r="E19" i="11"/>
  <c r="F19" i="11"/>
  <c r="G19" i="11"/>
  <c r="H19" i="11"/>
  <c r="I19" i="11"/>
  <c r="J19" i="11"/>
  <c r="K19" i="11"/>
  <c r="L19" i="11"/>
  <c r="M19" i="11"/>
  <c r="N19" i="11"/>
  <c r="O19" i="11"/>
  <c r="P19" i="11"/>
  <c r="Q21" i="11"/>
  <c r="T21" i="11"/>
  <c r="BL21" i="32" s="1"/>
  <c r="BL120" i="32" s="1"/>
  <c r="U21" i="11"/>
  <c r="BM21" i="32" s="1"/>
  <c r="BM120" i="32" s="1"/>
  <c r="V21" i="11"/>
  <c r="W21" i="11"/>
  <c r="BO21" i="32" s="1"/>
  <c r="BO120" i="32" s="1"/>
  <c r="X21" i="11"/>
  <c r="BP21" i="32" s="1"/>
  <c r="BP120" i="32" s="1"/>
  <c r="Y21" i="11"/>
  <c r="BQ21" i="32" s="1"/>
  <c r="BQ120" i="32" s="1"/>
  <c r="Z21" i="11"/>
  <c r="AG21" i="11" s="1"/>
  <c r="F14" i="31" s="1"/>
  <c r="AA21" i="11"/>
  <c r="BS21" i="32" s="1"/>
  <c r="BS120" i="32" s="1"/>
  <c r="AB21" i="11"/>
  <c r="AC21" i="11"/>
  <c r="BU21" i="32" s="1"/>
  <c r="BU120" i="32" s="1"/>
  <c r="AD21" i="11"/>
  <c r="BV21" i="32" s="1"/>
  <c r="BV120" i="32" s="1"/>
  <c r="AE21" i="11"/>
  <c r="BW21" i="32" s="1"/>
  <c r="BW120" i="32" s="1"/>
  <c r="Q22" i="11"/>
  <c r="T22" i="11"/>
  <c r="BL22" i="32" s="1"/>
  <c r="BL143" i="32" s="1"/>
  <c r="U22" i="11"/>
  <c r="BM22" i="32" s="1"/>
  <c r="BM143" i="32" s="1"/>
  <c r="V22" i="11"/>
  <c r="BN22" i="32" s="1"/>
  <c r="BN143" i="32" s="1"/>
  <c r="W22" i="11"/>
  <c r="BO22" i="32" s="1"/>
  <c r="BO143" i="32" s="1"/>
  <c r="X22" i="11"/>
  <c r="Y22" i="11"/>
  <c r="BQ22" i="32" s="1"/>
  <c r="BQ143" i="32" s="1"/>
  <c r="Z22" i="11"/>
  <c r="AA22" i="11"/>
  <c r="BS22" i="32" s="1"/>
  <c r="BS143" i="32" s="1"/>
  <c r="AB22" i="11"/>
  <c r="AC22" i="11"/>
  <c r="BU22" i="32" s="1"/>
  <c r="BU143" i="32" s="1"/>
  <c r="AD22" i="11"/>
  <c r="BV22" i="32" s="1"/>
  <c r="BV143" i="32" s="1"/>
  <c r="AE22" i="11"/>
  <c r="BW22" i="32" s="1"/>
  <c r="BW143" i="32" s="1"/>
  <c r="Q23" i="11"/>
  <c r="T23" i="11"/>
  <c r="BL23" i="32" s="1"/>
  <c r="BL166" i="32" s="1"/>
  <c r="U23" i="11"/>
  <c r="BM23" i="32" s="1"/>
  <c r="BM166" i="32" s="1"/>
  <c r="V23" i="11"/>
  <c r="W23" i="11"/>
  <c r="BO23" i="32" s="1"/>
  <c r="BO166" i="32" s="1"/>
  <c r="X23" i="11"/>
  <c r="BP23" i="32" s="1"/>
  <c r="BP166" i="32" s="1"/>
  <c r="Y23" i="11"/>
  <c r="Z23" i="11"/>
  <c r="AA23" i="11"/>
  <c r="BS23" i="32" s="1"/>
  <c r="BS166" i="32" s="1"/>
  <c r="AB23" i="11"/>
  <c r="AC23" i="11"/>
  <c r="BU23" i="32" s="1"/>
  <c r="BU166" i="32" s="1"/>
  <c r="AD23" i="11"/>
  <c r="BV23" i="32" s="1"/>
  <c r="BV166" i="32" s="1"/>
  <c r="AE23" i="11"/>
  <c r="BW23" i="32" s="1"/>
  <c r="BW166" i="32" s="1"/>
  <c r="E24" i="11"/>
  <c r="F24" i="11"/>
  <c r="G24" i="11"/>
  <c r="H24" i="11"/>
  <c r="I24" i="11"/>
  <c r="J24" i="11"/>
  <c r="K24" i="11"/>
  <c r="L24" i="11"/>
  <c r="M24" i="11"/>
  <c r="N24" i="11"/>
  <c r="O24" i="11"/>
  <c r="P24" i="11"/>
  <c r="Q26" i="11"/>
  <c r="T26" i="11"/>
  <c r="U26" i="11"/>
  <c r="V26" i="11"/>
  <c r="BN26" i="32" s="1"/>
  <c r="BN121" i="32" s="1"/>
  <c r="W26" i="11"/>
  <c r="BO26" i="32" s="1"/>
  <c r="BO121" i="32" s="1"/>
  <c r="X26" i="11"/>
  <c r="BP26" i="32" s="1"/>
  <c r="BP121" i="32" s="1"/>
  <c r="Y26" i="11"/>
  <c r="BQ26" i="32" s="1"/>
  <c r="BQ121" i="32" s="1"/>
  <c r="Z26" i="11"/>
  <c r="AA26" i="11"/>
  <c r="BS26" i="32" s="1"/>
  <c r="BS121" i="32" s="1"/>
  <c r="AB26" i="11"/>
  <c r="BT26" i="32" s="1"/>
  <c r="BT121" i="32" s="1"/>
  <c r="AC26" i="11"/>
  <c r="BU26" i="32" s="1"/>
  <c r="BU121" i="32" s="1"/>
  <c r="AD26" i="11"/>
  <c r="AE26" i="11"/>
  <c r="BW26" i="32" s="1"/>
  <c r="BW121" i="32" s="1"/>
  <c r="Q27" i="11"/>
  <c r="T27" i="11"/>
  <c r="BL27" i="32" s="1"/>
  <c r="BL144" i="32" s="1"/>
  <c r="U27" i="11"/>
  <c r="BM27" i="32" s="1"/>
  <c r="BM144" i="32" s="1"/>
  <c r="V27" i="11"/>
  <c r="BN27" i="32" s="1"/>
  <c r="BN144" i="32" s="1"/>
  <c r="W27" i="11"/>
  <c r="BO27" i="32" s="1"/>
  <c r="BO144" i="32" s="1"/>
  <c r="X27" i="11"/>
  <c r="BP27" i="32" s="1"/>
  <c r="BP144" i="32" s="1"/>
  <c r="Y27" i="11"/>
  <c r="BQ27" i="32" s="1"/>
  <c r="BQ144" i="32" s="1"/>
  <c r="Z27" i="11"/>
  <c r="AA27" i="11"/>
  <c r="AB27" i="11"/>
  <c r="AC27" i="11"/>
  <c r="BU27" i="32" s="1"/>
  <c r="BU144" i="32" s="1"/>
  <c r="AD27" i="11"/>
  <c r="BV27" i="32" s="1"/>
  <c r="BV144" i="32" s="1"/>
  <c r="AE27" i="11"/>
  <c r="BW27" i="32" s="1"/>
  <c r="BW144" i="32" s="1"/>
  <c r="Q28" i="11"/>
  <c r="T28" i="11"/>
  <c r="BL28" i="32" s="1"/>
  <c r="BL167" i="32" s="1"/>
  <c r="U28" i="11"/>
  <c r="BM28" i="32" s="1"/>
  <c r="BM167" i="32" s="1"/>
  <c r="V28" i="11"/>
  <c r="BN28" i="32" s="1"/>
  <c r="BN167" i="32" s="1"/>
  <c r="W28" i="11"/>
  <c r="BO28" i="32" s="1"/>
  <c r="BO167" i="32" s="1"/>
  <c r="X28" i="11"/>
  <c r="BP28" i="32" s="1"/>
  <c r="BP167" i="32" s="1"/>
  <c r="Y28" i="11"/>
  <c r="BQ28" i="32" s="1"/>
  <c r="BQ167" i="32" s="1"/>
  <c r="Z28" i="11"/>
  <c r="AA28" i="11"/>
  <c r="BS28" i="32" s="1"/>
  <c r="BS167" i="32" s="1"/>
  <c r="AB28" i="11"/>
  <c r="BT28" i="32" s="1"/>
  <c r="BT167" i="32" s="1"/>
  <c r="AC28" i="11"/>
  <c r="BU28" i="32" s="1"/>
  <c r="BU167" i="32" s="1"/>
  <c r="AD28" i="11"/>
  <c r="BV28" i="32" s="1"/>
  <c r="BV167" i="32" s="1"/>
  <c r="AE28" i="11"/>
  <c r="BW28" i="32" s="1"/>
  <c r="BW167" i="32" s="1"/>
  <c r="E29" i="11"/>
  <c r="F29" i="11"/>
  <c r="G29" i="11"/>
  <c r="H29" i="11"/>
  <c r="I29" i="11"/>
  <c r="J29" i="11"/>
  <c r="K29" i="11"/>
  <c r="L29" i="11"/>
  <c r="M29" i="11"/>
  <c r="N29" i="11"/>
  <c r="O29" i="11"/>
  <c r="P29" i="11"/>
  <c r="Q31" i="11"/>
  <c r="T31" i="11"/>
  <c r="BL31" i="32" s="1"/>
  <c r="BL122" i="32" s="1"/>
  <c r="U31" i="11"/>
  <c r="BM31" i="32" s="1"/>
  <c r="BM122" i="32" s="1"/>
  <c r="V31" i="11"/>
  <c r="W31" i="11"/>
  <c r="BO31" i="32" s="1"/>
  <c r="BO122" i="32" s="1"/>
  <c r="X31" i="11"/>
  <c r="BP31" i="32" s="1"/>
  <c r="BP122" i="32" s="1"/>
  <c r="Y31" i="11"/>
  <c r="BQ31" i="32" s="1"/>
  <c r="BQ122" i="32" s="1"/>
  <c r="Z31" i="11"/>
  <c r="AA31" i="11"/>
  <c r="BS31" i="32" s="1"/>
  <c r="BS122" i="32" s="1"/>
  <c r="AB31" i="11"/>
  <c r="BT31" i="32" s="1"/>
  <c r="BT122" i="32" s="1"/>
  <c r="AC31" i="11"/>
  <c r="BU31" i="32" s="1"/>
  <c r="BU122" i="32" s="1"/>
  <c r="AD31" i="11"/>
  <c r="BV31" i="32" s="1"/>
  <c r="BV122" i="32" s="1"/>
  <c r="AE31" i="11"/>
  <c r="BW31" i="32" s="1"/>
  <c r="BW122" i="32" s="1"/>
  <c r="Q32" i="11"/>
  <c r="T32" i="11"/>
  <c r="BL32" i="32" s="1"/>
  <c r="BL145" i="32" s="1"/>
  <c r="U32" i="11"/>
  <c r="BM32" i="32" s="1"/>
  <c r="BM145" i="32" s="1"/>
  <c r="V32" i="11"/>
  <c r="BN32" i="32" s="1"/>
  <c r="BN145" i="32" s="1"/>
  <c r="W32" i="11"/>
  <c r="BO32" i="32" s="1"/>
  <c r="BO145" i="32" s="1"/>
  <c r="X32" i="11"/>
  <c r="BP32" i="32" s="1"/>
  <c r="BP145" i="32" s="1"/>
  <c r="Y32" i="11"/>
  <c r="BQ32" i="32" s="1"/>
  <c r="BQ145" i="32" s="1"/>
  <c r="Z32" i="11"/>
  <c r="AA32" i="11"/>
  <c r="BS32" i="32" s="1"/>
  <c r="BS145" i="32" s="1"/>
  <c r="AB32" i="11"/>
  <c r="BT32" i="32" s="1"/>
  <c r="BT145" i="32" s="1"/>
  <c r="AC32" i="11"/>
  <c r="BU32" i="32" s="1"/>
  <c r="BU145" i="32" s="1"/>
  <c r="AD32" i="11"/>
  <c r="AE32" i="11"/>
  <c r="BW32" i="32" s="1"/>
  <c r="BW145" i="32" s="1"/>
  <c r="Q33" i="11"/>
  <c r="T33" i="11"/>
  <c r="U33" i="11"/>
  <c r="BM33" i="32" s="1"/>
  <c r="BM168" i="32" s="1"/>
  <c r="V33" i="11"/>
  <c r="W33" i="11"/>
  <c r="BO33" i="32" s="1"/>
  <c r="BO168" i="32" s="1"/>
  <c r="X33" i="11"/>
  <c r="BP33" i="32" s="1"/>
  <c r="BP168" i="32" s="1"/>
  <c r="Y33" i="11"/>
  <c r="Z33" i="11"/>
  <c r="AA33" i="11"/>
  <c r="BS33" i="32" s="1"/>
  <c r="BS168" i="32" s="1"/>
  <c r="AB33" i="11"/>
  <c r="BT33" i="32" s="1"/>
  <c r="BT168" i="32" s="1"/>
  <c r="AC33" i="11"/>
  <c r="BU33" i="32" s="1"/>
  <c r="BU168" i="32" s="1"/>
  <c r="AD33" i="11"/>
  <c r="BV33" i="32" s="1"/>
  <c r="BV168" i="32" s="1"/>
  <c r="AE33" i="11"/>
  <c r="BW33" i="32" s="1"/>
  <c r="BW168" i="32" s="1"/>
  <c r="E34" i="11"/>
  <c r="F34" i="11"/>
  <c r="G34" i="11"/>
  <c r="H34" i="11"/>
  <c r="I34" i="11"/>
  <c r="J34" i="11"/>
  <c r="K34" i="11"/>
  <c r="L34" i="11"/>
  <c r="M34" i="11"/>
  <c r="N34" i="11"/>
  <c r="O34" i="11"/>
  <c r="P34" i="11"/>
  <c r="Q36" i="11"/>
  <c r="T36" i="11"/>
  <c r="BL36" i="32" s="1"/>
  <c r="BL123" i="32" s="1"/>
  <c r="U36" i="11"/>
  <c r="BM36" i="32" s="1"/>
  <c r="BM123" i="32" s="1"/>
  <c r="V36" i="11"/>
  <c r="BN36" i="32" s="1"/>
  <c r="BN123" i="32" s="1"/>
  <c r="W36" i="11"/>
  <c r="BO36" i="32" s="1"/>
  <c r="BO123" i="32" s="1"/>
  <c r="X36" i="11"/>
  <c r="BP36" i="32" s="1"/>
  <c r="BP123" i="32" s="1"/>
  <c r="Y36" i="11"/>
  <c r="BQ36" i="32" s="1"/>
  <c r="BQ123" i="32" s="1"/>
  <c r="Z36" i="11"/>
  <c r="AA36" i="11"/>
  <c r="BS36" i="32" s="1"/>
  <c r="BS123" i="32" s="1"/>
  <c r="AB36" i="11"/>
  <c r="BT36" i="32" s="1"/>
  <c r="BT123" i="32" s="1"/>
  <c r="AC36" i="11"/>
  <c r="BU36" i="32" s="1"/>
  <c r="BU123" i="32" s="1"/>
  <c r="AD36" i="11"/>
  <c r="BV36" i="32" s="1"/>
  <c r="BV123" i="32" s="1"/>
  <c r="AE36" i="11"/>
  <c r="BW36" i="32" s="1"/>
  <c r="BW123" i="32" s="1"/>
  <c r="Q37" i="11"/>
  <c r="T37" i="11"/>
  <c r="BL37" i="32" s="1"/>
  <c r="BL146" i="32" s="1"/>
  <c r="U37" i="11"/>
  <c r="BM37" i="32" s="1"/>
  <c r="BM146" i="32" s="1"/>
  <c r="V37" i="11"/>
  <c r="BN37" i="32" s="1"/>
  <c r="BN146" i="32" s="1"/>
  <c r="W37" i="11"/>
  <c r="BO37" i="32" s="1"/>
  <c r="BO146" i="32" s="1"/>
  <c r="X37" i="11"/>
  <c r="BP37" i="32" s="1"/>
  <c r="BP146" i="32" s="1"/>
  <c r="Y37" i="11"/>
  <c r="BQ37" i="32" s="1"/>
  <c r="BQ146" i="32" s="1"/>
  <c r="Z37" i="11"/>
  <c r="AA37" i="11"/>
  <c r="BS37" i="32" s="1"/>
  <c r="BS146" i="32" s="1"/>
  <c r="AB37" i="11"/>
  <c r="BT37" i="32" s="1"/>
  <c r="BT146" i="32" s="1"/>
  <c r="AC37" i="11"/>
  <c r="AD37" i="11"/>
  <c r="BV37" i="32" s="1"/>
  <c r="BV146" i="32" s="1"/>
  <c r="AE37" i="11"/>
  <c r="BW37" i="32" s="1"/>
  <c r="BW146" i="32" s="1"/>
  <c r="Q38" i="11"/>
  <c r="T38" i="11"/>
  <c r="BL38" i="32" s="1"/>
  <c r="BL169" i="32" s="1"/>
  <c r="U38" i="11"/>
  <c r="BM38" i="32" s="1"/>
  <c r="BM169" i="32" s="1"/>
  <c r="V38" i="11"/>
  <c r="BN38" i="32" s="1"/>
  <c r="BN169" i="32" s="1"/>
  <c r="W38" i="11"/>
  <c r="X38" i="11"/>
  <c r="Y38" i="11"/>
  <c r="Z38" i="11"/>
  <c r="AA38" i="11"/>
  <c r="BS38" i="32" s="1"/>
  <c r="BS169" i="32" s="1"/>
  <c r="AB38" i="11"/>
  <c r="BT38" i="32" s="1"/>
  <c r="BT169" i="32" s="1"/>
  <c r="AC38" i="11"/>
  <c r="BU38" i="32" s="1"/>
  <c r="BU169" i="32" s="1"/>
  <c r="AD38" i="11"/>
  <c r="BV38" i="32" s="1"/>
  <c r="BV169" i="32" s="1"/>
  <c r="AE38" i="11"/>
  <c r="BW38" i="32" s="1"/>
  <c r="BW169" i="32" s="1"/>
  <c r="E39" i="11"/>
  <c r="F39" i="11"/>
  <c r="G39" i="11"/>
  <c r="H39" i="11"/>
  <c r="I39" i="11"/>
  <c r="J39" i="11"/>
  <c r="K39" i="11"/>
  <c r="L39" i="11"/>
  <c r="M39" i="11"/>
  <c r="N39" i="11"/>
  <c r="O39" i="11"/>
  <c r="P39" i="11"/>
  <c r="AB118" i="11"/>
  <c r="T118" i="11"/>
  <c r="X118" i="11"/>
  <c r="U119" i="11"/>
  <c r="Y119" i="11"/>
  <c r="Z120" i="11"/>
  <c r="AG120" i="11" s="1"/>
  <c r="T121" i="11"/>
  <c r="Y121" i="11"/>
  <c r="AE121" i="11"/>
  <c r="U121" i="11"/>
  <c r="W121" i="11"/>
  <c r="AA121" i="11"/>
  <c r="X122" i="11"/>
  <c r="T122" i="11"/>
  <c r="AB122" i="11"/>
  <c r="T123" i="11"/>
  <c r="Y123" i="11"/>
  <c r="U123" i="11"/>
  <c r="AC123" i="11"/>
  <c r="AE141" i="11"/>
  <c r="T141" i="11"/>
  <c r="V141" i="11"/>
  <c r="AD141" i="11"/>
  <c r="T142" i="11"/>
  <c r="Y142" i="11"/>
  <c r="U142" i="11"/>
  <c r="AC142" i="11"/>
  <c r="T143" i="11"/>
  <c r="Z143" i="11"/>
  <c r="AG143" i="11" s="1"/>
  <c r="V143" i="11"/>
  <c r="AD143" i="11"/>
  <c r="T144" i="11"/>
  <c r="U144" i="11"/>
  <c r="W144" i="11"/>
  <c r="AE144" i="11"/>
  <c r="AB145" i="11"/>
  <c r="T145" i="11"/>
  <c r="X145" i="11"/>
  <c r="U146" i="11"/>
  <c r="Y146" i="11"/>
  <c r="Z164" i="11"/>
  <c r="AG164" i="11" s="1"/>
  <c r="T165" i="11"/>
  <c r="Y165" i="11"/>
  <c r="AE165" i="11"/>
  <c r="U165" i="11"/>
  <c r="W165" i="11"/>
  <c r="AA165" i="11"/>
  <c r="X166" i="11"/>
  <c r="T166" i="11"/>
  <c r="AB166" i="11"/>
  <c r="T167" i="11"/>
  <c r="Y167" i="11"/>
  <c r="U167" i="11"/>
  <c r="AC167" i="11"/>
  <c r="T168" i="11"/>
  <c r="Z168" i="11"/>
  <c r="AG168" i="11" s="1"/>
  <c r="V168" i="11"/>
  <c r="AD168" i="11"/>
  <c r="U169" i="11"/>
  <c r="AD169" i="11"/>
  <c r="T169" i="11"/>
  <c r="Q11" i="8"/>
  <c r="T11" i="8"/>
  <c r="U11" i="8"/>
  <c r="V11" i="8"/>
  <c r="W11" i="8"/>
  <c r="X11" i="8"/>
  <c r="Y11" i="8"/>
  <c r="Z11" i="8"/>
  <c r="AA11" i="8"/>
  <c r="AB11" i="8"/>
  <c r="AC11" i="8"/>
  <c r="AD11" i="8"/>
  <c r="AE11" i="8"/>
  <c r="Q12" i="8"/>
  <c r="T12" i="8"/>
  <c r="U12" i="8"/>
  <c r="V12" i="8"/>
  <c r="W12" i="8"/>
  <c r="X12" i="8"/>
  <c r="Y12" i="8"/>
  <c r="Z12" i="8"/>
  <c r="AA12" i="8"/>
  <c r="AB12" i="8"/>
  <c r="AC12" i="8"/>
  <c r="AD12" i="8"/>
  <c r="AE12" i="8"/>
  <c r="Q13" i="8"/>
  <c r="T13" i="8"/>
  <c r="U13" i="8"/>
  <c r="V13" i="8"/>
  <c r="W13" i="8"/>
  <c r="X13" i="8"/>
  <c r="Y13" i="8"/>
  <c r="Z13" i="8"/>
  <c r="AA13" i="8"/>
  <c r="AB13" i="8"/>
  <c r="AC13" i="8"/>
  <c r="AD13" i="8"/>
  <c r="AE13" i="8"/>
  <c r="E14" i="8"/>
  <c r="F14" i="8"/>
  <c r="G14" i="8"/>
  <c r="H14" i="8"/>
  <c r="I14" i="8"/>
  <c r="J14" i="8"/>
  <c r="K14" i="8"/>
  <c r="L14" i="8"/>
  <c r="M14" i="8"/>
  <c r="N14" i="8"/>
  <c r="O14" i="8"/>
  <c r="P14" i="8"/>
  <c r="Q16" i="8"/>
  <c r="T16" i="8"/>
  <c r="U16" i="8"/>
  <c r="V16" i="8"/>
  <c r="W16" i="8"/>
  <c r="X16" i="8"/>
  <c r="Y16" i="8"/>
  <c r="Z16" i="8"/>
  <c r="AA16" i="8"/>
  <c r="AB16" i="8"/>
  <c r="AC16" i="8"/>
  <c r="AD16" i="8"/>
  <c r="AE16" i="8"/>
  <c r="Q17" i="8"/>
  <c r="T17" i="8"/>
  <c r="U17" i="8"/>
  <c r="V17" i="8"/>
  <c r="W17" i="8"/>
  <c r="X17" i="8"/>
  <c r="Y17" i="8"/>
  <c r="Z17" i="8"/>
  <c r="AA17" i="8"/>
  <c r="AB17" i="8"/>
  <c r="AC17" i="8"/>
  <c r="AD17" i="8"/>
  <c r="AE17" i="8"/>
  <c r="Q18" i="8"/>
  <c r="Q19" i="8" s="1"/>
  <c r="T18" i="8"/>
  <c r="U18" i="8"/>
  <c r="V18" i="8"/>
  <c r="W18" i="8"/>
  <c r="X18" i="8"/>
  <c r="Y18" i="8"/>
  <c r="Z18" i="8"/>
  <c r="AA18" i="8"/>
  <c r="AB18" i="8"/>
  <c r="AC18" i="8"/>
  <c r="AD18" i="8"/>
  <c r="AE18" i="8"/>
  <c r="E19" i="8"/>
  <c r="F19" i="8"/>
  <c r="G19" i="8"/>
  <c r="H19" i="8"/>
  <c r="I19" i="8"/>
  <c r="J19" i="8"/>
  <c r="K19" i="8"/>
  <c r="L19" i="8"/>
  <c r="M19" i="8"/>
  <c r="N19" i="8"/>
  <c r="O19" i="8"/>
  <c r="P19" i="8"/>
  <c r="Q21" i="8"/>
  <c r="T21" i="8"/>
  <c r="U21" i="8"/>
  <c r="V21" i="8"/>
  <c r="W21" i="8"/>
  <c r="X21" i="8"/>
  <c r="Y21" i="8"/>
  <c r="Z21" i="8"/>
  <c r="AA21" i="8"/>
  <c r="AB21" i="8"/>
  <c r="AC21" i="8"/>
  <c r="AD21" i="8"/>
  <c r="AE21" i="8"/>
  <c r="Q22" i="8"/>
  <c r="T22" i="8"/>
  <c r="U22" i="8"/>
  <c r="V22" i="8"/>
  <c r="W22" i="8"/>
  <c r="X22" i="8"/>
  <c r="Y22" i="8"/>
  <c r="Z22" i="8"/>
  <c r="AA22" i="8"/>
  <c r="AB22" i="8"/>
  <c r="AC22" i="8"/>
  <c r="AD22" i="8"/>
  <c r="AE22" i="8"/>
  <c r="Q23" i="8"/>
  <c r="T23" i="8"/>
  <c r="U23" i="8"/>
  <c r="V23" i="8"/>
  <c r="W23" i="8"/>
  <c r="X23" i="8"/>
  <c r="Y23" i="8"/>
  <c r="Z23" i="8"/>
  <c r="AA23" i="8"/>
  <c r="AB23" i="8"/>
  <c r="AC23" i="8"/>
  <c r="AD23" i="8"/>
  <c r="AE23" i="8"/>
  <c r="E24" i="8"/>
  <c r="F24" i="8"/>
  <c r="G24" i="8"/>
  <c r="H24" i="8"/>
  <c r="I24" i="8"/>
  <c r="J24" i="8"/>
  <c r="K24" i="8"/>
  <c r="L24" i="8"/>
  <c r="M24" i="8"/>
  <c r="N24" i="8"/>
  <c r="O24" i="8"/>
  <c r="P24" i="8"/>
  <c r="Q26" i="8"/>
  <c r="T26" i="8"/>
  <c r="U26" i="8"/>
  <c r="V26" i="8"/>
  <c r="W26" i="8"/>
  <c r="X26" i="8"/>
  <c r="Y26" i="8"/>
  <c r="Z26" i="8"/>
  <c r="AA26" i="8"/>
  <c r="AB26" i="8"/>
  <c r="AC26" i="8"/>
  <c r="AD26" i="8"/>
  <c r="AE26" i="8"/>
  <c r="Q27" i="8"/>
  <c r="T27" i="8"/>
  <c r="U27" i="8"/>
  <c r="V27" i="8"/>
  <c r="W27" i="8"/>
  <c r="X27" i="8"/>
  <c r="Y27" i="8"/>
  <c r="Z27" i="8"/>
  <c r="AA27" i="8"/>
  <c r="AB27" i="8"/>
  <c r="AC27" i="8"/>
  <c r="AD27" i="8"/>
  <c r="AE27" i="8"/>
  <c r="Q28" i="8"/>
  <c r="T28" i="8"/>
  <c r="U28" i="8"/>
  <c r="V28" i="8"/>
  <c r="W28" i="8"/>
  <c r="X28" i="8"/>
  <c r="Y28" i="8"/>
  <c r="Z28" i="8"/>
  <c r="AA28" i="8"/>
  <c r="AB28" i="8"/>
  <c r="AC28" i="8"/>
  <c r="AD28" i="8"/>
  <c r="AE28" i="8"/>
  <c r="E29" i="8"/>
  <c r="F29" i="8"/>
  <c r="G29" i="8"/>
  <c r="H29" i="8"/>
  <c r="I29" i="8"/>
  <c r="J29" i="8"/>
  <c r="K29" i="8"/>
  <c r="L29" i="8"/>
  <c r="M29" i="8"/>
  <c r="N29" i="8"/>
  <c r="O29" i="8"/>
  <c r="P29" i="8"/>
  <c r="Q31" i="8"/>
  <c r="T31" i="8"/>
  <c r="U31" i="8"/>
  <c r="V31" i="8"/>
  <c r="W31" i="8"/>
  <c r="X31" i="8"/>
  <c r="Y31" i="8"/>
  <c r="Z31" i="8"/>
  <c r="AA31" i="8"/>
  <c r="AB31" i="8"/>
  <c r="AC31" i="8"/>
  <c r="AD31" i="8"/>
  <c r="AE31" i="8"/>
  <c r="Q32" i="8"/>
  <c r="T32" i="8"/>
  <c r="U32" i="8"/>
  <c r="V32" i="8"/>
  <c r="W32" i="8"/>
  <c r="X32" i="8"/>
  <c r="Y32" i="8"/>
  <c r="Z32" i="8"/>
  <c r="AA32" i="8"/>
  <c r="AB32" i="8"/>
  <c r="AC32" i="8"/>
  <c r="AD32" i="8"/>
  <c r="AE32" i="8"/>
  <c r="Q33" i="8"/>
  <c r="T33" i="8"/>
  <c r="U33" i="8"/>
  <c r="V33" i="8"/>
  <c r="W33" i="8"/>
  <c r="X33" i="8"/>
  <c r="Y33" i="8"/>
  <c r="Z33" i="8"/>
  <c r="AA33" i="8"/>
  <c r="AB33" i="8"/>
  <c r="AC33" i="8"/>
  <c r="AD33" i="8"/>
  <c r="AE33" i="8"/>
  <c r="E34" i="8"/>
  <c r="F34" i="8"/>
  <c r="G34" i="8"/>
  <c r="H34" i="8"/>
  <c r="I34" i="8"/>
  <c r="J34" i="8"/>
  <c r="K34" i="8"/>
  <c r="L34" i="8"/>
  <c r="M34" i="8"/>
  <c r="N34" i="8"/>
  <c r="O34" i="8"/>
  <c r="P34" i="8"/>
  <c r="Q36" i="8"/>
  <c r="T36" i="8"/>
  <c r="U36" i="8"/>
  <c r="V36" i="8"/>
  <c r="W36" i="8"/>
  <c r="X36" i="8"/>
  <c r="Y36" i="8"/>
  <c r="Z36" i="8"/>
  <c r="AA36" i="8"/>
  <c r="AB36" i="8"/>
  <c r="AC36" i="8"/>
  <c r="AD36" i="8"/>
  <c r="AE36" i="8"/>
  <c r="Q37" i="8"/>
  <c r="T37" i="8"/>
  <c r="U37" i="8"/>
  <c r="V37" i="8"/>
  <c r="W37" i="8"/>
  <c r="X37" i="8"/>
  <c r="Y37" i="8"/>
  <c r="Z37" i="8"/>
  <c r="AA37" i="8"/>
  <c r="AB37" i="8"/>
  <c r="AC37" i="8"/>
  <c r="AD37" i="8"/>
  <c r="AE37" i="8"/>
  <c r="Q38" i="8"/>
  <c r="T38" i="8"/>
  <c r="U38" i="8"/>
  <c r="V38" i="8"/>
  <c r="W38" i="8"/>
  <c r="X38" i="8"/>
  <c r="Y38" i="8"/>
  <c r="Z38" i="8"/>
  <c r="AA38" i="8"/>
  <c r="AB38" i="8"/>
  <c r="AC38" i="8"/>
  <c r="AD38" i="8"/>
  <c r="AE38" i="8"/>
  <c r="E39" i="8"/>
  <c r="F39" i="8"/>
  <c r="G39" i="8"/>
  <c r="H39" i="8"/>
  <c r="I39" i="8"/>
  <c r="J39" i="8"/>
  <c r="K39" i="8"/>
  <c r="L39" i="8"/>
  <c r="M39" i="8"/>
  <c r="N39" i="8"/>
  <c r="O39" i="8"/>
  <c r="P39" i="8"/>
  <c r="U118" i="8"/>
  <c r="X118" i="8"/>
  <c r="T118" i="8"/>
  <c r="V118" i="8"/>
  <c r="Z118" i="8"/>
  <c r="AD118" i="8"/>
  <c r="T119" i="8"/>
  <c r="U119" i="8"/>
  <c r="Y119" i="8"/>
  <c r="AC119" i="8"/>
  <c r="V120" i="8"/>
  <c r="T120" i="8"/>
  <c r="X120" i="8"/>
  <c r="AB120" i="8"/>
  <c r="U121" i="8"/>
  <c r="W121" i="8"/>
  <c r="AA121" i="8"/>
  <c r="AE121" i="8"/>
  <c r="Y122" i="8"/>
  <c r="T122" i="8"/>
  <c r="W122" i="8"/>
  <c r="AA122" i="8"/>
  <c r="AE122" i="8"/>
  <c r="T123" i="8"/>
  <c r="X123" i="8"/>
  <c r="U123" i="8"/>
  <c r="Z123" i="8"/>
  <c r="AD123" i="8"/>
  <c r="AA141" i="8"/>
  <c r="T141" i="8"/>
  <c r="AB141" i="8"/>
  <c r="Z142" i="8"/>
  <c r="T142" i="8"/>
  <c r="AC142" i="8"/>
  <c r="AB142" i="8"/>
  <c r="U142" i="8"/>
  <c r="W142" i="8"/>
  <c r="AD142" i="8"/>
  <c r="AE143" i="8"/>
  <c r="X143" i="8"/>
  <c r="T143" i="8"/>
  <c r="AB143" i="8"/>
  <c r="T144" i="8"/>
  <c r="Y144" i="8"/>
  <c r="U144" i="8"/>
  <c r="AC144" i="8"/>
  <c r="T145" i="8"/>
  <c r="Z145" i="8"/>
  <c r="V145" i="8"/>
  <c r="AD145" i="8"/>
  <c r="T146" i="8"/>
  <c r="U146" i="8"/>
  <c r="W146" i="8"/>
  <c r="AE146" i="8"/>
  <c r="AB164" i="8"/>
  <c r="T164" i="8"/>
  <c r="X164" i="8"/>
  <c r="U165" i="8"/>
  <c r="Y165" i="8"/>
  <c r="Z166" i="8"/>
  <c r="T167" i="8"/>
  <c r="Y167" i="8"/>
  <c r="AE167" i="8"/>
  <c r="U167" i="8"/>
  <c r="W167" i="8"/>
  <c r="AA167" i="8"/>
  <c r="X168" i="8"/>
  <c r="T168" i="8"/>
  <c r="AB168" i="8"/>
  <c r="U169" i="8"/>
  <c r="V169" i="8"/>
  <c r="AB169" i="8"/>
  <c r="Z169" i="8"/>
  <c r="Q11" i="9"/>
  <c r="T11" i="9"/>
  <c r="U11" i="9"/>
  <c r="V11" i="9"/>
  <c r="W11" i="9"/>
  <c r="X11" i="9"/>
  <c r="Y11" i="9"/>
  <c r="Z11" i="9"/>
  <c r="AA11" i="9"/>
  <c r="AB11" i="9"/>
  <c r="AC11" i="9"/>
  <c r="AD11" i="9"/>
  <c r="AE11" i="9"/>
  <c r="Q12" i="9"/>
  <c r="T12" i="9"/>
  <c r="U12" i="9"/>
  <c r="V12" i="9"/>
  <c r="W12" i="9"/>
  <c r="X12" i="9"/>
  <c r="Y12" i="9"/>
  <c r="Z12" i="9"/>
  <c r="AA12" i="9"/>
  <c r="AB12" i="9"/>
  <c r="AC12" i="9"/>
  <c r="AD12" i="9"/>
  <c r="AE12" i="9"/>
  <c r="Q13" i="9"/>
  <c r="T13" i="9"/>
  <c r="U13" i="9"/>
  <c r="V13" i="9"/>
  <c r="W13" i="9"/>
  <c r="X13" i="9"/>
  <c r="Y13" i="9"/>
  <c r="Z13" i="9"/>
  <c r="AA13" i="9"/>
  <c r="AB13" i="9"/>
  <c r="AC13" i="9"/>
  <c r="AD13" i="9"/>
  <c r="AE13" i="9"/>
  <c r="E14" i="9"/>
  <c r="F14" i="9"/>
  <c r="G14" i="9"/>
  <c r="H14" i="9"/>
  <c r="I14" i="9"/>
  <c r="J14" i="9"/>
  <c r="K14" i="9"/>
  <c r="L14" i="9"/>
  <c r="M14" i="9"/>
  <c r="N14" i="9"/>
  <c r="O14" i="9"/>
  <c r="P14" i="9"/>
  <c r="Q16" i="9"/>
  <c r="T16" i="9"/>
  <c r="U16" i="9"/>
  <c r="V16" i="9"/>
  <c r="W16" i="9"/>
  <c r="X16" i="9"/>
  <c r="Y16" i="9"/>
  <c r="Z16" i="9"/>
  <c r="AA16" i="9"/>
  <c r="AB16" i="9"/>
  <c r="AC16" i="9"/>
  <c r="AD16" i="9"/>
  <c r="AE16" i="9"/>
  <c r="Q17" i="9"/>
  <c r="T17" i="9"/>
  <c r="U17" i="9"/>
  <c r="V17" i="9"/>
  <c r="W17" i="9"/>
  <c r="X17" i="9"/>
  <c r="Y17" i="9"/>
  <c r="Z17" i="9"/>
  <c r="AA17" i="9"/>
  <c r="AB17" i="9"/>
  <c r="AC17" i="9"/>
  <c r="AD17" i="9"/>
  <c r="AE17" i="9"/>
  <c r="Q18" i="9"/>
  <c r="T18" i="9"/>
  <c r="U18" i="9"/>
  <c r="V18" i="9"/>
  <c r="W18" i="9"/>
  <c r="X18" i="9"/>
  <c r="Y18" i="9"/>
  <c r="Z18" i="9"/>
  <c r="AA18" i="9"/>
  <c r="AB18" i="9"/>
  <c r="AC18" i="9"/>
  <c r="AD18" i="9"/>
  <c r="AE18" i="9"/>
  <c r="E19" i="9"/>
  <c r="F19" i="9"/>
  <c r="G19" i="9"/>
  <c r="H19" i="9"/>
  <c r="I19" i="9"/>
  <c r="J19" i="9"/>
  <c r="K19" i="9"/>
  <c r="L19" i="9"/>
  <c r="M19" i="9"/>
  <c r="N19" i="9"/>
  <c r="O19" i="9"/>
  <c r="P19" i="9"/>
  <c r="Q21" i="9"/>
  <c r="T21" i="9"/>
  <c r="U21" i="9"/>
  <c r="V21" i="9"/>
  <c r="W21" i="9"/>
  <c r="X21" i="9"/>
  <c r="Y21" i="9"/>
  <c r="Z21" i="9"/>
  <c r="AA21" i="9"/>
  <c r="AB21" i="9"/>
  <c r="AC21" i="9"/>
  <c r="AD21" i="9"/>
  <c r="AE21" i="9"/>
  <c r="Q22" i="9"/>
  <c r="T22" i="9"/>
  <c r="U22" i="9"/>
  <c r="V22" i="9"/>
  <c r="W22" i="9"/>
  <c r="X22" i="9"/>
  <c r="Y22" i="9"/>
  <c r="Z22" i="9"/>
  <c r="AA22" i="9"/>
  <c r="AB22" i="9"/>
  <c r="AC22" i="9"/>
  <c r="AD22" i="9"/>
  <c r="AE22" i="9"/>
  <c r="Q23" i="9"/>
  <c r="T23" i="9"/>
  <c r="U23" i="9"/>
  <c r="V23" i="9"/>
  <c r="W23" i="9"/>
  <c r="X23" i="9"/>
  <c r="Y23" i="9"/>
  <c r="Z23" i="9"/>
  <c r="AA23" i="9"/>
  <c r="AB23" i="9"/>
  <c r="AC23" i="9"/>
  <c r="AD23" i="9"/>
  <c r="AE23" i="9"/>
  <c r="E24" i="9"/>
  <c r="F24" i="9"/>
  <c r="G24" i="9"/>
  <c r="H24" i="9"/>
  <c r="I24" i="9"/>
  <c r="J24" i="9"/>
  <c r="K24" i="9"/>
  <c r="L24" i="9"/>
  <c r="M24" i="9"/>
  <c r="N24" i="9"/>
  <c r="O24" i="9"/>
  <c r="P24" i="9"/>
  <c r="Q26" i="9"/>
  <c r="T26" i="9"/>
  <c r="U26" i="9"/>
  <c r="V26" i="9"/>
  <c r="W26" i="9"/>
  <c r="X26" i="9"/>
  <c r="Y26" i="9"/>
  <c r="Z26" i="9"/>
  <c r="AA26" i="9"/>
  <c r="AB26" i="9"/>
  <c r="AC26" i="9"/>
  <c r="AD26" i="9"/>
  <c r="AE26" i="9"/>
  <c r="Q27" i="9"/>
  <c r="T27" i="9"/>
  <c r="U27" i="9"/>
  <c r="V27" i="9"/>
  <c r="W27" i="9"/>
  <c r="X27" i="9"/>
  <c r="Y27" i="9"/>
  <c r="Z27" i="9"/>
  <c r="AA27" i="9"/>
  <c r="AB27" i="9"/>
  <c r="AC27" i="9"/>
  <c r="AD27" i="9"/>
  <c r="AE27" i="9"/>
  <c r="Q28" i="9"/>
  <c r="T28" i="9"/>
  <c r="U28" i="9"/>
  <c r="V28" i="9"/>
  <c r="W28" i="9"/>
  <c r="X28" i="9"/>
  <c r="Y28" i="9"/>
  <c r="Z28" i="9"/>
  <c r="AA28" i="9"/>
  <c r="AB28" i="9"/>
  <c r="AC28" i="9"/>
  <c r="AD28" i="9"/>
  <c r="AE28" i="9"/>
  <c r="E29" i="9"/>
  <c r="F29" i="9"/>
  <c r="G29" i="9"/>
  <c r="H29" i="9"/>
  <c r="I29" i="9"/>
  <c r="J29" i="9"/>
  <c r="K29" i="9"/>
  <c r="L29" i="9"/>
  <c r="M29" i="9"/>
  <c r="N29" i="9"/>
  <c r="O29" i="9"/>
  <c r="P29" i="9"/>
  <c r="Q31" i="9"/>
  <c r="T31" i="9"/>
  <c r="U31" i="9"/>
  <c r="V31" i="9"/>
  <c r="W31" i="9"/>
  <c r="X31" i="9"/>
  <c r="Y31" i="9"/>
  <c r="Z31" i="9"/>
  <c r="AA31" i="9"/>
  <c r="AB31" i="9"/>
  <c r="AC31" i="9"/>
  <c r="AD31" i="9"/>
  <c r="AE31" i="9"/>
  <c r="Q32" i="9"/>
  <c r="T32" i="9"/>
  <c r="U32" i="9"/>
  <c r="V32" i="9"/>
  <c r="W32" i="9"/>
  <c r="X32" i="9"/>
  <c r="Y32" i="9"/>
  <c r="Z32" i="9"/>
  <c r="AA32" i="9"/>
  <c r="AB32" i="9"/>
  <c r="AC32" i="9"/>
  <c r="AD32" i="9"/>
  <c r="AE32" i="9"/>
  <c r="Q33" i="9"/>
  <c r="T33" i="9"/>
  <c r="U33" i="9"/>
  <c r="V33" i="9"/>
  <c r="W33" i="9"/>
  <c r="X33" i="9"/>
  <c r="Y33" i="9"/>
  <c r="Z33" i="9"/>
  <c r="AA33" i="9"/>
  <c r="AB33" i="9"/>
  <c r="AC33" i="9"/>
  <c r="AD33" i="9"/>
  <c r="AE33" i="9"/>
  <c r="E34" i="9"/>
  <c r="F34" i="9"/>
  <c r="G34" i="9"/>
  <c r="H34" i="9"/>
  <c r="I34" i="9"/>
  <c r="J34" i="9"/>
  <c r="K34" i="9"/>
  <c r="L34" i="9"/>
  <c r="M34" i="9"/>
  <c r="N34" i="9"/>
  <c r="O34" i="9"/>
  <c r="P34" i="9"/>
  <c r="Q36" i="9"/>
  <c r="T36" i="9"/>
  <c r="U36" i="9"/>
  <c r="V36" i="9"/>
  <c r="W36" i="9"/>
  <c r="X36" i="9"/>
  <c r="Y36" i="9"/>
  <c r="Z36" i="9"/>
  <c r="AA36" i="9"/>
  <c r="AB36" i="9"/>
  <c r="AC36" i="9"/>
  <c r="AD36" i="9"/>
  <c r="AE36" i="9"/>
  <c r="Q37" i="9"/>
  <c r="T37" i="9"/>
  <c r="U37" i="9"/>
  <c r="V37" i="9"/>
  <c r="W37" i="9"/>
  <c r="X37" i="9"/>
  <c r="Y37" i="9"/>
  <c r="Z37" i="9"/>
  <c r="AA37" i="9"/>
  <c r="AB37" i="9"/>
  <c r="AC37" i="9"/>
  <c r="AD37" i="9"/>
  <c r="AE37" i="9"/>
  <c r="Q38" i="9"/>
  <c r="T38" i="9"/>
  <c r="U38" i="9"/>
  <c r="V38" i="9"/>
  <c r="W38" i="9"/>
  <c r="X38" i="9"/>
  <c r="Y38" i="9"/>
  <c r="Z38" i="9"/>
  <c r="AA38" i="9"/>
  <c r="AB38" i="9"/>
  <c r="AC38" i="9"/>
  <c r="AD38" i="9"/>
  <c r="AE38" i="9"/>
  <c r="E39" i="9"/>
  <c r="F39" i="9"/>
  <c r="G39" i="9"/>
  <c r="H39" i="9"/>
  <c r="I39" i="9"/>
  <c r="J39" i="9"/>
  <c r="K39" i="9"/>
  <c r="L39" i="9"/>
  <c r="M39" i="9"/>
  <c r="N39" i="9"/>
  <c r="O39" i="9"/>
  <c r="P39" i="9"/>
  <c r="T121" i="9"/>
  <c r="AB121" i="9"/>
  <c r="T122" i="9"/>
  <c r="U122" i="9"/>
  <c r="AC122" i="9"/>
  <c r="T123" i="9"/>
  <c r="V123" i="9"/>
  <c r="Y141" i="9"/>
  <c r="Z142" i="9"/>
  <c r="T143" i="9"/>
  <c r="AA143" i="9"/>
  <c r="Q143" i="9"/>
  <c r="U143" i="9"/>
  <c r="W143" i="9"/>
  <c r="AE143" i="9"/>
  <c r="X144" i="9"/>
  <c r="AB144" i="9"/>
  <c r="T144" i="9"/>
  <c r="AC145" i="9"/>
  <c r="U145" i="9"/>
  <c r="Y145" i="9"/>
  <c r="AD146" i="9"/>
  <c r="Q146" i="9"/>
  <c r="Z146" i="9"/>
  <c r="W164" i="9"/>
  <c r="T164" i="9"/>
  <c r="Y164" i="9"/>
  <c r="U164" i="9"/>
  <c r="AC164" i="9"/>
  <c r="X165" i="9"/>
  <c r="Z165" i="9"/>
  <c r="AB165" i="9"/>
  <c r="T165" i="9"/>
  <c r="V165" i="9"/>
  <c r="AD165" i="9"/>
  <c r="T166" i="9"/>
  <c r="Q166" i="9"/>
  <c r="AC166" i="9"/>
  <c r="U166" i="9"/>
  <c r="W166" i="9"/>
  <c r="AE166" i="9"/>
  <c r="Z167" i="9"/>
  <c r="AB167" i="9"/>
  <c r="T167" i="9"/>
  <c r="X167" i="9"/>
  <c r="E11" i="10"/>
  <c r="F11" i="10"/>
  <c r="F118" i="10" s="1"/>
  <c r="G11" i="10"/>
  <c r="G118" i="10" s="1"/>
  <c r="H11" i="10"/>
  <c r="I11" i="10"/>
  <c r="I118" i="10" s="1"/>
  <c r="J11" i="10"/>
  <c r="J118" i="10" s="1"/>
  <c r="K11" i="10"/>
  <c r="K118" i="10" s="1"/>
  <c r="L11" i="10"/>
  <c r="M11" i="10"/>
  <c r="M118" i="10" s="1"/>
  <c r="N11" i="10"/>
  <c r="O11" i="10"/>
  <c r="P11" i="10"/>
  <c r="E12" i="10"/>
  <c r="F12" i="10"/>
  <c r="F141" i="10" s="1"/>
  <c r="G12" i="10"/>
  <c r="H12" i="10"/>
  <c r="I12" i="10"/>
  <c r="J12" i="10"/>
  <c r="J141" i="10" s="1"/>
  <c r="K12" i="10"/>
  <c r="L12" i="10"/>
  <c r="M12" i="10"/>
  <c r="N12" i="10"/>
  <c r="N141" i="10" s="1"/>
  <c r="O12" i="10"/>
  <c r="P12" i="10"/>
  <c r="E13" i="10"/>
  <c r="E164" i="10" s="1"/>
  <c r="F13" i="10"/>
  <c r="F164" i="10" s="1"/>
  <c r="G13" i="10"/>
  <c r="H13" i="10"/>
  <c r="H164" i="10" s="1"/>
  <c r="I13" i="10"/>
  <c r="J13" i="10"/>
  <c r="J164" i="10" s="1"/>
  <c r="K13" i="10"/>
  <c r="L13" i="10"/>
  <c r="M13" i="10"/>
  <c r="N13" i="10"/>
  <c r="N164" i="10" s="1"/>
  <c r="O13" i="10"/>
  <c r="P13" i="10"/>
  <c r="P164" i="10" s="1"/>
  <c r="E16" i="10"/>
  <c r="F16" i="10"/>
  <c r="F119" i="10" s="1"/>
  <c r="G16" i="10"/>
  <c r="H16" i="10"/>
  <c r="I16" i="10"/>
  <c r="J16" i="10"/>
  <c r="J119" i="10" s="1"/>
  <c r="K16" i="10"/>
  <c r="K119" i="10" s="1"/>
  <c r="L16" i="10"/>
  <c r="M16" i="10"/>
  <c r="N16" i="10"/>
  <c r="N119" i="10" s="1"/>
  <c r="O16" i="10"/>
  <c r="P16" i="10"/>
  <c r="E17" i="10"/>
  <c r="E142" i="10" s="1"/>
  <c r="F17" i="10"/>
  <c r="F142" i="10" s="1"/>
  <c r="G17" i="10"/>
  <c r="H17" i="10"/>
  <c r="I17" i="10"/>
  <c r="J17" i="10"/>
  <c r="J142" i="10" s="1"/>
  <c r="K17" i="10"/>
  <c r="L17" i="10"/>
  <c r="M17" i="10"/>
  <c r="N17" i="10"/>
  <c r="N142" i="10" s="1"/>
  <c r="O17" i="10"/>
  <c r="P17" i="10"/>
  <c r="E18" i="10"/>
  <c r="E165" i="10" s="1"/>
  <c r="F18" i="10"/>
  <c r="F165" i="10" s="1"/>
  <c r="G18" i="10"/>
  <c r="H18" i="10"/>
  <c r="H165" i="10" s="1"/>
  <c r="I18" i="10"/>
  <c r="J18" i="10"/>
  <c r="J165" i="10" s="1"/>
  <c r="K18" i="10"/>
  <c r="L18" i="10"/>
  <c r="L165" i="10" s="1"/>
  <c r="M18" i="10"/>
  <c r="N18" i="10"/>
  <c r="N165" i="10" s="1"/>
  <c r="O18" i="10"/>
  <c r="P18" i="10"/>
  <c r="P165" i="10" s="1"/>
  <c r="E21" i="10"/>
  <c r="T21" i="10" s="1"/>
  <c r="AW21" i="32" s="1"/>
  <c r="AW120" i="32" s="1"/>
  <c r="F21" i="10"/>
  <c r="F120" i="10" s="1"/>
  <c r="G21" i="10"/>
  <c r="G120" i="10" s="1"/>
  <c r="H21" i="10"/>
  <c r="H120" i="10" s="1"/>
  <c r="I21" i="10"/>
  <c r="J21" i="10"/>
  <c r="J120" i="10" s="1"/>
  <c r="K21" i="10"/>
  <c r="L21" i="10"/>
  <c r="L120" i="10" s="1"/>
  <c r="M21" i="10"/>
  <c r="N21" i="10"/>
  <c r="N120" i="10" s="1"/>
  <c r="O21" i="10"/>
  <c r="P21" i="10"/>
  <c r="P120" i="10" s="1"/>
  <c r="E22" i="10"/>
  <c r="E143" i="10" s="1"/>
  <c r="F22" i="10"/>
  <c r="F143" i="10" s="1"/>
  <c r="G22" i="10"/>
  <c r="G143" i="10" s="1"/>
  <c r="H22" i="10"/>
  <c r="H143" i="10" s="1"/>
  <c r="I22" i="10"/>
  <c r="J22" i="10"/>
  <c r="J143" i="10" s="1"/>
  <c r="K22" i="10"/>
  <c r="K143" i="10" s="1"/>
  <c r="L22" i="10"/>
  <c r="L143" i="10" s="1"/>
  <c r="M22" i="10"/>
  <c r="N22" i="10"/>
  <c r="N143" i="10" s="1"/>
  <c r="O22" i="10"/>
  <c r="O143" i="10" s="1"/>
  <c r="P22" i="10"/>
  <c r="P143" i="10" s="1"/>
  <c r="E23" i="10"/>
  <c r="T23" i="10" s="1"/>
  <c r="AW23" i="32" s="1"/>
  <c r="AW166" i="32" s="1"/>
  <c r="F23" i="10"/>
  <c r="F166" i="10" s="1"/>
  <c r="G23" i="10"/>
  <c r="G166" i="10" s="1"/>
  <c r="H23" i="10"/>
  <c r="H166" i="10" s="1"/>
  <c r="I23" i="10"/>
  <c r="J23" i="10"/>
  <c r="K23" i="10"/>
  <c r="K166" i="10" s="1"/>
  <c r="L23" i="10"/>
  <c r="M23" i="10"/>
  <c r="N23" i="10"/>
  <c r="N166" i="10" s="1"/>
  <c r="O23" i="10"/>
  <c r="O166" i="10" s="1"/>
  <c r="P23" i="10"/>
  <c r="P166" i="10" s="1"/>
  <c r="E26" i="10"/>
  <c r="E121" i="10" s="1"/>
  <c r="F26" i="10"/>
  <c r="F121" i="10" s="1"/>
  <c r="G26" i="10"/>
  <c r="H26" i="10"/>
  <c r="H121" i="10" s="1"/>
  <c r="I26" i="10"/>
  <c r="I121" i="10" s="1"/>
  <c r="J26" i="10"/>
  <c r="J121" i="10" s="1"/>
  <c r="K26" i="10"/>
  <c r="L26" i="10"/>
  <c r="L121" i="10" s="1"/>
  <c r="M26" i="10"/>
  <c r="N26" i="10"/>
  <c r="N121" i="10" s="1"/>
  <c r="O26" i="10"/>
  <c r="P26" i="10"/>
  <c r="E27" i="10"/>
  <c r="E144" i="10" s="1"/>
  <c r="F27" i="10"/>
  <c r="G27" i="10"/>
  <c r="H27" i="10"/>
  <c r="I27" i="10"/>
  <c r="I144" i="10" s="1"/>
  <c r="J27" i="10"/>
  <c r="K27" i="10"/>
  <c r="L27" i="10"/>
  <c r="L144" i="10" s="1"/>
  <c r="M27" i="10"/>
  <c r="M144" i="10" s="1"/>
  <c r="N27" i="10"/>
  <c r="O27" i="10"/>
  <c r="P27" i="10"/>
  <c r="E28" i="10"/>
  <c r="F28" i="10"/>
  <c r="G28" i="10"/>
  <c r="H28" i="10"/>
  <c r="I28" i="10"/>
  <c r="I167" i="10" s="1"/>
  <c r="J28" i="10"/>
  <c r="K28" i="10"/>
  <c r="L28" i="10"/>
  <c r="L167" i="10" s="1"/>
  <c r="M28" i="10"/>
  <c r="M167" i="10" s="1"/>
  <c r="N28" i="10"/>
  <c r="N167" i="10" s="1"/>
  <c r="O28" i="10"/>
  <c r="P28" i="10"/>
  <c r="P167" i="10" s="1"/>
  <c r="E31" i="10"/>
  <c r="E122" i="10" s="1"/>
  <c r="F31" i="10"/>
  <c r="G31" i="10"/>
  <c r="H31" i="10"/>
  <c r="I31" i="10"/>
  <c r="I122" i="10" s="1"/>
  <c r="J31" i="10"/>
  <c r="J122" i="10" s="1"/>
  <c r="K31" i="10"/>
  <c r="L31" i="10"/>
  <c r="M31" i="10"/>
  <c r="M122" i="10" s="1"/>
  <c r="N31" i="10"/>
  <c r="N122" i="10" s="1"/>
  <c r="O31" i="10"/>
  <c r="P31" i="10"/>
  <c r="P122" i="10" s="1"/>
  <c r="E32" i="10"/>
  <c r="E145" i="10" s="1"/>
  <c r="F32" i="10"/>
  <c r="G32" i="10"/>
  <c r="G145" i="10" s="1"/>
  <c r="H32" i="10"/>
  <c r="H145" i="10" s="1"/>
  <c r="I32" i="10"/>
  <c r="J32" i="10"/>
  <c r="K32" i="10"/>
  <c r="L32" i="10"/>
  <c r="L145" i="10" s="1"/>
  <c r="M32" i="10"/>
  <c r="N32" i="10"/>
  <c r="O32" i="10"/>
  <c r="O145" i="10" s="1"/>
  <c r="P32" i="10"/>
  <c r="P145" i="10" s="1"/>
  <c r="E33" i="10"/>
  <c r="E168" i="10" s="1"/>
  <c r="F33" i="10"/>
  <c r="G33" i="10"/>
  <c r="G168" i="10" s="1"/>
  <c r="H33" i="10"/>
  <c r="H168" i="10" s="1"/>
  <c r="I33" i="10"/>
  <c r="J33" i="10"/>
  <c r="K33" i="10"/>
  <c r="L33" i="10"/>
  <c r="L168" i="10" s="1"/>
  <c r="M33" i="10"/>
  <c r="M168" i="10" s="1"/>
  <c r="N33" i="10"/>
  <c r="O33" i="10"/>
  <c r="P33" i="10"/>
  <c r="P168" i="10" s="1"/>
  <c r="E36" i="10"/>
  <c r="F36" i="10"/>
  <c r="F123" i="10" s="1"/>
  <c r="G36" i="10"/>
  <c r="G123" i="10" s="1"/>
  <c r="H36" i="10"/>
  <c r="H123" i="10" s="1"/>
  <c r="I36" i="10"/>
  <c r="K36" i="10"/>
  <c r="K123" i="10" s="1"/>
  <c r="L36" i="10"/>
  <c r="L123" i="10" s="1"/>
  <c r="M36" i="10"/>
  <c r="M123" i="10" s="1"/>
  <c r="N36" i="10"/>
  <c r="O36" i="10"/>
  <c r="P36" i="10"/>
  <c r="P123" i="10" s="1"/>
  <c r="F37" i="10"/>
  <c r="F146" i="10" s="1"/>
  <c r="G37" i="10"/>
  <c r="G146" i="10" s="1"/>
  <c r="H37" i="10"/>
  <c r="H146" i="10" s="1"/>
  <c r="I37" i="10"/>
  <c r="I146" i="10" s="1"/>
  <c r="K37" i="10"/>
  <c r="K146" i="10" s="1"/>
  <c r="L37" i="10"/>
  <c r="M37" i="10"/>
  <c r="M146" i="10" s="1"/>
  <c r="N37" i="10"/>
  <c r="N146" i="10" s="1"/>
  <c r="O37" i="10"/>
  <c r="P37" i="10"/>
  <c r="E38" i="10"/>
  <c r="F38" i="10"/>
  <c r="F169" i="10" s="1"/>
  <c r="G38" i="10"/>
  <c r="H38" i="10"/>
  <c r="I38" i="10"/>
  <c r="I169" i="10" s="1"/>
  <c r="K38" i="10"/>
  <c r="K169" i="10" s="1"/>
  <c r="L38" i="10"/>
  <c r="M38" i="10"/>
  <c r="M169" i="10" s="1"/>
  <c r="N38" i="10"/>
  <c r="N169" i="10" s="1"/>
  <c r="O38" i="10"/>
  <c r="O169" i="10" s="1"/>
  <c r="P38" i="10"/>
  <c r="Q11" i="7"/>
  <c r="T11" i="7"/>
  <c r="AH11" i="32" s="1"/>
  <c r="AH118" i="32" s="1"/>
  <c r="U11" i="7"/>
  <c r="AI11" i="32" s="1"/>
  <c r="AI118" i="32" s="1"/>
  <c r="V11" i="7"/>
  <c r="AJ11" i="32" s="1"/>
  <c r="AJ118" i="32" s="1"/>
  <c r="W11" i="7"/>
  <c r="AK11" i="32" s="1"/>
  <c r="AK118" i="32" s="1"/>
  <c r="X11" i="7"/>
  <c r="AL11" i="32" s="1"/>
  <c r="AL118" i="32" s="1"/>
  <c r="Y11" i="7"/>
  <c r="AM11" i="32" s="1"/>
  <c r="AM118" i="32" s="1"/>
  <c r="Z11" i="7"/>
  <c r="AA11" i="7"/>
  <c r="AO11" i="32" s="1"/>
  <c r="AO118" i="32" s="1"/>
  <c r="AB11" i="7"/>
  <c r="AP11" i="32" s="1"/>
  <c r="AP118" i="32" s="1"/>
  <c r="AC11" i="7"/>
  <c r="AQ11" i="32" s="1"/>
  <c r="AQ118" i="32" s="1"/>
  <c r="AD11" i="7"/>
  <c r="AR11" i="32" s="1"/>
  <c r="AR118" i="32" s="1"/>
  <c r="AE11" i="7"/>
  <c r="AS11" i="32" s="1"/>
  <c r="AS118" i="32" s="1"/>
  <c r="Q12" i="7"/>
  <c r="T12" i="7"/>
  <c r="AH12" i="32" s="1"/>
  <c r="AH141" i="32" s="1"/>
  <c r="U12" i="7"/>
  <c r="AI12" i="32" s="1"/>
  <c r="AI141" i="32" s="1"/>
  <c r="V12" i="7"/>
  <c r="AJ12" i="32" s="1"/>
  <c r="AJ141" i="32" s="1"/>
  <c r="W12" i="7"/>
  <c r="AK12" i="32" s="1"/>
  <c r="AK141" i="32" s="1"/>
  <c r="X12" i="7"/>
  <c r="Y12" i="7"/>
  <c r="AM12" i="32" s="1"/>
  <c r="AM141" i="32" s="1"/>
  <c r="Z12" i="7"/>
  <c r="AA12" i="7"/>
  <c r="AO12" i="32" s="1"/>
  <c r="AO141" i="32" s="1"/>
  <c r="AB12" i="7"/>
  <c r="AP12" i="32" s="1"/>
  <c r="AP141" i="32" s="1"/>
  <c r="AC12" i="7"/>
  <c r="AQ12" i="32" s="1"/>
  <c r="AQ141" i="32" s="1"/>
  <c r="AD12" i="7"/>
  <c r="AR12" i="32" s="1"/>
  <c r="AR141" i="32" s="1"/>
  <c r="AE12" i="7"/>
  <c r="AS12" i="32" s="1"/>
  <c r="AS141" i="32" s="1"/>
  <c r="Q13" i="7"/>
  <c r="T13" i="7"/>
  <c r="AH13" i="32" s="1"/>
  <c r="AH164" i="32" s="1"/>
  <c r="U13" i="7"/>
  <c r="AI13" i="32" s="1"/>
  <c r="AI164" i="32" s="1"/>
  <c r="V13" i="7"/>
  <c r="AJ13" i="32" s="1"/>
  <c r="AJ164" i="32" s="1"/>
  <c r="W13" i="7"/>
  <c r="AK13" i="32" s="1"/>
  <c r="AK164" i="32" s="1"/>
  <c r="X13" i="7"/>
  <c r="AL13" i="32" s="1"/>
  <c r="AL164" i="32" s="1"/>
  <c r="Y13" i="7"/>
  <c r="AM13" i="32" s="1"/>
  <c r="AM164" i="32" s="1"/>
  <c r="Z13" i="7"/>
  <c r="AN13" i="32" s="1"/>
  <c r="AN164" i="32" s="1"/>
  <c r="AA13" i="7"/>
  <c r="AB13" i="7"/>
  <c r="AC13" i="7"/>
  <c r="AQ13" i="32" s="1"/>
  <c r="AQ164" i="32" s="1"/>
  <c r="AD13" i="7"/>
  <c r="AR13" i="32" s="1"/>
  <c r="AR164" i="32" s="1"/>
  <c r="AE13" i="7"/>
  <c r="AS13" i="32" s="1"/>
  <c r="AS164" i="32" s="1"/>
  <c r="E14" i="7"/>
  <c r="F14" i="7"/>
  <c r="G14" i="7"/>
  <c r="H14" i="7"/>
  <c r="I14" i="7"/>
  <c r="J14" i="7"/>
  <c r="K14" i="7"/>
  <c r="L14" i="7"/>
  <c r="M14" i="7"/>
  <c r="N14" i="7"/>
  <c r="O14" i="7"/>
  <c r="P14" i="7"/>
  <c r="Q16" i="7"/>
  <c r="T16" i="7"/>
  <c r="AH16" i="32" s="1"/>
  <c r="AH119" i="32" s="1"/>
  <c r="U16" i="7"/>
  <c r="AI16" i="32" s="1"/>
  <c r="AI119" i="32" s="1"/>
  <c r="V16" i="7"/>
  <c r="AJ16" i="32" s="1"/>
  <c r="AJ119" i="32" s="1"/>
  <c r="W16" i="7"/>
  <c r="AK16" i="32" s="1"/>
  <c r="AK119" i="32" s="1"/>
  <c r="X16" i="7"/>
  <c r="AL16" i="32" s="1"/>
  <c r="AL119" i="32" s="1"/>
  <c r="Y16" i="7"/>
  <c r="AM16" i="32" s="1"/>
  <c r="AM119" i="32" s="1"/>
  <c r="Z16" i="7"/>
  <c r="AN16" i="32" s="1"/>
  <c r="AN119" i="32" s="1"/>
  <c r="AA16" i="7"/>
  <c r="AO16" i="32" s="1"/>
  <c r="AO119" i="32" s="1"/>
  <c r="AB16" i="7"/>
  <c r="AP16" i="32" s="1"/>
  <c r="AP119" i="32" s="1"/>
  <c r="AC16" i="7"/>
  <c r="AQ16" i="32" s="1"/>
  <c r="AQ119" i="32" s="1"/>
  <c r="AD16" i="7"/>
  <c r="AR16" i="32" s="1"/>
  <c r="AR119" i="32" s="1"/>
  <c r="AE16" i="7"/>
  <c r="AS16" i="32" s="1"/>
  <c r="AS119" i="32" s="1"/>
  <c r="Q17" i="7"/>
  <c r="T17" i="7"/>
  <c r="AH17" i="32" s="1"/>
  <c r="AH142" i="32" s="1"/>
  <c r="U17" i="7"/>
  <c r="AI17" i="32" s="1"/>
  <c r="AI142" i="32" s="1"/>
  <c r="V17" i="7"/>
  <c r="AJ17" i="32" s="1"/>
  <c r="AJ142" i="32" s="1"/>
  <c r="W17" i="7"/>
  <c r="AK17" i="32" s="1"/>
  <c r="AK142" i="32" s="1"/>
  <c r="X17" i="7"/>
  <c r="AL17" i="32" s="1"/>
  <c r="AL142" i="32" s="1"/>
  <c r="Y17" i="7"/>
  <c r="AM17" i="32" s="1"/>
  <c r="AM142" i="32" s="1"/>
  <c r="Z17" i="7"/>
  <c r="AN17" i="32" s="1"/>
  <c r="AN142" i="32" s="1"/>
  <c r="AA17" i="7"/>
  <c r="AO17" i="32" s="1"/>
  <c r="AO142" i="32" s="1"/>
  <c r="AB17" i="7"/>
  <c r="AP17" i="32" s="1"/>
  <c r="AP142" i="32" s="1"/>
  <c r="AC17" i="7"/>
  <c r="AQ17" i="32" s="1"/>
  <c r="AQ142" i="32" s="1"/>
  <c r="AD17" i="7"/>
  <c r="AR17" i="32" s="1"/>
  <c r="AR142" i="32" s="1"/>
  <c r="AE17" i="7"/>
  <c r="AS17" i="32" s="1"/>
  <c r="AS142" i="32" s="1"/>
  <c r="Q18" i="7"/>
  <c r="T18" i="7"/>
  <c r="AH18" i="32" s="1"/>
  <c r="AH165" i="32" s="1"/>
  <c r="U18" i="7"/>
  <c r="AI18" i="32" s="1"/>
  <c r="AI165" i="32" s="1"/>
  <c r="V18" i="7"/>
  <c r="AJ18" i="32" s="1"/>
  <c r="AJ165" i="32" s="1"/>
  <c r="W18" i="7"/>
  <c r="AK18" i="32" s="1"/>
  <c r="AK165" i="32" s="1"/>
  <c r="X18" i="7"/>
  <c r="Y18" i="7"/>
  <c r="AM18" i="32" s="1"/>
  <c r="AM165" i="32" s="1"/>
  <c r="Z18" i="7"/>
  <c r="AN18" i="32" s="1"/>
  <c r="AN165" i="32" s="1"/>
  <c r="AA18" i="7"/>
  <c r="AO18" i="32" s="1"/>
  <c r="AO165" i="32" s="1"/>
  <c r="AB18" i="7"/>
  <c r="AP18" i="32" s="1"/>
  <c r="AP165" i="32" s="1"/>
  <c r="AC18" i="7"/>
  <c r="AQ18" i="32" s="1"/>
  <c r="AQ165" i="32" s="1"/>
  <c r="AD18" i="7"/>
  <c r="AR18" i="32" s="1"/>
  <c r="AR165" i="32" s="1"/>
  <c r="AE18" i="7"/>
  <c r="AS18" i="32" s="1"/>
  <c r="AS165" i="32" s="1"/>
  <c r="E19" i="7"/>
  <c r="F19" i="7"/>
  <c r="G19" i="7"/>
  <c r="H19" i="7"/>
  <c r="I19" i="7"/>
  <c r="J19" i="7"/>
  <c r="K19" i="7"/>
  <c r="L19" i="7"/>
  <c r="M19" i="7"/>
  <c r="N19" i="7"/>
  <c r="O19" i="7"/>
  <c r="P19" i="7"/>
  <c r="Q21" i="7"/>
  <c r="T21" i="7"/>
  <c r="AH21" i="32" s="1"/>
  <c r="AH120" i="32" s="1"/>
  <c r="U21" i="7"/>
  <c r="AI21" i="32" s="1"/>
  <c r="AI120" i="32" s="1"/>
  <c r="V21" i="7"/>
  <c r="AJ21" i="32" s="1"/>
  <c r="AJ120" i="32" s="1"/>
  <c r="W21" i="7"/>
  <c r="AK21" i="32" s="1"/>
  <c r="AK120" i="32" s="1"/>
  <c r="X21" i="7"/>
  <c r="AL21" i="32" s="1"/>
  <c r="AL120" i="32" s="1"/>
  <c r="Y21" i="7"/>
  <c r="AM21" i="32" s="1"/>
  <c r="AM120" i="32" s="1"/>
  <c r="Z21" i="7"/>
  <c r="AN21" i="32" s="1"/>
  <c r="AN120" i="32" s="1"/>
  <c r="AA21" i="7"/>
  <c r="AO21" i="32" s="1"/>
  <c r="AO120" i="32" s="1"/>
  <c r="AB21" i="7"/>
  <c r="AP21" i="32" s="1"/>
  <c r="AP120" i="32" s="1"/>
  <c r="AC21" i="7"/>
  <c r="AQ21" i="32" s="1"/>
  <c r="AQ120" i="32" s="1"/>
  <c r="AD21" i="7"/>
  <c r="AR21" i="32" s="1"/>
  <c r="AR120" i="32" s="1"/>
  <c r="AE21" i="7"/>
  <c r="AS21" i="32" s="1"/>
  <c r="AS120" i="32" s="1"/>
  <c r="Q22" i="7"/>
  <c r="T22" i="7"/>
  <c r="U22" i="7"/>
  <c r="AI22" i="32" s="1"/>
  <c r="AI143" i="32" s="1"/>
  <c r="V22" i="7"/>
  <c r="AJ22" i="32" s="1"/>
  <c r="AJ143" i="32" s="1"/>
  <c r="W22" i="7"/>
  <c r="AK22" i="32" s="1"/>
  <c r="AK143" i="32" s="1"/>
  <c r="X22" i="7"/>
  <c r="AL22" i="32" s="1"/>
  <c r="AL143" i="32" s="1"/>
  <c r="Y22" i="7"/>
  <c r="AM22" i="32" s="1"/>
  <c r="AM143" i="32" s="1"/>
  <c r="Z22" i="7"/>
  <c r="AN22" i="32" s="1"/>
  <c r="AN143" i="32" s="1"/>
  <c r="AA22" i="7"/>
  <c r="AO22" i="32" s="1"/>
  <c r="AO143" i="32" s="1"/>
  <c r="AB22" i="7"/>
  <c r="AP22" i="32" s="1"/>
  <c r="AP143" i="32" s="1"/>
  <c r="AC22" i="7"/>
  <c r="AQ22" i="32" s="1"/>
  <c r="AQ143" i="32" s="1"/>
  <c r="AD22" i="7"/>
  <c r="AR22" i="32" s="1"/>
  <c r="AR143" i="32" s="1"/>
  <c r="AE22" i="7"/>
  <c r="AS22" i="32" s="1"/>
  <c r="AS143" i="32" s="1"/>
  <c r="Q23" i="7"/>
  <c r="T23" i="7"/>
  <c r="AH23" i="32" s="1"/>
  <c r="AH166" i="32" s="1"/>
  <c r="U23" i="7"/>
  <c r="AI23" i="32" s="1"/>
  <c r="AI166" i="32" s="1"/>
  <c r="V23" i="7"/>
  <c r="W23" i="7"/>
  <c r="AK23" i="32" s="1"/>
  <c r="AK166" i="32" s="1"/>
  <c r="X23" i="7"/>
  <c r="AL23" i="32" s="1"/>
  <c r="AL166" i="32" s="1"/>
  <c r="Y23" i="7"/>
  <c r="AM23" i="32" s="1"/>
  <c r="AM166" i="32" s="1"/>
  <c r="Z23" i="7"/>
  <c r="AN23" i="32" s="1"/>
  <c r="AN166" i="32" s="1"/>
  <c r="AA23" i="7"/>
  <c r="AO23" i="32" s="1"/>
  <c r="AO166" i="32" s="1"/>
  <c r="AB23" i="7"/>
  <c r="AC23" i="7"/>
  <c r="AQ23" i="32" s="1"/>
  <c r="AQ166" i="32" s="1"/>
  <c r="AD23" i="7"/>
  <c r="AR23" i="32" s="1"/>
  <c r="AR166" i="32" s="1"/>
  <c r="AE23" i="7"/>
  <c r="AS23" i="32" s="1"/>
  <c r="AS166" i="32" s="1"/>
  <c r="E24" i="7"/>
  <c r="F24" i="7"/>
  <c r="G24" i="7"/>
  <c r="H24" i="7"/>
  <c r="I24" i="7"/>
  <c r="J24" i="7"/>
  <c r="K24" i="7"/>
  <c r="L24" i="7"/>
  <c r="M24" i="7"/>
  <c r="N24" i="7"/>
  <c r="O24" i="7"/>
  <c r="P24" i="7"/>
  <c r="Q26" i="7"/>
  <c r="T26" i="7"/>
  <c r="AH26" i="32" s="1"/>
  <c r="AH121" i="32" s="1"/>
  <c r="U26" i="7"/>
  <c r="AI26" i="32" s="1"/>
  <c r="AI121" i="32" s="1"/>
  <c r="V26" i="7"/>
  <c r="AJ26" i="32" s="1"/>
  <c r="AJ121" i="32" s="1"/>
  <c r="W26" i="7"/>
  <c r="AK26" i="32" s="1"/>
  <c r="AK121" i="32" s="1"/>
  <c r="X26" i="7"/>
  <c r="AL26" i="32" s="1"/>
  <c r="AL121" i="32" s="1"/>
  <c r="Y26" i="7"/>
  <c r="AM26" i="32" s="1"/>
  <c r="AM121" i="32" s="1"/>
  <c r="Z26" i="7"/>
  <c r="AN26" i="32" s="1"/>
  <c r="AN121" i="32" s="1"/>
  <c r="AA26" i="7"/>
  <c r="AO26" i="32" s="1"/>
  <c r="AO121" i="32" s="1"/>
  <c r="AB26" i="7"/>
  <c r="AP26" i="32" s="1"/>
  <c r="AP121" i="32" s="1"/>
  <c r="AC26" i="7"/>
  <c r="AQ26" i="32" s="1"/>
  <c r="AQ121" i="32" s="1"/>
  <c r="AD26" i="7"/>
  <c r="AE26" i="7"/>
  <c r="AS26" i="32" s="1"/>
  <c r="AS121" i="32" s="1"/>
  <c r="Q27" i="7"/>
  <c r="T27" i="7"/>
  <c r="AH27" i="32" s="1"/>
  <c r="AH144" i="32" s="1"/>
  <c r="U27" i="7"/>
  <c r="AI27" i="32" s="1"/>
  <c r="AI144" i="32" s="1"/>
  <c r="V27" i="7"/>
  <c r="AJ27" i="32" s="1"/>
  <c r="AJ144" i="32" s="1"/>
  <c r="W27" i="7"/>
  <c r="AK27" i="32" s="1"/>
  <c r="AK144" i="32" s="1"/>
  <c r="X27" i="7"/>
  <c r="Y27" i="7"/>
  <c r="AM27" i="32" s="1"/>
  <c r="AM144" i="32" s="1"/>
  <c r="Z27" i="7"/>
  <c r="AN27" i="32" s="1"/>
  <c r="AN144" i="32" s="1"/>
  <c r="AA27" i="7"/>
  <c r="AO27" i="32" s="1"/>
  <c r="AO144" i="32" s="1"/>
  <c r="AB27" i="7"/>
  <c r="AP27" i="32" s="1"/>
  <c r="AP144" i="32" s="1"/>
  <c r="AC27" i="7"/>
  <c r="AQ27" i="32" s="1"/>
  <c r="AQ144" i="32" s="1"/>
  <c r="AD27" i="7"/>
  <c r="AR27" i="32" s="1"/>
  <c r="AR144" i="32" s="1"/>
  <c r="AE27" i="7"/>
  <c r="AS27" i="32" s="1"/>
  <c r="AS144" i="32" s="1"/>
  <c r="Q28" i="7"/>
  <c r="T28" i="7"/>
  <c r="AH28" i="32" s="1"/>
  <c r="AH167" i="32" s="1"/>
  <c r="U28" i="7"/>
  <c r="AI28" i="32" s="1"/>
  <c r="AI167" i="32" s="1"/>
  <c r="V28" i="7"/>
  <c r="AJ28" i="32" s="1"/>
  <c r="AJ167" i="32" s="1"/>
  <c r="W28" i="7"/>
  <c r="AK28" i="32" s="1"/>
  <c r="AK167" i="32" s="1"/>
  <c r="X28" i="7"/>
  <c r="AL28" i="32" s="1"/>
  <c r="AL167" i="32" s="1"/>
  <c r="Y28" i="7"/>
  <c r="AM28" i="32" s="1"/>
  <c r="AM167" i="32" s="1"/>
  <c r="Z28" i="7"/>
  <c r="AN28" i="32" s="1"/>
  <c r="AN167" i="32" s="1"/>
  <c r="AA28" i="7"/>
  <c r="AB28" i="7"/>
  <c r="AP28" i="32" s="1"/>
  <c r="AP167" i="32" s="1"/>
  <c r="AC28" i="7"/>
  <c r="AQ28" i="32" s="1"/>
  <c r="AQ167" i="32" s="1"/>
  <c r="AD28" i="7"/>
  <c r="AR28" i="32" s="1"/>
  <c r="AR167" i="32" s="1"/>
  <c r="AE28" i="7"/>
  <c r="AS28" i="32" s="1"/>
  <c r="AS167" i="32" s="1"/>
  <c r="E29" i="7"/>
  <c r="F29" i="7"/>
  <c r="G29" i="7"/>
  <c r="H29" i="7"/>
  <c r="I29" i="7"/>
  <c r="J29" i="7"/>
  <c r="K29" i="7"/>
  <c r="L29" i="7"/>
  <c r="M29" i="7"/>
  <c r="N29" i="7"/>
  <c r="O29" i="7"/>
  <c r="P29" i="7"/>
  <c r="Q31" i="7"/>
  <c r="T31" i="7"/>
  <c r="AH31" i="32" s="1"/>
  <c r="AH122" i="32" s="1"/>
  <c r="U31" i="7"/>
  <c r="AI31" i="32" s="1"/>
  <c r="AI122" i="32" s="1"/>
  <c r="V31" i="7"/>
  <c r="AJ31" i="32" s="1"/>
  <c r="AJ122" i="32" s="1"/>
  <c r="W31" i="7"/>
  <c r="AK31" i="32" s="1"/>
  <c r="AK122" i="32" s="1"/>
  <c r="X31" i="7"/>
  <c r="AL31" i="32" s="1"/>
  <c r="AL122" i="32" s="1"/>
  <c r="Y31" i="7"/>
  <c r="Z31" i="7"/>
  <c r="AN31" i="32" s="1"/>
  <c r="AN122" i="32" s="1"/>
  <c r="AA31" i="7"/>
  <c r="AO31" i="32" s="1"/>
  <c r="AO122" i="32" s="1"/>
  <c r="AB31" i="7"/>
  <c r="AP31" i="32" s="1"/>
  <c r="AP122" i="32" s="1"/>
  <c r="AC31" i="7"/>
  <c r="AQ31" i="32" s="1"/>
  <c r="AQ122" i="32" s="1"/>
  <c r="AD31" i="7"/>
  <c r="AR31" i="32" s="1"/>
  <c r="AR122" i="32" s="1"/>
  <c r="AE31" i="7"/>
  <c r="AS31" i="32" s="1"/>
  <c r="AS122" i="32" s="1"/>
  <c r="Q32" i="7"/>
  <c r="T32" i="7"/>
  <c r="AH32" i="32" s="1"/>
  <c r="AH145" i="32" s="1"/>
  <c r="U32" i="7"/>
  <c r="AI32" i="32" s="1"/>
  <c r="AI145" i="32" s="1"/>
  <c r="V32" i="7"/>
  <c r="AJ32" i="32" s="1"/>
  <c r="AJ145" i="32" s="1"/>
  <c r="W32" i="7"/>
  <c r="AK32" i="32" s="1"/>
  <c r="AK145" i="32" s="1"/>
  <c r="X32" i="7"/>
  <c r="AL32" i="32" s="1"/>
  <c r="AL145" i="32" s="1"/>
  <c r="Y32" i="7"/>
  <c r="AM32" i="32" s="1"/>
  <c r="AM145" i="32" s="1"/>
  <c r="Z32" i="7"/>
  <c r="AN32" i="32" s="1"/>
  <c r="AN145" i="32" s="1"/>
  <c r="AA32" i="7"/>
  <c r="AO32" i="32" s="1"/>
  <c r="AO145" i="32" s="1"/>
  <c r="AB32" i="7"/>
  <c r="AP32" i="32" s="1"/>
  <c r="AP145" i="32" s="1"/>
  <c r="AC32" i="7"/>
  <c r="AQ32" i="32" s="1"/>
  <c r="AQ145" i="32" s="1"/>
  <c r="AD32" i="7"/>
  <c r="AR32" i="32" s="1"/>
  <c r="AR145" i="32" s="1"/>
  <c r="AE32" i="7"/>
  <c r="AS32" i="32" s="1"/>
  <c r="AS145" i="32" s="1"/>
  <c r="Q33" i="7"/>
  <c r="T33" i="7"/>
  <c r="AH33" i="32" s="1"/>
  <c r="AH168" i="32" s="1"/>
  <c r="U33" i="7"/>
  <c r="AI33" i="32" s="1"/>
  <c r="AI168" i="32" s="1"/>
  <c r="V33" i="7"/>
  <c r="AJ33" i="32" s="1"/>
  <c r="AJ168" i="32" s="1"/>
  <c r="W33" i="7"/>
  <c r="AK33" i="32" s="1"/>
  <c r="AK168" i="32" s="1"/>
  <c r="X33" i="7"/>
  <c r="AL33" i="32" s="1"/>
  <c r="AL168" i="32" s="1"/>
  <c r="Y33" i="7"/>
  <c r="AM33" i="32" s="1"/>
  <c r="AM168" i="32" s="1"/>
  <c r="Z33" i="7"/>
  <c r="AN33" i="32" s="1"/>
  <c r="AN168" i="32" s="1"/>
  <c r="AA33" i="7"/>
  <c r="AO33" i="32" s="1"/>
  <c r="AO168" i="32" s="1"/>
  <c r="AB33" i="7"/>
  <c r="AP33" i="32" s="1"/>
  <c r="AP168" i="32" s="1"/>
  <c r="AC33" i="7"/>
  <c r="AQ33" i="32" s="1"/>
  <c r="AQ168" i="32" s="1"/>
  <c r="AD33" i="7"/>
  <c r="AR33" i="32" s="1"/>
  <c r="AR168" i="32" s="1"/>
  <c r="AE33" i="7"/>
  <c r="AS33" i="32" s="1"/>
  <c r="AS168" i="32" s="1"/>
  <c r="E34" i="7"/>
  <c r="F34" i="7"/>
  <c r="G34" i="7"/>
  <c r="H34" i="7"/>
  <c r="I34" i="7"/>
  <c r="J34" i="7"/>
  <c r="K34" i="7"/>
  <c r="L34" i="7"/>
  <c r="M34" i="7"/>
  <c r="N34" i="7"/>
  <c r="O34" i="7"/>
  <c r="P34" i="7"/>
  <c r="E36" i="7"/>
  <c r="F36" i="7"/>
  <c r="F123" i="7" s="1"/>
  <c r="E37" i="7"/>
  <c r="E146" i="7" s="1"/>
  <c r="F37" i="7"/>
  <c r="F146" i="7" s="1"/>
  <c r="E38" i="7"/>
  <c r="E169" i="7" s="1"/>
  <c r="F38" i="7"/>
  <c r="G39" i="7"/>
  <c r="H39" i="7"/>
  <c r="J39" i="7"/>
  <c r="K39" i="7"/>
  <c r="L39" i="7"/>
  <c r="M39" i="7"/>
  <c r="N39" i="7"/>
  <c r="O39" i="7"/>
  <c r="P39" i="7"/>
  <c r="AA118" i="7"/>
  <c r="U120" i="7"/>
  <c r="T121" i="7"/>
  <c r="Z121" i="7"/>
  <c r="T122" i="7"/>
  <c r="W122" i="7"/>
  <c r="U122" i="7"/>
  <c r="AC122" i="7"/>
  <c r="AA143" i="7"/>
  <c r="U143" i="7"/>
  <c r="T144" i="7"/>
  <c r="U145" i="7"/>
  <c r="W164" i="7"/>
  <c r="Y164" i="7"/>
  <c r="X165" i="7"/>
  <c r="Z165" i="7"/>
  <c r="T166" i="7"/>
  <c r="Y166" i="7"/>
  <c r="AC166" i="7"/>
  <c r="Q166" i="7"/>
  <c r="U166" i="7"/>
  <c r="AA166" i="7"/>
  <c r="T167" i="7"/>
  <c r="U168" i="7"/>
  <c r="I29" i="31"/>
  <c r="I49" i="31" s="1"/>
  <c r="I69" i="31" s="1"/>
  <c r="AH7" i="32"/>
  <c r="AW7" i="32"/>
  <c r="BL7" i="32"/>
  <c r="CA7" i="32"/>
  <c r="CP7" i="32"/>
  <c r="DT7" i="32"/>
  <c r="EI7" i="32"/>
  <c r="EX7" i="32"/>
  <c r="FM7" i="32"/>
  <c r="GB7" i="32"/>
  <c r="BR11" i="32"/>
  <c r="BR118" i="32" s="1"/>
  <c r="DZ11" i="32"/>
  <c r="DZ118" i="32" s="1"/>
  <c r="ED11" i="32"/>
  <c r="ED118" i="32" s="1"/>
  <c r="GE11" i="32"/>
  <c r="GE118" i="32" s="1"/>
  <c r="GF11" i="32"/>
  <c r="GF118" i="32" s="1"/>
  <c r="AL12" i="32"/>
  <c r="AL141" i="32" s="1"/>
  <c r="AN12" i="32"/>
  <c r="AN141" i="32" s="1"/>
  <c r="BT12" i="32"/>
  <c r="BT141" i="32" s="1"/>
  <c r="BU12" i="32"/>
  <c r="BU141" i="32" s="1"/>
  <c r="DJ12" i="32"/>
  <c r="DJ141" i="32" s="1"/>
  <c r="DT12" i="32"/>
  <c r="DT141" i="32" s="1"/>
  <c r="FD12" i="32"/>
  <c r="FD141" i="32" s="1"/>
  <c r="FO12" i="32"/>
  <c r="FO141" i="32" s="1"/>
  <c r="GH12" i="32"/>
  <c r="GH141" i="32" s="1"/>
  <c r="GJ12" i="32"/>
  <c r="GJ141" i="32" s="1"/>
  <c r="AO13" i="32"/>
  <c r="AO164" i="32" s="1"/>
  <c r="BW13" i="32"/>
  <c r="BW164" i="32" s="1"/>
  <c r="DL13" i="32"/>
  <c r="DL164" i="32" s="1"/>
  <c r="DM13" i="32"/>
  <c r="DM164" i="32" s="1"/>
  <c r="FG13" i="32"/>
  <c r="FG164" i="32" s="1"/>
  <c r="FH13" i="32"/>
  <c r="FH164" i="32" s="1"/>
  <c r="GK13" i="32"/>
  <c r="GK164" i="32" s="1"/>
  <c r="BW16" i="32"/>
  <c r="BW119" i="32" s="1"/>
  <c r="DJ16" i="32"/>
  <c r="DJ119" i="32" s="1"/>
  <c r="DV16" i="32"/>
  <c r="DV119" i="32" s="1"/>
  <c r="DX16" i="32"/>
  <c r="DX119" i="32" s="1"/>
  <c r="FF16" i="32"/>
  <c r="FF119" i="32" s="1"/>
  <c r="GK16" i="32"/>
  <c r="GK119" i="32" s="1"/>
  <c r="DM17" i="32"/>
  <c r="DM142" i="32" s="1"/>
  <c r="DN17" i="32"/>
  <c r="DN142" i="32" s="1"/>
  <c r="ER17" i="32"/>
  <c r="ER142" i="32" s="1"/>
  <c r="AL18" i="32"/>
  <c r="AL165" i="32" s="1"/>
  <c r="BM18" i="32"/>
  <c r="BM165" i="32" s="1"/>
  <c r="BO18" i="32"/>
  <c r="BO165" i="32" s="1"/>
  <c r="CF18" i="32"/>
  <c r="CF165" i="32" s="1"/>
  <c r="DO18" i="32"/>
  <c r="DO165" i="32" s="1"/>
  <c r="DU18" i="32"/>
  <c r="DU165" i="32" s="1"/>
  <c r="CL21" i="32"/>
  <c r="CL120" i="32" s="1"/>
  <c r="FO21" i="32"/>
  <c r="FO120" i="32" s="1"/>
  <c r="CT22" i="32"/>
  <c r="CT143" i="32" s="1"/>
  <c r="DW22" i="32"/>
  <c r="DW143" i="32" s="1"/>
  <c r="GC22" i="32"/>
  <c r="GC143" i="32" s="1"/>
  <c r="BT23" i="32"/>
  <c r="BT166" i="32" s="1"/>
  <c r="CA23" i="32"/>
  <c r="CA166" i="32" s="1"/>
  <c r="DE23" i="32"/>
  <c r="DE166" i="32" s="1"/>
  <c r="GE23" i="32"/>
  <c r="GE166" i="32" s="1"/>
  <c r="GM26" i="32"/>
  <c r="GM121" i="32" s="1"/>
  <c r="AL27" i="32"/>
  <c r="AL144" i="32" s="1"/>
  <c r="BS27" i="32"/>
  <c r="BS144" i="32" s="1"/>
  <c r="BT27" i="32"/>
  <c r="BT144" i="32" s="1"/>
  <c r="CC27" i="32"/>
  <c r="CC144" i="32" s="1"/>
  <c r="CY27" i="32"/>
  <c r="CY144" i="32" s="1"/>
  <c r="DT27" i="32"/>
  <c r="DT144" i="32" s="1"/>
  <c r="EB27" i="32"/>
  <c r="EB144" i="32" s="1"/>
  <c r="GG27" i="32"/>
  <c r="GG144" i="32" s="1"/>
  <c r="GH27" i="32"/>
  <c r="GH144" i="32" s="1"/>
  <c r="AO28" i="32"/>
  <c r="AO167" i="32" s="1"/>
  <c r="DI28" i="32"/>
  <c r="DI167" i="32" s="1"/>
  <c r="EE28" i="32"/>
  <c r="EE167" i="32" s="1"/>
  <c r="GJ28" i="32"/>
  <c r="GJ167" i="32" s="1"/>
  <c r="AM31" i="32"/>
  <c r="AM122" i="32" s="1"/>
  <c r="BN31" i="32"/>
  <c r="BN122" i="32" s="1"/>
  <c r="CE31" i="32"/>
  <c r="CE122" i="32" s="1"/>
  <c r="CY31" i="32"/>
  <c r="CY122" i="32" s="1"/>
  <c r="GI31" i="32"/>
  <c r="GI122" i="32" s="1"/>
  <c r="CI32" i="32"/>
  <c r="CI145" i="32" s="1"/>
  <c r="DL32" i="32"/>
  <c r="DL145" i="32" s="1"/>
  <c r="DY32" i="32"/>
  <c r="DY145" i="32" s="1"/>
  <c r="EZ32" i="32"/>
  <c r="EZ145" i="32" s="1"/>
  <c r="BL33" i="32"/>
  <c r="BL168" i="32" s="1"/>
  <c r="BN33" i="32"/>
  <c r="BN168" i="32" s="1"/>
  <c r="DO33" i="32"/>
  <c r="DO168" i="32" s="1"/>
  <c r="DT33" i="32"/>
  <c r="DT168" i="32" s="1"/>
  <c r="CJ36" i="32"/>
  <c r="CJ123" i="32" s="1"/>
  <c r="DF36" i="32"/>
  <c r="DF123" i="32" s="1"/>
  <c r="EK36" i="32"/>
  <c r="EK123" i="32" s="1"/>
  <c r="BU37" i="32"/>
  <c r="BU146" i="32" s="1"/>
  <c r="DH37" i="32"/>
  <c r="DH146" i="32" s="1"/>
  <c r="DW37" i="32"/>
  <c r="DW146" i="32" s="1"/>
  <c r="GC37" i="32"/>
  <c r="GC146" i="32" s="1"/>
  <c r="BP38" i="32"/>
  <c r="BP169" i="32" s="1"/>
  <c r="BQ38" i="32"/>
  <c r="BQ169" i="32" s="1"/>
  <c r="CA38" i="32"/>
  <c r="CA169" i="32" s="1"/>
  <c r="DY38" i="32"/>
  <c r="DY169" i="32" s="1"/>
  <c r="GD38" i="32"/>
  <c r="GD169" i="32" s="1"/>
  <c r="AD168" i="7"/>
  <c r="AB168" i="7"/>
  <c r="Z168" i="7"/>
  <c r="X168" i="7"/>
  <c r="V168" i="7"/>
  <c r="AE167" i="7"/>
  <c r="AC167" i="7"/>
  <c r="AA167" i="7"/>
  <c r="Y167" i="7"/>
  <c r="W167" i="7"/>
  <c r="U167" i="7"/>
  <c r="AD166" i="7"/>
  <c r="AB166" i="7"/>
  <c r="Z166" i="7"/>
  <c r="X166" i="7"/>
  <c r="V166" i="7"/>
  <c r="AE165" i="7"/>
  <c r="AC165" i="7"/>
  <c r="AA165" i="7"/>
  <c r="Y165" i="7"/>
  <c r="W165" i="7"/>
  <c r="U165" i="7"/>
  <c r="AD164" i="7"/>
  <c r="AB164" i="7"/>
  <c r="Z164" i="7"/>
  <c r="X164" i="7"/>
  <c r="V164" i="7"/>
  <c r="AD145" i="7"/>
  <c r="AB145" i="7"/>
  <c r="Z145" i="7"/>
  <c r="X145" i="7"/>
  <c r="V145" i="7"/>
  <c r="AE144" i="7"/>
  <c r="AC144" i="7"/>
  <c r="AA144" i="7"/>
  <c r="Y144" i="7"/>
  <c r="W144" i="7"/>
  <c r="U144" i="7"/>
  <c r="AD143" i="7"/>
  <c r="AB143" i="7"/>
  <c r="Z143" i="7"/>
  <c r="X143" i="7"/>
  <c r="V143" i="7"/>
  <c r="AE142" i="7"/>
  <c r="AC142" i="7"/>
  <c r="AA142" i="7"/>
  <c r="Y142" i="7"/>
  <c r="W142" i="7"/>
  <c r="U142" i="7"/>
  <c r="AD141" i="7"/>
  <c r="AB141" i="7"/>
  <c r="Z141" i="7"/>
  <c r="X141" i="7"/>
  <c r="V141" i="7"/>
  <c r="AD122" i="7"/>
  <c r="AB122" i="7"/>
  <c r="Z122" i="7"/>
  <c r="X122" i="7"/>
  <c r="V122" i="7"/>
  <c r="AE121" i="7"/>
  <c r="AC121" i="7"/>
  <c r="AA121" i="7"/>
  <c r="Y121" i="7"/>
  <c r="W121" i="7"/>
  <c r="U121" i="7"/>
  <c r="AD120" i="7"/>
  <c r="AB120" i="7"/>
  <c r="Z120" i="7"/>
  <c r="X120" i="7"/>
  <c r="V120" i="7"/>
  <c r="AE119" i="7"/>
  <c r="AC119" i="7"/>
  <c r="AA119" i="7"/>
  <c r="Y119" i="7"/>
  <c r="W119" i="7"/>
  <c r="U119" i="7"/>
  <c r="AD118" i="7"/>
  <c r="AB118" i="7"/>
  <c r="Z118" i="7"/>
  <c r="X118" i="7"/>
  <c r="V118" i="7"/>
  <c r="AE169" i="11"/>
  <c r="AC169" i="11"/>
  <c r="AA169" i="11"/>
  <c r="Y169" i="11"/>
  <c r="W169" i="11"/>
  <c r="AE168" i="11"/>
  <c r="AC168" i="11"/>
  <c r="AA168" i="11"/>
  <c r="Y168" i="11"/>
  <c r="W168" i="11"/>
  <c r="U168" i="11"/>
  <c r="AD167" i="11"/>
  <c r="AB167" i="11"/>
  <c r="Z167" i="11"/>
  <c r="AG167" i="11" s="1"/>
  <c r="X167" i="11"/>
  <c r="V167" i="11"/>
  <c r="AE166" i="11"/>
  <c r="AC166" i="11"/>
  <c r="AA166" i="11"/>
  <c r="Y166" i="11"/>
  <c r="W166" i="11"/>
  <c r="U166" i="11"/>
  <c r="AD165" i="11"/>
  <c r="AB165" i="11"/>
  <c r="Z165" i="11"/>
  <c r="AG165" i="11" s="1"/>
  <c r="X165" i="11"/>
  <c r="V165" i="11"/>
  <c r="AE164" i="11"/>
  <c r="AC164" i="11"/>
  <c r="AA164" i="11"/>
  <c r="Y164" i="11"/>
  <c r="W164" i="11"/>
  <c r="U164" i="11"/>
  <c r="AD146" i="11"/>
  <c r="AB146" i="11"/>
  <c r="Z146" i="11"/>
  <c r="AG146" i="11" s="1"/>
  <c r="X146" i="11"/>
  <c r="V146" i="11"/>
  <c r="AE145" i="11"/>
  <c r="AC145" i="11"/>
  <c r="AA145" i="11"/>
  <c r="Y145" i="11"/>
  <c r="W145" i="11"/>
  <c r="U145" i="11"/>
  <c r="AD144" i="11"/>
  <c r="AB144" i="11"/>
  <c r="Z144" i="11"/>
  <c r="AG144" i="11" s="1"/>
  <c r="X144" i="11"/>
  <c r="V144" i="11"/>
  <c r="AE143" i="11"/>
  <c r="AC143" i="11"/>
  <c r="AA143" i="11"/>
  <c r="Y143" i="11"/>
  <c r="W143" i="11"/>
  <c r="U143" i="11"/>
  <c r="AB142" i="11"/>
  <c r="Z142" i="11"/>
  <c r="AG142" i="11" s="1"/>
  <c r="X142" i="11"/>
  <c r="V142" i="11"/>
  <c r="AC141" i="11"/>
  <c r="AA141" i="11"/>
  <c r="Y141" i="11"/>
  <c r="W141" i="11"/>
  <c r="U141" i="11"/>
  <c r="AD123" i="11"/>
  <c r="AB123" i="11"/>
  <c r="Z123" i="11"/>
  <c r="AG123" i="11" s="1"/>
  <c r="X123" i="11"/>
  <c r="V123" i="11"/>
  <c r="AE122" i="11"/>
  <c r="AC122" i="11"/>
  <c r="AA122" i="11"/>
  <c r="Y122" i="11"/>
  <c r="W122" i="11"/>
  <c r="U122" i="11"/>
  <c r="AD121" i="11"/>
  <c r="AB121" i="11"/>
  <c r="Z121" i="11"/>
  <c r="AG121" i="11" s="1"/>
  <c r="X121" i="11"/>
  <c r="V121" i="11"/>
  <c r="AE120" i="11"/>
  <c r="AC120" i="11"/>
  <c r="AA120" i="11"/>
  <c r="Y120" i="11"/>
  <c r="W120" i="11"/>
  <c r="U120" i="11"/>
  <c r="AD119" i="11"/>
  <c r="AB119" i="11"/>
  <c r="Z119" i="11"/>
  <c r="AG119" i="11" s="1"/>
  <c r="X119" i="11"/>
  <c r="V119" i="11"/>
  <c r="AE118" i="11"/>
  <c r="AC118" i="11"/>
  <c r="AA118" i="11"/>
  <c r="Y118" i="11"/>
  <c r="W118" i="11"/>
  <c r="U118" i="11"/>
  <c r="AD174" i="13"/>
  <c r="AB174" i="13"/>
  <c r="Z174" i="13"/>
  <c r="AG174" i="13" s="1"/>
  <c r="X174" i="13"/>
  <c r="AD168" i="13"/>
  <c r="AB168" i="13"/>
  <c r="Z168" i="13"/>
  <c r="AG168" i="13" s="1"/>
  <c r="X168" i="13"/>
  <c r="V168" i="13"/>
  <c r="AE167" i="13"/>
  <c r="AC167" i="13"/>
  <c r="AA167" i="13"/>
  <c r="Y167" i="13"/>
  <c r="W167" i="13"/>
  <c r="U167" i="13"/>
  <c r="AD166" i="13"/>
  <c r="AB166" i="13"/>
  <c r="Z166" i="13"/>
  <c r="AG166" i="13" s="1"/>
  <c r="X166" i="13"/>
  <c r="V166" i="13"/>
  <c r="AE165" i="13"/>
  <c r="AC165" i="13"/>
  <c r="AA165" i="13"/>
  <c r="Y165" i="13"/>
  <c r="W165" i="13"/>
  <c r="U165" i="13"/>
  <c r="AD164" i="13"/>
  <c r="AB164" i="13"/>
  <c r="Z164" i="13"/>
  <c r="AG164" i="13" s="1"/>
  <c r="X164" i="13"/>
  <c r="V164" i="13"/>
  <c r="AE146" i="13"/>
  <c r="AC146" i="13"/>
  <c r="AA146" i="13"/>
  <c r="Y146" i="13"/>
  <c r="W146" i="13"/>
  <c r="U146" i="13"/>
  <c r="AD145" i="13"/>
  <c r="AB145" i="13"/>
  <c r="Z145" i="13"/>
  <c r="AG145" i="13" s="1"/>
  <c r="X145" i="13"/>
  <c r="V145" i="13"/>
  <c r="AE144" i="13"/>
  <c r="AC144" i="13"/>
  <c r="AA144" i="13"/>
  <c r="Y144" i="13"/>
  <c r="W144" i="13"/>
  <c r="U144" i="13"/>
  <c r="AD143" i="13"/>
  <c r="AB143" i="13"/>
  <c r="Z143" i="13"/>
  <c r="AG143" i="13" s="1"/>
  <c r="X143" i="13"/>
  <c r="V143" i="13"/>
  <c r="AE142" i="13"/>
  <c r="AC142" i="13"/>
  <c r="AA142" i="13"/>
  <c r="Y142" i="13"/>
  <c r="W142" i="13"/>
  <c r="U142" i="13"/>
  <c r="AD141" i="13"/>
  <c r="AB141" i="13"/>
  <c r="Z141" i="13"/>
  <c r="AG141" i="13" s="1"/>
  <c r="X141" i="13"/>
  <c r="V141" i="13"/>
  <c r="AE123" i="13"/>
  <c r="AC123" i="13"/>
  <c r="AA123" i="13"/>
  <c r="Y123" i="13"/>
  <c r="W123" i="13"/>
  <c r="U123" i="13"/>
  <c r="AD122" i="13"/>
  <c r="AB122" i="13"/>
  <c r="Z122" i="13"/>
  <c r="AG122" i="13" s="1"/>
  <c r="X122" i="13"/>
  <c r="V122" i="13"/>
  <c r="AE121" i="13"/>
  <c r="AC121" i="13"/>
  <c r="AA121" i="13"/>
  <c r="Y121" i="13"/>
  <c r="W121" i="13"/>
  <c r="U121" i="13"/>
  <c r="AE169" i="14"/>
  <c r="AC169" i="14"/>
  <c r="AA169" i="14"/>
  <c r="Y169" i="14"/>
  <c r="W169" i="14"/>
  <c r="AE168" i="14"/>
  <c r="AC168" i="14"/>
  <c r="AA168" i="14"/>
  <c r="Y168" i="14"/>
  <c r="W168" i="14"/>
  <c r="U168" i="14"/>
  <c r="AD167" i="14"/>
  <c r="AB167" i="14"/>
  <c r="Z167" i="14"/>
  <c r="AG167" i="14" s="1"/>
  <c r="X167" i="14"/>
  <c r="V167" i="14"/>
  <c r="AE166" i="14"/>
  <c r="AC166" i="14"/>
  <c r="AA166" i="14"/>
  <c r="Y166" i="14"/>
  <c r="W166" i="14"/>
  <c r="U166" i="14"/>
  <c r="AD165" i="14"/>
  <c r="AB165" i="14"/>
  <c r="Z165" i="14"/>
  <c r="AG165" i="14" s="1"/>
  <c r="X165" i="14"/>
  <c r="V165" i="14"/>
  <c r="AE164" i="14"/>
  <c r="AC164" i="14"/>
  <c r="AA164" i="14"/>
  <c r="Y164" i="14"/>
  <c r="W164" i="14"/>
  <c r="U164" i="14"/>
  <c r="AD146" i="14"/>
  <c r="AB146" i="14"/>
  <c r="Z146" i="14"/>
  <c r="AG146" i="14" s="1"/>
  <c r="X146" i="14"/>
  <c r="V146" i="14"/>
  <c r="AE145" i="14"/>
  <c r="AC145" i="14"/>
  <c r="AA145" i="14"/>
  <c r="Y145" i="14"/>
  <c r="W145" i="14"/>
  <c r="U145" i="14"/>
  <c r="AD144" i="14"/>
  <c r="AB144" i="14"/>
  <c r="Z144" i="14"/>
  <c r="AG144" i="14" s="1"/>
  <c r="X144" i="14"/>
  <c r="V144" i="14"/>
  <c r="AE143" i="14"/>
  <c r="AC143" i="14"/>
  <c r="AA143" i="14"/>
  <c r="Y143" i="14"/>
  <c r="W143" i="14"/>
  <c r="U143" i="14"/>
  <c r="AB141" i="14"/>
  <c r="AC123" i="14"/>
  <c r="Y123" i="14"/>
  <c r="U122" i="14"/>
  <c r="W122" i="14"/>
  <c r="Y122" i="14"/>
  <c r="AA122" i="14"/>
  <c r="AC122" i="14"/>
  <c r="AE122" i="14"/>
  <c r="AD174" i="9"/>
  <c r="AB174" i="9"/>
  <c r="Z174" i="9"/>
  <c r="X174" i="9"/>
  <c r="V174" i="9"/>
  <c r="AE167" i="9"/>
  <c r="AC167" i="9"/>
  <c r="AA167" i="9"/>
  <c r="Y167" i="9"/>
  <c r="W167" i="9"/>
  <c r="U167" i="9"/>
  <c r="AD166" i="9"/>
  <c r="AB166" i="9"/>
  <c r="Z166" i="9"/>
  <c r="X166" i="9"/>
  <c r="V166" i="9"/>
  <c r="AE165" i="9"/>
  <c r="AC165" i="9"/>
  <c r="AA165" i="9"/>
  <c r="Y165" i="9"/>
  <c r="W165" i="9"/>
  <c r="U165" i="9"/>
  <c r="AD164" i="9"/>
  <c r="AB164" i="9"/>
  <c r="Z164" i="9"/>
  <c r="X164" i="9"/>
  <c r="V164" i="9"/>
  <c r="AE146" i="9"/>
  <c r="AC146" i="9"/>
  <c r="AA146" i="9"/>
  <c r="Y146" i="9"/>
  <c r="W146" i="9"/>
  <c r="U146" i="9"/>
  <c r="AD145" i="9"/>
  <c r="AB145" i="9"/>
  <c r="Z145" i="9"/>
  <c r="X145" i="9"/>
  <c r="V145" i="9"/>
  <c r="AE144" i="9"/>
  <c r="AC144" i="9"/>
  <c r="AA144" i="9"/>
  <c r="Y144" i="9"/>
  <c r="W144" i="9"/>
  <c r="U144" i="9"/>
  <c r="AD143" i="9"/>
  <c r="AB143" i="9"/>
  <c r="Z143" i="9"/>
  <c r="X143" i="9"/>
  <c r="V143" i="9"/>
  <c r="AE142" i="9"/>
  <c r="AC142" i="9"/>
  <c r="AA142" i="9"/>
  <c r="Y142" i="9"/>
  <c r="W142" i="9"/>
  <c r="U142" i="9"/>
  <c r="AD141" i="9"/>
  <c r="AB141" i="9"/>
  <c r="Z141" i="9"/>
  <c r="X141" i="9"/>
  <c r="V141" i="9"/>
  <c r="AE123" i="9"/>
  <c r="AC123" i="9"/>
  <c r="AA123" i="9"/>
  <c r="Y123" i="9"/>
  <c r="W123" i="9"/>
  <c r="U123" i="9"/>
  <c r="AD122" i="9"/>
  <c r="AB122" i="9"/>
  <c r="Z122" i="9"/>
  <c r="X122" i="9"/>
  <c r="V122" i="9"/>
  <c r="AE121" i="9"/>
  <c r="AC121" i="9"/>
  <c r="AA121" i="9"/>
  <c r="Y121" i="9"/>
  <c r="W121" i="9"/>
  <c r="U121" i="9"/>
  <c r="AE169" i="8"/>
  <c r="AC169" i="8"/>
  <c r="AA169" i="8"/>
  <c r="Y169" i="8"/>
  <c r="W169" i="8"/>
  <c r="AE168" i="8"/>
  <c r="AC168" i="8"/>
  <c r="AA168" i="8"/>
  <c r="Y168" i="8"/>
  <c r="W168" i="8"/>
  <c r="U168" i="8"/>
  <c r="AD167" i="8"/>
  <c r="AB167" i="8"/>
  <c r="Z167" i="8"/>
  <c r="X167" i="8"/>
  <c r="V167" i="8"/>
  <c r="AE166" i="8"/>
  <c r="AC166" i="8"/>
  <c r="AA166" i="8"/>
  <c r="Y166" i="8"/>
  <c r="W166" i="8"/>
  <c r="U166" i="8"/>
  <c r="AD165" i="8"/>
  <c r="AB165" i="8"/>
  <c r="Z165" i="8"/>
  <c r="X165" i="8"/>
  <c r="V165" i="8"/>
  <c r="AE164" i="8"/>
  <c r="AC164" i="8"/>
  <c r="AA164" i="8"/>
  <c r="Y164" i="8"/>
  <c r="W164" i="8"/>
  <c r="U164" i="8"/>
  <c r="AD146" i="8"/>
  <c r="AB146" i="8"/>
  <c r="Z146" i="8"/>
  <c r="X146" i="8"/>
  <c r="V146" i="8"/>
  <c r="AE145" i="8"/>
  <c r="AC145" i="8"/>
  <c r="AA145" i="8"/>
  <c r="Y145" i="8"/>
  <c r="W145" i="8"/>
  <c r="U145" i="8"/>
  <c r="AD144" i="8"/>
  <c r="AB144" i="8"/>
  <c r="Z144" i="8"/>
  <c r="X144" i="8"/>
  <c r="V144" i="8"/>
  <c r="AC143" i="8"/>
  <c r="AA143" i="8"/>
  <c r="Y143" i="8"/>
  <c r="W143" i="8"/>
  <c r="U143" i="8"/>
  <c r="X142" i="8"/>
  <c r="V142" i="8"/>
  <c r="Y141" i="8"/>
  <c r="W141" i="8"/>
  <c r="U141" i="8"/>
  <c r="U122" i="8"/>
  <c r="U141" i="14"/>
  <c r="W141" i="14"/>
  <c r="Y141" i="14"/>
  <c r="AA141" i="14"/>
  <c r="AC141" i="14"/>
  <c r="AE141" i="14"/>
  <c r="T123" i="14"/>
  <c r="V123" i="14"/>
  <c r="X123" i="14"/>
  <c r="Z123" i="14"/>
  <c r="AG123" i="14" s="1"/>
  <c r="AB123" i="14"/>
  <c r="AD123" i="14"/>
  <c r="AD121" i="14"/>
  <c r="AB121" i="14"/>
  <c r="Z121" i="14"/>
  <c r="AG121" i="14" s="1"/>
  <c r="X121" i="14"/>
  <c r="V121" i="14"/>
  <c r="AE120" i="14"/>
  <c r="AC120" i="14"/>
  <c r="AA120" i="14"/>
  <c r="Y120" i="14"/>
  <c r="W120" i="14"/>
  <c r="U120" i="14"/>
  <c r="AD119" i="14"/>
  <c r="AB119" i="14"/>
  <c r="Z119" i="14"/>
  <c r="AG119" i="14" s="1"/>
  <c r="X119" i="14"/>
  <c r="V119" i="14"/>
  <c r="AE118" i="14"/>
  <c r="AC118" i="14"/>
  <c r="AA118" i="14"/>
  <c r="Y118" i="14"/>
  <c r="W118" i="14"/>
  <c r="U118" i="14"/>
  <c r="AE174" i="16"/>
  <c r="AC174" i="16"/>
  <c r="AA174" i="16"/>
  <c r="Y174" i="16"/>
  <c r="W174" i="16"/>
  <c r="U174" i="16"/>
  <c r="AD167" i="16"/>
  <c r="AB167" i="16"/>
  <c r="Z167" i="16"/>
  <c r="AG167" i="16" s="1"/>
  <c r="X167" i="16"/>
  <c r="V167" i="16"/>
  <c r="AE166" i="16"/>
  <c r="AC166" i="16"/>
  <c r="AA166" i="16"/>
  <c r="Y166" i="16"/>
  <c r="W166" i="16"/>
  <c r="U166" i="16"/>
  <c r="AD165" i="16"/>
  <c r="AB165" i="16"/>
  <c r="Z165" i="16"/>
  <c r="AG165" i="16" s="1"/>
  <c r="X165" i="16"/>
  <c r="V165" i="16"/>
  <c r="AE164" i="16"/>
  <c r="AC164" i="16"/>
  <c r="AA164" i="16"/>
  <c r="Y164" i="16"/>
  <c r="W164" i="16"/>
  <c r="U164" i="16"/>
  <c r="AD146" i="16"/>
  <c r="AB146" i="16"/>
  <c r="Z146" i="16"/>
  <c r="AG146" i="16" s="1"/>
  <c r="X146" i="16"/>
  <c r="V146" i="16"/>
  <c r="AE145" i="16"/>
  <c r="AC145" i="16"/>
  <c r="AA145" i="16"/>
  <c r="Y145" i="16"/>
  <c r="W145" i="16"/>
  <c r="U145" i="16"/>
  <c r="AD144" i="16"/>
  <c r="AB144" i="16"/>
  <c r="Z144" i="16"/>
  <c r="AG144" i="16" s="1"/>
  <c r="X144" i="16"/>
  <c r="V144" i="16"/>
  <c r="AE143" i="16"/>
  <c r="AC143" i="16"/>
  <c r="AA143" i="16"/>
  <c r="Y143" i="16"/>
  <c r="W143" i="16"/>
  <c r="U143" i="16"/>
  <c r="AD142" i="16"/>
  <c r="AB142" i="16"/>
  <c r="Z142" i="16"/>
  <c r="AG142" i="16" s="1"/>
  <c r="X142" i="16"/>
  <c r="V142" i="16"/>
  <c r="AE141" i="16"/>
  <c r="AC141" i="16"/>
  <c r="AA141" i="16"/>
  <c r="Y141" i="16"/>
  <c r="W141" i="16"/>
  <c r="U141" i="16"/>
  <c r="AD123" i="16"/>
  <c r="AB123" i="16"/>
  <c r="Z123" i="16"/>
  <c r="AG123" i="16" s="1"/>
  <c r="X123" i="16"/>
  <c r="V123" i="16"/>
  <c r="AE122" i="16"/>
  <c r="AC122" i="16"/>
  <c r="AA122" i="16"/>
  <c r="Y122" i="16"/>
  <c r="W122" i="16"/>
  <c r="U122" i="16"/>
  <c r="AD121" i="16"/>
  <c r="AB121" i="16"/>
  <c r="Z121" i="16"/>
  <c r="AG121" i="16" s="1"/>
  <c r="X121" i="16"/>
  <c r="V121" i="16"/>
  <c r="AE120" i="16"/>
  <c r="AC120" i="16"/>
  <c r="AA120" i="16"/>
  <c r="Y120" i="16"/>
  <c r="W120" i="16"/>
  <c r="U120" i="16"/>
  <c r="AD119" i="16"/>
  <c r="AB119" i="16"/>
  <c r="Z119" i="16"/>
  <c r="AG119" i="16" s="1"/>
  <c r="X119" i="16"/>
  <c r="V119" i="16"/>
  <c r="AE118" i="16"/>
  <c r="AC118" i="16"/>
  <c r="AA118" i="16"/>
  <c r="Y118" i="16"/>
  <c r="W118" i="16"/>
  <c r="U118" i="16"/>
  <c r="AD174" i="17"/>
  <c r="AB174" i="17"/>
  <c r="Z174" i="17"/>
  <c r="AG174" i="17" s="1"/>
  <c r="X174" i="17"/>
  <c r="V174" i="17"/>
  <c r="AE167" i="17"/>
  <c r="AC167" i="17"/>
  <c r="AA167" i="17"/>
  <c r="Y167" i="17"/>
  <c r="W167" i="17"/>
  <c r="U167" i="17"/>
  <c r="AD166" i="17"/>
  <c r="AB166" i="17"/>
  <c r="Z166" i="17"/>
  <c r="AG166" i="17" s="1"/>
  <c r="X166" i="17"/>
  <c r="V166" i="17"/>
  <c r="AE165" i="17"/>
  <c r="AC165" i="17"/>
  <c r="AA165" i="17"/>
  <c r="Y165" i="17"/>
  <c r="W165" i="17"/>
  <c r="U165" i="17"/>
  <c r="AD164" i="17"/>
  <c r="AB164" i="17"/>
  <c r="Z164" i="17"/>
  <c r="AG164" i="17" s="1"/>
  <c r="X164" i="17"/>
  <c r="V164" i="17"/>
  <c r="AE146" i="17"/>
  <c r="AC146" i="17"/>
  <c r="AA146" i="17"/>
  <c r="Y146" i="17"/>
  <c r="W146" i="17"/>
  <c r="U146" i="17"/>
  <c r="AD145" i="17"/>
  <c r="AB145" i="17"/>
  <c r="Z145" i="17"/>
  <c r="AG145" i="17" s="1"/>
  <c r="X145" i="17"/>
  <c r="V145" i="17"/>
  <c r="AE144" i="17"/>
  <c r="AC144" i="17"/>
  <c r="AA144" i="17"/>
  <c r="Y144" i="17"/>
  <c r="W144" i="17"/>
  <c r="U144" i="17"/>
  <c r="AD143" i="17"/>
  <c r="AB143" i="17"/>
  <c r="Z143" i="17"/>
  <c r="AG143" i="17" s="1"/>
  <c r="X143" i="17"/>
  <c r="V143" i="17"/>
  <c r="AE142" i="17"/>
  <c r="AC142" i="17"/>
  <c r="AA142" i="17"/>
  <c r="Y142" i="17"/>
  <c r="W142" i="17"/>
  <c r="U142" i="17"/>
  <c r="AD141" i="17"/>
  <c r="AB141" i="17"/>
  <c r="Z141" i="17"/>
  <c r="AG141" i="17" s="1"/>
  <c r="X141" i="17"/>
  <c r="V141" i="17"/>
  <c r="AE123" i="17"/>
  <c r="AC123" i="17"/>
  <c r="AA123" i="17"/>
  <c r="Y123" i="17"/>
  <c r="W123" i="17"/>
  <c r="U123" i="17"/>
  <c r="AD122" i="17"/>
  <c r="AB122" i="17"/>
  <c r="Z122" i="17"/>
  <c r="AG122" i="17" s="1"/>
  <c r="X122" i="17"/>
  <c r="V122" i="17"/>
  <c r="AE121" i="17"/>
  <c r="AC121" i="17"/>
  <c r="AA121" i="17"/>
  <c r="Y121" i="17"/>
  <c r="W121" i="17"/>
  <c r="U121" i="17"/>
  <c r="AD120" i="17"/>
  <c r="AB120" i="17"/>
  <c r="Z120" i="17"/>
  <c r="AG120" i="17" s="1"/>
  <c r="X120" i="17"/>
  <c r="U119" i="17"/>
  <c r="W119" i="17"/>
  <c r="Y119" i="17"/>
  <c r="AA119" i="17"/>
  <c r="AC119" i="17"/>
  <c r="AE119" i="17"/>
  <c r="T118" i="17"/>
  <c r="V118" i="17"/>
  <c r="X118" i="17"/>
  <c r="Z118" i="17"/>
  <c r="AG118" i="17" s="1"/>
  <c r="AB118" i="17"/>
  <c r="AD118" i="17"/>
  <c r="T120" i="17"/>
  <c r="V120" i="17"/>
  <c r="AE169" i="18"/>
  <c r="AC169" i="18"/>
  <c r="AA169" i="18"/>
  <c r="Y169" i="18"/>
  <c r="W169" i="18"/>
  <c r="AE168" i="18"/>
  <c r="AC168" i="18"/>
  <c r="AA168" i="18"/>
  <c r="Y168" i="18"/>
  <c r="W168" i="18"/>
  <c r="U168" i="18"/>
  <c r="AD167" i="18"/>
  <c r="AB167" i="18"/>
  <c r="Z167" i="18"/>
  <c r="X167" i="18"/>
  <c r="V167" i="18"/>
  <c r="AE166" i="18"/>
  <c r="AC166" i="18"/>
  <c r="AA166" i="18"/>
  <c r="Y166" i="18"/>
  <c r="W166" i="18"/>
  <c r="U166" i="18"/>
  <c r="AD165" i="18"/>
  <c r="AB165" i="18"/>
  <c r="Z165" i="18"/>
  <c r="X165" i="18"/>
  <c r="V165" i="18"/>
  <c r="AE164" i="18"/>
  <c r="AC164" i="18"/>
  <c r="AA164" i="18"/>
  <c r="Y164" i="18"/>
  <c r="W164" i="18"/>
  <c r="U164" i="18"/>
  <c r="AD146" i="18"/>
  <c r="AB146" i="18"/>
  <c r="Z146" i="18"/>
  <c r="X146" i="18"/>
  <c r="V146" i="18"/>
  <c r="AE145" i="18"/>
  <c r="AC145" i="18"/>
  <c r="AA145" i="18"/>
  <c r="Y145" i="18"/>
  <c r="W145" i="18"/>
  <c r="U145" i="18"/>
  <c r="AD144" i="18"/>
  <c r="AB144" i="18"/>
  <c r="Z144" i="18"/>
  <c r="AG144" i="18" s="1"/>
  <c r="X144" i="18"/>
  <c r="V144" i="18"/>
  <c r="AE143" i="18"/>
  <c r="AC143" i="18"/>
  <c r="AA143" i="18"/>
  <c r="Y143" i="18"/>
  <c r="W143" i="18"/>
  <c r="U143" i="18"/>
  <c r="AD142" i="18"/>
  <c r="AB142" i="18"/>
  <c r="Z142" i="18"/>
  <c r="X142" i="18"/>
  <c r="V142" i="18"/>
  <c r="AE141" i="18"/>
  <c r="AC141" i="18"/>
  <c r="AA141" i="18"/>
  <c r="Y141" i="18"/>
  <c r="W141" i="18"/>
  <c r="U141" i="18"/>
  <c r="AD123" i="18"/>
  <c r="AB123" i="18"/>
  <c r="Z123" i="18"/>
  <c r="AG123" i="18" s="1"/>
  <c r="X123" i="18"/>
  <c r="V123" i="18"/>
  <c r="AE122" i="18"/>
  <c r="AC122" i="18"/>
  <c r="AA122" i="18"/>
  <c r="Y122" i="18"/>
  <c r="W122" i="18"/>
  <c r="U122" i="18"/>
  <c r="AD121" i="18"/>
  <c r="AB121" i="18"/>
  <c r="Z121" i="18"/>
  <c r="X121" i="18"/>
  <c r="V121" i="18"/>
  <c r="AE120" i="18"/>
  <c r="AC120" i="18"/>
  <c r="AA120" i="18"/>
  <c r="Y120" i="18"/>
  <c r="W120" i="18"/>
  <c r="U120" i="18"/>
  <c r="AD119" i="18"/>
  <c r="AB119" i="18"/>
  <c r="Z119" i="18"/>
  <c r="X119" i="18"/>
  <c r="V119" i="18"/>
  <c r="AE169" i="12"/>
  <c r="AC169" i="12"/>
  <c r="AA169" i="12"/>
  <c r="Y169" i="12"/>
  <c r="W169" i="12"/>
  <c r="AE168" i="12"/>
  <c r="AC168" i="12"/>
  <c r="AA168" i="12"/>
  <c r="Y168" i="12"/>
  <c r="W168" i="12"/>
  <c r="U168" i="12"/>
  <c r="AD167" i="12"/>
  <c r="AB167" i="12"/>
  <c r="Z167" i="12"/>
  <c r="AG167" i="12" s="1"/>
  <c r="X167" i="12"/>
  <c r="V167" i="12"/>
  <c r="AE166" i="12"/>
  <c r="AC166" i="12"/>
  <c r="AA166" i="12"/>
  <c r="Y166" i="12"/>
  <c r="W166" i="12"/>
  <c r="U166" i="12"/>
  <c r="AD165" i="12"/>
  <c r="AB165" i="12"/>
  <c r="Z165" i="12"/>
  <c r="AG165" i="12" s="1"/>
  <c r="X165" i="12"/>
  <c r="AC164" i="12"/>
  <c r="Y164" i="12"/>
  <c r="U146" i="12"/>
  <c r="W146" i="12"/>
  <c r="Y146" i="12"/>
  <c r="AA146" i="12"/>
  <c r="AC146" i="12"/>
  <c r="AE146" i="12"/>
  <c r="T145" i="12"/>
  <c r="V145" i="12"/>
  <c r="X145" i="12"/>
  <c r="Z145" i="12"/>
  <c r="AG145" i="12" s="1"/>
  <c r="AB145" i="12"/>
  <c r="AD145" i="12"/>
  <c r="AB144" i="12"/>
  <c r="AC143" i="12"/>
  <c r="Y143" i="12"/>
  <c r="T164" i="12"/>
  <c r="V164" i="12"/>
  <c r="X164" i="12"/>
  <c r="Z164" i="12"/>
  <c r="AG164" i="12" s="1"/>
  <c r="AB164" i="12"/>
  <c r="AD164" i="12"/>
  <c r="U144" i="12"/>
  <c r="W144" i="12"/>
  <c r="Y144" i="12"/>
  <c r="AA144" i="12"/>
  <c r="AC144" i="12"/>
  <c r="AE144" i="12"/>
  <c r="T143" i="12"/>
  <c r="V143" i="12"/>
  <c r="X143" i="12"/>
  <c r="Z143" i="12"/>
  <c r="AG143" i="12" s="1"/>
  <c r="AB143" i="12"/>
  <c r="AD143" i="12"/>
  <c r="T146" i="15"/>
  <c r="V146" i="15"/>
  <c r="X146" i="15"/>
  <c r="Z146" i="15"/>
  <c r="AG146" i="15" s="1"/>
  <c r="AE142" i="12"/>
  <c r="AC142" i="12"/>
  <c r="AA142" i="12"/>
  <c r="Y142" i="12"/>
  <c r="W142" i="12"/>
  <c r="U142" i="12"/>
  <c r="AD141" i="12"/>
  <c r="AB141" i="12"/>
  <c r="Z141" i="12"/>
  <c r="AG141" i="12" s="1"/>
  <c r="X141" i="12"/>
  <c r="V141" i="12"/>
  <c r="AE123" i="12"/>
  <c r="AC123" i="12"/>
  <c r="AA123" i="12"/>
  <c r="Y123" i="12"/>
  <c r="W123" i="12"/>
  <c r="U123" i="12"/>
  <c r="AD122" i="12"/>
  <c r="AB122" i="12"/>
  <c r="Z122" i="12"/>
  <c r="AG122" i="12" s="1"/>
  <c r="X122" i="12"/>
  <c r="V122" i="12"/>
  <c r="AE121" i="12"/>
  <c r="AC121" i="12"/>
  <c r="AA121" i="12"/>
  <c r="Y121" i="12"/>
  <c r="W121" i="12"/>
  <c r="U121" i="12"/>
  <c r="AD120" i="12"/>
  <c r="AB120" i="12"/>
  <c r="Z120" i="12"/>
  <c r="AG120" i="12" s="1"/>
  <c r="X120" i="12"/>
  <c r="V120" i="12"/>
  <c r="AE119" i="12"/>
  <c r="AC119" i="12"/>
  <c r="AA119" i="12"/>
  <c r="Y119" i="12"/>
  <c r="W119" i="12"/>
  <c r="U119" i="12"/>
  <c r="AD118" i="12"/>
  <c r="AB118" i="12"/>
  <c r="Z118" i="12"/>
  <c r="AG118" i="12" s="1"/>
  <c r="X118" i="12"/>
  <c r="V118" i="12"/>
  <c r="AE169" i="15"/>
  <c r="AC169" i="15"/>
  <c r="AA169" i="15"/>
  <c r="Y169" i="15"/>
  <c r="W169" i="15"/>
  <c r="AE168" i="15"/>
  <c r="AC168" i="15"/>
  <c r="AA168" i="15"/>
  <c r="Y168" i="15"/>
  <c r="W168" i="15"/>
  <c r="U168" i="15"/>
  <c r="AD167" i="15"/>
  <c r="AB167" i="15"/>
  <c r="Z167" i="15"/>
  <c r="AG167" i="15" s="1"/>
  <c r="X167" i="15"/>
  <c r="V167" i="15"/>
  <c r="AE166" i="15"/>
  <c r="AC166" i="15"/>
  <c r="AA166" i="15"/>
  <c r="Y166" i="15"/>
  <c r="W166" i="15"/>
  <c r="U166" i="15"/>
  <c r="AD165" i="15"/>
  <c r="AB165" i="15"/>
  <c r="Z165" i="15"/>
  <c r="AG165" i="15" s="1"/>
  <c r="X165" i="15"/>
  <c r="V165" i="15"/>
  <c r="AE164" i="15"/>
  <c r="AC164" i="15"/>
  <c r="AA164" i="15"/>
  <c r="Y164" i="15"/>
  <c r="W164" i="15"/>
  <c r="U164" i="15"/>
  <c r="AD146" i="15"/>
  <c r="AB146" i="15"/>
  <c r="Y146" i="15"/>
  <c r="U146" i="15"/>
  <c r="U145" i="15"/>
  <c r="W145" i="15"/>
  <c r="Y145" i="15"/>
  <c r="AA145" i="15"/>
  <c r="AC145" i="15"/>
  <c r="AE145" i="15"/>
  <c r="AD144" i="15"/>
  <c r="AB144" i="15"/>
  <c r="Z144" i="15"/>
  <c r="AG144" i="15" s="1"/>
  <c r="X144" i="15"/>
  <c r="V144" i="15"/>
  <c r="AE143" i="15"/>
  <c r="AC143" i="15"/>
  <c r="AA143" i="15"/>
  <c r="Y143" i="15"/>
  <c r="W143" i="15"/>
  <c r="U143" i="15"/>
  <c r="AD142" i="15"/>
  <c r="AB142" i="15"/>
  <c r="Z142" i="15"/>
  <c r="AG142" i="15" s="1"/>
  <c r="X142" i="15"/>
  <c r="V142" i="15"/>
  <c r="AE141" i="15"/>
  <c r="AC141" i="15"/>
  <c r="AA141" i="15"/>
  <c r="Y141" i="15"/>
  <c r="W141" i="15"/>
  <c r="U141" i="15"/>
  <c r="AB123" i="15"/>
  <c r="Z123" i="15"/>
  <c r="AG123" i="15" s="1"/>
  <c r="X123" i="15"/>
  <c r="V123" i="15"/>
  <c r="AA122" i="15"/>
  <c r="Y122" i="15"/>
  <c r="W122" i="15"/>
  <c r="U122" i="15"/>
  <c r="X121" i="15"/>
  <c r="V121" i="15"/>
  <c r="Y120" i="15"/>
  <c r="W120" i="15"/>
  <c r="U120" i="15"/>
  <c r="V119" i="15"/>
  <c r="X168" i="19"/>
  <c r="V168" i="19"/>
  <c r="W167" i="19"/>
  <c r="U167" i="19"/>
  <c r="U165" i="19"/>
  <c r="AE123" i="19"/>
  <c r="AC123" i="19"/>
  <c r="AA123" i="19"/>
  <c r="AB123" i="17"/>
  <c r="AD169" i="18"/>
  <c r="AA146" i="16"/>
  <c r="AC146" i="16"/>
  <c r="AE146" i="16"/>
  <c r="AE123" i="16"/>
  <c r="AB146" i="9"/>
  <c r="AB123" i="9"/>
  <c r="AE123" i="14"/>
  <c r="AE123" i="11"/>
  <c r="AB123" i="19"/>
  <c r="AC123" i="15"/>
  <c r="AE123" i="8"/>
  <c r="AD123" i="19"/>
  <c r="AE146" i="15"/>
  <c r="Q147" i="19"/>
  <c r="T170" i="19"/>
  <c r="X170" i="19"/>
  <c r="AB170" i="19"/>
  <c r="U170" i="19"/>
  <c r="Y170" i="19"/>
  <c r="AC170" i="19"/>
  <c r="V170" i="19"/>
  <c r="Z170" i="19"/>
  <c r="AG170" i="19" s="1"/>
  <c r="AD170" i="19"/>
  <c r="W170" i="19"/>
  <c r="AA170" i="19"/>
  <c r="T147" i="19"/>
  <c r="X147" i="19"/>
  <c r="AB147" i="19"/>
  <c r="U147" i="19"/>
  <c r="Y147" i="19"/>
  <c r="AC147" i="19"/>
  <c r="V147" i="19"/>
  <c r="Z147" i="19"/>
  <c r="AG147" i="19" s="1"/>
  <c r="AD147" i="19"/>
  <c r="W147" i="19"/>
  <c r="AA147" i="19"/>
  <c r="T124" i="19"/>
  <c r="X124" i="19"/>
  <c r="AB124" i="19"/>
  <c r="U124" i="19"/>
  <c r="Y124" i="19"/>
  <c r="AC124" i="19"/>
  <c r="V124" i="19"/>
  <c r="Z124" i="19"/>
  <c r="AG124" i="19" s="1"/>
  <c r="AD124" i="19"/>
  <c r="W124" i="19"/>
  <c r="AA124" i="19"/>
  <c r="AE124" i="15"/>
  <c r="T170" i="15"/>
  <c r="X170" i="15"/>
  <c r="AB170" i="15"/>
  <c r="U170" i="15"/>
  <c r="Y170" i="15"/>
  <c r="AC170" i="15"/>
  <c r="V170" i="15"/>
  <c r="Z170" i="15"/>
  <c r="AG170" i="15" s="1"/>
  <c r="AD170" i="15"/>
  <c r="W170" i="15"/>
  <c r="AA170" i="15"/>
  <c r="T147" i="15"/>
  <c r="X147" i="15"/>
  <c r="AB147" i="15"/>
  <c r="U147" i="15"/>
  <c r="Y147" i="15"/>
  <c r="AC147" i="15"/>
  <c r="V147" i="15"/>
  <c r="Z147" i="15"/>
  <c r="AG147" i="15" s="1"/>
  <c r="AD147" i="15"/>
  <c r="W147" i="15"/>
  <c r="AA147" i="15"/>
  <c r="T124" i="15"/>
  <c r="X124" i="15"/>
  <c r="AB124" i="15"/>
  <c r="U124" i="15"/>
  <c r="Y124" i="15"/>
  <c r="AC124" i="15"/>
  <c r="V124" i="15"/>
  <c r="Z124" i="15"/>
  <c r="AG124" i="15" s="1"/>
  <c r="AD124" i="15"/>
  <c r="W124" i="15"/>
  <c r="AA124" i="15"/>
  <c r="AE124" i="12"/>
  <c r="Q147" i="12"/>
  <c r="AE147" i="12"/>
  <c r="Q170" i="12"/>
  <c r="AE170" i="12"/>
  <c r="T170" i="12"/>
  <c r="X170" i="12"/>
  <c r="AB170" i="12"/>
  <c r="U170" i="12"/>
  <c r="Y170" i="12"/>
  <c r="AC170" i="12"/>
  <c r="V170" i="12"/>
  <c r="Z170" i="12"/>
  <c r="AG170" i="12" s="1"/>
  <c r="AD170" i="12"/>
  <c r="W170" i="12"/>
  <c r="AA170" i="12"/>
  <c r="T147" i="12"/>
  <c r="X147" i="12"/>
  <c r="AB147" i="12"/>
  <c r="U147" i="12"/>
  <c r="Y147" i="12"/>
  <c r="AC147" i="12"/>
  <c r="V147" i="12"/>
  <c r="Z147" i="12"/>
  <c r="AG147" i="12" s="1"/>
  <c r="AD147" i="12"/>
  <c r="W147" i="12"/>
  <c r="AA147" i="12"/>
  <c r="T124" i="12"/>
  <c r="AB124" i="12"/>
  <c r="U124" i="12"/>
  <c r="V124" i="12"/>
  <c r="W124" i="12"/>
  <c r="AE124" i="18"/>
  <c r="T170" i="18"/>
  <c r="X170" i="18"/>
  <c r="AB170" i="18"/>
  <c r="U170" i="18"/>
  <c r="Y170" i="18"/>
  <c r="AC170" i="18"/>
  <c r="V170" i="18"/>
  <c r="Z170" i="18"/>
  <c r="AD170" i="18"/>
  <c r="W170" i="18"/>
  <c r="AA170" i="18"/>
  <c r="T147" i="18"/>
  <c r="X147" i="18"/>
  <c r="AB147" i="18"/>
  <c r="U147" i="18"/>
  <c r="Y147" i="18"/>
  <c r="AC147" i="18"/>
  <c r="V147" i="18"/>
  <c r="Z147" i="18"/>
  <c r="AG147" i="18" s="1"/>
  <c r="AD147" i="18"/>
  <c r="W147" i="18"/>
  <c r="AA147" i="18"/>
  <c r="T124" i="18"/>
  <c r="X124" i="18"/>
  <c r="AB124" i="18"/>
  <c r="U124" i="18"/>
  <c r="Y124" i="18"/>
  <c r="AC124" i="18"/>
  <c r="V124" i="18"/>
  <c r="Z124" i="18"/>
  <c r="AD124" i="18"/>
  <c r="W124" i="18"/>
  <c r="AA124" i="18"/>
  <c r="T170" i="17"/>
  <c r="X170" i="17"/>
  <c r="AB170" i="17"/>
  <c r="U170" i="17"/>
  <c r="Y170" i="17"/>
  <c r="AC170" i="17"/>
  <c r="V170" i="17"/>
  <c r="Z170" i="17"/>
  <c r="AG170" i="17" s="1"/>
  <c r="AD170" i="17"/>
  <c r="W170" i="17"/>
  <c r="AA170" i="17"/>
  <c r="T169" i="17"/>
  <c r="X169" i="17"/>
  <c r="AB169" i="17"/>
  <c r="U169" i="17"/>
  <c r="Y169" i="17"/>
  <c r="AC169" i="17"/>
  <c r="V169" i="17"/>
  <c r="Z169" i="17"/>
  <c r="AG169" i="17" s="1"/>
  <c r="AD169" i="17"/>
  <c r="W169" i="17"/>
  <c r="AA169" i="17"/>
  <c r="T168" i="17"/>
  <c r="X168" i="17"/>
  <c r="AB168" i="17"/>
  <c r="U168" i="17"/>
  <c r="Y168" i="17"/>
  <c r="AC168" i="17"/>
  <c r="V168" i="17"/>
  <c r="Z168" i="17"/>
  <c r="AG168" i="17" s="1"/>
  <c r="AD168" i="17"/>
  <c r="W168" i="17"/>
  <c r="AA168" i="17"/>
  <c r="T147" i="17"/>
  <c r="X147" i="17"/>
  <c r="AB147" i="17"/>
  <c r="U147" i="17"/>
  <c r="Y147" i="17"/>
  <c r="AC147" i="17"/>
  <c r="V147" i="17"/>
  <c r="Z147" i="17"/>
  <c r="AG147" i="17" s="1"/>
  <c r="AD147" i="17"/>
  <c r="W147" i="17"/>
  <c r="AA147" i="17"/>
  <c r="T124" i="17"/>
  <c r="X124" i="17"/>
  <c r="AB124" i="17"/>
  <c r="U124" i="17"/>
  <c r="Y124" i="17"/>
  <c r="AC124" i="17"/>
  <c r="V124" i="17"/>
  <c r="Z124" i="17"/>
  <c r="AG124" i="17" s="1"/>
  <c r="AD124" i="17"/>
  <c r="W124" i="17"/>
  <c r="AA124" i="17"/>
  <c r="T170" i="16"/>
  <c r="X170" i="16"/>
  <c r="AB170" i="16"/>
  <c r="U170" i="16"/>
  <c r="Y170" i="16"/>
  <c r="AC170" i="16"/>
  <c r="V170" i="16"/>
  <c r="Z170" i="16"/>
  <c r="AG170" i="16" s="1"/>
  <c r="AD170" i="16"/>
  <c r="W170" i="16"/>
  <c r="AA170" i="16"/>
  <c r="T169" i="16"/>
  <c r="X169" i="16"/>
  <c r="AB169" i="16"/>
  <c r="W146" i="16"/>
  <c r="U169" i="16"/>
  <c r="Y169" i="16"/>
  <c r="AC169" i="16"/>
  <c r="V169" i="16"/>
  <c r="Z169" i="16"/>
  <c r="AG169" i="16" s="1"/>
  <c r="AD169" i="16"/>
  <c r="W169" i="16"/>
  <c r="AA169" i="16"/>
  <c r="T168" i="16"/>
  <c r="X168" i="16"/>
  <c r="AB168" i="16"/>
  <c r="U168" i="16"/>
  <c r="Y168" i="16"/>
  <c r="AC168" i="16"/>
  <c r="Y146" i="16"/>
  <c r="V168" i="16"/>
  <c r="Z168" i="16"/>
  <c r="AG168" i="16" s="1"/>
  <c r="AD168" i="16"/>
  <c r="W168" i="16"/>
  <c r="AA168" i="16"/>
  <c r="T147" i="16"/>
  <c r="X147" i="16"/>
  <c r="AB147" i="16"/>
  <c r="U147" i="16"/>
  <c r="Y147" i="16"/>
  <c r="AC147" i="16"/>
  <c r="W123" i="16"/>
  <c r="V147" i="16"/>
  <c r="Z147" i="16"/>
  <c r="AG147" i="16" s="1"/>
  <c r="AD147" i="16"/>
  <c r="Y123" i="16"/>
  <c r="W147" i="16"/>
  <c r="AA147" i="16"/>
  <c r="T124" i="16"/>
  <c r="X124" i="16"/>
  <c r="AB124" i="16"/>
  <c r="U124" i="16"/>
  <c r="Y124" i="16"/>
  <c r="AC124" i="16"/>
  <c r="V124" i="16"/>
  <c r="Z124" i="16"/>
  <c r="AG124" i="16" s="1"/>
  <c r="W124" i="16"/>
  <c r="AA124" i="16"/>
  <c r="T170" i="14"/>
  <c r="X170" i="14"/>
  <c r="AB170" i="14"/>
  <c r="U170" i="14"/>
  <c r="Y170" i="14"/>
  <c r="AC170" i="14"/>
  <c r="V170" i="14"/>
  <c r="Z170" i="14"/>
  <c r="AG170" i="14" s="1"/>
  <c r="AD170" i="14"/>
  <c r="W170" i="14"/>
  <c r="AA170" i="14"/>
  <c r="T147" i="14"/>
  <c r="X147" i="14"/>
  <c r="AB147" i="14"/>
  <c r="U147" i="14"/>
  <c r="Y147" i="14"/>
  <c r="AC147" i="14"/>
  <c r="V147" i="14"/>
  <c r="Z147" i="14"/>
  <c r="AG147" i="14" s="1"/>
  <c r="AD147" i="14"/>
  <c r="W147" i="14"/>
  <c r="AA147" i="14"/>
  <c r="T124" i="14"/>
  <c r="X124" i="14"/>
  <c r="AB124" i="14"/>
  <c r="U124" i="14"/>
  <c r="Y124" i="14"/>
  <c r="AC124" i="14"/>
  <c r="V124" i="14"/>
  <c r="Z124" i="14"/>
  <c r="AG124" i="14" s="1"/>
  <c r="AD124" i="14"/>
  <c r="W124" i="14"/>
  <c r="AA124" i="14"/>
  <c r="T170" i="13"/>
  <c r="X170" i="13"/>
  <c r="AB170" i="13"/>
  <c r="U170" i="13"/>
  <c r="Y170" i="13"/>
  <c r="AC170" i="13"/>
  <c r="V170" i="13"/>
  <c r="Z170" i="13"/>
  <c r="AG170" i="13" s="1"/>
  <c r="AD170" i="13"/>
  <c r="W170" i="13"/>
  <c r="AA170" i="13"/>
  <c r="T169" i="13"/>
  <c r="X169" i="13"/>
  <c r="AB169" i="13"/>
  <c r="U169" i="13"/>
  <c r="Y169" i="13"/>
  <c r="AC169" i="13"/>
  <c r="V169" i="13"/>
  <c r="Z169" i="13"/>
  <c r="AG169" i="13" s="1"/>
  <c r="AD169" i="13"/>
  <c r="W169" i="13"/>
  <c r="AA169" i="13"/>
  <c r="T147" i="13"/>
  <c r="X147" i="13"/>
  <c r="AB147" i="13"/>
  <c r="U147" i="13"/>
  <c r="Y147" i="13"/>
  <c r="AC147" i="13"/>
  <c r="V147" i="13"/>
  <c r="Z147" i="13"/>
  <c r="AG147" i="13" s="1"/>
  <c r="AD147" i="13"/>
  <c r="W147" i="13"/>
  <c r="AA147" i="13"/>
  <c r="T124" i="13"/>
  <c r="X124" i="13"/>
  <c r="AB124" i="13"/>
  <c r="U124" i="13"/>
  <c r="Y124" i="13"/>
  <c r="AC124" i="13"/>
  <c r="V124" i="13"/>
  <c r="Z124" i="13"/>
  <c r="AG124" i="13" s="1"/>
  <c r="AD124" i="13"/>
  <c r="W124" i="13"/>
  <c r="AA124" i="13"/>
  <c r="T170" i="11"/>
  <c r="X170" i="11"/>
  <c r="AB170" i="11"/>
  <c r="U170" i="11"/>
  <c r="Y170" i="11"/>
  <c r="AC170" i="11"/>
  <c r="V170" i="11"/>
  <c r="Z170" i="11"/>
  <c r="AG170" i="11" s="1"/>
  <c r="AD170" i="11"/>
  <c r="W170" i="11"/>
  <c r="AA170" i="11"/>
  <c r="T147" i="11"/>
  <c r="X147" i="11"/>
  <c r="AB147" i="11"/>
  <c r="U147" i="11"/>
  <c r="Y147" i="11"/>
  <c r="AC147" i="11"/>
  <c r="V147" i="11"/>
  <c r="Z147" i="11"/>
  <c r="AG147" i="11" s="1"/>
  <c r="AD147" i="11"/>
  <c r="W147" i="11"/>
  <c r="AA147" i="11"/>
  <c r="T124" i="11"/>
  <c r="X124" i="11"/>
  <c r="AB124" i="11"/>
  <c r="U124" i="11"/>
  <c r="Y124" i="11"/>
  <c r="AC124" i="11"/>
  <c r="V124" i="11"/>
  <c r="Z124" i="11"/>
  <c r="AG124" i="11" s="1"/>
  <c r="W124" i="11"/>
  <c r="AA124" i="11"/>
  <c r="T170" i="8"/>
  <c r="X170" i="8"/>
  <c r="AB170" i="8"/>
  <c r="U170" i="8"/>
  <c r="Y170" i="8"/>
  <c r="AC170" i="8"/>
  <c r="V170" i="8"/>
  <c r="Z170" i="8"/>
  <c r="AD170" i="8"/>
  <c r="W170" i="8"/>
  <c r="AA170" i="8"/>
  <c r="T147" i="8"/>
  <c r="X147" i="8"/>
  <c r="AB147" i="8"/>
  <c r="U147" i="8"/>
  <c r="Y147" i="8"/>
  <c r="AC147" i="8"/>
  <c r="V147" i="8"/>
  <c r="Z147" i="8"/>
  <c r="AD147" i="8"/>
  <c r="W147" i="8"/>
  <c r="AA147" i="8"/>
  <c r="T124" i="8"/>
  <c r="X124" i="8"/>
  <c r="AB124" i="8"/>
  <c r="U124" i="8"/>
  <c r="Y124" i="8"/>
  <c r="AC124" i="8"/>
  <c r="V124" i="8"/>
  <c r="Z124" i="8"/>
  <c r="AD124" i="8"/>
  <c r="W124" i="8"/>
  <c r="AA124" i="8"/>
  <c r="T170" i="9"/>
  <c r="X170" i="9"/>
  <c r="AB170" i="9"/>
  <c r="U170" i="9"/>
  <c r="Y170" i="9"/>
  <c r="AC170" i="9"/>
  <c r="V170" i="9"/>
  <c r="Z170" i="9"/>
  <c r="AD170" i="9"/>
  <c r="Q170" i="9"/>
  <c r="W170" i="9"/>
  <c r="AA170" i="9"/>
  <c r="T169" i="9"/>
  <c r="X169" i="9"/>
  <c r="AB169" i="9"/>
  <c r="U169" i="9"/>
  <c r="Y169" i="9"/>
  <c r="AC169" i="9"/>
  <c r="V169" i="9"/>
  <c r="Z169" i="9"/>
  <c r="AD169" i="9"/>
  <c r="Q169" i="9"/>
  <c r="W169" i="9"/>
  <c r="AA169" i="9"/>
  <c r="T168" i="9"/>
  <c r="X168" i="9"/>
  <c r="AB168" i="9"/>
  <c r="U168" i="9"/>
  <c r="Y168" i="9"/>
  <c r="AC168" i="9"/>
  <c r="V168" i="9"/>
  <c r="Z168" i="9"/>
  <c r="AD168" i="9"/>
  <c r="Q168" i="9"/>
  <c r="W168" i="9"/>
  <c r="AA168" i="9"/>
  <c r="T147" i="9"/>
  <c r="X147" i="9"/>
  <c r="AB147" i="9"/>
  <c r="U147" i="9"/>
  <c r="Y147" i="9"/>
  <c r="AC147" i="9"/>
  <c r="V147" i="9"/>
  <c r="Z147" i="9"/>
  <c r="AD147" i="9"/>
  <c r="W147" i="9"/>
  <c r="AA147" i="9"/>
  <c r="T124" i="9"/>
  <c r="X124" i="9"/>
  <c r="AB124" i="9"/>
  <c r="U124" i="9"/>
  <c r="Y124" i="9"/>
  <c r="AC124" i="9"/>
  <c r="V124" i="9"/>
  <c r="Z124" i="9"/>
  <c r="AD124" i="9"/>
  <c r="W124" i="9"/>
  <c r="AA124" i="9"/>
  <c r="U41" i="7"/>
  <c r="AI41" i="32" s="1"/>
  <c r="AI124" i="32" s="1"/>
  <c r="Y41" i="7"/>
  <c r="AM41" i="32" s="1"/>
  <c r="AM124" i="32" s="1"/>
  <c r="AC41" i="7"/>
  <c r="AQ41" i="32" s="1"/>
  <c r="AQ124" i="32" s="1"/>
  <c r="U42" i="7"/>
  <c r="AI42" i="32" s="1"/>
  <c r="AI147" i="32" s="1"/>
  <c r="Y42" i="7"/>
  <c r="AM42" i="32" s="1"/>
  <c r="AM147" i="32" s="1"/>
  <c r="AC42" i="7"/>
  <c r="AQ42" i="32" s="1"/>
  <c r="AQ147" i="32" s="1"/>
  <c r="U43" i="7"/>
  <c r="AI43" i="32" s="1"/>
  <c r="AI170" i="32" s="1"/>
  <c r="Y43" i="7"/>
  <c r="AM43" i="32" s="1"/>
  <c r="AM170" i="32" s="1"/>
  <c r="AC43" i="7"/>
  <c r="AQ43" i="32" s="1"/>
  <c r="AQ170" i="32" s="1"/>
  <c r="Z41" i="7"/>
  <c r="AD41" i="7"/>
  <c r="AR41" i="32" s="1"/>
  <c r="AR124" i="32" s="1"/>
  <c r="Z42" i="7"/>
  <c r="AN42" i="32" s="1"/>
  <c r="AN147" i="32" s="1"/>
  <c r="AD42" i="7"/>
  <c r="AR42" i="32" s="1"/>
  <c r="AR147" i="32" s="1"/>
  <c r="Z43" i="7"/>
  <c r="AN43" i="32" s="1"/>
  <c r="AN170" i="32" s="1"/>
  <c r="AD43" i="7"/>
  <c r="AR43" i="32" s="1"/>
  <c r="AR170" i="32" s="1"/>
  <c r="AA41" i="7"/>
  <c r="AE41" i="7"/>
  <c r="AS41" i="32" s="1"/>
  <c r="AS124" i="32" s="1"/>
  <c r="Q42" i="7"/>
  <c r="AA43" i="7"/>
  <c r="AO43" i="32" s="1"/>
  <c r="AO170" i="32" s="1"/>
  <c r="AE43" i="7"/>
  <c r="AS43" i="32" s="1"/>
  <c r="AS170" i="32" s="1"/>
  <c r="AE124" i="7"/>
  <c r="T41" i="7"/>
  <c r="AH41" i="32" s="1"/>
  <c r="AH124" i="32" s="1"/>
  <c r="X41" i="7"/>
  <c r="AL41" i="32" s="1"/>
  <c r="AL124" i="32" s="1"/>
  <c r="AB41" i="7"/>
  <c r="AP41" i="32" s="1"/>
  <c r="AP124" i="32" s="1"/>
  <c r="T42" i="7"/>
  <c r="X42" i="7"/>
  <c r="AL42" i="32" s="1"/>
  <c r="AL147" i="32" s="1"/>
  <c r="T43" i="7"/>
  <c r="AH43" i="32" s="1"/>
  <c r="AH170" i="32" s="1"/>
  <c r="X43" i="7"/>
  <c r="AL43" i="32" s="1"/>
  <c r="AL170" i="32" s="1"/>
  <c r="T170" i="7"/>
  <c r="X170" i="7"/>
  <c r="AB170" i="7"/>
  <c r="U170" i="7"/>
  <c r="Y170" i="7"/>
  <c r="AC170" i="7"/>
  <c r="V170" i="7"/>
  <c r="Z170" i="7"/>
  <c r="AD170" i="7"/>
  <c r="W170" i="7"/>
  <c r="AA170" i="7"/>
  <c r="T147" i="7"/>
  <c r="X147" i="7"/>
  <c r="AB147" i="7"/>
  <c r="U147" i="7"/>
  <c r="Y147" i="7"/>
  <c r="AC147" i="7"/>
  <c r="V147" i="7"/>
  <c r="Z147" i="7"/>
  <c r="AD147" i="7"/>
  <c r="Q147" i="7"/>
  <c r="W147" i="7"/>
  <c r="AA147" i="7"/>
  <c r="T124" i="7"/>
  <c r="X124" i="7"/>
  <c r="AB124" i="7"/>
  <c r="U124" i="7"/>
  <c r="Y124" i="7"/>
  <c r="AC124" i="7"/>
  <c r="V124" i="7"/>
  <c r="Z124" i="7"/>
  <c r="AD124" i="7"/>
  <c r="Q124" i="7"/>
  <c r="W124" i="7"/>
  <c r="AA124" i="7"/>
  <c r="Y168" i="7"/>
  <c r="X167" i="7"/>
  <c r="AE166" i="7"/>
  <c r="W166" i="7"/>
  <c r="AD165" i="7"/>
  <c r="V165" i="7"/>
  <c r="Q165" i="7"/>
  <c r="AC164" i="7"/>
  <c r="U164" i="7"/>
  <c r="Y145" i="7"/>
  <c r="X144" i="7"/>
  <c r="AE143" i="7"/>
  <c r="AD142" i="7"/>
  <c r="V142" i="7"/>
  <c r="Q142" i="7"/>
  <c r="AC141" i="7"/>
  <c r="U141" i="7"/>
  <c r="Y122" i="7"/>
  <c r="X121" i="7"/>
  <c r="AE120" i="7"/>
  <c r="W120" i="7"/>
  <c r="AD119" i="7"/>
  <c r="V119" i="7"/>
  <c r="Q119" i="7"/>
  <c r="AC118" i="7"/>
  <c r="U118" i="7"/>
  <c r="AA174" i="9"/>
  <c r="Q174" i="9"/>
  <c r="T174" i="9"/>
  <c r="Y166" i="9"/>
  <c r="AE164" i="9"/>
  <c r="Z144" i="9"/>
  <c r="Q144" i="9"/>
  <c r="V144" i="9"/>
  <c r="AD144" i="9"/>
  <c r="Y143" i="9"/>
  <c r="Q142" i="9"/>
  <c r="V142" i="9"/>
  <c r="AD142" i="9"/>
  <c r="X142" i="9"/>
  <c r="T142" i="9"/>
  <c r="AB142" i="9"/>
  <c r="Q123" i="9"/>
  <c r="Z123" i="9"/>
  <c r="AE168" i="7"/>
  <c r="AD167" i="7"/>
  <c r="V167" i="7"/>
  <c r="Q167" i="7"/>
  <c r="AB165" i="7"/>
  <c r="T165" i="7"/>
  <c r="AA164" i="7"/>
  <c r="Q164" i="7"/>
  <c r="T164" i="7"/>
  <c r="AE145" i="7"/>
  <c r="AD144" i="7"/>
  <c r="V144" i="7"/>
  <c r="Q144" i="7"/>
  <c r="AB142" i="7"/>
  <c r="T142" i="7"/>
  <c r="AA141" i="7"/>
  <c r="Q141" i="7"/>
  <c r="T141" i="7"/>
  <c r="AE122" i="7"/>
  <c r="AD121" i="7"/>
  <c r="V121" i="7"/>
  <c r="Q121" i="7"/>
  <c r="AB119" i="7"/>
  <c r="T119" i="7"/>
  <c r="Q118" i="7"/>
  <c r="T118" i="7"/>
  <c r="Q165" i="9"/>
  <c r="U141" i="9"/>
  <c r="AC141" i="9"/>
  <c r="W141" i="9"/>
  <c r="AE141" i="9"/>
  <c r="T141" i="9"/>
  <c r="Q141" i="9"/>
  <c r="AA141" i="9"/>
  <c r="X121" i="9"/>
  <c r="Z121" i="9"/>
  <c r="Q121" i="9"/>
  <c r="V121" i="9"/>
  <c r="AD121" i="9"/>
  <c r="AE174" i="9"/>
  <c r="W174" i="9"/>
  <c r="AD167" i="9"/>
  <c r="V167" i="9"/>
  <c r="Q167" i="9"/>
  <c r="AA164" i="9"/>
  <c r="Q164" i="9"/>
  <c r="V146" i="9"/>
  <c r="T145" i="9"/>
  <c r="Q145" i="9"/>
  <c r="AA145" i="9"/>
  <c r="W145" i="9"/>
  <c r="AE145" i="9"/>
  <c r="AA168" i="7"/>
  <c r="Q168" i="7"/>
  <c r="AE164" i="7"/>
  <c r="AA145" i="7"/>
  <c r="Q145" i="7"/>
  <c r="AE141" i="7"/>
  <c r="AA122" i="7"/>
  <c r="Q122" i="7"/>
  <c r="AE118" i="7"/>
  <c r="AC174" i="9"/>
  <c r="AA166" i="9"/>
  <c r="T146" i="9"/>
  <c r="X146" i="9"/>
  <c r="Y122" i="9"/>
  <c r="AC143" i="9"/>
  <c r="X123" i="9"/>
  <c r="AE122" i="9"/>
  <c r="W122" i="9"/>
  <c r="T169" i="8"/>
  <c r="AD168" i="8"/>
  <c r="V168" i="8"/>
  <c r="AC167" i="8"/>
  <c r="AB166" i="8"/>
  <c r="T166" i="8"/>
  <c r="AA165" i="8"/>
  <c r="T165" i="8"/>
  <c r="Z164" i="8"/>
  <c r="Y146" i="8"/>
  <c r="X145" i="8"/>
  <c r="AE144" i="8"/>
  <c r="W144" i="8"/>
  <c r="AD143" i="8"/>
  <c r="V143" i="8"/>
  <c r="AE142" i="8"/>
  <c r="Y142" i="8"/>
  <c r="AD141" i="8"/>
  <c r="V141" i="8"/>
  <c r="AA123" i="8"/>
  <c r="W123" i="8"/>
  <c r="V123" i="8"/>
  <c r="AB122" i="8"/>
  <c r="X122" i="8"/>
  <c r="AB121" i="8"/>
  <c r="X121" i="8"/>
  <c r="T121" i="8"/>
  <c r="AC120" i="8"/>
  <c r="Y120" i="8"/>
  <c r="U120" i="8"/>
  <c r="AD119" i="8"/>
  <c r="Z119" i="8"/>
  <c r="V119" i="8"/>
  <c r="AE118" i="8"/>
  <c r="AA118" i="8"/>
  <c r="W118" i="8"/>
  <c r="V169" i="11"/>
  <c r="X168" i="11"/>
  <c r="AE167" i="11"/>
  <c r="W167" i="11"/>
  <c r="AD166" i="11"/>
  <c r="V166" i="11"/>
  <c r="AC165" i="11"/>
  <c r="AB164" i="11"/>
  <c r="T164" i="11"/>
  <c r="AA146" i="11"/>
  <c r="T146" i="11"/>
  <c r="Z145" i="11"/>
  <c r="AG145" i="11" s="1"/>
  <c r="Y144" i="11"/>
  <c r="X143" i="11"/>
  <c r="AE142" i="11"/>
  <c r="W142" i="11"/>
  <c r="AD142" i="11"/>
  <c r="X141" i="11"/>
  <c r="W123" i="11"/>
  <c r="AD122" i="11"/>
  <c r="V122" i="11"/>
  <c r="AC121" i="11"/>
  <c r="AB120" i="11"/>
  <c r="T120" i="11"/>
  <c r="AA119" i="11"/>
  <c r="T119" i="11"/>
  <c r="Z118" i="11"/>
  <c r="AG118" i="11" s="1"/>
  <c r="AA174" i="13"/>
  <c r="T174" i="13"/>
  <c r="AC174" i="13"/>
  <c r="AE168" i="13"/>
  <c r="W168" i="13"/>
  <c r="AD167" i="13"/>
  <c r="V167" i="13"/>
  <c r="AC166" i="13"/>
  <c r="U145" i="13"/>
  <c r="V144" i="13"/>
  <c r="Z123" i="13"/>
  <c r="AG123" i="13" s="1"/>
  <c r="AB123" i="13"/>
  <c r="AD121" i="13"/>
  <c r="X144" i="13"/>
  <c r="Z144" i="13"/>
  <c r="AG144" i="13" s="1"/>
  <c r="W143" i="13"/>
  <c r="AE143" i="13"/>
  <c r="Y143" i="13"/>
  <c r="Y122" i="13"/>
  <c r="AA122" i="13"/>
  <c r="AB121" i="13"/>
  <c r="AD123" i="9"/>
  <c r="AA122" i="9"/>
  <c r="Q122" i="9"/>
  <c r="X169" i="8"/>
  <c r="AD169" i="8"/>
  <c r="Z168" i="8"/>
  <c r="X166" i="8"/>
  <c r="AE165" i="8"/>
  <c r="W165" i="8"/>
  <c r="AD164" i="8"/>
  <c r="V164" i="8"/>
  <c r="AC146" i="8"/>
  <c r="AB145" i="8"/>
  <c r="AA144" i="8"/>
  <c r="Z143" i="8"/>
  <c r="Z141" i="8"/>
  <c r="AC141" i="8"/>
  <c r="AC123" i="8"/>
  <c r="Y123" i="8"/>
  <c r="AD122" i="8"/>
  <c r="Z122" i="8"/>
  <c r="V122" i="8"/>
  <c r="AD121" i="8"/>
  <c r="Z121" i="8"/>
  <c r="V121" i="8"/>
  <c r="AE120" i="8"/>
  <c r="AA120" i="8"/>
  <c r="W120" i="8"/>
  <c r="AB119" i="8"/>
  <c r="X119" i="8"/>
  <c r="AC118" i="8"/>
  <c r="Y118" i="8"/>
  <c r="Z169" i="11"/>
  <c r="AG169" i="11" s="1"/>
  <c r="AB169" i="11"/>
  <c r="AB168" i="11"/>
  <c r="AA167" i="11"/>
  <c r="Z166" i="11"/>
  <c r="AG166" i="11" s="1"/>
  <c r="X164" i="11"/>
  <c r="AE146" i="11"/>
  <c r="W146" i="11"/>
  <c r="AD145" i="11"/>
  <c r="V145" i="11"/>
  <c r="AC144" i="11"/>
  <c r="AB143" i="11"/>
  <c r="AA142" i="11"/>
  <c r="AB141" i="11"/>
  <c r="AA123" i="11"/>
  <c r="Z122" i="11"/>
  <c r="AG122" i="11" s="1"/>
  <c r="X120" i="11"/>
  <c r="AE119" i="11"/>
  <c r="W119" i="11"/>
  <c r="AD118" i="11"/>
  <c r="V118" i="11"/>
  <c r="AA168" i="13"/>
  <c r="V165" i="13"/>
  <c r="X165" i="13"/>
  <c r="U164" i="13"/>
  <c r="AC164" i="13"/>
  <c r="W164" i="13"/>
  <c r="AE164" i="13"/>
  <c r="AD146" i="13"/>
  <c r="X146" i="13"/>
  <c r="AB146" i="13"/>
  <c r="Z146" i="13"/>
  <c r="AG146" i="13" s="1"/>
  <c r="AD144" i="13"/>
  <c r="V142" i="13"/>
  <c r="AD142" i="13"/>
  <c r="X142" i="13"/>
  <c r="U141" i="13"/>
  <c r="AC141" i="13"/>
  <c r="W141" i="13"/>
  <c r="AE141" i="13"/>
  <c r="U122" i="13"/>
  <c r="V121" i="13"/>
  <c r="AD166" i="8"/>
  <c r="V166" i="8"/>
  <c r="AC165" i="8"/>
  <c r="AA146" i="8"/>
  <c r="AA142" i="8"/>
  <c r="AE141" i="8"/>
  <c r="X141" i="8"/>
  <c r="AB123" i="8"/>
  <c r="AC122" i="8"/>
  <c r="AC121" i="8"/>
  <c r="Y121" i="8"/>
  <c r="AD120" i="8"/>
  <c r="Z120" i="8"/>
  <c r="AE119" i="8"/>
  <c r="AA119" i="8"/>
  <c r="W119" i="8"/>
  <c r="AB118" i="8"/>
  <c r="X169" i="11"/>
  <c r="AD164" i="11"/>
  <c r="V164" i="11"/>
  <c r="AC146" i="11"/>
  <c r="AA144" i="11"/>
  <c r="Z141" i="11"/>
  <c r="AG141" i="11" s="1"/>
  <c r="AD120" i="11"/>
  <c r="V120" i="11"/>
  <c r="AC119" i="11"/>
  <c r="Y145" i="13"/>
  <c r="AA145" i="13"/>
  <c r="X121" i="13"/>
  <c r="Z121" i="13"/>
  <c r="AG121" i="13" s="1"/>
  <c r="AD168" i="14"/>
  <c r="V168" i="14"/>
  <c r="AB166" i="14"/>
  <c r="T166" i="14"/>
  <c r="AA165" i="14"/>
  <c r="T165" i="14"/>
  <c r="AE144" i="14"/>
  <c r="W144" i="14"/>
  <c r="AD143" i="14"/>
  <c r="V143" i="14"/>
  <c r="AD142" i="14"/>
  <c r="Z142" i="14"/>
  <c r="AG142" i="14" s="1"/>
  <c r="V142" i="14"/>
  <c r="AD122" i="14"/>
  <c r="V122" i="14"/>
  <c r="AA121" i="14"/>
  <c r="T121" i="14"/>
  <c r="AB174" i="16"/>
  <c r="T174" i="16"/>
  <c r="AA167" i="16"/>
  <c r="T167" i="16"/>
  <c r="AD145" i="16"/>
  <c r="V145" i="16"/>
  <c r="U144" i="16"/>
  <c r="AC144" i="16"/>
  <c r="AB118" i="16"/>
  <c r="T142" i="16"/>
  <c r="AA142" i="16"/>
  <c r="U142" i="16"/>
  <c r="AC142" i="16"/>
  <c r="V122" i="16"/>
  <c r="AD122" i="16"/>
  <c r="X122" i="16"/>
  <c r="U121" i="16"/>
  <c r="AC121" i="16"/>
  <c r="W121" i="16"/>
  <c r="AE121" i="16"/>
  <c r="X169" i="14"/>
  <c r="AD169" i="14"/>
  <c r="U169" i="14"/>
  <c r="X166" i="14"/>
  <c r="AE165" i="14"/>
  <c r="W165" i="14"/>
  <c r="AD164" i="14"/>
  <c r="V164" i="14"/>
  <c r="AC146" i="14"/>
  <c r="U146" i="14"/>
  <c r="AA144" i="14"/>
  <c r="Z143" i="14"/>
  <c r="AG143" i="14" s="1"/>
  <c r="AB142" i="14"/>
  <c r="X142" i="14"/>
  <c r="V141" i="14"/>
  <c r="X141" i="14"/>
  <c r="AA123" i="14"/>
  <c r="Z122" i="14"/>
  <c r="AG122" i="14" s="1"/>
  <c r="AE121" i="14"/>
  <c r="W121" i="14"/>
  <c r="AD120" i="14"/>
  <c r="V120" i="14"/>
  <c r="AC119" i="14"/>
  <c r="U119" i="14"/>
  <c r="AB118" i="14"/>
  <c r="X174" i="16"/>
  <c r="AE167" i="16"/>
  <c r="W167" i="16"/>
  <c r="AD166" i="16"/>
  <c r="V166" i="16"/>
  <c r="AC165" i="16"/>
  <c r="U165" i="16"/>
  <c r="AB164" i="16"/>
  <c r="U146" i="16"/>
  <c r="Z145" i="16"/>
  <c r="AG145" i="16" s="1"/>
  <c r="W144" i="16"/>
  <c r="T143" i="16"/>
  <c r="AB143" i="16"/>
  <c r="V143" i="16"/>
  <c r="AD143" i="16"/>
  <c r="AC123" i="16"/>
  <c r="AA121" i="16"/>
  <c r="T119" i="16"/>
  <c r="AA119" i="16"/>
  <c r="U119" i="16"/>
  <c r="AC119" i="16"/>
  <c r="Z118" i="16"/>
  <c r="AG118" i="16" s="1"/>
  <c r="AE167" i="14"/>
  <c r="AD166" i="14"/>
  <c r="V166" i="14"/>
  <c r="AC165" i="14"/>
  <c r="AB164" i="14"/>
  <c r="AA146" i="14"/>
  <c r="AE142" i="14"/>
  <c r="AA142" i="14"/>
  <c r="AC121" i="14"/>
  <c r="AB120" i="14"/>
  <c r="AA119" i="14"/>
  <c r="AD174" i="16"/>
  <c r="V174" i="16"/>
  <c r="AC167" i="16"/>
  <c r="AB166" i="16"/>
  <c r="AA165" i="16"/>
  <c r="AE144" i="16"/>
  <c r="T144" i="16"/>
  <c r="AE142" i="16"/>
  <c r="AB141" i="16"/>
  <c r="AA123" i="16"/>
  <c r="AB122" i="16"/>
  <c r="Y121" i="16"/>
  <c r="T120" i="16"/>
  <c r="AB120" i="16"/>
  <c r="V120" i="16"/>
  <c r="AD120" i="16"/>
  <c r="AD118" i="16"/>
  <c r="AB167" i="17"/>
  <c r="T167" i="17"/>
  <c r="AA166" i="17"/>
  <c r="T166" i="17"/>
  <c r="V146" i="17"/>
  <c r="AB144" i="17"/>
  <c r="T144" i="17"/>
  <c r="AA143" i="17"/>
  <c r="T143" i="17"/>
  <c r="V123" i="17"/>
  <c r="AB121" i="17"/>
  <c r="T121" i="17"/>
  <c r="X119" i="17"/>
  <c r="AC118" i="17"/>
  <c r="U118" i="17"/>
  <c r="T146" i="18"/>
  <c r="T123" i="18"/>
  <c r="T167" i="12"/>
  <c r="AD146" i="12"/>
  <c r="Y122" i="12"/>
  <c r="AA122" i="12"/>
  <c r="AB121" i="12"/>
  <c r="Y165" i="12"/>
  <c r="U164" i="12"/>
  <c r="W145" i="12"/>
  <c r="AE145" i="12"/>
  <c r="Y145" i="12"/>
  <c r="AE143" i="12"/>
  <c r="U143" i="12"/>
  <c r="Y174" i="17"/>
  <c r="X167" i="17"/>
  <c r="AE166" i="17"/>
  <c r="W166" i="17"/>
  <c r="AD165" i="17"/>
  <c r="V165" i="17"/>
  <c r="AC164" i="17"/>
  <c r="U164" i="17"/>
  <c r="Y145" i="17"/>
  <c r="X144" i="17"/>
  <c r="AE143" i="17"/>
  <c r="W143" i="17"/>
  <c r="AD142" i="17"/>
  <c r="V142" i="17"/>
  <c r="AC141" i="17"/>
  <c r="U141" i="17"/>
  <c r="X121" i="17"/>
  <c r="AE120" i="17"/>
  <c r="W120" i="17"/>
  <c r="Y118" i="17"/>
  <c r="T169" i="18"/>
  <c r="AA167" i="18"/>
  <c r="X164" i="18"/>
  <c r="AE146" i="18"/>
  <c r="W146" i="18"/>
  <c r="AD145" i="18"/>
  <c r="V145" i="18"/>
  <c r="AC144" i="18"/>
  <c r="U144" i="18"/>
  <c r="AA142" i="18"/>
  <c r="Z141" i="18"/>
  <c r="AG141" i="18" s="1"/>
  <c r="W123" i="18"/>
  <c r="AD122" i="18"/>
  <c r="V122" i="18"/>
  <c r="AC121" i="18"/>
  <c r="U121" i="18"/>
  <c r="AA119" i="18"/>
  <c r="X168" i="12"/>
  <c r="AE167" i="12"/>
  <c r="W167" i="12"/>
  <c r="Z166" i="12"/>
  <c r="AG166" i="12" s="1"/>
  <c r="AA165" i="12"/>
  <c r="Z146" i="12"/>
  <c r="AG146" i="12" s="1"/>
  <c r="AC145" i="12"/>
  <c r="W143" i="12"/>
  <c r="X142" i="12"/>
  <c r="Z142" i="12"/>
  <c r="AG142" i="12" s="1"/>
  <c r="U141" i="12"/>
  <c r="AC141" i="12"/>
  <c r="W141" i="12"/>
  <c r="AE141" i="12"/>
  <c r="AE122" i="12"/>
  <c r="Z121" i="12"/>
  <c r="AG121" i="12" s="1"/>
  <c r="Y120" i="12"/>
  <c r="U123" i="16"/>
  <c r="AD167" i="17"/>
  <c r="V167" i="17"/>
  <c r="AC166" i="17"/>
  <c r="AB165" i="17"/>
  <c r="AA164" i="17"/>
  <c r="AD144" i="17"/>
  <c r="V144" i="17"/>
  <c r="AC143" i="17"/>
  <c r="AB142" i="17"/>
  <c r="AA141" i="17"/>
  <c r="X123" i="17"/>
  <c r="AE122" i="17"/>
  <c r="AD121" i="17"/>
  <c r="V121" i="17"/>
  <c r="AC120" i="17"/>
  <c r="AE118" i="17"/>
  <c r="Z169" i="18"/>
  <c r="AB169" i="18"/>
  <c r="AE165" i="18"/>
  <c r="AD164" i="18"/>
  <c r="V164" i="18"/>
  <c r="AC146" i="18"/>
  <c r="AB145" i="18"/>
  <c r="AA144" i="18"/>
  <c r="AC123" i="18"/>
  <c r="AB122" i="18"/>
  <c r="AA121" i="18"/>
  <c r="AD168" i="12"/>
  <c r="V168" i="12"/>
  <c r="AC167" i="12"/>
  <c r="AB166" i="12"/>
  <c r="W165" i="12"/>
  <c r="AE164" i="12"/>
  <c r="X146" i="12"/>
  <c r="AA145" i="12"/>
  <c r="AD144" i="12"/>
  <c r="AD142" i="12"/>
  <c r="AA141" i="12"/>
  <c r="AB123" i="12"/>
  <c r="AD123" i="12"/>
  <c r="AC122" i="12"/>
  <c r="AD121" i="12"/>
  <c r="X121" i="12"/>
  <c r="V119" i="12"/>
  <c r="AD119" i="12"/>
  <c r="X119" i="12"/>
  <c r="T118" i="12"/>
  <c r="V143" i="15"/>
  <c r="T141" i="15"/>
  <c r="W123" i="15"/>
  <c r="AC122" i="15"/>
  <c r="Z118" i="15"/>
  <c r="AG118" i="15" s="1"/>
  <c r="AE118" i="12"/>
  <c r="W118" i="12"/>
  <c r="Z169" i="15"/>
  <c r="AG169" i="15" s="1"/>
  <c r="AB169" i="15"/>
  <c r="AB168" i="15"/>
  <c r="AA167" i="15"/>
  <c r="Z166" i="15"/>
  <c r="AG166" i="15" s="1"/>
  <c r="Y165" i="15"/>
  <c r="X164" i="15"/>
  <c r="AC146" i="15"/>
  <c r="AD145" i="15"/>
  <c r="V145" i="15"/>
  <c r="AA144" i="15"/>
  <c r="Z143" i="15"/>
  <c r="AG143" i="15" s="1"/>
  <c r="Y142" i="15"/>
  <c r="X141" i="15"/>
  <c r="AA123" i="15"/>
  <c r="AE123" i="15"/>
  <c r="AB122" i="15"/>
  <c r="T122" i="15"/>
  <c r="AE121" i="15"/>
  <c r="Y121" i="15"/>
  <c r="Z121" i="15"/>
  <c r="AG121" i="15" s="1"/>
  <c r="AD120" i="15"/>
  <c r="V120" i="15"/>
  <c r="AC120" i="15"/>
  <c r="AB119" i="15"/>
  <c r="W119" i="15"/>
  <c r="AB118" i="15"/>
  <c r="X118" i="15"/>
  <c r="AE120" i="12"/>
  <c r="AC118" i="12"/>
  <c r="X169" i="15"/>
  <c r="AE165" i="15"/>
  <c r="AD164" i="15"/>
  <c r="V164" i="15"/>
  <c r="AE142" i="15"/>
  <c r="AD141" i="15"/>
  <c r="V141" i="15"/>
  <c r="Y123" i="15"/>
  <c r="Z122" i="15"/>
  <c r="AG122" i="15" s="1"/>
  <c r="AE122" i="15"/>
  <c r="AD121" i="15"/>
  <c r="W121" i="15"/>
  <c r="AE119" i="15"/>
  <c r="AA119" i="15"/>
  <c r="AE118" i="15"/>
  <c r="AA118" i="15"/>
  <c r="AB169" i="19"/>
  <c r="AA168" i="19"/>
  <c r="AB168" i="19"/>
  <c r="AE167" i="19"/>
  <c r="X167" i="19"/>
  <c r="AD166" i="19"/>
  <c r="Z166" i="19"/>
  <c r="AG166" i="19" s="1"/>
  <c r="V166" i="19"/>
  <c r="AE165" i="19"/>
  <c r="AA165" i="19"/>
  <c r="W165" i="19"/>
  <c r="AE164" i="19"/>
  <c r="AA164" i="19"/>
  <c r="W164" i="19"/>
  <c r="AB146" i="19"/>
  <c r="X146" i="19"/>
  <c r="T146" i="19"/>
  <c r="AC145" i="19"/>
  <c r="Y145" i="19"/>
  <c r="U145" i="19"/>
  <c r="AD144" i="19"/>
  <c r="Z144" i="19"/>
  <c r="AG144" i="19" s="1"/>
  <c r="V144" i="19"/>
  <c r="AE143" i="19"/>
  <c r="AA143" i="19"/>
  <c r="W143" i="19"/>
  <c r="AB142" i="19"/>
  <c r="X142" i="19"/>
  <c r="T142" i="19"/>
  <c r="AC141" i="19"/>
  <c r="Y141" i="19"/>
  <c r="U141" i="19"/>
  <c r="Y123" i="19"/>
  <c r="U123" i="19"/>
  <c r="AD122" i="19"/>
  <c r="Z122" i="19"/>
  <c r="AG122" i="19" s="1"/>
  <c r="V122" i="19"/>
  <c r="AE121" i="19"/>
  <c r="AA121" i="19"/>
  <c r="W121" i="19"/>
  <c r="AB120" i="19"/>
  <c r="X120" i="19"/>
  <c r="T120" i="19"/>
  <c r="AC119" i="19"/>
  <c r="Y119" i="19"/>
  <c r="U119" i="19"/>
  <c r="AD118" i="19"/>
  <c r="Z118" i="19"/>
  <c r="AG118" i="19" s="1"/>
  <c r="V118" i="19"/>
  <c r="AD169" i="19"/>
  <c r="AD168" i="19"/>
  <c r="W168" i="19"/>
  <c r="AB167" i="19"/>
  <c r="AB166" i="19"/>
  <c r="X166" i="19"/>
  <c r="AC165" i="19"/>
  <c r="AC164" i="19"/>
  <c r="AD146" i="19"/>
  <c r="Z146" i="19"/>
  <c r="AG146" i="19" s="1"/>
  <c r="V146" i="19"/>
  <c r="AE145" i="19"/>
  <c r="AA145" i="19"/>
  <c r="W145" i="19"/>
  <c r="AC169" i="19"/>
  <c r="Y169" i="19"/>
  <c r="AC168" i="19"/>
  <c r="U168" i="19"/>
  <c r="AE166" i="19"/>
  <c r="AA166" i="19"/>
  <c r="AB165" i="19"/>
  <c r="AB164" i="19"/>
  <c r="X164" i="19"/>
  <c r="AC146" i="19"/>
  <c r="Y146" i="19"/>
  <c r="U146" i="19"/>
  <c r="AD145" i="19"/>
  <c r="Z145" i="19"/>
  <c r="AG145" i="19" s="1"/>
  <c r="AE144" i="19"/>
  <c r="AA144" i="19"/>
  <c r="AB143" i="19"/>
  <c r="X143" i="19"/>
  <c r="AC142" i="19"/>
  <c r="Y142" i="19"/>
  <c r="AD141" i="19"/>
  <c r="Z141" i="19"/>
  <c r="AG141" i="19" s="1"/>
  <c r="Z123" i="19"/>
  <c r="AG123" i="19" s="1"/>
  <c r="V123" i="19"/>
  <c r="AE122" i="19"/>
  <c r="AA122" i="19"/>
  <c r="W122" i="19"/>
  <c r="AB121" i="19"/>
  <c r="X121" i="19"/>
  <c r="AC120" i="19"/>
  <c r="Y120" i="19"/>
  <c r="AD119" i="19"/>
  <c r="Z119" i="19"/>
  <c r="AG119" i="19" s="1"/>
  <c r="AE118" i="19"/>
  <c r="AA118" i="19"/>
  <c r="W118" i="19"/>
  <c r="GG41" i="32"/>
  <c r="GG124" i="32" s="1"/>
  <c r="GM41" i="32"/>
  <c r="GM124" i="32" s="1"/>
  <c r="Q124" i="19"/>
  <c r="Q124" i="18"/>
  <c r="Q147" i="17"/>
  <c r="Q124" i="17"/>
  <c r="Q147" i="16"/>
  <c r="Q124" i="16"/>
  <c r="Q147" i="14"/>
  <c r="Q170" i="13"/>
  <c r="Q147" i="13"/>
  <c r="Q124" i="13"/>
  <c r="Q170" i="11"/>
  <c r="AE170" i="7"/>
  <c r="Q170" i="7"/>
  <c r="AE147" i="7"/>
  <c r="T168" i="7"/>
  <c r="W168" i="7"/>
  <c r="AC168" i="7"/>
  <c r="Z167" i="7"/>
  <c r="AB167" i="7"/>
  <c r="T145" i="7"/>
  <c r="W145" i="7"/>
  <c r="AC145" i="7"/>
  <c r="Z144" i="7"/>
  <c r="AB144" i="7"/>
  <c r="AB121" i="7"/>
  <c r="T120" i="7"/>
  <c r="Y120" i="7"/>
  <c r="AC120" i="7"/>
  <c r="Q120" i="7"/>
  <c r="AA120" i="7"/>
  <c r="X119" i="7"/>
  <c r="Z119" i="7"/>
  <c r="AH22" i="32"/>
  <c r="AH143" i="32" s="1"/>
  <c r="BQ23" i="32"/>
  <c r="BQ166" i="32" s="1"/>
  <c r="BT21" i="32"/>
  <c r="BT120" i="32" s="1"/>
  <c r="BN21" i="32"/>
  <c r="BN120" i="32" s="1"/>
  <c r="BV16" i="32"/>
  <c r="BV119" i="32" s="1"/>
  <c r="BN16" i="32"/>
  <c r="BN119" i="32" s="1"/>
  <c r="CG16" i="32"/>
  <c r="CG119" i="32" s="1"/>
  <c r="CB11" i="32"/>
  <c r="CB118" i="32" s="1"/>
  <c r="CV26" i="32"/>
  <c r="CV121" i="32" s="1"/>
  <c r="CQ21" i="32"/>
  <c r="CQ120" i="32" s="1"/>
  <c r="Q174" i="16"/>
  <c r="Z174" i="16"/>
  <c r="AG174" i="16" s="1"/>
  <c r="DK26" i="32"/>
  <c r="DK121" i="32" s="1"/>
  <c r="Q174" i="17"/>
  <c r="AC174" i="17"/>
  <c r="AE174" i="17"/>
  <c r="EE16" i="32"/>
  <c r="EE119" i="32" s="1"/>
  <c r="EC12" i="32"/>
  <c r="EC141" i="32" s="1"/>
  <c r="GH21" i="32"/>
  <c r="GH120" i="32" s="1"/>
  <c r="GB21" i="32"/>
  <c r="GB120" i="32" s="1"/>
  <c r="GM17" i="32"/>
  <c r="GM142" i="32" s="1"/>
  <c r="GC16" i="32"/>
  <c r="GC119" i="32" s="1"/>
  <c r="T143" i="7"/>
  <c r="Y143" i="7"/>
  <c r="AC143" i="7"/>
  <c r="Q143" i="7"/>
  <c r="W143" i="7"/>
  <c r="X142" i="7"/>
  <c r="Z142" i="7"/>
  <c r="W141" i="7"/>
  <c r="Y141" i="7"/>
  <c r="Y118" i="7"/>
  <c r="W118" i="7"/>
  <c r="U174" i="9"/>
  <c r="Y174" i="9"/>
  <c r="AE174" i="13"/>
  <c r="Y174" i="13"/>
  <c r="W174" i="13"/>
  <c r="DE11" i="32"/>
  <c r="DE118" i="32" s="1"/>
  <c r="W174" i="17"/>
  <c r="U174" i="17"/>
  <c r="Q147" i="11"/>
  <c r="Q170" i="17"/>
  <c r="Q170" i="15"/>
  <c r="Q170" i="19"/>
  <c r="Q170" i="18"/>
  <c r="AA174" i="17"/>
  <c r="Q121" i="17"/>
  <c r="ED41" i="32"/>
  <c r="ED124" i="32" s="1"/>
  <c r="AE124" i="17"/>
  <c r="AE147" i="19"/>
  <c r="EZ23" i="32"/>
  <c r="EZ166" i="32" s="1"/>
  <c r="U174" i="13"/>
  <c r="AE124" i="19"/>
  <c r="AE170" i="13"/>
  <c r="AE170" i="16"/>
  <c r="Q170" i="16"/>
  <c r="AD124" i="16"/>
  <c r="Q147" i="18"/>
  <c r="AD124" i="11"/>
  <c r="Q124" i="11"/>
  <c r="AE124" i="16"/>
  <c r="Q124" i="14"/>
  <c r="AE124" i="14"/>
  <c r="Q147" i="9"/>
  <c r="AE147" i="9"/>
  <c r="AG142" i="18" l="1"/>
  <c r="AG145" i="18"/>
  <c r="AG121" i="18"/>
  <c r="AG165" i="18"/>
  <c r="AG166" i="18"/>
  <c r="AG124" i="18"/>
  <c r="AG122" i="18"/>
  <c r="AG151" i="18"/>
  <c r="AG169" i="18"/>
  <c r="AG168" i="18"/>
  <c r="AG128" i="18"/>
  <c r="AG167" i="18"/>
  <c r="AG146" i="18"/>
  <c r="AG170" i="18"/>
  <c r="AG119" i="18"/>
  <c r="AG164" i="18"/>
  <c r="AO19" i="31"/>
  <c r="AO25" i="31" s="1"/>
  <c r="AO39" i="31"/>
  <c r="AO45" i="31" s="1"/>
  <c r="AO59" i="31"/>
  <c r="AO65" i="31" s="1"/>
  <c r="GH26" i="32"/>
  <c r="GH121" i="32" s="1"/>
  <c r="AG26" i="19"/>
  <c r="G23" i="31" s="1"/>
  <c r="GH13" i="32"/>
  <c r="GH164" i="32" s="1"/>
  <c r="AG13" i="19"/>
  <c r="D63" i="31" s="1"/>
  <c r="GH11" i="32"/>
  <c r="GH118" i="32" s="1"/>
  <c r="AG11" i="19"/>
  <c r="D23" i="31" s="1"/>
  <c r="GH28" i="32"/>
  <c r="GH167" i="32" s="1"/>
  <c r="AG28" i="19"/>
  <c r="G63" i="31" s="1"/>
  <c r="GH31" i="32"/>
  <c r="GH122" i="32" s="1"/>
  <c r="AG31" i="19"/>
  <c r="H23" i="31" s="1"/>
  <c r="GH17" i="32"/>
  <c r="GH142" i="32" s="1"/>
  <c r="AG17" i="19"/>
  <c r="E43" i="31" s="1"/>
  <c r="GH16" i="32"/>
  <c r="GH119" i="32" s="1"/>
  <c r="AG16" i="19"/>
  <c r="E23" i="31" s="1"/>
  <c r="GH18" i="32"/>
  <c r="GH165" i="32" s="1"/>
  <c r="AG18" i="19"/>
  <c r="E63" i="31" s="1"/>
  <c r="GH33" i="32"/>
  <c r="GH168" i="32" s="1"/>
  <c r="AG33" i="19"/>
  <c r="H63" i="31" s="1"/>
  <c r="GH43" i="32"/>
  <c r="GH170" i="32" s="1"/>
  <c r="AG43" i="19"/>
  <c r="J63" i="31" s="1"/>
  <c r="GH42" i="32"/>
  <c r="GH147" i="32" s="1"/>
  <c r="AG42" i="19"/>
  <c r="J43" i="31" s="1"/>
  <c r="GH41" i="32"/>
  <c r="GH124" i="32" s="1"/>
  <c r="AG41" i="19"/>
  <c r="J23" i="31" s="1"/>
  <c r="GH36" i="32"/>
  <c r="GH123" i="32" s="1"/>
  <c r="AG36" i="19"/>
  <c r="I23" i="31" s="1"/>
  <c r="GH22" i="32"/>
  <c r="GH143" i="32" s="1"/>
  <c r="AG22" i="19"/>
  <c r="F43" i="31" s="1"/>
  <c r="GH63" i="32"/>
  <c r="GH174" i="32" s="1"/>
  <c r="AG63" i="19"/>
  <c r="N63" i="31" s="1"/>
  <c r="GH37" i="32"/>
  <c r="GH146" i="32" s="1"/>
  <c r="AG37" i="19"/>
  <c r="I43" i="31" s="1"/>
  <c r="GH23" i="32"/>
  <c r="GH166" i="32" s="1"/>
  <c r="AG23" i="19"/>
  <c r="F63" i="31" s="1"/>
  <c r="GH62" i="32"/>
  <c r="GH151" i="32" s="1"/>
  <c r="AG62" i="19"/>
  <c r="N43" i="31" s="1"/>
  <c r="GH61" i="32"/>
  <c r="AG61" i="19"/>
  <c r="N23" i="31" s="1"/>
  <c r="FS32" i="32"/>
  <c r="FS145" i="32" s="1"/>
  <c r="AG32" i="15"/>
  <c r="H42" i="31" s="1"/>
  <c r="FS18" i="32"/>
  <c r="FS165" i="32" s="1"/>
  <c r="AG18" i="15"/>
  <c r="E62" i="31" s="1"/>
  <c r="FS33" i="32"/>
  <c r="FS168" i="32" s="1"/>
  <c r="AG33" i="15"/>
  <c r="H62" i="31" s="1"/>
  <c r="FS36" i="32"/>
  <c r="FS123" i="32" s="1"/>
  <c r="AG36" i="15"/>
  <c r="I22" i="31" s="1"/>
  <c r="FS22" i="32"/>
  <c r="FS143" i="32" s="1"/>
  <c r="AG22" i="15"/>
  <c r="F42" i="31" s="1"/>
  <c r="FS37" i="32"/>
  <c r="FS146" i="32" s="1"/>
  <c r="AG37" i="15"/>
  <c r="I42" i="31" s="1"/>
  <c r="FS38" i="32"/>
  <c r="FS169" i="32" s="1"/>
  <c r="AG38" i="15"/>
  <c r="I62" i="31" s="1"/>
  <c r="FS63" i="32"/>
  <c r="FS174" i="32" s="1"/>
  <c r="AG63" i="15"/>
  <c r="N62" i="31" s="1"/>
  <c r="FS11" i="32"/>
  <c r="FS118" i="32" s="1"/>
  <c r="AG11" i="15"/>
  <c r="D22" i="31" s="1"/>
  <c r="FS42" i="32"/>
  <c r="FS147" i="32" s="1"/>
  <c r="AG42" i="15"/>
  <c r="J42" i="31" s="1"/>
  <c r="FS62" i="32"/>
  <c r="FS151" i="32" s="1"/>
  <c r="AG62" i="15"/>
  <c r="N42" i="31" s="1"/>
  <c r="FS43" i="32"/>
  <c r="FS170" i="32" s="1"/>
  <c r="AG43" i="15"/>
  <c r="J62" i="31" s="1"/>
  <c r="FS26" i="32"/>
  <c r="FS121" i="32" s="1"/>
  <c r="AG26" i="15"/>
  <c r="G22" i="31" s="1"/>
  <c r="FS12" i="32"/>
  <c r="FS141" i="32" s="1"/>
  <c r="AG12" i="15"/>
  <c r="D42" i="31" s="1"/>
  <c r="FS41" i="32"/>
  <c r="FS124" i="32" s="1"/>
  <c r="AG41" i="15"/>
  <c r="J22" i="31" s="1"/>
  <c r="FS61" i="32"/>
  <c r="AG61" i="15"/>
  <c r="N22" i="31" s="1"/>
  <c r="FS27" i="32"/>
  <c r="FS144" i="32" s="1"/>
  <c r="AG27" i="15"/>
  <c r="G42" i="31" s="1"/>
  <c r="FS13" i="32"/>
  <c r="FS164" i="32" s="1"/>
  <c r="AG13" i="15"/>
  <c r="D62" i="31" s="1"/>
  <c r="FS28" i="32"/>
  <c r="FS167" i="32" s="1"/>
  <c r="AG28" i="15"/>
  <c r="G62" i="31" s="1"/>
  <c r="FS16" i="32"/>
  <c r="FS119" i="32" s="1"/>
  <c r="AG16" i="15"/>
  <c r="E22" i="31" s="1"/>
  <c r="FS21" i="32"/>
  <c r="FS120" i="32" s="1"/>
  <c r="AG21" i="15"/>
  <c r="F22" i="31" s="1"/>
  <c r="FS31" i="32"/>
  <c r="FS122" i="32" s="1"/>
  <c r="AG31" i="15"/>
  <c r="H22" i="31" s="1"/>
  <c r="FS17" i="32"/>
  <c r="FS142" i="32" s="1"/>
  <c r="AG17" i="15"/>
  <c r="E42" i="31" s="1"/>
  <c r="FD28" i="32"/>
  <c r="FD167" i="32" s="1"/>
  <c r="AG28" i="12"/>
  <c r="G61" i="31" s="1"/>
  <c r="FD31" i="32"/>
  <c r="FD122" i="32" s="1"/>
  <c r="AG31" i="12"/>
  <c r="H21" i="31" s="1"/>
  <c r="FD33" i="32"/>
  <c r="FD168" i="32" s="1"/>
  <c r="AG33" i="12"/>
  <c r="H61" i="31" s="1"/>
  <c r="FD61" i="32"/>
  <c r="FD64" i="32" s="1"/>
  <c r="AG61" i="12"/>
  <c r="N21" i="31" s="1"/>
  <c r="FD21" i="32"/>
  <c r="FD120" i="32" s="1"/>
  <c r="AG21" i="12"/>
  <c r="F21" i="31" s="1"/>
  <c r="FD43" i="32"/>
  <c r="FD170" i="32" s="1"/>
  <c r="AG43" i="12"/>
  <c r="J61" i="31" s="1"/>
  <c r="FD36" i="32"/>
  <c r="FD123" i="32" s="1"/>
  <c r="AG36" i="12"/>
  <c r="I21" i="31" s="1"/>
  <c r="FD42" i="32"/>
  <c r="FD147" i="32" s="1"/>
  <c r="AG42" i="12"/>
  <c r="J41" i="31" s="1"/>
  <c r="FD41" i="32"/>
  <c r="FD124" i="32" s="1"/>
  <c r="AG41" i="12"/>
  <c r="J21" i="31" s="1"/>
  <c r="FD16" i="32"/>
  <c r="FD119" i="32" s="1"/>
  <c r="AG16" i="12"/>
  <c r="E21" i="31" s="1"/>
  <c r="FD38" i="32"/>
  <c r="FD169" i="32" s="1"/>
  <c r="AG38" i="12"/>
  <c r="I61" i="31" s="1"/>
  <c r="FD32" i="32"/>
  <c r="FD145" i="32" s="1"/>
  <c r="AG32" i="12"/>
  <c r="H41" i="31" s="1"/>
  <c r="FD18" i="32"/>
  <c r="FD165" i="32" s="1"/>
  <c r="AG18" i="12"/>
  <c r="E61" i="31" s="1"/>
  <c r="FD11" i="32"/>
  <c r="FD118" i="32" s="1"/>
  <c r="AG11" i="12"/>
  <c r="D21" i="31" s="1"/>
  <c r="FD62" i="32"/>
  <c r="FD151" i="32" s="1"/>
  <c r="AG62" i="12"/>
  <c r="N41" i="31" s="1"/>
  <c r="FD26" i="32"/>
  <c r="FD121" i="32" s="1"/>
  <c r="AG26" i="12"/>
  <c r="G21" i="31" s="1"/>
  <c r="FD63" i="32"/>
  <c r="FD174" i="32" s="1"/>
  <c r="AG63" i="12"/>
  <c r="N61" i="31" s="1"/>
  <c r="FD37" i="32"/>
  <c r="FD146" i="32" s="1"/>
  <c r="AG37" i="12"/>
  <c r="I41" i="31" s="1"/>
  <c r="FD23" i="32"/>
  <c r="FD166" i="32" s="1"/>
  <c r="AG23" i="12"/>
  <c r="F61" i="31" s="1"/>
  <c r="FD27" i="32"/>
  <c r="FD144" i="32" s="1"/>
  <c r="AG27" i="12"/>
  <c r="G41" i="31" s="1"/>
  <c r="EO38" i="32"/>
  <c r="EO169" i="32" s="1"/>
  <c r="EO28" i="32"/>
  <c r="EO167" i="32" s="1"/>
  <c r="EO33" i="32"/>
  <c r="EO168" i="32" s="1"/>
  <c r="EO18" i="32"/>
  <c r="EO165" i="32" s="1"/>
  <c r="EO21" i="32"/>
  <c r="EO120" i="32" s="1"/>
  <c r="EO36" i="32"/>
  <c r="EO123" i="32" s="1"/>
  <c r="EO22" i="32"/>
  <c r="EO143" i="32" s="1"/>
  <c r="EO43" i="32"/>
  <c r="EO170" i="32" s="1"/>
  <c r="EO32" i="32"/>
  <c r="EO145" i="32" s="1"/>
  <c r="EO37" i="32"/>
  <c r="EO146" i="32" s="1"/>
  <c r="EO23" i="32"/>
  <c r="EO166" i="32" s="1"/>
  <c r="EO42" i="32"/>
  <c r="EO147" i="32" s="1"/>
  <c r="EO41" i="32"/>
  <c r="EO124" i="32" s="1"/>
  <c r="EO63" i="32"/>
  <c r="EO174" i="32" s="1"/>
  <c r="EO16" i="32"/>
  <c r="EO119" i="32" s="1"/>
  <c r="EO17" i="32"/>
  <c r="EO142" i="32" s="1"/>
  <c r="EO11" i="32"/>
  <c r="EO118" i="32" s="1"/>
  <c r="EO26" i="32"/>
  <c r="EO121" i="32" s="1"/>
  <c r="EO12" i="32"/>
  <c r="EO141" i="32" s="1"/>
  <c r="EO61" i="32"/>
  <c r="EO128" i="32" s="1"/>
  <c r="EO31" i="32"/>
  <c r="EO122" i="32" s="1"/>
  <c r="EO62" i="32"/>
  <c r="EO151" i="32" s="1"/>
  <c r="EO27" i="32"/>
  <c r="EO144" i="32" s="1"/>
  <c r="EO13" i="32"/>
  <c r="EO164" i="32" s="1"/>
  <c r="DZ43" i="32"/>
  <c r="DZ170" i="32" s="1"/>
  <c r="AG43" i="17"/>
  <c r="J59" i="31" s="1"/>
  <c r="DZ37" i="32"/>
  <c r="DZ146" i="32" s="1"/>
  <c r="AG37" i="17"/>
  <c r="I39" i="31" s="1"/>
  <c r="DZ23" i="32"/>
  <c r="DZ166" i="32" s="1"/>
  <c r="AG23" i="17"/>
  <c r="F59" i="31" s="1"/>
  <c r="DZ42" i="32"/>
  <c r="DZ147" i="32" s="1"/>
  <c r="AG42" i="17"/>
  <c r="J39" i="31" s="1"/>
  <c r="DZ36" i="32"/>
  <c r="DZ123" i="32" s="1"/>
  <c r="AG36" i="17"/>
  <c r="I19" i="31" s="1"/>
  <c r="DZ41" i="32"/>
  <c r="DZ124" i="32" s="1"/>
  <c r="AG41" i="17"/>
  <c r="J19" i="31" s="1"/>
  <c r="DZ22" i="32"/>
  <c r="DZ143" i="32" s="1"/>
  <c r="AG22" i="17"/>
  <c r="F39" i="31" s="1"/>
  <c r="DZ26" i="32"/>
  <c r="DZ121" i="32" s="1"/>
  <c r="AG26" i="17"/>
  <c r="G19" i="31" s="1"/>
  <c r="DZ12" i="32"/>
  <c r="DZ141" i="32" s="1"/>
  <c r="AG12" i="17"/>
  <c r="D39" i="31" s="1"/>
  <c r="DZ16" i="32"/>
  <c r="DZ119" i="32" s="1"/>
  <c r="AG16" i="17"/>
  <c r="E19" i="31" s="1"/>
  <c r="X79" i="31"/>
  <c r="AO79" i="31" s="1"/>
  <c r="DZ31" i="32"/>
  <c r="DZ122" i="32" s="1"/>
  <c r="AG31" i="17"/>
  <c r="H19" i="31" s="1"/>
  <c r="DZ17" i="32"/>
  <c r="DZ142" i="32" s="1"/>
  <c r="AG17" i="17"/>
  <c r="E39" i="31" s="1"/>
  <c r="DZ32" i="32"/>
  <c r="DZ145" i="32" s="1"/>
  <c r="AG32" i="17"/>
  <c r="H39" i="31" s="1"/>
  <c r="DZ18" i="32"/>
  <c r="DZ165" i="32" s="1"/>
  <c r="AG18" i="17"/>
  <c r="E59" i="31" s="1"/>
  <c r="DZ38" i="32"/>
  <c r="DZ169" i="32" s="1"/>
  <c r="DZ33" i="32"/>
  <c r="DZ168" i="32" s="1"/>
  <c r="AG33" i="17"/>
  <c r="H59" i="31" s="1"/>
  <c r="DZ27" i="32"/>
  <c r="DZ144" i="32" s="1"/>
  <c r="AG27" i="17"/>
  <c r="G39" i="31" s="1"/>
  <c r="DZ13" i="32"/>
  <c r="DZ164" i="32" s="1"/>
  <c r="AG13" i="17"/>
  <c r="D59" i="31" s="1"/>
  <c r="DZ21" i="32"/>
  <c r="DZ120" i="32" s="1"/>
  <c r="AG21" i="17"/>
  <c r="F19" i="31" s="1"/>
  <c r="DK16" i="32"/>
  <c r="DK119" i="32" s="1"/>
  <c r="AG16" i="16"/>
  <c r="E18" i="31" s="1"/>
  <c r="DK62" i="32"/>
  <c r="DK151" i="32" s="1"/>
  <c r="AG62" i="16"/>
  <c r="N38" i="31" s="1"/>
  <c r="DK32" i="32"/>
  <c r="DK145" i="32" s="1"/>
  <c r="DK31" i="32"/>
  <c r="DK122" i="32" s="1"/>
  <c r="AG31" i="16"/>
  <c r="H18" i="31" s="1"/>
  <c r="DK17" i="32"/>
  <c r="DK142" i="32" s="1"/>
  <c r="AG17" i="16"/>
  <c r="E38" i="31" s="1"/>
  <c r="DK61" i="32"/>
  <c r="DQ61" i="32" s="1"/>
  <c r="AG61" i="16"/>
  <c r="N18" i="31" s="1"/>
  <c r="DK18" i="32"/>
  <c r="DK165" i="32" s="1"/>
  <c r="AG18" i="16"/>
  <c r="E58" i="31" s="1"/>
  <c r="DK33" i="32"/>
  <c r="DK168" i="32" s="1"/>
  <c r="AG33" i="16"/>
  <c r="H58" i="31" s="1"/>
  <c r="DK43" i="32"/>
  <c r="DK170" i="32" s="1"/>
  <c r="AG43" i="16"/>
  <c r="J58" i="31" s="1"/>
  <c r="DK21" i="32"/>
  <c r="DK120" i="32" s="1"/>
  <c r="AG21" i="16"/>
  <c r="F18" i="31" s="1"/>
  <c r="DK36" i="32"/>
  <c r="DK123" i="32" s="1"/>
  <c r="AG36" i="16"/>
  <c r="I18" i="31" s="1"/>
  <c r="DK22" i="32"/>
  <c r="DK143" i="32" s="1"/>
  <c r="AG22" i="16"/>
  <c r="F38" i="31" s="1"/>
  <c r="DK41" i="32"/>
  <c r="DK124" i="32" s="1"/>
  <c r="AG41" i="16"/>
  <c r="J18" i="31" s="1"/>
  <c r="DK37" i="32"/>
  <c r="DK146" i="32" s="1"/>
  <c r="AG37" i="16"/>
  <c r="I38" i="31" s="1"/>
  <c r="DK23" i="32"/>
  <c r="DK166" i="32" s="1"/>
  <c r="AG23" i="16"/>
  <c r="F58" i="31" s="1"/>
  <c r="DK38" i="32"/>
  <c r="DK169" i="32" s="1"/>
  <c r="AG38" i="16"/>
  <c r="I58" i="31" s="1"/>
  <c r="DK12" i="32"/>
  <c r="DK141" i="32" s="1"/>
  <c r="AG12" i="16"/>
  <c r="D38" i="31" s="1"/>
  <c r="DK27" i="32"/>
  <c r="DK144" i="32" s="1"/>
  <c r="AG27" i="16"/>
  <c r="G38" i="31" s="1"/>
  <c r="DK13" i="32"/>
  <c r="DK164" i="32" s="1"/>
  <c r="AG13" i="16"/>
  <c r="D58" i="31" s="1"/>
  <c r="DK42" i="32"/>
  <c r="DK147" i="32" s="1"/>
  <c r="AG42" i="16"/>
  <c r="J38" i="31" s="1"/>
  <c r="DK28" i="32"/>
  <c r="DK167" i="32" s="1"/>
  <c r="AG28" i="16"/>
  <c r="G58" i="31" s="1"/>
  <c r="DK63" i="32"/>
  <c r="DK174" i="32" s="1"/>
  <c r="AG63" i="16"/>
  <c r="N58" i="31" s="1"/>
  <c r="CV17" i="32"/>
  <c r="CV142" i="32" s="1"/>
  <c r="AG17" i="14"/>
  <c r="E37" i="31" s="1"/>
  <c r="CV18" i="32"/>
  <c r="CV165" i="32" s="1"/>
  <c r="AG18" i="14"/>
  <c r="E57" i="31" s="1"/>
  <c r="CV32" i="32"/>
  <c r="CV145" i="32" s="1"/>
  <c r="AG32" i="14"/>
  <c r="H37" i="31" s="1"/>
  <c r="CV33" i="32"/>
  <c r="CV168" i="32" s="1"/>
  <c r="AG33" i="14"/>
  <c r="H57" i="31" s="1"/>
  <c r="CV21" i="32"/>
  <c r="CV120" i="32" s="1"/>
  <c r="AG21" i="14"/>
  <c r="F17" i="31" s="1"/>
  <c r="CV36" i="32"/>
  <c r="CV123" i="32" s="1"/>
  <c r="AG36" i="14"/>
  <c r="I17" i="31" s="1"/>
  <c r="CV22" i="32"/>
  <c r="CV143" i="32" s="1"/>
  <c r="AG22" i="14"/>
  <c r="F37" i="31" s="1"/>
  <c r="CV43" i="32"/>
  <c r="CV170" i="32" s="1"/>
  <c r="AG43" i="14"/>
  <c r="J57" i="31" s="1"/>
  <c r="CV42" i="32"/>
  <c r="CV147" i="32" s="1"/>
  <c r="AG42" i="14"/>
  <c r="J37" i="31" s="1"/>
  <c r="CV38" i="32"/>
  <c r="CV169" i="32" s="1"/>
  <c r="AG38" i="14"/>
  <c r="I57" i="31" s="1"/>
  <c r="CV41" i="32"/>
  <c r="CV124" i="32" s="1"/>
  <c r="AG41" i="14"/>
  <c r="J17" i="31" s="1"/>
  <c r="CV63" i="32"/>
  <c r="CV174" i="32" s="1"/>
  <c r="AG63" i="14"/>
  <c r="N57" i="31" s="1"/>
  <c r="CV16" i="32"/>
  <c r="CV119" i="32" s="1"/>
  <c r="AG16" i="14"/>
  <c r="E17" i="31" s="1"/>
  <c r="CV62" i="32"/>
  <c r="CV151" i="32" s="1"/>
  <c r="AG62" i="14"/>
  <c r="N37" i="31" s="1"/>
  <c r="CV12" i="32"/>
  <c r="CV141" i="32" s="1"/>
  <c r="AG12" i="14"/>
  <c r="D37" i="31" s="1"/>
  <c r="CV61" i="32"/>
  <c r="CV128" i="32" s="1"/>
  <c r="AG61" i="14"/>
  <c r="N17" i="31" s="1"/>
  <c r="CV31" i="32"/>
  <c r="CV122" i="32" s="1"/>
  <c r="AG31" i="14"/>
  <c r="H17" i="31" s="1"/>
  <c r="CV13" i="32"/>
  <c r="CV164" i="32" s="1"/>
  <c r="AG13" i="14"/>
  <c r="D57" i="31" s="1"/>
  <c r="CV23" i="32"/>
  <c r="CV166" i="32" s="1"/>
  <c r="AG23" i="14"/>
  <c r="F57" i="31" s="1"/>
  <c r="CV28" i="32"/>
  <c r="CV167" i="32" s="1"/>
  <c r="AG28" i="14"/>
  <c r="G57" i="31" s="1"/>
  <c r="CG38" i="32"/>
  <c r="CG169" i="32" s="1"/>
  <c r="AG38" i="13"/>
  <c r="I56" i="31" s="1"/>
  <c r="CG23" i="32"/>
  <c r="CG166" i="32" s="1"/>
  <c r="AG23" i="13"/>
  <c r="F56" i="31" s="1"/>
  <c r="CG11" i="32"/>
  <c r="CG118" i="32" s="1"/>
  <c r="AG11" i="13"/>
  <c r="D16" i="31" s="1"/>
  <c r="CG63" i="32"/>
  <c r="CG174" i="32" s="1"/>
  <c r="AG63" i="13"/>
  <c r="N56" i="31" s="1"/>
  <c r="CG36" i="32"/>
  <c r="CG123" i="32" s="1"/>
  <c r="AG36" i="13"/>
  <c r="I16" i="31" s="1"/>
  <c r="CG26" i="32"/>
  <c r="CG121" i="32" s="1"/>
  <c r="AG26" i="13"/>
  <c r="G16" i="31" s="1"/>
  <c r="CG12" i="32"/>
  <c r="CG141" i="32" s="1"/>
  <c r="AG12" i="13"/>
  <c r="D36" i="31" s="1"/>
  <c r="CG62" i="32"/>
  <c r="CG151" i="32" s="1"/>
  <c r="AG62" i="13"/>
  <c r="N36" i="31" s="1"/>
  <c r="CG22" i="32"/>
  <c r="CG143" i="32" s="1"/>
  <c r="AG22" i="13"/>
  <c r="F36" i="31" s="1"/>
  <c r="CG17" i="32"/>
  <c r="CG142" i="32" s="1"/>
  <c r="AG17" i="13"/>
  <c r="E36" i="31" s="1"/>
  <c r="CG32" i="32"/>
  <c r="CG145" i="32" s="1"/>
  <c r="AG32" i="13"/>
  <c r="H36" i="31" s="1"/>
  <c r="CG18" i="32"/>
  <c r="CG165" i="32" s="1"/>
  <c r="AG18" i="13"/>
  <c r="E56" i="31" s="1"/>
  <c r="CG27" i="32"/>
  <c r="CG144" i="32" s="1"/>
  <c r="AG27" i="13"/>
  <c r="G36" i="31" s="1"/>
  <c r="CG33" i="32"/>
  <c r="CG168" i="32" s="1"/>
  <c r="AG33" i="13"/>
  <c r="H56" i="31" s="1"/>
  <c r="CG31" i="32"/>
  <c r="CG122" i="32" s="1"/>
  <c r="AG31" i="13"/>
  <c r="H16" i="31" s="1"/>
  <c r="CG43" i="32"/>
  <c r="CG170" i="32" s="1"/>
  <c r="AG43" i="13"/>
  <c r="J56" i="31" s="1"/>
  <c r="CG61" i="32"/>
  <c r="CG128" i="32" s="1"/>
  <c r="AG61" i="13"/>
  <c r="N16" i="31" s="1"/>
  <c r="CG21" i="32"/>
  <c r="CG120" i="32" s="1"/>
  <c r="AG21" i="13"/>
  <c r="F16" i="31" s="1"/>
  <c r="CG42" i="32"/>
  <c r="CG147" i="32" s="1"/>
  <c r="AG42" i="13"/>
  <c r="J36" i="31" s="1"/>
  <c r="BR16" i="32"/>
  <c r="BR119" i="32" s="1"/>
  <c r="AG16" i="11"/>
  <c r="E14" i="31" s="1"/>
  <c r="BR32" i="32"/>
  <c r="BR145" i="32" s="1"/>
  <c r="AG32" i="11"/>
  <c r="H34" i="31" s="1"/>
  <c r="BR18" i="32"/>
  <c r="BR165" i="32" s="1"/>
  <c r="AG18" i="11"/>
  <c r="E54" i="31" s="1"/>
  <c r="BR42" i="32"/>
  <c r="BR147" i="32" s="1"/>
  <c r="AG42" i="11"/>
  <c r="J34" i="31" s="1"/>
  <c r="BR27" i="32"/>
  <c r="BR144" i="32" s="1"/>
  <c r="AG27" i="11"/>
  <c r="G34" i="31" s="1"/>
  <c r="BR33" i="32"/>
  <c r="BR168" i="32" s="1"/>
  <c r="AG33" i="11"/>
  <c r="H54" i="31" s="1"/>
  <c r="BR17" i="32"/>
  <c r="BR142" i="32" s="1"/>
  <c r="AG17" i="11"/>
  <c r="E34" i="31" s="1"/>
  <c r="BR13" i="32"/>
  <c r="BR164" i="32" s="1"/>
  <c r="AG13" i="11"/>
  <c r="D54" i="31" s="1"/>
  <c r="BR31" i="32"/>
  <c r="BR122" i="32" s="1"/>
  <c r="AG31" i="11"/>
  <c r="H14" i="31" s="1"/>
  <c r="BR43" i="32"/>
  <c r="BR170" i="32" s="1"/>
  <c r="AG43" i="11"/>
  <c r="J54" i="31" s="1"/>
  <c r="BR36" i="32"/>
  <c r="BR123" i="32" s="1"/>
  <c r="AG36" i="11"/>
  <c r="I14" i="31" s="1"/>
  <c r="BR22" i="32"/>
  <c r="BR143" i="32" s="1"/>
  <c r="AG22" i="11"/>
  <c r="F34" i="31" s="1"/>
  <c r="BR61" i="32"/>
  <c r="BX61" i="32" s="1"/>
  <c r="AG61" i="11"/>
  <c r="N14" i="31" s="1"/>
  <c r="BR37" i="32"/>
  <c r="BR146" i="32" s="1"/>
  <c r="AG37" i="11"/>
  <c r="I34" i="31" s="1"/>
  <c r="BR23" i="32"/>
  <c r="BR166" i="32" s="1"/>
  <c r="AG23" i="11"/>
  <c r="F54" i="31" s="1"/>
  <c r="BR38" i="32"/>
  <c r="BR169" i="32" s="1"/>
  <c r="AG38" i="11"/>
  <c r="I54" i="31" s="1"/>
  <c r="BR63" i="32"/>
  <c r="BR174" i="32" s="1"/>
  <c r="AG63" i="11"/>
  <c r="N54" i="31" s="1"/>
  <c r="BR28" i="32"/>
  <c r="BR167" i="32" s="1"/>
  <c r="AG28" i="11"/>
  <c r="G54" i="31" s="1"/>
  <c r="BR26" i="32"/>
  <c r="BR121" i="32" s="1"/>
  <c r="AG26" i="11"/>
  <c r="G14" i="31" s="1"/>
  <c r="BR12" i="32"/>
  <c r="BR141" i="32" s="1"/>
  <c r="AG12" i="11"/>
  <c r="D34" i="31" s="1"/>
  <c r="BR62" i="32"/>
  <c r="BR151" i="32" s="1"/>
  <c r="AG62" i="11"/>
  <c r="N34" i="31" s="1"/>
  <c r="T24" i="19"/>
  <c r="FV33" i="32"/>
  <c r="FV168" i="32" s="1"/>
  <c r="FG32" i="32"/>
  <c r="FG145" i="32" s="1"/>
  <c r="Z29" i="9"/>
  <c r="U24" i="9"/>
  <c r="T34" i="9"/>
  <c r="AE29" i="9"/>
  <c r="AA14" i="9"/>
  <c r="AE39" i="8"/>
  <c r="T38" i="7"/>
  <c r="AH38" i="32" s="1"/>
  <c r="AH169" i="32" s="1"/>
  <c r="E39" i="7"/>
  <c r="AD29" i="11"/>
  <c r="Q34" i="11"/>
  <c r="AD34" i="11"/>
  <c r="Q39" i="11"/>
  <c r="Y34" i="11"/>
  <c r="AB24" i="11"/>
  <c r="W19" i="11"/>
  <c r="Q29" i="11"/>
  <c r="AE19" i="11"/>
  <c r="V24" i="11"/>
  <c r="Z44" i="13"/>
  <c r="AG44" i="13" s="1"/>
  <c r="Z39" i="14"/>
  <c r="AG39" i="14" s="1"/>
  <c r="U24" i="14"/>
  <c r="AC34" i="14"/>
  <c r="Q19" i="16"/>
  <c r="AE39" i="16"/>
  <c r="X39" i="17"/>
  <c r="Q34" i="17"/>
  <c r="Q24" i="17"/>
  <c r="AE24" i="17"/>
  <c r="U14" i="17"/>
  <c r="V34" i="17"/>
  <c r="W44" i="12"/>
  <c r="Q34" i="12"/>
  <c r="Y24" i="19"/>
  <c r="Z24" i="9"/>
  <c r="V44" i="7"/>
  <c r="W14" i="11"/>
  <c r="Y44" i="11"/>
  <c r="AB39" i="16"/>
  <c r="V39" i="16"/>
  <c r="AD29" i="16"/>
  <c r="AA29" i="16"/>
  <c r="Q29" i="16"/>
  <c r="Q24" i="16"/>
  <c r="T19" i="16"/>
  <c r="Y19" i="16"/>
  <c r="AD19" i="16"/>
  <c r="T14" i="16"/>
  <c r="Q44" i="16"/>
  <c r="AE19" i="17"/>
  <c r="W14" i="17"/>
  <c r="Z29" i="17"/>
  <c r="AG29" i="17" s="1"/>
  <c r="Q14" i="18"/>
  <c r="Q34" i="18"/>
  <c r="Q29" i="18"/>
  <c r="V24" i="18"/>
  <c r="Y19" i="18"/>
  <c r="U39" i="18"/>
  <c r="Q39" i="12"/>
  <c r="AB39" i="12"/>
  <c r="X44" i="12"/>
  <c r="Z19" i="12"/>
  <c r="AG19" i="12" s="1"/>
  <c r="AC44" i="12"/>
  <c r="Q44" i="15"/>
  <c r="Q19" i="15"/>
  <c r="X44" i="19"/>
  <c r="Y39" i="19"/>
  <c r="AB34" i="19"/>
  <c r="AE29" i="19"/>
  <c r="Q34" i="19"/>
  <c r="U14" i="19"/>
  <c r="AC39" i="19"/>
  <c r="U39" i="19"/>
  <c r="AA29" i="19"/>
  <c r="Z39" i="19"/>
  <c r="AG39" i="19" s="1"/>
  <c r="W39" i="19"/>
  <c r="Z34" i="19"/>
  <c r="AG34" i="19" s="1"/>
  <c r="X29" i="19"/>
  <c r="AC29" i="19"/>
  <c r="Q24" i="19"/>
  <c r="AC44" i="19"/>
  <c r="U34" i="18"/>
  <c r="Q24" i="18"/>
  <c r="AD19" i="18"/>
  <c r="V19" i="18"/>
  <c r="Q44" i="18"/>
  <c r="Z44" i="18"/>
  <c r="AG44" i="18" s="1"/>
  <c r="V14" i="12"/>
  <c r="Y29" i="19"/>
  <c r="AB19" i="19"/>
  <c r="Y19" i="19"/>
  <c r="ES17" i="32"/>
  <c r="ES142" i="32" s="1"/>
  <c r="EN18" i="32"/>
  <c r="EN165" i="32" s="1"/>
  <c r="AC39" i="18"/>
  <c r="Q19" i="18"/>
  <c r="EC112" i="32"/>
  <c r="EC161" i="32" s="1"/>
  <c r="EA111" i="32"/>
  <c r="EE112" i="32"/>
  <c r="EE161" i="32" s="1"/>
  <c r="DU111" i="32"/>
  <c r="EC111" i="32"/>
  <c r="DX112" i="32"/>
  <c r="DX158" i="32" s="1"/>
  <c r="EA113" i="32"/>
  <c r="EA181" i="32"/>
  <c r="DX113" i="32"/>
  <c r="DX184" i="32" s="1"/>
  <c r="DV112" i="32"/>
  <c r="DV161" i="32" s="1"/>
  <c r="DT111" i="32"/>
  <c r="W34" i="17"/>
  <c r="DV111" i="32"/>
  <c r="ED111" i="32"/>
  <c r="DY112" i="32"/>
  <c r="DY158" i="32" s="1"/>
  <c r="DT113" i="32"/>
  <c r="DT181" i="32" s="1"/>
  <c r="EB113" i="32"/>
  <c r="EB181" i="32" s="1"/>
  <c r="DZ111" i="32"/>
  <c r="EB111" i="32"/>
  <c r="DW111" i="32"/>
  <c r="EE111" i="32"/>
  <c r="DZ112" i="32"/>
  <c r="DZ161" i="32" s="1"/>
  <c r="DU113" i="32"/>
  <c r="DU181" i="32" s="1"/>
  <c r="EC113" i="32"/>
  <c r="EC181" i="32" s="1"/>
  <c r="DU112" i="32"/>
  <c r="DU161" i="32" s="1"/>
  <c r="ED112" i="32"/>
  <c r="ED161" i="32" s="1"/>
  <c r="DW112" i="32"/>
  <c r="DW161" i="32" s="1"/>
  <c r="DZ113" i="32"/>
  <c r="DZ184" i="32" s="1"/>
  <c r="DX111" i="32"/>
  <c r="EA112" i="32"/>
  <c r="EA161" i="32" s="1"/>
  <c r="DV113" i="32"/>
  <c r="DV181" i="32" s="1"/>
  <c r="ED113" i="32"/>
  <c r="ED184" i="32" s="1"/>
  <c r="DY113" i="32"/>
  <c r="DY181" i="32" s="1"/>
  <c r="DY111" i="32"/>
  <c r="DT112" i="32"/>
  <c r="DT161" i="32" s="1"/>
  <c r="EB112" i="32"/>
  <c r="EB161" i="32" s="1"/>
  <c r="DW113" i="32"/>
  <c r="DW184" i="32" s="1"/>
  <c r="EE113" i="32"/>
  <c r="AB38" i="7"/>
  <c r="AP38" i="32" s="1"/>
  <c r="AP169" i="32" s="1"/>
  <c r="U19" i="9"/>
  <c r="AE44" i="9"/>
  <c r="AB24" i="19"/>
  <c r="V24" i="19"/>
  <c r="GK41" i="32"/>
  <c r="GK124" i="32" s="1"/>
  <c r="GK36" i="32"/>
  <c r="GK123" i="32" s="1"/>
  <c r="GJ17" i="32"/>
  <c r="GJ142" i="32" s="1"/>
  <c r="W19" i="19"/>
  <c r="W14" i="19"/>
  <c r="GJ32" i="32"/>
  <c r="GJ145" i="32" s="1"/>
  <c r="AD34" i="19"/>
  <c r="AE24" i="19"/>
  <c r="W24" i="19"/>
  <c r="U19" i="19"/>
  <c r="AD29" i="19"/>
  <c r="AC24" i="19"/>
  <c r="Z24" i="19"/>
  <c r="AG24" i="19" s="1"/>
  <c r="GI26" i="32"/>
  <c r="GI121" i="32" s="1"/>
  <c r="GG16" i="32"/>
  <c r="GG119" i="32" s="1"/>
  <c r="GC11" i="32"/>
  <c r="GC118" i="32" s="1"/>
  <c r="T44" i="19"/>
  <c r="AB14" i="19"/>
  <c r="T14" i="19"/>
  <c r="GJ21" i="32"/>
  <c r="GJ120" i="32" s="1"/>
  <c r="GG37" i="32"/>
  <c r="GG146" i="32" s="1"/>
  <c r="GL33" i="32"/>
  <c r="GL168" i="32" s="1"/>
  <c r="GG28" i="32"/>
  <c r="GG167" i="32" s="1"/>
  <c r="V39" i="19"/>
  <c r="GM27" i="32"/>
  <c r="GM144" i="32" s="1"/>
  <c r="X14" i="19"/>
  <c r="AC14" i="19"/>
  <c r="T29" i="19"/>
  <c r="V14" i="19"/>
  <c r="GK27" i="32"/>
  <c r="GK144" i="32" s="1"/>
  <c r="Q44" i="19"/>
  <c r="AD24" i="19"/>
  <c r="AC34" i="19"/>
  <c r="X34" i="19"/>
  <c r="T34" i="19"/>
  <c r="Z14" i="19"/>
  <c r="AG14" i="19" s="1"/>
  <c r="Y14" i="19"/>
  <c r="AB44" i="19"/>
  <c r="AE34" i="19"/>
  <c r="W34" i="19"/>
  <c r="AE14" i="19"/>
  <c r="AE19" i="19"/>
  <c r="Z44" i="19"/>
  <c r="AG44" i="19" s="1"/>
  <c r="AC19" i="15"/>
  <c r="U24" i="15"/>
  <c r="Q14" i="15"/>
  <c r="FV17" i="32"/>
  <c r="FV142" i="32" s="1"/>
  <c r="AC29" i="15"/>
  <c r="X19" i="15"/>
  <c r="FN22" i="32"/>
  <c r="FN143" i="32" s="1"/>
  <c r="X24" i="15"/>
  <c r="AE39" i="15"/>
  <c r="Z44" i="15"/>
  <c r="AG44" i="15" s="1"/>
  <c r="Z34" i="15"/>
  <c r="AG34" i="15" s="1"/>
  <c r="AC24" i="15"/>
  <c r="W29" i="15"/>
  <c r="Z24" i="15"/>
  <c r="AG24" i="15" s="1"/>
  <c r="AC44" i="15"/>
  <c r="AA14" i="12"/>
  <c r="Q14" i="12"/>
  <c r="FD17" i="32"/>
  <c r="FD142" i="32" s="1"/>
  <c r="AA24" i="12"/>
  <c r="FF36" i="32"/>
  <c r="FF123" i="32" s="1"/>
  <c r="AD24" i="12"/>
  <c r="AD19" i="12"/>
  <c r="T24" i="12"/>
  <c r="AD44" i="12"/>
  <c r="V29" i="12"/>
  <c r="Y44" i="12"/>
  <c r="FE11" i="32"/>
  <c r="FE118" i="32" s="1"/>
  <c r="V44" i="12"/>
  <c r="AE44" i="12"/>
  <c r="Q29" i="12"/>
  <c r="Q24" i="12"/>
  <c r="Q19" i="12"/>
  <c r="AB14" i="12"/>
  <c r="AA44" i="12"/>
  <c r="AD14" i="18"/>
  <c r="EJ32" i="32"/>
  <c r="EJ145" i="32" s="1"/>
  <c r="AD44" i="18"/>
  <c r="AB14" i="18"/>
  <c r="AB44" i="18"/>
  <c r="AA24" i="18"/>
  <c r="X29" i="18"/>
  <c r="U24" i="18"/>
  <c r="EJ38" i="32"/>
  <c r="EJ169" i="32" s="1"/>
  <c r="AA19" i="18"/>
  <c r="U29" i="18"/>
  <c r="ES11" i="32"/>
  <c r="ES118" i="32" s="1"/>
  <c r="EK23" i="32"/>
  <c r="EK166" i="32" s="1"/>
  <c r="EP16" i="32"/>
  <c r="EP119" i="32" s="1"/>
  <c r="V44" i="18"/>
  <c r="EK17" i="32"/>
  <c r="EK142" i="32" s="1"/>
  <c r="AC29" i="18"/>
  <c r="V14" i="18"/>
  <c r="W39" i="18"/>
  <c r="T34" i="18"/>
  <c r="AD24" i="18"/>
  <c r="AA14" i="18"/>
  <c r="AE44" i="18"/>
  <c r="X34" i="18"/>
  <c r="Y39" i="18"/>
  <c r="DZ28" i="32"/>
  <c r="DZ167" i="32" s="1"/>
  <c r="AB44" i="17"/>
  <c r="AC34" i="17"/>
  <c r="AC24" i="17"/>
  <c r="X19" i="17"/>
  <c r="EE23" i="32"/>
  <c r="EE166" i="32" s="1"/>
  <c r="AC39" i="17"/>
  <c r="U39" i="17"/>
  <c r="Q29" i="17"/>
  <c r="AD24" i="17"/>
  <c r="V24" i="17"/>
  <c r="Y19" i="17"/>
  <c r="Y14" i="17"/>
  <c r="W39" i="17"/>
  <c r="AB29" i="17"/>
  <c r="W24" i="17"/>
  <c r="X29" i="17"/>
  <c r="AC29" i="17"/>
  <c r="U29" i="17"/>
  <c r="Q19" i="17"/>
  <c r="DX36" i="32"/>
  <c r="DX123" i="32" s="1"/>
  <c r="EC28" i="32"/>
  <c r="EC167" i="32" s="1"/>
  <c r="DY180" i="32"/>
  <c r="V39" i="17"/>
  <c r="EE17" i="32"/>
  <c r="EE142" i="32" s="1"/>
  <c r="DZ180" i="32"/>
  <c r="AC14" i="17"/>
  <c r="DV32" i="32"/>
  <c r="DV145" i="32" s="1"/>
  <c r="DW11" i="32"/>
  <c r="DW118" i="32" s="1"/>
  <c r="AA39" i="17"/>
  <c r="Q39" i="17"/>
  <c r="Y29" i="17"/>
  <c r="T24" i="17"/>
  <c r="Q44" i="17"/>
  <c r="EA180" i="32"/>
  <c r="DU13" i="32"/>
  <c r="DU164" i="32" s="1"/>
  <c r="EB180" i="32"/>
  <c r="DX180" i="32"/>
  <c r="V44" i="17"/>
  <c r="DU180" i="32"/>
  <c r="EC180" i="32"/>
  <c r="DV180" i="32"/>
  <c r="ED180" i="32"/>
  <c r="ED181" i="32"/>
  <c r="Q14" i="17"/>
  <c r="X14" i="17"/>
  <c r="DW180" i="32"/>
  <c r="EE180" i="32"/>
  <c r="AE24" i="16"/>
  <c r="DG38" i="32"/>
  <c r="DG169" i="32" s="1"/>
  <c r="DO16" i="32"/>
  <c r="DO119" i="32" s="1"/>
  <c r="Y24" i="16"/>
  <c r="DE12" i="32"/>
  <c r="DE141" i="32" s="1"/>
  <c r="DH13" i="32"/>
  <c r="DH164" i="32" s="1"/>
  <c r="AD39" i="16"/>
  <c r="AA44" i="16"/>
  <c r="Y14" i="16"/>
  <c r="AA24" i="16"/>
  <c r="DL27" i="32"/>
  <c r="DL144" i="32" s="1"/>
  <c r="AD24" i="16"/>
  <c r="DE18" i="32"/>
  <c r="DE165" i="32" s="1"/>
  <c r="DJ17" i="32"/>
  <c r="DJ142" i="32" s="1"/>
  <c r="Y44" i="16"/>
  <c r="DO28" i="32"/>
  <c r="DO167" i="32" s="1"/>
  <c r="Z39" i="16"/>
  <c r="AG39" i="16" s="1"/>
  <c r="CQ23" i="32"/>
  <c r="CQ166" i="32" s="1"/>
  <c r="AC39" i="14"/>
  <c r="CY36" i="32"/>
  <c r="CY123" i="32" s="1"/>
  <c r="AA44" i="14"/>
  <c r="CV37" i="32"/>
  <c r="CV146" i="32" s="1"/>
  <c r="AD44" i="14"/>
  <c r="U34" i="14"/>
  <c r="AD24" i="14"/>
  <c r="Q24" i="14"/>
  <c r="AD19" i="14"/>
  <c r="Y19" i="14"/>
  <c r="CY32" i="32"/>
  <c r="CY145" i="32" s="1"/>
  <c r="AE39" i="14"/>
  <c r="W39" i="14"/>
  <c r="AB39" i="14"/>
  <c r="U29" i="14"/>
  <c r="Z29" i="14"/>
  <c r="AG29" i="14" s="1"/>
  <c r="Q34" i="14"/>
  <c r="AB39" i="13"/>
  <c r="AA24" i="13"/>
  <c r="Y19" i="13"/>
  <c r="AB14" i="13"/>
  <c r="CI11" i="32"/>
  <c r="CI118" i="32" s="1"/>
  <c r="V19" i="13"/>
  <c r="CF16" i="32"/>
  <c r="CF119" i="32" s="1"/>
  <c r="CI36" i="32"/>
  <c r="CI123" i="32" s="1"/>
  <c r="CG41" i="32"/>
  <c r="CG124" i="32" s="1"/>
  <c r="AA19" i="13"/>
  <c r="AC24" i="13"/>
  <c r="X39" i="13"/>
  <c r="AC19" i="13"/>
  <c r="U19" i="13"/>
  <c r="Y14" i="13"/>
  <c r="AC39" i="13"/>
  <c r="Z39" i="13"/>
  <c r="AG39" i="13" s="1"/>
  <c r="AE39" i="13"/>
  <c r="W39" i="13"/>
  <c r="AC34" i="13"/>
  <c r="AB19" i="13"/>
  <c r="Q39" i="13"/>
  <c r="V29" i="13"/>
  <c r="AE44" i="13"/>
  <c r="CH23" i="32"/>
  <c r="CH166" i="32" s="1"/>
  <c r="CJ16" i="32"/>
  <c r="CJ119" i="32" s="1"/>
  <c r="T39" i="13"/>
  <c r="AD39" i="13"/>
  <c r="U39" i="11"/>
  <c r="V19" i="11"/>
  <c r="BW17" i="32"/>
  <c r="BW142" i="32" s="1"/>
  <c r="Z44" i="11"/>
  <c r="AG44" i="11" s="1"/>
  <c r="BO11" i="32"/>
  <c r="BO118" i="32" s="1"/>
  <c r="BQ33" i="32"/>
  <c r="BQ168" i="32" s="1"/>
  <c r="T29" i="11"/>
  <c r="W44" i="11"/>
  <c r="BT22" i="32"/>
  <c r="BT143" i="32" s="1"/>
  <c r="T19" i="11"/>
  <c r="AE14" i="11"/>
  <c r="Y24" i="11"/>
  <c r="AD39" i="11"/>
  <c r="Z19" i="11"/>
  <c r="AG19" i="11" s="1"/>
  <c r="BV32" i="32"/>
  <c r="BV145" i="32" s="1"/>
  <c r="BO17" i="32"/>
  <c r="BO142" i="32" s="1"/>
  <c r="AC44" i="11"/>
  <c r="BQ41" i="32"/>
  <c r="BQ124" i="32" s="1"/>
  <c r="BR41" i="32"/>
  <c r="BR124" i="32" s="1"/>
  <c r="AB19" i="11"/>
  <c r="T24" i="11"/>
  <c r="Y29" i="11"/>
  <c r="BN23" i="32"/>
  <c r="BN166" i="32" s="1"/>
  <c r="AC39" i="11"/>
  <c r="AE44" i="11"/>
  <c r="BL26" i="32"/>
  <c r="BL121" i="32" s="1"/>
  <c r="BV26" i="32"/>
  <c r="BV121" i="32" s="1"/>
  <c r="AB44" i="11"/>
  <c r="Z24" i="11"/>
  <c r="AG24" i="11" s="1"/>
  <c r="Q19" i="11"/>
  <c r="Q44" i="11"/>
  <c r="AC24" i="7"/>
  <c r="U34" i="7"/>
  <c r="AD14" i="7"/>
  <c r="W14" i="7"/>
  <c r="U36" i="7"/>
  <c r="AI36" i="32" s="1"/>
  <c r="AI123" i="32" s="1"/>
  <c r="U19" i="7"/>
  <c r="T36" i="7"/>
  <c r="AH36" i="32" s="1"/>
  <c r="AH123" i="32" s="1"/>
  <c r="X24" i="7"/>
  <c r="Y36" i="7"/>
  <c r="AM36" i="32" s="1"/>
  <c r="AM123" i="32" s="1"/>
  <c r="Z36" i="7"/>
  <c r="AN36" i="32" s="1"/>
  <c r="AN123" i="32" s="1"/>
  <c r="Y14" i="7"/>
  <c r="Q29" i="7"/>
  <c r="AC34" i="7"/>
  <c r="AE34" i="8"/>
  <c r="W34" i="8"/>
  <c r="AD14" i="8"/>
  <c r="AD44" i="8"/>
  <c r="Q34" i="8"/>
  <c r="AA29" i="8"/>
  <c r="W19" i="8"/>
  <c r="Q29" i="8"/>
  <c r="AD39" i="9"/>
  <c r="Y34" i="9"/>
  <c r="AD34" i="9"/>
  <c r="Y29" i="9"/>
  <c r="Z19" i="9"/>
  <c r="AC14" i="9"/>
  <c r="U14" i="9"/>
  <c r="AB24" i="9"/>
  <c r="AC29" i="9"/>
  <c r="U29" i="9"/>
  <c r="Y44" i="9"/>
  <c r="DW157" i="32"/>
  <c r="EE157" i="32"/>
  <c r="EE158" i="32"/>
  <c r="DY157" i="32"/>
  <c r="DV157" i="32"/>
  <c r="DV158" i="32"/>
  <c r="ED157" i="32"/>
  <c r="ED158" i="32"/>
  <c r="DX157" i="32"/>
  <c r="DZ157" i="32"/>
  <c r="DZ158" i="32"/>
  <c r="DU157" i="32"/>
  <c r="EC157" i="32"/>
  <c r="EA157" i="32"/>
  <c r="EB157" i="32"/>
  <c r="DT176" i="32"/>
  <c r="DT180" i="32"/>
  <c r="DT153" i="32"/>
  <c r="DT157" i="32"/>
  <c r="AC44" i="9"/>
  <c r="AD24" i="9"/>
  <c r="V29" i="9"/>
  <c r="AB19" i="9"/>
  <c r="X44" i="9"/>
  <c r="Q24" i="8"/>
  <c r="AE29" i="8"/>
  <c r="W29" i="8"/>
  <c r="AE24" i="8"/>
  <c r="W24" i="8"/>
  <c r="Y24" i="7"/>
  <c r="V37" i="7"/>
  <c r="AJ37" i="32" s="1"/>
  <c r="AJ146" i="32" s="1"/>
  <c r="Q37" i="7"/>
  <c r="Y29" i="7"/>
  <c r="T24" i="7"/>
  <c r="W37" i="7"/>
  <c r="AK37" i="32" s="1"/>
  <c r="AK146" i="32" s="1"/>
  <c r="AB14" i="7"/>
  <c r="U37" i="7"/>
  <c r="AI37" i="32" s="1"/>
  <c r="AI146" i="32" s="1"/>
  <c r="AE37" i="7"/>
  <c r="AS37" i="32" s="1"/>
  <c r="AS146" i="32" s="1"/>
  <c r="AD14" i="11"/>
  <c r="AA14" i="11"/>
  <c r="V44" i="11"/>
  <c r="U14" i="13"/>
  <c r="AD44" i="13"/>
  <c r="Q14" i="14"/>
  <c r="CS38" i="32"/>
  <c r="CS169" i="32" s="1"/>
  <c r="CQ28" i="32"/>
  <c r="CQ167" i="32" s="1"/>
  <c r="Z44" i="14"/>
  <c r="AG44" i="14" s="1"/>
  <c r="AC24" i="14"/>
  <c r="T39" i="14"/>
  <c r="AE34" i="14"/>
  <c r="AE44" i="14"/>
  <c r="AD14" i="14"/>
  <c r="DA38" i="32"/>
  <c r="DA169" i="32" s="1"/>
  <c r="CV27" i="32"/>
  <c r="CV144" i="32" s="1"/>
  <c r="CX37" i="32"/>
  <c r="CX146" i="32" s="1"/>
  <c r="AC44" i="14"/>
  <c r="AA14" i="14"/>
  <c r="Y29" i="14"/>
  <c r="V44" i="14"/>
  <c r="AD39" i="14"/>
  <c r="Q39" i="14"/>
  <c r="Y34" i="14"/>
  <c r="AE24" i="14"/>
  <c r="AE19" i="14"/>
  <c r="AC14" i="14"/>
  <c r="X39" i="14"/>
  <c r="AE14" i="14"/>
  <c r="Z14" i="14"/>
  <c r="AG14" i="14" s="1"/>
  <c r="Q44" i="14"/>
  <c r="T14" i="14"/>
  <c r="Y14" i="14"/>
  <c r="Z14" i="16"/>
  <c r="AG14" i="16" s="1"/>
  <c r="DM37" i="32"/>
  <c r="DM146" i="32" s="1"/>
  <c r="Z19" i="16"/>
  <c r="AG19" i="16" s="1"/>
  <c r="DO37" i="32"/>
  <c r="DO146" i="32" s="1"/>
  <c r="DK11" i="32"/>
  <c r="DK118" i="32" s="1"/>
  <c r="Y29" i="16"/>
  <c r="W19" i="16"/>
  <c r="AB44" i="16"/>
  <c r="AE19" i="16"/>
  <c r="AE44" i="16"/>
  <c r="W24" i="16"/>
  <c r="T29" i="16"/>
  <c r="Q14" i="16"/>
  <c r="U19" i="17"/>
  <c r="DU28" i="32"/>
  <c r="DU167" i="32" s="1"/>
  <c r="AD14" i="17"/>
  <c r="Y39" i="17"/>
  <c r="DX17" i="32"/>
  <c r="DX142" i="32" s="1"/>
  <c r="DX11" i="32"/>
  <c r="DX118" i="32" s="1"/>
  <c r="Z44" i="17"/>
  <c r="AG44" i="17" s="1"/>
  <c r="AC19" i="17"/>
  <c r="AE39" i="17"/>
  <c r="EC22" i="32"/>
  <c r="EC143" i="32" s="1"/>
  <c r="T14" i="17"/>
  <c r="U24" i="17"/>
  <c r="AE44" i="17"/>
  <c r="W44" i="17"/>
  <c r="AE29" i="17"/>
  <c r="Z14" i="17"/>
  <c r="AG14" i="17" s="1"/>
  <c r="AE14" i="17"/>
  <c r="DV21" i="32"/>
  <c r="DV120" i="32" s="1"/>
  <c r="ED21" i="32"/>
  <c r="ED120" i="32" s="1"/>
  <c r="DY16" i="32"/>
  <c r="DY119" i="32" s="1"/>
  <c r="DT23" i="32"/>
  <c r="DT166" i="32" s="1"/>
  <c r="AD34" i="17"/>
  <c r="EC36" i="32"/>
  <c r="EC123" i="32" s="1"/>
  <c r="DU36" i="32"/>
  <c r="DU123" i="32" s="1"/>
  <c r="AD44" i="17"/>
  <c r="Y44" i="17"/>
  <c r="DY28" i="32"/>
  <c r="DY167" i="32" s="1"/>
  <c r="DT11" i="32"/>
  <c r="DT118" i="32" s="1"/>
  <c r="AA44" i="17"/>
  <c r="Y24" i="17"/>
  <c r="AE24" i="18"/>
  <c r="U14" i="18"/>
  <c r="U19" i="18"/>
  <c r="EJ12" i="32"/>
  <c r="EJ141" i="32" s="1"/>
  <c r="AD39" i="18"/>
  <c r="Z24" i="18"/>
  <c r="AG24" i="18" s="1"/>
  <c r="AD34" i="18"/>
  <c r="V34" i="18"/>
  <c r="T24" i="18"/>
  <c r="W19" i="18"/>
  <c r="Q39" i="18"/>
  <c r="Q34" i="15"/>
  <c r="AB14" i="15"/>
  <c r="Y14" i="15"/>
  <c r="Y19" i="15"/>
  <c r="V29" i="15"/>
  <c r="V24" i="15"/>
  <c r="Q24" i="15"/>
  <c r="FR11" i="32"/>
  <c r="FR118" i="32" s="1"/>
  <c r="FU12" i="32"/>
  <c r="FU141" i="32" s="1"/>
  <c r="X44" i="15"/>
  <c r="FS23" i="32"/>
  <c r="FS166" i="32" s="1"/>
  <c r="FP28" i="32"/>
  <c r="FP167" i="32" s="1"/>
  <c r="AD39" i="15"/>
  <c r="V39" i="15"/>
  <c r="Q39" i="15"/>
  <c r="AE24" i="15"/>
  <c r="AB24" i="15"/>
  <c r="V14" i="15"/>
  <c r="X14" i="15"/>
  <c r="U19" i="15"/>
  <c r="V34" i="15"/>
  <c r="Y44" i="19"/>
  <c r="T18" i="10"/>
  <c r="AW18" i="32" s="1"/>
  <c r="AW165" i="32" s="1"/>
  <c r="Z39" i="9"/>
  <c r="X34" i="9"/>
  <c r="AC34" i="9"/>
  <c r="U34" i="9"/>
  <c r="Q29" i="9"/>
  <c r="X29" i="9"/>
  <c r="AD19" i="9"/>
  <c r="AB14" i="9"/>
  <c r="Y14" i="9"/>
  <c r="Q44" i="9"/>
  <c r="AA44" i="9"/>
  <c r="AD44" i="9"/>
  <c r="AD39" i="8"/>
  <c r="Q39" i="8"/>
  <c r="AE19" i="8"/>
  <c r="T26" i="10"/>
  <c r="AW26" i="32" s="1"/>
  <c r="AW121" i="32" s="1"/>
  <c r="Q19" i="7"/>
  <c r="Q34" i="7"/>
  <c r="I39" i="7"/>
  <c r="AD29" i="7"/>
  <c r="Q44" i="7"/>
  <c r="U24" i="7"/>
  <c r="T29" i="7"/>
  <c r="AE34" i="7"/>
  <c r="AC29" i="7"/>
  <c r="U29" i="7"/>
  <c r="Q24" i="7"/>
  <c r="V14" i="7"/>
  <c r="AB44" i="7"/>
  <c r="X24" i="11"/>
  <c r="X19" i="11"/>
  <c r="Q14" i="11"/>
  <c r="X14" i="11"/>
  <c r="BU41" i="32"/>
  <c r="BU124" i="32" s="1"/>
  <c r="Y14" i="11"/>
  <c r="AD19" i="11"/>
  <c r="Z39" i="11"/>
  <c r="AG39" i="11" s="1"/>
  <c r="AD44" i="11"/>
  <c r="X44" i="11"/>
  <c r="AE39" i="11"/>
  <c r="AB39" i="11"/>
  <c r="BP22" i="32"/>
  <c r="BP143" i="32" s="1"/>
  <c r="AA44" i="11"/>
  <c r="BP16" i="32"/>
  <c r="BP119" i="32" s="1"/>
  <c r="AA19" i="11"/>
  <c r="V14" i="11"/>
  <c r="BR21" i="32"/>
  <c r="BR120" i="32" s="1"/>
  <c r="BP11" i="32"/>
  <c r="BP118" i="32" s="1"/>
  <c r="X19" i="13"/>
  <c r="V24" i="13"/>
  <c r="CK41" i="32"/>
  <c r="CK124" i="32" s="1"/>
  <c r="AC14" i="13"/>
  <c r="Q44" i="13"/>
  <c r="CD36" i="32"/>
  <c r="CD123" i="32" s="1"/>
  <c r="W19" i="13"/>
  <c r="CL36" i="32"/>
  <c r="CL123" i="32" s="1"/>
  <c r="CB13" i="32"/>
  <c r="CB164" i="32" s="1"/>
  <c r="Z19" i="13"/>
  <c r="AG19" i="13" s="1"/>
  <c r="AC29" i="13"/>
  <c r="CJ38" i="32"/>
  <c r="CJ169" i="32" s="1"/>
  <c r="CJ32" i="32"/>
  <c r="CJ145" i="32" s="1"/>
  <c r="CI16" i="32"/>
  <c r="CI119" i="32" s="1"/>
  <c r="Y44" i="13"/>
  <c r="CG37" i="32"/>
  <c r="CG146" i="32" s="1"/>
  <c r="AB44" i="13"/>
  <c r="AE14" i="13"/>
  <c r="AE19" i="13"/>
  <c r="AE24" i="13"/>
  <c r="CK38" i="32"/>
  <c r="CK169" i="32" s="1"/>
  <c r="AA39" i="13"/>
  <c r="CE36" i="32"/>
  <c r="CE123" i="32" s="1"/>
  <c r="AC44" i="13"/>
  <c r="CC26" i="32"/>
  <c r="CC121" i="32" s="1"/>
  <c r="CE17" i="32"/>
  <c r="CE142" i="32" s="1"/>
  <c r="CB16" i="32"/>
  <c r="CB119" i="32" s="1"/>
  <c r="AA44" i="13"/>
  <c r="V34" i="13"/>
  <c r="AD29" i="14"/>
  <c r="V39" i="14"/>
  <c r="CZ37" i="32"/>
  <c r="CZ146" i="32" s="1"/>
  <c r="DA22" i="32"/>
  <c r="DA143" i="32" s="1"/>
  <c r="CY41" i="32"/>
  <c r="CY124" i="32" s="1"/>
  <c r="W24" i="14"/>
  <c r="AA24" i="14"/>
  <c r="U14" i="14"/>
  <c r="T19" i="14"/>
  <c r="Y24" i="14"/>
  <c r="AA39" i="14"/>
  <c r="CT38" i="32"/>
  <c r="CT169" i="32" s="1"/>
  <c r="CZ22" i="32"/>
  <c r="CZ143" i="32" s="1"/>
  <c r="T29" i="14"/>
  <c r="AB44" i="14"/>
  <c r="CV11" i="32"/>
  <c r="CV118" i="32" s="1"/>
  <c r="AC19" i="14"/>
  <c r="AE29" i="14"/>
  <c r="Z19" i="14"/>
  <c r="AG19" i="14" s="1"/>
  <c r="DA16" i="32"/>
  <c r="DA119" i="32" s="1"/>
  <c r="Y44" i="14"/>
  <c r="X44" i="14"/>
  <c r="U19" i="14"/>
  <c r="AD34" i="14"/>
  <c r="DP38" i="32"/>
  <c r="DP169" i="32" s="1"/>
  <c r="W34" i="16"/>
  <c r="Y39" i="16"/>
  <c r="AC44" i="16"/>
  <c r="AB34" i="16"/>
  <c r="AA14" i="16"/>
  <c r="T39" i="16"/>
  <c r="Z44" i="16"/>
  <c r="AG44" i="16" s="1"/>
  <c r="U44" i="16"/>
  <c r="AD14" i="16"/>
  <c r="Z29" i="16"/>
  <c r="AG29" i="16" s="1"/>
  <c r="W39" i="16"/>
  <c r="X44" i="16"/>
  <c r="AE29" i="16"/>
  <c r="AA19" i="16"/>
  <c r="AE19" i="18"/>
  <c r="AE14" i="18"/>
  <c r="Y44" i="18"/>
  <c r="AA39" i="18"/>
  <c r="ET17" i="32"/>
  <c r="ET142" i="32" s="1"/>
  <c r="Z14" i="18"/>
  <c r="AG14" i="18" s="1"/>
  <c r="ET11" i="32"/>
  <c r="ET118" i="32" s="1"/>
  <c r="V29" i="18"/>
  <c r="AE39" i="18"/>
  <c r="EL38" i="32"/>
  <c r="EL169" i="32" s="1"/>
  <c r="EK32" i="32"/>
  <c r="EK145" i="32" s="1"/>
  <c r="AB19" i="18"/>
  <c r="T19" i="18"/>
  <c r="AD29" i="18"/>
  <c r="ES32" i="32"/>
  <c r="ES145" i="32" s="1"/>
  <c r="T29" i="18"/>
  <c r="Y24" i="18"/>
  <c r="V19" i="15"/>
  <c r="AE44" i="15"/>
  <c r="U29" i="15"/>
  <c r="FO23" i="32"/>
  <c r="FO166" i="32" s="1"/>
  <c r="AA29" i="15"/>
  <c r="T14" i="15"/>
  <c r="FO11" i="32"/>
  <c r="FO118" i="32" s="1"/>
  <c r="AD19" i="15"/>
  <c r="FX36" i="32"/>
  <c r="FX123" i="32" s="1"/>
  <c r="U34" i="15"/>
  <c r="FQ21" i="32"/>
  <c r="FQ120" i="32" s="1"/>
  <c r="AD14" i="15"/>
  <c r="FW38" i="32"/>
  <c r="FW169" i="32" s="1"/>
  <c r="FO38" i="32"/>
  <c r="FO169" i="32" s="1"/>
  <c r="T19" i="15"/>
  <c r="Z14" i="15"/>
  <c r="AG14" i="15" s="1"/>
  <c r="AE14" i="15"/>
  <c r="W14" i="15"/>
  <c r="U24" i="19"/>
  <c r="AA14" i="19"/>
  <c r="Q14" i="19"/>
  <c r="Z29" i="19"/>
  <c r="AG29" i="19" s="1"/>
  <c r="AA44" i="19"/>
  <c r="AB39" i="19"/>
  <c r="U34" i="19"/>
  <c r="GE37" i="32"/>
  <c r="GE146" i="32" s="1"/>
  <c r="GM31" i="32"/>
  <c r="GM122" i="32" s="1"/>
  <c r="GE31" i="32"/>
  <c r="GE122" i="32" s="1"/>
  <c r="AA19" i="19"/>
  <c r="T39" i="19"/>
  <c r="X24" i="19"/>
  <c r="GH38" i="32"/>
  <c r="GH169" i="32" s="1"/>
  <c r="GI11" i="32"/>
  <c r="GI118" i="32" s="1"/>
  <c r="GH32" i="32"/>
  <c r="GH145" i="32" s="1"/>
  <c r="GF28" i="32"/>
  <c r="GF167" i="32" s="1"/>
  <c r="GK21" i="32"/>
  <c r="GK120" i="32" s="1"/>
  <c r="AD44" i="19"/>
  <c r="V44" i="19"/>
  <c r="T31" i="10"/>
  <c r="AW31" i="32" s="1"/>
  <c r="AW122" i="32" s="1"/>
  <c r="AC14" i="15"/>
  <c r="Y34" i="15"/>
  <c r="FX11" i="32"/>
  <c r="FX118" i="32" s="1"/>
  <c r="Y24" i="15"/>
  <c r="FU22" i="32"/>
  <c r="FU143" i="32" s="1"/>
  <c r="AE19" i="15"/>
  <c r="AA34" i="15"/>
  <c r="U14" i="15"/>
  <c r="FO26" i="32"/>
  <c r="FO121" i="32" s="1"/>
  <c r="Z19" i="15"/>
  <c r="AG19" i="15" s="1"/>
  <c r="FP11" i="32"/>
  <c r="FP118" i="32" s="1"/>
  <c r="AB19" i="15"/>
  <c r="AA39" i="15"/>
  <c r="V44" i="15"/>
  <c r="Y44" i="15"/>
  <c r="W19" i="15"/>
  <c r="FX23" i="32"/>
  <c r="FX166" i="32" s="1"/>
  <c r="AB44" i="15"/>
  <c r="AB29" i="15"/>
  <c r="Y29" i="15"/>
  <c r="Z34" i="14"/>
  <c r="AG34" i="14" s="1"/>
  <c r="U44" i="14"/>
  <c r="H14" i="10"/>
  <c r="W44" i="19"/>
  <c r="AD39" i="19"/>
  <c r="EA176" i="32"/>
  <c r="DX176" i="32"/>
  <c r="EB176" i="32"/>
  <c r="EE176" i="32"/>
  <c r="DU176" i="32"/>
  <c r="DY176" i="32"/>
  <c r="EC176" i="32"/>
  <c r="DW176" i="32"/>
  <c r="DV176" i="32"/>
  <c r="DZ176" i="32"/>
  <c r="ED176" i="32"/>
  <c r="DU153" i="32"/>
  <c r="DY153" i="32"/>
  <c r="EC153" i="32"/>
  <c r="DV153" i="32"/>
  <c r="DZ153" i="32"/>
  <c r="ED153" i="32"/>
  <c r="DW153" i="32"/>
  <c r="EA153" i="32"/>
  <c r="EE153" i="32"/>
  <c r="DX153" i="32"/>
  <c r="EB153" i="32"/>
  <c r="AC44" i="18"/>
  <c r="X19" i="8"/>
  <c r="AA14" i="8"/>
  <c r="V39" i="13"/>
  <c r="T24" i="13"/>
  <c r="V29" i="19"/>
  <c r="V44" i="16"/>
  <c r="AC19" i="11"/>
  <c r="Z29" i="18"/>
  <c r="AG29" i="18" s="1"/>
  <c r="Z14" i="7"/>
  <c r="AB14" i="8"/>
  <c r="Z29" i="11"/>
  <c r="AG29" i="11" s="1"/>
  <c r="AB24" i="13"/>
  <c r="Q44" i="12"/>
  <c r="AE44" i="19"/>
  <c r="X34" i="14"/>
  <c r="AC24" i="12"/>
  <c r="Q14" i="8"/>
  <c r="AC14" i="8"/>
  <c r="U14" i="8"/>
  <c r="AD24" i="11"/>
  <c r="T34" i="17"/>
  <c r="Z39" i="18"/>
  <c r="AG39" i="18" s="1"/>
  <c r="W39" i="15"/>
  <c r="Y34" i="19"/>
  <c r="AB39" i="8"/>
  <c r="T39" i="8"/>
  <c r="U39" i="8"/>
  <c r="X34" i="8"/>
  <c r="Z14" i="8"/>
  <c r="AD14" i="12"/>
  <c r="U14" i="12"/>
  <c r="W34" i="15"/>
  <c r="X19" i="19"/>
  <c r="W39" i="8"/>
  <c r="AC34" i="8"/>
  <c r="AD34" i="8"/>
  <c r="X24" i="8"/>
  <c r="AB14" i="11"/>
  <c r="U14" i="11"/>
  <c r="X39" i="16"/>
  <c r="AC34" i="18"/>
  <c r="T34" i="15"/>
  <c r="AA24" i="19"/>
  <c r="V19" i="19"/>
  <c r="U44" i="9"/>
  <c r="AH42" i="32"/>
  <c r="AH147" i="32" s="1"/>
  <c r="T44" i="7"/>
  <c r="Z38" i="7"/>
  <c r="AN38" i="32" s="1"/>
  <c r="AN169" i="32" s="1"/>
  <c r="F169" i="7"/>
  <c r="Z24" i="14"/>
  <c r="AG24" i="14" s="1"/>
  <c r="I169" i="7"/>
  <c r="GC64" i="32"/>
  <c r="GC128" i="32"/>
  <c r="GG64" i="32"/>
  <c r="GG128" i="32"/>
  <c r="GK64" i="32"/>
  <c r="GK128" i="32"/>
  <c r="GB151" i="32"/>
  <c r="GN62" i="32"/>
  <c r="GN151" i="32" s="1"/>
  <c r="FO64" i="32"/>
  <c r="FO128" i="32"/>
  <c r="FS64" i="32"/>
  <c r="FS128" i="32"/>
  <c r="FW64" i="32"/>
  <c r="FW128" i="32"/>
  <c r="FM174" i="32"/>
  <c r="FY63" i="32"/>
  <c r="FY174" i="32" s="1"/>
  <c r="FA64" i="32"/>
  <c r="FA128" i="32"/>
  <c r="FE64" i="32"/>
  <c r="FE128" i="32"/>
  <c r="FI64" i="32"/>
  <c r="FI128" i="32"/>
  <c r="EI64" i="32"/>
  <c r="EU61" i="32"/>
  <c r="EI128" i="32"/>
  <c r="EM64" i="32"/>
  <c r="EM128" i="32"/>
  <c r="EQ64" i="32"/>
  <c r="EQ128" i="32"/>
  <c r="DG64" i="32"/>
  <c r="DG128" i="32"/>
  <c r="DK128" i="32"/>
  <c r="DO64" i="32"/>
  <c r="DO128" i="32"/>
  <c r="DE174" i="32"/>
  <c r="CS64" i="32"/>
  <c r="CS128" i="32"/>
  <c r="CW64" i="32"/>
  <c r="CW128" i="32"/>
  <c r="DA64" i="32"/>
  <c r="DA128" i="32"/>
  <c r="CA64" i="32"/>
  <c r="CM61" i="32"/>
  <c r="CA128" i="32"/>
  <c r="CE64" i="32"/>
  <c r="CE128" i="32"/>
  <c r="CI64" i="32"/>
  <c r="CI128" i="32"/>
  <c r="BM64" i="32"/>
  <c r="BM128" i="32"/>
  <c r="BQ64" i="32"/>
  <c r="BQ128" i="32"/>
  <c r="BU64" i="32"/>
  <c r="BU128" i="32"/>
  <c r="BL151" i="32"/>
  <c r="AH128" i="32"/>
  <c r="AH64" i="32"/>
  <c r="AT61" i="32"/>
  <c r="AL128" i="32"/>
  <c r="AL64" i="32"/>
  <c r="AP128" i="32"/>
  <c r="AP64" i="32"/>
  <c r="E123" i="7"/>
  <c r="AC39" i="9"/>
  <c r="X29" i="8"/>
  <c r="T29" i="8"/>
  <c r="AA19" i="8"/>
  <c r="V34" i="11"/>
  <c r="AB34" i="13"/>
  <c r="X34" i="13"/>
  <c r="T34" i="13"/>
  <c r="Y34" i="13"/>
  <c r="W14" i="13"/>
  <c r="AA29" i="14"/>
  <c r="AB19" i="17"/>
  <c r="X24" i="18"/>
  <c r="AC24" i="18"/>
  <c r="T14" i="18"/>
  <c r="W29" i="19"/>
  <c r="Q44" i="8"/>
  <c r="W44" i="8"/>
  <c r="AA44" i="8"/>
  <c r="AE44" i="8"/>
  <c r="U44" i="8"/>
  <c r="Y44" i="8"/>
  <c r="AC44" i="8"/>
  <c r="U44" i="12"/>
  <c r="GD64" i="32"/>
  <c r="GD128" i="32"/>
  <c r="GH64" i="32"/>
  <c r="GH128" i="32"/>
  <c r="GL64" i="32"/>
  <c r="GL128" i="32"/>
  <c r="GB174" i="32"/>
  <c r="GN63" i="32"/>
  <c r="GN174" i="32" s="1"/>
  <c r="FP64" i="32"/>
  <c r="FP128" i="32"/>
  <c r="FT64" i="32"/>
  <c r="FT128" i="32"/>
  <c r="FX64" i="32"/>
  <c r="FX128" i="32"/>
  <c r="EX64" i="32"/>
  <c r="EX128" i="32"/>
  <c r="FB64" i="32"/>
  <c r="FB128" i="32"/>
  <c r="FF64" i="32"/>
  <c r="FF128" i="32"/>
  <c r="EJ64" i="32"/>
  <c r="EJ128" i="32"/>
  <c r="EN64" i="32"/>
  <c r="EN128" i="32"/>
  <c r="ER64" i="32"/>
  <c r="ER128" i="32"/>
  <c r="EI151" i="32"/>
  <c r="DH64" i="32"/>
  <c r="DH128" i="32"/>
  <c r="DL64" i="32"/>
  <c r="DL128" i="32"/>
  <c r="DP64" i="32"/>
  <c r="DP128" i="32"/>
  <c r="CP64" i="32"/>
  <c r="CP128" i="32"/>
  <c r="CT64" i="32"/>
  <c r="CT128" i="32"/>
  <c r="CX64" i="32"/>
  <c r="CX128" i="32"/>
  <c r="CB64" i="32"/>
  <c r="CB128" i="32"/>
  <c r="CF64" i="32"/>
  <c r="CF128" i="32"/>
  <c r="CJ64" i="32"/>
  <c r="CJ128" i="32"/>
  <c r="CA151" i="32"/>
  <c r="CM62" i="32"/>
  <c r="CM151" i="32" s="1"/>
  <c r="BN64" i="32"/>
  <c r="BN128" i="32"/>
  <c r="BR64" i="32"/>
  <c r="BR128" i="32"/>
  <c r="BV64" i="32"/>
  <c r="BV128" i="32"/>
  <c r="BL174" i="32"/>
  <c r="BX63" i="32"/>
  <c r="BX174" i="32" s="1"/>
  <c r="AI128" i="32"/>
  <c r="AI64" i="32"/>
  <c r="AM64" i="32"/>
  <c r="AM128" i="32"/>
  <c r="AQ128" i="32"/>
  <c r="AQ64" i="32"/>
  <c r="AH151" i="32"/>
  <c r="AT62" i="32"/>
  <c r="AT151" i="32" s="1"/>
  <c r="V39" i="11"/>
  <c r="AA29" i="11"/>
  <c r="X29" i="11"/>
  <c r="U29" i="11"/>
  <c r="AC24" i="11"/>
  <c r="U39" i="13"/>
  <c r="AD19" i="13"/>
  <c r="Y39" i="14"/>
  <c r="AC29" i="14"/>
  <c r="W29" i="14"/>
  <c r="AA14" i="17"/>
  <c r="AC39" i="12"/>
  <c r="Y39" i="12"/>
  <c r="AA19" i="12"/>
  <c r="AC19" i="12"/>
  <c r="U19" i="12"/>
  <c r="Z14" i="12"/>
  <c r="AG14" i="12" s="1"/>
  <c r="AE14" i="12"/>
  <c r="X14" i="12"/>
  <c r="AB39" i="15"/>
  <c r="AB34" i="15"/>
  <c r="X34" i="15"/>
  <c r="AE29" i="15"/>
  <c r="I123" i="7"/>
  <c r="U44" i="17"/>
  <c r="GE64" i="32"/>
  <c r="GE128" i="32"/>
  <c r="GI64" i="32"/>
  <c r="GI128" i="32"/>
  <c r="GM64" i="32"/>
  <c r="GM128" i="32"/>
  <c r="FM64" i="32"/>
  <c r="FY61" i="32"/>
  <c r="FM128" i="32"/>
  <c r="FQ64" i="32"/>
  <c r="FQ128" i="32"/>
  <c r="FU64" i="32"/>
  <c r="FU128" i="32"/>
  <c r="EY64" i="32"/>
  <c r="EY128" i="32"/>
  <c r="FC64" i="32"/>
  <c r="FC128" i="32"/>
  <c r="FG64" i="32"/>
  <c r="FG128" i="32"/>
  <c r="EX151" i="32"/>
  <c r="FJ62" i="32"/>
  <c r="FJ151" i="32" s="1"/>
  <c r="EK64" i="32"/>
  <c r="EK128" i="32"/>
  <c r="ES64" i="32"/>
  <c r="ES128" i="32"/>
  <c r="EI174" i="32"/>
  <c r="DE64" i="32"/>
  <c r="DE128" i="32"/>
  <c r="DI64" i="32"/>
  <c r="DI128" i="32"/>
  <c r="DM64" i="32"/>
  <c r="DM128" i="32"/>
  <c r="CQ64" i="32"/>
  <c r="CQ128" i="32"/>
  <c r="CU64" i="32"/>
  <c r="CU128" i="32"/>
  <c r="CY64" i="32"/>
  <c r="CY128" i="32"/>
  <c r="CP151" i="32"/>
  <c r="CC64" i="32"/>
  <c r="CC128" i="32"/>
  <c r="CG64" i="32"/>
  <c r="CK64" i="32"/>
  <c r="CK128" i="32"/>
  <c r="CA174" i="32"/>
  <c r="CM63" i="32"/>
  <c r="CM174" i="32" s="1"/>
  <c r="BO64" i="32"/>
  <c r="BO128" i="32"/>
  <c r="BS64" i="32"/>
  <c r="BS128" i="32"/>
  <c r="BW64" i="32"/>
  <c r="BW128" i="32"/>
  <c r="AJ64" i="32"/>
  <c r="AJ128" i="32"/>
  <c r="AN64" i="32"/>
  <c r="AN128" i="32"/>
  <c r="AR64" i="32"/>
  <c r="AR128" i="32"/>
  <c r="AH174" i="32"/>
  <c r="AT63" i="32"/>
  <c r="AT174" i="32" s="1"/>
  <c r="AB24" i="7"/>
  <c r="AE39" i="9"/>
  <c r="AA39" i="9"/>
  <c r="Q39" i="9"/>
  <c r="AB34" i="8"/>
  <c r="V34" i="8"/>
  <c r="AB29" i="8"/>
  <c r="AC29" i="8"/>
  <c r="Y29" i="8"/>
  <c r="U29" i="8"/>
  <c r="AD29" i="8"/>
  <c r="U24" i="8"/>
  <c r="AB19" i="8"/>
  <c r="AC19" i="8"/>
  <c r="U19" i="8"/>
  <c r="T34" i="11"/>
  <c r="AC34" i="11"/>
  <c r="U34" i="11"/>
  <c r="Q24" i="11"/>
  <c r="Z34" i="13"/>
  <c r="AG34" i="13" s="1"/>
  <c r="U29" i="13"/>
  <c r="X19" i="14"/>
  <c r="AB14" i="14"/>
  <c r="AC19" i="16"/>
  <c r="X34" i="17"/>
  <c r="T29" i="17"/>
  <c r="T39" i="18"/>
  <c r="X24" i="12"/>
  <c r="AD24" i="15"/>
  <c r="AA34" i="19"/>
  <c r="Q29" i="19"/>
  <c r="AB29" i="19"/>
  <c r="AD14" i="19"/>
  <c r="GB64" i="32"/>
  <c r="GN61" i="32"/>
  <c r="GB128" i="32"/>
  <c r="GF64" i="32"/>
  <c r="GF128" i="32"/>
  <c r="GJ64" i="32"/>
  <c r="GJ128" i="32"/>
  <c r="FN64" i="32"/>
  <c r="FN128" i="32"/>
  <c r="FR64" i="32"/>
  <c r="FR128" i="32"/>
  <c r="FV64" i="32"/>
  <c r="FV128" i="32"/>
  <c r="FM151" i="32"/>
  <c r="EZ64" i="32"/>
  <c r="EZ128" i="32"/>
  <c r="FH64" i="32"/>
  <c r="FH128" i="32"/>
  <c r="EX174" i="32"/>
  <c r="FJ63" i="32"/>
  <c r="FJ174" i="32" s="1"/>
  <c r="EL64" i="32"/>
  <c r="EL128" i="32"/>
  <c r="EP64" i="32"/>
  <c r="EP128" i="32"/>
  <c r="ET64" i="32"/>
  <c r="ET128" i="32"/>
  <c r="DF64" i="32"/>
  <c r="DF128" i="32"/>
  <c r="DJ64" i="32"/>
  <c r="DJ128" i="32"/>
  <c r="DN64" i="32"/>
  <c r="DN128" i="32"/>
  <c r="DE151" i="32"/>
  <c r="DQ62" i="32"/>
  <c r="DQ151" i="32" s="1"/>
  <c r="CR64" i="32"/>
  <c r="CR128" i="32"/>
  <c r="CZ64" i="32"/>
  <c r="CZ128" i="32"/>
  <c r="CP174" i="32"/>
  <c r="DB63" i="32"/>
  <c r="DB174" i="32" s="1"/>
  <c r="CD64" i="32"/>
  <c r="CD128" i="32"/>
  <c r="CH64" i="32"/>
  <c r="CH128" i="32"/>
  <c r="CL64" i="32"/>
  <c r="CL128" i="32"/>
  <c r="BL64" i="32"/>
  <c r="BL128" i="32"/>
  <c r="BP64" i="32"/>
  <c r="BP128" i="32"/>
  <c r="BT64" i="32"/>
  <c r="BT128" i="32"/>
  <c r="AK64" i="32"/>
  <c r="AK128" i="32"/>
  <c r="AO64" i="32"/>
  <c r="AO128" i="32"/>
  <c r="AS64" i="32"/>
  <c r="AS128" i="32"/>
  <c r="X73" i="31"/>
  <c r="AO73" i="31" s="1"/>
  <c r="X82" i="31"/>
  <c r="AO82" i="31" s="1"/>
  <c r="X77" i="31"/>
  <c r="AO77" i="31" s="1"/>
  <c r="X78" i="31"/>
  <c r="AO78" i="31" s="1"/>
  <c r="X83" i="31"/>
  <c r="AO83" i="31" s="1"/>
  <c r="X76" i="31"/>
  <c r="AO76" i="31" s="1"/>
  <c r="M121" i="10"/>
  <c r="P142" i="10"/>
  <c r="L142" i="10"/>
  <c r="H142" i="10"/>
  <c r="L119" i="10"/>
  <c r="H119" i="10"/>
  <c r="P141" i="10"/>
  <c r="H141" i="10"/>
  <c r="H118" i="10"/>
  <c r="H124" i="10"/>
  <c r="I147" i="10"/>
  <c r="J124" i="10"/>
  <c r="T38" i="10"/>
  <c r="AW38" i="32" s="1"/>
  <c r="AW169" i="32" s="1"/>
  <c r="E169" i="10"/>
  <c r="O123" i="10"/>
  <c r="N168" i="10"/>
  <c r="J168" i="10"/>
  <c r="F168" i="10"/>
  <c r="N145" i="10"/>
  <c r="J145" i="10"/>
  <c r="F145" i="10"/>
  <c r="O122" i="10"/>
  <c r="K122" i="10"/>
  <c r="G122" i="10"/>
  <c r="O167" i="10"/>
  <c r="K167" i="10"/>
  <c r="G167" i="10"/>
  <c r="O144" i="10"/>
  <c r="K144" i="10"/>
  <c r="G144" i="10"/>
  <c r="M166" i="10"/>
  <c r="I166" i="10"/>
  <c r="E166" i="10"/>
  <c r="M143" i="10"/>
  <c r="I143" i="10"/>
  <c r="X143" i="10" s="1"/>
  <c r="O165" i="10"/>
  <c r="K165" i="10"/>
  <c r="G165" i="10"/>
  <c r="O142" i="10"/>
  <c r="K142" i="10"/>
  <c r="G142" i="10"/>
  <c r="O119" i="10"/>
  <c r="G119" i="10"/>
  <c r="O164" i="10"/>
  <c r="K164" i="10"/>
  <c r="G164" i="10"/>
  <c r="O141" i="10"/>
  <c r="K141" i="10"/>
  <c r="G141" i="10"/>
  <c r="O118" i="10"/>
  <c r="E124" i="10"/>
  <c r="F147" i="10"/>
  <c r="J146" i="10"/>
  <c r="J147" i="10"/>
  <c r="K168" i="10"/>
  <c r="L122" i="10"/>
  <c r="H122" i="10"/>
  <c r="H144" i="10"/>
  <c r="J166" i="10"/>
  <c r="K120" i="10"/>
  <c r="L164" i="10"/>
  <c r="L141" i="10"/>
  <c r="L118" i="10"/>
  <c r="H169" i="10"/>
  <c r="P146" i="10"/>
  <c r="L146" i="10"/>
  <c r="N123" i="10"/>
  <c r="I123" i="10"/>
  <c r="E123" i="10"/>
  <c r="T123" i="10" s="1"/>
  <c r="I168" i="10"/>
  <c r="M145" i="10"/>
  <c r="I145" i="10"/>
  <c r="F122" i="10"/>
  <c r="J167" i="10"/>
  <c r="F167" i="10"/>
  <c r="N144" i="10"/>
  <c r="J144" i="10"/>
  <c r="F144" i="10"/>
  <c r="O121" i="10"/>
  <c r="K121" i="10"/>
  <c r="G121" i="10"/>
  <c r="L166" i="10"/>
  <c r="M120" i="10"/>
  <c r="I120" i="10"/>
  <c r="E120" i="10"/>
  <c r="N118" i="10"/>
  <c r="E146" i="10"/>
  <c r="U146" i="10" s="1"/>
  <c r="F124" i="10"/>
  <c r="K124" i="10"/>
  <c r="G147" i="10"/>
  <c r="P147" i="10"/>
  <c r="J169" i="10"/>
  <c r="O168" i="10"/>
  <c r="K145" i="10"/>
  <c r="H167" i="10"/>
  <c r="P144" i="10"/>
  <c r="O120" i="10"/>
  <c r="P169" i="10"/>
  <c r="L169" i="10"/>
  <c r="G169" i="10"/>
  <c r="O146" i="10"/>
  <c r="T28" i="10"/>
  <c r="AW28" i="32" s="1"/>
  <c r="AW167" i="32" s="1"/>
  <c r="E167" i="10"/>
  <c r="M165" i="10"/>
  <c r="I165" i="10"/>
  <c r="M142" i="10"/>
  <c r="I142" i="10"/>
  <c r="M119" i="10"/>
  <c r="I119" i="10"/>
  <c r="T16" i="10"/>
  <c r="AW16" i="32" s="1"/>
  <c r="AW119" i="32" s="1"/>
  <c r="E119" i="10"/>
  <c r="M164" i="10"/>
  <c r="I164" i="10"/>
  <c r="M141" i="10"/>
  <c r="I141" i="10"/>
  <c r="T12" i="10"/>
  <c r="AW12" i="32" s="1"/>
  <c r="AW141" i="32" s="1"/>
  <c r="E141" i="10"/>
  <c r="T11" i="10"/>
  <c r="AW11" i="32" s="1"/>
  <c r="AW118" i="32" s="1"/>
  <c r="E118" i="10"/>
  <c r="P119" i="10"/>
  <c r="P118" i="10"/>
  <c r="P121" i="10"/>
  <c r="AE24" i="9"/>
  <c r="AE14" i="9"/>
  <c r="W14" i="9"/>
  <c r="Q14" i="9"/>
  <c r="T37" i="10"/>
  <c r="AW37" i="32" s="1"/>
  <c r="AW146" i="32" s="1"/>
  <c r="FA44" i="32"/>
  <c r="AC29" i="12"/>
  <c r="T14" i="12"/>
  <c r="AC14" i="12"/>
  <c r="Y14" i="12"/>
  <c r="AB44" i="12"/>
  <c r="AA39" i="12"/>
  <c r="FG36" i="32"/>
  <c r="FG123" i="32" s="1"/>
  <c r="FC36" i="32"/>
  <c r="FC123" i="32" s="1"/>
  <c r="FE18" i="32"/>
  <c r="FE165" i="32" s="1"/>
  <c r="EY16" i="32"/>
  <c r="EY119" i="32" s="1"/>
  <c r="AE34" i="12"/>
  <c r="Z29" i="12"/>
  <c r="AG29" i="12" s="1"/>
  <c r="EY42" i="32"/>
  <c r="EY147" i="32" s="1"/>
  <c r="FD13" i="32"/>
  <c r="FD164" i="32" s="1"/>
  <c r="AB19" i="12"/>
  <c r="AA34" i="12"/>
  <c r="T44" i="12"/>
  <c r="AE39" i="12"/>
  <c r="X39" i="12"/>
  <c r="T39" i="12"/>
  <c r="AD34" i="12"/>
  <c r="Y29" i="12"/>
  <c r="U24" i="12"/>
  <c r="FF44" i="32"/>
  <c r="Y24" i="12"/>
  <c r="AB24" i="12"/>
  <c r="Z44" i="12"/>
  <c r="AG44" i="12" s="1"/>
  <c r="AD39" i="12"/>
  <c r="AE19" i="12"/>
  <c r="W19" i="12"/>
  <c r="M19" i="10"/>
  <c r="U11" i="10"/>
  <c r="AX11" i="32" s="1"/>
  <c r="AX118" i="32" s="1"/>
  <c r="FH14" i="32"/>
  <c r="GF19" i="32"/>
  <c r="GD44" i="32"/>
  <c r="EB29" i="32"/>
  <c r="BS19" i="32"/>
  <c r="CV24" i="32"/>
  <c r="DW19" i="32"/>
  <c r="FR24" i="32"/>
  <c r="CK19" i="32"/>
  <c r="EQ19" i="32"/>
  <c r="GI19" i="32"/>
  <c r="ES24" i="32"/>
  <c r="GB19" i="32"/>
  <c r="FR34" i="32"/>
  <c r="EX39" i="32"/>
  <c r="DW24" i="32"/>
  <c r="GG44" i="32"/>
  <c r="GE29" i="32"/>
  <c r="GM44" i="32"/>
  <c r="GL44" i="32"/>
  <c r="GC44" i="32"/>
  <c r="GM19" i="32"/>
  <c r="GM24" i="32"/>
  <c r="GC24" i="32"/>
  <c r="GB29" i="32"/>
  <c r="GF34" i="32"/>
  <c r="GE19" i="32"/>
  <c r="GE44" i="32"/>
  <c r="GN13" i="32"/>
  <c r="GN164" i="32" s="1"/>
  <c r="GM14" i="32"/>
  <c r="GJ44" i="32"/>
  <c r="GJ29" i="32"/>
  <c r="GB14" i="32"/>
  <c r="GN22" i="32"/>
  <c r="GN143" i="32" s="1"/>
  <c r="GF44" i="32"/>
  <c r="GB24" i="32"/>
  <c r="GG24" i="32"/>
  <c r="GI34" i="32"/>
  <c r="FP44" i="32"/>
  <c r="FY27" i="32"/>
  <c r="FY144" i="32" s="1"/>
  <c r="FQ44" i="32"/>
  <c r="FS19" i="32"/>
  <c r="FM24" i="32"/>
  <c r="FU19" i="32"/>
  <c r="FY31" i="32"/>
  <c r="FY122" i="32" s="1"/>
  <c r="FT19" i="32"/>
  <c r="FQ14" i="32"/>
  <c r="FV34" i="32"/>
  <c r="FX44" i="32"/>
  <c r="FY41" i="32"/>
  <c r="FY124" i="32" s="1"/>
  <c r="FV14" i="32"/>
  <c r="FP24" i="32"/>
  <c r="FQ19" i="32"/>
  <c r="FO19" i="32"/>
  <c r="FY32" i="32"/>
  <c r="FY145" i="32" s="1"/>
  <c r="FY37" i="32"/>
  <c r="FY146" i="32" s="1"/>
  <c r="FN19" i="32"/>
  <c r="EY29" i="32"/>
  <c r="FB24" i="32"/>
  <c r="FI24" i="32"/>
  <c r="FE29" i="32"/>
  <c r="FE44" i="32"/>
  <c r="EX14" i="32"/>
  <c r="FJ21" i="32"/>
  <c r="FJ120" i="32" s="1"/>
  <c r="FH39" i="32"/>
  <c r="FJ41" i="32"/>
  <c r="FJ124" i="32" s="1"/>
  <c r="FG44" i="32"/>
  <c r="FB14" i="32"/>
  <c r="EZ29" i="32"/>
  <c r="FF24" i="32"/>
  <c r="FG14" i="32"/>
  <c r="FA34" i="32"/>
  <c r="EX44" i="32"/>
  <c r="FI44" i="32"/>
  <c r="FC44" i="32"/>
  <c r="FA24" i="32"/>
  <c r="FG19" i="32"/>
  <c r="FH29" i="32"/>
  <c r="FI34" i="32"/>
  <c r="EN14" i="32"/>
  <c r="EI24" i="32"/>
  <c r="EI14" i="32"/>
  <c r="EM24" i="32"/>
  <c r="EN39" i="32"/>
  <c r="EL19" i="32"/>
  <c r="EP44" i="32"/>
  <c r="EK14" i="32"/>
  <c r="EL24" i="32"/>
  <c r="EP39" i="32"/>
  <c r="ET44" i="32"/>
  <c r="EU43" i="32"/>
  <c r="EU170" i="32" s="1"/>
  <c r="EQ44" i="32"/>
  <c r="EM39" i="32"/>
  <c r="EU22" i="32"/>
  <c r="EU143" i="32" s="1"/>
  <c r="EM34" i="32"/>
  <c r="DW44" i="32"/>
  <c r="DV44" i="32"/>
  <c r="EC44" i="32"/>
  <c r="DY14" i="32"/>
  <c r="DX24" i="32"/>
  <c r="DZ44" i="32"/>
  <c r="EB19" i="32"/>
  <c r="ED39" i="32"/>
  <c r="EE39" i="32"/>
  <c r="EE14" i="32"/>
  <c r="EB14" i="32"/>
  <c r="DV14" i="32"/>
  <c r="DV19" i="32"/>
  <c r="EA24" i="32"/>
  <c r="DG19" i="32"/>
  <c r="DM14" i="32"/>
  <c r="DF44" i="32"/>
  <c r="DP44" i="32"/>
  <c r="DL44" i="32"/>
  <c r="DH44" i="32"/>
  <c r="DG14" i="32"/>
  <c r="DI24" i="32"/>
  <c r="DL14" i="32"/>
  <c r="DE24" i="32"/>
  <c r="DQ32" i="32"/>
  <c r="DQ145" i="32" s="1"/>
  <c r="DJ29" i="32"/>
  <c r="DJ14" i="32"/>
  <c r="DO14" i="32"/>
  <c r="DI14" i="32"/>
  <c r="DH19" i="32"/>
  <c r="CZ19" i="32"/>
  <c r="CP29" i="32"/>
  <c r="CT29" i="32"/>
  <c r="DB31" i="32"/>
  <c r="DB122" i="32" s="1"/>
  <c r="DB12" i="32"/>
  <c r="DB141" i="32" s="1"/>
  <c r="DA44" i="32"/>
  <c r="DB43" i="32"/>
  <c r="DB170" i="32" s="1"/>
  <c r="CW14" i="32"/>
  <c r="CW44" i="32"/>
  <c r="CR19" i="32"/>
  <c r="CU29" i="32"/>
  <c r="CR14" i="32"/>
  <c r="CX34" i="32"/>
  <c r="CX44" i="32"/>
  <c r="CY29" i="32"/>
  <c r="CT44" i="32"/>
  <c r="CR44" i="32"/>
  <c r="CY24" i="32"/>
  <c r="DB17" i="32"/>
  <c r="DB142" i="32" s="1"/>
  <c r="CQ19" i="32"/>
  <c r="CP24" i="32"/>
  <c r="CL44" i="32"/>
  <c r="CJ44" i="32"/>
  <c r="CI24" i="32"/>
  <c r="CE24" i="32"/>
  <c r="CJ14" i="32"/>
  <c r="CK14" i="32"/>
  <c r="CL14" i="32"/>
  <c r="CD19" i="32"/>
  <c r="CE29" i="32"/>
  <c r="CM31" i="32"/>
  <c r="CM122" i="32" s="1"/>
  <c r="CL34" i="32"/>
  <c r="BT44" i="32"/>
  <c r="BL14" i="32"/>
  <c r="BP29" i="32"/>
  <c r="BN14" i="32"/>
  <c r="BV24" i="32"/>
  <c r="BX27" i="32"/>
  <c r="BX144" i="32" s="1"/>
  <c r="BO34" i="32"/>
  <c r="BV14" i="32"/>
  <c r="BM19" i="32"/>
  <c r="BT29" i="32"/>
  <c r="BS44" i="32"/>
  <c r="BX12" i="32"/>
  <c r="BX141" i="32" s="1"/>
  <c r="BV44" i="32"/>
  <c r="BQ24" i="32"/>
  <c r="BU19" i="32"/>
  <c r="BX13" i="32"/>
  <c r="BX164" i="32" s="1"/>
  <c r="BU39" i="32"/>
  <c r="H19" i="10"/>
  <c r="P19" i="10"/>
  <c r="E14" i="10"/>
  <c r="I14" i="10"/>
  <c r="T43" i="10"/>
  <c r="AW43" i="32" s="1"/>
  <c r="AW170" i="32" s="1"/>
  <c r="N24" i="10"/>
  <c r="J24" i="10"/>
  <c r="F24" i="10"/>
  <c r="V42" i="10"/>
  <c r="AY42" i="32" s="1"/>
  <c r="AY147" i="32" s="1"/>
  <c r="L34" i="10"/>
  <c r="P14" i="10"/>
  <c r="P34" i="10"/>
  <c r="U32" i="10"/>
  <c r="AX32" i="32" s="1"/>
  <c r="AX145" i="32" s="1"/>
  <c r="T42" i="10"/>
  <c r="AW42" i="32" s="1"/>
  <c r="AW147" i="32" s="1"/>
  <c r="I19" i="10"/>
  <c r="AE26" i="10"/>
  <c r="BH26" i="32" s="1"/>
  <c r="BH121" i="32" s="1"/>
  <c r="N44" i="10"/>
  <c r="V41" i="10"/>
  <c r="AY41" i="32" s="1"/>
  <c r="AY124" i="32" s="1"/>
  <c r="Q43" i="10"/>
  <c r="J39" i="10"/>
  <c r="AJ29" i="32"/>
  <c r="AR44" i="32"/>
  <c r="AQ44" i="32"/>
  <c r="AK14" i="32"/>
  <c r="AM14" i="32"/>
  <c r="AS14" i="32"/>
  <c r="AP29" i="32"/>
  <c r="AM24" i="32"/>
  <c r="AM19" i="32"/>
  <c r="AH29" i="32"/>
  <c r="Y19" i="7"/>
  <c r="AC14" i="7"/>
  <c r="AE19" i="7"/>
  <c r="X37" i="7"/>
  <c r="W19" i="7"/>
  <c r="AC19" i="7"/>
  <c r="AD24" i="7"/>
  <c r="X29" i="7"/>
  <c r="Z34" i="7"/>
  <c r="X44" i="7"/>
  <c r="Y44" i="7"/>
  <c r="AA36" i="7"/>
  <c r="AB36" i="7"/>
  <c r="Y37" i="7"/>
  <c r="V38" i="7"/>
  <c r="AJ38" i="32" s="1"/>
  <c r="AJ169" i="32" s="1"/>
  <c r="AD38" i="7"/>
  <c r="AR38" i="32" s="1"/>
  <c r="AR169" i="32" s="1"/>
  <c r="AR26" i="32"/>
  <c r="AR121" i="32" s="1"/>
  <c r="AP23" i="32"/>
  <c r="AP166" i="32" s="1"/>
  <c r="AN11" i="32"/>
  <c r="AN118" i="32" s="1"/>
  <c r="W36" i="7"/>
  <c r="AK36" i="32" s="1"/>
  <c r="AK123" i="32" s="1"/>
  <c r="Y38" i="7"/>
  <c r="AM38" i="32" s="1"/>
  <c r="AM169" i="32" s="1"/>
  <c r="AI29" i="32"/>
  <c r="AE36" i="7"/>
  <c r="AS36" i="32" s="1"/>
  <c r="AS123" i="32" s="1"/>
  <c r="AB37" i="7"/>
  <c r="AP37" i="32" s="1"/>
  <c r="AP146" i="32" s="1"/>
  <c r="U14" i="7"/>
  <c r="Z29" i="7"/>
  <c r="W44" i="7"/>
  <c r="AC44" i="7"/>
  <c r="AC38" i="7"/>
  <c r="AQ38" i="32" s="1"/>
  <c r="AQ169" i="32" s="1"/>
  <c r="Q38" i="7"/>
  <c r="V36" i="7"/>
  <c r="AJ36" i="32" s="1"/>
  <c r="AJ123" i="32" s="1"/>
  <c r="AD36" i="7"/>
  <c r="AR36" i="32" s="1"/>
  <c r="AR123" i="32" s="1"/>
  <c r="AA37" i="7"/>
  <c r="AO37" i="32" s="1"/>
  <c r="AO146" i="32" s="1"/>
  <c r="X38" i="7"/>
  <c r="AL38" i="32" s="1"/>
  <c r="AL169" i="32" s="1"/>
  <c r="AH34" i="32"/>
  <c r="AO19" i="32"/>
  <c r="Z24" i="7"/>
  <c r="AC36" i="7"/>
  <c r="AR19" i="32"/>
  <c r="AR24" i="32"/>
  <c r="AE44" i="7"/>
  <c r="AA38" i="7"/>
  <c r="AO38" i="32" s="1"/>
  <c r="AO169" i="32" s="1"/>
  <c r="X36" i="7"/>
  <c r="AL36" i="32" s="1"/>
  <c r="AL123" i="32" s="1"/>
  <c r="AC37" i="7"/>
  <c r="AQ37" i="32" s="1"/>
  <c r="AQ146" i="32" s="1"/>
  <c r="AL44" i="32"/>
  <c r="AN24" i="32"/>
  <c r="AT16" i="32"/>
  <c r="AT119" i="32" s="1"/>
  <c r="AL14" i="32"/>
  <c r="AJ19" i="32"/>
  <c r="AL29" i="32"/>
  <c r="AT31" i="32"/>
  <c r="AT122" i="32" s="1"/>
  <c r="AT33" i="32"/>
  <c r="AT168" i="32" s="1"/>
  <c r="AS34" i="32"/>
  <c r="AM44" i="32"/>
  <c r="AI44" i="32"/>
  <c r="AH24" i="32"/>
  <c r="AO14" i="32"/>
  <c r="AN19" i="32"/>
  <c r="AN29" i="32"/>
  <c r="AT28" i="32"/>
  <c r="AT167" i="32" s="1"/>
  <c r="AT32" i="32"/>
  <c r="AT145" i="32" s="1"/>
  <c r="AO34" i="32"/>
  <c r="AK29" i="32"/>
  <c r="GL14" i="32"/>
  <c r="GC29" i="32"/>
  <c r="GG34" i="32"/>
  <c r="GN18" i="32"/>
  <c r="GN165" i="32" s="1"/>
  <c r="GJ14" i="32"/>
  <c r="GN42" i="32"/>
  <c r="GN147" i="32" s="1"/>
  <c r="GI44" i="32"/>
  <c r="GN12" i="32"/>
  <c r="GN141" i="32" s="1"/>
  <c r="GF14" i="32"/>
  <c r="GD24" i="32"/>
  <c r="GC19" i="32"/>
  <c r="GI24" i="32"/>
  <c r="GE14" i="32"/>
  <c r="GK19" i="32"/>
  <c r="GD14" i="32"/>
  <c r="GE24" i="32"/>
  <c r="GC34" i="32"/>
  <c r="GK34" i="32"/>
  <c r="GD19" i="32"/>
  <c r="FR44" i="32"/>
  <c r="FU34" i="32"/>
  <c r="FT34" i="32"/>
  <c r="FM14" i="32"/>
  <c r="FT44" i="32"/>
  <c r="FO44" i="32"/>
  <c r="FN44" i="32"/>
  <c r="FM19" i="32"/>
  <c r="FW24" i="32"/>
  <c r="FP34" i="32"/>
  <c r="FX34" i="32"/>
  <c r="FX29" i="32"/>
  <c r="FB44" i="32"/>
  <c r="FF34" i="32"/>
  <c r="FF14" i="32"/>
  <c r="FF19" i="32"/>
  <c r="FH19" i="32"/>
  <c r="EZ44" i="32"/>
  <c r="EZ14" i="32"/>
  <c r="FI19" i="32"/>
  <c r="FJ12" i="32"/>
  <c r="FJ141" i="32" s="1"/>
  <c r="FJ28" i="32"/>
  <c r="FJ167" i="32" s="1"/>
  <c r="EX24" i="32"/>
  <c r="EZ19" i="32"/>
  <c r="FA19" i="32"/>
  <c r="EI29" i="32"/>
  <c r="ES44" i="32"/>
  <c r="EK39" i="32"/>
  <c r="EL44" i="32"/>
  <c r="EQ14" i="32"/>
  <c r="EI44" i="32"/>
  <c r="EU42" i="32"/>
  <c r="EU147" i="32" s="1"/>
  <c r="ER44" i="32"/>
  <c r="EK44" i="32"/>
  <c r="EM14" i="32"/>
  <c r="EO24" i="32"/>
  <c r="EF43" i="32"/>
  <c r="EF170" i="32" s="1"/>
  <c r="ED44" i="32"/>
  <c r="EB24" i="32"/>
  <c r="EA44" i="32"/>
  <c r="EA39" i="32"/>
  <c r="DU24" i="32"/>
  <c r="EB44" i="32"/>
  <c r="ED19" i="32"/>
  <c r="ED14" i="32"/>
  <c r="EA14" i="32"/>
  <c r="DI44" i="32"/>
  <c r="DL24" i="32"/>
  <c r="DQ43" i="32"/>
  <c r="DQ170" i="32" s="1"/>
  <c r="DK19" i="32"/>
  <c r="DL19" i="32"/>
  <c r="DN24" i="32"/>
  <c r="DP19" i="32"/>
  <c r="DM44" i="32"/>
  <c r="DN29" i="32"/>
  <c r="DO24" i="32"/>
  <c r="DN44" i="32"/>
  <c r="DJ44" i="32"/>
  <c r="DK44" i="32"/>
  <c r="DF29" i="32"/>
  <c r="DL39" i="32"/>
  <c r="DN19" i="32"/>
  <c r="DG24" i="32"/>
  <c r="DP14" i="32"/>
  <c r="CZ29" i="32"/>
  <c r="CY14" i="32"/>
  <c r="CV19" i="32"/>
  <c r="CX29" i="32"/>
  <c r="CS24" i="32"/>
  <c r="DB18" i="32"/>
  <c r="DB165" i="32" s="1"/>
  <c r="CU19" i="32"/>
  <c r="CT14" i="32"/>
  <c r="DA14" i="32"/>
  <c r="CW19" i="32"/>
  <c r="CS19" i="32"/>
  <c r="CX24" i="32"/>
  <c r="CX14" i="32"/>
  <c r="CZ44" i="32"/>
  <c r="CU44" i="32"/>
  <c r="CS44" i="32"/>
  <c r="CP19" i="32"/>
  <c r="CS14" i="32"/>
  <c r="CR24" i="32"/>
  <c r="CW24" i="32"/>
  <c r="CR29" i="32"/>
  <c r="CI44" i="32"/>
  <c r="CL19" i="32"/>
  <c r="CG24" i="32"/>
  <c r="CA29" i="32"/>
  <c r="CD24" i="32"/>
  <c r="CH44" i="32"/>
  <c r="CC44" i="32"/>
  <c r="CA44" i="32"/>
  <c r="CC19" i="32"/>
  <c r="CA24" i="32"/>
  <c r="CI29" i="32"/>
  <c r="BO44" i="32"/>
  <c r="BR14" i="32"/>
  <c r="BR29" i="32"/>
  <c r="BL44" i="32"/>
  <c r="BV39" i="32"/>
  <c r="BM14" i="32"/>
  <c r="BP44" i="32"/>
  <c r="BV19" i="32"/>
  <c r="BT14" i="32"/>
  <c r="BQ19" i="32"/>
  <c r="BN29" i="32"/>
  <c r="BX31" i="32"/>
  <c r="BX122" i="32" s="1"/>
  <c r="BX36" i="32"/>
  <c r="BX123" i="32" s="1"/>
  <c r="BX28" i="32"/>
  <c r="BX167" i="32" s="1"/>
  <c r="BT39" i="32"/>
  <c r="K14" i="10"/>
  <c r="V21" i="10"/>
  <c r="AY21" i="32" s="1"/>
  <c r="AY120" i="32" s="1"/>
  <c r="AC11" i="10"/>
  <c r="BF11" i="32" s="1"/>
  <c r="BF118" i="32" s="1"/>
  <c r="U21" i="10"/>
  <c r="AX21" i="32" s="1"/>
  <c r="AX120" i="32" s="1"/>
  <c r="X32" i="10"/>
  <c r="BA32" i="32" s="1"/>
  <c r="BA145" i="32" s="1"/>
  <c r="J34" i="10"/>
  <c r="Z22" i="10"/>
  <c r="V28" i="10"/>
  <c r="AY28" i="32" s="1"/>
  <c r="AY167" i="32" s="1"/>
  <c r="Q37" i="10"/>
  <c r="T22" i="10"/>
  <c r="AW22" i="32" s="1"/>
  <c r="AW143" i="32" s="1"/>
  <c r="O14" i="10"/>
  <c r="AC27" i="10"/>
  <c r="BF27" i="32" s="1"/>
  <c r="BF144" i="32" s="1"/>
  <c r="AD28" i="10"/>
  <c r="BG28" i="32" s="1"/>
  <c r="BG167" i="32" s="1"/>
  <c r="AE22" i="10"/>
  <c r="BH22" i="32" s="1"/>
  <c r="BH143" i="32" s="1"/>
  <c r="O39" i="10"/>
  <c r="M39" i="10"/>
  <c r="Q18" i="10"/>
  <c r="H39" i="10"/>
  <c r="M34" i="10"/>
  <c r="N29" i="10"/>
  <c r="J29" i="10"/>
  <c r="H24" i="10"/>
  <c r="G19" i="10"/>
  <c r="V17" i="10"/>
  <c r="AY17" i="32" s="1"/>
  <c r="AY142" i="32" s="1"/>
  <c r="AD13" i="10"/>
  <c r="BG13" i="32" s="1"/>
  <c r="BG164" i="32" s="1"/>
  <c r="AE42" i="10"/>
  <c r="BH42" i="32" s="1"/>
  <c r="BH147" i="32" s="1"/>
  <c r="Z13" i="10"/>
  <c r="U36" i="10"/>
  <c r="AX36" i="32" s="1"/>
  <c r="AX123" i="32" s="1"/>
  <c r="V33" i="10"/>
  <c r="AY33" i="32" s="1"/>
  <c r="AY168" i="32" s="1"/>
  <c r="V37" i="10"/>
  <c r="AY37" i="32" s="1"/>
  <c r="AY146" i="32" s="1"/>
  <c r="G29" i="10"/>
  <c r="K19" i="10"/>
  <c r="X16" i="10"/>
  <c r="BA16" i="32" s="1"/>
  <c r="BA119" i="32" s="1"/>
  <c r="U33" i="10"/>
  <c r="AX33" i="32" s="1"/>
  <c r="AX168" i="32" s="1"/>
  <c r="E24" i="10"/>
  <c r="G14" i="10"/>
  <c r="T36" i="10"/>
  <c r="AW36" i="32" s="1"/>
  <c r="AW123" i="32" s="1"/>
  <c r="Q16" i="10"/>
  <c r="U37" i="10"/>
  <c r="AX37" i="32" s="1"/>
  <c r="AX146" i="32" s="1"/>
  <c r="Z33" i="10"/>
  <c r="Z21" i="10"/>
  <c r="O19" i="10"/>
  <c r="K39" i="10"/>
  <c r="F34" i="10"/>
  <c r="V170" i="10"/>
  <c r="AC43" i="10"/>
  <c r="BF43" i="32" s="1"/>
  <c r="BF170" i="32" s="1"/>
  <c r="AE43" i="10"/>
  <c r="BH43" i="32" s="1"/>
  <c r="BH170" i="32" s="1"/>
  <c r="AE27" i="10"/>
  <c r="BH27" i="32" s="1"/>
  <c r="BH144" i="32" s="1"/>
  <c r="Q27" i="10"/>
  <c r="E29" i="10"/>
  <c r="X21" i="10"/>
  <c r="BA21" i="32" s="1"/>
  <c r="BA120" i="32" s="1"/>
  <c r="AD38" i="10"/>
  <c r="BG38" i="32" s="1"/>
  <c r="BG169" i="32" s="1"/>
  <c r="Y16" i="10"/>
  <c r="BB16" i="32" s="1"/>
  <c r="BB119" i="32" s="1"/>
  <c r="E39" i="10"/>
  <c r="Y37" i="10"/>
  <c r="BB37" i="32" s="1"/>
  <c r="BB146" i="32" s="1"/>
  <c r="P39" i="10"/>
  <c r="L39" i="10"/>
  <c r="AC36" i="10"/>
  <c r="BF36" i="32" s="1"/>
  <c r="BF123" i="32" s="1"/>
  <c r="AC32" i="10"/>
  <c r="BF32" i="32" s="1"/>
  <c r="BF145" i="32" s="1"/>
  <c r="L29" i="10"/>
  <c r="I29" i="10"/>
  <c r="U26" i="10"/>
  <c r="AX26" i="32" s="1"/>
  <c r="AX121" i="32" s="1"/>
  <c r="AC26" i="10"/>
  <c r="BF26" i="32" s="1"/>
  <c r="BF121" i="32" s="1"/>
  <c r="AD23" i="10"/>
  <c r="BG23" i="32" s="1"/>
  <c r="BG166" i="32" s="1"/>
  <c r="T165" i="10"/>
  <c r="X18" i="10"/>
  <c r="BA18" i="32" s="1"/>
  <c r="BA165" i="32" s="1"/>
  <c r="AD18" i="10"/>
  <c r="BG18" i="32" s="1"/>
  <c r="BG165" i="32" s="1"/>
  <c r="W17" i="10"/>
  <c r="AZ17" i="32" s="1"/>
  <c r="AZ142" i="32" s="1"/>
  <c r="Q17" i="10"/>
  <c r="U17" i="10"/>
  <c r="AX17" i="32" s="1"/>
  <c r="AX142" i="32" s="1"/>
  <c r="AA17" i="10"/>
  <c r="BD17" i="32" s="1"/>
  <c r="BD142" i="32" s="1"/>
  <c r="E19" i="10"/>
  <c r="AB16" i="10"/>
  <c r="BE16" i="32" s="1"/>
  <c r="BE119" i="32" s="1"/>
  <c r="AE13" i="10"/>
  <c r="BH13" i="32" s="1"/>
  <c r="BH164" i="32" s="1"/>
  <c r="T13" i="10"/>
  <c r="X13" i="10"/>
  <c r="BA13" i="32" s="1"/>
  <c r="BA164" i="32" s="1"/>
  <c r="AC12" i="10"/>
  <c r="BF12" i="32" s="1"/>
  <c r="BF141" i="32" s="1"/>
  <c r="Y12" i="10"/>
  <c r="BB12" i="32" s="1"/>
  <c r="BB141" i="32" s="1"/>
  <c r="Z12" i="10"/>
  <c r="AE12" i="10"/>
  <c r="BH12" i="32" s="1"/>
  <c r="BH141" i="32" s="1"/>
  <c r="AA12" i="10"/>
  <c r="BD12" i="32" s="1"/>
  <c r="BD141" i="32" s="1"/>
  <c r="M14" i="10"/>
  <c r="Z11" i="10"/>
  <c r="V11" i="10"/>
  <c r="AY11" i="32" s="1"/>
  <c r="AY118" i="32" s="1"/>
  <c r="AB11" i="10"/>
  <c r="BE11" i="32" s="1"/>
  <c r="BE118" i="32" s="1"/>
  <c r="AB41" i="10"/>
  <c r="BE41" i="32" s="1"/>
  <c r="BE124" i="32" s="1"/>
  <c r="P44" i="10"/>
  <c r="AB31" i="10"/>
  <c r="BE31" i="32" s="1"/>
  <c r="BE122" i="32" s="1"/>
  <c r="Q31" i="10"/>
  <c r="AC28" i="10"/>
  <c r="BF28" i="32" s="1"/>
  <c r="BF167" i="32" s="1"/>
  <c r="AB28" i="10"/>
  <c r="BE28" i="32" s="1"/>
  <c r="BE167" i="32" s="1"/>
  <c r="L24" i="10"/>
  <c r="Z42" i="10"/>
  <c r="U42" i="10"/>
  <c r="AX42" i="32" s="1"/>
  <c r="AX147" i="32" s="1"/>
  <c r="V13" i="10"/>
  <c r="AY13" i="32" s="1"/>
  <c r="AY164" i="32" s="1"/>
  <c r="AD11" i="10"/>
  <c r="BG11" i="32" s="1"/>
  <c r="BG118" i="32" s="1"/>
  <c r="AA32" i="10"/>
  <c r="BD32" i="32" s="1"/>
  <c r="BD145" i="32" s="1"/>
  <c r="Q12" i="10"/>
  <c r="T27" i="10"/>
  <c r="AW27" i="32" s="1"/>
  <c r="AW144" i="32" s="1"/>
  <c r="G34" i="10"/>
  <c r="Z38" i="10"/>
  <c r="W12" i="10"/>
  <c r="AZ12" i="32" s="1"/>
  <c r="AZ141" i="32" s="1"/>
  <c r="AA22" i="10"/>
  <c r="BD22" i="32" s="1"/>
  <c r="BD143" i="32" s="1"/>
  <c r="Y17" i="10"/>
  <c r="BB17" i="32" s="1"/>
  <c r="BB142" i="32" s="1"/>
  <c r="Z31" i="10"/>
  <c r="V36" i="10"/>
  <c r="AY36" i="32" s="1"/>
  <c r="AY123" i="32" s="1"/>
  <c r="Y42" i="10"/>
  <c r="BB42" i="32" s="1"/>
  <c r="BB147" i="32" s="1"/>
  <c r="AE41" i="10"/>
  <c r="BH41" i="32" s="1"/>
  <c r="BH124" i="32" s="1"/>
  <c r="U23" i="10"/>
  <c r="AX23" i="32" s="1"/>
  <c r="AX166" i="32" s="1"/>
  <c r="W37" i="10"/>
  <c r="AZ37" i="32" s="1"/>
  <c r="AZ146" i="32" s="1"/>
  <c r="AE36" i="10"/>
  <c r="BH36" i="32" s="1"/>
  <c r="BH123" i="32" s="1"/>
  <c r="H29" i="10"/>
  <c r="N34" i="10"/>
  <c r="Q32" i="10"/>
  <c r="Q33" i="10"/>
  <c r="L14" i="10"/>
  <c r="Y22" i="10"/>
  <c r="BB22" i="32" s="1"/>
  <c r="BB143" i="32" s="1"/>
  <c r="O29" i="10"/>
  <c r="P29" i="10"/>
  <c r="L19" i="10"/>
  <c r="K34" i="10"/>
  <c r="U41" i="10"/>
  <c r="AX41" i="32" s="1"/>
  <c r="AX124" i="32" s="1"/>
  <c r="T41" i="10"/>
  <c r="W23" i="10"/>
  <c r="AZ23" i="32" s="1"/>
  <c r="AZ166" i="32" s="1"/>
  <c r="V32" i="10"/>
  <c r="AY32" i="32" s="1"/>
  <c r="AY145" i="32" s="1"/>
  <c r="E44" i="10"/>
  <c r="DG44" i="32"/>
  <c r="GL24" i="32"/>
  <c r="FC14" i="32"/>
  <c r="EP24" i="32"/>
  <c r="GG14" i="32"/>
  <c r="BL24" i="32"/>
  <c r="DB26" i="32"/>
  <c r="DB121" i="32" s="1"/>
  <c r="CU24" i="32"/>
  <c r="BN19" i="32"/>
  <c r="BN44" i="32"/>
  <c r="AR14" i="32"/>
  <c r="DK29" i="32"/>
  <c r="AD44" i="7"/>
  <c r="AN41" i="32"/>
  <c r="AN124" i="32" s="1"/>
  <c r="Z44" i="7"/>
  <c r="U44" i="7"/>
  <c r="AO41" i="32"/>
  <c r="AO124" i="32" s="1"/>
  <c r="AA44" i="7"/>
  <c r="FI39" i="32"/>
  <c r="FS34" i="32"/>
  <c r="CC39" i="32"/>
  <c r="DE39" i="32"/>
  <c r="CP39" i="32"/>
  <c r="CA39" i="32"/>
  <c r="AM34" i="32"/>
  <c r="DH29" i="32"/>
  <c r="GL29" i="32"/>
  <c r="GD29" i="32"/>
  <c r="FW29" i="32"/>
  <c r="BM24" i="32"/>
  <c r="W39" i="11"/>
  <c r="BO38" i="32"/>
  <c r="Z29" i="13"/>
  <c r="AG29" i="13" s="1"/>
  <c r="CG28" i="32"/>
  <c r="CG167" i="32" s="1"/>
  <c r="AA29" i="13"/>
  <c r="CH27" i="32"/>
  <c r="CH144" i="32" s="1"/>
  <c r="W29" i="13"/>
  <c r="CD27" i="32"/>
  <c r="CU14" i="32"/>
  <c r="AE34" i="18"/>
  <c r="ET32" i="32"/>
  <c r="ET145" i="32" s="1"/>
  <c r="AA34" i="18"/>
  <c r="EP32" i="32"/>
  <c r="EP145" i="32" s="1"/>
  <c r="AB29" i="18"/>
  <c r="EQ26" i="32"/>
  <c r="EQ121" i="32" s="1"/>
  <c r="W14" i="18"/>
  <c r="EL12" i="32"/>
  <c r="EL141" i="32" s="1"/>
  <c r="BL39" i="32"/>
  <c r="CP34" i="32"/>
  <c r="CA34" i="32"/>
  <c r="BP34" i="32"/>
  <c r="BL34" i="32"/>
  <c r="AP34" i="32"/>
  <c r="CT24" i="32"/>
  <c r="Z36" i="10"/>
  <c r="AB27" i="10"/>
  <c r="BE27" i="32" s="1"/>
  <c r="BE144" i="32" s="1"/>
  <c r="AE23" i="10"/>
  <c r="BH23" i="32" s="1"/>
  <c r="BH166" i="32" s="1"/>
  <c r="Y21" i="10"/>
  <c r="BB21" i="32" s="1"/>
  <c r="BB120" i="32" s="1"/>
  <c r="AA18" i="10"/>
  <c r="BD18" i="32" s="1"/>
  <c r="BD165" i="32" s="1"/>
  <c r="AD17" i="10"/>
  <c r="BG17" i="32" s="1"/>
  <c r="BG142" i="32" s="1"/>
  <c r="W13" i="10"/>
  <c r="AZ13" i="32" s="1"/>
  <c r="AZ164" i="32" s="1"/>
  <c r="FN29" i="32"/>
  <c r="BS24" i="32"/>
  <c r="DI19" i="32"/>
  <c r="DT19" i="32"/>
  <c r="AT27" i="32"/>
  <c r="AT144" i="32" s="1"/>
  <c r="BX18" i="32"/>
  <c r="BX165" i="32" s="1"/>
  <c r="DB33" i="32"/>
  <c r="DB168" i="32" s="1"/>
  <c r="FG24" i="32"/>
  <c r="BQ39" i="32"/>
  <c r="BU34" i="32"/>
  <c r="AL34" i="32"/>
  <c r="AH19" i="32"/>
  <c r="CX19" i="32"/>
  <c r="CD11" i="32"/>
  <c r="CD118" i="32" s="1"/>
  <c r="FG31" i="32"/>
  <c r="FG122" i="32" s="1"/>
  <c r="AC34" i="12"/>
  <c r="U34" i="12"/>
  <c r="EY31" i="32"/>
  <c r="EY122" i="32" s="1"/>
  <c r="X29" i="12"/>
  <c r="FB26" i="32"/>
  <c r="FH24" i="32"/>
  <c r="Z24" i="12"/>
  <c r="AG24" i="12" s="1"/>
  <c r="FD22" i="32"/>
  <c r="FD143" i="32" s="1"/>
  <c r="FE24" i="32"/>
  <c r="W24" i="12"/>
  <c r="AK34" i="32"/>
  <c r="BT19" i="32"/>
  <c r="AH14" i="32"/>
  <c r="AP13" i="32"/>
  <c r="AA19" i="15"/>
  <c r="U29" i="19"/>
  <c r="G39" i="10"/>
  <c r="V29" i="8"/>
  <c r="AA24" i="15"/>
  <c r="Z44" i="8"/>
  <c r="BM43" i="32"/>
  <c r="BM170" i="32" s="1"/>
  <c r="U44" i="11"/>
  <c r="W44" i="13"/>
  <c r="CD41" i="32"/>
  <c r="CD124" i="32" s="1"/>
  <c r="EA34" i="32"/>
  <c r="BM26" i="32"/>
  <c r="BM121" i="32" s="1"/>
  <c r="AS24" i="32"/>
  <c r="EI19" i="32"/>
  <c r="CT16" i="32"/>
  <c r="CT119" i="32" s="1"/>
  <c r="Z19" i="7"/>
  <c r="Q14" i="7"/>
  <c r="V34" i="9"/>
  <c r="AA34" i="8"/>
  <c r="DX41" i="32"/>
  <c r="DX124" i="32" s="1"/>
  <c r="X44" i="17"/>
  <c r="X14" i="7"/>
  <c r="T14" i="7"/>
  <c r="U39" i="9"/>
  <c r="AB34" i="9"/>
  <c r="T29" i="9"/>
  <c r="AE19" i="9"/>
  <c r="W19" i="9"/>
  <c r="Q19" i="9"/>
  <c r="Z14" i="9"/>
  <c r="AA39" i="8"/>
  <c r="X39" i="8"/>
  <c r="U34" i="8"/>
  <c r="Z34" i="8"/>
  <c r="T24" i="8"/>
  <c r="AC24" i="8"/>
  <c r="T19" i="8"/>
  <c r="Y19" i="8"/>
  <c r="Y14" i="8"/>
  <c r="X14" i="8"/>
  <c r="AA39" i="11"/>
  <c r="X39" i="11"/>
  <c r="AA34" i="11"/>
  <c r="W34" i="11"/>
  <c r="V29" i="11"/>
  <c r="W29" i="11"/>
  <c r="AB29" i="11"/>
  <c r="W24" i="11"/>
  <c r="U19" i="11"/>
  <c r="T14" i="11"/>
  <c r="Z14" i="13"/>
  <c r="AG14" i="13" s="1"/>
  <c r="AA34" i="14"/>
  <c r="AB34" i="14"/>
  <c r="V29" i="14"/>
  <c r="AB24" i="14"/>
  <c r="V19" i="14"/>
  <c r="AA19" i="14"/>
  <c r="W19" i="14"/>
  <c r="Q19" i="14"/>
  <c r="X34" i="16"/>
  <c r="AB39" i="17"/>
  <c r="V39" i="18"/>
  <c r="Y34" i="18"/>
  <c r="AE29" i="18"/>
  <c r="AA29" i="18"/>
  <c r="W29" i="18"/>
  <c r="W24" i="18"/>
  <c r="AC19" i="18"/>
  <c r="X14" i="18"/>
  <c r="U39" i="12"/>
  <c r="W39" i="12"/>
  <c r="Y34" i="12"/>
  <c r="U29" i="12"/>
  <c r="AA29" i="12"/>
  <c r="W29" i="12"/>
  <c r="V24" i="12"/>
  <c r="Y19" i="12"/>
  <c r="W14" i="12"/>
  <c r="AD19" i="19"/>
  <c r="Z19" i="19"/>
  <c r="AG19" i="19" s="1"/>
  <c r="Q19" i="19"/>
  <c r="J44" i="10"/>
  <c r="V44" i="9"/>
  <c r="Z44" i="9"/>
  <c r="X44" i="8"/>
  <c r="U44" i="13"/>
  <c r="X44" i="13"/>
  <c r="W44" i="14"/>
  <c r="W44" i="16"/>
  <c r="AC44" i="17"/>
  <c r="T44" i="18"/>
  <c r="W44" i="15"/>
  <c r="AA44" i="15"/>
  <c r="AB39" i="9"/>
  <c r="X39" i="9"/>
  <c r="T39" i="9"/>
  <c r="AA29" i="9"/>
  <c r="Q24" i="9"/>
  <c r="V19" i="9"/>
  <c r="V39" i="8"/>
  <c r="Y34" i="8"/>
  <c r="AD24" i="8"/>
  <c r="V24" i="8"/>
  <c r="AB24" i="8"/>
  <c r="V19" i="8"/>
  <c r="V14" i="8"/>
  <c r="AE14" i="8"/>
  <c r="AE34" i="11"/>
  <c r="AE29" i="11"/>
  <c r="AA24" i="11"/>
  <c r="AC14" i="11"/>
  <c r="AD34" i="13"/>
  <c r="W34" i="13"/>
  <c r="AB29" i="13"/>
  <c r="X29" i="13"/>
  <c r="T29" i="13"/>
  <c r="U39" i="14"/>
  <c r="V34" i="14"/>
  <c r="T34" i="14"/>
  <c r="Q29" i="14"/>
  <c r="AB29" i="14"/>
  <c r="V24" i="14"/>
  <c r="X24" i="14"/>
  <c r="X14" i="14"/>
  <c r="Z34" i="17"/>
  <c r="AG34" i="17" s="1"/>
  <c r="T19" i="17"/>
  <c r="Z34" i="18"/>
  <c r="AG34" i="18" s="1"/>
  <c r="Y29" i="18"/>
  <c r="AB24" i="18"/>
  <c r="Z19" i="18"/>
  <c r="AG19" i="18" s="1"/>
  <c r="X19" i="18"/>
  <c r="Y14" i="18"/>
  <c r="Z39" i="12"/>
  <c r="AG39" i="12" s="1"/>
  <c r="V39" i="12"/>
  <c r="AB34" i="12"/>
  <c r="X34" i="12"/>
  <c r="AD29" i="12"/>
  <c r="X19" i="12"/>
  <c r="X39" i="15"/>
  <c r="W24" i="15"/>
  <c r="AE39" i="19"/>
  <c r="AA39" i="19"/>
  <c r="V34" i="19"/>
  <c r="AC19" i="19"/>
  <c r="W44" i="9"/>
  <c r="V44" i="8"/>
  <c r="V44" i="13"/>
  <c r="T19" i="7"/>
  <c r="W39" i="9"/>
  <c r="Z34" i="9"/>
  <c r="AD29" i="9"/>
  <c r="V24" i="9"/>
  <c r="Y19" i="9"/>
  <c r="AC39" i="8"/>
  <c r="Z39" i="8"/>
  <c r="Y39" i="8"/>
  <c r="T34" i="8"/>
  <c r="Z29" i="8"/>
  <c r="Y24" i="8"/>
  <c r="Z24" i="8"/>
  <c r="AA24" i="8"/>
  <c r="AD19" i="8"/>
  <c r="Z19" i="8"/>
  <c r="W14" i="8"/>
  <c r="T14" i="8"/>
  <c r="T39" i="11"/>
  <c r="Y39" i="11"/>
  <c r="AB34" i="11"/>
  <c r="X34" i="11"/>
  <c r="Z34" i="11"/>
  <c r="AG34" i="11" s="1"/>
  <c r="AC29" i="11"/>
  <c r="AE24" i="11"/>
  <c r="U24" i="11"/>
  <c r="Y19" i="11"/>
  <c r="Z14" i="11"/>
  <c r="AG14" i="11" s="1"/>
  <c r="T19" i="13"/>
  <c r="X14" i="13"/>
  <c r="W34" i="14"/>
  <c r="X29" i="14"/>
  <c r="T24" i="14"/>
  <c r="AB19" i="14"/>
  <c r="V14" i="14"/>
  <c r="W14" i="14"/>
  <c r="AC39" i="16"/>
  <c r="Z34" i="16"/>
  <c r="AG34" i="16" s="1"/>
  <c r="X19" i="16"/>
  <c r="AD29" i="17"/>
  <c r="V29" i="17"/>
  <c r="X39" i="18"/>
  <c r="AB39" i="18"/>
  <c r="W34" i="18"/>
  <c r="AB34" i="18"/>
  <c r="AC14" i="18"/>
  <c r="W34" i="12"/>
  <c r="T34" i="12"/>
  <c r="Z34" i="12"/>
  <c r="AG34" i="12" s="1"/>
  <c r="V34" i="12"/>
  <c r="AE29" i="12"/>
  <c r="AB29" i="12"/>
  <c r="T29" i="12"/>
  <c r="AE24" i="12"/>
  <c r="V19" i="12"/>
  <c r="T19" i="12"/>
  <c r="AC39" i="15"/>
  <c r="Y39" i="15"/>
  <c r="U39" i="15"/>
  <c r="Z39" i="15"/>
  <c r="AG39" i="15" s="1"/>
  <c r="T24" i="15"/>
  <c r="Q39" i="19"/>
  <c r="X39" i="19"/>
  <c r="T19" i="19"/>
  <c r="I44" i="10"/>
  <c r="T44" i="9"/>
  <c r="AB44" i="9"/>
  <c r="T44" i="8"/>
  <c r="AB44" i="8"/>
  <c r="U44" i="18"/>
  <c r="AA44" i="18"/>
  <c r="U44" i="19"/>
  <c r="GD34" i="32"/>
  <c r="EX34" i="32"/>
  <c r="DT34" i="32"/>
  <c r="FQ34" i="32"/>
  <c r="EB34" i="32"/>
  <c r="CT34" i="32"/>
  <c r="GH29" i="32"/>
  <c r="FS29" i="32"/>
  <c r="DH24" i="32"/>
  <c r="DW34" i="32"/>
  <c r="FR29" i="32"/>
  <c r="FA29" i="32"/>
  <c r="GN43" i="32"/>
  <c r="GN170" i="32" s="1"/>
  <c r="EN44" i="32"/>
  <c r="FM34" i="32"/>
  <c r="DX34" i="32"/>
  <c r="FT29" i="32"/>
  <c r="GL19" i="32"/>
  <c r="FX19" i="32"/>
  <c r="DP24" i="32"/>
  <c r="FP19" i="32"/>
  <c r="GF39" i="32"/>
  <c r="EI34" i="32"/>
  <c r="FT24" i="32"/>
  <c r="FR19" i="32"/>
  <c r="ER19" i="32"/>
  <c r="BO24" i="32"/>
  <c r="EF26" i="32"/>
  <c r="EF121" i="32" s="1"/>
  <c r="DY24" i="32"/>
  <c r="GM39" i="32"/>
  <c r="FP39" i="32"/>
  <c r="GB34" i="32"/>
  <c r="GF24" i="32"/>
  <c r="BW24" i="32"/>
  <c r="BW14" i="32"/>
  <c r="BP39" i="32"/>
  <c r="BO29" i="32"/>
  <c r="FI14" i="32"/>
  <c r="FT14" i="32"/>
  <c r="FU44" i="32"/>
  <c r="FN14" i="32"/>
  <c r="FV44" i="32"/>
  <c r="FW19" i="32"/>
  <c r="FY18" i="32"/>
  <c r="FY165" i="32" s="1"/>
  <c r="FW14" i="32"/>
  <c r="FY13" i="32"/>
  <c r="FY164" i="32" s="1"/>
  <c r="Q29" i="15"/>
  <c r="T29" i="15"/>
  <c r="T39" i="15"/>
  <c r="AD29" i="15"/>
  <c r="AA14" i="15"/>
  <c r="T44" i="15"/>
  <c r="FV29" i="32"/>
  <c r="AD34" i="15"/>
  <c r="AE34" i="15"/>
  <c r="AC34" i="15"/>
  <c r="Z29" i="15"/>
  <c r="AG29" i="15" s="1"/>
  <c r="X29" i="15"/>
  <c r="AD44" i="15"/>
  <c r="FT39" i="32"/>
  <c r="GK14" i="32"/>
  <c r="GL39" i="32"/>
  <c r="GD39" i="32"/>
  <c r="FV39" i="32"/>
  <c r="FS39" i="32"/>
  <c r="FW34" i="32"/>
  <c r="FO34" i="32"/>
  <c r="FB34" i="32"/>
  <c r="EZ24" i="32"/>
  <c r="EU21" i="32"/>
  <c r="EU120" i="32" s="1"/>
  <c r="EJ24" i="32"/>
  <c r="EQ24" i="32"/>
  <c r="EF12" i="32"/>
  <c r="EF141" i="32" s="1"/>
  <c r="EA19" i="32"/>
  <c r="EE34" i="32"/>
  <c r="ED34" i="32"/>
  <c r="DE29" i="32"/>
  <c r="CY19" i="32"/>
  <c r="CQ44" i="32"/>
  <c r="CP14" i="32"/>
  <c r="CL24" i="32"/>
  <c r="BN39" i="32"/>
  <c r="BU14" i="32"/>
  <c r="BW29" i="32"/>
  <c r="BS34" i="32"/>
  <c r="T32" i="10"/>
  <c r="T17" i="10"/>
  <c r="AW17" i="32" s="1"/>
  <c r="AW142" i="32" s="1"/>
  <c r="AP44" i="32"/>
  <c r="AQ19" i="32"/>
  <c r="AJ14" i="32"/>
  <c r="AE24" i="7"/>
  <c r="AA24" i="7"/>
  <c r="AB19" i="7"/>
  <c r="X19" i="7"/>
  <c r="AL19" i="32"/>
  <c r="AD34" i="7"/>
  <c r="AT17" i="32"/>
  <c r="AT142" i="32" s="1"/>
  <c r="AS19" i="32"/>
  <c r="V34" i="7"/>
  <c r="AE29" i="7"/>
  <c r="AA29" i="7"/>
  <c r="AD19" i="7"/>
  <c r="AA19" i="7"/>
  <c r="AA34" i="7"/>
  <c r="W34" i="7"/>
  <c r="AB34" i="7"/>
  <c r="X34" i="7"/>
  <c r="Y34" i="7"/>
  <c r="AS44" i="32"/>
  <c r="AK19" i="32"/>
  <c r="AT18" i="32"/>
  <c r="AT165" i="32" s="1"/>
  <c r="AI14" i="32"/>
  <c r="AT12" i="32"/>
  <c r="AT141" i="32" s="1"/>
  <c r="AJ44" i="32"/>
  <c r="AT43" i="32"/>
  <c r="AT170" i="32" s="1"/>
  <c r="AO29" i="32"/>
  <c r="AT22" i="32"/>
  <c r="AT143" i="32" s="1"/>
  <c r="AK44" i="32"/>
  <c r="AE38" i="7"/>
  <c r="Q36" i="7"/>
  <c r="T34" i="7"/>
  <c r="AE14" i="7"/>
  <c r="AA14" i="7"/>
  <c r="Z37" i="7"/>
  <c r="V19" i="7"/>
  <c r="W38" i="7"/>
  <c r="AK38" i="32" s="1"/>
  <c r="AK169" i="32" s="1"/>
  <c r="T37" i="7"/>
  <c r="W29" i="7"/>
  <c r="V24" i="7"/>
  <c r="F39" i="7"/>
  <c r="AB29" i="7"/>
  <c r="V29" i="7"/>
  <c r="W24" i="7"/>
  <c r="AT21" i="32"/>
  <c r="AT120" i="32" s="1"/>
  <c r="AI24" i="32"/>
  <c r="AL24" i="32"/>
  <c r="AQ24" i="32"/>
  <c r="AQ29" i="32"/>
  <c r="AI19" i="32"/>
  <c r="AM29" i="32"/>
  <c r="P64" i="10"/>
  <c r="O64" i="10"/>
  <c r="EE44" i="32"/>
  <c r="N64" i="10"/>
  <c r="M64" i="10"/>
  <c r="L64" i="10"/>
  <c r="K64" i="10"/>
  <c r="J64" i="10"/>
  <c r="FH44" i="32"/>
  <c r="Q64" i="19"/>
  <c r="I64" i="10"/>
  <c r="H64" i="10"/>
  <c r="Q64" i="15"/>
  <c r="Q64" i="14"/>
  <c r="Q64" i="13"/>
  <c r="Q64" i="11"/>
  <c r="V64" i="8"/>
  <c r="Z64" i="8"/>
  <c r="AD64" i="8"/>
  <c r="Q64" i="9"/>
  <c r="W64" i="9"/>
  <c r="AA64" i="9"/>
  <c r="AE64" i="9"/>
  <c r="G64" i="10"/>
  <c r="Q64" i="7"/>
  <c r="Q64" i="12"/>
  <c r="U64" i="8"/>
  <c r="Y64" i="8"/>
  <c r="AC64" i="8"/>
  <c r="V64" i="9"/>
  <c r="Z64" i="9"/>
  <c r="AD64" i="9"/>
  <c r="F64" i="10"/>
  <c r="V64" i="13"/>
  <c r="Z64" i="13"/>
  <c r="AG64" i="13" s="1"/>
  <c r="AD64" i="13"/>
  <c r="W64" i="13"/>
  <c r="AA64" i="13"/>
  <c r="AE64" i="13"/>
  <c r="T64" i="13"/>
  <c r="X64" i="13"/>
  <c r="AB64" i="13"/>
  <c r="U64" i="13"/>
  <c r="Y64" i="13"/>
  <c r="AC64" i="13"/>
  <c r="T64" i="11"/>
  <c r="X64" i="11"/>
  <c r="AB64" i="11"/>
  <c r="U64" i="11"/>
  <c r="Y64" i="11"/>
  <c r="AC64" i="11"/>
  <c r="V64" i="11"/>
  <c r="Z64" i="11"/>
  <c r="AG64" i="11" s="1"/>
  <c r="AD64" i="11"/>
  <c r="W64" i="11"/>
  <c r="AA64" i="11"/>
  <c r="AE64" i="11"/>
  <c r="T64" i="14"/>
  <c r="X64" i="14"/>
  <c r="AB64" i="14"/>
  <c r="U64" i="14"/>
  <c r="Y64" i="14"/>
  <c r="AC64" i="14"/>
  <c r="W64" i="14"/>
  <c r="AA64" i="14"/>
  <c r="AE64" i="14"/>
  <c r="Q64" i="18"/>
  <c r="U64" i="18"/>
  <c r="Y64" i="18"/>
  <c r="AC64" i="18"/>
  <c r="V64" i="18"/>
  <c r="Z64" i="18"/>
  <c r="AG64" i="18" s="1"/>
  <c r="AD64" i="18"/>
  <c r="W64" i="18"/>
  <c r="AA64" i="18"/>
  <c r="AE64" i="18"/>
  <c r="T64" i="18"/>
  <c r="X64" i="18"/>
  <c r="AB64" i="18"/>
  <c r="W64" i="12"/>
  <c r="AA64" i="12"/>
  <c r="AE64" i="12"/>
  <c r="T64" i="12"/>
  <c r="X64" i="12"/>
  <c r="AB64" i="12"/>
  <c r="U64" i="12"/>
  <c r="Y64" i="12"/>
  <c r="AC64" i="12"/>
  <c r="V64" i="12"/>
  <c r="Z64" i="12"/>
  <c r="AG64" i="12" s="1"/>
  <c r="AD64" i="12"/>
  <c r="V64" i="15"/>
  <c r="Z64" i="15"/>
  <c r="AG64" i="15" s="1"/>
  <c r="AD64" i="15"/>
  <c r="W64" i="15"/>
  <c r="AA64" i="15"/>
  <c r="AE64" i="15"/>
  <c r="T64" i="15"/>
  <c r="X64" i="15"/>
  <c r="AB64" i="15"/>
  <c r="U64" i="15"/>
  <c r="Y64" i="15"/>
  <c r="AC64" i="15"/>
  <c r="W64" i="19"/>
  <c r="AA64" i="19"/>
  <c r="AE64" i="19"/>
  <c r="T64" i="19"/>
  <c r="X64" i="19"/>
  <c r="AB64" i="19"/>
  <c r="U64" i="19"/>
  <c r="Y64" i="19"/>
  <c r="AC64" i="19"/>
  <c r="V64" i="19"/>
  <c r="Z64" i="19"/>
  <c r="AG64" i="19" s="1"/>
  <c r="AD64" i="19"/>
  <c r="Q114" i="17"/>
  <c r="U114" i="17"/>
  <c r="Y114" i="17"/>
  <c r="AC114" i="17"/>
  <c r="V114" i="17"/>
  <c r="Z114" i="17"/>
  <c r="AG114" i="17" s="1"/>
  <c r="AD114" i="17"/>
  <c r="W114" i="17"/>
  <c r="AA114" i="17"/>
  <c r="AE114" i="17"/>
  <c r="T114" i="17"/>
  <c r="X114" i="17"/>
  <c r="AB114" i="17"/>
  <c r="V64" i="7"/>
  <c r="Z64" i="7"/>
  <c r="AD64" i="7"/>
  <c r="W64" i="7"/>
  <c r="AA64" i="7"/>
  <c r="AE64" i="7"/>
  <c r="T64" i="7"/>
  <c r="X64" i="7"/>
  <c r="AB64" i="7"/>
  <c r="U64" i="7"/>
  <c r="Y64" i="7"/>
  <c r="AC64" i="7"/>
  <c r="T64" i="9"/>
  <c r="X64" i="9"/>
  <c r="AB64" i="9"/>
  <c r="U64" i="9"/>
  <c r="Y64" i="9"/>
  <c r="AC64" i="9"/>
  <c r="Q64" i="8"/>
  <c r="W64" i="8"/>
  <c r="AA64" i="8"/>
  <c r="AE64" i="8"/>
  <c r="T64" i="8"/>
  <c r="X64" i="8"/>
  <c r="AB64" i="8"/>
  <c r="E64" i="10"/>
  <c r="U64" i="16"/>
  <c r="Y64" i="16"/>
  <c r="AC64" i="16"/>
  <c r="V64" i="16"/>
  <c r="Z64" i="16"/>
  <c r="AG64" i="16" s="1"/>
  <c r="AD64" i="16"/>
  <c r="GC39" i="32"/>
  <c r="FU39" i="32"/>
  <c r="FN39" i="32"/>
  <c r="EB39" i="32"/>
  <c r="FN34" i="32"/>
  <c r="DN34" i="32"/>
  <c r="CU34" i="32"/>
  <c r="CF34" i="32"/>
  <c r="BT34" i="32"/>
  <c r="AQ34" i="32"/>
  <c r="CZ34" i="32"/>
  <c r="CV34" i="32"/>
  <c r="CR34" i="32"/>
  <c r="CK34" i="32"/>
  <c r="CC34" i="32"/>
  <c r="FU29" i="32"/>
  <c r="FQ29" i="32"/>
  <c r="FM29" i="32"/>
  <c r="EN29" i="32"/>
  <c r="CJ29" i="32"/>
  <c r="BU29" i="32"/>
  <c r="FV24" i="32"/>
  <c r="ER24" i="32"/>
  <c r="CF24" i="32"/>
  <c r="BU24" i="32"/>
  <c r="AK24" i="32"/>
  <c r="GJ39" i="32"/>
  <c r="GB39" i="32"/>
  <c r="FM39" i="32"/>
  <c r="BW39" i="32"/>
  <c r="EQ39" i="32"/>
  <c r="ER34" i="32"/>
  <c r="DJ34" i="32"/>
  <c r="BM34" i="32"/>
  <c r="BN34" i="32"/>
  <c r="EM29" i="32"/>
  <c r="DX29" i="32"/>
  <c r="CF29" i="32"/>
  <c r="BS29" i="32"/>
  <c r="AS29" i="32"/>
  <c r="FR39" i="32"/>
  <c r="EZ39" i="32"/>
  <c r="DT39" i="32"/>
  <c r="BM39" i="32"/>
  <c r="EC34" i="32"/>
  <c r="DA34" i="32"/>
  <c r="BW34" i="32"/>
  <c r="AI34" i="32"/>
  <c r="ER29" i="32"/>
  <c r="EJ29" i="32"/>
  <c r="DT29" i="32"/>
  <c r="CB29" i="32"/>
  <c r="BQ29" i="32"/>
  <c r="CB24" i="32"/>
  <c r="GB44" i="32"/>
  <c r="BX42" i="32"/>
  <c r="BX147" i="32" s="1"/>
  <c r="EJ44" i="32"/>
  <c r="FQ39" i="32"/>
  <c r="GI39" i="32"/>
  <c r="AA24" i="9"/>
  <c r="W24" i="9"/>
  <c r="Y39" i="9"/>
  <c r="Y24" i="9"/>
  <c r="X19" i="9"/>
  <c r="V39" i="9"/>
  <c r="AA34" i="9"/>
  <c r="Q34" i="9"/>
  <c r="AB29" i="9"/>
  <c r="AC24" i="9"/>
  <c r="Q124" i="9"/>
  <c r="AE34" i="9"/>
  <c r="W34" i="9"/>
  <c r="W29" i="9"/>
  <c r="X24" i="9"/>
  <c r="T24" i="9"/>
  <c r="AC19" i="9"/>
  <c r="AD14" i="9"/>
  <c r="V14" i="9"/>
  <c r="T19" i="9"/>
  <c r="X14" i="9"/>
  <c r="T14" i="9"/>
  <c r="AA19" i="9"/>
  <c r="K44" i="10"/>
  <c r="O44" i="10"/>
  <c r="U38" i="10"/>
  <c r="AX38" i="32" s="1"/>
  <c r="AX169" i="32" s="1"/>
  <c r="X38" i="10"/>
  <c r="BA38" i="32" s="1"/>
  <c r="BA169" i="32" s="1"/>
  <c r="AB38" i="10"/>
  <c r="BE38" i="32" s="1"/>
  <c r="BE169" i="32" s="1"/>
  <c r="Q38" i="10"/>
  <c r="AC38" i="10"/>
  <c r="BF38" i="32" s="1"/>
  <c r="BF169" i="32" s="1"/>
  <c r="V38" i="10"/>
  <c r="N39" i="10"/>
  <c r="AA37" i="10"/>
  <c r="BD37" i="32" s="1"/>
  <c r="BD146" i="32" s="1"/>
  <c r="AC37" i="10"/>
  <c r="BF37" i="32" s="1"/>
  <c r="BF146" i="32" s="1"/>
  <c r="Z37" i="10"/>
  <c r="AG37" i="10" s="1"/>
  <c r="I33" i="31" s="1"/>
  <c r="AE37" i="10"/>
  <c r="BH37" i="32" s="1"/>
  <c r="BH146" i="32" s="1"/>
  <c r="I39" i="10"/>
  <c r="Q36" i="10"/>
  <c r="AA36" i="10"/>
  <c r="BD36" i="32" s="1"/>
  <c r="BD123" i="32" s="1"/>
  <c r="W36" i="10"/>
  <c r="AZ36" i="32" s="1"/>
  <c r="AZ123" i="32" s="1"/>
  <c r="Y36" i="10"/>
  <c r="BB36" i="32" s="1"/>
  <c r="BB123" i="32" s="1"/>
  <c r="AC33" i="10"/>
  <c r="BF33" i="32" s="1"/>
  <c r="BF168" i="32" s="1"/>
  <c r="AD33" i="10"/>
  <c r="BG33" i="32" s="1"/>
  <c r="BG168" i="32" s="1"/>
  <c r="AB33" i="10"/>
  <c r="BE33" i="32" s="1"/>
  <c r="BE168" i="32" s="1"/>
  <c r="X33" i="10"/>
  <c r="BA33" i="32" s="1"/>
  <c r="BA168" i="32" s="1"/>
  <c r="Y32" i="10"/>
  <c r="BB32" i="32" s="1"/>
  <c r="BB145" i="32" s="1"/>
  <c r="W32" i="10"/>
  <c r="AZ32" i="32" s="1"/>
  <c r="AZ145" i="32" s="1"/>
  <c r="H34" i="10"/>
  <c r="AE32" i="10"/>
  <c r="BH32" i="32" s="1"/>
  <c r="BH145" i="32" s="1"/>
  <c r="I34" i="10"/>
  <c r="AA31" i="10"/>
  <c r="BD31" i="32" s="1"/>
  <c r="BD122" i="32" s="1"/>
  <c r="AD31" i="10"/>
  <c r="BG31" i="32" s="1"/>
  <c r="BG122" i="32" s="1"/>
  <c r="X31" i="10"/>
  <c r="BA31" i="32" s="1"/>
  <c r="BA122" i="32" s="1"/>
  <c r="V31" i="10"/>
  <c r="AY31" i="32" s="1"/>
  <c r="AY122" i="32" s="1"/>
  <c r="E34" i="10"/>
  <c r="U28" i="10"/>
  <c r="AX28" i="32" s="1"/>
  <c r="AX167" i="32" s="1"/>
  <c r="Z28" i="10"/>
  <c r="Y28" i="10"/>
  <c r="BB28" i="32" s="1"/>
  <c r="BB167" i="32" s="1"/>
  <c r="X28" i="10"/>
  <c r="BA28" i="32" s="1"/>
  <c r="BA167" i="32" s="1"/>
  <c r="Q28" i="10"/>
  <c r="M29" i="10"/>
  <c r="X27" i="10"/>
  <c r="BA27" i="32" s="1"/>
  <c r="BA144" i="32" s="1"/>
  <c r="Y27" i="10"/>
  <c r="BB27" i="32" s="1"/>
  <c r="BB144" i="32" s="1"/>
  <c r="W27" i="10"/>
  <c r="AZ27" i="32" s="1"/>
  <c r="AZ144" i="32" s="1"/>
  <c r="AD27" i="10"/>
  <c r="BG27" i="32" s="1"/>
  <c r="BG144" i="32" s="1"/>
  <c r="V27" i="10"/>
  <c r="AY27" i="32" s="1"/>
  <c r="AY144" i="32" s="1"/>
  <c r="Z27" i="10"/>
  <c r="U27" i="10"/>
  <c r="AA27" i="10"/>
  <c r="BD27" i="32" s="1"/>
  <c r="BD144" i="32" s="1"/>
  <c r="Y26" i="10"/>
  <c r="BB26" i="32" s="1"/>
  <c r="BB121" i="32" s="1"/>
  <c r="AD26" i="10"/>
  <c r="BG26" i="32" s="1"/>
  <c r="BG121" i="32" s="1"/>
  <c r="F29" i="10"/>
  <c r="Q26" i="10"/>
  <c r="AA26" i="10"/>
  <c r="BD26" i="32" s="1"/>
  <c r="BD121" i="32" s="1"/>
  <c r="X26" i="10"/>
  <c r="BA26" i="32" s="1"/>
  <c r="BA121" i="32" s="1"/>
  <c r="AB26" i="10"/>
  <c r="W26" i="10"/>
  <c r="AZ26" i="32" s="1"/>
  <c r="AZ121" i="32" s="1"/>
  <c r="V26" i="10"/>
  <c r="AY26" i="32" s="1"/>
  <c r="AY121" i="32" s="1"/>
  <c r="Z26" i="10"/>
  <c r="Q23" i="10"/>
  <c r="AA23" i="10"/>
  <c r="BD23" i="32" s="1"/>
  <c r="BD166" i="32" s="1"/>
  <c r="Z23" i="10"/>
  <c r="AG23" i="10" s="1"/>
  <c r="F53" i="31" s="1"/>
  <c r="AB23" i="10"/>
  <c r="BE23" i="32" s="1"/>
  <c r="BE166" i="32" s="1"/>
  <c r="AC23" i="10"/>
  <c r="BF23" i="32" s="1"/>
  <c r="BF166" i="32" s="1"/>
  <c r="V23" i="10"/>
  <c r="AY23" i="32" s="1"/>
  <c r="AY166" i="32" s="1"/>
  <c r="Y23" i="10"/>
  <c r="BB23" i="32" s="1"/>
  <c r="BB166" i="32" s="1"/>
  <c r="X23" i="10"/>
  <c r="O24" i="10"/>
  <c r="K24" i="10"/>
  <c r="V22" i="10"/>
  <c r="AD22" i="10"/>
  <c r="BG22" i="32" s="1"/>
  <c r="BG143" i="32" s="1"/>
  <c r="Q22" i="10"/>
  <c r="X22" i="10"/>
  <c r="BA22" i="32" s="1"/>
  <c r="BA143" i="32" s="1"/>
  <c r="AC22" i="10"/>
  <c r="BF22" i="32" s="1"/>
  <c r="BF143" i="32" s="1"/>
  <c r="G24" i="10"/>
  <c r="AB22" i="10"/>
  <c r="W22" i="10"/>
  <c r="AZ22" i="32" s="1"/>
  <c r="AZ143" i="32" s="1"/>
  <c r="P24" i="10"/>
  <c r="AC21" i="10"/>
  <c r="BF21" i="32" s="1"/>
  <c r="BF120" i="32" s="1"/>
  <c r="AB21" i="10"/>
  <c r="BE21" i="32" s="1"/>
  <c r="BE120" i="32" s="1"/>
  <c r="W21" i="10"/>
  <c r="AE21" i="10"/>
  <c r="BH21" i="32" s="1"/>
  <c r="BH120" i="32" s="1"/>
  <c r="Q21" i="10"/>
  <c r="AA21" i="10"/>
  <c r="AD21" i="10"/>
  <c r="BG21" i="32" s="1"/>
  <c r="BG120" i="32" s="1"/>
  <c r="W18" i="10"/>
  <c r="AZ18" i="32" s="1"/>
  <c r="AZ165" i="32" s="1"/>
  <c r="AE18" i="10"/>
  <c r="BH18" i="32" s="1"/>
  <c r="BH165" i="32" s="1"/>
  <c r="Z18" i="10"/>
  <c r="Y18" i="10"/>
  <c r="BB18" i="32" s="1"/>
  <c r="BB165" i="32" s="1"/>
  <c r="V18" i="10"/>
  <c r="AY18" i="32" s="1"/>
  <c r="AY165" i="32" s="1"/>
  <c r="AB18" i="10"/>
  <c r="BE18" i="32" s="1"/>
  <c r="BE165" i="32" s="1"/>
  <c r="U18" i="10"/>
  <c r="AX18" i="32" s="1"/>
  <c r="AX165" i="32" s="1"/>
  <c r="AC18" i="10"/>
  <c r="BF18" i="32" s="1"/>
  <c r="BF165" i="32" s="1"/>
  <c r="Z17" i="10"/>
  <c r="AG17" i="10" s="1"/>
  <c r="E33" i="31" s="1"/>
  <c r="AC17" i="10"/>
  <c r="BF17" i="32" s="1"/>
  <c r="BF142" i="32" s="1"/>
  <c r="X17" i="10"/>
  <c r="BA17" i="32" s="1"/>
  <c r="BA142" i="32" s="1"/>
  <c r="AE17" i="10"/>
  <c r="BH17" i="32" s="1"/>
  <c r="BH142" i="32" s="1"/>
  <c r="AB17" i="10"/>
  <c r="N19" i="10"/>
  <c r="J19" i="10"/>
  <c r="AC16" i="10"/>
  <c r="U16" i="10"/>
  <c r="AD16" i="10"/>
  <c r="F19" i="10"/>
  <c r="AA16" i="10"/>
  <c r="BD16" i="32" s="1"/>
  <c r="BD119" i="32" s="1"/>
  <c r="Z16" i="10"/>
  <c r="AE16" i="10"/>
  <c r="W16" i="10"/>
  <c r="AA13" i="10"/>
  <c r="BD13" i="32" s="1"/>
  <c r="BD164" i="32" s="1"/>
  <c r="Q13" i="10"/>
  <c r="Y13" i="10"/>
  <c r="BB13" i="32" s="1"/>
  <c r="BB164" i="32" s="1"/>
  <c r="AB13" i="10"/>
  <c r="BE13" i="32" s="1"/>
  <c r="BE164" i="32" s="1"/>
  <c r="AC13" i="10"/>
  <c r="BF13" i="32" s="1"/>
  <c r="BF164" i="32" s="1"/>
  <c r="U13" i="10"/>
  <c r="U12" i="10"/>
  <c r="AX12" i="32" s="1"/>
  <c r="AX141" i="32" s="1"/>
  <c r="AD12" i="10"/>
  <c r="BG12" i="32" s="1"/>
  <c r="BG141" i="32" s="1"/>
  <c r="V12" i="10"/>
  <c r="AB12" i="10"/>
  <c r="X12" i="10"/>
  <c r="BA12" i="32" s="1"/>
  <c r="BA141" i="32" s="1"/>
  <c r="N14" i="10"/>
  <c r="J14" i="10"/>
  <c r="Y11" i="10"/>
  <c r="BB11" i="32" s="1"/>
  <c r="BB118" i="32" s="1"/>
  <c r="Q11" i="10"/>
  <c r="F14" i="10"/>
  <c r="AE11" i="10"/>
  <c r="BH11" i="32" s="1"/>
  <c r="BH118" i="32" s="1"/>
  <c r="W11" i="10"/>
  <c r="AA11" i="10"/>
  <c r="AD41" i="10"/>
  <c r="BG41" i="32" s="1"/>
  <c r="BG124" i="32" s="1"/>
  <c r="W41" i="10"/>
  <c r="AC41" i="10"/>
  <c r="BF41" i="32" s="1"/>
  <c r="BF124" i="32" s="1"/>
  <c r="AA41" i="10"/>
  <c r="X41" i="10"/>
  <c r="Z41" i="10"/>
  <c r="AG41" i="10" s="1"/>
  <c r="J13" i="31" s="1"/>
  <c r="Q41" i="10"/>
  <c r="Y41" i="10"/>
  <c r="W42" i="10"/>
  <c r="AZ42" i="32" s="1"/>
  <c r="AZ147" i="32" s="1"/>
  <c r="X42" i="10"/>
  <c r="BA42" i="32" s="1"/>
  <c r="BA147" i="32" s="1"/>
  <c r="AA42" i="10"/>
  <c r="BD42" i="32" s="1"/>
  <c r="BD147" i="32" s="1"/>
  <c r="AB42" i="10"/>
  <c r="BE42" i="32" s="1"/>
  <c r="BE147" i="32" s="1"/>
  <c r="AD42" i="10"/>
  <c r="BG42" i="32" s="1"/>
  <c r="BG147" i="32" s="1"/>
  <c r="Q42" i="10"/>
  <c r="U43" i="10"/>
  <c r="Z43" i="10"/>
  <c r="AA43" i="10"/>
  <c r="BD43" i="32" s="1"/>
  <c r="BD170" i="32" s="1"/>
  <c r="X43" i="10"/>
  <c r="BA43" i="32" s="1"/>
  <c r="BA170" i="32" s="1"/>
  <c r="Y43" i="10"/>
  <c r="BB43" i="32" s="1"/>
  <c r="BB170" i="32" s="1"/>
  <c r="AD43" i="10"/>
  <c r="BG43" i="32" s="1"/>
  <c r="BG170" i="32" s="1"/>
  <c r="V43" i="10"/>
  <c r="AY43" i="32" s="1"/>
  <c r="AY170" i="32" s="1"/>
  <c r="W43" i="10"/>
  <c r="AZ43" i="32" s="1"/>
  <c r="AZ170" i="32" s="1"/>
  <c r="X11" i="10"/>
  <c r="BA11" i="32" s="1"/>
  <c r="BA118" i="32" s="1"/>
  <c r="U143" i="10"/>
  <c r="V143" i="10"/>
  <c r="T143" i="10"/>
  <c r="AA38" i="10"/>
  <c r="F39" i="10"/>
  <c r="Y38" i="10"/>
  <c r="BB38" i="32" s="1"/>
  <c r="BB169" i="32" s="1"/>
  <c r="AE38" i="10"/>
  <c r="W38" i="10"/>
  <c r="AD37" i="10"/>
  <c r="BG37" i="32" s="1"/>
  <c r="BG146" i="32" s="1"/>
  <c r="X37" i="10"/>
  <c r="BA37" i="32" s="1"/>
  <c r="BA146" i="32" s="1"/>
  <c r="AB37" i="10"/>
  <c r="BE37" i="32" s="1"/>
  <c r="BE146" i="32" s="1"/>
  <c r="X36" i="10"/>
  <c r="AD36" i="10"/>
  <c r="AB36" i="10"/>
  <c r="AA33" i="10"/>
  <c r="Y33" i="10"/>
  <c r="BB33" i="32" s="1"/>
  <c r="BB168" i="32" s="1"/>
  <c r="AE33" i="10"/>
  <c r="BH33" i="32" s="1"/>
  <c r="BH168" i="32" s="1"/>
  <c r="W33" i="10"/>
  <c r="AZ33" i="32" s="1"/>
  <c r="AZ168" i="32" s="1"/>
  <c r="AD32" i="10"/>
  <c r="AB32" i="10"/>
  <c r="Z32" i="10"/>
  <c r="Y31" i="10"/>
  <c r="AE31" i="10"/>
  <c r="W31" i="10"/>
  <c r="AC31" i="10"/>
  <c r="BF31" i="32" s="1"/>
  <c r="BF122" i="32" s="1"/>
  <c r="U31" i="10"/>
  <c r="AE28" i="10"/>
  <c r="W28" i="10"/>
  <c r="AZ28" i="32" s="1"/>
  <c r="AZ167" i="32" s="1"/>
  <c r="AA28" i="10"/>
  <c r="BD28" i="32" s="1"/>
  <c r="BD167" i="32" s="1"/>
  <c r="G44" i="10"/>
  <c r="L44" i="10"/>
  <c r="H44" i="10"/>
  <c r="AC42" i="10"/>
  <c r="M44" i="10"/>
  <c r="AB43" i="10"/>
  <c r="F44" i="10"/>
  <c r="AC62" i="10"/>
  <c r="BF62" i="32" s="1"/>
  <c r="BF151" i="32" s="1"/>
  <c r="AB63" i="10"/>
  <c r="BE63" i="32" s="1"/>
  <c r="BE174" i="32" s="1"/>
  <c r="Q124" i="8"/>
  <c r="BS14" i="32"/>
  <c r="CK29" i="32"/>
  <c r="CM22" i="32"/>
  <c r="CM143" i="32" s="1"/>
  <c r="CJ24" i="32"/>
  <c r="CH19" i="32"/>
  <c r="CF44" i="32"/>
  <c r="CM43" i="32"/>
  <c r="CM170" i="32" s="1"/>
  <c r="CK24" i="32"/>
  <c r="CA14" i="32"/>
  <c r="CH14" i="32"/>
  <c r="CE34" i="32"/>
  <c r="CL29" i="32"/>
  <c r="AE34" i="13"/>
  <c r="AA34" i="13"/>
  <c r="Y29" i="13"/>
  <c r="AD29" i="13"/>
  <c r="AE29" i="13"/>
  <c r="AD24" i="13"/>
  <c r="Z24" i="13"/>
  <c r="AG24" i="13" s="1"/>
  <c r="Q19" i="13"/>
  <c r="V14" i="13"/>
  <c r="Q14" i="13"/>
  <c r="AD14" i="13"/>
  <c r="Q165" i="13"/>
  <c r="CF39" i="32"/>
  <c r="CB39" i="32"/>
  <c r="CI34" i="32"/>
  <c r="CD34" i="32"/>
  <c r="Y39" i="13"/>
  <c r="Q34" i="13"/>
  <c r="Q164" i="13"/>
  <c r="CM21" i="32"/>
  <c r="CM120" i="32" s="1"/>
  <c r="CH39" i="32"/>
  <c r="CH34" i="32"/>
  <c r="CB34" i="32"/>
  <c r="U34" i="13"/>
  <c r="Q29" i="13"/>
  <c r="X24" i="13"/>
  <c r="Y24" i="13"/>
  <c r="U24" i="13"/>
  <c r="W24" i="13"/>
  <c r="Q24" i="13"/>
  <c r="T14" i="13"/>
  <c r="AA14" i="13"/>
  <c r="Q144" i="13"/>
  <c r="Q167" i="13"/>
  <c r="CC24" i="32"/>
  <c r="DO44" i="32"/>
  <c r="DF19" i="32"/>
  <c r="DF34" i="32"/>
  <c r="DP34" i="32"/>
  <c r="DL34" i="32"/>
  <c r="DH34" i="32"/>
  <c r="DF21" i="32"/>
  <c r="DF120" i="32" s="1"/>
  <c r="U24" i="16"/>
  <c r="DF39" i="32"/>
  <c r="DK39" i="32"/>
  <c r="DH39" i="32"/>
  <c r="DM24" i="32"/>
  <c r="DI29" i="32"/>
  <c r="DI34" i="32"/>
  <c r="DF13" i="32"/>
  <c r="DF164" i="32" s="1"/>
  <c r="U14" i="16"/>
  <c r="DM29" i="32"/>
  <c r="V29" i="16"/>
  <c r="DG27" i="32"/>
  <c r="DG144" i="32" s="1"/>
  <c r="DP29" i="32"/>
  <c r="AE165" i="16"/>
  <c r="AD164" i="16"/>
  <c r="X145" i="16"/>
  <c r="X143" i="16"/>
  <c r="V141" i="16"/>
  <c r="X120" i="16"/>
  <c r="W119" i="16"/>
  <c r="AE34" i="16"/>
  <c r="Q118" i="16"/>
  <c r="Q119" i="16"/>
  <c r="Q120" i="16"/>
  <c r="X166" i="16"/>
  <c r="W165" i="16"/>
  <c r="X164" i="16"/>
  <c r="Y144" i="16"/>
  <c r="W142" i="16"/>
  <c r="T141" i="16"/>
  <c r="AC34" i="16"/>
  <c r="AB29" i="16"/>
  <c r="AB24" i="16"/>
  <c r="X24" i="16"/>
  <c r="Q64" i="16"/>
  <c r="W64" i="16"/>
  <c r="AA64" i="16"/>
  <c r="AE64" i="16"/>
  <c r="V164" i="16"/>
  <c r="AA144" i="16"/>
  <c r="Y142" i="16"/>
  <c r="Z24" i="16"/>
  <c r="AG24" i="16" s="1"/>
  <c r="V19" i="16"/>
  <c r="Q146" i="16"/>
  <c r="Q165" i="16"/>
  <c r="AE169" i="16"/>
  <c r="T64" i="16"/>
  <c r="X64" i="16"/>
  <c r="AB64" i="16"/>
  <c r="DN14" i="32"/>
  <c r="DJ24" i="32"/>
  <c r="DQ26" i="32"/>
  <c r="DQ121" i="32" s="1"/>
  <c r="DQ36" i="32"/>
  <c r="DQ123" i="32" s="1"/>
  <c r="DO34" i="32"/>
  <c r="DG34" i="32"/>
  <c r="DQ22" i="32"/>
  <c r="DQ143" i="32" s="1"/>
  <c r="DI39" i="32"/>
  <c r="DE34" i="32"/>
  <c r="DQ31" i="32"/>
  <c r="DQ122" i="32" s="1"/>
  <c r="DM34" i="32"/>
  <c r="DM19" i="32"/>
  <c r="DY44" i="32"/>
  <c r="EC19" i="32"/>
  <c r="DU19" i="32"/>
  <c r="AD39" i="17"/>
  <c r="AA34" i="17"/>
  <c r="U34" i="17"/>
  <c r="X24" i="17"/>
  <c r="AA19" i="17"/>
  <c r="Z19" i="17"/>
  <c r="AG19" i="17" s="1"/>
  <c r="V14" i="17"/>
  <c r="AB14" i="17"/>
  <c r="Q144" i="17"/>
  <c r="T39" i="17"/>
  <c r="Y34" i="17"/>
  <c r="AA29" i="17"/>
  <c r="Z24" i="17"/>
  <c r="AG24" i="17" s="1"/>
  <c r="AA24" i="17"/>
  <c r="AD19" i="17"/>
  <c r="W19" i="17"/>
  <c r="Q122" i="17"/>
  <c r="AE168" i="17"/>
  <c r="AB34" i="17"/>
  <c r="W29" i="17"/>
  <c r="V19" i="17"/>
  <c r="Z39" i="17"/>
  <c r="AG39" i="17" s="1"/>
  <c r="AE34" i="17"/>
  <c r="AB24" i="17"/>
  <c r="Q118" i="17"/>
  <c r="Q166" i="17"/>
  <c r="Q167" i="17"/>
  <c r="Q168" i="17"/>
  <c r="EC14" i="32"/>
  <c r="EF18" i="32"/>
  <c r="EF165" i="32" s="1"/>
  <c r="DY39" i="32"/>
  <c r="DW39" i="32"/>
  <c r="DY34" i="32"/>
  <c r="DU34" i="32"/>
  <c r="EF31" i="32"/>
  <c r="EF122" i="32" s="1"/>
  <c r="ED29" i="32"/>
  <c r="DV29" i="32"/>
  <c r="EA29" i="32"/>
  <c r="DW29" i="32"/>
  <c r="EF27" i="32"/>
  <c r="EF144" i="32" s="1"/>
  <c r="EE29" i="32"/>
  <c r="EF33" i="32"/>
  <c r="EF168" i="32" s="1"/>
  <c r="EF37" i="32"/>
  <c r="EF146" i="32" s="1"/>
  <c r="EF38" i="32"/>
  <c r="EF169" i="32" s="1"/>
  <c r="EP14" i="32"/>
  <c r="ET24" i="32"/>
  <c r="EU33" i="32"/>
  <c r="EU168" i="32" s="1"/>
  <c r="EL34" i="32"/>
  <c r="EM19" i="32"/>
  <c r="EI39" i="32"/>
  <c r="ER39" i="32"/>
  <c r="ET39" i="32"/>
  <c r="EQ34" i="32"/>
  <c r="ES29" i="32"/>
  <c r="EK29" i="32"/>
  <c r="EU28" i="32"/>
  <c r="EU167" i="32" s="1"/>
  <c r="ET29" i="32"/>
  <c r="EP29" i="32"/>
  <c r="EL29" i="32"/>
  <c r="EN34" i="32"/>
  <c r="ER14" i="32"/>
  <c r="FJ32" i="32"/>
  <c r="FJ145" i="32" s="1"/>
  <c r="EY14" i="32"/>
  <c r="FD34" i="32"/>
  <c r="EY39" i="32"/>
  <c r="FJ38" i="32"/>
  <c r="FJ169" i="32" s="1"/>
  <c r="FE39" i="32"/>
  <c r="FJ37" i="32"/>
  <c r="FJ146" i="32" s="1"/>
  <c r="FA39" i="32"/>
  <c r="FB39" i="32"/>
  <c r="FE34" i="32"/>
  <c r="EY24" i="32"/>
  <c r="FB19" i="32"/>
  <c r="EX19" i="32"/>
  <c r="FC24" i="32"/>
  <c r="FA14" i="32"/>
  <c r="Y124" i="12"/>
  <c r="Z124" i="12"/>
  <c r="AG124" i="12" s="1"/>
  <c r="AA124" i="12"/>
  <c r="AC124" i="12"/>
  <c r="AD124" i="12"/>
  <c r="Q124" i="12"/>
  <c r="X124" i="12"/>
  <c r="EZ34" i="32"/>
  <c r="FH34" i="32"/>
  <c r="FC34" i="32"/>
  <c r="FF29" i="32"/>
  <c r="FG29" i="32"/>
  <c r="FC29" i="32"/>
  <c r="FJ33" i="32"/>
  <c r="FJ168" i="32" s="1"/>
  <c r="FI29" i="32"/>
  <c r="BW44" i="32"/>
  <c r="DU44" i="32"/>
  <c r="EN24" i="32"/>
  <c r="BQ14" i="32"/>
  <c r="BL19" i="32"/>
  <c r="CF14" i="32"/>
  <c r="BS39" i="32"/>
  <c r="EX29" i="32"/>
  <c r="U38" i="7"/>
  <c r="AD37" i="7"/>
  <c r="AJ23" i="32"/>
  <c r="AJ166" i="32" s="1"/>
  <c r="T33" i="10"/>
  <c r="AW33" i="32" s="1"/>
  <c r="AW168" i="32" s="1"/>
  <c r="CA18" i="32"/>
  <c r="CA165" i="32" s="1"/>
  <c r="CE13" i="32"/>
  <c r="CE164" i="32" s="1"/>
  <c r="CC13" i="32"/>
  <c r="CC164" i="32" s="1"/>
  <c r="U34" i="16"/>
  <c r="V34" i="16"/>
  <c r="AA34" i="16"/>
  <c r="X29" i="16"/>
  <c r="U29" i="16"/>
  <c r="DV39" i="32"/>
  <c r="CG13" i="32"/>
  <c r="CG164" i="32" s="1"/>
  <c r="AD34" i="16"/>
  <c r="ES39" i="32"/>
  <c r="Q39" i="16"/>
  <c r="T34" i="16"/>
  <c r="AA39" i="16"/>
  <c r="U39" i="16"/>
  <c r="Y34" i="16"/>
  <c r="Q34" i="16"/>
  <c r="V24" i="16"/>
  <c r="AB14" i="16"/>
  <c r="FC17" i="32"/>
  <c r="FC142" i="32" s="1"/>
  <c r="AE124" i="9"/>
  <c r="T44" i="13"/>
  <c r="CB41" i="32"/>
  <c r="CB124" i="32" s="1"/>
  <c r="CE41" i="32"/>
  <c r="CE124" i="32" s="1"/>
  <c r="CP42" i="32"/>
  <c r="CP147" i="32" s="1"/>
  <c r="T44" i="14"/>
  <c r="Q170" i="14"/>
  <c r="AE170" i="14"/>
  <c r="AE147" i="16"/>
  <c r="AE170" i="17"/>
  <c r="W29" i="16"/>
  <c r="AC24" i="16"/>
  <c r="AB19" i="16"/>
  <c r="AE14" i="16"/>
  <c r="T44" i="11"/>
  <c r="Q121" i="14"/>
  <c r="Q168" i="16"/>
  <c r="AE168" i="16"/>
  <c r="AE147" i="17"/>
  <c r="AC29" i="16"/>
  <c r="AC14" i="16"/>
  <c r="AE147" i="14"/>
  <c r="Q143" i="14"/>
  <c r="Q141" i="16"/>
  <c r="W44" i="18"/>
  <c r="T24" i="16"/>
  <c r="U19" i="16"/>
  <c r="V14" i="16"/>
  <c r="X14" i="16"/>
  <c r="T44" i="17"/>
  <c r="DT41" i="32"/>
  <c r="DT124" i="32" s="1"/>
  <c r="EM41" i="32"/>
  <c r="EM124" i="32" s="1"/>
  <c r="X44" i="18"/>
  <c r="Q122" i="16"/>
  <c r="Q123" i="16"/>
  <c r="Q166" i="16"/>
  <c r="Q167" i="16"/>
  <c r="AD44" i="16"/>
  <c r="FM42" i="32"/>
  <c r="FM147" i="32" s="1"/>
  <c r="FW42" i="32"/>
  <c r="FW147" i="32" s="1"/>
  <c r="U44" i="15"/>
  <c r="AE174" i="15"/>
  <c r="Q147" i="15"/>
  <c r="AE174" i="19"/>
  <c r="T174" i="15"/>
  <c r="X174" i="15"/>
  <c r="AB174" i="15"/>
  <c r="U174" i="15"/>
  <c r="Y174" i="15"/>
  <c r="AC174" i="15"/>
  <c r="V174" i="15"/>
  <c r="Z174" i="15"/>
  <c r="AG174" i="15" s="1"/>
  <c r="AD174" i="15"/>
  <c r="Q174" i="15"/>
  <c r="W174" i="15"/>
  <c r="AA174" i="15"/>
  <c r="T151" i="15"/>
  <c r="X151" i="15"/>
  <c r="AB151" i="15"/>
  <c r="U151" i="15"/>
  <c r="Y151" i="15"/>
  <c r="AC151" i="15"/>
  <c r="V151" i="15"/>
  <c r="Z151" i="15"/>
  <c r="AG151" i="15" s="1"/>
  <c r="AD151" i="15"/>
  <c r="Q151" i="15"/>
  <c r="W151" i="15"/>
  <c r="AA151" i="15"/>
  <c r="T128" i="15"/>
  <c r="X128" i="15"/>
  <c r="AB128" i="15"/>
  <c r="U128" i="15"/>
  <c r="Y128" i="15"/>
  <c r="AC128" i="15"/>
  <c r="V128" i="15"/>
  <c r="Z128" i="15"/>
  <c r="AG128" i="15" s="1"/>
  <c r="AD128" i="15"/>
  <c r="Q128" i="15"/>
  <c r="W128" i="15"/>
  <c r="AA128" i="15"/>
  <c r="T174" i="19"/>
  <c r="X174" i="19"/>
  <c r="AB174" i="19"/>
  <c r="U174" i="19"/>
  <c r="Y174" i="19"/>
  <c r="AC174" i="19"/>
  <c r="V174" i="19"/>
  <c r="Z174" i="19"/>
  <c r="AG174" i="19" s="1"/>
  <c r="AD174" i="19"/>
  <c r="Q174" i="19"/>
  <c r="W174" i="19"/>
  <c r="AA174" i="19"/>
  <c r="T151" i="19"/>
  <c r="X151" i="19"/>
  <c r="AB151" i="19"/>
  <c r="U151" i="19"/>
  <c r="Y151" i="19"/>
  <c r="AC151" i="19"/>
  <c r="V151" i="19"/>
  <c r="Z151" i="19"/>
  <c r="AG151" i="19" s="1"/>
  <c r="AD151" i="19"/>
  <c r="Q151" i="19"/>
  <c r="W151" i="19"/>
  <c r="AA151" i="19"/>
  <c r="T128" i="19"/>
  <c r="X128" i="19"/>
  <c r="AB128" i="19"/>
  <c r="U128" i="19"/>
  <c r="Y128" i="19"/>
  <c r="AC128" i="19"/>
  <c r="V128" i="19"/>
  <c r="Z128" i="19"/>
  <c r="AG128" i="19" s="1"/>
  <c r="AD128" i="19"/>
  <c r="Q128" i="19"/>
  <c r="W128" i="19"/>
  <c r="AA128" i="19"/>
  <c r="T174" i="10"/>
  <c r="X174" i="10"/>
  <c r="U174" i="10"/>
  <c r="Z174" i="10"/>
  <c r="AG174" i="10" s="1"/>
  <c r="T170" i="10"/>
  <c r="W174" i="10"/>
  <c r="T174" i="7"/>
  <c r="X174" i="7"/>
  <c r="AB174" i="7"/>
  <c r="U174" i="7"/>
  <c r="Y174" i="7"/>
  <c r="AC174" i="7"/>
  <c r="V174" i="7"/>
  <c r="Z174" i="7"/>
  <c r="AD174" i="7"/>
  <c r="Q174" i="7"/>
  <c r="W174" i="7"/>
  <c r="AA174" i="7"/>
  <c r="T151" i="7"/>
  <c r="X151" i="7"/>
  <c r="AB151" i="7"/>
  <c r="U151" i="7"/>
  <c r="Y151" i="7"/>
  <c r="AC151" i="7"/>
  <c r="V151" i="7"/>
  <c r="Z151" i="7"/>
  <c r="AD151" i="7"/>
  <c r="Q151" i="7"/>
  <c r="W151" i="7"/>
  <c r="AA151" i="7"/>
  <c r="AN34" i="32"/>
  <c r="AJ34" i="32"/>
  <c r="T128" i="7"/>
  <c r="X128" i="7"/>
  <c r="AB128" i="7"/>
  <c r="AR34" i="32"/>
  <c r="AO24" i="32"/>
  <c r="AQ14" i="32"/>
  <c r="U128" i="7"/>
  <c r="Y128" i="7"/>
  <c r="AC128" i="7"/>
  <c r="V128" i="7"/>
  <c r="Z128" i="7"/>
  <c r="AD128" i="7"/>
  <c r="AP19" i="32"/>
  <c r="Q128" i="7"/>
  <c r="W128" i="7"/>
  <c r="AA128" i="7"/>
  <c r="Q61" i="10"/>
  <c r="W61" i="10"/>
  <c r="AZ61" i="32" s="1"/>
  <c r="AA61" i="10"/>
  <c r="BD61" i="32" s="1"/>
  <c r="AE61" i="10"/>
  <c r="BH61" i="32" s="1"/>
  <c r="V62" i="10"/>
  <c r="AY62" i="32" s="1"/>
  <c r="AY151" i="32" s="1"/>
  <c r="Z62" i="10"/>
  <c r="AD62" i="10"/>
  <c r="BG62" i="32" s="1"/>
  <c r="BG151" i="32" s="1"/>
  <c r="U63" i="10"/>
  <c r="AX63" i="32" s="1"/>
  <c r="AX174" i="32" s="1"/>
  <c r="Y63" i="10"/>
  <c r="BB63" i="32" s="1"/>
  <c r="BB174" i="32" s="1"/>
  <c r="AC63" i="10"/>
  <c r="BF63" i="32" s="1"/>
  <c r="BF174" i="32" s="1"/>
  <c r="K29" i="10"/>
  <c r="T61" i="10"/>
  <c r="AW61" i="32" s="1"/>
  <c r="X61" i="10"/>
  <c r="BA61" i="32" s="1"/>
  <c r="AB61" i="10"/>
  <c r="BE61" i="32" s="1"/>
  <c r="Q62" i="10"/>
  <c r="W62" i="10"/>
  <c r="AZ62" i="32" s="1"/>
  <c r="AZ151" i="32" s="1"/>
  <c r="AA62" i="10"/>
  <c r="BD62" i="32" s="1"/>
  <c r="BD151" i="32" s="1"/>
  <c r="AE62" i="10"/>
  <c r="BH62" i="32" s="1"/>
  <c r="BH151" i="32" s="1"/>
  <c r="V63" i="10"/>
  <c r="AY63" i="32" s="1"/>
  <c r="AY174" i="32" s="1"/>
  <c r="Z63" i="10"/>
  <c r="AD63" i="10"/>
  <c r="BG63" i="32" s="1"/>
  <c r="BG174" i="32" s="1"/>
  <c r="M24" i="10"/>
  <c r="U61" i="10"/>
  <c r="AX61" i="32" s="1"/>
  <c r="Y61" i="10"/>
  <c r="BB61" i="32" s="1"/>
  <c r="AC61" i="10"/>
  <c r="BF61" i="32" s="1"/>
  <c r="T62" i="10"/>
  <c r="AW62" i="32" s="1"/>
  <c r="X62" i="10"/>
  <c r="BA62" i="32" s="1"/>
  <c r="BA151" i="32" s="1"/>
  <c r="AB62" i="10"/>
  <c r="BE62" i="32" s="1"/>
  <c r="BE151" i="32" s="1"/>
  <c r="Q63" i="10"/>
  <c r="W63" i="10"/>
  <c r="AZ63" i="32" s="1"/>
  <c r="AZ174" i="32" s="1"/>
  <c r="AA63" i="10"/>
  <c r="BD63" i="32" s="1"/>
  <c r="BD174" i="32" s="1"/>
  <c r="AE63" i="10"/>
  <c r="BH63" i="32" s="1"/>
  <c r="BH174" i="32" s="1"/>
  <c r="V61" i="10"/>
  <c r="AY61" i="32" s="1"/>
  <c r="Z61" i="10"/>
  <c r="AD61" i="10"/>
  <c r="BG61" i="32" s="1"/>
  <c r="U62" i="10"/>
  <c r="AX62" i="32" s="1"/>
  <c r="AX151" i="32" s="1"/>
  <c r="Y62" i="10"/>
  <c r="BB62" i="32" s="1"/>
  <c r="BB151" i="32" s="1"/>
  <c r="T63" i="10"/>
  <c r="AW63" i="32" s="1"/>
  <c r="X63" i="10"/>
  <c r="BA63" i="32" s="1"/>
  <c r="BA174" i="32" s="1"/>
  <c r="O34" i="10"/>
  <c r="I24" i="10"/>
  <c r="U22" i="10"/>
  <c r="V16" i="10"/>
  <c r="CZ14" i="32"/>
  <c r="DB21" i="32"/>
  <c r="DB120" i="32" s="1"/>
  <c r="CU39" i="32"/>
  <c r="CQ39" i="32"/>
  <c r="DA29" i="32"/>
  <c r="CW29" i="32"/>
  <c r="CS29" i="32"/>
  <c r="CQ14" i="32"/>
  <c r="CW34" i="32"/>
  <c r="CS34" i="32"/>
  <c r="V64" i="14"/>
  <c r="Z64" i="14"/>
  <c r="AG64" i="14" s="1"/>
  <c r="AD64" i="14"/>
  <c r="CR39" i="32"/>
  <c r="CW39" i="32"/>
  <c r="CQ34" i="32"/>
  <c r="DE44" i="32"/>
  <c r="DN38" i="32"/>
  <c r="DN169" i="32" s="1"/>
  <c r="T44" i="16"/>
  <c r="DJ39" i="32"/>
  <c r="EJ19" i="32"/>
  <c r="FY16" i="32"/>
  <c r="FY119" i="32" s="1"/>
  <c r="K82" i="31"/>
  <c r="GH24" i="32" l="1"/>
  <c r="GH14" i="32"/>
  <c r="GN23" i="32"/>
  <c r="GN166" i="32" s="1"/>
  <c r="GH19" i="32"/>
  <c r="GH44" i="32"/>
  <c r="FS14" i="32"/>
  <c r="FY33" i="32"/>
  <c r="FY168" i="32" s="1"/>
  <c r="FS44" i="32"/>
  <c r="FY43" i="32"/>
  <c r="FY170" i="32" s="1"/>
  <c r="FY62" i="32"/>
  <c r="FY151" i="32" s="1"/>
  <c r="FN24" i="32"/>
  <c r="FJ27" i="32"/>
  <c r="FJ144" i="32" s="1"/>
  <c r="FJ61" i="32"/>
  <c r="FD29" i="32"/>
  <c r="FD44" i="32"/>
  <c r="FJ43" i="32"/>
  <c r="FJ170" i="32" s="1"/>
  <c r="FD128" i="32"/>
  <c r="FD39" i="32"/>
  <c r="FJ23" i="32"/>
  <c r="FJ166" i="32" s="1"/>
  <c r="EU27" i="32"/>
  <c r="EU144" i="32" s="1"/>
  <c r="EU37" i="32"/>
  <c r="EU146" i="32" s="1"/>
  <c r="EU63" i="32"/>
  <c r="EU174" i="32" s="1"/>
  <c r="EO39" i="32"/>
  <c r="EU18" i="32"/>
  <c r="EU165" i="32" s="1"/>
  <c r="EO29" i="32"/>
  <c r="EO14" i="32"/>
  <c r="EO64" i="32"/>
  <c r="EU62" i="32"/>
  <c r="EU151" i="32" s="1"/>
  <c r="EU36" i="32"/>
  <c r="EU123" i="32" s="1"/>
  <c r="EO19" i="32"/>
  <c r="EO34" i="32"/>
  <c r="EU31" i="32"/>
  <c r="EU122" i="32" s="1"/>
  <c r="EU13" i="32"/>
  <c r="EU164" i="32" s="1"/>
  <c r="EN19" i="32"/>
  <c r="EO44" i="32"/>
  <c r="EU23" i="32"/>
  <c r="EU166" i="32" s="1"/>
  <c r="EF42" i="32"/>
  <c r="EF147" i="32" s="1"/>
  <c r="DZ24" i="32"/>
  <c r="DZ14" i="32"/>
  <c r="DZ34" i="32"/>
  <c r="DZ19" i="32"/>
  <c r="DZ39" i="32"/>
  <c r="DQ63" i="32"/>
  <c r="DQ174" i="32" s="1"/>
  <c r="DQ41" i="32"/>
  <c r="DQ124" i="32" s="1"/>
  <c r="DQ33" i="32"/>
  <c r="DQ168" i="32" s="1"/>
  <c r="DK24" i="32"/>
  <c r="DK64" i="32"/>
  <c r="DK34" i="32"/>
  <c r="DQ42" i="32"/>
  <c r="DQ147" i="32" s="1"/>
  <c r="DQ23" i="32"/>
  <c r="DQ166" i="32" s="1"/>
  <c r="CV64" i="32"/>
  <c r="DB13" i="32"/>
  <c r="DB164" i="32" s="1"/>
  <c r="DB62" i="32"/>
  <c r="DB151" i="32" s="1"/>
  <c r="DB61" i="32"/>
  <c r="CV44" i="32"/>
  <c r="CG34" i="32"/>
  <c r="CM12" i="32"/>
  <c r="CM141" i="32" s="1"/>
  <c r="CM42" i="32"/>
  <c r="CM147" i="32" s="1"/>
  <c r="CM33" i="32"/>
  <c r="CM168" i="32" s="1"/>
  <c r="CG19" i="32"/>
  <c r="BX62" i="32"/>
  <c r="BX151" i="32" s="1"/>
  <c r="BR19" i="32"/>
  <c r="BX37" i="32"/>
  <c r="BX146" i="32" s="1"/>
  <c r="BR34" i="32"/>
  <c r="BR39" i="32"/>
  <c r="BC16" i="32"/>
  <c r="BC119" i="32" s="1"/>
  <c r="AG16" i="10"/>
  <c r="E13" i="31" s="1"/>
  <c r="BC63" i="32"/>
  <c r="BC174" i="32" s="1"/>
  <c r="AG63" i="10"/>
  <c r="N53" i="31" s="1"/>
  <c r="BC28" i="32"/>
  <c r="BC167" i="32" s="1"/>
  <c r="AG28" i="10"/>
  <c r="G53" i="31" s="1"/>
  <c r="BC11" i="32"/>
  <c r="BC118" i="32" s="1"/>
  <c r="AG11" i="10"/>
  <c r="D13" i="31" s="1"/>
  <c r="BC21" i="32"/>
  <c r="BC120" i="32" s="1"/>
  <c r="AG21" i="10"/>
  <c r="F13" i="31" s="1"/>
  <c r="BC13" i="32"/>
  <c r="BC164" i="32" s="1"/>
  <c r="AG13" i="10"/>
  <c r="D53" i="31" s="1"/>
  <c r="BC33" i="32"/>
  <c r="BC168" i="32" s="1"/>
  <c r="AG33" i="10"/>
  <c r="H53" i="31" s="1"/>
  <c r="BC27" i="32"/>
  <c r="BC144" i="32" s="1"/>
  <c r="AG27" i="10"/>
  <c r="G33" i="31" s="1"/>
  <c r="BC18" i="32"/>
  <c r="BC165" i="32" s="1"/>
  <c r="AG18" i="10"/>
  <c r="E53" i="31" s="1"/>
  <c r="BC32" i="32"/>
  <c r="BC145" i="32" s="1"/>
  <c r="AG32" i="10"/>
  <c r="H33" i="31" s="1"/>
  <c r="BC43" i="32"/>
  <c r="BC170" i="32" s="1"/>
  <c r="AG43" i="10"/>
  <c r="J53" i="31" s="1"/>
  <c r="BC26" i="32"/>
  <c r="BC121" i="32" s="1"/>
  <c r="AG26" i="10"/>
  <c r="G13" i="31" s="1"/>
  <c r="BC12" i="32"/>
  <c r="BC141" i="32" s="1"/>
  <c r="AG12" i="10"/>
  <c r="D33" i="31" s="1"/>
  <c r="BC42" i="32"/>
  <c r="BC147" i="32" s="1"/>
  <c r="AG42" i="10"/>
  <c r="J33" i="31" s="1"/>
  <c r="BC31" i="32"/>
  <c r="BC122" i="32" s="1"/>
  <c r="AG31" i="10"/>
  <c r="H13" i="31" s="1"/>
  <c r="BC61" i="32"/>
  <c r="AG61" i="10"/>
  <c r="N13" i="31" s="1"/>
  <c r="BC62" i="32"/>
  <c r="BC151" i="32" s="1"/>
  <c r="AG62" i="10"/>
  <c r="N33" i="31" s="1"/>
  <c r="BC22" i="32"/>
  <c r="BC143" i="32" s="1"/>
  <c r="AG22" i="10"/>
  <c r="F33" i="31" s="1"/>
  <c r="BC36" i="32"/>
  <c r="BC123" i="32" s="1"/>
  <c r="AG36" i="10"/>
  <c r="I13" i="31" s="1"/>
  <c r="BC38" i="32"/>
  <c r="BC169" i="32" s="1"/>
  <c r="AG38" i="10"/>
  <c r="I53" i="31" s="1"/>
  <c r="GM29" i="32"/>
  <c r="BT24" i="32"/>
  <c r="GK44" i="32"/>
  <c r="GN41" i="32"/>
  <c r="GN124" i="32" s="1"/>
  <c r="CM23" i="32"/>
  <c r="CM166" i="32" s="1"/>
  <c r="CK39" i="32"/>
  <c r="CC29" i="32"/>
  <c r="GK39" i="32"/>
  <c r="GN36" i="32"/>
  <c r="GN123" i="32" s="1"/>
  <c r="EJ34" i="32"/>
  <c r="EJ14" i="32"/>
  <c r="ES19" i="32"/>
  <c r="EK24" i="32"/>
  <c r="ES14" i="32"/>
  <c r="ET19" i="32"/>
  <c r="FF39" i="32"/>
  <c r="GG29" i="32"/>
  <c r="DX14" i="32"/>
  <c r="FJ11" i="32"/>
  <c r="FJ118" i="32" s="1"/>
  <c r="EL39" i="32"/>
  <c r="DP39" i="32"/>
  <c r="CI14" i="32"/>
  <c r="GI14" i="32"/>
  <c r="EC184" i="32"/>
  <c r="EB184" i="32"/>
  <c r="BP24" i="32"/>
  <c r="DW14" i="32"/>
  <c r="EC114" i="32"/>
  <c r="CV39" i="32"/>
  <c r="EA158" i="32"/>
  <c r="EB158" i="32"/>
  <c r="EC158" i="32"/>
  <c r="EE114" i="32"/>
  <c r="DU114" i="32"/>
  <c r="DZ29" i="32"/>
  <c r="FE14" i="32"/>
  <c r="FR14" i="32"/>
  <c r="FO24" i="32"/>
  <c r="FY17" i="32"/>
  <c r="FY142" i="32" s="1"/>
  <c r="GE34" i="32"/>
  <c r="GN16" i="32"/>
  <c r="GN119" i="32" s="1"/>
  <c r="GG19" i="32"/>
  <c r="DY114" i="32"/>
  <c r="EK34" i="32"/>
  <c r="DW158" i="32"/>
  <c r="EP19" i="32"/>
  <c r="GE39" i="32"/>
  <c r="EU16" i="32"/>
  <c r="EU119" i="32" s="1"/>
  <c r="DU184" i="32"/>
  <c r="EE181" i="32"/>
  <c r="DZ181" i="32"/>
  <c r="DV114" i="32"/>
  <c r="GN17" i="32"/>
  <c r="GN142" i="32" s="1"/>
  <c r="FD19" i="32"/>
  <c r="DT184" i="32"/>
  <c r="EE184" i="32"/>
  <c r="EF111" i="32"/>
  <c r="DU14" i="32"/>
  <c r="DG39" i="32"/>
  <c r="CF19" i="32"/>
  <c r="CQ24" i="32"/>
  <c r="DB23" i="32"/>
  <c r="DB166" i="32" s="1"/>
  <c r="BX33" i="32"/>
  <c r="BX168" i="32" s="1"/>
  <c r="BQ34" i="32"/>
  <c r="CY34" i="32"/>
  <c r="DB32" i="32"/>
  <c r="DB145" i="32" s="1"/>
  <c r="DQ12" i="32"/>
  <c r="DQ141" i="32" s="1"/>
  <c r="DV184" i="32"/>
  <c r="DT158" i="32"/>
  <c r="DY161" i="32"/>
  <c r="DX161" i="32"/>
  <c r="EA114" i="32"/>
  <c r="DZ114" i="32"/>
  <c r="ED114" i="32"/>
  <c r="DT114" i="32"/>
  <c r="EF113" i="32"/>
  <c r="DW114" i="32"/>
  <c r="DX114" i="32"/>
  <c r="EF112" i="32"/>
  <c r="EF161" i="32" s="1"/>
  <c r="EB114" i="32"/>
  <c r="EJ39" i="32"/>
  <c r="DX181" i="32"/>
  <c r="DY184" i="32"/>
  <c r="EA184" i="32"/>
  <c r="DU158" i="32"/>
  <c r="DW181" i="32"/>
  <c r="DQ16" i="32"/>
  <c r="DQ119" i="32" s="1"/>
  <c r="DO19" i="32"/>
  <c r="DA39" i="32"/>
  <c r="BV29" i="32"/>
  <c r="BW19" i="32"/>
  <c r="BR44" i="32"/>
  <c r="CY39" i="32"/>
  <c r="DB36" i="32"/>
  <c r="DB123" i="32" s="1"/>
  <c r="CG44" i="32"/>
  <c r="DV34" i="32"/>
  <c r="BO14" i="32"/>
  <c r="CH24" i="32"/>
  <c r="GN27" i="32"/>
  <c r="GN144" i="32" s="1"/>
  <c r="GL34" i="32"/>
  <c r="GN33" i="32"/>
  <c r="GN168" i="32" s="1"/>
  <c r="GJ19" i="32"/>
  <c r="GN26" i="32"/>
  <c r="GN121" i="32" s="1"/>
  <c r="GJ34" i="32"/>
  <c r="GK29" i="32"/>
  <c r="GI29" i="32"/>
  <c r="GJ24" i="32"/>
  <c r="GG39" i="32"/>
  <c r="GC14" i="32"/>
  <c r="GN11" i="32"/>
  <c r="GN118" i="32" s="1"/>
  <c r="FP14" i="32"/>
  <c r="FV19" i="32"/>
  <c r="FY36" i="32"/>
  <c r="FY123" i="32" s="1"/>
  <c r="FX39" i="32"/>
  <c r="FP29" i="32"/>
  <c r="EK19" i="32"/>
  <c r="EU17" i="32"/>
  <c r="EU142" i="32" s="1"/>
  <c r="EU38" i="32"/>
  <c r="EU169" i="32" s="1"/>
  <c r="EF32" i="32"/>
  <c r="EF145" i="32" s="1"/>
  <c r="EF13" i="32"/>
  <c r="EF164" i="32" s="1"/>
  <c r="EC29" i="32"/>
  <c r="EE24" i="32"/>
  <c r="EF11" i="32"/>
  <c r="EF118" i="32" s="1"/>
  <c r="EC24" i="32"/>
  <c r="DU29" i="32"/>
  <c r="DX39" i="32"/>
  <c r="EC39" i="32"/>
  <c r="EF180" i="32"/>
  <c r="EF181" i="32"/>
  <c r="EF17" i="32"/>
  <c r="EF142" i="32" s="1"/>
  <c r="EE19" i="32"/>
  <c r="DO39" i="32"/>
  <c r="DQ17" i="32"/>
  <c r="DQ142" i="32" s="1"/>
  <c r="DJ19" i="32"/>
  <c r="DE14" i="32"/>
  <c r="DO29" i="32"/>
  <c r="DQ18" i="32"/>
  <c r="DQ165" i="32" s="1"/>
  <c r="DH14" i="32"/>
  <c r="DQ37" i="32"/>
  <c r="DQ146" i="32" s="1"/>
  <c r="DQ28" i="32"/>
  <c r="DQ167" i="32" s="1"/>
  <c r="DK14" i="32"/>
  <c r="DL29" i="32"/>
  <c r="DE19" i="32"/>
  <c r="DA24" i="32"/>
  <c r="DB38" i="32"/>
  <c r="DB169" i="32" s="1"/>
  <c r="CS39" i="32"/>
  <c r="CT39" i="32"/>
  <c r="DB22" i="32"/>
  <c r="DB143" i="32" s="1"/>
  <c r="CV29" i="32"/>
  <c r="DA19" i="32"/>
  <c r="CM17" i="32"/>
  <c r="CM142" i="32" s="1"/>
  <c r="CI39" i="32"/>
  <c r="CJ19" i="32"/>
  <c r="CD39" i="32"/>
  <c r="CI19" i="32"/>
  <c r="CM26" i="32"/>
  <c r="CM121" i="32" s="1"/>
  <c r="CB14" i="32"/>
  <c r="BX17" i="32"/>
  <c r="BX142" i="32" s="1"/>
  <c r="BX41" i="32"/>
  <c r="BX124" i="32" s="1"/>
  <c r="BQ44" i="32"/>
  <c r="BO19" i="32"/>
  <c r="BL29" i="32"/>
  <c r="BX32" i="32"/>
  <c r="BX145" i="32" s="1"/>
  <c r="BX23" i="32"/>
  <c r="BX166" i="32" s="1"/>
  <c r="BN24" i="32"/>
  <c r="BV34" i="32"/>
  <c r="BX21" i="32"/>
  <c r="BX120" i="32" s="1"/>
  <c r="Q39" i="7"/>
  <c r="W123" i="7"/>
  <c r="V123" i="7"/>
  <c r="U123" i="7"/>
  <c r="T123" i="7"/>
  <c r="FY28" i="32"/>
  <c r="FY167" i="32" s="1"/>
  <c r="DX19" i="32"/>
  <c r="EF157" i="32"/>
  <c r="EF158" i="32"/>
  <c r="DM39" i="32"/>
  <c r="CJ34" i="32"/>
  <c r="CM32" i="32"/>
  <c r="CM145" i="32" s="1"/>
  <c r="EF23" i="32"/>
  <c r="EF166" i="32" s="1"/>
  <c r="CM38" i="32"/>
  <c r="CM169" i="32" s="1"/>
  <c r="DT24" i="32"/>
  <c r="DB28" i="32"/>
  <c r="DB167" i="32" s="1"/>
  <c r="DY29" i="32"/>
  <c r="DQ11" i="32"/>
  <c r="DQ118" i="32" s="1"/>
  <c r="DB41" i="32"/>
  <c r="DB124" i="32" s="1"/>
  <c r="DV24" i="32"/>
  <c r="FX14" i="32"/>
  <c r="CY44" i="32"/>
  <c r="CZ24" i="32"/>
  <c r="BP14" i="32"/>
  <c r="BU44" i="32"/>
  <c r="CQ29" i="32"/>
  <c r="EF22" i="32"/>
  <c r="EF143" i="32" s="1"/>
  <c r="EF28" i="32"/>
  <c r="EF167" i="32" s="1"/>
  <c r="BX22" i="32"/>
  <c r="BX143" i="32" s="1"/>
  <c r="DB27" i="32"/>
  <c r="DB144" i="32" s="1"/>
  <c r="CX39" i="32"/>
  <c r="EU11" i="32"/>
  <c r="EU118" i="32" s="1"/>
  <c r="ET14" i="32"/>
  <c r="EF21" i="32"/>
  <c r="EF120" i="32" s="1"/>
  <c r="ES34" i="32"/>
  <c r="CK44" i="32"/>
  <c r="ED24" i="32"/>
  <c r="DT14" i="32"/>
  <c r="EF16" i="32"/>
  <c r="EF119" i="32" s="1"/>
  <c r="AT42" i="32"/>
  <c r="AT147" i="32" s="1"/>
  <c r="DY19" i="32"/>
  <c r="FS24" i="32"/>
  <c r="CJ39" i="32"/>
  <c r="CG39" i="32"/>
  <c r="CL39" i="32"/>
  <c r="EF36" i="32"/>
  <c r="EF123" i="32" s="1"/>
  <c r="FY23" i="32"/>
  <c r="FY166" i="32" s="1"/>
  <c r="CM37" i="32"/>
  <c r="CM146" i="32" s="1"/>
  <c r="FO29" i="32"/>
  <c r="DU39" i="32"/>
  <c r="FY21" i="32"/>
  <c r="FY120" i="32" s="1"/>
  <c r="FY26" i="32"/>
  <c r="FY121" i="32" s="1"/>
  <c r="FX24" i="32"/>
  <c r="FQ24" i="32"/>
  <c r="BX11" i="32"/>
  <c r="BX118" i="32" s="1"/>
  <c r="BP19" i="32"/>
  <c r="BX16" i="32"/>
  <c r="BX119" i="32" s="1"/>
  <c r="DB37" i="32"/>
  <c r="DB146" i="32" s="1"/>
  <c r="CZ39" i="32"/>
  <c r="FU14" i="32"/>
  <c r="FY38" i="32"/>
  <c r="FY169" i="32" s="1"/>
  <c r="FW39" i="32"/>
  <c r="FO39" i="32"/>
  <c r="FY12" i="32"/>
  <c r="FY141" i="32" s="1"/>
  <c r="GN38" i="32"/>
  <c r="GN169" i="32" s="1"/>
  <c r="GH39" i="32"/>
  <c r="CM36" i="32"/>
  <c r="CM123" i="32" s="1"/>
  <c r="BR24" i="32"/>
  <c r="GN32" i="32"/>
  <c r="GN145" i="32" s="1"/>
  <c r="GH34" i="32"/>
  <c r="GN37" i="32"/>
  <c r="GN146" i="32" s="1"/>
  <c r="CE39" i="32"/>
  <c r="CM16" i="32"/>
  <c r="CM119" i="32" s="1"/>
  <c r="CE19" i="32"/>
  <c r="CB19" i="32"/>
  <c r="CV14" i="32"/>
  <c r="DB11" i="32"/>
  <c r="DB118" i="32" s="1"/>
  <c r="FY22" i="32"/>
  <c r="FY143" i="32" s="1"/>
  <c r="FU24" i="32"/>
  <c r="FY11" i="32"/>
  <c r="FY118" i="32" s="1"/>
  <c r="FO14" i="32"/>
  <c r="GN28" i="32"/>
  <c r="GN167" i="32" s="1"/>
  <c r="GF29" i="32"/>
  <c r="GM34" i="32"/>
  <c r="GN21" i="32"/>
  <c r="GN120" i="32" s="1"/>
  <c r="GN31" i="32"/>
  <c r="GN122" i="32" s="1"/>
  <c r="GK24" i="32"/>
  <c r="AH44" i="32"/>
  <c r="EF176" i="32"/>
  <c r="EF153" i="32"/>
  <c r="EY19" i="32"/>
  <c r="AC123" i="7"/>
  <c r="AD123" i="7"/>
  <c r="AE123" i="7"/>
  <c r="Q123" i="7"/>
  <c r="X123" i="7"/>
  <c r="Y123" i="7"/>
  <c r="AB123" i="7"/>
  <c r="Z123" i="7"/>
  <c r="AA123" i="7"/>
  <c r="F83" i="31"/>
  <c r="E76" i="31"/>
  <c r="D79" i="31"/>
  <c r="E79" i="31"/>
  <c r="D82" i="31"/>
  <c r="BB64" i="32"/>
  <c r="BB128" i="32"/>
  <c r="AW64" i="32"/>
  <c r="AW128" i="32"/>
  <c r="BI61" i="32"/>
  <c r="BH128" i="32"/>
  <c r="BH64" i="32"/>
  <c r="BG64" i="32"/>
  <c r="BG128" i="32"/>
  <c r="AX64" i="32"/>
  <c r="AX128" i="32"/>
  <c r="BD128" i="32"/>
  <c r="BD64" i="32"/>
  <c r="AW174" i="32"/>
  <c r="BI63" i="32"/>
  <c r="BI174" i="32" s="1"/>
  <c r="BC128" i="32"/>
  <c r="AW151" i="32"/>
  <c r="BE128" i="32"/>
  <c r="BE64" i="32"/>
  <c r="AZ128" i="32"/>
  <c r="AZ64" i="32"/>
  <c r="AY64" i="32"/>
  <c r="AY128" i="32"/>
  <c r="BF64" i="32"/>
  <c r="BF128" i="32"/>
  <c r="BA64" i="32"/>
  <c r="BA128" i="32"/>
  <c r="GN64" i="32"/>
  <c r="GN128" i="32"/>
  <c r="DQ64" i="32"/>
  <c r="DQ128" i="32"/>
  <c r="AT128" i="32"/>
  <c r="AT64" i="32"/>
  <c r="CM64" i="32"/>
  <c r="CM128" i="32"/>
  <c r="BX64" i="32"/>
  <c r="BX128" i="32"/>
  <c r="DB64" i="32"/>
  <c r="DB128" i="32"/>
  <c r="EU64" i="32"/>
  <c r="EU128" i="32"/>
  <c r="FY64" i="32"/>
  <c r="FY128" i="32"/>
  <c r="FJ64" i="32"/>
  <c r="FJ128" i="32"/>
  <c r="I78" i="31"/>
  <c r="F82" i="31"/>
  <c r="H74" i="31"/>
  <c r="G82" i="31"/>
  <c r="I82" i="31"/>
  <c r="G76" i="31"/>
  <c r="K76" i="31"/>
  <c r="I76" i="31"/>
  <c r="F76" i="31"/>
  <c r="H76" i="31"/>
  <c r="D76" i="31"/>
  <c r="I79" i="31"/>
  <c r="K79" i="31"/>
  <c r="G79" i="31"/>
  <c r="H79" i="31"/>
  <c r="F79" i="31"/>
  <c r="D77" i="31"/>
  <c r="E77" i="31"/>
  <c r="K77" i="31"/>
  <c r="I77" i="31"/>
  <c r="H77" i="31"/>
  <c r="F77" i="31"/>
  <c r="G77" i="31"/>
  <c r="H83" i="31"/>
  <c r="K83" i="31"/>
  <c r="G83" i="31"/>
  <c r="I83" i="31"/>
  <c r="E83" i="31"/>
  <c r="D83" i="31"/>
  <c r="H82" i="31"/>
  <c r="E82" i="31"/>
  <c r="I81" i="31"/>
  <c r="H81" i="31"/>
  <c r="E81" i="31"/>
  <c r="F81" i="31"/>
  <c r="K81" i="31"/>
  <c r="D81" i="31"/>
  <c r="G81" i="31"/>
  <c r="K74" i="31"/>
  <c r="F74" i="31"/>
  <c r="E74" i="31"/>
  <c r="D74" i="31"/>
  <c r="G74" i="31"/>
  <c r="I74" i="31"/>
  <c r="I80" i="31"/>
  <c r="E80" i="31"/>
  <c r="F80" i="31"/>
  <c r="H80" i="31"/>
  <c r="K80" i="31"/>
  <c r="G80" i="31"/>
  <c r="X71" i="31"/>
  <c r="AO71" i="31" s="1"/>
  <c r="AO85" i="31" s="1"/>
  <c r="AO3" i="31" s="1"/>
  <c r="X25" i="31"/>
  <c r="W118" i="10"/>
  <c r="BX38" i="32"/>
  <c r="BX169" i="32" s="1"/>
  <c r="BO169" i="32"/>
  <c r="CD29" i="32"/>
  <c r="CD144" i="32"/>
  <c r="AT13" i="32"/>
  <c r="AT164" i="32" s="1"/>
  <c r="AP164" i="32"/>
  <c r="AO44" i="32"/>
  <c r="AT11" i="32"/>
  <c r="AT118" i="32" s="1"/>
  <c r="FJ26" i="32"/>
  <c r="FJ121" i="32" s="1"/>
  <c r="FB121" i="32"/>
  <c r="X65" i="31"/>
  <c r="T124" i="10"/>
  <c r="Y169" i="10"/>
  <c r="T14" i="10"/>
  <c r="AA119" i="10"/>
  <c r="T146" i="10"/>
  <c r="T120" i="10"/>
  <c r="T166" i="10"/>
  <c r="U124" i="10"/>
  <c r="FJ16" i="32"/>
  <c r="FJ119" i="32" s="1"/>
  <c r="FG39" i="32"/>
  <c r="EY44" i="32"/>
  <c r="FD14" i="32"/>
  <c r="FJ42" i="32"/>
  <c r="FJ147" i="32" s="1"/>
  <c r="FE19" i="32"/>
  <c r="FJ18" i="32"/>
  <c r="FJ165" i="32" s="1"/>
  <c r="FJ13" i="32"/>
  <c r="FJ164" i="32" s="1"/>
  <c r="FJ36" i="32"/>
  <c r="FJ123" i="32" s="1"/>
  <c r="FC39" i="32"/>
  <c r="AT26" i="32"/>
  <c r="AT121" i="32" s="1"/>
  <c r="EP34" i="32"/>
  <c r="DQ27" i="32"/>
  <c r="DQ144" i="32" s="1"/>
  <c r="DQ21" i="32"/>
  <c r="DQ120" i="32" s="1"/>
  <c r="CH29" i="32"/>
  <c r="BO39" i="32"/>
  <c r="AW13" i="32"/>
  <c r="AW164" i="32" s="1"/>
  <c r="AY44" i="32"/>
  <c r="AC29" i="10"/>
  <c r="T29" i="10"/>
  <c r="X34" i="10"/>
  <c r="W164" i="10"/>
  <c r="BG14" i="32"/>
  <c r="U118" i="10"/>
  <c r="BF29" i="32"/>
  <c r="T118" i="10"/>
  <c r="AA19" i="10"/>
  <c r="BD19" i="32"/>
  <c r="V44" i="10"/>
  <c r="AE24" i="10"/>
  <c r="AC39" i="10"/>
  <c r="Q29" i="10"/>
  <c r="AK39" i="32"/>
  <c r="AP24" i="32"/>
  <c r="AJ39" i="32"/>
  <c r="AQ36" i="32"/>
  <c r="AQ123" i="32" s="1"/>
  <c r="AC39" i="7"/>
  <c r="AN14" i="32"/>
  <c r="AM37" i="32"/>
  <c r="AM146" i="32" s="1"/>
  <c r="Y39" i="7"/>
  <c r="AR29" i="32"/>
  <c r="AB39" i="7"/>
  <c r="AP36" i="32"/>
  <c r="AP123" i="32" s="1"/>
  <c r="V39" i="7"/>
  <c r="AA39" i="7"/>
  <c r="AO36" i="32"/>
  <c r="AO123" i="32" s="1"/>
  <c r="X39" i="7"/>
  <c r="AL37" i="32"/>
  <c r="AL146" i="32" s="1"/>
  <c r="AT34" i="32"/>
  <c r="Q119" i="10"/>
  <c r="W167" i="10"/>
  <c r="Y143" i="10"/>
  <c r="T164" i="10"/>
  <c r="Y164" i="10"/>
  <c r="X118" i="10"/>
  <c r="X164" i="10"/>
  <c r="U170" i="10"/>
  <c r="Y145" i="10"/>
  <c r="T141" i="10"/>
  <c r="V118" i="10"/>
  <c r="Q124" i="10"/>
  <c r="U141" i="10"/>
  <c r="V120" i="10"/>
  <c r="AA143" i="10"/>
  <c r="Q120" i="10"/>
  <c r="Y123" i="10"/>
  <c r="FJ31" i="32"/>
  <c r="FJ122" i="32" s="1"/>
  <c r="FG34" i="32"/>
  <c r="BA19" i="32"/>
  <c r="BF24" i="32"/>
  <c r="AE143" i="10"/>
  <c r="BF14" i="32"/>
  <c r="T24" i="10"/>
  <c r="T34" i="10"/>
  <c r="T39" i="10"/>
  <c r="AW32" i="32"/>
  <c r="AW145" i="32" s="1"/>
  <c r="AW24" i="32"/>
  <c r="AE123" i="10"/>
  <c r="V164" i="10"/>
  <c r="U164" i="10"/>
  <c r="AA164" i="10"/>
  <c r="Z14" i="10"/>
  <c r="AG14" i="10" s="1"/>
  <c r="X142" i="10"/>
  <c r="Z123" i="10"/>
  <c r="AG123" i="10" s="1"/>
  <c r="X169" i="10"/>
  <c r="AD169" i="10"/>
  <c r="X119" i="10"/>
  <c r="AE120" i="10"/>
  <c r="Z29" i="10"/>
  <c r="AG29" i="10" s="1"/>
  <c r="AX39" i="32"/>
  <c r="BH44" i="32"/>
  <c r="AC123" i="10"/>
  <c r="AD14" i="10"/>
  <c r="W123" i="10"/>
  <c r="BA34" i="32"/>
  <c r="Q143" i="10"/>
  <c r="Q123" i="10"/>
  <c r="AZ29" i="32"/>
  <c r="AA169" i="10"/>
  <c r="AB143" i="10"/>
  <c r="X19" i="10"/>
  <c r="U39" i="10"/>
  <c r="V34" i="10"/>
  <c r="AE14" i="10"/>
  <c r="Q34" i="10"/>
  <c r="AC167" i="10"/>
  <c r="Q19" i="10"/>
  <c r="AE165" i="10"/>
  <c r="BC29" i="32"/>
  <c r="AB167" i="10"/>
  <c r="T119" i="10"/>
  <c r="T121" i="10"/>
  <c r="AW39" i="32"/>
  <c r="BH14" i="32"/>
  <c r="BB24" i="32"/>
  <c r="AA123" i="10"/>
  <c r="AE44" i="10"/>
  <c r="AC128" i="10"/>
  <c r="BG44" i="32"/>
  <c r="V167" i="10"/>
  <c r="AB119" i="10"/>
  <c r="AD142" i="10"/>
  <c r="Z142" i="10"/>
  <c r="AG142" i="10" s="1"/>
  <c r="AE119" i="10"/>
  <c r="X128" i="10"/>
  <c r="AW41" i="32"/>
  <c r="AW124" i="32" s="1"/>
  <c r="T44" i="10"/>
  <c r="U147" i="10"/>
  <c r="T147" i="10"/>
  <c r="V147" i="10"/>
  <c r="T142" i="10"/>
  <c r="AD24" i="10"/>
  <c r="BG24" i="32"/>
  <c r="BD29" i="32"/>
  <c r="BB14" i="32"/>
  <c r="AB123" i="10"/>
  <c r="AD123" i="10"/>
  <c r="V29" i="10"/>
  <c r="AW29" i="32"/>
  <c r="AY29" i="32"/>
  <c r="U165" i="10"/>
  <c r="T169" i="10"/>
  <c r="Z119" i="10"/>
  <c r="AG119" i="10" s="1"/>
  <c r="V121" i="10"/>
  <c r="V142" i="10"/>
  <c r="Y14" i="10"/>
  <c r="CT19" i="32"/>
  <c r="DB16" i="32"/>
  <c r="DB119" i="32" s="1"/>
  <c r="BX26" i="32"/>
  <c r="BX121" i="32" s="1"/>
  <c r="BM29" i="32"/>
  <c r="CD44" i="32"/>
  <c r="W146" i="10"/>
  <c r="V146" i="10"/>
  <c r="Q128" i="10"/>
  <c r="AB146" i="10"/>
  <c r="BC37" i="32"/>
  <c r="BC146" i="32" s="1"/>
  <c r="Z39" i="10"/>
  <c r="AG39" i="10" s="1"/>
  <c r="V128" i="10"/>
  <c r="T128" i="10"/>
  <c r="U128" i="10"/>
  <c r="Q141" i="10"/>
  <c r="Y141" i="10"/>
  <c r="AE144" i="10"/>
  <c r="AC24" i="10"/>
  <c r="AT19" i="32"/>
  <c r="GN44" i="32"/>
  <c r="EY34" i="32"/>
  <c r="CD14" i="32"/>
  <c r="CM11" i="32"/>
  <c r="CM118" i="32" s="1"/>
  <c r="AX43" i="32"/>
  <c r="AX170" i="32" s="1"/>
  <c r="U44" i="10"/>
  <c r="AT41" i="32"/>
  <c r="AT124" i="32" s="1"/>
  <c r="AY22" i="32"/>
  <c r="AY143" i="32" s="1"/>
  <c r="V24" i="10"/>
  <c r="AD143" i="10"/>
  <c r="EU26" i="32"/>
  <c r="EU121" i="32" s="1"/>
  <c r="EQ29" i="32"/>
  <c r="ET34" i="32"/>
  <c r="EU32" i="32"/>
  <c r="EU145" i="32" s="1"/>
  <c r="CM27" i="32"/>
  <c r="CM144" i="32" s="1"/>
  <c r="CG29" i="32"/>
  <c r="CM28" i="32"/>
  <c r="CM167" i="32" s="1"/>
  <c r="FY34" i="32"/>
  <c r="AD19" i="10"/>
  <c r="DX44" i="32"/>
  <c r="AP14" i="32"/>
  <c r="AN44" i="32"/>
  <c r="FD24" i="32"/>
  <c r="FJ22" i="32"/>
  <c r="FJ143" i="32" s="1"/>
  <c r="FB29" i="32"/>
  <c r="EL14" i="32"/>
  <c r="EU12" i="32"/>
  <c r="EU141" i="32" s="1"/>
  <c r="BM44" i="32"/>
  <c r="BX43" i="32"/>
  <c r="BX170" i="32" s="1"/>
  <c r="AD121" i="10"/>
  <c r="AC141" i="10"/>
  <c r="AC143" i="10"/>
  <c r="X121" i="10"/>
  <c r="AB121" i="10"/>
  <c r="AA141" i="10"/>
  <c r="DQ34" i="32"/>
  <c r="DQ44" i="32"/>
  <c r="Q44" i="10"/>
  <c r="AD44" i="10"/>
  <c r="BC14" i="32"/>
  <c r="T19" i="10"/>
  <c r="V123" i="10"/>
  <c r="X123" i="10"/>
  <c r="U123" i="10"/>
  <c r="BH24" i="32"/>
  <c r="U145" i="10"/>
  <c r="T145" i="10"/>
  <c r="V145" i="10"/>
  <c r="U120" i="10"/>
  <c r="AN37" i="32"/>
  <c r="AN146" i="32" s="1"/>
  <c r="Z39" i="7"/>
  <c r="Y169" i="7"/>
  <c r="Z169" i="7"/>
  <c r="AA169" i="7"/>
  <c r="Q169" i="7"/>
  <c r="AC169" i="7"/>
  <c r="X169" i="7"/>
  <c r="V169" i="7"/>
  <c r="AD169" i="7"/>
  <c r="W169" i="7"/>
  <c r="AE169" i="7"/>
  <c r="T169" i="7"/>
  <c r="AB169" i="7"/>
  <c r="U169" i="7"/>
  <c r="W39" i="7"/>
  <c r="Y146" i="7"/>
  <c r="X146" i="7"/>
  <c r="V146" i="7"/>
  <c r="Q146" i="7"/>
  <c r="AE146" i="7"/>
  <c r="W146" i="7"/>
  <c r="AC146" i="7"/>
  <c r="U146" i="7"/>
  <c r="Z146" i="7"/>
  <c r="T146" i="7"/>
  <c r="AA146" i="7"/>
  <c r="AD146" i="7"/>
  <c r="AB146" i="7"/>
  <c r="AS38" i="32"/>
  <c r="AS169" i="32" s="1"/>
  <c r="AE39" i="7"/>
  <c r="AH37" i="32"/>
  <c r="AH146" i="32" s="1"/>
  <c r="T39" i="7"/>
  <c r="DF14" i="32"/>
  <c r="Q14" i="10"/>
  <c r="Q24" i="10"/>
  <c r="AD29" i="10"/>
  <c r="Q39" i="10"/>
  <c r="AB141" i="10"/>
  <c r="W141" i="10"/>
  <c r="AY34" i="32"/>
  <c r="U151" i="10"/>
  <c r="T151" i="10"/>
  <c r="W151" i="10"/>
  <c r="Y170" i="10"/>
  <c r="W170" i="10"/>
  <c r="X170" i="10"/>
  <c r="BE43" i="32"/>
  <c r="BE170" i="32" s="1"/>
  <c r="AB44" i="10"/>
  <c r="AC124" i="10"/>
  <c r="AE124" i="10"/>
  <c r="BC34" i="32"/>
  <c r="Y19" i="10"/>
  <c r="BG16" i="32"/>
  <c r="BG119" i="32" s="1"/>
  <c r="BB39" i="32"/>
  <c r="AB118" i="10"/>
  <c r="AC118" i="10"/>
  <c r="Q118" i="10"/>
  <c r="Y118" i="10"/>
  <c r="AA118" i="10"/>
  <c r="AE118" i="10"/>
  <c r="AD118" i="10"/>
  <c r="Z118" i="10"/>
  <c r="AG118" i="10" s="1"/>
  <c r="BE12" i="32"/>
  <c r="BE141" i="32" s="1"/>
  <c r="AB14" i="10"/>
  <c r="AX13" i="32"/>
  <c r="AX164" i="32" s="1"/>
  <c r="U14" i="10"/>
  <c r="BH16" i="32"/>
  <c r="BH119" i="32" s="1"/>
  <c r="AE19" i="10"/>
  <c r="BE17" i="32"/>
  <c r="BE142" i="32" s="1"/>
  <c r="AB19" i="10"/>
  <c r="BC17" i="32"/>
  <c r="BC142" i="32" s="1"/>
  <c r="Z19" i="10"/>
  <c r="AG19" i="10" s="1"/>
  <c r="BI18" i="32"/>
  <c r="BI165" i="32" s="1"/>
  <c r="AC165" i="10"/>
  <c r="W165" i="10"/>
  <c r="V165" i="10"/>
  <c r="X165" i="10"/>
  <c r="AC120" i="10"/>
  <c r="AD120" i="10"/>
  <c r="X120" i="10"/>
  <c r="AB120" i="10"/>
  <c r="Z120" i="10"/>
  <c r="AG120" i="10" s="1"/>
  <c r="AA120" i="10"/>
  <c r="Y120" i="10"/>
  <c r="W120" i="10"/>
  <c r="BE22" i="32"/>
  <c r="BE143" i="32" s="1"/>
  <c r="AB24" i="10"/>
  <c r="BA23" i="32"/>
  <c r="BA166" i="32" s="1"/>
  <c r="X24" i="10"/>
  <c r="Y166" i="10"/>
  <c r="Z166" i="10"/>
  <c r="AG166" i="10" s="1"/>
  <c r="BE26" i="32"/>
  <c r="BE121" i="32" s="1"/>
  <c r="AB29" i="10"/>
  <c r="Y144" i="10"/>
  <c r="U144" i="10"/>
  <c r="AA144" i="10"/>
  <c r="AC144" i="10"/>
  <c r="T144" i="10"/>
  <c r="Z144" i="10"/>
  <c r="AG144" i="10" s="1"/>
  <c r="AD144" i="10"/>
  <c r="Q144" i="10"/>
  <c r="V144" i="10"/>
  <c r="W144" i="10"/>
  <c r="X144" i="10"/>
  <c r="AB144" i="10"/>
  <c r="BB41" i="32"/>
  <c r="BB124" i="32" s="1"/>
  <c r="Y44" i="10"/>
  <c r="BD41" i="32"/>
  <c r="BD124" i="32" s="1"/>
  <c r="AA44" i="10"/>
  <c r="AZ16" i="32"/>
  <c r="AZ119" i="32" s="1"/>
  <c r="W19" i="10"/>
  <c r="AD119" i="10"/>
  <c r="Y119" i="10"/>
  <c r="U119" i="10"/>
  <c r="V119" i="10"/>
  <c r="W119" i="10"/>
  <c r="AC119" i="10"/>
  <c r="W143" i="10"/>
  <c r="Z143" i="10"/>
  <c r="AG143" i="10" s="1"/>
  <c r="W121" i="10"/>
  <c r="AA121" i="10"/>
  <c r="Q121" i="10"/>
  <c r="Y121" i="10"/>
  <c r="Z121" i="10"/>
  <c r="AG121" i="10" s="1"/>
  <c r="AC121" i="10"/>
  <c r="AE121" i="10"/>
  <c r="U121" i="10"/>
  <c r="AC14" i="10"/>
  <c r="Y24" i="10"/>
  <c r="X141" i="10"/>
  <c r="Z141" i="10"/>
  <c r="AG141" i="10" s="1"/>
  <c r="BC41" i="32"/>
  <c r="BC124" i="32" s="1"/>
  <c r="Z44" i="10"/>
  <c r="AG44" i="10" s="1"/>
  <c r="AZ41" i="32"/>
  <c r="AZ124" i="32" s="1"/>
  <c r="W44" i="10"/>
  <c r="BD11" i="32"/>
  <c r="BD118" i="32" s="1"/>
  <c r="AA14" i="10"/>
  <c r="AY12" i="32"/>
  <c r="AY141" i="32" s="1"/>
  <c r="V14" i="10"/>
  <c r="AX16" i="32"/>
  <c r="AX119" i="32" s="1"/>
  <c r="U19" i="10"/>
  <c r="AE142" i="10"/>
  <c r="AC142" i="10"/>
  <c r="W142" i="10"/>
  <c r="AB142" i="10"/>
  <c r="U142" i="10"/>
  <c r="Y142" i="10"/>
  <c r="Q142" i="10"/>
  <c r="AA142" i="10"/>
  <c r="AZ21" i="32"/>
  <c r="AZ120" i="32" s="1"/>
  <c r="W24" i="10"/>
  <c r="BC23" i="32"/>
  <c r="BC166" i="32" s="1"/>
  <c r="Z24" i="10"/>
  <c r="AG24" i="10" s="1"/>
  <c r="X29" i="10"/>
  <c r="U29" i="10"/>
  <c r="AX27" i="32"/>
  <c r="AX144" i="32" s="1"/>
  <c r="AD141" i="10"/>
  <c r="AE141" i="10"/>
  <c r="W29" i="10"/>
  <c r="BA41" i="32"/>
  <c r="BA124" i="32" s="1"/>
  <c r="X44" i="10"/>
  <c r="W14" i="10"/>
  <c r="AZ11" i="32"/>
  <c r="AZ118" i="32" s="1"/>
  <c r="BF16" i="32"/>
  <c r="BF119" i="32" s="1"/>
  <c r="AC19" i="10"/>
  <c r="BD21" i="32"/>
  <c r="BD120" i="32" s="1"/>
  <c r="AA24" i="10"/>
  <c r="Y29" i="10"/>
  <c r="BF39" i="32"/>
  <c r="AY38" i="32"/>
  <c r="AY169" i="32" s="1"/>
  <c r="V39" i="10"/>
  <c r="X14" i="10"/>
  <c r="V141" i="10"/>
  <c r="AC166" i="10"/>
  <c r="AD166" i="10"/>
  <c r="W166" i="10"/>
  <c r="AA166" i="10"/>
  <c r="X166" i="10"/>
  <c r="U166" i="10"/>
  <c r="V166" i="10"/>
  <c r="AE166" i="10"/>
  <c r="AE164" i="10"/>
  <c r="AC164" i="10"/>
  <c r="AD164" i="10"/>
  <c r="Q164" i="10"/>
  <c r="Z164" i="10"/>
  <c r="AG164" i="10" s="1"/>
  <c r="AB174" i="10"/>
  <c r="Y174" i="10"/>
  <c r="AD174" i="10"/>
  <c r="AA174" i="10"/>
  <c r="AC174" i="10"/>
  <c r="AE174" i="10"/>
  <c r="V174" i="10"/>
  <c r="Q174" i="10"/>
  <c r="AE128" i="10"/>
  <c r="AD128" i="10"/>
  <c r="Y128" i="10"/>
  <c r="AA128" i="10"/>
  <c r="Z128" i="10"/>
  <c r="AG128" i="10" s="1"/>
  <c r="W128" i="10"/>
  <c r="AB128" i="10"/>
  <c r="Z124" i="10"/>
  <c r="AG124" i="10" s="1"/>
  <c r="Y124" i="10"/>
  <c r="W124" i="10"/>
  <c r="AB124" i="10"/>
  <c r="X124" i="10"/>
  <c r="AA124" i="10"/>
  <c r="AD124" i="10"/>
  <c r="V124" i="10"/>
  <c r="AC170" i="10"/>
  <c r="AD170" i="10"/>
  <c r="W168" i="10"/>
  <c r="AE168" i="10"/>
  <c r="X168" i="10"/>
  <c r="Z168" i="10"/>
  <c r="AG168" i="10" s="1"/>
  <c r="Q166" i="10"/>
  <c r="AB164" i="10"/>
  <c r="AE151" i="10"/>
  <c r="V151" i="10"/>
  <c r="AB151" i="10"/>
  <c r="Z167" i="10"/>
  <c r="AG167" i="10" s="1"/>
  <c r="AA167" i="10"/>
  <c r="T167" i="10"/>
  <c r="U167" i="10"/>
  <c r="AD167" i="10"/>
  <c r="X167" i="10"/>
  <c r="Y167" i="10"/>
  <c r="Q167" i="10"/>
  <c r="BH31" i="32"/>
  <c r="BH122" i="32" s="1"/>
  <c r="AE34" i="10"/>
  <c r="BE32" i="32"/>
  <c r="BE145" i="32" s="1"/>
  <c r="AB34" i="10"/>
  <c r="BE36" i="32"/>
  <c r="BE123" i="32" s="1"/>
  <c r="AB39" i="10"/>
  <c r="Y146" i="10"/>
  <c r="AE146" i="10"/>
  <c r="AA146" i="10"/>
  <c r="AD146" i="10"/>
  <c r="Z146" i="10"/>
  <c r="AG146" i="10" s="1"/>
  <c r="AC146" i="10"/>
  <c r="X146" i="10"/>
  <c r="Q146" i="10"/>
  <c r="BH38" i="32"/>
  <c r="BH169" i="32" s="1"/>
  <c r="AE39" i="10"/>
  <c r="AE169" i="10"/>
  <c r="AB169" i="10"/>
  <c r="V169" i="10"/>
  <c r="Q169" i="10"/>
  <c r="Z169" i="10"/>
  <c r="AG169" i="10" s="1"/>
  <c r="W169" i="10"/>
  <c r="U169" i="10"/>
  <c r="BG29" i="32"/>
  <c r="AD147" i="10"/>
  <c r="Y147" i="10"/>
  <c r="AA147" i="10"/>
  <c r="Z147" i="10"/>
  <c r="AG147" i="10" s="1"/>
  <c r="W147" i="10"/>
  <c r="AB147" i="10"/>
  <c r="AE147" i="10"/>
  <c r="Q147" i="10"/>
  <c r="X147" i="10"/>
  <c r="AC147" i="10"/>
  <c r="AX31" i="32"/>
  <c r="AX122" i="32" s="1"/>
  <c r="U34" i="10"/>
  <c r="Y34" i="10"/>
  <c r="BB31" i="32"/>
  <c r="BB122" i="32" s="1"/>
  <c r="AD34" i="10"/>
  <c r="BG32" i="32"/>
  <c r="BG145" i="32" s="1"/>
  <c r="BG36" i="32"/>
  <c r="BG123" i="32" s="1"/>
  <c r="AD39" i="10"/>
  <c r="AC34" i="10"/>
  <c r="AA29" i="10"/>
  <c r="Y39" i="10"/>
  <c r="AD165" i="10"/>
  <c r="BF42" i="32"/>
  <c r="BF147" i="32" s="1"/>
  <c r="AC44" i="10"/>
  <c r="BF34" i="32"/>
  <c r="U122" i="10"/>
  <c r="Y122" i="10"/>
  <c r="W122" i="10"/>
  <c r="Z122" i="10"/>
  <c r="AG122" i="10" s="1"/>
  <c r="T122" i="10"/>
  <c r="AA122" i="10"/>
  <c r="AB122" i="10"/>
  <c r="AD122" i="10"/>
  <c r="X122" i="10"/>
  <c r="AC122" i="10"/>
  <c r="AE122" i="10"/>
  <c r="V122" i="10"/>
  <c r="Q122" i="10"/>
  <c r="AE145" i="10"/>
  <c r="Z145" i="10"/>
  <c r="AG145" i="10" s="1"/>
  <c r="Q145" i="10"/>
  <c r="W145" i="10"/>
  <c r="AB145" i="10"/>
  <c r="AD145" i="10"/>
  <c r="X145" i="10"/>
  <c r="BD33" i="32"/>
  <c r="BD168" i="32" s="1"/>
  <c r="AA34" i="10"/>
  <c r="BA36" i="32"/>
  <c r="BA123" i="32" s="1"/>
  <c r="X39" i="10"/>
  <c r="AA145" i="10"/>
  <c r="BH28" i="32"/>
  <c r="BH167" i="32" s="1"/>
  <c r="AE29" i="10"/>
  <c r="W34" i="10"/>
  <c r="AZ31" i="32"/>
  <c r="AZ122" i="32" s="1"/>
  <c r="AZ38" i="32"/>
  <c r="AZ169" i="32" s="1"/>
  <c r="W39" i="10"/>
  <c r="BD38" i="32"/>
  <c r="BD169" i="32" s="1"/>
  <c r="AA39" i="10"/>
  <c r="AC145" i="10"/>
  <c r="Z34" i="10"/>
  <c r="AG34" i="10" s="1"/>
  <c r="X151" i="10"/>
  <c r="AC151" i="10"/>
  <c r="Q151" i="10"/>
  <c r="Y165" i="10"/>
  <c r="AA170" i="10"/>
  <c r="U168" i="10"/>
  <c r="AB165" i="10"/>
  <c r="AB168" i="10"/>
  <c r="Q165" i="10"/>
  <c r="Q168" i="10"/>
  <c r="Z165" i="10"/>
  <c r="AG165" i="10" s="1"/>
  <c r="Z151" i="10"/>
  <c r="AG151" i="10" s="1"/>
  <c r="AA151" i="10"/>
  <c r="V168" i="10"/>
  <c r="Q170" i="10"/>
  <c r="AC168" i="10"/>
  <c r="Z170" i="10"/>
  <c r="AG170" i="10" s="1"/>
  <c r="T168" i="10"/>
  <c r="AA165" i="10"/>
  <c r="AA168" i="10"/>
  <c r="AC169" i="10"/>
  <c r="Y151" i="10"/>
  <c r="AD151" i="10"/>
  <c r="AE170" i="10"/>
  <c r="Y168" i="10"/>
  <c r="DQ13" i="32"/>
  <c r="DQ164" i="32" s="1"/>
  <c r="DG29" i="32"/>
  <c r="DF24" i="32"/>
  <c r="H78" i="31"/>
  <c r="FW44" i="32"/>
  <c r="CA19" i="32"/>
  <c r="CM18" i="32"/>
  <c r="CM165" i="32" s="1"/>
  <c r="FM44" i="32"/>
  <c r="FY42" i="32"/>
  <c r="FY147" i="32" s="1"/>
  <c r="DT44" i="32"/>
  <c r="EF41" i="32"/>
  <c r="EF124" i="32" s="1"/>
  <c r="FJ17" i="32"/>
  <c r="FJ142" i="32" s="1"/>
  <c r="FC19" i="32"/>
  <c r="AD168" i="10"/>
  <c r="AT23" i="32"/>
  <c r="AT166" i="32" s="1"/>
  <c r="AJ24" i="32"/>
  <c r="AB170" i="10"/>
  <c r="EM44" i="32"/>
  <c r="EU41" i="32"/>
  <c r="EU124" i="32" s="1"/>
  <c r="CE44" i="32"/>
  <c r="AB166" i="10"/>
  <c r="AE167" i="10"/>
  <c r="CC14" i="32"/>
  <c r="CM13" i="32"/>
  <c r="CM164" i="32" s="1"/>
  <c r="AR37" i="32"/>
  <c r="AR146" i="32" s="1"/>
  <c r="AD39" i="7"/>
  <c r="CP44" i="32"/>
  <c r="DB42" i="32"/>
  <c r="DB147" i="32" s="1"/>
  <c r="CB44" i="32"/>
  <c r="CM41" i="32"/>
  <c r="CM124" i="32" s="1"/>
  <c r="CG14" i="32"/>
  <c r="CE14" i="32"/>
  <c r="AI38" i="32"/>
  <c r="AI169" i="32" s="1"/>
  <c r="U39" i="7"/>
  <c r="V64" i="10"/>
  <c r="AC64" i="10"/>
  <c r="X64" i="10"/>
  <c r="T64" i="10"/>
  <c r="BA29" i="32"/>
  <c r="AD64" i="10"/>
  <c r="U64" i="10"/>
  <c r="AA64" i="10"/>
  <c r="Z64" i="10"/>
  <c r="AG64" i="10" s="1"/>
  <c r="AB64" i="10"/>
  <c r="W64" i="10"/>
  <c r="AW19" i="32"/>
  <c r="Q64" i="10"/>
  <c r="Y64" i="10"/>
  <c r="AE64" i="10"/>
  <c r="AY16" i="32"/>
  <c r="AY119" i="32" s="1"/>
  <c r="V19" i="10"/>
  <c r="AX22" i="32"/>
  <c r="AX143" i="32" s="1"/>
  <c r="U24" i="10"/>
  <c r="K45" i="31"/>
  <c r="BB19" i="32"/>
  <c r="BB29" i="32"/>
  <c r="BA14" i="32"/>
  <c r="DQ38" i="32"/>
  <c r="DQ169" i="32" s="1"/>
  <c r="DN39" i="32"/>
  <c r="EU24" i="32" l="1"/>
  <c r="CM24" i="32"/>
  <c r="BI62" i="32"/>
  <c r="BI151" i="32" s="1"/>
  <c r="BC64" i="32"/>
  <c r="FY19" i="32"/>
  <c r="EF34" i="32"/>
  <c r="GN19" i="32"/>
  <c r="EF114" i="32"/>
  <c r="EF184" i="32"/>
  <c r="DB34" i="32"/>
  <c r="EU39" i="32"/>
  <c r="EU19" i="32"/>
  <c r="BX34" i="32"/>
  <c r="DB24" i="32"/>
  <c r="EF14" i="32"/>
  <c r="DB14" i="32"/>
  <c r="BX14" i="32"/>
  <c r="DB29" i="32"/>
  <c r="GN14" i="32"/>
  <c r="FY29" i="32"/>
  <c r="EF19" i="32"/>
  <c r="EF39" i="32"/>
  <c r="DQ19" i="32"/>
  <c r="EF24" i="32"/>
  <c r="GN29" i="32"/>
  <c r="GN39" i="32"/>
  <c r="CM34" i="32"/>
  <c r="BX24" i="32"/>
  <c r="EF29" i="32"/>
  <c r="FY39" i="32"/>
  <c r="BX19" i="32"/>
  <c r="GN34" i="32"/>
  <c r="CM39" i="32"/>
  <c r="L79" i="31"/>
  <c r="FY24" i="32"/>
  <c r="DB39" i="32"/>
  <c r="FY14" i="32"/>
  <c r="GN24" i="32"/>
  <c r="FJ29" i="32"/>
  <c r="BX39" i="32"/>
  <c r="N76" i="31"/>
  <c r="G78" i="31"/>
  <c r="BI128" i="32"/>
  <c r="BI64" i="32"/>
  <c r="E78" i="31"/>
  <c r="N74" i="31"/>
  <c r="J83" i="31"/>
  <c r="L74" i="31"/>
  <c r="N79" i="31"/>
  <c r="N83" i="31"/>
  <c r="N82" i="31"/>
  <c r="J82" i="31"/>
  <c r="N77" i="31"/>
  <c r="L77" i="31"/>
  <c r="J76" i="31"/>
  <c r="L76" i="31"/>
  <c r="L78" i="31"/>
  <c r="F78" i="31"/>
  <c r="D78" i="31"/>
  <c r="J78" i="31"/>
  <c r="K78" i="31"/>
  <c r="N78" i="31"/>
  <c r="J79" i="31"/>
  <c r="J77" i="31"/>
  <c r="L83" i="31"/>
  <c r="L82" i="31"/>
  <c r="J81" i="31"/>
  <c r="L81" i="31"/>
  <c r="N81" i="31"/>
  <c r="J74" i="31"/>
  <c r="L80" i="31"/>
  <c r="N80" i="31"/>
  <c r="J80" i="31"/>
  <c r="P85" i="31"/>
  <c r="X85" i="31"/>
  <c r="X45" i="31"/>
  <c r="N65" i="31"/>
  <c r="N45" i="31"/>
  <c r="AT14" i="32"/>
  <c r="J45" i="31"/>
  <c r="FJ44" i="32"/>
  <c r="FJ39" i="32"/>
  <c r="FJ14" i="32"/>
  <c r="AT29" i="32"/>
  <c r="AW14" i="32"/>
  <c r="DQ29" i="32"/>
  <c r="L65" i="31"/>
  <c r="L45" i="31"/>
  <c r="FJ34" i="32"/>
  <c r="EU29" i="32"/>
  <c r="EU34" i="32"/>
  <c r="DQ24" i="32"/>
  <c r="BX44" i="32"/>
  <c r="AL39" i="32"/>
  <c r="AM39" i="32"/>
  <c r="AQ39" i="32"/>
  <c r="AO39" i="32"/>
  <c r="AP39" i="32"/>
  <c r="AT36" i="32"/>
  <c r="AT123" i="32" s="1"/>
  <c r="D65" i="31"/>
  <c r="G65" i="31"/>
  <c r="E65" i="31"/>
  <c r="D45" i="31"/>
  <c r="AW34" i="32"/>
  <c r="BI11" i="32"/>
  <c r="BI118" i="32" s="1"/>
  <c r="E45" i="31"/>
  <c r="BI27" i="32"/>
  <c r="BI144" i="32" s="1"/>
  <c r="AW44" i="32"/>
  <c r="BE14" i="32"/>
  <c r="BE44" i="32"/>
  <c r="BI32" i="32"/>
  <c r="BI145" i="32" s="1"/>
  <c r="AY24" i="32"/>
  <c r="BC39" i="32"/>
  <c r="FJ24" i="32"/>
  <c r="AT44" i="32"/>
  <c r="BX29" i="32"/>
  <c r="BG19" i="32"/>
  <c r="AX44" i="32"/>
  <c r="BI37" i="32"/>
  <c r="BI146" i="32" s="1"/>
  <c r="CM29" i="32"/>
  <c r="EU14" i="32"/>
  <c r="DB19" i="32"/>
  <c r="F45" i="31"/>
  <c r="G45" i="31"/>
  <c r="J65" i="31"/>
  <c r="E72" i="31"/>
  <c r="BI43" i="32"/>
  <c r="BI170" i="32" s="1"/>
  <c r="FY44" i="32"/>
  <c r="FJ19" i="32"/>
  <c r="EU44" i="32"/>
  <c r="DQ39" i="32"/>
  <c r="DQ14" i="32"/>
  <c r="DB44" i="32"/>
  <c r="CM44" i="32"/>
  <c r="CM14" i="32"/>
  <c r="CM19" i="32"/>
  <c r="BH39" i="32"/>
  <c r="AH39" i="32"/>
  <c r="AS39" i="32"/>
  <c r="AN39" i="32"/>
  <c r="AT24" i="32"/>
  <c r="EF44" i="32"/>
  <c r="BI17" i="32"/>
  <c r="BI142" i="32" s="1"/>
  <c r="AZ19" i="32"/>
  <c r="AX14" i="32"/>
  <c r="BI13" i="32"/>
  <c r="BI164" i="32" s="1"/>
  <c r="AX19" i="32"/>
  <c r="BD14" i="32"/>
  <c r="BC44" i="32"/>
  <c r="BA24" i="32"/>
  <c r="BI23" i="32"/>
  <c r="BI166" i="32" s="1"/>
  <c r="BE24" i="32"/>
  <c r="F65" i="31"/>
  <c r="BB44" i="32"/>
  <c r="BF19" i="32"/>
  <c r="BA44" i="32"/>
  <c r="BD44" i="32"/>
  <c r="BC19" i="32"/>
  <c r="BH19" i="32"/>
  <c r="BE19" i="32"/>
  <c r="AY39" i="32"/>
  <c r="BD24" i="32"/>
  <c r="AZ14" i="32"/>
  <c r="AX29" i="32"/>
  <c r="BC24" i="32"/>
  <c r="AZ24" i="32"/>
  <c r="BI21" i="32"/>
  <c r="BI120" i="32" s="1"/>
  <c r="BI12" i="32"/>
  <c r="BI141" i="32" s="1"/>
  <c r="AY14" i="32"/>
  <c r="AZ44" i="32"/>
  <c r="BI41" i="32"/>
  <c r="BI124" i="32" s="1"/>
  <c r="BE29" i="32"/>
  <c r="BI26" i="32"/>
  <c r="BI121" i="32" s="1"/>
  <c r="AX34" i="32"/>
  <c r="BI31" i="32"/>
  <c r="BI122" i="32" s="1"/>
  <c r="H65" i="31"/>
  <c r="BH29" i="32"/>
  <c r="BI28" i="32"/>
  <c r="BI167" i="32" s="1"/>
  <c r="BD34" i="32"/>
  <c r="BI33" i="32"/>
  <c r="BI168" i="32" s="1"/>
  <c r="BG34" i="32"/>
  <c r="BE39" i="32"/>
  <c r="BH34" i="32"/>
  <c r="BE34" i="32"/>
  <c r="AZ39" i="32"/>
  <c r="BI38" i="32"/>
  <c r="BI169" i="32" s="1"/>
  <c r="H72" i="31"/>
  <c r="BI36" i="32"/>
  <c r="BI123" i="32" s="1"/>
  <c r="BA39" i="32"/>
  <c r="BI42" i="32"/>
  <c r="BI147" i="32" s="1"/>
  <c r="BF44" i="32"/>
  <c r="H45" i="31"/>
  <c r="BB34" i="32"/>
  <c r="AZ34" i="32"/>
  <c r="BD39" i="32"/>
  <c r="BG39" i="32"/>
  <c r="K65" i="31"/>
  <c r="AI39" i="32"/>
  <c r="AT38" i="32"/>
  <c r="AT169" i="32" s="1"/>
  <c r="AT37" i="32"/>
  <c r="AT146" i="32" s="1"/>
  <c r="AR39" i="32"/>
  <c r="AX24" i="32"/>
  <c r="BI22" i="32"/>
  <c r="BI143" i="32" s="1"/>
  <c r="AY19" i="32"/>
  <c r="BI16" i="32"/>
  <c r="BI119" i="32" s="1"/>
  <c r="F72" i="31" l="1"/>
  <c r="D72" i="31"/>
  <c r="G72" i="31"/>
  <c r="J72" i="31"/>
  <c r="K72" i="31"/>
  <c r="I72" i="31"/>
  <c r="D73" i="31"/>
  <c r="I45" i="31"/>
  <c r="I65" i="31"/>
  <c r="E25" i="31"/>
  <c r="E73" i="31"/>
  <c r="E85" i="31" s="1"/>
  <c r="I25" i="31"/>
  <c r="I73" i="31"/>
  <c r="J73" i="31"/>
  <c r="F25" i="31"/>
  <c r="F73" i="31"/>
  <c r="G25" i="31"/>
  <c r="G73" i="31"/>
  <c r="K25" i="31"/>
  <c r="K73" i="31"/>
  <c r="H25" i="31"/>
  <c r="H73" i="31"/>
  <c r="H85" i="31" s="1"/>
  <c r="N72" i="31"/>
  <c r="M25" i="31"/>
  <c r="L72" i="31"/>
  <c r="BI19" i="32"/>
  <c r="BI14" i="32"/>
  <c r="BI44" i="32"/>
  <c r="BI24" i="32"/>
  <c r="AT39" i="32"/>
  <c r="BI34" i="32"/>
  <c r="BI29" i="32"/>
  <c r="BI39" i="32"/>
  <c r="J25" i="31"/>
  <c r="J85" i="31" l="1"/>
  <c r="G85" i="31"/>
  <c r="F85" i="31"/>
  <c r="K85" i="31"/>
  <c r="I85" i="31"/>
  <c r="N25" i="31"/>
  <c r="N73" i="31"/>
  <c r="N85" i="31" s="1"/>
  <c r="L25" i="31"/>
  <c r="L73" i="31"/>
  <c r="L85" i="31" s="1"/>
  <c r="V118" i="18" l="1"/>
  <c r="W118" i="18"/>
  <c r="AB118" i="18"/>
  <c r="AE118" i="18"/>
  <c r="AD118" i="18"/>
  <c r="Z118" i="18"/>
  <c r="AA118" i="18"/>
  <c r="Q118" i="18"/>
  <c r="Y118" i="18"/>
  <c r="U118" i="18"/>
  <c r="X118" i="18"/>
  <c r="T118" i="18"/>
  <c r="AC118" i="18"/>
  <c r="AG118" i="18" l="1"/>
  <c r="D25" i="31"/>
  <c r="D80" i="31"/>
  <c r="D85" i="31" s="1"/>
  <c r="J21" i="81" l="1"/>
  <c r="O21" i="81"/>
  <c r="N21" i="81"/>
  <c r="I21" i="81"/>
</calcChain>
</file>

<file path=xl/sharedStrings.xml><?xml version="1.0" encoding="utf-8"?>
<sst xmlns="http://schemas.openxmlformats.org/spreadsheetml/2006/main" count="5176" uniqueCount="138">
  <si>
    <t>UNITED STATES - CANADA</t>
  </si>
  <si>
    <t>January</t>
  </si>
  <si>
    <t>YEAR-TO-DATE</t>
  </si>
  <si>
    <t>Change</t>
  </si>
  <si>
    <t>Percent</t>
  </si>
  <si>
    <t>Ambassador Bridge</t>
  </si>
  <si>
    <t>Passenger Cars</t>
  </si>
  <si>
    <t>Trucks</t>
  </si>
  <si>
    <t>Buses &amp; Misc.</t>
  </si>
  <si>
    <t>TOTAL</t>
  </si>
  <si>
    <t>Blue Water Bridge</t>
  </si>
  <si>
    <t>Detroit-Windsor Tunnel</t>
  </si>
  <si>
    <t>Lewiston-Queenston Bridge</t>
  </si>
  <si>
    <t>Ogdensburg Bridge</t>
  </si>
  <si>
    <t>Peace Bridge</t>
  </si>
  <si>
    <t>Rainbow Bridge</t>
  </si>
  <si>
    <t>Seaway International Bridge</t>
  </si>
  <si>
    <t>Thousand Islands Bridge</t>
  </si>
  <si>
    <t>Whirlpool Rapids Bridge</t>
  </si>
  <si>
    <t>TOTALS</t>
  </si>
  <si>
    <t>GRAND TOTAL</t>
  </si>
  <si>
    <t>Traffic Report for the Month Ending: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</si>
  <si>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</si>
  <si>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</si>
  <si>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</si>
  <si>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</si>
  <si>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</si>
  <si>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</si>
  <si>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</si>
  <si>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</si>
  <si>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</si>
  <si>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</si>
  <si>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</si>
  <si>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</si>
  <si>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 xml:space="preserve">October </t>
  </si>
  <si>
    <t xml:space="preserve">September </t>
  </si>
  <si>
    <t xml:space="preserve">November </t>
  </si>
  <si>
    <t xml:space="preserve">December </t>
  </si>
  <si>
    <t xml:space="preserve">August </t>
  </si>
  <si>
    <t xml:space="preserve">July </t>
  </si>
  <si>
    <t xml:space="preserve">June </t>
  </si>
  <si>
    <t xml:space="preserve">May </t>
  </si>
  <si>
    <t xml:space="preserve">February </t>
  </si>
  <si>
    <t xml:space="preserve">January </t>
  </si>
  <si>
    <t xml:space="preserve">Ontario Border Crossings With Michigan &amp; New York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</si>
  <si>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</si>
  <si>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</si>
  <si>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</si>
  <si>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</si>
  <si>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</si>
  <si>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</si>
  <si>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</si>
  <si>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</si>
  <si>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</si>
  <si>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</si>
  <si>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</si>
  <si>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</si>
  <si>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</si>
  <si>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Vehicle Classification</t>
  </si>
  <si>
    <t>Monthly Traffic Statistics</t>
  </si>
  <si>
    <t>Year to Date Traffic Statistics</t>
  </si>
  <si>
    <t>Total</t>
  </si>
  <si>
    <t>Passenger</t>
  </si>
  <si>
    <t>Crossings</t>
  </si>
  <si>
    <t>Truck</t>
  </si>
  <si>
    <t>Total Passenger Crossings</t>
  </si>
  <si>
    <t>Total Truck Crossings</t>
  </si>
  <si>
    <t>Total Crossings</t>
  </si>
  <si>
    <t>a</t>
  </si>
  <si>
    <t>b</t>
  </si>
  <si>
    <t>Sault Ste. Marie Bridge Bridge Authority</t>
  </si>
  <si>
    <t>Sault St. Marie Bridge Bridge Authority</t>
  </si>
  <si>
    <t xml:space="preserve">Ontario Border Crossings with Michigan &amp; New York </t>
  </si>
  <si>
    <t>`</t>
  </si>
  <si>
    <t>Bridge and Tunnel Operators Association (BTOA)</t>
  </si>
  <si>
    <t>Ontario Border Crossing Traffic Data</t>
  </si>
  <si>
    <t>Blue Water Bridge (MDOT)</t>
  </si>
  <si>
    <t xml:space="preserve">International Bridge Administration </t>
  </si>
  <si>
    <t>Blue Water Bridge FBCL</t>
  </si>
  <si>
    <t>Aazhogan Bridge (Fort Frances-International Falls)</t>
  </si>
  <si>
    <t>NORTHBOUND</t>
  </si>
  <si>
    <t>SOUTHBOUND</t>
  </si>
  <si>
    <t>Aazhogan Bridge</t>
  </si>
  <si>
    <t>(Northbound Traffic Volumes Only)</t>
  </si>
  <si>
    <t>Gordie Howe International Bridge</t>
  </si>
  <si>
    <t>YEARS</t>
  </si>
  <si>
    <t>(Validation List)</t>
  </si>
  <si>
    <t>Prior Year</t>
  </si>
  <si>
    <t>Current Year</t>
  </si>
  <si>
    <t>YTD</t>
  </si>
  <si>
    <t>Select second year to compare</t>
  </si>
  <si>
    <t>Select first year to compare</t>
  </si>
  <si>
    <t>AAZ</t>
  </si>
  <si>
    <t>AMB</t>
  </si>
  <si>
    <t>BWB</t>
  </si>
  <si>
    <t>DWT</t>
  </si>
  <si>
    <t>GHIB</t>
  </si>
  <si>
    <t>OGB</t>
  </si>
  <si>
    <t>PB</t>
  </si>
  <si>
    <t>IBA</t>
  </si>
  <si>
    <t>SIBC</t>
  </si>
  <si>
    <t>TIBA</t>
  </si>
  <si>
    <t>LQB</t>
  </si>
  <si>
    <t>RBW</t>
  </si>
  <si>
    <t>WPB</t>
  </si>
  <si>
    <t>Individual Crossings</t>
  </si>
  <si>
    <t>Tab Names</t>
  </si>
  <si>
    <t>Data presented by crossing, on the "Traffic" tab.</t>
  </si>
  <si>
    <t>CROSSING LIST</t>
  </si>
  <si>
    <t>Traffic data for individual crossings on tabs, per "Crossing List".</t>
  </si>
  <si>
    <t>Total annualized BTOA Traffic on "Annual" Tab.</t>
  </si>
  <si>
    <t>Instructions for YEAR to YEAR traffic comparisons</t>
  </si>
  <si>
    <t>Years to Compare</t>
  </si>
  <si>
    <t>Current Month</t>
  </si>
  <si>
    <t>MONTH</t>
  </si>
  <si>
    <t>Select month</t>
  </si>
  <si>
    <t>YEAR TO DATE</t>
  </si>
  <si>
    <r>
      <t xml:space="preserve">Select the years to compare </t>
    </r>
    <r>
      <rPr>
        <b/>
        <sz val="11"/>
        <rFont val="Charter BT"/>
      </rPr>
      <t>below</t>
    </r>
    <r>
      <rPr>
        <sz val="11"/>
        <rFont val="Charter BT"/>
      </rPr>
      <t xml:space="preserve"> in cell </t>
    </r>
    <r>
      <rPr>
        <b/>
        <sz val="11"/>
        <rFont val="Charter BT"/>
      </rPr>
      <t>C8</t>
    </r>
    <r>
      <rPr>
        <sz val="11"/>
        <rFont val="Charter BT"/>
      </rPr>
      <t xml:space="preserve"> and </t>
    </r>
    <r>
      <rPr>
        <b/>
        <sz val="11"/>
        <rFont val="Charter BT"/>
      </rPr>
      <t>C9</t>
    </r>
    <r>
      <rPr>
        <sz val="11"/>
        <rFont val="Charter BT"/>
      </rPr>
      <t>, respectively.</t>
    </r>
  </si>
  <si>
    <t>BTOA DASHBOARD</t>
  </si>
  <si>
    <t>BRIDGE AND TUNNEL OPERATORS ASSOCIATION (BTOA)</t>
  </si>
  <si>
    <t>Traffic Year to Date</t>
  </si>
  <si>
    <t>Traffic Month Ending</t>
  </si>
  <si>
    <t>Graph</t>
  </si>
  <si>
    <t>Select Ending Year</t>
  </si>
  <si>
    <t>Select Traffic Category or Total</t>
  </si>
  <si>
    <t>Passenger Crossings</t>
  </si>
  <si>
    <t>Truck Crossings</t>
  </si>
  <si>
    <t>Total BTOA Traffic</t>
  </si>
  <si>
    <t>Total Buses &amp; Misc.</t>
  </si>
  <si>
    <t>Select Ending Year for 10-Year Graph.</t>
  </si>
  <si>
    <t>Select Bridge or Total BTOA Crossings</t>
  </si>
  <si>
    <t xml:space="preserve">Select desired crossing or all crossings for BTOA. </t>
  </si>
  <si>
    <t>Select Annual or Year-to-Date; view results on "Graph" Tab.</t>
  </si>
  <si>
    <t>Select traffic type or Total BTOA Traffic.</t>
  </si>
  <si>
    <t>Annual or Year-to-Date Results</t>
  </si>
  <si>
    <t>Year-to-Date</t>
  </si>
  <si>
    <t>* No traffic data available prior to 2006.</t>
  </si>
  <si>
    <t>Gordie Howe Opening Date: July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</si>
</sst>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0_);_(* \(#,##0.0000\);_(* &quot;-&quot;??_);_(@_)"/>
    <numFmt numFmtId="167" formatCode="&quot; $&quot;#,##0.00\ ;&quot; $(&quot;#,##0.00\);&quot; $-&quot;#\ ;@\ "/>
    <numFmt numFmtId="168" formatCode="0.0%"/>
  </numFmts>
  <fonts count="73">
    <font>
      <sz val="12"/>
      <name val="Charter BT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harter BT"/>
    </font>
    <font>
      <sz val="11"/>
      <name val="Charter BT"/>
      <family val="1"/>
    </font>
    <font>
      <sz val="14"/>
      <name val="Firenze"/>
      <family val="1"/>
    </font>
    <font>
      <b/>
      <sz val="12"/>
      <color indexed="12"/>
      <name val="Charter BT"/>
      <family val="1"/>
    </font>
    <font>
      <b/>
      <sz val="10"/>
      <name val="Charter BT"/>
    </font>
    <font>
      <b/>
      <sz val="12"/>
      <name val="Times New Roman"/>
      <family val="1"/>
    </font>
    <font>
      <sz val="8"/>
      <name val="Charter BT"/>
    </font>
    <font>
      <b/>
      <sz val="12"/>
      <name val="Charter BT"/>
    </font>
    <font>
      <sz val="10"/>
      <name val="Charter BT"/>
    </font>
    <font>
      <b/>
      <sz val="10"/>
      <name val="Charter BT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b/>
      <sz val="8"/>
      <name val="Times New Roman"/>
      <family val="1"/>
    </font>
    <font>
      <b/>
      <sz val="12"/>
      <color indexed="12"/>
      <name val="Times New Roman"/>
      <family val="1"/>
    </font>
    <font>
      <sz val="10"/>
      <color indexed="12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9"/>
      <name val="Segoe U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harter BT"/>
    </font>
    <font>
      <b/>
      <sz val="11"/>
      <name val="Charter BT"/>
    </font>
    <font>
      <b/>
      <sz val="11"/>
      <name val="Times New Roman"/>
      <family val="1"/>
    </font>
    <font>
      <sz val="11"/>
      <name val="Firenze"/>
      <family val="1"/>
    </font>
    <font>
      <i/>
      <sz val="11"/>
      <name val="Charter BT"/>
    </font>
    <font>
      <b/>
      <sz val="11"/>
      <name val="Firenze"/>
    </font>
    <font>
      <i/>
      <sz val="10"/>
      <color rgb="FFFF0000"/>
      <name val="Charter BT"/>
    </font>
    <font>
      <b/>
      <sz val="10"/>
      <color theme="0" tint="-0.249977111117893"/>
      <name val="Times New Roman"/>
      <family val="1"/>
    </font>
    <font>
      <sz val="10"/>
      <color theme="0" tint="-0.249977111117893"/>
      <name val="Times New Roman"/>
      <family val="1"/>
    </font>
    <font>
      <b/>
      <sz val="12"/>
      <color theme="0" tint="-0.249977111117893"/>
      <name val="Charter BT"/>
    </font>
    <font>
      <sz val="11"/>
      <color theme="0" tint="-0.249977111117893"/>
      <name val="Times New Roman"/>
      <family val="1"/>
    </font>
    <font>
      <b/>
      <sz val="12"/>
      <color theme="0" tint="-0.249977111117893"/>
      <name val="Times New Roman"/>
      <family val="1"/>
    </font>
    <font>
      <sz val="12"/>
      <color theme="0" tint="-0.249977111117893"/>
      <name val="Charter BT"/>
    </font>
    <font>
      <sz val="12"/>
      <color theme="0" tint="-0.249977111117893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12"/>
      </left>
      <right/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12"/>
      </right>
      <top/>
      <bottom style="medium">
        <color indexed="64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hair">
        <color indexed="12"/>
      </left>
      <right/>
      <top/>
      <bottom style="medium">
        <color indexed="64"/>
      </bottom>
      <diagonal/>
    </border>
    <border>
      <left/>
      <right style="hair">
        <color indexed="12"/>
      </right>
      <top style="hair">
        <color indexed="12"/>
      </top>
      <bottom style="medium">
        <color indexed="64"/>
      </bottom>
      <diagonal/>
    </border>
    <border>
      <left style="hair">
        <color indexed="12"/>
      </left>
      <right/>
      <top style="hair">
        <color indexed="12"/>
      </top>
      <bottom style="medium">
        <color indexed="64"/>
      </bottom>
      <diagonal/>
    </border>
    <border>
      <left style="hair">
        <color indexed="12"/>
      </left>
      <right style="medium">
        <color indexed="64"/>
      </right>
      <top style="hair">
        <color indexed="12"/>
      </top>
      <bottom style="hair">
        <color indexed="12"/>
      </bottom>
      <diagonal/>
    </border>
    <border>
      <left/>
      <right style="medium">
        <color indexed="64"/>
      </right>
      <top/>
      <bottom/>
      <diagonal/>
    </border>
    <border>
      <left style="hair">
        <color indexed="12"/>
      </left>
      <right style="medium">
        <color indexed="64"/>
      </right>
      <top/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12"/>
      </left>
      <right/>
      <top style="hair">
        <color indexed="12"/>
      </top>
      <bottom style="thin">
        <color indexed="64"/>
      </bottom>
      <diagonal/>
    </border>
    <border>
      <left/>
      <right style="hair">
        <color indexed="12"/>
      </right>
      <top style="hair">
        <color indexed="12"/>
      </top>
      <bottom style="thin">
        <color indexed="64"/>
      </bottom>
      <diagonal/>
    </border>
    <border>
      <left style="hair">
        <color indexed="12"/>
      </left>
      <right/>
      <top/>
      <bottom/>
      <diagonal/>
    </border>
    <border>
      <left style="hair">
        <color indexed="12"/>
      </left>
      <right/>
      <top/>
      <bottom style="hair">
        <color indexed="12"/>
      </bottom>
      <diagonal/>
    </border>
  </borders>
  <cellStyleXfs count="1530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1" applyNumberFormat="0" applyAlignment="0" applyProtection="0"/>
    <xf numFmtId="0" fontId="18" fillId="21" borderId="2" applyNumberFormat="0" applyAlignment="0" applyProtection="0"/>
    <xf numFmtId="43" fontId="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" applyNumberFormat="0" applyAlignment="0" applyProtection="0"/>
    <xf numFmtId="0" fontId="26" fillId="0" borderId="6" applyNumberFormat="0" applyFill="0" applyAlignment="0" applyProtection="0"/>
    <xf numFmtId="0" fontId="27" fillId="22" borderId="0" applyNumberFormat="0" applyBorder="0" applyAlignment="0" applyProtection="0"/>
    <xf numFmtId="0" fontId="28" fillId="0" borderId="0"/>
    <xf numFmtId="0" fontId="19" fillId="0" borderId="0"/>
    <xf numFmtId="0" fontId="19" fillId="23" borderId="7" applyNumberFormat="0" applyFont="0" applyAlignment="0" applyProtection="0"/>
    <xf numFmtId="0" fontId="29" fillId="20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29" borderId="0" applyNumberFormat="0" applyBorder="0" applyAlignment="0" applyProtection="0"/>
    <xf numFmtId="0" fontId="14" fillId="2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4" fillId="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4" fillId="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4" fillId="5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4" fillId="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4" fillId="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4" fillId="8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4" fillId="9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4" fillId="1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4" fillId="5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4" fillId="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4" fillId="11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43" fillId="41" borderId="0" applyNumberFormat="0" applyBorder="0" applyAlignment="0" applyProtection="0"/>
    <xf numFmtId="0" fontId="15" fillId="12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15" fillId="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15" fillId="10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15" fillId="13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15" fillId="1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15" fillId="15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15" fillId="16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15" fillId="1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15" fillId="18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0" borderId="0" applyNumberFormat="0" applyBorder="0" applyAlignment="0" applyProtection="0"/>
    <xf numFmtId="0" fontId="15" fillId="13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15" fillId="14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15" fillId="19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4" fillId="53" borderId="0" applyNumberFormat="0" applyBorder="0" applyAlignment="0" applyProtection="0"/>
    <xf numFmtId="0" fontId="16" fillId="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5" fillId="54" borderId="28" applyNumberFormat="0" applyAlignment="0" applyProtection="0"/>
    <xf numFmtId="0" fontId="17" fillId="20" borderId="1" applyNumberFormat="0" applyAlignment="0" applyProtection="0"/>
    <xf numFmtId="0" fontId="45" fillId="54" borderId="28" applyNumberFormat="0" applyAlignment="0" applyProtection="0"/>
    <xf numFmtId="0" fontId="45" fillId="54" borderId="28" applyNumberFormat="0" applyAlignment="0" applyProtection="0"/>
    <xf numFmtId="0" fontId="46" fillId="55" borderId="29" applyNumberFormat="0" applyAlignment="0" applyProtection="0"/>
    <xf numFmtId="0" fontId="18" fillId="21" borderId="2" applyNumberFormat="0" applyAlignment="0" applyProtection="0"/>
    <xf numFmtId="0" fontId="46" fillId="55" borderId="29" applyNumberFormat="0" applyAlignment="0" applyProtection="0"/>
    <xf numFmtId="0" fontId="46" fillId="55" borderId="29" applyNumberFormat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167" fontId="19" fillId="0" borderId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6" borderId="0" applyNumberFormat="0" applyBorder="0" applyAlignment="0" applyProtection="0"/>
    <xf numFmtId="0" fontId="21" fillId="4" borderId="0" applyNumberFormat="0" applyBorder="0" applyAlignment="0" applyProtection="0"/>
    <xf numFmtId="0" fontId="48" fillId="56" borderId="0" applyNumberFormat="0" applyBorder="0" applyAlignment="0" applyProtection="0"/>
    <xf numFmtId="0" fontId="48" fillId="56" borderId="0" applyNumberFormat="0" applyBorder="0" applyAlignment="0" applyProtection="0"/>
    <xf numFmtId="0" fontId="49" fillId="0" borderId="30" applyNumberFormat="0" applyFill="0" applyAlignment="0" applyProtection="0"/>
    <xf numFmtId="0" fontId="22" fillId="0" borderId="3" applyNumberFormat="0" applyFill="0" applyAlignment="0" applyProtection="0"/>
    <xf numFmtId="0" fontId="49" fillId="0" borderId="30" applyNumberFormat="0" applyFill="0" applyAlignment="0" applyProtection="0"/>
    <xf numFmtId="0" fontId="49" fillId="0" borderId="30" applyNumberFormat="0" applyFill="0" applyAlignment="0" applyProtection="0"/>
    <xf numFmtId="0" fontId="50" fillId="0" borderId="31" applyNumberFormat="0" applyFill="0" applyAlignment="0" applyProtection="0"/>
    <xf numFmtId="0" fontId="23" fillId="0" borderId="4" applyNumberFormat="0" applyFill="0" applyAlignment="0" applyProtection="0"/>
    <xf numFmtId="0" fontId="50" fillId="0" borderId="31" applyNumberFormat="0" applyFill="0" applyAlignment="0" applyProtection="0"/>
    <xf numFmtId="0" fontId="50" fillId="0" borderId="31" applyNumberFormat="0" applyFill="0" applyAlignment="0" applyProtection="0"/>
    <xf numFmtId="0" fontId="51" fillId="0" borderId="32" applyNumberFormat="0" applyFill="0" applyAlignment="0" applyProtection="0"/>
    <xf numFmtId="0" fontId="24" fillId="0" borderId="5" applyNumberFormat="0" applyFill="0" applyAlignment="0" applyProtection="0"/>
    <xf numFmtId="0" fontId="51" fillId="0" borderId="32" applyNumberFormat="0" applyFill="0" applyAlignment="0" applyProtection="0"/>
    <xf numFmtId="0" fontId="51" fillId="0" borderId="32" applyNumberFormat="0" applyFill="0" applyAlignment="0" applyProtection="0"/>
    <xf numFmtId="0" fontId="5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57" borderId="28" applyNumberFormat="0" applyAlignment="0" applyProtection="0"/>
    <xf numFmtId="0" fontId="25" fillId="7" borderId="1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3" fillId="0" borderId="33" applyNumberFormat="0" applyFill="0" applyAlignment="0" applyProtection="0"/>
    <xf numFmtId="0" fontId="26" fillId="0" borderId="6" applyNumberFormat="0" applyFill="0" applyAlignment="0" applyProtection="0"/>
    <xf numFmtId="0" fontId="53" fillId="0" borderId="33" applyNumberFormat="0" applyFill="0" applyAlignment="0" applyProtection="0"/>
    <xf numFmtId="0" fontId="53" fillId="0" borderId="33" applyNumberFormat="0" applyFill="0" applyAlignment="0" applyProtection="0"/>
    <xf numFmtId="0" fontId="54" fillId="58" borderId="0" applyNumberFormat="0" applyBorder="0" applyAlignment="0" applyProtection="0"/>
    <xf numFmtId="0" fontId="27" fillId="22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3" borderId="7" applyNumberFormat="0" applyFont="0" applyAlignment="0" applyProtection="0"/>
    <xf numFmtId="0" fontId="1" fillId="59" borderId="34" applyNumberFormat="0" applyFont="0" applyAlignment="0" applyProtection="0"/>
    <xf numFmtId="0" fontId="55" fillId="54" borderId="35" applyNumberFormat="0" applyAlignment="0" applyProtection="0"/>
    <xf numFmtId="0" fontId="29" fillId="20" borderId="8" applyNumberFormat="0" applyAlignment="0" applyProtection="0"/>
    <xf numFmtId="0" fontId="55" fillId="54" borderId="35" applyNumberFormat="0" applyAlignment="0" applyProtection="0"/>
    <xf numFmtId="0" fontId="55" fillId="54" borderId="35" applyNumberForma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36" applyNumberFormat="0" applyFill="0" applyAlignment="0" applyProtection="0"/>
    <xf numFmtId="0" fontId="31" fillId="0" borderId="9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65">
    <xf numFmtId="0" fontId="0" fillId="0" borderId="0" xfId="0"/>
    <xf numFmtId="0" fontId="9" fillId="0" borderId="0" xfId="0" applyFont="1"/>
    <xf numFmtId="0" fontId="11" fillId="0" borderId="0" xfId="0" applyFont="1"/>
    <xf numFmtId="0" fontId="33" fillId="0" borderId="0" xfId="38" applyFont="1"/>
    <xf numFmtId="165" fontId="34" fillId="0" borderId="0" xfId="28" applyNumberFormat="1" applyFont="1" applyAlignment="1">
      <alignment horizontal="centerContinuous"/>
    </xf>
    <xf numFmtId="166" fontId="33" fillId="0" borderId="0" xfId="28" applyNumberFormat="1" applyFont="1"/>
    <xf numFmtId="166" fontId="34" fillId="0" borderId="0" xfId="28" applyNumberFormat="1" applyFont="1"/>
    <xf numFmtId="165" fontId="33" fillId="0" borderId="0" xfId="28" applyNumberFormat="1" applyFont="1"/>
    <xf numFmtId="165" fontId="33" fillId="0" borderId="0" xfId="28" applyNumberFormat="1" applyFont="1" applyAlignment="1">
      <alignment horizontal="center"/>
    </xf>
    <xf numFmtId="0" fontId="9" fillId="0" borderId="0" xfId="38" applyFont="1" applyAlignment="1">
      <alignment horizontal="center"/>
    </xf>
    <xf numFmtId="49" fontId="36" fillId="0" borderId="0" xfId="38" applyNumberFormat="1" applyFont="1" applyAlignment="1">
      <alignment horizontal="center"/>
    </xf>
    <xf numFmtId="165" fontId="37" fillId="0" borderId="0" xfId="28" applyNumberFormat="1" applyFont="1" applyAlignment="1">
      <alignment horizontal="centerContinuous"/>
    </xf>
    <xf numFmtId="0" fontId="34" fillId="0" borderId="0" xfId="38" applyFont="1" applyAlignment="1">
      <alignment horizontal="centerContinuous"/>
    </xf>
    <xf numFmtId="0" fontId="9" fillId="27" borderId="22" xfId="39" applyFont="1" applyFill="1" applyBorder="1"/>
    <xf numFmtId="0" fontId="9" fillId="27" borderId="0" xfId="39" applyFont="1" applyFill="1"/>
    <xf numFmtId="0" fontId="33" fillId="27" borderId="0" xfId="39" applyFont="1" applyFill="1"/>
    <xf numFmtId="165" fontId="33" fillId="27" borderId="0" xfId="28" applyNumberFormat="1" applyFont="1" applyFill="1"/>
    <xf numFmtId="0" fontId="39" fillId="0" borderId="0" xfId="39" applyFont="1"/>
    <xf numFmtId="165" fontId="39" fillId="0" borderId="0" xfId="28" applyNumberFormat="1" applyFont="1"/>
    <xf numFmtId="0" fontId="33" fillId="27" borderId="0" xfId="38" applyFont="1" applyFill="1"/>
    <xf numFmtId="0" fontId="34" fillId="0" borderId="0" xfId="38" applyFont="1" applyAlignment="1">
      <alignment horizontal="center"/>
    </xf>
    <xf numFmtId="0" fontId="33" fillId="0" borderId="0" xfId="38" applyFont="1" applyAlignment="1">
      <alignment horizontal="centerContinuous"/>
    </xf>
    <xf numFmtId="14" fontId="33" fillId="0" borderId="0" xfId="38" applyNumberFormat="1" applyFont="1" applyAlignment="1">
      <alignment horizontal="center"/>
    </xf>
    <xf numFmtId="14" fontId="35" fillId="0" borderId="0" xfId="38" applyNumberFormat="1" applyFont="1" applyAlignment="1">
      <alignment horizontal="center"/>
    </xf>
    <xf numFmtId="3" fontId="34" fillId="0" borderId="0" xfId="28" applyNumberFormat="1" applyFont="1" applyAlignment="1">
      <alignment horizontal="center"/>
    </xf>
    <xf numFmtId="0" fontId="38" fillId="0" borderId="22" xfId="39" applyFont="1" applyBorder="1" applyAlignment="1">
      <alignment horizontal="center"/>
    </xf>
    <xf numFmtId="49" fontId="36" fillId="0" borderId="0" xfId="38" applyNumberFormat="1" applyFont="1" applyAlignment="1">
      <alignment horizontal="centerContinuous"/>
    </xf>
    <xf numFmtId="165" fontId="39" fillId="27" borderId="0" xfId="28" applyNumberFormat="1" applyFont="1" applyFill="1"/>
    <xf numFmtId="0" fontId="39" fillId="27" borderId="0" xfId="39" applyFont="1" applyFill="1"/>
    <xf numFmtId="0" fontId="33" fillId="0" borderId="0" xfId="39" applyFont="1"/>
    <xf numFmtId="0" fontId="33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38" fillId="0" borderId="0" xfId="39" applyFont="1" applyAlignment="1">
      <alignment horizontal="center"/>
    </xf>
    <xf numFmtId="0" fontId="36" fillId="0" borderId="0" xfId="38" applyFont="1" applyAlignment="1">
      <alignment horizontal="centerContinuous"/>
    </xf>
    <xf numFmtId="0" fontId="34" fillId="0" borderId="0" xfId="28" applyNumberFormat="1" applyFont="1" applyAlignment="1">
      <alignment horizontal="center"/>
    </xf>
    <xf numFmtId="0" fontId="34" fillId="0" borderId="0" xfId="28" applyNumberFormat="1" applyFont="1" applyAlignment="1">
      <alignment horizontal="centerContinuous"/>
    </xf>
    <xf numFmtId="0" fontId="36" fillId="0" borderId="0" xfId="38" applyFont="1" applyAlignment="1">
      <alignment horizontal="left" indent="1"/>
    </xf>
    <xf numFmtId="165" fontId="39" fillId="0" borderId="0" xfId="28" applyNumberFormat="1" applyFont="1" applyProtection="1">
      <protection locked="0"/>
    </xf>
    <xf numFmtId="165" fontId="33" fillId="0" borderId="25" xfId="28" applyNumberFormat="1" applyFont="1" applyBorder="1"/>
    <xf numFmtId="165" fontId="33" fillId="0" borderId="26" xfId="28" applyNumberFormat="1" applyFont="1" applyBorder="1"/>
    <xf numFmtId="165" fontId="33" fillId="0" borderId="27" xfId="28" applyNumberFormat="1" applyFont="1" applyBorder="1"/>
    <xf numFmtId="0" fontId="28" fillId="27" borderId="0" xfId="38" applyFill="1"/>
    <xf numFmtId="14" fontId="28" fillId="0" borderId="0" xfId="38" applyNumberFormat="1" applyAlignment="1">
      <alignment horizontal="center"/>
    </xf>
    <xf numFmtId="165" fontId="39" fillId="0" borderId="0" xfId="28" applyNumberFormat="1" applyFont="1" applyProtection="1"/>
    <xf numFmtId="165" fontId="33" fillId="27" borderId="0" xfId="28" applyNumberFormat="1" applyFont="1" applyFill="1" applyProtection="1"/>
    <xf numFmtId="165" fontId="34" fillId="0" borderId="0" xfId="28" applyNumberFormat="1" applyFont="1" applyAlignment="1" applyProtection="1">
      <alignment horizontal="centerContinuous"/>
    </xf>
    <xf numFmtId="0" fontId="40" fillId="0" borderId="0" xfId="0" applyFont="1"/>
    <xf numFmtId="166" fontId="33" fillId="0" borderId="0" xfId="28" applyNumberFormat="1" applyFont="1" applyProtection="1"/>
    <xf numFmtId="166" fontId="34" fillId="0" borderId="0" xfId="28" applyNumberFormat="1" applyFont="1" applyProtection="1"/>
    <xf numFmtId="165" fontId="33" fillId="0" borderId="0" xfId="28" applyNumberFormat="1" applyFont="1" applyProtection="1"/>
    <xf numFmtId="165" fontId="33" fillId="0" borderId="0" xfId="28" applyNumberFormat="1" applyFont="1" applyAlignment="1" applyProtection="1">
      <alignment horizontal="center"/>
    </xf>
    <xf numFmtId="3" fontId="34" fillId="0" borderId="0" xfId="28" applyNumberFormat="1" applyFont="1" applyAlignment="1" applyProtection="1">
      <alignment horizontal="center"/>
    </xf>
    <xf numFmtId="165" fontId="37" fillId="0" borderId="0" xfId="28" applyNumberFormat="1" applyFont="1" applyAlignment="1" applyProtection="1">
      <alignment horizontal="centerContinuous"/>
    </xf>
    <xf numFmtId="165" fontId="39" fillId="27" borderId="0" xfId="28" applyNumberFormat="1" applyFont="1" applyFill="1" applyProtection="1"/>
    <xf numFmtId="165" fontId="33" fillId="0" borderId="0" xfId="38" applyNumberFormat="1" applyFont="1"/>
    <xf numFmtId="0" fontId="9" fillId="0" borderId="22" xfId="39" applyFont="1" applyBorder="1"/>
    <xf numFmtId="0" fontId="9" fillId="0" borderId="0" xfId="39" applyFont="1"/>
    <xf numFmtId="165" fontId="33" fillId="60" borderId="0" xfId="28" applyNumberFormat="1" applyFont="1" applyFill="1" applyBorder="1"/>
    <xf numFmtId="0" fontId="33" fillId="0" borderId="0" xfId="28" applyNumberFormat="1" applyFont="1" applyAlignment="1">
      <alignment horizontal="center"/>
    </xf>
    <xf numFmtId="0" fontId="6" fillId="24" borderId="16" xfId="0" applyFont="1" applyFill="1" applyBorder="1" applyAlignment="1">
      <alignment horizontal="center" vertical="center"/>
    </xf>
    <xf numFmtId="0" fontId="6" fillId="24" borderId="14" xfId="0" applyFont="1" applyFill="1" applyBorder="1" applyAlignment="1">
      <alignment horizontal="center" vertical="center"/>
    </xf>
    <xf numFmtId="0" fontId="28" fillId="0" borderId="0" xfId="38"/>
    <xf numFmtId="38" fontId="0" fillId="0" borderId="0" xfId="0" applyNumberFormat="1"/>
    <xf numFmtId="17" fontId="7" fillId="0" borderId="0" xfId="0" quotePrefix="1" applyNumberFormat="1" applyFont="1"/>
    <xf numFmtId="165" fontId="0" fillId="0" borderId="0" xfId="0" applyNumberFormat="1"/>
    <xf numFmtId="17" fontId="7" fillId="0" borderId="0" xfId="0" applyNumberFormat="1" applyFont="1" applyAlignment="1">
      <alignment horizontal="center"/>
    </xf>
    <xf numFmtId="0" fontId="6" fillId="24" borderId="10" xfId="0" applyFont="1" applyFill="1" applyBorder="1" applyAlignment="1">
      <alignment horizontal="centerContinuous" vertical="center"/>
    </xf>
    <xf numFmtId="0" fontId="6" fillId="24" borderId="11" xfId="0" applyFont="1" applyFill="1" applyBorder="1" applyAlignment="1">
      <alignment horizontal="centerContinuous" vertical="center"/>
    </xf>
    <xf numFmtId="0" fontId="6" fillId="0" borderId="0" xfId="0" applyFont="1" applyAlignment="1">
      <alignment vertical="center"/>
    </xf>
    <xf numFmtId="0" fontId="6" fillId="26" borderId="10" xfId="0" applyFont="1" applyFill="1" applyBorder="1" applyAlignment="1">
      <alignment horizontal="centerContinuous" vertical="center"/>
    </xf>
    <xf numFmtId="0" fontId="6" fillId="26" borderId="11" xfId="0" applyFont="1" applyFill="1" applyBorder="1" applyAlignment="1">
      <alignment horizontal="centerContinuous" vertical="center"/>
    </xf>
    <xf numFmtId="0" fontId="0" fillId="0" borderId="0" xfId="0" applyAlignment="1">
      <alignment horizontal="center"/>
    </xf>
    <xf numFmtId="0" fontId="5" fillId="0" borderId="13" xfId="0" applyFont="1" applyBorder="1"/>
    <xf numFmtId="0" fontId="0" fillId="0" borderId="14" xfId="0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28" borderId="23" xfId="0" applyFont="1" applyFill="1" applyBorder="1" applyAlignment="1">
      <alignment vertical="center"/>
    </xf>
    <xf numFmtId="0" fontId="12" fillId="0" borderId="21" xfId="0" applyFont="1" applyBorder="1" applyAlignment="1">
      <alignment horizontal="right"/>
    </xf>
    <xf numFmtId="38" fontId="12" fillId="0" borderId="15" xfId="0" applyNumberFormat="1" applyFont="1" applyBorder="1"/>
    <xf numFmtId="165" fontId="12" fillId="0" borderId="15" xfId="28" applyNumberFormat="1" applyFont="1" applyBorder="1" applyProtection="1"/>
    <xf numFmtId="10" fontId="12" fillId="0" borderId="15" xfId="0" applyNumberFormat="1" applyFont="1" applyBorder="1"/>
    <xf numFmtId="165" fontId="4" fillId="0" borderId="0" xfId="28" applyNumberFormat="1" applyProtection="1"/>
    <xf numFmtId="0" fontId="8" fillId="28" borderId="24" xfId="0" applyFont="1" applyFill="1" applyBorder="1" applyAlignment="1">
      <alignment vertical="center"/>
    </xf>
    <xf numFmtId="0" fontId="12" fillId="0" borderId="19" xfId="0" applyFont="1" applyBorder="1" applyAlignment="1">
      <alignment horizontal="right"/>
    </xf>
    <xf numFmtId="0" fontId="10" fillId="28" borderId="15" xfId="0" applyFont="1" applyFill="1" applyBorder="1" applyAlignment="1">
      <alignment horizontal="left" vertical="center" indent="1"/>
    </xf>
    <xf numFmtId="0" fontId="11" fillId="24" borderId="0" xfId="0" applyFont="1" applyFill="1"/>
    <xf numFmtId="0" fontId="11" fillId="24" borderId="19" xfId="0" applyFont="1" applyFill="1" applyBorder="1" applyAlignment="1">
      <alignment horizontal="right" vertical="center"/>
    </xf>
    <xf numFmtId="38" fontId="11" fillId="24" borderId="12" xfId="0" applyNumberFormat="1" applyFont="1" applyFill="1" applyBorder="1" applyAlignment="1">
      <alignment vertical="center"/>
    </xf>
    <xf numFmtId="165" fontId="11" fillId="24" borderId="12" xfId="28" applyNumberFormat="1" applyFont="1" applyFill="1" applyBorder="1" applyAlignment="1" applyProtection="1">
      <alignment vertical="center"/>
    </xf>
    <xf numFmtId="10" fontId="11" fillId="24" borderId="12" xfId="0" applyNumberFormat="1" applyFont="1" applyFill="1" applyBorder="1"/>
    <xf numFmtId="0" fontId="12" fillId="25" borderId="0" xfId="0" applyFont="1" applyFill="1"/>
    <xf numFmtId="0" fontId="12" fillId="25" borderId="20" xfId="0" applyFont="1" applyFill="1" applyBorder="1"/>
    <xf numFmtId="38" fontId="12" fillId="25" borderId="12" xfId="0" applyNumberFormat="1" applyFont="1" applyFill="1" applyBorder="1"/>
    <xf numFmtId="10" fontId="12" fillId="25" borderId="12" xfId="0" applyNumberFormat="1" applyFont="1" applyFill="1" applyBorder="1"/>
    <xf numFmtId="0" fontId="12" fillId="28" borderId="15" xfId="0" applyFont="1" applyFill="1" applyBorder="1" applyAlignment="1">
      <alignment vertical="center"/>
    </xf>
    <xf numFmtId="0" fontId="13" fillId="24" borderId="23" xfId="0" applyFont="1" applyFill="1" applyBorder="1" applyAlignment="1">
      <alignment vertical="center" wrapText="1"/>
    </xf>
    <xf numFmtId="0" fontId="12" fillId="24" borderId="24" xfId="0" applyFont="1" applyFill="1" applyBorder="1" applyAlignment="1">
      <alignment vertical="center" wrapText="1"/>
    </xf>
    <xf numFmtId="0" fontId="12" fillId="24" borderId="15" xfId="0" applyFont="1" applyFill="1" applyBorder="1" applyAlignment="1">
      <alignment vertical="center" wrapText="1"/>
    </xf>
    <xf numFmtId="0" fontId="11" fillId="24" borderId="19" xfId="0" applyFont="1" applyFill="1" applyBorder="1" applyAlignment="1">
      <alignment horizontal="right" vertical="center" wrapText="1"/>
    </xf>
    <xf numFmtId="164" fontId="11" fillId="24" borderId="12" xfId="28" applyNumberFormat="1" applyFont="1" applyFill="1" applyBorder="1" applyAlignment="1" applyProtection="1">
      <alignment vertical="center"/>
    </xf>
    <xf numFmtId="165" fontId="34" fillId="0" borderId="0" xfId="28" applyNumberFormat="1" applyFont="1" applyAlignment="1">
      <alignment horizontal="center"/>
    </xf>
    <xf numFmtId="165" fontId="34" fillId="0" borderId="26" xfId="28" applyNumberFormat="1" applyFont="1" applyBorder="1" applyAlignment="1">
      <alignment horizontal="center"/>
    </xf>
    <xf numFmtId="0" fontId="11" fillId="0" borderId="0" xfId="0" quotePrefix="1" applyFont="1"/>
    <xf numFmtId="165" fontId="28" fillId="0" borderId="26" xfId="28" applyNumberFormat="1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3" fillId="28" borderId="41" xfId="0" applyFont="1" applyFill="1" applyBorder="1" applyAlignment="1">
      <alignment vertical="center"/>
    </xf>
    <xf numFmtId="0" fontId="8" fillId="28" borderId="41" xfId="0" applyFont="1" applyFill="1" applyBorder="1" applyAlignment="1">
      <alignment vertical="center"/>
    </xf>
    <xf numFmtId="0" fontId="8" fillId="28" borderId="42" xfId="0" applyFont="1" applyFill="1" applyBorder="1" applyAlignment="1">
      <alignment vertical="center"/>
    </xf>
    <xf numFmtId="0" fontId="28" fillId="0" borderId="0" xfId="28" applyNumberFormat="1" applyFont="1" applyAlignment="1">
      <alignment horizontal="center"/>
    </xf>
    <xf numFmtId="38" fontId="6" fillId="0" borderId="0" xfId="0" applyNumberFormat="1" applyFont="1" applyAlignment="1">
      <alignment vertical="center"/>
    </xf>
    <xf numFmtId="38" fontId="6" fillId="0" borderId="17" xfId="0" applyNumberFormat="1" applyFont="1" applyBorder="1" applyAlignment="1">
      <alignment horizontal="center" vertical="center"/>
    </xf>
    <xf numFmtId="38" fontId="12" fillId="0" borderId="15" xfId="28" applyNumberFormat="1" applyFont="1" applyBorder="1" applyProtection="1"/>
    <xf numFmtId="168" fontId="4" fillId="0" borderId="0" xfId="1529" applyNumberFormat="1" applyAlignment="1" applyProtection="1">
      <alignment horizontal="center"/>
    </xf>
    <xf numFmtId="0" fontId="35" fillId="0" borderId="0" xfId="28" applyNumberFormat="1" applyFont="1" applyAlignment="1">
      <alignment horizontal="left"/>
    </xf>
    <xf numFmtId="0" fontId="59" fillId="0" borderId="0" xfId="0" applyFont="1"/>
    <xf numFmtId="41" fontId="59" fillId="0" borderId="0" xfId="0" applyNumberFormat="1" applyFont="1"/>
    <xf numFmtId="168" fontId="59" fillId="0" borderId="0" xfId="1529" applyNumberFormat="1" applyFont="1" applyAlignment="1">
      <alignment horizontal="center"/>
    </xf>
    <xf numFmtId="41" fontId="59" fillId="0" borderId="25" xfId="0" applyNumberFormat="1" applyFont="1" applyBorder="1"/>
    <xf numFmtId="168" fontId="59" fillId="0" borderId="25" xfId="1529" applyNumberFormat="1" applyFont="1" applyBorder="1" applyAlignment="1">
      <alignment horizontal="center"/>
    </xf>
    <xf numFmtId="41" fontId="60" fillId="0" borderId="27" xfId="0" applyNumberFormat="1" applyFont="1" applyBorder="1"/>
    <xf numFmtId="168" fontId="60" fillId="0" borderId="27" xfId="1529" applyNumberFormat="1" applyFont="1" applyBorder="1" applyAlignment="1">
      <alignment horizontal="center"/>
    </xf>
    <xf numFmtId="0" fontId="60" fillId="0" borderId="0" xfId="0" applyFont="1"/>
    <xf numFmtId="0" fontId="61" fillId="0" borderId="0" xfId="28" applyNumberFormat="1" applyFont="1" applyAlignment="1">
      <alignment horizontal="left"/>
    </xf>
    <xf numFmtId="0" fontId="62" fillId="61" borderId="38" xfId="0" applyFont="1" applyFill="1" applyBorder="1" applyAlignment="1" applyProtection="1">
      <alignment horizontal="center" vertical="center"/>
      <protection locked="0"/>
    </xf>
    <xf numFmtId="0" fontId="62" fillId="62" borderId="37" xfId="0" applyFont="1" applyFill="1" applyBorder="1" applyAlignment="1" applyProtection="1">
      <alignment horizontal="center" vertical="center"/>
      <protection locked="0"/>
    </xf>
    <xf numFmtId="0" fontId="62" fillId="24" borderId="40" xfId="0" applyFont="1" applyFill="1" applyBorder="1" applyAlignment="1">
      <alignment horizontal="centerContinuous" vertical="center"/>
    </xf>
    <xf numFmtId="0" fontId="63" fillId="0" borderId="0" xfId="0" applyFont="1"/>
    <xf numFmtId="0" fontId="64" fillId="24" borderId="39" xfId="0" applyFont="1" applyFill="1" applyBorder="1" applyAlignment="1">
      <alignment horizontal="centerContinuous" vertical="center"/>
    </xf>
    <xf numFmtId="41" fontId="59" fillId="0" borderId="0" xfId="0" applyNumberFormat="1" applyFont="1" applyAlignment="1">
      <alignment horizontal="center"/>
    </xf>
    <xf numFmtId="168" fontId="12" fillId="0" borderId="0" xfId="1529" applyNumberFormat="1" applyFont="1" applyAlignment="1">
      <alignment horizontal="center"/>
    </xf>
    <xf numFmtId="0" fontId="11" fillId="0" borderId="26" xfId="0" applyFont="1" applyBorder="1" applyAlignment="1">
      <alignment horizontal="centerContinuous"/>
    </xf>
    <xf numFmtId="0" fontId="0" fillId="0" borderId="26" xfId="0" applyBorder="1" applyAlignment="1">
      <alignment horizontal="centerContinuous"/>
    </xf>
    <xf numFmtId="0" fontId="62" fillId="63" borderId="37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2" fillId="64" borderId="37" xfId="0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>
      <alignment horizontal="right"/>
    </xf>
    <xf numFmtId="0" fontId="60" fillId="0" borderId="26" xfId="0" applyFont="1" applyBorder="1" applyAlignment="1">
      <alignment horizontal="centerContinuous"/>
    </xf>
    <xf numFmtId="0" fontId="62" fillId="65" borderId="37" xfId="0" applyFont="1" applyFill="1" applyBorder="1" applyAlignment="1" applyProtection="1">
      <alignment horizontal="center" vertical="center"/>
      <protection locked="0"/>
    </xf>
    <xf numFmtId="0" fontId="62" fillId="66" borderId="37" xfId="0" applyFont="1" applyFill="1" applyBorder="1" applyAlignment="1" applyProtection="1">
      <alignment horizontal="center" vertical="center"/>
      <protection locked="0"/>
    </xf>
    <xf numFmtId="0" fontId="65" fillId="0" borderId="0" xfId="0" quotePrefix="1" applyFont="1"/>
    <xf numFmtId="0" fontId="66" fillId="0" borderId="0" xfId="38" applyFont="1" applyAlignment="1">
      <alignment horizontal="center"/>
    </xf>
    <xf numFmtId="0" fontId="67" fillId="0" borderId="0" xfId="38" applyFont="1"/>
    <xf numFmtId="14" fontId="67" fillId="0" borderId="0" xfId="38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66" fillId="0" borderId="26" xfId="28" applyNumberFormat="1" applyFont="1" applyFill="1" applyBorder="1" applyAlignment="1">
      <alignment horizontal="center"/>
    </xf>
    <xf numFmtId="14" fontId="69" fillId="0" borderId="0" xfId="38" applyNumberFormat="1" applyFont="1" applyAlignment="1">
      <alignment horizontal="center"/>
    </xf>
    <xf numFmtId="165" fontId="67" fillId="0" borderId="0" xfId="28" applyNumberFormat="1" applyFont="1" applyFill="1"/>
    <xf numFmtId="0" fontId="66" fillId="0" borderId="0" xfId="28" applyNumberFormat="1" applyFont="1" applyFill="1" applyAlignment="1">
      <alignment horizontal="center"/>
    </xf>
    <xf numFmtId="49" fontId="70" fillId="0" borderId="0" xfId="38" applyNumberFormat="1" applyFont="1" applyAlignment="1">
      <alignment horizontal="center"/>
    </xf>
    <xf numFmtId="0" fontId="71" fillId="0" borderId="0" xfId="0" applyFont="1"/>
    <xf numFmtId="0" fontId="70" fillId="0" borderId="0" xfId="39" applyFont="1"/>
    <xf numFmtId="0" fontId="67" fillId="0" borderId="0" xfId="39" applyFont="1"/>
    <xf numFmtId="0" fontId="70" fillId="0" borderId="0" xfId="38" applyFont="1" applyAlignment="1">
      <alignment horizontal="left" indent="1"/>
    </xf>
    <xf numFmtId="0" fontId="70" fillId="0" borderId="0" xfId="38" applyFont="1" applyAlignment="1">
      <alignment horizontal="center"/>
    </xf>
    <xf numFmtId="165" fontId="67" fillId="0" borderId="25" xfId="28" applyNumberFormat="1" applyFont="1" applyFill="1" applyBorder="1"/>
    <xf numFmtId="165" fontId="67" fillId="0" borderId="26" xfId="28" applyNumberFormat="1" applyFont="1" applyFill="1" applyBorder="1"/>
    <xf numFmtId="0" fontId="66" fillId="0" borderId="0" xfId="38" applyFont="1" applyAlignment="1">
      <alignment horizontal="centerContinuous"/>
    </xf>
    <xf numFmtId="165" fontId="67" fillId="0" borderId="27" xfId="28" applyNumberFormat="1" applyFont="1" applyFill="1" applyBorder="1"/>
    <xf numFmtId="49" fontId="72" fillId="0" borderId="0" xfId="38" applyNumberFormat="1" applyFont="1" applyAlignment="1">
      <alignment horizontal="center"/>
    </xf>
    <xf numFmtId="0" fontId="72" fillId="0" borderId="0" xfId="38" applyFont="1" applyAlignment="1">
      <alignment horizontal="center"/>
    </xf>
    <xf numFmtId="0" fontId="62" fillId="67" borderId="37" xfId="0" applyFont="1" applyFill="1" applyBorder="1" applyAlignment="1" applyProtection="1">
      <alignment horizontal="center" vertical="center"/>
      <protection locked="0"/>
    </xf>
    <xf numFmtId="0" fontId="33" fillId="68" borderId="0" xfId="38" applyFont="1" applyFill="1"/>
    <xf numFmtId="0" fontId="33" fillId="68" borderId="0" xfId="39" applyFont="1" applyFill="1"/>
    <xf numFmtId="0" fontId="39" fillId="68" borderId="0" xfId="39" applyFont="1" applyFill="1"/>
  </cellXfs>
  <cellStyles count="1530">
    <cellStyle name="20% - Accent1" xfId="1" builtinId="30" customBuiltin="1"/>
    <cellStyle name="20% - Accent1 2" xfId="50" xr:uid="{93D7AD01-42BC-4A23-B322-030B695FE792}"/>
    <cellStyle name="20% - Accent1 3" xfId="51" xr:uid="{25827A4E-4965-49EF-BD11-7F0BFE58FC1D}"/>
    <cellStyle name="20% - Accent1 4" xfId="52" xr:uid="{CC674015-00A4-423F-B36B-BDE40CFF55EE}"/>
    <cellStyle name="20% - Accent1 5" xfId="49" xr:uid="{32B8D03A-548A-4AC5-857E-C7ACA7573E09}"/>
    <cellStyle name="20% - Accent2" xfId="2" builtinId="34" customBuiltin="1"/>
    <cellStyle name="20% - Accent2 2" xfId="54" xr:uid="{9E2ED5DC-4C84-4940-B3E9-6FF41258CF11}"/>
    <cellStyle name="20% - Accent2 3" xfId="55" xr:uid="{47A2C8F4-28F7-4258-A83F-8CB4EF60B4D5}"/>
    <cellStyle name="20% - Accent2 4" xfId="56" xr:uid="{AA69FF37-FCBD-494B-90F1-9BC5E3C932A8}"/>
    <cellStyle name="20% - Accent2 5" xfId="53" xr:uid="{0D0C3411-A42F-4D1C-8290-E594C602F6B2}"/>
    <cellStyle name="20% - Accent3" xfId="3" builtinId="38" customBuiltin="1"/>
    <cellStyle name="20% - Accent3 2" xfId="58" xr:uid="{290F5A71-3D14-465C-9173-852D6A6D3B06}"/>
    <cellStyle name="20% - Accent3 3" xfId="59" xr:uid="{5DE38E3B-4EA7-4035-B5EB-C0AFD0CF9BD2}"/>
    <cellStyle name="20% - Accent3 4" xfId="60" xr:uid="{10602436-1783-48FE-83E3-CF8A76B100AF}"/>
    <cellStyle name="20% - Accent3 5" xfId="57" xr:uid="{AA6BF900-0E18-408D-8788-71DDFEFFD26B}"/>
    <cellStyle name="20% - Accent4" xfId="4" builtinId="42" customBuiltin="1"/>
    <cellStyle name="20% - Accent4 2" xfId="62" xr:uid="{D654657F-0A04-4C2A-90E7-EA4FBF34A983}"/>
    <cellStyle name="20% - Accent4 3" xfId="63" xr:uid="{F0AC2C80-C668-48C4-9BCC-95BDEBADEA43}"/>
    <cellStyle name="20% - Accent4 4" xfId="64" xr:uid="{D38D8AAB-7009-4353-9E13-8993FBF6090E}"/>
    <cellStyle name="20% - Accent4 5" xfId="61" xr:uid="{60655316-DB61-489C-9EB4-D38D3AF5AEFD}"/>
    <cellStyle name="20% - Accent5" xfId="5" builtinId="46" customBuiltin="1"/>
    <cellStyle name="20% - Accent5 2" xfId="66" xr:uid="{9F0618E2-658B-4AF4-A1EA-CEFC0F9211D6}"/>
    <cellStyle name="20% - Accent5 3" xfId="67" xr:uid="{F63CC256-273F-4F8C-9AB8-5CE4DD9F9C14}"/>
    <cellStyle name="20% - Accent5 4" xfId="68" xr:uid="{EEE34C7D-634E-44D0-9E33-3BD7B51E9005}"/>
    <cellStyle name="20% - Accent5 5" xfId="65" xr:uid="{9CD1161B-F7DD-4063-BD72-1BADBA9C4C6D}"/>
    <cellStyle name="20% - Accent6" xfId="6" builtinId="50" customBuiltin="1"/>
    <cellStyle name="20% - Accent6 2" xfId="70" xr:uid="{7CF78735-E07B-42F2-9662-67C73A048210}"/>
    <cellStyle name="20% - Accent6 3" xfId="71" xr:uid="{E9FD7BAF-8C88-4A48-89AA-F6DC2ADCDA18}"/>
    <cellStyle name="20% - Accent6 4" xfId="72" xr:uid="{AD1830EF-B500-4B86-8C15-ABED710423C6}"/>
    <cellStyle name="20% - Accent6 5" xfId="69" xr:uid="{7ACDDC10-18D1-419C-B8BB-305907FA8F72}"/>
    <cellStyle name="40% - Accent1" xfId="7" builtinId="31" customBuiltin="1"/>
    <cellStyle name="40% - Accent1 2" xfId="74" xr:uid="{00655887-2CB8-4257-889C-171F3366E399}"/>
    <cellStyle name="40% - Accent1 3" xfId="75" xr:uid="{5D1E80B4-0B27-400D-A3F5-BFAD4B0138DC}"/>
    <cellStyle name="40% - Accent1 4" xfId="76" xr:uid="{F03E85F4-9C75-4A76-BDB5-4970F80C2393}"/>
    <cellStyle name="40% - Accent1 5" xfId="73" xr:uid="{6417D764-812B-4863-89D0-2A9E042A3741}"/>
    <cellStyle name="40% - Accent2" xfId="8" builtinId="35" customBuiltin="1"/>
    <cellStyle name="40% - Accent2 2" xfId="78" xr:uid="{5C50D121-3E33-43AC-9517-1008187C54D2}"/>
    <cellStyle name="40% - Accent2 3" xfId="79" xr:uid="{6E41D379-9C9C-442B-88DB-7A38796DA41A}"/>
    <cellStyle name="40% - Accent2 4" xfId="80" xr:uid="{D8A22985-D595-47E4-BEF6-51DB927D1C20}"/>
    <cellStyle name="40% - Accent2 5" xfId="77" xr:uid="{C773DBB0-21EB-4210-8425-B9340328C214}"/>
    <cellStyle name="40% - Accent3" xfId="9" builtinId="39" customBuiltin="1"/>
    <cellStyle name="40% - Accent3 2" xfId="82" xr:uid="{D7E881A1-47D6-46EC-AF7B-D4BD9A55B122}"/>
    <cellStyle name="40% - Accent3 3" xfId="83" xr:uid="{0CB44D7C-22AE-4E06-A6C7-94C1AEFFAA21}"/>
    <cellStyle name="40% - Accent3 4" xfId="84" xr:uid="{A61436BD-2B5E-45B0-995C-1B14FAC94E27}"/>
    <cellStyle name="40% - Accent3 5" xfId="81" xr:uid="{B1F53D12-9A18-42B0-9A71-B8AFA845620D}"/>
    <cellStyle name="40% - Accent4" xfId="10" builtinId="43" customBuiltin="1"/>
    <cellStyle name="40% - Accent4 2" xfId="86" xr:uid="{5E2B7B77-FB46-4F81-A35D-C96D8C6BCF9B}"/>
    <cellStyle name="40% - Accent4 3" xfId="87" xr:uid="{7DBFC23C-DE6F-43B7-97E1-1BB85C4E708E}"/>
    <cellStyle name="40% - Accent4 4" xfId="88" xr:uid="{41690A1C-BA5E-40AC-90CF-273F8FA7ED25}"/>
    <cellStyle name="40% - Accent4 5" xfId="85" xr:uid="{935C6C6A-143E-429C-A3B7-E60AF69184C6}"/>
    <cellStyle name="40% - Accent5" xfId="11" builtinId="47" customBuiltin="1"/>
    <cellStyle name="40% - Accent5 2" xfId="90" xr:uid="{8432A253-9B93-44D8-8D70-3C8A5CF1E3DB}"/>
    <cellStyle name="40% - Accent5 3" xfId="91" xr:uid="{DD3C226B-7A5E-442B-AADE-B12C5240C5E8}"/>
    <cellStyle name="40% - Accent5 4" xfId="92" xr:uid="{D59CF0BC-5758-4989-B860-373D8F8072C5}"/>
    <cellStyle name="40% - Accent5 5" xfId="89" xr:uid="{3C544E66-F7DA-47C2-9064-FA4133CF56DB}"/>
    <cellStyle name="40% - Accent6" xfId="12" builtinId="51" customBuiltin="1"/>
    <cellStyle name="40% - Accent6 2" xfId="94" xr:uid="{F3069CD8-7460-4E29-9837-AB3C21983F89}"/>
    <cellStyle name="40% - Accent6 3" xfId="95" xr:uid="{EEF87B52-0C7B-4CA0-99A5-1D2D29ED3BE6}"/>
    <cellStyle name="40% - Accent6 4" xfId="96" xr:uid="{862F565F-4E9E-447E-A23D-AD0295FB1F51}"/>
    <cellStyle name="40% - Accent6 5" xfId="93" xr:uid="{67A25C3D-0507-4696-8D19-4E2BE3312938}"/>
    <cellStyle name="60% - Accent1" xfId="13" builtinId="32" customBuiltin="1"/>
    <cellStyle name="60% - Accent1 2" xfId="98" xr:uid="{BF6AA9B4-E88C-428A-9784-918C0DF9C16F}"/>
    <cellStyle name="60% - Accent1 3" xfId="99" xr:uid="{8FE84A66-07D0-4E33-BEAD-B5C66B5578F4}"/>
    <cellStyle name="60% - Accent1 4" xfId="100" xr:uid="{83D13A19-CBB8-4993-A16A-D305064C5B7E}"/>
    <cellStyle name="60% - Accent1 5" xfId="97" xr:uid="{2F57FFD9-10DC-43F8-9D4F-E16E27F04BE6}"/>
    <cellStyle name="60% - Accent2" xfId="14" builtinId="36" customBuiltin="1"/>
    <cellStyle name="60% - Accent2 2" xfId="102" xr:uid="{7FA7EA52-21A2-4996-9BC5-3B889091691F}"/>
    <cellStyle name="60% - Accent2 3" xfId="103" xr:uid="{92712956-7416-4BC6-B4EA-C3A96BEA2616}"/>
    <cellStyle name="60% - Accent2 4" xfId="104" xr:uid="{592E191A-EB00-454B-B69E-BB63E774FBC6}"/>
    <cellStyle name="60% - Accent2 5" xfId="101" xr:uid="{89CBC0B0-7609-47A4-8DDE-DAEDCBFABC95}"/>
    <cellStyle name="60% - Accent3" xfId="15" builtinId="40" customBuiltin="1"/>
    <cellStyle name="60% - Accent3 2" xfId="106" xr:uid="{5D41760F-D95E-40BD-8A3A-CC4127E7C560}"/>
    <cellStyle name="60% - Accent3 3" xfId="107" xr:uid="{14ABBB66-046B-4079-A159-E6704719AACB}"/>
    <cellStyle name="60% - Accent3 4" xfId="108" xr:uid="{F16B2F6D-9AFE-440A-A461-2E5E899ED70F}"/>
    <cellStyle name="60% - Accent3 5" xfId="105" xr:uid="{CEC87F7A-3733-494D-B699-0529424FE52A}"/>
    <cellStyle name="60% - Accent4" xfId="16" builtinId="44" customBuiltin="1"/>
    <cellStyle name="60% - Accent4 2" xfId="110" xr:uid="{2CBD82A6-CE4A-4C8F-9557-0F38021199FF}"/>
    <cellStyle name="60% - Accent4 3" xfId="111" xr:uid="{A47E8E80-F693-413C-BC71-EF1535FFF7C1}"/>
    <cellStyle name="60% - Accent4 4" xfId="112" xr:uid="{0CF7A17E-687C-4157-8E3C-F12D99641C89}"/>
    <cellStyle name="60% - Accent4 5" xfId="109" xr:uid="{F2ABD8B0-8C2F-41EE-88B3-85320155A63A}"/>
    <cellStyle name="60% - Accent5" xfId="17" builtinId="48" customBuiltin="1"/>
    <cellStyle name="60% - Accent5 2" xfId="114" xr:uid="{65EEAA99-0594-4E65-9201-CE80C6089C4D}"/>
    <cellStyle name="60% - Accent5 3" xfId="115" xr:uid="{2F00E532-B1CA-42F9-8F56-27757B9E7501}"/>
    <cellStyle name="60% - Accent5 4" xfId="116" xr:uid="{7E5A8454-53BF-4B0B-8675-37FEB1367760}"/>
    <cellStyle name="60% - Accent5 5" xfId="113" xr:uid="{91F14DE0-D56D-4B6B-9559-BDEE44A18C1B}"/>
    <cellStyle name="60% - Accent6" xfId="18" builtinId="52" customBuiltin="1"/>
    <cellStyle name="60% - Accent6 2" xfId="118" xr:uid="{BB98AA6E-E393-46EA-A885-B9D891CF4A46}"/>
    <cellStyle name="60% - Accent6 3" xfId="119" xr:uid="{26788471-09A8-4263-A551-C2107A25361C}"/>
    <cellStyle name="60% - Accent6 4" xfId="120" xr:uid="{42EC532A-3324-4637-B268-A69A2EEE5FD2}"/>
    <cellStyle name="60% - Accent6 5" xfId="117" xr:uid="{2D07219F-5E1E-404B-869E-77001532D5DC}"/>
    <cellStyle name="Accent1" xfId="19" builtinId="29" customBuiltin="1"/>
    <cellStyle name="Accent1 2" xfId="122" xr:uid="{74DA246D-AD40-4DFE-ABAB-659525B40F9B}"/>
    <cellStyle name="Accent1 3" xfId="123" xr:uid="{D0D587BD-0B86-48D7-B40D-5C175B024050}"/>
    <cellStyle name="Accent1 4" xfId="124" xr:uid="{05E76504-0A90-4F64-86B9-379ACC7F132F}"/>
    <cellStyle name="Accent1 5" xfId="121" xr:uid="{BC0B3A71-943C-44ED-96C8-F7526BEE51DF}"/>
    <cellStyle name="Accent2" xfId="20" builtinId="33" customBuiltin="1"/>
    <cellStyle name="Accent2 2" xfId="126" xr:uid="{B92DF242-A27D-4039-B60D-7C6DC76303E4}"/>
    <cellStyle name="Accent2 3" xfId="127" xr:uid="{853A24DA-E6A2-43C1-AB42-E87736B9619B}"/>
    <cellStyle name="Accent2 4" xfId="128" xr:uid="{4962772F-2926-4145-9B6B-CF3719F4A317}"/>
    <cellStyle name="Accent2 5" xfId="125" xr:uid="{5A282554-9DAF-4F21-AD85-596353EDF025}"/>
    <cellStyle name="Accent3" xfId="21" builtinId="37" customBuiltin="1"/>
    <cellStyle name="Accent3 2" xfId="130" xr:uid="{7ED83A77-1F47-4EE7-AEB4-440ED0654054}"/>
    <cellStyle name="Accent3 3" xfId="131" xr:uid="{AB7A7C54-0B10-47F2-9A1C-781B35AB1C92}"/>
    <cellStyle name="Accent3 4" xfId="132" xr:uid="{5A972597-4855-406C-B073-AF58467E205B}"/>
    <cellStyle name="Accent3 5" xfId="129" xr:uid="{2CFF2CB5-DB47-4B98-82BB-352350D1838E}"/>
    <cellStyle name="Accent4" xfId="22" builtinId="41" customBuiltin="1"/>
    <cellStyle name="Accent4 2" xfId="134" xr:uid="{C7697759-1CE6-4E6B-8173-2EE2421C3F89}"/>
    <cellStyle name="Accent4 3" xfId="135" xr:uid="{DE38224A-FCCE-40B4-855A-538629B7DC67}"/>
    <cellStyle name="Accent4 4" xfId="136" xr:uid="{2ABCA3CB-847D-4A56-A881-E9405E95B82C}"/>
    <cellStyle name="Accent4 5" xfId="133" xr:uid="{96AD38CE-8D51-4CDF-A681-000A2FB6375B}"/>
    <cellStyle name="Accent5" xfId="23" builtinId="45" customBuiltin="1"/>
    <cellStyle name="Accent5 2" xfId="138" xr:uid="{F3A99FBB-41B2-4176-BB28-290F916F4EEF}"/>
    <cellStyle name="Accent5 3" xfId="139" xr:uid="{90AFA2DC-C8B3-47CD-B976-BEA09B442F40}"/>
    <cellStyle name="Accent5 4" xfId="140" xr:uid="{3A821D8C-6241-4EAF-B8F1-1926FC08EC57}"/>
    <cellStyle name="Accent5 5" xfId="137" xr:uid="{9C9DD0A2-8B86-4459-B3D7-4C7B480DAC42}"/>
    <cellStyle name="Accent6" xfId="24" builtinId="49" customBuiltin="1"/>
    <cellStyle name="Accent6 2" xfId="142" xr:uid="{2A540191-ECBB-40C8-B49F-AF2A27C96C04}"/>
    <cellStyle name="Accent6 3" xfId="143" xr:uid="{E20A6C59-B184-4011-8989-5A581CE24349}"/>
    <cellStyle name="Accent6 4" xfId="144" xr:uid="{DBF07498-AF78-414E-ADF0-F18813543B84}"/>
    <cellStyle name="Accent6 5" xfId="141" xr:uid="{2E65EA2A-FBB7-4ABC-A7B7-CEACEA9C0A2D}"/>
    <cellStyle name="Bad" xfId="25" builtinId="27" customBuiltin="1"/>
    <cellStyle name="Bad 2" xfId="146" xr:uid="{A9A72781-E605-48A9-B114-F66C769134E5}"/>
    <cellStyle name="Bad 3" xfId="147" xr:uid="{10D0C00B-FB8B-4353-A629-185352982BB7}"/>
    <cellStyle name="Bad 4" xfId="148" xr:uid="{3D7DA352-9831-47F5-9E29-D6ED0F7A4626}"/>
    <cellStyle name="Bad 5" xfId="145" xr:uid="{A6EE3D9E-1AA6-4F0E-A8A7-B214F8C2A924}"/>
    <cellStyle name="Calculation" xfId="26" builtinId="22" customBuiltin="1"/>
    <cellStyle name="Calculation 2" xfId="150" xr:uid="{9A8DB20A-875C-48B7-91F3-991F07E51E7F}"/>
    <cellStyle name="Calculation 3" xfId="151" xr:uid="{667F1050-C527-49DF-8E42-C6C5BEFE8184}"/>
    <cellStyle name="Calculation 4" xfId="152" xr:uid="{0215B2C5-156A-4CAA-9498-8A3807B5D520}"/>
    <cellStyle name="Calculation 5" xfId="149" xr:uid="{D905B362-CAD4-4143-8E33-1D305EFBC204}"/>
    <cellStyle name="Check Cell" xfId="27" builtinId="23" customBuiltin="1"/>
    <cellStyle name="Check Cell 2" xfId="154" xr:uid="{BC80E7B1-898F-46FE-BBC3-E6164703224E}"/>
    <cellStyle name="Check Cell 3" xfId="155" xr:uid="{91FD50EE-8C14-4A9F-915A-74AEA5C5E3C7}"/>
    <cellStyle name="Check Cell 4" xfId="156" xr:uid="{E5F32430-68C0-485C-95EF-CFB0EC1B8928}"/>
    <cellStyle name="Check Cell 5" xfId="153" xr:uid="{F3FFC5C2-6E6A-4D02-AB97-0FF000266892}"/>
    <cellStyle name="Comma" xfId="28" builtinId="3"/>
    <cellStyle name="Comma 10" xfId="157" xr:uid="{DADD2B0A-B40E-463F-9A94-2E13A4362FD2}"/>
    <cellStyle name="Comma 11" xfId="158" xr:uid="{C70DF851-3B7F-4D56-83CE-8395D412C961}"/>
    <cellStyle name="Comma 11 2" xfId="159" xr:uid="{005BBB28-3D0C-4316-9360-DC3FE6611B43}"/>
    <cellStyle name="Comma 2" xfId="46" xr:uid="{00000000-0005-0000-0000-00001C000000}"/>
    <cellStyle name="Comma 2 2" xfId="48" xr:uid="{00000000-0005-0000-0000-00001D000000}"/>
    <cellStyle name="Comma 2 2 2" xfId="162" xr:uid="{4C7411BE-F846-48C6-8A4F-427C91777853}"/>
    <cellStyle name="Comma 2 2 3" xfId="163" xr:uid="{8990B7AB-10E5-4E09-A76E-41929D00DEED}"/>
    <cellStyle name="Comma 2 2 4" xfId="164" xr:uid="{767853E4-C0A0-4457-B913-12496B64049F}"/>
    <cellStyle name="Comma 2 2 5" xfId="161" xr:uid="{95B876FE-4FB3-47B2-A0A4-86142311F148}"/>
    <cellStyle name="Comma 2 3" xfId="165" xr:uid="{BC9C2FC2-32A5-4D6D-AE66-16EF31E9DBF4}"/>
    <cellStyle name="Comma 2 3 2" xfId="166" xr:uid="{8E5CB7EA-BD14-47F3-9CFB-0210EF54B70E}"/>
    <cellStyle name="Comma 2 4" xfId="167" xr:uid="{39C9741B-EB8D-416A-B0A5-1DE473A1965B}"/>
    <cellStyle name="Comma 2 5" xfId="168" xr:uid="{637DED26-89B4-4A6A-92A3-3231ADA78262}"/>
    <cellStyle name="Comma 2 6" xfId="160" xr:uid="{7C66F70C-343D-4B3C-918D-A68A36DFE3D8}"/>
    <cellStyle name="Comma 2_FEB2018" xfId="169" xr:uid="{2F4D8E31-3187-47CF-A4BB-6281C194C614}"/>
    <cellStyle name="Comma 3" xfId="170" xr:uid="{6AEF98F8-5E5D-4C0D-8E72-B1159DC1A37F}"/>
    <cellStyle name="Comma 3 2" xfId="171" xr:uid="{39A4B9F1-3616-46E9-9C19-C4CA95036957}"/>
    <cellStyle name="Comma 3 2 2" xfId="172" xr:uid="{7307461D-2BF6-46DD-8013-7B39DD4C965B}"/>
    <cellStyle name="Comma 3 3" xfId="173" xr:uid="{B6CB08A7-324C-4F9B-90C1-08C035BA5A75}"/>
    <cellStyle name="Comma 4" xfId="174" xr:uid="{BD589020-8AAD-4555-A906-E3CD914D27F0}"/>
    <cellStyle name="Comma 4 2" xfId="175" xr:uid="{0C96C787-EF38-4885-9F71-F39C8BF4E04B}"/>
    <cellStyle name="Comma 5" xfId="176" xr:uid="{FDDD389B-80DC-4E68-B711-B8B40A4F99FC}"/>
    <cellStyle name="Comma 5 2" xfId="177" xr:uid="{697F622C-2935-4C7A-B11E-54549D36B169}"/>
    <cellStyle name="Comma 6" xfId="178" xr:uid="{BB55CED5-7827-49E4-8E57-A6C8806D40AD}"/>
    <cellStyle name="Comma 7" xfId="179" xr:uid="{A3FFE02A-570B-4E7D-9614-0BD936C0C105}"/>
    <cellStyle name="Comma 8" xfId="180" xr:uid="{701FDD05-51D3-4D8D-9A39-C00B03A89D1C}"/>
    <cellStyle name="Comma 9" xfId="181" xr:uid="{8DFD7087-FC11-473A-AB35-4B88D9B96A5E}"/>
    <cellStyle name="Currency 2" xfId="182" xr:uid="{EEF03855-8812-4809-89AE-0D80DC51AF7F}"/>
    <cellStyle name="Currency 2 2" xfId="183" xr:uid="{1BA47D40-1385-4648-BF9A-A40D9FA8D29C}"/>
    <cellStyle name="Currency 2 3" xfId="184" xr:uid="{A2C7D7E5-FDA9-4C72-955E-D525EFB8D5E6}"/>
    <cellStyle name="Currency 3" xfId="185" xr:uid="{8D81F124-FF8E-4BC9-BBE0-C61080A07D9A}"/>
    <cellStyle name="Explanatory Text" xfId="29" builtinId="53" customBuiltin="1"/>
    <cellStyle name="Explanatory Text 2" xfId="187" xr:uid="{9B927C0A-4B3F-4BE0-8931-48C7F6DBF99F}"/>
    <cellStyle name="Explanatory Text 3" xfId="188" xr:uid="{835305BA-79FD-4E8A-8618-79B9986419AA}"/>
    <cellStyle name="Explanatory Text 4" xfId="189" xr:uid="{37918ABA-17F6-4FEC-80D4-6201E7211626}"/>
    <cellStyle name="Explanatory Text 5" xfId="186" xr:uid="{A4BD298B-F15B-4BC1-81C8-6C1D58F1455A}"/>
    <cellStyle name="Good" xfId="30" builtinId="26" customBuiltin="1"/>
    <cellStyle name="Good 2" xfId="191" xr:uid="{8838C4CB-97B1-439B-96E1-FD9DB1C1BEB8}"/>
    <cellStyle name="Good 3" xfId="192" xr:uid="{F41309CA-7061-424F-92C0-A52BDD38CA92}"/>
    <cellStyle name="Good 4" xfId="193" xr:uid="{5FD80CA0-D9B1-4FDB-BA87-C2E4ED235420}"/>
    <cellStyle name="Good 5" xfId="190" xr:uid="{597BEC03-1B67-461D-9352-3F58DE433780}"/>
    <cellStyle name="Heading 1" xfId="31" builtinId="16" customBuiltin="1"/>
    <cellStyle name="Heading 1 2" xfId="195" xr:uid="{7E0A0C81-5314-49BD-ABCC-724D59A766AC}"/>
    <cellStyle name="Heading 1 3" xfId="196" xr:uid="{56374045-5F2A-4F71-8934-795B6D41E1B0}"/>
    <cellStyle name="Heading 1 4" xfId="197" xr:uid="{43D313C6-4881-4DAC-B6F2-B5973B6F4030}"/>
    <cellStyle name="Heading 1 5" xfId="194" xr:uid="{D9FFF4B3-5C30-44CB-AC45-DBA2171FBD37}"/>
    <cellStyle name="Heading 2" xfId="32" builtinId="17" customBuiltin="1"/>
    <cellStyle name="Heading 2 2" xfId="199" xr:uid="{6E766D77-1904-4E72-B165-71A9C971336F}"/>
    <cellStyle name="Heading 2 3" xfId="200" xr:uid="{DAEAD11D-FEEE-4C52-8AB8-11D032591F10}"/>
    <cellStyle name="Heading 2 4" xfId="201" xr:uid="{B16973FF-23E0-462A-86AC-4B748601770D}"/>
    <cellStyle name="Heading 2 5" xfId="198" xr:uid="{5A83CE6F-23E6-45AA-9A7F-08A3CC5D8B0B}"/>
    <cellStyle name="Heading 3" xfId="33" builtinId="18" customBuiltin="1"/>
    <cellStyle name="Heading 3 2" xfId="203" xr:uid="{74BE4857-0F44-418F-8A99-CB96C7775939}"/>
    <cellStyle name="Heading 3 3" xfId="204" xr:uid="{025970B6-5DE9-4FD6-9EA1-5C1FF6A8FAE9}"/>
    <cellStyle name="Heading 3 4" xfId="205" xr:uid="{28A91F38-0206-48D9-A75C-E756B9AACCA9}"/>
    <cellStyle name="Heading 3 5" xfId="202" xr:uid="{5C7ABAB7-703D-4458-8F37-65D05DC6D3CE}"/>
    <cellStyle name="Heading 4" xfId="34" builtinId="19" customBuiltin="1"/>
    <cellStyle name="Heading 4 2" xfId="207" xr:uid="{CEE45A9A-55C5-45DD-9C23-4B0738566545}"/>
    <cellStyle name="Heading 4 3" xfId="208" xr:uid="{5B5F3FD0-2C84-49A6-886C-7A152C61D48D}"/>
    <cellStyle name="Heading 4 4" xfId="209" xr:uid="{76C7B92B-8559-4149-83A7-63B78015AEA5}"/>
    <cellStyle name="Heading 4 5" xfId="206" xr:uid="{8FCC54C1-E0F8-4273-A5C5-90E21CC8E977}"/>
    <cellStyle name="Input" xfId="35" builtinId="20" customBuiltin="1"/>
    <cellStyle name="Input 2" xfId="211" xr:uid="{BC91DDD0-240D-49F2-9C1F-B971D0AD0876}"/>
    <cellStyle name="Input 3" xfId="212" xr:uid="{574C08B2-805D-4F90-BC39-17FEC787E06C}"/>
    <cellStyle name="Input 4" xfId="213" xr:uid="{0F0A86C5-A095-4EB6-978C-418EA2DB4FEF}"/>
    <cellStyle name="Input 5" xfId="210" xr:uid="{F531B62B-9D42-4138-A996-520ACD06DF20}"/>
    <cellStyle name="Linked Cell" xfId="36" builtinId="24" customBuiltin="1"/>
    <cellStyle name="Linked Cell 2" xfId="215" xr:uid="{C5BC20C2-FFE5-4B04-89C3-51DD4C967D54}"/>
    <cellStyle name="Linked Cell 3" xfId="216" xr:uid="{EB2ED848-5B59-4E0C-8331-7C0E4118855F}"/>
    <cellStyle name="Linked Cell 4" xfId="217" xr:uid="{74048653-AA8B-43EC-A182-E84E2A4A7C43}"/>
    <cellStyle name="Linked Cell 5" xfId="214" xr:uid="{936D94F5-AA82-410F-8C77-61474C710F4F}"/>
    <cellStyle name="Neutral" xfId="37" builtinId="28" customBuiltin="1"/>
    <cellStyle name="Neutral 2" xfId="219" xr:uid="{B99EF8D3-03EC-4D66-8CD5-AF0F2B96C70F}"/>
    <cellStyle name="Neutral 3" xfId="220" xr:uid="{80FB8DC0-54FB-4084-87DA-5C38059F8CE5}"/>
    <cellStyle name="Neutral 4" xfId="221" xr:uid="{FD0DE125-3438-482B-93AA-8FDCAEBE0FC6}"/>
    <cellStyle name="Neutral 5" xfId="218" xr:uid="{61B88D34-3CCC-4812-AC96-45D901F0C6FD}"/>
    <cellStyle name="Normal" xfId="0" builtinId="0"/>
    <cellStyle name="Normal 10" xfId="222" xr:uid="{8076A0DA-051E-4F8C-9328-7638F6A03565}"/>
    <cellStyle name="Normal 10 2" xfId="223" xr:uid="{7F582D41-E67D-4F75-B9E7-1E1C1E5ACEF1}"/>
    <cellStyle name="Normal 10 2 2" xfId="224" xr:uid="{8915D132-C3FF-4366-A607-3BF1BD130B3E}"/>
    <cellStyle name="Normal 10 2 2 2" xfId="225" xr:uid="{DAA8C846-BB0A-4756-ACE1-5118B9A21358}"/>
    <cellStyle name="Normal 10 2 2 2 2" xfId="226" xr:uid="{406EAB76-BC76-4D40-B287-FE15F2C390F2}"/>
    <cellStyle name="Normal 10 2 2 3" xfId="227" xr:uid="{79436E53-3EBE-4228-B3A5-C281D5664A82}"/>
    <cellStyle name="Normal 10 2 3" xfId="228" xr:uid="{5C12E949-F159-4FA6-A154-E6BC8F721D67}"/>
    <cellStyle name="Normal 10 2 3 2" xfId="229" xr:uid="{908D2956-8676-4280-AA43-EFFB3AB6EEFB}"/>
    <cellStyle name="Normal 10 2 3 2 2" xfId="230" xr:uid="{B156D7CD-A93F-44C8-81A7-9B34D9574C46}"/>
    <cellStyle name="Normal 10 2 3 3" xfId="231" xr:uid="{CA574B40-C02D-44C0-8F7A-3133F5EADF35}"/>
    <cellStyle name="Normal 10 2 4" xfId="232" xr:uid="{4DB8F3C3-7131-4EDA-BD0B-AC0E3CCB0C86}"/>
    <cellStyle name="Normal 10 2 4 2" xfId="233" xr:uid="{6D624A3E-B4DB-4728-BDAF-5F1E5000234F}"/>
    <cellStyle name="Normal 10 2 5" xfId="234" xr:uid="{3A6F8EC4-A235-41C3-BF5A-1D82870940F1}"/>
    <cellStyle name="Normal 10 3" xfId="235" xr:uid="{BC84BD30-A6CC-4DF1-B561-5C680337AF07}"/>
    <cellStyle name="Normal 10 3 2" xfId="236" xr:uid="{1DC8BB79-3B44-4DB9-86FB-50C8DD887BCE}"/>
    <cellStyle name="Normal 10 3 2 2" xfId="237" xr:uid="{FA367334-824C-4C90-B317-DEAE07086FF4}"/>
    <cellStyle name="Normal 10 3 3" xfId="238" xr:uid="{B7E61497-2BF3-464C-8C1A-0640321B8C55}"/>
    <cellStyle name="Normal 10 3 4" xfId="239" xr:uid="{245043A9-9431-4288-9922-9B14DF475698}"/>
    <cellStyle name="Normal 10 4" xfId="240" xr:uid="{8C2BCF21-3F03-44A0-BA50-37B25273F9DC}"/>
    <cellStyle name="Normal 10 4 2" xfId="241" xr:uid="{08381246-A306-420C-9436-2CC5C2C2049D}"/>
    <cellStyle name="Normal 10 4 2 2" xfId="242" xr:uid="{A97F71B8-8A8B-4335-A34F-86839144C96A}"/>
    <cellStyle name="Normal 10 4 3" xfId="243" xr:uid="{93EB623A-5A49-4277-862C-0F822930D325}"/>
    <cellStyle name="Normal 10 5" xfId="244" xr:uid="{7248F651-3619-4F01-A024-C4E196FB3086}"/>
    <cellStyle name="Normal 10 5 2" xfId="245" xr:uid="{17B91F7A-8503-425A-A64A-1463E99A489D}"/>
    <cellStyle name="Normal 10 6" xfId="246" xr:uid="{60F84538-1BCE-46A0-943E-3773420CC63D}"/>
    <cellStyle name="Normal 11" xfId="247" xr:uid="{F8647420-0C5C-46F1-AAE4-00472F47E75C}"/>
    <cellStyle name="Normal 11 2" xfId="248" xr:uid="{6E13E04A-3DEA-49C9-AF49-B147BEBB4C3F}"/>
    <cellStyle name="Normal 11 2 2" xfId="249" xr:uid="{A9EBEDA4-B0C5-4061-B37E-1D0C2C068961}"/>
    <cellStyle name="Normal 11 2 2 2" xfId="250" xr:uid="{DCBA8F99-0335-4813-9310-822A262066A6}"/>
    <cellStyle name="Normal 11 2 2 2 2" xfId="251" xr:uid="{C0FF627A-AE2C-479B-8EDF-ED5F0EF2A76D}"/>
    <cellStyle name="Normal 11 2 2 3" xfId="252" xr:uid="{88B4C0AA-1A93-4BF6-A80D-CCA4E6DE0ACE}"/>
    <cellStyle name="Normal 11 2 3" xfId="253" xr:uid="{204F3EA4-EA2F-438D-98EF-D10A7A10704B}"/>
    <cellStyle name="Normal 11 2 3 2" xfId="254" xr:uid="{56DC7FA6-7099-4407-967F-88E0FCB8AF68}"/>
    <cellStyle name="Normal 11 2 3 2 2" xfId="255" xr:uid="{CD59D572-8819-4202-A30B-834E62843BD6}"/>
    <cellStyle name="Normal 11 2 3 3" xfId="256" xr:uid="{B58108A4-7112-4A9B-8123-40A424D93464}"/>
    <cellStyle name="Normal 11 2 4" xfId="257" xr:uid="{A0A37383-CC36-4212-A671-DCA41D30A60F}"/>
    <cellStyle name="Normal 11 2 4 2" xfId="258" xr:uid="{7222CCDC-EC7F-4147-85FF-774E71E6007E}"/>
    <cellStyle name="Normal 11 2 5" xfId="259" xr:uid="{5B313924-6146-4D4C-A280-CFE7CA66D2A7}"/>
    <cellStyle name="Normal 11 3" xfId="260" xr:uid="{A64D839C-15C9-49B8-8329-A0463305C430}"/>
    <cellStyle name="Normal 11 3 2" xfId="261" xr:uid="{8D7B7434-AE3C-4A86-BFC1-85FA25D15C05}"/>
    <cellStyle name="Normal 11 3 2 2" xfId="262" xr:uid="{7EA92A57-F6D0-49FB-B0AF-BA9826DD3976}"/>
    <cellStyle name="Normal 11 3 3" xfId="263" xr:uid="{5079A92E-2302-4F14-815C-771476285302}"/>
    <cellStyle name="Normal 11 3 4" xfId="264" xr:uid="{838E5AA7-D348-43FA-B28C-946903867523}"/>
    <cellStyle name="Normal 11 4" xfId="265" xr:uid="{06C1F11C-E5A2-44A2-8854-47417CCB856F}"/>
    <cellStyle name="Normal 11 4 2" xfId="266" xr:uid="{5654F3F3-3446-4912-8FB0-6F33AE4E1E9D}"/>
    <cellStyle name="Normal 11 4 2 2" xfId="267" xr:uid="{6DAE78FB-E0C7-45D3-B936-731C9CC1C995}"/>
    <cellStyle name="Normal 11 4 3" xfId="268" xr:uid="{8F000CD7-5363-48A0-AE7F-9AC32FCC88D2}"/>
    <cellStyle name="Normal 11 5" xfId="269" xr:uid="{39BB0B18-3AFE-481A-B2FC-A470C69DAD3F}"/>
    <cellStyle name="Normal 11 5 2" xfId="270" xr:uid="{70DF9E0C-B45E-49D4-8926-A7EB3A88A906}"/>
    <cellStyle name="Normal 11 6" xfId="271" xr:uid="{937BB4FD-3D43-4FC2-A7B6-7C1385D355F9}"/>
    <cellStyle name="Normal 12" xfId="272" xr:uid="{9ED81BBC-0537-4997-BCEB-5B132C800F5B}"/>
    <cellStyle name="Normal 12 2" xfId="273" xr:uid="{39A30424-981C-4896-B6B2-9021D98B96CF}"/>
    <cellStyle name="Normal 12 2 2" xfId="274" xr:uid="{FDB046DC-91A4-4275-B542-3133F49369C7}"/>
    <cellStyle name="Normal 12 2 2 2" xfId="275" xr:uid="{183B63E0-2736-4DFB-88E5-03360AC7DA84}"/>
    <cellStyle name="Normal 12 2 2 2 2" xfId="276" xr:uid="{50FCECF2-D291-4C76-86B0-71AAEB9DEF47}"/>
    <cellStyle name="Normal 12 2 2 3" xfId="277" xr:uid="{E52AEFF5-75F3-4801-BA9D-6E1BC4AB3CE5}"/>
    <cellStyle name="Normal 12 2 3" xfId="278" xr:uid="{030CA340-90C9-488B-B836-FA4E37A5B5C5}"/>
    <cellStyle name="Normal 12 2 3 2" xfId="279" xr:uid="{DF615115-F177-4030-AA69-A4397AAB8555}"/>
    <cellStyle name="Normal 12 2 3 2 2" xfId="280" xr:uid="{84DB3DDA-80EE-417F-8495-294C26B268CA}"/>
    <cellStyle name="Normal 12 2 3 3" xfId="281" xr:uid="{B515BE76-1C7C-4DB4-A2E4-2880C34FBE4D}"/>
    <cellStyle name="Normal 12 2 4" xfId="282" xr:uid="{EAA9E83C-3CFF-4D4A-A7E3-588B4EE3411F}"/>
    <cellStyle name="Normal 12 2 4 2" xfId="283" xr:uid="{84F0BC0F-30C4-460D-84B1-A913BF495C26}"/>
    <cellStyle name="Normal 12 2 5" xfId="284" xr:uid="{E8AC2737-4777-49ED-A8C8-D04053CA3D7F}"/>
    <cellStyle name="Normal 12 3" xfId="285" xr:uid="{9F44E5A6-31E6-4849-8395-1DA8983E22B5}"/>
    <cellStyle name="Normal 12 3 2" xfId="286" xr:uid="{B1F3749F-543E-47D1-83F3-DA6777D46B0F}"/>
    <cellStyle name="Normal 12 3 2 2" xfId="287" xr:uid="{78ECC73F-A7D0-4B4A-8F90-9A7987DA16ED}"/>
    <cellStyle name="Normal 12 3 3" xfId="288" xr:uid="{A0CF5A90-995F-4D3B-B72B-D831663FB165}"/>
    <cellStyle name="Normal 12 3 4" xfId="289" xr:uid="{921E5D5F-212C-493B-93A4-F5E28C18495F}"/>
    <cellStyle name="Normal 12 4" xfId="290" xr:uid="{83B88784-EA18-42D2-963B-11E152919BC6}"/>
    <cellStyle name="Normal 12 4 2" xfId="291" xr:uid="{D3C99F67-4865-4438-A0BA-E06726B75CB6}"/>
    <cellStyle name="Normal 12 4 2 2" xfId="292" xr:uid="{0B531682-A7AD-46B3-BFF2-729207B25C6E}"/>
    <cellStyle name="Normal 12 4 3" xfId="293" xr:uid="{D2058F18-A3F2-4DD9-B81F-B1484DB5D6A8}"/>
    <cellStyle name="Normal 12 5" xfId="294" xr:uid="{64D54A16-F4F6-4139-A52B-F30511B1E686}"/>
    <cellStyle name="Normal 12 5 2" xfId="295" xr:uid="{BA8791C8-B3A7-4870-8ECD-91A3DBA72C9F}"/>
    <cellStyle name="Normal 12 6" xfId="296" xr:uid="{CAD3B075-63EA-438F-B14D-10DC9308D20F}"/>
    <cellStyle name="Normal 13" xfId="297" xr:uid="{AD693E45-909F-4802-AF23-F4478D2A8B87}"/>
    <cellStyle name="Normal 13 2" xfId="298" xr:uid="{4554DCF0-EC8A-4783-9E61-513BF3C38E65}"/>
    <cellStyle name="Normal 13 2 2" xfId="299" xr:uid="{9904616C-E5E3-4ABD-A7F9-B66CB1F07CE5}"/>
    <cellStyle name="Normal 13 2 2 2" xfId="300" xr:uid="{27761970-3C29-4A7F-8925-EA7C754E2A03}"/>
    <cellStyle name="Normal 13 2 2 2 2" xfId="301" xr:uid="{BE4E1DA8-0F0D-4FF9-BCF0-CE9C7EA8A488}"/>
    <cellStyle name="Normal 13 2 2 3" xfId="302" xr:uid="{EDE68345-758D-4014-8AAA-79992A910590}"/>
    <cellStyle name="Normal 13 2 3" xfId="303" xr:uid="{9F327621-3C6D-456F-8FFC-1E6FF281566A}"/>
    <cellStyle name="Normal 13 2 3 2" xfId="304" xr:uid="{D743CFA8-E31E-4764-A915-D891C84B3828}"/>
    <cellStyle name="Normal 13 2 3 2 2" xfId="305" xr:uid="{57BA5DF8-B76F-47E8-A2C7-C86A5CEBB473}"/>
    <cellStyle name="Normal 13 2 3 3" xfId="306" xr:uid="{240ED236-8870-4C66-992A-11E261CC7BAC}"/>
    <cellStyle name="Normal 13 2 4" xfId="307" xr:uid="{B1DD70A4-D296-4A19-9265-3CFCF5A4FF2C}"/>
    <cellStyle name="Normal 13 2 4 2" xfId="308" xr:uid="{63255CCE-B1B9-4A29-AA84-1AB689744F50}"/>
    <cellStyle name="Normal 13 2 5" xfId="309" xr:uid="{FA2BFF9E-9029-444A-A2C2-6FCD955019F1}"/>
    <cellStyle name="Normal 13 3" xfId="310" xr:uid="{A4C85706-FDB1-481F-ADC1-3F566C0B43CA}"/>
    <cellStyle name="Normal 13 3 2" xfId="311" xr:uid="{9942CA98-722B-43FB-8E4B-321841DC7E10}"/>
    <cellStyle name="Normal 13 3 2 2" xfId="312" xr:uid="{FA7641D1-3348-4ED2-A9CD-6D2AAF98602F}"/>
    <cellStyle name="Normal 13 3 3" xfId="313" xr:uid="{A575016C-0096-4AAF-BCE1-D35E1DCAB671}"/>
    <cellStyle name="Normal 13 3 4" xfId="314" xr:uid="{50D771B2-27EB-4FF2-BB12-BE4C1C326AC6}"/>
    <cellStyle name="Normal 13 4" xfId="315" xr:uid="{D3B5F485-82AF-4B87-B92C-43F2FF21BC20}"/>
    <cellStyle name="Normal 13 4 2" xfId="316" xr:uid="{487BB508-0A27-4354-9F5B-08079B55ABAA}"/>
    <cellStyle name="Normal 13 4 2 2" xfId="317" xr:uid="{702268AF-F36F-4619-929A-40FA850F4291}"/>
    <cellStyle name="Normal 13 4 3" xfId="318" xr:uid="{012F16F0-1966-4601-810B-400514710257}"/>
    <cellStyle name="Normal 13 5" xfId="319" xr:uid="{2A05C9F9-E07F-47FF-B66F-7DCB79C36577}"/>
    <cellStyle name="Normal 13 5 2" xfId="320" xr:uid="{0F42F7D6-8232-4147-A7C5-AE56EB6D4688}"/>
    <cellStyle name="Normal 13 6" xfId="321" xr:uid="{57CF7D57-B384-449C-B089-11DD0197AD68}"/>
    <cellStyle name="Normal 14" xfId="322" xr:uid="{2859670D-6280-4F0C-BBE4-98115C318F90}"/>
    <cellStyle name="Normal 14 2" xfId="323" xr:uid="{9536AF76-C1E2-4246-95D3-CB4BAC49EEDB}"/>
    <cellStyle name="Normal 14 2 2" xfId="324" xr:uid="{EE97B430-9560-4E90-8FDC-F43764A89060}"/>
    <cellStyle name="Normal 14 2 2 2" xfId="325" xr:uid="{DEFC40E8-DC5E-43F1-8328-356009A8928B}"/>
    <cellStyle name="Normal 14 2 2 2 2" xfId="326" xr:uid="{46747CF7-1A89-4BA1-9794-30466F7E3C5F}"/>
    <cellStyle name="Normal 14 2 2 3" xfId="327" xr:uid="{98EF36AF-7099-48B5-86A6-CA947736D34B}"/>
    <cellStyle name="Normal 14 2 3" xfId="328" xr:uid="{6DC63B10-931B-459E-809F-CB6996146BF7}"/>
    <cellStyle name="Normal 14 2 3 2" xfId="329" xr:uid="{464C7EB9-E92B-4445-9914-4A126F3F66CE}"/>
    <cellStyle name="Normal 14 2 3 2 2" xfId="330" xr:uid="{55B59FC8-3B7B-4EF9-BB3F-B6BEBCEFA62C}"/>
    <cellStyle name="Normal 14 2 3 3" xfId="331" xr:uid="{1D1CEB38-D09D-42F9-9B81-8ED0943456FB}"/>
    <cellStyle name="Normal 14 2 4" xfId="332" xr:uid="{6D8741BB-D328-40A2-BB53-130274E0358C}"/>
    <cellStyle name="Normal 14 2 4 2" xfId="333" xr:uid="{B87FC9AB-2026-4AF6-A1F8-33A5ACB09C2D}"/>
    <cellStyle name="Normal 14 2 5" xfId="334" xr:uid="{B233E5FC-1D96-40EE-9863-B6AECAC59E2C}"/>
    <cellStyle name="Normal 14 3" xfId="335" xr:uid="{C09A03C4-8690-446F-8A2D-6B06C93ED19A}"/>
    <cellStyle name="Normal 14 3 2" xfId="336" xr:uid="{D0CBBC49-DCC9-4A04-9DB0-8BC509913241}"/>
    <cellStyle name="Normal 14 3 2 2" xfId="337" xr:uid="{5BB09833-8BC0-4B63-A8F9-E861E279ACA3}"/>
    <cellStyle name="Normal 14 3 3" xfId="338" xr:uid="{2450E615-2DA2-4432-9253-E361B0BF1576}"/>
    <cellStyle name="Normal 14 3 4" xfId="339" xr:uid="{6BC7872C-4530-4A85-9BD4-A3F972D40997}"/>
    <cellStyle name="Normal 14 4" xfId="340" xr:uid="{B4FD6696-B6AC-4605-B484-7215F108A514}"/>
    <cellStyle name="Normal 14 4 2" xfId="341" xr:uid="{50E7F771-F83C-4F67-BE10-C5B3FBB4BBF2}"/>
    <cellStyle name="Normal 14 4 2 2" xfId="342" xr:uid="{1C495806-CBEB-4C38-924A-5A9EB828B1CB}"/>
    <cellStyle name="Normal 14 4 3" xfId="343" xr:uid="{0CEDA388-261E-474C-A985-23A7A210A8AE}"/>
    <cellStyle name="Normal 14 5" xfId="344" xr:uid="{0B30B86D-DEF5-4A13-9425-E918A37D7CC5}"/>
    <cellStyle name="Normal 14 5 2" xfId="345" xr:uid="{8A536D45-1563-4F60-A238-BD2F9D99E7E2}"/>
    <cellStyle name="Normal 14 6" xfId="346" xr:uid="{FFA26BBA-A999-4956-9B10-865BA7D625C1}"/>
    <cellStyle name="Normal 15" xfId="347" xr:uid="{B4925E3E-255A-4283-9720-525F747698E7}"/>
    <cellStyle name="Normal 15 2" xfId="348" xr:uid="{C6011C23-B74E-4187-8CA3-423B6C3AD77E}"/>
    <cellStyle name="Normal 15 2 2" xfId="349" xr:uid="{5D9056EB-7BD1-49B3-B7D7-9C8394E326DF}"/>
    <cellStyle name="Normal 15 2 2 2" xfId="350" xr:uid="{A41C4C9E-0BE9-4D0B-8496-B32DE2BE4D9F}"/>
    <cellStyle name="Normal 15 2 2 2 2" xfId="351" xr:uid="{E23A5062-9FBD-4E52-9670-39D8A102988C}"/>
    <cellStyle name="Normal 15 2 2 3" xfId="352" xr:uid="{EB4AB745-F79C-404D-BEB7-82030A3D7ABC}"/>
    <cellStyle name="Normal 15 2 3" xfId="353" xr:uid="{AC5D41AB-AFDC-4A34-B7B7-BB677939A5CE}"/>
    <cellStyle name="Normal 15 2 3 2" xfId="354" xr:uid="{FEDA8C2E-0672-46FF-9238-0E3ACEFCE041}"/>
    <cellStyle name="Normal 15 2 3 2 2" xfId="355" xr:uid="{203E48EA-1BD3-4CCC-BF2B-058CCC6DB376}"/>
    <cellStyle name="Normal 15 2 3 3" xfId="356" xr:uid="{1C9C5463-5A70-49F6-909C-810ACBE26DC5}"/>
    <cellStyle name="Normal 15 2 4" xfId="357" xr:uid="{DF912B33-DF76-4DE0-816C-A656541A098C}"/>
    <cellStyle name="Normal 15 2 4 2" xfId="358" xr:uid="{27E20348-2228-4915-AEFE-74A81C8EDC40}"/>
    <cellStyle name="Normal 15 2 5" xfId="359" xr:uid="{991A23D2-832D-4DA3-A5DD-A8EAECE5367E}"/>
    <cellStyle name="Normal 15 3" xfId="360" xr:uid="{EFB07C60-C579-48EF-9662-4C8BFEF18073}"/>
    <cellStyle name="Normal 15 3 2" xfId="361" xr:uid="{09B94127-EC87-464A-81FD-895F2292D408}"/>
    <cellStyle name="Normal 15 3 2 2" xfId="362" xr:uid="{206F75AF-FA1B-435F-97B6-AB7F15BE6218}"/>
    <cellStyle name="Normal 15 3 3" xfId="363" xr:uid="{1FAF515E-658C-4F09-B75F-E07E8305F875}"/>
    <cellStyle name="Normal 15 3 4" xfId="364" xr:uid="{823DB330-919D-4904-9C1F-E460F52082A5}"/>
    <cellStyle name="Normal 15 4" xfId="365" xr:uid="{33EB45BB-30E7-4271-9C0F-FAD198404399}"/>
    <cellStyle name="Normal 15 4 2" xfId="366" xr:uid="{954146DB-9019-46CA-983A-DDA12C0DA365}"/>
    <cellStyle name="Normal 15 4 2 2" xfId="367" xr:uid="{BD7A9452-18DB-4D25-A4F6-FB32ECF80204}"/>
    <cellStyle name="Normal 15 4 3" xfId="368" xr:uid="{CD496D9C-63F3-4E0A-8767-2C19DFF975FA}"/>
    <cellStyle name="Normal 15 5" xfId="369" xr:uid="{02244D31-B676-46C0-A534-8F03ED8002D1}"/>
    <cellStyle name="Normal 15 5 2" xfId="370" xr:uid="{673FC9F7-0D69-4A3F-812C-1DF5B378CCEC}"/>
    <cellStyle name="Normal 15 6" xfId="371" xr:uid="{9A5B4A2D-CF19-491E-82C3-FE9D097ECC33}"/>
    <cellStyle name="Normal 16" xfId="372" xr:uid="{A410D2A8-D544-4AD9-8484-D63128342C94}"/>
    <cellStyle name="Normal 16 2" xfId="373" xr:uid="{8A6206C6-F9F5-4F19-A06C-814722A51DAE}"/>
    <cellStyle name="Normal 16 2 2" xfId="374" xr:uid="{C47A5D71-E227-4790-B129-AE1DE6C23055}"/>
    <cellStyle name="Normal 16 2 2 2" xfId="375" xr:uid="{E24F9C1B-3B0B-4E58-8879-22F699D3BAAF}"/>
    <cellStyle name="Normal 16 2 2 2 2" xfId="376" xr:uid="{A9376A4A-8066-4E5E-B146-C001A74CF5E0}"/>
    <cellStyle name="Normal 16 2 2 3" xfId="377" xr:uid="{FCC639E0-2B1D-4C24-BB28-CCAF77856620}"/>
    <cellStyle name="Normal 16 2 3" xfId="378" xr:uid="{1B8F4116-2B4B-4F71-828B-0FE297A3F512}"/>
    <cellStyle name="Normal 16 2 3 2" xfId="379" xr:uid="{1970B924-BBF2-4355-84AD-82A4BBBB1258}"/>
    <cellStyle name="Normal 16 2 3 2 2" xfId="380" xr:uid="{B4CB2EA1-C1BF-4A4C-858A-4A5C88FCFE5E}"/>
    <cellStyle name="Normal 16 2 3 3" xfId="381" xr:uid="{CB328360-23B6-484D-9354-10C2AAF766DE}"/>
    <cellStyle name="Normal 16 2 4" xfId="382" xr:uid="{1BCF4624-EB67-456D-84F1-574B81253FDC}"/>
    <cellStyle name="Normal 16 2 4 2" xfId="383" xr:uid="{0D8EC063-6683-4A13-A3B8-6F263A0C6B24}"/>
    <cellStyle name="Normal 16 2 5" xfId="384" xr:uid="{80F75C14-7646-4CF5-966B-95CD07492BCC}"/>
    <cellStyle name="Normal 16 3" xfId="385" xr:uid="{07E3ABCA-DEA2-4DA4-998B-8BAC8FC8CB20}"/>
    <cellStyle name="Normal 16 3 2" xfId="386" xr:uid="{89FFE327-2B2F-4304-886A-F79EC96CAC07}"/>
    <cellStyle name="Normal 16 3 2 2" xfId="387" xr:uid="{A67DBEF7-D04E-45D3-9002-BA08BF5538A6}"/>
    <cellStyle name="Normal 16 3 3" xfId="388" xr:uid="{81FE6C5A-6A70-42EB-A019-E5C6C553D2DB}"/>
    <cellStyle name="Normal 16 3 4" xfId="389" xr:uid="{5B95DDF3-4BED-435B-B224-44DEB886B47D}"/>
    <cellStyle name="Normal 16 4" xfId="390" xr:uid="{36357EE0-B9E7-4A09-B21B-BF976C19273D}"/>
    <cellStyle name="Normal 16 4 2" xfId="391" xr:uid="{3CD06020-8684-41EF-8DC5-C128B54BA73E}"/>
    <cellStyle name="Normal 16 4 2 2" xfId="392" xr:uid="{EA5A3C71-5B0F-4D24-8353-B302AC40EFFB}"/>
    <cellStyle name="Normal 16 4 3" xfId="393" xr:uid="{9CCA5E42-7459-4D70-989C-2E31978E2A6D}"/>
    <cellStyle name="Normal 16 5" xfId="394" xr:uid="{E18978D5-6246-494F-95D3-D27AF6D0A94C}"/>
    <cellStyle name="Normal 16 5 2" xfId="395" xr:uid="{8E2816BB-9A06-440A-AC95-173C4DAF4FC3}"/>
    <cellStyle name="Normal 16 6" xfId="396" xr:uid="{E7410736-BC90-47D6-BCA6-6ECDBAEA8486}"/>
    <cellStyle name="Normal 17" xfId="397" xr:uid="{84254402-DA62-42FE-B4B8-63B20B81D301}"/>
    <cellStyle name="Normal 17 2" xfId="398" xr:uid="{EDD33161-374D-4644-81D1-D246E8C0B2AC}"/>
    <cellStyle name="Normal 17 2 2" xfId="399" xr:uid="{E1099334-050C-407F-B079-EDBB9F03EA1D}"/>
    <cellStyle name="Normal 17 2 2 2" xfId="400" xr:uid="{83F4ADD0-388B-4F0C-BD83-39D3B6CD942E}"/>
    <cellStyle name="Normal 17 2 2 2 2" xfId="401" xr:uid="{F27FB03E-07AD-4198-8E20-FFBF497FE83A}"/>
    <cellStyle name="Normal 17 2 2 3" xfId="402" xr:uid="{4773A569-BD0B-490E-8D6B-5C47BC76AFE6}"/>
    <cellStyle name="Normal 17 2 3" xfId="403" xr:uid="{272E20FA-9088-4A3D-8BBC-649543C86F0F}"/>
    <cellStyle name="Normal 17 2 3 2" xfId="404" xr:uid="{7704B6D2-2540-40AA-A53B-F9B3DCEAC10A}"/>
    <cellStyle name="Normal 17 2 3 2 2" xfId="405" xr:uid="{378020A6-15C8-49DA-B073-D3D0F117E0FA}"/>
    <cellStyle name="Normal 17 2 3 3" xfId="406" xr:uid="{7BC8769F-A68B-4626-81F1-BA1B94A60BAC}"/>
    <cellStyle name="Normal 17 2 4" xfId="407" xr:uid="{7A25EB62-6A71-4FFB-8945-6BE32B95FC42}"/>
    <cellStyle name="Normal 17 2 4 2" xfId="408" xr:uid="{58D4E8BD-6FE4-4093-8E8D-2758C7695B15}"/>
    <cellStyle name="Normal 17 2 5" xfId="409" xr:uid="{79DA7BAD-F027-4DE5-825F-714F8D1B1235}"/>
    <cellStyle name="Normal 17 3" xfId="410" xr:uid="{9989F971-4A1A-436A-92A8-986900CA1986}"/>
    <cellStyle name="Normal 17 3 2" xfId="411" xr:uid="{D58EC057-A7AF-4EDE-B67B-BDA66DB2B6E0}"/>
    <cellStyle name="Normal 17 3 2 2" xfId="412" xr:uid="{6650595A-D60D-4DEA-8672-C793037C915A}"/>
    <cellStyle name="Normal 17 3 3" xfId="413" xr:uid="{50EF4467-9CE8-4FDB-A94C-74708B958B58}"/>
    <cellStyle name="Normal 17 3 4" xfId="414" xr:uid="{7A961CCE-09EA-4EA6-AF2C-60515B5B567A}"/>
    <cellStyle name="Normal 17 4" xfId="415" xr:uid="{B3427C8E-6E70-42B8-91C7-3CC918D26ACC}"/>
    <cellStyle name="Normal 17 4 2" xfId="416" xr:uid="{CD99675C-9604-4C10-8109-6133D03C8745}"/>
    <cellStyle name="Normal 17 4 2 2" xfId="417" xr:uid="{D93E67F3-6301-4222-83B6-66756D7F814B}"/>
    <cellStyle name="Normal 17 4 3" xfId="418" xr:uid="{41350F30-5B2F-4B44-9787-91965F32D611}"/>
    <cellStyle name="Normal 17 5" xfId="419" xr:uid="{D251A813-BB3D-4387-9CE2-2C06C4D3BE11}"/>
    <cellStyle name="Normal 17 5 2" xfId="420" xr:uid="{0082E6FB-18D5-4192-86D2-0601C0DD85FF}"/>
    <cellStyle name="Normal 17 6" xfId="421" xr:uid="{6FFCEE6D-26C5-49E2-B764-82A163BB18DD}"/>
    <cellStyle name="Normal 18" xfId="422" xr:uid="{688DC4F3-567A-4519-B7F4-9DC4F7BEAAC1}"/>
    <cellStyle name="Normal 18 2" xfId="423" xr:uid="{50AEB56A-A4EE-412D-A6C7-DC547BAA0B73}"/>
    <cellStyle name="Normal 18 2 2" xfId="424" xr:uid="{74ED0E6E-1EBF-48F9-96AA-F355538622A3}"/>
    <cellStyle name="Normal 18 2 2 2" xfId="425" xr:uid="{727A5A21-86A9-4B2D-A01D-188BCB17D330}"/>
    <cellStyle name="Normal 18 2 2 2 2" xfId="426" xr:uid="{5E83A7F3-0A95-48EB-A509-6C9EB626AEE1}"/>
    <cellStyle name="Normal 18 2 2 3" xfId="427" xr:uid="{BC397C90-C2F5-4600-B46F-F1D10860E87C}"/>
    <cellStyle name="Normal 18 2 3" xfId="428" xr:uid="{756F87BF-DB39-400C-B575-7E87B2C2850C}"/>
    <cellStyle name="Normal 18 2 3 2" xfId="429" xr:uid="{1140D06A-5D25-4977-8724-15D88262C6DC}"/>
    <cellStyle name="Normal 18 2 3 2 2" xfId="430" xr:uid="{EDB6E4BC-7B24-4B9A-A41E-43672DB98A9D}"/>
    <cellStyle name="Normal 18 2 3 3" xfId="431" xr:uid="{4FEBB35A-652D-41A0-95A8-4B3479D57A3D}"/>
    <cellStyle name="Normal 18 2 4" xfId="432" xr:uid="{CAFC0EF0-D733-4552-B93E-72EBC9B5A970}"/>
    <cellStyle name="Normal 18 2 4 2" xfId="433" xr:uid="{00E517C4-14BE-4B1F-9BF8-3A379B6E7558}"/>
    <cellStyle name="Normal 18 2 5" xfId="434" xr:uid="{9B4FB34A-7218-4F92-BB63-FE3ADDA54E6E}"/>
    <cellStyle name="Normal 18 3" xfId="435" xr:uid="{8BEAA863-ECC7-491C-BB7C-F308B305A1AE}"/>
    <cellStyle name="Normal 18 3 2" xfId="436" xr:uid="{8B5B64EB-01D6-4C9E-A1E5-081482E78CFD}"/>
    <cellStyle name="Normal 18 3 2 2" xfId="437" xr:uid="{AFD29E79-D4F6-4A95-8E20-587CF02F12DB}"/>
    <cellStyle name="Normal 18 3 3" xfId="438" xr:uid="{865FF97A-3158-4D61-96F5-30092FB03A60}"/>
    <cellStyle name="Normal 18 3 4" xfId="439" xr:uid="{C4D106C4-5924-49B1-BE7B-D9C87DC1A246}"/>
    <cellStyle name="Normal 18 4" xfId="440" xr:uid="{6C96F4DE-BFF9-4E8B-839E-4301F89AD42F}"/>
    <cellStyle name="Normal 18 4 2" xfId="441" xr:uid="{3961CD49-C440-4C50-BB2D-2F4776059357}"/>
    <cellStyle name="Normal 18 4 2 2" xfId="442" xr:uid="{4D7E1B11-9FFC-4E3F-A0D5-F01F2239D2B1}"/>
    <cellStyle name="Normal 18 4 3" xfId="443" xr:uid="{BCE4AF61-6031-4E07-BF92-B08DECC30C34}"/>
    <cellStyle name="Normal 18 5" xfId="444" xr:uid="{8A786A1F-FCBE-4E08-91AC-873DF73C3864}"/>
    <cellStyle name="Normal 18 5 2" xfId="445" xr:uid="{818B5377-A37C-437A-9B5C-2A6051E487E9}"/>
    <cellStyle name="Normal 18 6" xfId="446" xr:uid="{7D73AAB4-8127-4B08-A313-4311CFECA193}"/>
    <cellStyle name="Normal 19" xfId="447" xr:uid="{1B954AEB-6F5D-473A-8D31-BF6C25F58CA9}"/>
    <cellStyle name="Normal 19 2" xfId="448" xr:uid="{709A095A-A2B2-44D2-8CBE-A9BB0D5A40F2}"/>
    <cellStyle name="Normal 19 2 2" xfId="449" xr:uid="{75AFE73F-E80E-485C-A42C-572C76CB8A91}"/>
    <cellStyle name="Normal 19 2 2 2" xfId="450" xr:uid="{430553AD-728B-4800-ACAC-A54CE9B18882}"/>
    <cellStyle name="Normal 19 2 2 2 2" xfId="451" xr:uid="{7AF7ADB0-F9B4-411C-8786-4FA4D94994A3}"/>
    <cellStyle name="Normal 19 2 2 3" xfId="452" xr:uid="{04B41EC8-676B-49FA-92FC-7CE9BEE296D9}"/>
    <cellStyle name="Normal 19 2 3" xfId="453" xr:uid="{6933FBBD-4146-4336-942F-FBDF4396765D}"/>
    <cellStyle name="Normal 19 2 3 2" xfId="454" xr:uid="{2A834A2B-5F3F-4293-A3A6-C479ABB3AC8B}"/>
    <cellStyle name="Normal 19 2 3 2 2" xfId="455" xr:uid="{1F9B32F6-1BF5-45C4-848F-8FD439200F7D}"/>
    <cellStyle name="Normal 19 2 3 3" xfId="456" xr:uid="{755BE509-3F92-4012-9401-69B132884178}"/>
    <cellStyle name="Normal 19 2 4" xfId="457" xr:uid="{4371570B-263A-4651-B53A-07B4F2D4A98C}"/>
    <cellStyle name="Normal 19 2 4 2" xfId="458" xr:uid="{1DCEBFAF-811B-4E30-ACB4-C36BBE76FA6E}"/>
    <cellStyle name="Normal 19 2 5" xfId="459" xr:uid="{25AD2380-6123-48D3-9653-3DE698FD67CC}"/>
    <cellStyle name="Normal 19 3" xfId="460" xr:uid="{9EE9CEF5-3D92-4F50-89FE-1B3380339420}"/>
    <cellStyle name="Normal 19 3 2" xfId="461" xr:uid="{A5079F46-2891-4E63-B55D-A5506EB8A6F1}"/>
    <cellStyle name="Normal 19 3 2 2" xfId="462" xr:uid="{F5827C49-C93E-4622-9419-3429AF87AE2A}"/>
    <cellStyle name="Normal 19 3 3" xfId="463" xr:uid="{9D669C53-473D-4B02-8072-3ED6531F24B4}"/>
    <cellStyle name="Normal 19 3 4" xfId="464" xr:uid="{EBE1B86D-5089-48F7-976C-4487A669C157}"/>
    <cellStyle name="Normal 19 4" xfId="465" xr:uid="{FF01364B-68CF-443B-B677-1DD5065D3E2B}"/>
    <cellStyle name="Normal 19 4 2" xfId="466" xr:uid="{360BE4C0-E8D1-40B7-9830-D6F3BE59E5D3}"/>
    <cellStyle name="Normal 19 4 2 2" xfId="467" xr:uid="{D996FCB0-65A0-4EA5-86A0-C25FEB8CBE08}"/>
    <cellStyle name="Normal 19 4 3" xfId="468" xr:uid="{BF053489-2398-4089-9CDA-CF9B8D271A31}"/>
    <cellStyle name="Normal 19 5" xfId="469" xr:uid="{1DE3F8E9-C5C7-45E1-9ED3-AD9B0AD5174E}"/>
    <cellStyle name="Normal 19 5 2" xfId="470" xr:uid="{3CFC4112-407D-4D17-82D1-2A2CECC11E74}"/>
    <cellStyle name="Normal 19 6" xfId="471" xr:uid="{A15CD0C5-B91D-4009-8803-0794D4102E99}"/>
    <cellStyle name="Normal 2" xfId="45" xr:uid="{00000000-0005-0000-0000-000028000000}"/>
    <cellStyle name="Normal 2 2" xfId="47" xr:uid="{00000000-0005-0000-0000-000029000000}"/>
    <cellStyle name="Normal 2 2 2" xfId="474" xr:uid="{DE5CC731-E88A-4942-A290-6CFA0E9D8D84}"/>
    <cellStyle name="Normal 2 2 2 2" xfId="475" xr:uid="{C833348F-FD9A-409D-B286-84CB9FE427B6}"/>
    <cellStyle name="Normal 2 2 2 2 2" xfId="476" xr:uid="{3F619F49-EDBF-4FAA-BA02-66D42E703C2B}"/>
    <cellStyle name="Normal 2 2 2 3" xfId="477" xr:uid="{3AB847D4-7D95-4404-AE8B-A75AEE6BA313}"/>
    <cellStyle name="Normal 2 2 3" xfId="478" xr:uid="{E676DCB2-298C-4F1E-91E7-ACAB704EE104}"/>
    <cellStyle name="Normal 2 2 3 2" xfId="479" xr:uid="{9DC14F18-D6CD-4423-A59B-2CDF29197372}"/>
    <cellStyle name="Normal 2 2 3 2 2" xfId="480" xr:uid="{3C2959A0-B130-40EC-9FCB-78758698ED4D}"/>
    <cellStyle name="Normal 2 2 3 3" xfId="481" xr:uid="{24620360-A88C-482B-9D79-B441D1F56A50}"/>
    <cellStyle name="Normal 2 2 4" xfId="482" xr:uid="{60764376-EFF1-4F6A-9AFC-87C8687F0D6F}"/>
    <cellStyle name="Normal 2 2 4 2" xfId="483" xr:uid="{263F2C87-5604-4173-9442-F07FCD260D85}"/>
    <cellStyle name="Normal 2 2 5" xfId="484" xr:uid="{19B5F0EC-8316-4C23-A0EE-6FAD92C828DC}"/>
    <cellStyle name="Normal 2 2 6" xfId="473" xr:uid="{8B1038F7-9C90-45D5-8107-8D0C5749AA29}"/>
    <cellStyle name="Normal 2 3" xfId="485" xr:uid="{1734A203-39CA-4D39-A9BA-07DF7E611B64}"/>
    <cellStyle name="Normal 2 3 2" xfId="486" xr:uid="{2625C22C-2D5B-438D-AA18-D032D123F0D4}"/>
    <cellStyle name="Normal 2 3 2 2" xfId="487" xr:uid="{21FD9E8C-3863-468E-971A-076DEB411965}"/>
    <cellStyle name="Normal 2 3 3" xfId="488" xr:uid="{89C15FAE-37E5-44B8-8BF8-A244CA328AB0}"/>
    <cellStyle name="Normal 2 4" xfId="489" xr:uid="{33F90AF7-CE6B-4152-86B2-EA04FB425F49}"/>
    <cellStyle name="Normal 2 4 2" xfId="490" xr:uid="{D7A5CFA9-264B-4752-BACA-D0A25C691979}"/>
    <cellStyle name="Normal 2 4 2 2" xfId="491" xr:uid="{48DCBDF4-D465-458E-B8E2-5A1A29DC0D01}"/>
    <cellStyle name="Normal 2 4 3" xfId="492" xr:uid="{D1A0129A-1E61-40EE-860E-BC18E76804BD}"/>
    <cellStyle name="Normal 2 4 4" xfId="493" xr:uid="{285FDB40-1D32-4B79-85FF-F693CCF114B1}"/>
    <cellStyle name="Normal 2 5" xfId="494" xr:uid="{1B38AFD4-D185-465E-8386-BDED6E2CF507}"/>
    <cellStyle name="Normal 2 5 2" xfId="495" xr:uid="{A18A6C2E-4A8F-423C-A587-826403059C04}"/>
    <cellStyle name="Normal 2 5 3" xfId="496" xr:uid="{59F9ABB0-9C2E-4163-86AA-759F9BF23342}"/>
    <cellStyle name="Normal 2 6" xfId="497" xr:uid="{7986CBA6-1D23-473A-A88D-425B5388FA84}"/>
    <cellStyle name="Normal 2 7" xfId="498" xr:uid="{6987DFF6-9BEB-4CB4-A46B-321C99AE6C87}"/>
    <cellStyle name="Normal 2 8" xfId="472" xr:uid="{75B1B69D-EB83-490D-855A-6CBD330270A2}"/>
    <cellStyle name="Normal 2_FEB2018" xfId="499" xr:uid="{30F32721-A8F7-4630-BC04-05629C3A2FB3}"/>
    <cellStyle name="Normal 20" xfId="500" xr:uid="{171D5ADB-E059-432A-A7BC-70105C372328}"/>
    <cellStyle name="Normal 20 2" xfId="501" xr:uid="{CD05C2D8-29C2-46FF-82CC-B762D4550A65}"/>
    <cellStyle name="Normal 20 2 2" xfId="502" xr:uid="{D4A751DF-150F-4C87-9F25-B22C4882DCF0}"/>
    <cellStyle name="Normal 20 2 2 2" xfId="503" xr:uid="{674CA4A1-A535-4A5D-915B-EFACCA77EFCF}"/>
    <cellStyle name="Normal 20 2 2 2 2" xfId="504" xr:uid="{E6C35FCF-F337-438B-8223-87351CBBED91}"/>
    <cellStyle name="Normal 20 2 2 3" xfId="505" xr:uid="{5CC1BCED-E7C7-4D4B-B204-83AACA18BEB7}"/>
    <cellStyle name="Normal 20 2 3" xfId="506" xr:uid="{846A2AB6-D67B-4453-B2FB-5735C08FAF66}"/>
    <cellStyle name="Normal 20 2 3 2" xfId="507" xr:uid="{E12ABEE1-7208-46A4-B057-28D7BBDC0A66}"/>
    <cellStyle name="Normal 20 2 3 2 2" xfId="508" xr:uid="{CA1D79E0-EEA0-4CB1-B90D-EE2625E19241}"/>
    <cellStyle name="Normal 20 2 3 3" xfId="509" xr:uid="{7152CC8B-9AEF-4DF8-81CD-E6EEE77F892C}"/>
    <cellStyle name="Normal 20 2 4" xfId="510" xr:uid="{3D5D57F0-4E65-43D0-9261-49C56C9FE0EC}"/>
    <cellStyle name="Normal 20 2 4 2" xfId="511" xr:uid="{8625BE3A-BC10-44C6-936A-DA6F759361CC}"/>
    <cellStyle name="Normal 20 2 5" xfId="512" xr:uid="{CD11F195-80A1-45B7-92B4-636C813C3EE5}"/>
    <cellStyle name="Normal 20 3" xfId="513" xr:uid="{F0FB997C-6D1F-4024-94E3-A456E6F8F020}"/>
    <cellStyle name="Normal 20 3 2" xfId="514" xr:uid="{FD51E014-754D-4B36-990F-D301807C1937}"/>
    <cellStyle name="Normal 20 3 2 2" xfId="515" xr:uid="{88108072-F65B-42C7-89BC-23313AB03FF6}"/>
    <cellStyle name="Normal 20 3 3" xfId="516" xr:uid="{47A5C46B-36F0-4565-9FA1-6641B87AFC2C}"/>
    <cellStyle name="Normal 20 3 4" xfId="517" xr:uid="{C168291A-4B29-4A48-9E3D-24A6099E0AC1}"/>
    <cellStyle name="Normal 20 4" xfId="518" xr:uid="{02D36D9F-FA0C-4938-B17E-53D099436925}"/>
    <cellStyle name="Normal 20 4 2" xfId="519" xr:uid="{9828DBE3-4EA8-4116-A6E7-9D01B567DE2D}"/>
    <cellStyle name="Normal 20 4 2 2" xfId="520" xr:uid="{F31E08C6-D45E-4281-AAEF-26EAF0CC00F3}"/>
    <cellStyle name="Normal 20 4 3" xfId="521" xr:uid="{284C9EAC-F8BB-4793-9A21-07F45B25854C}"/>
    <cellStyle name="Normal 20 5" xfId="522" xr:uid="{8D6E309D-4328-4931-94BC-029EF8D0F414}"/>
    <cellStyle name="Normal 20 5 2" xfId="523" xr:uid="{D4FF552B-65A8-4A65-AFB3-93A5AEB71674}"/>
    <cellStyle name="Normal 20 6" xfId="524" xr:uid="{3E403A3C-9E32-46DF-B8A4-F3B4BB86BCBB}"/>
    <cellStyle name="Normal 21" xfId="525" xr:uid="{B7D8B13F-5811-4F5C-8A44-D1FBA7670EAC}"/>
    <cellStyle name="Normal 21 2" xfId="526" xr:uid="{EF084F4C-10F5-4331-90F6-8641323E1271}"/>
    <cellStyle name="Normal 21 2 2" xfId="527" xr:uid="{658516F4-FED4-41A5-B549-ABD642C556AA}"/>
    <cellStyle name="Normal 21 2 2 2" xfId="528" xr:uid="{DE9C7000-40AB-4224-AC2F-1B45B814B2EC}"/>
    <cellStyle name="Normal 21 2 2 2 2" xfId="529" xr:uid="{6D79A0E6-D03E-4061-8EE5-3752B9B667E6}"/>
    <cellStyle name="Normal 21 2 2 3" xfId="530" xr:uid="{630F06D4-77F6-4BB0-8396-CF58CED78688}"/>
    <cellStyle name="Normal 21 2 3" xfId="531" xr:uid="{3938E41E-94AC-47BA-A5BF-A60F7ABB3890}"/>
    <cellStyle name="Normal 21 2 3 2" xfId="532" xr:uid="{51B31B1C-7579-49A8-8573-7B8F193B9879}"/>
    <cellStyle name="Normal 21 2 3 2 2" xfId="533" xr:uid="{A5E43953-F6EC-4B18-A7CA-DC55D4D89236}"/>
    <cellStyle name="Normal 21 2 3 3" xfId="534" xr:uid="{105E1D30-490F-4EA7-9685-D707592E79DA}"/>
    <cellStyle name="Normal 21 2 4" xfId="535" xr:uid="{C170EDFB-D681-4D6B-8CEE-19A478180F6C}"/>
    <cellStyle name="Normal 21 2 4 2" xfId="536" xr:uid="{1F52CAC8-953A-457D-B51C-6567D80285D9}"/>
    <cellStyle name="Normal 21 2 5" xfId="537" xr:uid="{BE04BC0E-EC4F-4563-B920-A9D1173FE2EC}"/>
    <cellStyle name="Normal 21 3" xfId="538" xr:uid="{84D13667-B0F4-43EF-B072-42F377D416CE}"/>
    <cellStyle name="Normal 21 3 2" xfId="539" xr:uid="{4DB20A71-41D9-47DD-AAAF-523355F3E529}"/>
    <cellStyle name="Normal 21 3 2 2" xfId="540" xr:uid="{7003626A-5508-415E-B153-4BFBD571BDDE}"/>
    <cellStyle name="Normal 21 3 3" xfId="541" xr:uid="{6FF68D34-76A1-43E7-880C-401189F01F37}"/>
    <cellStyle name="Normal 21 3 4" xfId="542" xr:uid="{E8E57701-51C9-490E-8F67-8EBA099033C3}"/>
    <cellStyle name="Normal 21 4" xfId="543" xr:uid="{A5F92679-B2DD-4635-942A-58C7045D85E8}"/>
    <cellStyle name="Normal 21 4 2" xfId="544" xr:uid="{D63FF319-B880-47F5-8AF4-D76C59DD228F}"/>
    <cellStyle name="Normal 21 4 2 2" xfId="545" xr:uid="{7B190E85-CE08-42B5-853F-37031CCFA069}"/>
    <cellStyle name="Normal 21 4 3" xfId="546" xr:uid="{4CD19424-D34B-45F8-9356-72411C1ADAED}"/>
    <cellStyle name="Normal 21 5" xfId="547" xr:uid="{86AE0520-69F7-488B-9F6B-B4099DFCCB5F}"/>
    <cellStyle name="Normal 21 5 2" xfId="548" xr:uid="{77A92102-9DF1-41B1-B1C9-4E1B4D050004}"/>
    <cellStyle name="Normal 21 6" xfId="549" xr:uid="{567B07D3-20FA-4B62-A01F-3A9561D377F6}"/>
    <cellStyle name="Normal 22" xfId="550" xr:uid="{EF36206A-7CD0-41A8-9AA1-9944B6EAF968}"/>
    <cellStyle name="Normal 22 2" xfId="551" xr:uid="{B8B7A839-CB75-437C-99AD-3734B902D007}"/>
    <cellStyle name="Normal 22 2 2" xfId="552" xr:uid="{EC0DDD34-965B-4C56-9AE2-89A720F15F56}"/>
    <cellStyle name="Normal 22 2 2 2" xfId="553" xr:uid="{44BD6A94-E2CD-4E44-A8EB-1159AEF84ED1}"/>
    <cellStyle name="Normal 22 2 2 2 2" xfId="554" xr:uid="{85A5D179-16D0-434E-AFFE-12CC5827758F}"/>
    <cellStyle name="Normal 22 2 2 3" xfId="555" xr:uid="{08A71131-3B71-4E26-8315-F249990854E8}"/>
    <cellStyle name="Normal 22 2 3" xfId="556" xr:uid="{D402E0C3-402D-4354-AD5D-FF4C6B75F3EF}"/>
    <cellStyle name="Normal 22 2 3 2" xfId="557" xr:uid="{F4A35643-53E4-4A2F-B086-B6A06430FDC9}"/>
    <cellStyle name="Normal 22 2 3 2 2" xfId="558" xr:uid="{2B61E4ED-96AB-46B3-B43E-EBEC4D1D4606}"/>
    <cellStyle name="Normal 22 2 3 3" xfId="559" xr:uid="{F7EFE2DC-738C-445C-9E34-FA265D783FEE}"/>
    <cellStyle name="Normal 22 2 4" xfId="560" xr:uid="{3190F2A7-87DE-4D75-8C70-A1BBB5C3AB2C}"/>
    <cellStyle name="Normal 22 2 4 2" xfId="561" xr:uid="{F33BBE9E-50C0-4A82-925E-43C24A060C50}"/>
    <cellStyle name="Normal 22 2 5" xfId="562" xr:uid="{FFB93BEF-228A-4F7F-82BF-EAAC5F3AAAA3}"/>
    <cellStyle name="Normal 22 3" xfId="563" xr:uid="{D0C4A35B-E8BE-48C9-B264-F9AC709B29D0}"/>
    <cellStyle name="Normal 22 3 2" xfId="564" xr:uid="{EC23FECC-E602-4C25-8358-D954127CA751}"/>
    <cellStyle name="Normal 22 3 2 2" xfId="565" xr:uid="{E85904D4-0CE8-4AB4-BCAA-B053F4560375}"/>
    <cellStyle name="Normal 22 3 3" xfId="566" xr:uid="{37845C83-A78E-4217-B9F8-FDFBE4FFBE80}"/>
    <cellStyle name="Normal 22 3 4" xfId="567" xr:uid="{AB3EC6B4-4D53-4DD1-AEDB-2C0AFFB6AC93}"/>
    <cellStyle name="Normal 22 4" xfId="568" xr:uid="{F7DBD636-A720-4301-921C-B2D1662DD913}"/>
    <cellStyle name="Normal 22 4 2" xfId="569" xr:uid="{45D2274B-BE71-44A0-832B-1A7F5880FE35}"/>
    <cellStyle name="Normal 22 4 2 2" xfId="570" xr:uid="{76FDE7DF-579F-4B03-B4D9-859AE5A9785F}"/>
    <cellStyle name="Normal 22 4 3" xfId="571" xr:uid="{3B04C7E4-7887-408C-B6EB-864EE6CDEA36}"/>
    <cellStyle name="Normal 22 5" xfId="572" xr:uid="{3600AD83-A697-4F60-BF3C-2BA0CEF67D47}"/>
    <cellStyle name="Normal 22 5 2" xfId="573" xr:uid="{34A3D017-B2D1-4F71-BB95-0D25FF4FB669}"/>
    <cellStyle name="Normal 22 6" xfId="574" xr:uid="{331D78BC-5A37-462B-907C-22307DDBC593}"/>
    <cellStyle name="Normal 23" xfId="575" xr:uid="{12A9D591-92DD-4D1A-B9C3-006AAD2DC274}"/>
    <cellStyle name="Normal 23 2" xfId="576" xr:uid="{B8D6C45A-FAD1-4E7E-8C03-70D03C15A97C}"/>
    <cellStyle name="Normal 23 2 2" xfId="577" xr:uid="{BBEE4F7D-B034-4175-97DE-913D741312D3}"/>
    <cellStyle name="Normal 23 2 2 2" xfId="578" xr:uid="{E29229C1-C0ED-4095-BC6A-B39ECF443BA5}"/>
    <cellStyle name="Normal 23 2 2 2 2" xfId="579" xr:uid="{B1E8F37A-DAAE-4934-BC76-85E8FB37613C}"/>
    <cellStyle name="Normal 23 2 2 3" xfId="580" xr:uid="{0B699007-EEFF-4C9A-93FE-952E512E9B1F}"/>
    <cellStyle name="Normal 23 2 3" xfId="581" xr:uid="{0527C8B7-8A33-42F4-AEFF-9CAF22EEC218}"/>
    <cellStyle name="Normal 23 2 3 2" xfId="582" xr:uid="{89A7FFBA-09C7-4044-81F5-F3536A1B049B}"/>
    <cellStyle name="Normal 23 2 3 2 2" xfId="583" xr:uid="{2FE60E75-DF1D-4065-A742-D1DFA8ED8F18}"/>
    <cellStyle name="Normal 23 2 3 3" xfId="584" xr:uid="{68D7615C-B07E-4F46-87A8-B2B04BC258AD}"/>
    <cellStyle name="Normal 23 2 4" xfId="585" xr:uid="{0B1BB582-A3CB-47A1-A34C-F65F0A9A2AC2}"/>
    <cellStyle name="Normal 23 2 4 2" xfId="586" xr:uid="{FD31B4EE-CDDC-49C2-B7EA-F244DDEA99CB}"/>
    <cellStyle name="Normal 23 2 5" xfId="587" xr:uid="{08DF94D8-F9C1-45C4-825B-4C1D868ACBD5}"/>
    <cellStyle name="Normal 23 3" xfId="588" xr:uid="{AD507A61-1689-4AEB-9F1D-322A734277EC}"/>
    <cellStyle name="Normal 23 3 2" xfId="589" xr:uid="{8D0E2D33-1BB8-4EF9-8085-BD3E40BCD4B9}"/>
    <cellStyle name="Normal 23 3 2 2" xfId="590" xr:uid="{87EB867E-CC30-4C57-A860-CC794EB6AEE6}"/>
    <cellStyle name="Normal 23 3 3" xfId="591" xr:uid="{46DA3BD6-F104-4D6A-9693-86C74B43FF9D}"/>
    <cellStyle name="Normal 23 3 4" xfId="592" xr:uid="{6666E89C-3678-4FA7-AB53-368D7B41E31D}"/>
    <cellStyle name="Normal 23 4" xfId="593" xr:uid="{5125FA19-D65D-4A21-BD35-26136DCC5B90}"/>
    <cellStyle name="Normal 23 4 2" xfId="594" xr:uid="{14E792AE-99F6-43A0-A1C6-0BF308B32384}"/>
    <cellStyle name="Normal 23 4 2 2" xfId="595" xr:uid="{1C130CD9-3442-447B-95C5-E4EC719B2918}"/>
    <cellStyle name="Normal 23 4 3" xfId="596" xr:uid="{14F74F4C-323D-4244-AE83-B9E8606B4787}"/>
    <cellStyle name="Normal 23 5" xfId="597" xr:uid="{7056EFF7-D719-4EEA-B2DC-F623A828E396}"/>
    <cellStyle name="Normal 23 5 2" xfId="598" xr:uid="{B4EA9014-F636-4C85-8A04-426089A1DB42}"/>
    <cellStyle name="Normal 23 6" xfId="599" xr:uid="{B8AF0C32-9DE1-4C24-9DD2-9DD07483A8F6}"/>
    <cellStyle name="Normal 24" xfId="600" xr:uid="{D62AA7DB-0A89-479D-85B7-8BC286EF11D2}"/>
    <cellStyle name="Normal 24 2" xfId="601" xr:uid="{489E6A02-43B0-4E53-8B54-E50D09638516}"/>
    <cellStyle name="Normal 24 2 2" xfId="602" xr:uid="{98EA3BBB-7802-47C0-9CD9-E51DC7513EF0}"/>
    <cellStyle name="Normal 24 2 2 2" xfId="603" xr:uid="{7B994692-7EA5-4F05-8BAD-CB37DA508AA4}"/>
    <cellStyle name="Normal 24 2 2 2 2" xfId="604" xr:uid="{69C594D5-7809-4ACF-BDAE-0EA53A81FB6E}"/>
    <cellStyle name="Normal 24 2 2 3" xfId="605" xr:uid="{1F06FE7F-5653-47B4-B577-A9D7A72C6533}"/>
    <cellStyle name="Normal 24 2 3" xfId="606" xr:uid="{5FA62111-104B-48BD-B191-2F02B5E16C98}"/>
    <cellStyle name="Normal 24 2 3 2" xfId="607" xr:uid="{FC6ECE36-72CB-42BA-B7C8-A65A091A18F0}"/>
    <cellStyle name="Normal 24 2 3 2 2" xfId="608" xr:uid="{387DD13B-E733-4AAF-91F1-A6FB8FC30E49}"/>
    <cellStyle name="Normal 24 2 3 3" xfId="609" xr:uid="{16B3165A-2E5A-4447-8A84-2E4CDF7440F0}"/>
    <cellStyle name="Normal 24 2 4" xfId="610" xr:uid="{ADADBBD6-FD0A-436E-ACC3-33989235A8D9}"/>
    <cellStyle name="Normal 24 2 4 2" xfId="611" xr:uid="{DF9B0DA3-9307-42EC-9B8D-AD4D56240B66}"/>
    <cellStyle name="Normal 24 2 5" xfId="612" xr:uid="{B974D7D6-803B-479C-AC81-2F3F73E744CB}"/>
    <cellStyle name="Normal 24 3" xfId="613" xr:uid="{F8D9EE03-44C4-416F-BD95-352E9986CCD8}"/>
    <cellStyle name="Normal 24 3 2" xfId="614" xr:uid="{C435D643-038E-41FA-944E-23F5433DEDCE}"/>
    <cellStyle name="Normal 24 3 2 2" xfId="615" xr:uid="{045B47A6-EE20-42C9-B42B-DBC8283E97C9}"/>
    <cellStyle name="Normal 24 3 3" xfId="616" xr:uid="{E7AEBD1F-DABE-42F8-B68A-3396EE8153BC}"/>
    <cellStyle name="Normal 24 3 4" xfId="617" xr:uid="{5D120E78-1649-48CC-988F-00859DF8E130}"/>
    <cellStyle name="Normal 24 4" xfId="618" xr:uid="{7937834C-6E7E-4801-B490-E1517D1DDB2A}"/>
    <cellStyle name="Normal 24 4 2" xfId="619" xr:uid="{13533C6D-196B-45D5-92CA-BB502C3664EE}"/>
    <cellStyle name="Normal 24 4 2 2" xfId="620" xr:uid="{61EEF188-0412-4730-9756-E3147861DE9C}"/>
    <cellStyle name="Normal 24 4 3" xfId="621" xr:uid="{6DD53EC1-EB15-4823-921E-0AC2CFE336A0}"/>
    <cellStyle name="Normal 24 5" xfId="622" xr:uid="{BAB7EFE6-97D9-4154-BFED-043A5ABCD5D6}"/>
    <cellStyle name="Normal 24 5 2" xfId="623" xr:uid="{89600E2B-2FFD-47F0-A819-4A2488F2C486}"/>
    <cellStyle name="Normal 24 6" xfId="624" xr:uid="{FEDABB97-D3C1-4409-8734-A06CC5DF726C}"/>
    <cellStyle name="Normal 25" xfId="625" xr:uid="{A40CC4A4-D6BF-46C0-A18A-60CD85D04ABA}"/>
    <cellStyle name="Normal 25 2" xfId="626" xr:uid="{8E36D665-FC47-43AE-854F-075FE05C55BD}"/>
    <cellStyle name="Normal 25 2 2" xfId="627" xr:uid="{129DA175-A09F-4F20-8D10-736B22CAAD9C}"/>
    <cellStyle name="Normal 25 2 2 2" xfId="628" xr:uid="{92C153F1-B446-44B5-86F9-67C78CF607BD}"/>
    <cellStyle name="Normal 25 2 2 2 2" xfId="629" xr:uid="{F0F6F47E-3328-4F83-92C7-E15DA7BACB77}"/>
    <cellStyle name="Normal 25 2 2 3" xfId="630" xr:uid="{0AF6BCB2-F01B-4E52-A703-4D4D342126E5}"/>
    <cellStyle name="Normal 25 2 3" xfId="631" xr:uid="{B05905AA-A125-41A1-A881-A1BD985E7130}"/>
    <cellStyle name="Normal 25 2 3 2" xfId="632" xr:uid="{4DB2662D-1A70-4AC9-B012-03C067710497}"/>
    <cellStyle name="Normal 25 2 3 2 2" xfId="633" xr:uid="{55C1E01A-4E1B-470F-B5F9-8D62898E4D52}"/>
    <cellStyle name="Normal 25 2 3 3" xfId="634" xr:uid="{107B46EA-46E4-4F08-B6F7-5ECD98F9E0CF}"/>
    <cellStyle name="Normal 25 2 4" xfId="635" xr:uid="{EDFDA333-3663-4485-97CF-6483EDE46440}"/>
    <cellStyle name="Normal 25 2 4 2" xfId="636" xr:uid="{4D96874E-102C-4E60-8926-49E428793ED0}"/>
    <cellStyle name="Normal 25 2 5" xfId="637" xr:uid="{65688E90-8C3C-4886-B401-03281490B7AD}"/>
    <cellStyle name="Normal 25 3" xfId="638" xr:uid="{467D3C6D-C7D4-4037-89CD-E0ADB3B2CFD2}"/>
    <cellStyle name="Normal 25 3 2" xfId="639" xr:uid="{F293219E-FF2B-47F2-BE97-C18E39E7A1D2}"/>
    <cellStyle name="Normal 25 3 2 2" xfId="640" xr:uid="{80A5DC9D-D7E6-40C9-BCD2-8F9E240903BB}"/>
    <cellStyle name="Normal 25 3 3" xfId="641" xr:uid="{17B81FA1-B9EF-4CF7-8DD6-61E15A72F855}"/>
    <cellStyle name="Normal 25 3 4" xfId="642" xr:uid="{0AEE8C78-E73D-4318-AF22-F72542B3B91E}"/>
    <cellStyle name="Normal 25 4" xfId="643" xr:uid="{C275F9A6-38C8-43D2-9FF3-CB0B9D0BB5F7}"/>
    <cellStyle name="Normal 25 4 2" xfId="644" xr:uid="{E4F63B89-C6F2-4CD8-8593-861F29081B96}"/>
    <cellStyle name="Normal 25 4 2 2" xfId="645" xr:uid="{0406FBDD-6270-4D8A-93C8-9518EEDCC52B}"/>
    <cellStyle name="Normal 25 4 3" xfId="646" xr:uid="{0AFF96DA-A223-4BDE-A896-4AC5F8218913}"/>
    <cellStyle name="Normal 25 5" xfId="647" xr:uid="{1892F4A9-06FE-4C04-B5AB-5D91BFAE0565}"/>
    <cellStyle name="Normal 25 5 2" xfId="648" xr:uid="{FAEB04EE-E1D7-468A-AEB2-46ADC19970D7}"/>
    <cellStyle name="Normal 25 6" xfId="649" xr:uid="{3BE7EC6B-FAFC-41BC-9264-06F67DB947DE}"/>
    <cellStyle name="Normal 26" xfId="650" xr:uid="{0C2BA2F5-BDAE-48F7-A43F-3907F34CF89E}"/>
    <cellStyle name="Normal 26 2" xfId="651" xr:uid="{6A4DF3A2-F97D-4C42-9A81-53CAC69131C6}"/>
    <cellStyle name="Normal 26 2 2" xfId="652" xr:uid="{28C7C34F-1A13-4F64-9FFC-07CDE3E59591}"/>
    <cellStyle name="Normal 26 2 2 2" xfId="653" xr:uid="{AD833828-6784-4266-BBA5-AC76580C0035}"/>
    <cellStyle name="Normal 26 2 2 2 2" xfId="654" xr:uid="{DBA9CD60-B5B3-48EA-816C-68C1AA12C1C2}"/>
    <cellStyle name="Normal 26 2 2 3" xfId="655" xr:uid="{D1BC67AE-ABD6-4E33-9617-C71B0FE0C580}"/>
    <cellStyle name="Normal 26 2 3" xfId="656" xr:uid="{6D1D2F49-55DB-4378-AF27-236031B21BE3}"/>
    <cellStyle name="Normal 26 2 3 2" xfId="657" xr:uid="{005AF41E-FB5D-4724-99F3-6A0728AC6D1B}"/>
    <cellStyle name="Normal 26 2 3 2 2" xfId="658" xr:uid="{0DA98F16-EE23-43C3-8613-81A05023A57E}"/>
    <cellStyle name="Normal 26 2 3 3" xfId="659" xr:uid="{729C6F01-DB3E-4657-86DD-76B93BE35F46}"/>
    <cellStyle name="Normal 26 2 4" xfId="660" xr:uid="{F649FDCC-1F70-4DD2-8099-9FA66C9D354B}"/>
    <cellStyle name="Normal 26 2 4 2" xfId="661" xr:uid="{6189FF96-121C-4657-984D-21C5A84E16D4}"/>
    <cellStyle name="Normal 26 2 5" xfId="662" xr:uid="{8CD55BA2-6F42-427E-A2ED-620EB060169C}"/>
    <cellStyle name="Normal 26 3" xfId="663" xr:uid="{AF912867-086B-484F-9625-D583FA04CDEB}"/>
    <cellStyle name="Normal 26 3 2" xfId="664" xr:uid="{4E99C692-1C44-4D8C-BCD9-AA8B1E99D0FC}"/>
    <cellStyle name="Normal 26 3 2 2" xfId="665" xr:uid="{0968EC96-230D-475B-85AF-F88BEF81CEBD}"/>
    <cellStyle name="Normal 26 3 3" xfId="666" xr:uid="{A0D32C58-AC2C-4798-AB7D-77EBBD14812A}"/>
    <cellStyle name="Normal 26 3 4" xfId="667" xr:uid="{2062E7DA-E7DC-4338-981F-3A4ED5F632D7}"/>
    <cellStyle name="Normal 26 4" xfId="668" xr:uid="{B63E9B90-7E33-44F7-88FA-14591DA968B0}"/>
    <cellStyle name="Normal 26 4 2" xfId="669" xr:uid="{B79175A1-2F83-4C39-9B95-10BEE1421DB5}"/>
    <cellStyle name="Normal 26 4 2 2" xfId="670" xr:uid="{CB8FA1F4-1672-468E-BE58-0A5397F7036B}"/>
    <cellStyle name="Normal 26 4 3" xfId="671" xr:uid="{4C99E3BC-4D04-4761-ADB3-4B4D67076E50}"/>
    <cellStyle name="Normal 26 5" xfId="672" xr:uid="{97138EFE-8422-4317-B7F1-471E0D63437E}"/>
    <cellStyle name="Normal 26 5 2" xfId="673" xr:uid="{F3B96E09-EA62-4BBC-80AD-2210C5B795A6}"/>
    <cellStyle name="Normal 26 6" xfId="674" xr:uid="{23758487-2972-4907-BC14-9EC029416F6A}"/>
    <cellStyle name="Normal 27" xfId="675" xr:uid="{E8136F5B-9262-490C-88C4-62C2C8B30AAA}"/>
    <cellStyle name="Normal 27 2" xfId="676" xr:uid="{3C5A8FAA-558F-4D9E-A54F-C2D899F821FF}"/>
    <cellStyle name="Normal 27 2 2" xfId="677" xr:uid="{798FAC71-0BF9-4577-BD23-A1604540ED66}"/>
    <cellStyle name="Normal 27 2 2 2" xfId="678" xr:uid="{53685F37-A79D-4D4B-95CD-3F35953461ED}"/>
    <cellStyle name="Normal 27 2 2 2 2" xfId="679" xr:uid="{985D5D3F-80DA-49E1-B59D-4D68DAB57CFC}"/>
    <cellStyle name="Normal 27 2 2 3" xfId="680" xr:uid="{0D63CD0B-BBB9-4B70-9095-8DFE4445F43F}"/>
    <cellStyle name="Normal 27 2 3" xfId="681" xr:uid="{612A7CB3-85E4-4DCA-A383-AA8F0D168640}"/>
    <cellStyle name="Normal 27 2 3 2" xfId="682" xr:uid="{0E2BBE3E-B699-4E11-98C0-053D4597E5EC}"/>
    <cellStyle name="Normal 27 2 3 2 2" xfId="683" xr:uid="{C87F60F2-7437-4FC8-B07C-CC226AC0509A}"/>
    <cellStyle name="Normal 27 2 3 3" xfId="684" xr:uid="{38FB50DD-F05C-4C94-A83F-D06E3DD08216}"/>
    <cellStyle name="Normal 27 2 4" xfId="685" xr:uid="{C4ED471F-427D-42E5-BBD6-38771E3764B3}"/>
    <cellStyle name="Normal 27 2 4 2" xfId="686" xr:uid="{6927E122-D835-480B-AD5D-D838AF99CFB8}"/>
    <cellStyle name="Normal 27 2 5" xfId="687" xr:uid="{EEBFD0C0-B39D-4A35-8BDE-C186DE76A2A7}"/>
    <cellStyle name="Normal 27 3" xfId="688" xr:uid="{58DBEF17-CC92-4033-981A-A7751AE9DA1A}"/>
    <cellStyle name="Normal 27 3 2" xfId="689" xr:uid="{CE7C9AAA-1278-49B8-AA74-D7AC74DE45E4}"/>
    <cellStyle name="Normal 27 3 2 2" xfId="690" xr:uid="{5586B2CA-E318-4B58-8BFA-ED7B5BF3CECB}"/>
    <cellStyle name="Normal 27 3 3" xfId="691" xr:uid="{7BD8A66A-F59D-425C-B743-3A2767DDEABA}"/>
    <cellStyle name="Normal 27 3 4" xfId="692" xr:uid="{B577BB96-1A66-4458-BCA6-792BAA7A06FC}"/>
    <cellStyle name="Normal 27 4" xfId="693" xr:uid="{E258DAF5-681F-4C5C-9DE4-5215E3F399A0}"/>
    <cellStyle name="Normal 27 4 2" xfId="694" xr:uid="{669C0C47-D19C-48CA-8E12-C3BE42A8377B}"/>
    <cellStyle name="Normal 27 4 2 2" xfId="695" xr:uid="{38235CE8-7FA4-4301-A865-28AF658682CA}"/>
    <cellStyle name="Normal 27 4 3" xfId="696" xr:uid="{20A3C95C-59D8-4286-B4D6-90CBD411B023}"/>
    <cellStyle name="Normal 27 5" xfId="697" xr:uid="{D230F5DA-948A-410D-AFBA-E0A2BAF90C30}"/>
    <cellStyle name="Normal 27 5 2" xfId="698" xr:uid="{C8EE30E4-6249-48CE-BC79-4037067B76AF}"/>
    <cellStyle name="Normal 27 6" xfId="699" xr:uid="{481E1298-73B1-402A-9648-6EAE7455509C}"/>
    <cellStyle name="Normal 28" xfId="700" xr:uid="{DCC2C453-5C78-4A47-95C1-E0FA11E93E60}"/>
    <cellStyle name="Normal 28 2" xfId="701" xr:uid="{B2A77E9E-9F17-474D-B215-B70E9800B86C}"/>
    <cellStyle name="Normal 28 2 2" xfId="702" xr:uid="{959752C0-2C81-4DEB-90BC-9B957437CCF6}"/>
    <cellStyle name="Normal 28 2 2 2" xfId="703" xr:uid="{F5E4821F-6E59-46A1-9571-F88EAE23DD6E}"/>
    <cellStyle name="Normal 28 2 2 2 2" xfId="704" xr:uid="{578D4B8E-E6F1-40E3-809D-48F573D08F22}"/>
    <cellStyle name="Normal 28 2 2 3" xfId="705" xr:uid="{F46651F2-3094-4064-948F-159D5130882E}"/>
    <cellStyle name="Normal 28 2 3" xfId="706" xr:uid="{DFDDBF40-3ECD-407A-8AFC-5113FC188E62}"/>
    <cellStyle name="Normal 28 2 3 2" xfId="707" xr:uid="{E7F0EB2E-827C-4D65-8C13-4770D7D68068}"/>
    <cellStyle name="Normal 28 2 3 2 2" xfId="708" xr:uid="{6E31AEA2-AA4D-45E6-B392-9D3BF7784B65}"/>
    <cellStyle name="Normal 28 2 3 3" xfId="709" xr:uid="{9D96BC69-CFFA-48D6-B191-483753806911}"/>
    <cellStyle name="Normal 28 2 4" xfId="710" xr:uid="{DED2AF48-3C0E-4179-98BC-F5912CADA24D}"/>
    <cellStyle name="Normal 28 2 4 2" xfId="711" xr:uid="{939EEC29-D595-4483-8EF2-982E2CF8A143}"/>
    <cellStyle name="Normal 28 2 5" xfId="712" xr:uid="{EC9379F6-72AD-45CB-BC3B-5842A3D41725}"/>
    <cellStyle name="Normal 28 3" xfId="713" xr:uid="{E7B5376A-63A6-4D56-A6EF-4EDC7F16A640}"/>
    <cellStyle name="Normal 28 3 2" xfId="714" xr:uid="{7A7BAF0E-19A4-4469-840D-1C6858BDAADA}"/>
    <cellStyle name="Normal 28 3 2 2" xfId="715" xr:uid="{797EACCF-250B-49F0-AEAA-CA7E1CC75205}"/>
    <cellStyle name="Normal 28 3 3" xfId="716" xr:uid="{A4DB0DE6-91EB-4FB1-9364-93582AF8FBEB}"/>
    <cellStyle name="Normal 28 3 4" xfId="717" xr:uid="{B4069068-4E88-458A-9A2A-2A1EFFAB0CEE}"/>
    <cellStyle name="Normal 28 4" xfId="718" xr:uid="{828BB4D1-684B-4E0A-9D0E-537A9EF41B84}"/>
    <cellStyle name="Normal 28 4 2" xfId="719" xr:uid="{5126BA94-73CE-4223-A043-88EDD6E358E2}"/>
    <cellStyle name="Normal 28 4 2 2" xfId="720" xr:uid="{D3BB0DD5-4512-4E6D-9CB8-08E9803292E5}"/>
    <cellStyle name="Normal 28 4 3" xfId="721" xr:uid="{F473F491-FB58-48CE-B222-572F01AA2871}"/>
    <cellStyle name="Normal 28 5" xfId="722" xr:uid="{123AB153-4BEA-4331-A517-CFB39B1DFE7A}"/>
    <cellStyle name="Normal 28 5 2" xfId="723" xr:uid="{9C44CE9A-B528-4519-9DA3-A690D2BD1258}"/>
    <cellStyle name="Normal 28 6" xfId="724" xr:uid="{BC20DE86-40B2-474F-A89E-BCF76DAAF2BD}"/>
    <cellStyle name="Normal 29" xfId="725" xr:uid="{98D57EAC-F975-4107-B950-05648C354B46}"/>
    <cellStyle name="Normal 29 2" xfId="726" xr:uid="{6CF84DEB-72E6-4706-8402-805769720BEE}"/>
    <cellStyle name="Normal 29 2 2" xfId="727" xr:uid="{86130BFA-DEB3-46B7-BBB5-710D497E2AF9}"/>
    <cellStyle name="Normal 29 2 2 2" xfId="728" xr:uid="{1B5D65A3-281F-49FA-9C88-1C214BC8DD26}"/>
    <cellStyle name="Normal 29 2 2 2 2" xfId="729" xr:uid="{FCEDBBF0-F7BE-4B1F-849A-A2B0D18EBCD1}"/>
    <cellStyle name="Normal 29 2 2 3" xfId="730" xr:uid="{7C378D84-404E-4F8C-9A35-DF1174EEA9F8}"/>
    <cellStyle name="Normal 29 2 3" xfId="731" xr:uid="{56E7FC85-5525-46D1-A0BD-0B1CC23D4208}"/>
    <cellStyle name="Normal 29 2 3 2" xfId="732" xr:uid="{18B6D814-A71E-46C8-94CD-ECE0CC5C75A8}"/>
    <cellStyle name="Normal 29 2 3 2 2" xfId="733" xr:uid="{917D94C4-CF64-4693-836F-05EA8359345E}"/>
    <cellStyle name="Normal 29 2 3 3" xfId="734" xr:uid="{F1097E02-2A99-4DBD-B6C4-4AA5AE315490}"/>
    <cellStyle name="Normal 29 2 4" xfId="735" xr:uid="{8E598E77-2CC5-43FF-9882-22B5CFF2F8A7}"/>
    <cellStyle name="Normal 29 2 4 2" xfId="736" xr:uid="{976F9B02-EA4F-4343-9392-5A952287E2BD}"/>
    <cellStyle name="Normal 29 2 5" xfId="737" xr:uid="{E14EAD17-5FC1-49D5-A2D4-0449E3AF09D6}"/>
    <cellStyle name="Normal 29 3" xfId="738" xr:uid="{BECCB607-D571-4277-934D-6002C013AA63}"/>
    <cellStyle name="Normal 29 3 2" xfId="739" xr:uid="{93C5FB48-B426-43A9-8112-A3C48FED6C9F}"/>
    <cellStyle name="Normal 29 3 2 2" xfId="740" xr:uid="{6B1C3CB0-7353-429A-B05D-C67F9AB728C6}"/>
    <cellStyle name="Normal 29 3 3" xfId="741" xr:uid="{9C04F79F-94D4-49F3-B6EF-1A03016C2890}"/>
    <cellStyle name="Normal 29 3 4" xfId="742" xr:uid="{A1A7FEBA-A9DA-4F86-AF82-548CEFE9CA12}"/>
    <cellStyle name="Normal 29 4" xfId="743" xr:uid="{870A91EC-B4D5-4960-8476-6D22F27870BE}"/>
    <cellStyle name="Normal 29 4 2" xfId="744" xr:uid="{9A657A58-3344-47CF-BBC7-F48C698193A0}"/>
    <cellStyle name="Normal 29 4 2 2" xfId="745" xr:uid="{918831C1-6F0A-4C5C-9FC2-9861BCBF175C}"/>
    <cellStyle name="Normal 29 4 3" xfId="746" xr:uid="{E9435368-C499-40B2-B2C9-1481C4D4916D}"/>
    <cellStyle name="Normal 29 5" xfId="747" xr:uid="{3D86F5BC-EF61-42B2-85F8-4CAB4B8BAC49}"/>
    <cellStyle name="Normal 29 5 2" xfId="748" xr:uid="{34C8E414-116A-480A-91E9-033F8ECFCCA8}"/>
    <cellStyle name="Normal 29 6" xfId="749" xr:uid="{641B0C36-FEA3-43A9-A352-D855D69BF7E7}"/>
    <cellStyle name="Normal 3" xfId="750" xr:uid="{91152171-2AA7-46BC-8938-08C844679AF2}"/>
    <cellStyle name="Normal 3 2" xfId="751" xr:uid="{777B5650-9906-41A4-801E-A7590BF0DFB9}"/>
    <cellStyle name="Normal 3 2 2" xfId="752" xr:uid="{A8742950-1E9D-4FA3-BE41-2DC4D3E3F1B1}"/>
    <cellStyle name="Normal 3 2 2 2" xfId="753" xr:uid="{356316DE-9F7C-4C6D-92D4-41AB608797CC}"/>
    <cellStyle name="Normal 3 2 2 2 2" xfId="754" xr:uid="{9B798C1F-192C-4202-A6C9-1BCCD8E2EDA4}"/>
    <cellStyle name="Normal 3 2 2 3" xfId="755" xr:uid="{5ADDA014-E0DF-4884-9C77-78BE00015E33}"/>
    <cellStyle name="Normal 3 2 3" xfId="756" xr:uid="{0FA30FA9-A479-494B-8149-7E0A6C6D837F}"/>
    <cellStyle name="Normal 3 2 3 2" xfId="757" xr:uid="{E6514566-F73F-492F-AC79-9D715A54E673}"/>
    <cellStyle name="Normal 3 2 3 2 2" xfId="758" xr:uid="{A2154875-3621-43E0-8A9C-5ECFC49DFFB1}"/>
    <cellStyle name="Normal 3 2 3 3" xfId="759" xr:uid="{82193634-B281-42AF-A675-E04C70C5FBA0}"/>
    <cellStyle name="Normal 3 2 4" xfId="760" xr:uid="{2080E8FD-D650-4192-9E4B-0284E739292D}"/>
    <cellStyle name="Normal 3 2 4 2" xfId="761" xr:uid="{835850AE-FF7D-434B-BF2C-150A0AD0249F}"/>
    <cellStyle name="Normal 3 2 5" xfId="762" xr:uid="{C9162636-F408-4F44-98C4-EA09B871CB69}"/>
    <cellStyle name="Normal 3 3" xfId="763" xr:uid="{0BE500A7-FE97-4B92-A8C8-61D6C484E12C}"/>
    <cellStyle name="Normal 3 3 2" xfId="764" xr:uid="{CD357382-4AD1-4E47-89B6-8E741DE3A8AE}"/>
    <cellStyle name="Normal 3 3 2 2" xfId="765" xr:uid="{E334EA78-0F34-44F1-BE4C-8797F4B18A6C}"/>
    <cellStyle name="Normal 3 3 2 3" xfId="766" xr:uid="{BB334C4B-2A56-4E6F-814B-73277840F552}"/>
    <cellStyle name="Normal 3 3 3" xfId="767" xr:uid="{B9DC7F2E-4B26-4267-AB6B-D4E21C01A72F}"/>
    <cellStyle name="Normal 3 3 4" xfId="768" xr:uid="{07BF4306-D439-49C0-8DDF-F38F52844DE9}"/>
    <cellStyle name="Normal 3 4" xfId="769" xr:uid="{EB0BFF5B-BE94-4074-8A54-6F801029151F}"/>
    <cellStyle name="Normal 3 4 2" xfId="770" xr:uid="{9943BFA0-4BB9-4981-B170-306BAFAD8449}"/>
    <cellStyle name="Normal 3 4 2 2" xfId="771" xr:uid="{B582F288-A504-4317-AC5F-295DDBE70F84}"/>
    <cellStyle name="Normal 3 4 3" xfId="772" xr:uid="{9D701A4A-061F-4025-8465-FBD1782130A8}"/>
    <cellStyle name="Normal 3 5" xfId="773" xr:uid="{00DE92BE-F91E-495C-AA32-E9F99B13EC06}"/>
    <cellStyle name="Normal 3 5 2" xfId="774" xr:uid="{E177BA28-6846-4EBB-9EBF-905F922CF064}"/>
    <cellStyle name="Normal 3 6" xfId="775" xr:uid="{6D84FE00-5811-41AE-89D0-18CB025C5DD3}"/>
    <cellStyle name="Normal 3_FEB2018" xfId="776" xr:uid="{F9ADC384-CBDA-4241-A716-3F5C482232FB}"/>
    <cellStyle name="Normal 30" xfId="777" xr:uid="{76EB92B9-CAA7-4342-AC65-2ECCE1E85722}"/>
    <cellStyle name="Normal 30 2" xfId="778" xr:uid="{DB20D686-FD24-4BBF-8D4B-42045046D6A4}"/>
    <cellStyle name="Normal 30 2 2" xfId="779" xr:uid="{6F342722-DB9C-49F8-84B7-1E43C9AF56A0}"/>
    <cellStyle name="Normal 30 2 2 2" xfId="780" xr:uid="{E7873D15-DF43-4501-8BD7-CA904CC820EC}"/>
    <cellStyle name="Normal 30 2 2 2 2" xfId="781" xr:uid="{F97F7000-DA8B-4242-856A-AE3BD8AF0019}"/>
    <cellStyle name="Normal 30 2 2 3" xfId="782" xr:uid="{94D550B8-EF9C-4209-A60E-A8183DA8A7E9}"/>
    <cellStyle name="Normal 30 2 3" xfId="783" xr:uid="{D8E12F3E-B7C3-4961-9B67-A4CA376DD3F3}"/>
    <cellStyle name="Normal 30 2 3 2" xfId="784" xr:uid="{5B1D67EB-C055-448A-A3BB-69DA82FBF71C}"/>
    <cellStyle name="Normal 30 2 3 2 2" xfId="785" xr:uid="{30080893-DAB9-43B9-88C9-0CDDA8410237}"/>
    <cellStyle name="Normal 30 2 3 3" xfId="786" xr:uid="{AFAF56A3-1681-4C69-8318-E91F8C5D2B86}"/>
    <cellStyle name="Normal 30 2 4" xfId="787" xr:uid="{5F901D38-F058-4538-BCDD-D3E258668F7A}"/>
    <cellStyle name="Normal 30 2 4 2" xfId="788" xr:uid="{C415A17B-61A9-4C5D-86A3-6949ED803E5C}"/>
    <cellStyle name="Normal 30 2 5" xfId="789" xr:uid="{CFB1EE7F-1B1D-4666-994F-4F1095498EE2}"/>
    <cellStyle name="Normal 30 3" xfId="790" xr:uid="{B1C8FBE4-D5FA-4BD3-A3C1-A00DD7682790}"/>
    <cellStyle name="Normal 30 3 2" xfId="791" xr:uid="{5507BDC2-F7A0-47D9-9D12-9F2800EAB11D}"/>
    <cellStyle name="Normal 30 3 2 2" xfId="792" xr:uid="{7CD9B07D-ABC1-4658-9202-709B4DAAC15E}"/>
    <cellStyle name="Normal 30 3 3" xfId="793" xr:uid="{010B7120-81DC-416D-81E5-A295BB825671}"/>
    <cellStyle name="Normal 30 3 4" xfId="794" xr:uid="{D8CE3007-E38E-4858-B685-D1248A288B0D}"/>
    <cellStyle name="Normal 30 4" xfId="795" xr:uid="{A060B1F2-1F60-49E9-968B-5C2EAB1BB134}"/>
    <cellStyle name="Normal 30 4 2" xfId="796" xr:uid="{038E1984-FEA7-4936-8E97-E16EDC86DEB2}"/>
    <cellStyle name="Normal 30 4 2 2" xfId="797" xr:uid="{0D17295E-AA6F-49C8-AF88-7965382F4779}"/>
    <cellStyle name="Normal 30 4 3" xfId="798" xr:uid="{E07CFA8C-A24D-407A-9AAB-24ABFBAEB387}"/>
    <cellStyle name="Normal 30 5" xfId="799" xr:uid="{30EA29AD-FC02-4D55-A159-7643CC94C01A}"/>
    <cellStyle name="Normal 30 5 2" xfId="800" xr:uid="{5B885276-1923-47B0-8B1E-B6C03E13E5D3}"/>
    <cellStyle name="Normal 30 6" xfId="801" xr:uid="{C976C19A-4258-4C39-B272-458B4EBAAB20}"/>
    <cellStyle name="Normal 31" xfId="802" xr:uid="{A305BD49-D270-4A01-8E14-8B5D819580A8}"/>
    <cellStyle name="Normal 31 2" xfId="803" xr:uid="{DCCE9EC7-D79F-41F5-B6C6-22D1498B2842}"/>
    <cellStyle name="Normal 31 2 2" xfId="804" xr:uid="{C4F134AD-2BEC-47FB-81EA-2A3F1295F7C0}"/>
    <cellStyle name="Normal 31 2 2 2" xfId="805" xr:uid="{6B35CF16-3C82-4CBE-9432-7C76CE4DBB20}"/>
    <cellStyle name="Normal 31 2 2 2 2" xfId="806" xr:uid="{A12F93AB-E805-4713-A5CC-FA2051CCBE9B}"/>
    <cellStyle name="Normal 31 2 2 3" xfId="807" xr:uid="{65FD4BA6-CC34-4007-9D28-6C450210298D}"/>
    <cellStyle name="Normal 31 2 3" xfId="808" xr:uid="{1BD8277F-6EFB-4C2F-9284-1A58F6899BBC}"/>
    <cellStyle name="Normal 31 2 3 2" xfId="809" xr:uid="{E8F922C5-7165-44D3-94D5-939F6ADB4D27}"/>
    <cellStyle name="Normal 31 2 3 2 2" xfId="810" xr:uid="{DBE2BEAE-DEA2-4AF3-B30A-7EBEE14ECA3B}"/>
    <cellStyle name="Normal 31 2 3 3" xfId="811" xr:uid="{368FEE8E-1174-4AA2-B3A8-B7B4B3922FAC}"/>
    <cellStyle name="Normal 31 2 4" xfId="812" xr:uid="{3D58BDAD-1421-4D87-9DE9-8F5E88786CCD}"/>
    <cellStyle name="Normal 31 2 4 2" xfId="813" xr:uid="{D92B12D9-6CDC-441E-9942-B6B2AE028D67}"/>
    <cellStyle name="Normal 31 2 5" xfId="814" xr:uid="{AE389121-1273-4E89-8AF2-E7A6E1767CA9}"/>
    <cellStyle name="Normal 31 3" xfId="815" xr:uid="{327C9AD8-891A-425F-B04A-62113948DF92}"/>
    <cellStyle name="Normal 31 3 2" xfId="816" xr:uid="{7CE63640-AEAD-41E5-8A83-0496015530EA}"/>
    <cellStyle name="Normal 31 3 2 2" xfId="817" xr:uid="{472C09A0-F88E-48FA-A2D8-37D2E7C49DD0}"/>
    <cellStyle name="Normal 31 3 3" xfId="818" xr:uid="{5D60389F-81A3-49DB-B561-F5B7FB54CC07}"/>
    <cellStyle name="Normal 31 3 4" xfId="819" xr:uid="{C55FB763-9F0F-468B-B950-664BC57E59E7}"/>
    <cellStyle name="Normal 31 4" xfId="820" xr:uid="{9CC7477A-687A-445A-9756-223C69C9F268}"/>
    <cellStyle name="Normal 31 4 2" xfId="821" xr:uid="{DA5F78C3-210D-40C2-8631-BD8CA0265F06}"/>
    <cellStyle name="Normal 31 4 2 2" xfId="822" xr:uid="{3983FB16-8189-43B5-AC84-E3508D02CD7F}"/>
    <cellStyle name="Normal 31 4 3" xfId="823" xr:uid="{00F163AE-3D24-43BB-83CB-B0098EBBC9F7}"/>
    <cellStyle name="Normal 31 5" xfId="824" xr:uid="{EA86A3CA-CF0A-4F7E-BF5E-A6F77A5CA4C1}"/>
    <cellStyle name="Normal 31 5 2" xfId="825" xr:uid="{B5BF98A0-D217-4FA3-86A0-F02C6F21D4FB}"/>
    <cellStyle name="Normal 31 6" xfId="826" xr:uid="{65ABA786-EFA2-429E-B28F-DD851B2834BB}"/>
    <cellStyle name="Normal 32" xfId="827" xr:uid="{3262F0ED-E6B8-44CA-B78D-388EBFE2F1E3}"/>
    <cellStyle name="Normal 32 2" xfId="828" xr:uid="{DE0FC15F-A77B-4A52-A99E-D74F67410D60}"/>
    <cellStyle name="Normal 32 2 2" xfId="829" xr:uid="{827AC1A8-3B1E-470A-A5F9-27852E6B0EC1}"/>
    <cellStyle name="Normal 32 2 2 2" xfId="830" xr:uid="{5AF92C35-EE18-414B-9A9B-5BD918B9A3ED}"/>
    <cellStyle name="Normal 32 2 2 2 2" xfId="831" xr:uid="{430C7399-952A-433C-9BBE-6CC82C7F28D0}"/>
    <cellStyle name="Normal 32 2 2 3" xfId="832" xr:uid="{B46704B5-296D-426E-8AC3-DF14B2267F73}"/>
    <cellStyle name="Normal 32 2 3" xfId="833" xr:uid="{A1DD0BF0-47F3-454F-8C66-9152AE1C154A}"/>
    <cellStyle name="Normal 32 2 3 2" xfId="834" xr:uid="{4F9A2F68-39CD-4041-821F-F1EF0F6B4CC3}"/>
    <cellStyle name="Normal 32 2 3 2 2" xfId="835" xr:uid="{C7F59BB2-AF88-4C84-917B-3E0036A51C7C}"/>
    <cellStyle name="Normal 32 2 3 3" xfId="836" xr:uid="{3DCAD9F1-88D4-4096-B0FF-3FED804ADD09}"/>
    <cellStyle name="Normal 32 2 4" xfId="837" xr:uid="{D61E65E6-2157-4809-B4C7-45E601FEEC5B}"/>
    <cellStyle name="Normal 32 2 4 2" xfId="838" xr:uid="{36DF8B8D-782E-4437-B092-94BD0D3C6857}"/>
    <cellStyle name="Normal 32 2 5" xfId="839" xr:uid="{C73F4A76-6812-4829-A93A-0E0CF4EAE04B}"/>
    <cellStyle name="Normal 32 3" xfId="840" xr:uid="{E293AADA-2A2F-4404-9ACE-EF84D963D95A}"/>
    <cellStyle name="Normal 32 3 2" xfId="841" xr:uid="{6E227BC5-F443-44E8-B9FF-2B32D6E8F311}"/>
    <cellStyle name="Normal 32 3 2 2" xfId="842" xr:uid="{D74F86ED-122A-4D06-9CCE-07EC1DB71868}"/>
    <cellStyle name="Normal 32 3 3" xfId="843" xr:uid="{F41B21B3-D03A-4811-8EAB-8DA14C5735D7}"/>
    <cellStyle name="Normal 32 3 4" xfId="844" xr:uid="{3B77D7AE-E9B2-4CF3-840A-4A77F3A9E7BB}"/>
    <cellStyle name="Normal 32 4" xfId="845" xr:uid="{541BBA77-6325-4A0C-8831-AEE3266B7409}"/>
    <cellStyle name="Normal 32 4 2" xfId="846" xr:uid="{AF5A56B5-2EBC-40D0-B76D-45D20A6EC594}"/>
    <cellStyle name="Normal 32 4 2 2" xfId="847" xr:uid="{CF9328B4-D642-4CB6-9B91-55DF8C9A2846}"/>
    <cellStyle name="Normal 32 4 3" xfId="848" xr:uid="{F02515A7-FB84-4D53-AA34-0BE87DE25907}"/>
    <cellStyle name="Normal 32 5" xfId="849" xr:uid="{61E3F9FE-7220-4AB8-911C-664B9636D437}"/>
    <cellStyle name="Normal 32 5 2" xfId="850" xr:uid="{D5524BC8-4094-42CB-80F7-0AF94DD5D168}"/>
    <cellStyle name="Normal 32 6" xfId="851" xr:uid="{6B71BE46-930C-4A2D-8951-5F26AC93FE7E}"/>
    <cellStyle name="Normal 33" xfId="852" xr:uid="{5ED20312-B8E8-4AB7-8E5C-9DDB5CFFEA7D}"/>
    <cellStyle name="Normal 33 2" xfId="853" xr:uid="{1C844314-0A54-4DEF-A284-9B55C4B2A353}"/>
    <cellStyle name="Normal 33 2 2" xfId="854" xr:uid="{66F93F7D-5502-44E8-9290-0DD523CBE0D9}"/>
    <cellStyle name="Normal 33 2 2 2" xfId="855" xr:uid="{E4BF6E41-AEB9-4FDB-B0F6-4D0C6FB46DF0}"/>
    <cellStyle name="Normal 33 2 2 2 2" xfId="856" xr:uid="{260FCBCA-6C1F-4943-9201-0AC14B656EB3}"/>
    <cellStyle name="Normal 33 2 2 3" xfId="857" xr:uid="{FB0ACED2-D801-4B7D-B1DE-304090CEE690}"/>
    <cellStyle name="Normal 33 2 3" xfId="858" xr:uid="{176C252D-75C5-4D50-915F-998FDD65550A}"/>
    <cellStyle name="Normal 33 2 3 2" xfId="859" xr:uid="{FB90B61F-1AAF-4DC1-AC73-D573DEA7D00E}"/>
    <cellStyle name="Normal 33 2 3 2 2" xfId="860" xr:uid="{146066AA-5A78-4B24-A60D-CA843301C16D}"/>
    <cellStyle name="Normal 33 2 3 3" xfId="861" xr:uid="{83F9EDD4-1DCE-40E9-9ABB-7F7A0FC6D5C2}"/>
    <cellStyle name="Normal 33 2 4" xfId="862" xr:uid="{B467484E-DDD8-4576-B544-EDCAA7B21BD9}"/>
    <cellStyle name="Normal 33 2 4 2" xfId="863" xr:uid="{1395E8AA-0DCF-4041-9EEC-C8C6744BBFF0}"/>
    <cellStyle name="Normal 33 2 5" xfId="864" xr:uid="{200FA87B-962E-4C16-8351-7013C1610FF4}"/>
    <cellStyle name="Normal 33 3" xfId="865" xr:uid="{3F8273B1-E7DE-4AAC-AC0C-5BE94DF759A4}"/>
    <cellStyle name="Normal 33 3 2" xfId="866" xr:uid="{C8AB81D8-BF1D-444C-A8CC-E2034DFFDE1E}"/>
    <cellStyle name="Normal 33 3 2 2" xfId="867" xr:uid="{437F6590-75A7-4575-A8B9-B7958B8631D8}"/>
    <cellStyle name="Normal 33 3 3" xfId="868" xr:uid="{95C4F866-8526-4617-908D-76E8CE05F1BF}"/>
    <cellStyle name="Normal 33 3 4" xfId="869" xr:uid="{3CBE4CDC-45B8-4184-B448-3350FEA74A30}"/>
    <cellStyle name="Normal 33 4" xfId="870" xr:uid="{AACA612C-503D-451D-AAD5-95DA95341C62}"/>
    <cellStyle name="Normal 33 4 2" xfId="871" xr:uid="{F97307A6-0198-446B-B6F3-AF5AD9773F03}"/>
    <cellStyle name="Normal 33 4 2 2" xfId="872" xr:uid="{CFA7A51A-2601-4F0D-9701-B5120486D8C3}"/>
    <cellStyle name="Normal 33 4 3" xfId="873" xr:uid="{5479EE9C-24EC-42AE-B888-67BD1D4D5612}"/>
    <cellStyle name="Normal 33 5" xfId="874" xr:uid="{8D4F2D37-2CA1-4950-BD8C-778C1377D42B}"/>
    <cellStyle name="Normal 33 5 2" xfId="875" xr:uid="{9ACD6754-B471-4AE9-83AE-467BB85E2E3F}"/>
    <cellStyle name="Normal 33 6" xfId="876" xr:uid="{7785D8C2-8E5D-42FC-A4C6-F353DF235FE3}"/>
    <cellStyle name="Normal 34" xfId="877" xr:uid="{62DD426D-3F30-4BEA-8BA8-E63B4CC16C8E}"/>
    <cellStyle name="Normal 34 2" xfId="878" xr:uid="{9D6882A7-97CB-4CE7-8AAC-C58BDF4674EF}"/>
    <cellStyle name="Normal 34 2 2" xfId="879" xr:uid="{F67C38E4-1A62-4BC8-AA74-72EB2909D90F}"/>
    <cellStyle name="Normal 34 2 2 2" xfId="880" xr:uid="{789CC903-A103-4BCE-BE81-795BA998181B}"/>
    <cellStyle name="Normal 34 2 3" xfId="881" xr:uid="{C3C5F81F-9BF7-4FE5-8738-40221EBB90C3}"/>
    <cellStyle name="Normal 34 3" xfId="882" xr:uid="{E2F8838C-974B-4E04-8FD3-69102D439E1C}"/>
    <cellStyle name="Normal 34 3 2" xfId="883" xr:uid="{CF99AFB3-323E-445A-B4D8-CDC761EA48E3}"/>
    <cellStyle name="Normal 34 3 2 2" xfId="884" xr:uid="{54662E09-AF10-459E-B03C-AABB684A03E9}"/>
    <cellStyle name="Normal 34 3 3" xfId="885" xr:uid="{88C5E338-4C15-471A-A90C-EC1EE433EDBF}"/>
    <cellStyle name="Normal 34 3 4" xfId="886" xr:uid="{0279DB6C-AE2A-42B0-B893-3DF2F078888A}"/>
    <cellStyle name="Normal 34 4" xfId="887" xr:uid="{9E8FCC43-87B1-4FA7-8E02-F7332CF1A633}"/>
    <cellStyle name="Normal 34 4 2" xfId="888" xr:uid="{A3D87C6D-841A-4958-A26B-70CABBC5005E}"/>
    <cellStyle name="Normal 34 5" xfId="889" xr:uid="{53C7391A-3B05-4E8B-98A6-C286547BF4DD}"/>
    <cellStyle name="Normal 35" xfId="890" xr:uid="{6BEAB510-3EF3-4C89-8D65-FBC517A6D84E}"/>
    <cellStyle name="Normal 35 2" xfId="891" xr:uid="{4108F88D-DF3D-4156-9AD0-5C19B1608C91}"/>
    <cellStyle name="Normal 35 2 2" xfId="892" xr:uid="{C048A09A-4B5C-473C-A15E-1DE0754F815F}"/>
    <cellStyle name="Normal 35 2 2 2" xfId="893" xr:uid="{7230045D-B3FC-461E-A9A1-587165E60745}"/>
    <cellStyle name="Normal 35 2 3" xfId="894" xr:uid="{602723AE-9F00-4535-9A6B-FEBF39451FF8}"/>
    <cellStyle name="Normal 35 3" xfId="895" xr:uid="{10D90A20-302E-486A-AACE-7B582FB703C2}"/>
    <cellStyle name="Normal 35 3 2" xfId="896" xr:uid="{433BB2AB-A450-41E8-86F6-C1A59218910A}"/>
    <cellStyle name="Normal 35 3 2 2" xfId="897" xr:uid="{FF405DB3-EE8B-4C3D-ACE8-B2B0BD9B77CB}"/>
    <cellStyle name="Normal 35 3 3" xfId="898" xr:uid="{9CBEB1B9-DADD-4834-A274-4F4C5D06E521}"/>
    <cellStyle name="Normal 35 3 4" xfId="899" xr:uid="{6DD44FAF-D923-4478-B712-A35E2A506016}"/>
    <cellStyle name="Normal 35 4" xfId="900" xr:uid="{E9A2AAFD-3717-4E07-BEA4-32FED05D7E5C}"/>
    <cellStyle name="Normal 35 4 2" xfId="901" xr:uid="{670B084F-BBC2-4E68-82C1-7A2EF1318A3E}"/>
    <cellStyle name="Normal 35 5" xfId="902" xr:uid="{1E2FDCB8-09CB-4713-B4CF-7F4CEC2D7A49}"/>
    <cellStyle name="Normal 36" xfId="903" xr:uid="{33CF598E-7C6E-4491-A4C8-AFA8D7B5DB72}"/>
    <cellStyle name="Normal 36 2" xfId="904" xr:uid="{89FEAA8F-C8E0-4C94-A637-843E3E085DAA}"/>
    <cellStyle name="Normal 36 2 2" xfId="905" xr:uid="{EFB0E3ED-BE4C-4CB0-BF71-4FA5890ACED9}"/>
    <cellStyle name="Normal 36 2 2 2" xfId="906" xr:uid="{4E9D7E63-6FBC-4FD6-8BDE-6C86BF360606}"/>
    <cellStyle name="Normal 36 2 3" xfId="907" xr:uid="{0B2814FF-5136-43F6-8185-DA9EB35BF98E}"/>
    <cellStyle name="Normal 36 3" xfId="908" xr:uid="{35168B6B-34F2-4150-9EF6-94052AF79BC8}"/>
    <cellStyle name="Normal 36 3 2" xfId="909" xr:uid="{53DABE6B-3932-4E47-9679-0E03AA0CFD5E}"/>
    <cellStyle name="Normal 36 3 2 2" xfId="910" xr:uid="{B43A14A4-4009-4238-8625-0FD1E2800A24}"/>
    <cellStyle name="Normal 36 3 3" xfId="911" xr:uid="{C28215B2-3BB6-4E3D-BF6F-90BBA7B21BBA}"/>
    <cellStyle name="Normal 36 3 4" xfId="912" xr:uid="{FEB0D215-3CF2-48CB-979D-1E6BAD673749}"/>
    <cellStyle name="Normal 36 4" xfId="913" xr:uid="{7502F62A-BE43-46C1-9780-13DFFB11270D}"/>
    <cellStyle name="Normal 36 4 2" xfId="914" xr:uid="{35FD50F2-737D-470E-89A7-FD55CA22221A}"/>
    <cellStyle name="Normal 36 5" xfId="915" xr:uid="{7A6F97D2-3236-430A-82DB-A4170E7B26DE}"/>
    <cellStyle name="Normal 37" xfId="916" xr:uid="{887AD6CE-477D-4FDF-9EF1-DA8CD2C2630C}"/>
    <cellStyle name="Normal 37 2" xfId="917" xr:uid="{C265CDCC-A657-43EC-89BF-3FDEEA1D5289}"/>
    <cellStyle name="Normal 37 2 2" xfId="918" xr:uid="{13D98EBE-C274-49BA-9DBA-8F775AB3CF8A}"/>
    <cellStyle name="Normal 37 2 2 2" xfId="919" xr:uid="{1F81674B-53FC-4974-B99A-C6C69D88A9F7}"/>
    <cellStyle name="Normal 37 2 3" xfId="920" xr:uid="{B391C8F4-3977-47C0-81DD-21EFD44C7E4F}"/>
    <cellStyle name="Normal 37 3" xfId="921" xr:uid="{65A18EBC-FCE8-452D-85AD-9C8A794C9B10}"/>
    <cellStyle name="Normal 37 3 2" xfId="922" xr:uid="{21ED9D81-C579-42C3-82F1-671C3C81BCF7}"/>
    <cellStyle name="Normal 37 3 2 2" xfId="923" xr:uid="{EDA25913-AE90-490B-B3B9-C633513E3294}"/>
    <cellStyle name="Normal 37 3 3" xfId="924" xr:uid="{CFADBCC9-EA27-470E-9D75-99EEF1211399}"/>
    <cellStyle name="Normal 37 3 4" xfId="925" xr:uid="{58D679A6-FF9D-430A-81C0-3CA623643ADE}"/>
    <cellStyle name="Normal 37 4" xfId="926" xr:uid="{D356E4C2-84F1-4E09-85F7-2CD06C6C2F33}"/>
    <cellStyle name="Normal 37 4 2" xfId="927" xr:uid="{6B5AD5FD-B609-4380-94DA-3AD9F6B117A3}"/>
    <cellStyle name="Normal 37 5" xfId="928" xr:uid="{02297C00-110B-4BCC-B0FE-756128DFD292}"/>
    <cellStyle name="Normal 38" xfId="929" xr:uid="{61871D66-D426-4B75-9C24-62D08D5AE280}"/>
    <cellStyle name="Normal 38 2" xfId="930" xr:uid="{65F41DD4-FBDC-4EA1-BF62-EA4526792853}"/>
    <cellStyle name="Normal 38 2 2" xfId="931" xr:uid="{0829D63D-44CB-40C0-A013-0155E7359926}"/>
    <cellStyle name="Normal 38 2 2 2" xfId="932" xr:uid="{0D974750-2DE6-43EF-A20B-5E2E3EA9D1B1}"/>
    <cellStyle name="Normal 38 2 3" xfId="933" xr:uid="{014D3E11-9322-4340-8F5B-0FBF489ECA9C}"/>
    <cellStyle name="Normal 38 3" xfId="934" xr:uid="{86F99EC9-D879-4CAE-A99B-2FAD47ADB338}"/>
    <cellStyle name="Normal 38 3 2" xfId="935" xr:uid="{DAB46AC4-BF86-430F-AAA5-FB3D566057C1}"/>
    <cellStyle name="Normal 38 3 2 2" xfId="936" xr:uid="{CA5F5F6E-F137-41E1-9212-26477BC8FEA1}"/>
    <cellStyle name="Normal 38 3 3" xfId="937" xr:uid="{2E60D38D-4729-46C3-9CB2-264DA21F1424}"/>
    <cellStyle name="Normal 38 3 4" xfId="938" xr:uid="{6190294F-95D3-4F24-A7E8-F3E91326B5A2}"/>
    <cellStyle name="Normal 38 4" xfId="939" xr:uid="{FDA2F307-A696-4E67-9077-2218B4CDD26B}"/>
    <cellStyle name="Normal 38 4 2" xfId="940" xr:uid="{EDE120B9-7F03-448B-AB9A-E7CA5E24C159}"/>
    <cellStyle name="Normal 38 5" xfId="941" xr:uid="{100D3141-B73D-43BF-B4FC-36F539E841C1}"/>
    <cellStyle name="Normal 39" xfId="942" xr:uid="{ABC2558B-4D35-4C73-A645-72EDFAB8864E}"/>
    <cellStyle name="Normal 39 2" xfId="943" xr:uid="{447F9C6C-4749-4CB9-AA01-EC369C90838D}"/>
    <cellStyle name="Normal 39 2 2" xfId="944" xr:uid="{151298BA-222B-4880-9A41-E42A5DF118ED}"/>
    <cellStyle name="Normal 39 2 2 2" xfId="945" xr:uid="{0B137B2A-37A4-488D-A08F-61C1965308C6}"/>
    <cellStyle name="Normal 39 2 3" xfId="946" xr:uid="{4E1E8BF0-7D20-49A8-B606-5929D0CA92CF}"/>
    <cellStyle name="Normal 39 2 4" xfId="947" xr:uid="{03046317-A648-4CFB-9218-2B26A2E23A3A}"/>
    <cellStyle name="Normal 39 3" xfId="948" xr:uid="{3BC41621-7738-40BD-BCEF-B139B932BBD1}"/>
    <cellStyle name="Normal 39 3 2" xfId="949" xr:uid="{C6C581A2-1732-438B-BC39-5520D3076ABF}"/>
    <cellStyle name="Normal 39 3 2 2" xfId="950" xr:uid="{7A4851F0-2759-4301-A124-CC719D9B2026}"/>
    <cellStyle name="Normal 39 3 3" xfId="951" xr:uid="{F560AE8F-9DB3-47C6-A54A-74987EBEA043}"/>
    <cellStyle name="Normal 39 4" xfId="952" xr:uid="{E58E6F18-1313-43B3-B757-B9FE42AC82F0}"/>
    <cellStyle name="Normal 39 4 2" xfId="953" xr:uid="{D4091CE5-D8B8-47B9-8673-68B05DC9DD35}"/>
    <cellStyle name="Normal 39 5" xfId="954" xr:uid="{92D60C25-DFAA-42BB-A6E8-0E5E1C2371F0}"/>
    <cellStyle name="Normal 4" xfId="955" xr:uid="{9B38930E-AE3A-4DDE-99EB-311B12296C29}"/>
    <cellStyle name="Normal 4 2" xfId="956" xr:uid="{E70646FF-615E-4B0D-9E6F-BD8AF174E62D}"/>
    <cellStyle name="Normal 4 2 2" xfId="957" xr:uid="{A48F296E-E4EA-4305-9865-E5502AFAB4F9}"/>
    <cellStyle name="Normal 4 2 2 2" xfId="958" xr:uid="{6A6D0DE0-6432-4511-A0EE-9037EF18CBA5}"/>
    <cellStyle name="Normal 4 2 2 2 2" xfId="959" xr:uid="{D79FCB82-CFE8-4606-89A2-3376F7B3E944}"/>
    <cellStyle name="Normal 4 2 2 3" xfId="960" xr:uid="{2D232545-F552-4B6F-8C10-9D405CD695C1}"/>
    <cellStyle name="Normal 4 2 3" xfId="961" xr:uid="{42C7A2EC-5E12-49BC-A8C4-8F3DD82ABBEC}"/>
    <cellStyle name="Normal 4 2 3 2" xfId="962" xr:uid="{3238FCE0-6BD0-43C5-8D4E-7B9D67B885C7}"/>
    <cellStyle name="Normal 4 2 3 2 2" xfId="963" xr:uid="{3587F2B0-2B7B-4CB8-803B-DFC2ACD9040C}"/>
    <cellStyle name="Normal 4 2 3 3" xfId="964" xr:uid="{46FC0F06-A6C5-480C-97C9-15BFF3EA744C}"/>
    <cellStyle name="Normal 4 2 4" xfId="965" xr:uid="{A77C1EE0-0BD5-42E4-8854-315260E110B3}"/>
    <cellStyle name="Normal 4 2 4 2" xfId="966" xr:uid="{72A88CFA-7B9F-4BB2-8663-F7B31293F526}"/>
    <cellStyle name="Normal 4 2 5" xfId="967" xr:uid="{48A1ABE7-27B7-4533-B4BC-7162B599BAD0}"/>
    <cellStyle name="Normal 4 3" xfId="968" xr:uid="{8E485ECD-CBE5-4FA0-AC00-D103E537C7E2}"/>
    <cellStyle name="Normal 4 3 2" xfId="969" xr:uid="{B8EADEA8-D755-45F0-9512-E47FFC655B19}"/>
    <cellStyle name="Normal 4 3 2 2" xfId="970" xr:uid="{47CD649E-AC11-41A4-8DA8-8FF25D94B06A}"/>
    <cellStyle name="Normal 4 3 3" xfId="971" xr:uid="{09AB62F5-BD91-4078-A1BE-EA5C0107BA42}"/>
    <cellStyle name="Normal 4 3 4" xfId="972" xr:uid="{958114F8-BEB0-46DA-82E2-40A754BE77D3}"/>
    <cellStyle name="Normal 4 4" xfId="973" xr:uid="{E5A72574-D991-4158-A02A-FAC7C4702E3F}"/>
    <cellStyle name="Normal 4 4 2" xfId="974" xr:uid="{DAEB05F6-57C8-418F-A952-9F1597AD4C81}"/>
    <cellStyle name="Normal 4 4 2 2" xfId="975" xr:uid="{CAA0D34F-40FD-401E-BA32-3BAC18CDE782}"/>
    <cellStyle name="Normal 4 4 3" xfId="976" xr:uid="{24C564B5-1B3C-4B3C-A460-E46676633C90}"/>
    <cellStyle name="Normal 4 5" xfId="977" xr:uid="{AA1213C7-46AB-409B-9C35-658EA87903A7}"/>
    <cellStyle name="Normal 4 5 2" xfId="978" xr:uid="{5BC05101-4AA6-4501-8E79-7286366F84FA}"/>
    <cellStyle name="Normal 4 6" xfId="979" xr:uid="{30A2C7AD-A20B-4126-9868-960C46FE916D}"/>
    <cellStyle name="Normal 40" xfId="980" xr:uid="{FBFA0A05-B1B9-4F9C-9358-59949E564974}"/>
    <cellStyle name="Normal 40 2" xfId="981" xr:uid="{3D010570-DAA2-4954-99CF-82DADA387378}"/>
    <cellStyle name="Normal 40 2 2" xfId="982" xr:uid="{D5E93D0D-7F7E-4A12-AAB8-087653273F23}"/>
    <cellStyle name="Normal 40 2 2 2" xfId="983" xr:uid="{47D0CBA2-86B5-47FE-9E9C-142258AFC281}"/>
    <cellStyle name="Normal 40 2 3" xfId="984" xr:uid="{9670F955-9A35-444C-94BB-A227D18FE147}"/>
    <cellStyle name="Normal 40 2 4" xfId="985" xr:uid="{16F49B26-D318-4C74-9511-6FAAF21871D9}"/>
    <cellStyle name="Normal 40 3" xfId="986" xr:uid="{0B8AA072-78D3-48AD-9667-F4F1D4416AE8}"/>
    <cellStyle name="Normal 40 3 2" xfId="987" xr:uid="{9E1FE7A3-6FA4-4C99-9211-AD58CA2B84D0}"/>
    <cellStyle name="Normal 40 3 2 2" xfId="988" xr:uid="{7B2AD73F-A2BB-41FE-84A4-1408BE9E8DFD}"/>
    <cellStyle name="Normal 40 3 3" xfId="989" xr:uid="{5504AEA0-33ED-430C-BD2C-C8421FD85379}"/>
    <cellStyle name="Normal 40 4" xfId="990" xr:uid="{2DEEF262-A6B0-4CF2-BBA7-830B0249B902}"/>
    <cellStyle name="Normal 40 4 2" xfId="991" xr:uid="{345E374E-8DAF-4E36-ADFF-EC8211D10DD4}"/>
    <cellStyle name="Normal 40 5" xfId="992" xr:uid="{2172AA00-FB39-4705-9C55-91BA592B0EBC}"/>
    <cellStyle name="Normal 41" xfId="993" xr:uid="{59D7A587-1F85-4803-B693-66246D43FDB3}"/>
    <cellStyle name="Normal 41 2" xfId="994" xr:uid="{D4544514-6893-4D15-BE58-2771A5614F4D}"/>
    <cellStyle name="Normal 41 2 2" xfId="995" xr:uid="{3B56A5C3-0C31-4849-A8F7-AA344FFA50D3}"/>
    <cellStyle name="Normal 41 2 2 2" xfId="996" xr:uid="{8B1B56D9-3A33-4511-9BA2-CF83EA9C7F8F}"/>
    <cellStyle name="Normal 41 2 3" xfId="997" xr:uid="{B92EE3EB-022C-4C86-86F8-585AAF86212E}"/>
    <cellStyle name="Normal 41 2 4" xfId="998" xr:uid="{4BE47043-67D4-411A-9EF4-7789044B7D38}"/>
    <cellStyle name="Normal 41 3" xfId="999" xr:uid="{6B44C779-62D4-4BDF-A908-9CC2A9F5B7FE}"/>
    <cellStyle name="Normal 41 3 2" xfId="1000" xr:uid="{DBDA7251-6C02-4210-B971-372CB06F9E45}"/>
    <cellStyle name="Normal 41 3 2 2" xfId="1001" xr:uid="{4EC48A32-EAEA-4328-B8C8-549648B9E490}"/>
    <cellStyle name="Normal 41 3 3" xfId="1002" xr:uid="{90EB5167-6BCE-4E4F-8E7E-27FBC5BBFC0A}"/>
    <cellStyle name="Normal 41 4" xfId="1003" xr:uid="{98F8E6FB-1EF6-4780-9CA7-ED26CC72568F}"/>
    <cellStyle name="Normal 41 4 2" xfId="1004" xr:uid="{6ABC5E69-FECB-43AC-B9E8-59A26352B173}"/>
    <cellStyle name="Normal 41 5" xfId="1005" xr:uid="{D05C2E91-E6F1-479C-8168-4DE08CF1EC80}"/>
    <cellStyle name="Normal 42" xfId="1006" xr:uid="{B8538799-DB8E-4CF7-8BCF-55B3FD00C74A}"/>
    <cellStyle name="Normal 42 2" xfId="1007" xr:uid="{3D4EEFA3-1025-4C4A-B0BF-A4D7AC799E29}"/>
    <cellStyle name="Normal 42 2 2" xfId="1008" xr:uid="{6916C9AF-4FC8-4AB9-90A8-A4A63BF90677}"/>
    <cellStyle name="Normal 42 2 2 2" xfId="1009" xr:uid="{155BD2BF-C198-4F35-ADC5-6A34F59AB0CF}"/>
    <cellStyle name="Normal 42 2 3" xfId="1010" xr:uid="{46D9B358-901C-49A0-9DF8-F03962C61689}"/>
    <cellStyle name="Normal 42 2 4" xfId="1011" xr:uid="{A4CA07C2-BBFF-4EC4-960B-1E8E5695DA69}"/>
    <cellStyle name="Normal 42 3" xfId="1012" xr:uid="{E7DA4A21-E989-4A9E-8E7D-0100FEB141CD}"/>
    <cellStyle name="Normal 42 3 2" xfId="1013" xr:uid="{9A209D76-55C9-4F40-8902-EFA6A6917DFF}"/>
    <cellStyle name="Normal 42 3 2 2" xfId="1014" xr:uid="{AA8B97B8-2948-404F-9F2A-98C01FB2E410}"/>
    <cellStyle name="Normal 42 3 3" xfId="1015" xr:uid="{132B69F4-BE76-4AC0-93F5-0D88C8ABA66D}"/>
    <cellStyle name="Normal 42 4" xfId="1016" xr:uid="{F5B1062F-EB21-49DD-B1C2-DEB285F15662}"/>
    <cellStyle name="Normal 42 4 2" xfId="1017" xr:uid="{62531885-9510-4020-92BF-3D0E704F1669}"/>
    <cellStyle name="Normal 42 5" xfId="1018" xr:uid="{BE55E97A-8DB6-4A3A-B160-7CE27A66A25C}"/>
    <cellStyle name="Normal 43" xfId="1019" xr:uid="{69F07A55-B703-4DCB-87A5-68CEF6C611C0}"/>
    <cellStyle name="Normal 43 2" xfId="1020" xr:uid="{38B8E80D-B54C-4719-B71F-997AC15144C7}"/>
    <cellStyle name="Normal 43 2 2" xfId="1021" xr:uid="{93A3DD40-F337-407C-990D-F0C3C7C5EEA8}"/>
    <cellStyle name="Normal 43 2 2 2" xfId="1022" xr:uid="{214E46DC-CC30-4BAD-8E8B-B37F15F958E3}"/>
    <cellStyle name="Normal 43 2 3" xfId="1023" xr:uid="{4DA29298-1534-4C69-A0B0-E813A593856C}"/>
    <cellStyle name="Normal 43 2 4" xfId="1024" xr:uid="{260F44C2-CFD2-478F-9235-D43FB475A700}"/>
    <cellStyle name="Normal 43 3" xfId="1025" xr:uid="{0C433E82-4192-4F11-9166-65A9AA9D96C9}"/>
    <cellStyle name="Normal 43 3 2" xfId="1026" xr:uid="{0AEF559B-E86B-4F60-B943-2AA8C3ED4BAD}"/>
    <cellStyle name="Normal 43 3 2 2" xfId="1027" xr:uid="{091E852C-7A0B-4E1C-B3C7-0A8CD20435C2}"/>
    <cellStyle name="Normal 43 3 3" xfId="1028" xr:uid="{9828074D-643C-461D-B81D-17086F3C1882}"/>
    <cellStyle name="Normal 43 4" xfId="1029" xr:uid="{69E9A7E2-2DEA-4DCD-B22A-2DFE59C2E41A}"/>
    <cellStyle name="Normal 43 4 2" xfId="1030" xr:uid="{D38C7D31-3154-4F1C-A347-B3052B8504D4}"/>
    <cellStyle name="Normal 43 5" xfId="1031" xr:uid="{CDD79D66-D54B-47D0-B47A-F6E04DC864C4}"/>
    <cellStyle name="Normal 44" xfId="1032" xr:uid="{08C79301-147A-4AD6-B4EC-FD956524AB82}"/>
    <cellStyle name="Normal 44 2" xfId="1033" xr:uid="{81CB9934-2C5D-404B-8C0A-8635CCC92B81}"/>
    <cellStyle name="Normal 44 2 2" xfId="1034" xr:uid="{45A43591-9731-4CB8-9A6F-55208BF2BB8B}"/>
    <cellStyle name="Normal 44 2 2 2" xfId="1035" xr:uid="{79502FA4-4771-4237-A8EA-35BF675F96D5}"/>
    <cellStyle name="Normal 44 2 3" xfId="1036" xr:uid="{9F559ADB-99E0-4D5A-B68A-4D1981DA3A64}"/>
    <cellStyle name="Normal 44 2 4" xfId="1037" xr:uid="{B9505797-9699-4653-9A2F-19D1B2D61EE4}"/>
    <cellStyle name="Normal 44 3" xfId="1038" xr:uid="{681C7492-DE2D-419C-B90F-BA0294ABA957}"/>
    <cellStyle name="Normal 44 3 2" xfId="1039" xr:uid="{3AD20863-C969-49F7-9BA6-17344304A22A}"/>
    <cellStyle name="Normal 44 3 2 2" xfId="1040" xr:uid="{67701E8E-7FE0-4BE9-A364-81550C15B737}"/>
    <cellStyle name="Normal 44 3 3" xfId="1041" xr:uid="{F3BA85B2-DF1E-4453-97E0-133A28FBCD00}"/>
    <cellStyle name="Normal 44 4" xfId="1042" xr:uid="{AAEC75BA-AC5F-480E-A2A6-B121DACDAC5B}"/>
    <cellStyle name="Normal 44 4 2" xfId="1043" xr:uid="{EAB81568-47E0-43E3-BE95-C79450856CAB}"/>
    <cellStyle name="Normal 44 5" xfId="1044" xr:uid="{8CAC898D-6A32-43E6-AD0F-02C051C1CC14}"/>
    <cellStyle name="Normal 45" xfId="1045" xr:uid="{0731CD86-314C-4564-BB61-DD8FAA7D1F5C}"/>
    <cellStyle name="Normal 45 2" xfId="1046" xr:uid="{13EF8A95-E87A-415F-8A68-8C7169781F52}"/>
    <cellStyle name="Normal 45 2 2" xfId="1047" xr:uid="{24834D27-C308-44FE-87E0-85A2227E2A00}"/>
    <cellStyle name="Normal 45 2 2 2" xfId="1048" xr:uid="{A77EC540-1147-4518-9920-2FF985E8E0BE}"/>
    <cellStyle name="Normal 45 2 3" xfId="1049" xr:uid="{72EAC869-9FEB-4DCD-9A34-6A7CFA27ED28}"/>
    <cellStyle name="Normal 45 2 4" xfId="1050" xr:uid="{FF5436EC-AED3-4F5B-99D5-17535683E722}"/>
    <cellStyle name="Normal 45 3" xfId="1051" xr:uid="{67C15F16-F8E0-49A7-B5D9-43CCD2E7C70A}"/>
    <cellStyle name="Normal 45 3 2" xfId="1052" xr:uid="{9A9B49DF-69E3-414D-B55E-3BF268FC6BBB}"/>
    <cellStyle name="Normal 45 3 2 2" xfId="1053" xr:uid="{B904F302-6305-4490-89E6-CA648ACBEF39}"/>
    <cellStyle name="Normal 45 3 3" xfId="1054" xr:uid="{49A5AD42-CB1A-47ED-A21D-0EBFBFEDECFC}"/>
    <cellStyle name="Normal 45 4" xfId="1055" xr:uid="{0C8CFE64-7877-4C02-9EE6-8CBB48A45CBA}"/>
    <cellStyle name="Normal 45 4 2" xfId="1056" xr:uid="{A85F26A6-E1C0-43CF-9479-84ED927CE430}"/>
    <cellStyle name="Normal 45 5" xfId="1057" xr:uid="{01EAE260-F82D-4698-A702-C54CEAB19C8B}"/>
    <cellStyle name="Normal 46" xfId="1058" xr:uid="{82582E34-6F68-44BD-A09A-2E37DA5D5B47}"/>
    <cellStyle name="Normal 46 2" xfId="1059" xr:uid="{A84206AC-5FCC-452B-B44D-4D8885C902A9}"/>
    <cellStyle name="Normal 46 2 2" xfId="1060" xr:uid="{C8C35C1B-1E65-4E11-847C-67955630386E}"/>
    <cellStyle name="Normal 46 2 2 2" xfId="1061" xr:uid="{3AB00FD7-D6D0-475E-9460-EF3392F77886}"/>
    <cellStyle name="Normal 46 2 3" xfId="1062" xr:uid="{72AC282A-D2E4-453B-BD7E-8892FE307F92}"/>
    <cellStyle name="Normal 46 2 4" xfId="1063" xr:uid="{A5ADF82B-F24C-4A92-9FFB-3525F7A27A9D}"/>
    <cellStyle name="Normal 46 3" xfId="1064" xr:uid="{D82B0DCB-0805-49EE-A30A-3DE13657AB65}"/>
    <cellStyle name="Normal 46 3 2" xfId="1065" xr:uid="{D6BF97C3-C5F8-46C6-9206-9FDE47CEB887}"/>
    <cellStyle name="Normal 46 3 2 2" xfId="1066" xr:uid="{8AE26E2F-B9C4-4E8C-A80B-EBD5927C0099}"/>
    <cellStyle name="Normal 46 3 3" xfId="1067" xr:uid="{F8397A4A-4B40-4BE7-B9F0-B3D111E50293}"/>
    <cellStyle name="Normal 46 4" xfId="1068" xr:uid="{F61A634F-23B9-4286-9A41-FE043CE22068}"/>
    <cellStyle name="Normal 46 4 2" xfId="1069" xr:uid="{ACA50DF7-1B47-4A2D-9EB5-CA08E06FE506}"/>
    <cellStyle name="Normal 46 5" xfId="1070" xr:uid="{E7C45C34-DDDB-4209-8A43-A9F945978C36}"/>
    <cellStyle name="Normal 47" xfId="1071" xr:uid="{A6EC3151-B817-4A8D-A9E8-075E3A13CB02}"/>
    <cellStyle name="Normal 47 2" xfId="1072" xr:uid="{74C19BDE-96BA-4B7A-B4B6-AD6C585BBCE3}"/>
    <cellStyle name="Normal 47 2 2" xfId="1073" xr:uid="{9F296A12-FB39-4303-8957-B8A135268A19}"/>
    <cellStyle name="Normal 47 2 2 2" xfId="1074" xr:uid="{B29589D6-D3D3-4ED4-80B5-CE68E6646FAE}"/>
    <cellStyle name="Normal 47 2 3" xfId="1075" xr:uid="{426160C8-AB87-4297-9569-77729AE4FCF0}"/>
    <cellStyle name="Normal 47 3" xfId="1076" xr:uid="{820D8CE8-3D83-4414-8561-D3619142CA79}"/>
    <cellStyle name="Normal 47 3 2" xfId="1077" xr:uid="{851EA67B-354C-4F4C-AE9C-3A1A75209C30}"/>
    <cellStyle name="Normal 47 3 2 2" xfId="1078" xr:uid="{233ACB29-ECD4-40C3-8950-3294837926D9}"/>
    <cellStyle name="Normal 47 3 3" xfId="1079" xr:uid="{3AA6D166-7B9E-42B8-857E-732B6E82E79B}"/>
    <cellStyle name="Normal 47 4" xfId="1080" xr:uid="{3605568B-C454-40C9-9130-DB21BF579DBE}"/>
    <cellStyle name="Normal 47 4 2" xfId="1081" xr:uid="{42D8A471-86FC-4320-9335-E7566778C85A}"/>
    <cellStyle name="Normal 47 5" xfId="1082" xr:uid="{64E09EAC-196C-46C7-9F8B-DE92D21B6201}"/>
    <cellStyle name="Normal 48" xfId="1083" xr:uid="{4CA28227-698F-4165-8B23-56FA0484859E}"/>
    <cellStyle name="Normal 48 2" xfId="1084" xr:uid="{F037D9F1-A7CF-4F03-86D5-184160A6A668}"/>
    <cellStyle name="Normal 48 2 2" xfId="1085" xr:uid="{880F63EC-593F-4E8A-880E-F7EDF8BCD7DC}"/>
    <cellStyle name="Normal 48 2 2 2" xfId="1086" xr:uid="{0A332809-B4F1-492D-90BF-C1AAB1552F84}"/>
    <cellStyle name="Normal 48 2 3" xfId="1087" xr:uid="{E2C05576-816B-4FD4-B9A4-218F895C3761}"/>
    <cellStyle name="Normal 48 3" xfId="1088" xr:uid="{7C3B6B2F-AD9F-4FE3-8F2B-5C6B7A49994A}"/>
    <cellStyle name="Normal 48 3 2" xfId="1089" xr:uid="{7877F494-3FCE-4613-B850-04780BAF052C}"/>
    <cellStyle name="Normal 48 3 2 2" xfId="1090" xr:uid="{EF540BD6-D728-4D77-AA6C-65369C09BC4B}"/>
    <cellStyle name="Normal 48 3 3" xfId="1091" xr:uid="{95536764-E33E-4930-900F-B865C9275352}"/>
    <cellStyle name="Normal 48 4" xfId="1092" xr:uid="{7605D8D1-DD7D-457E-AE8C-5C5826A6CBF4}"/>
    <cellStyle name="Normal 48 4 2" xfId="1093" xr:uid="{76EA3F3E-0B40-4946-99A5-BCF3D4D91D97}"/>
    <cellStyle name="Normal 48 5" xfId="1094" xr:uid="{185CEE89-BF2D-4241-829A-8F711823DCC2}"/>
    <cellStyle name="Normal 49" xfId="1095" xr:uid="{8FFC1E77-452F-4F46-88DE-235A933174CC}"/>
    <cellStyle name="Normal 49 2" xfId="1096" xr:uid="{6F9732F7-7F47-4BA3-BD2E-245157344A8F}"/>
    <cellStyle name="Normal 49 2 2" xfId="1097" xr:uid="{B3F86463-6F5E-47CD-B7AE-2C9D8C1B3A58}"/>
    <cellStyle name="Normal 49 2 2 2" xfId="1098" xr:uid="{A11BFEBF-FBB9-4B8B-B1AA-EA7C80DFC8F6}"/>
    <cellStyle name="Normal 49 2 3" xfId="1099" xr:uid="{38275879-F8B8-485F-B9FB-E4DAFFB2B019}"/>
    <cellStyle name="Normal 49 3" xfId="1100" xr:uid="{E9B981A4-1365-4ECD-BB61-D236E8025FEA}"/>
    <cellStyle name="Normal 49 3 2" xfId="1101" xr:uid="{FD175AB8-723F-41A0-AA59-047C20135346}"/>
    <cellStyle name="Normal 49 3 2 2" xfId="1102" xr:uid="{248C5CA2-F8D2-4BD8-B7C5-D54344EF5A32}"/>
    <cellStyle name="Normal 49 3 3" xfId="1103" xr:uid="{BB2A8828-3EF8-4B61-9CF5-1D1037A7FC0D}"/>
    <cellStyle name="Normal 49 4" xfId="1104" xr:uid="{93E33AEA-E5DF-41D4-B759-9F2A849A8B2D}"/>
    <cellStyle name="Normal 49 4 2" xfId="1105" xr:uid="{7A927A9C-C335-40E1-AC87-3E40762461F8}"/>
    <cellStyle name="Normal 49 5" xfId="1106" xr:uid="{6252A16A-A6CE-4839-9641-A334E7C8467F}"/>
    <cellStyle name="Normal 5" xfId="1107" xr:uid="{7336BBE6-21AF-4973-9E33-95E63E7C2F66}"/>
    <cellStyle name="Normal 5 2" xfId="1108" xr:uid="{E9555588-3244-4AED-9799-D8E3D7F84C80}"/>
    <cellStyle name="Normal 5 2 2" xfId="1109" xr:uid="{1E778905-5732-468A-BA88-B8DD367E10B2}"/>
    <cellStyle name="Normal 5 2 2 2" xfId="1110" xr:uid="{41983FAE-9ADB-4F52-8A23-57C32AEE6D0C}"/>
    <cellStyle name="Normal 5 2 2 2 2" xfId="1111" xr:uid="{EF6D587F-5407-415F-BC68-98CE8A37691F}"/>
    <cellStyle name="Normal 5 2 2 3" xfId="1112" xr:uid="{889C5EC8-981B-4A01-B8D7-837C1D0B5270}"/>
    <cellStyle name="Normal 5 2 3" xfId="1113" xr:uid="{FA2EBF04-8FEA-446F-BD65-BE77C92E60CD}"/>
    <cellStyle name="Normal 5 2 3 2" xfId="1114" xr:uid="{DA882665-8B46-4700-BD2F-8BF0ABD2A3FC}"/>
    <cellStyle name="Normal 5 2 3 2 2" xfId="1115" xr:uid="{FCE1AA31-2E00-4892-87FF-D8236E21829D}"/>
    <cellStyle name="Normal 5 2 3 3" xfId="1116" xr:uid="{EFB37154-99B4-4FF6-9F6D-854CB080516A}"/>
    <cellStyle name="Normal 5 2 4" xfId="1117" xr:uid="{7B6CF112-384C-4DC5-8A5A-C1EDF827B209}"/>
    <cellStyle name="Normal 5 2 4 2" xfId="1118" xr:uid="{1602C25A-3923-480D-94BE-8405BB19F104}"/>
    <cellStyle name="Normal 5 2 5" xfId="1119" xr:uid="{22DBA115-766A-4CE0-A0B0-7D5261EC71E5}"/>
    <cellStyle name="Normal 5 3" xfId="1120" xr:uid="{59BCFB28-DB8E-4C18-BDAC-C33B7F21276E}"/>
    <cellStyle name="Normal 5 3 2" xfId="1121" xr:uid="{9C56208D-F2FA-4D87-A1BE-A175331DACDF}"/>
    <cellStyle name="Normal 5 3 2 2" xfId="1122" xr:uid="{CD2CFBBC-757B-40B9-B75B-242604D4763F}"/>
    <cellStyle name="Normal 5 3 3" xfId="1123" xr:uid="{3D65A6C8-6506-4712-B698-12CBA0BD39E0}"/>
    <cellStyle name="Normal 5 3 4" xfId="1124" xr:uid="{7FECF9EE-FA5A-4A34-85CA-3A903EFFD8CC}"/>
    <cellStyle name="Normal 5 4" xfId="1125" xr:uid="{A23C020D-CA8D-4EEF-A436-C40B7B250F7D}"/>
    <cellStyle name="Normal 5 4 2" xfId="1126" xr:uid="{CEE47773-AF42-4F7B-B267-A5F1B2247F67}"/>
    <cellStyle name="Normal 5 4 2 2" xfId="1127" xr:uid="{7FF234F6-FC52-408D-962B-821326AC7A95}"/>
    <cellStyle name="Normal 5 4 3" xfId="1128" xr:uid="{EBE067F5-A99E-4AE2-A7E3-5BD6817BD593}"/>
    <cellStyle name="Normal 5 5" xfId="1129" xr:uid="{39C280CB-D4F6-4B1C-AC60-10B8EFBAB5F6}"/>
    <cellStyle name="Normal 5 5 2" xfId="1130" xr:uid="{D651D9D2-08CA-41F4-9E3C-12D6C7CD768B}"/>
    <cellStyle name="Normal 5 6" xfId="1131" xr:uid="{C4B89781-98F8-42F5-BA2D-21CBD3CCF2CF}"/>
    <cellStyle name="Normal 50" xfId="1132" xr:uid="{1A092FCA-B539-4AE7-A2CA-5B6855FDEB38}"/>
    <cellStyle name="Normal 50 2" xfId="1133" xr:uid="{48A863C7-DEEC-461A-ABB3-B87F9E465942}"/>
    <cellStyle name="Normal 50 2 2" xfId="1134" xr:uid="{B19735D9-8AC6-4AD5-B7F0-9AED199F2B35}"/>
    <cellStyle name="Normal 50 2 2 2" xfId="1135" xr:uid="{FB8838EE-6D6F-435F-BA4F-9AF966C942DF}"/>
    <cellStyle name="Normal 50 2 3" xfId="1136" xr:uid="{B43E4050-D131-4653-8369-6BA657C99258}"/>
    <cellStyle name="Normal 50 3" xfId="1137" xr:uid="{8A285F28-5882-45A5-AF55-0907110C098D}"/>
    <cellStyle name="Normal 50 3 2" xfId="1138" xr:uid="{8D194F74-F901-4706-A014-57347BB715C4}"/>
    <cellStyle name="Normal 50 3 2 2" xfId="1139" xr:uid="{188E59E5-F5E7-4BB2-9860-18AECF113280}"/>
    <cellStyle name="Normal 50 3 3" xfId="1140" xr:uid="{37C4956C-6867-48D9-A7B8-290250EEB42D}"/>
    <cellStyle name="Normal 50 4" xfId="1141" xr:uid="{A1139CC6-D2C2-48C7-A5D7-C482750353CF}"/>
    <cellStyle name="Normal 50 4 2" xfId="1142" xr:uid="{E493EC42-4DC6-4D47-8F40-2D2C16913B24}"/>
    <cellStyle name="Normal 50 5" xfId="1143" xr:uid="{C4186D7C-F111-4886-86AD-B350A5E8A4F9}"/>
    <cellStyle name="Normal 51" xfId="1144" xr:uid="{8FABCB6A-599A-411C-A43C-C7F6A5393DBC}"/>
    <cellStyle name="Normal 51 2" xfId="1145" xr:uid="{26C864F5-5653-4E73-857E-D6E83E8AEE35}"/>
    <cellStyle name="Normal 51 2 2" xfId="1146" xr:uid="{FC68C042-B8E8-464B-AACD-32769F40ACF9}"/>
    <cellStyle name="Normal 51 2 2 2" xfId="1147" xr:uid="{CB5DF2D1-A5D7-4ADA-AF3A-E9DD23CF118C}"/>
    <cellStyle name="Normal 51 2 3" xfId="1148" xr:uid="{3BB4D2EA-55C7-4263-85F7-B39EF8C18655}"/>
    <cellStyle name="Normal 51 3" xfId="1149" xr:uid="{9F3BB38D-72F0-473A-8690-9993135F0B9A}"/>
    <cellStyle name="Normal 51 3 2" xfId="1150" xr:uid="{42C34C2D-188C-4DE3-8282-9B7B1E91D523}"/>
    <cellStyle name="Normal 51 3 2 2" xfId="1151" xr:uid="{60146A2F-1E8C-4917-8B7A-584370F8224B}"/>
    <cellStyle name="Normal 51 3 3" xfId="1152" xr:uid="{EF60E78B-C5EA-4083-A74D-DDB60667237D}"/>
    <cellStyle name="Normal 51 4" xfId="1153" xr:uid="{39381B58-B4AD-485B-A4AB-18A2C4704C67}"/>
    <cellStyle name="Normal 51 4 2" xfId="1154" xr:uid="{882F0CE5-B342-4813-9A6D-33D28A1AE9E6}"/>
    <cellStyle name="Normal 51 5" xfId="1155" xr:uid="{5214645E-3DC5-49F8-A936-08336D9707A2}"/>
    <cellStyle name="Normal 52" xfId="1156" xr:uid="{FC5202B7-819C-4B93-B643-33B82DC29B40}"/>
    <cellStyle name="Normal 52 2" xfId="1157" xr:uid="{1CACB259-12BA-42FE-A3B7-6B4EF1E64A28}"/>
    <cellStyle name="Normal 52 2 2" xfId="1158" xr:uid="{505C49B5-04D1-47F0-BC4F-85A7931AC8E0}"/>
    <cellStyle name="Normal 52 2 2 2" xfId="1159" xr:uid="{61BFF66C-764D-4BCC-B5A2-8089ED5C392F}"/>
    <cellStyle name="Normal 52 2 3" xfId="1160" xr:uid="{BB6B8E73-78D8-46D0-891A-DA7C102C9FFB}"/>
    <cellStyle name="Normal 52 3" xfId="1161" xr:uid="{68DA8CEA-2203-4A3B-8BFF-21DB7304DA85}"/>
    <cellStyle name="Normal 52 3 2" xfId="1162" xr:uid="{7812F6E3-24E8-4E86-AE8E-2F33F80371E9}"/>
    <cellStyle name="Normal 52 3 2 2" xfId="1163" xr:uid="{54C4E4ED-5009-4713-B382-9FF2AE2694AC}"/>
    <cellStyle name="Normal 52 3 3" xfId="1164" xr:uid="{CEEA4AC5-EC53-4A3C-892A-8D654E568AF1}"/>
    <cellStyle name="Normal 52 4" xfId="1165" xr:uid="{39838C6D-9FA2-4B9F-B5EA-123F9BAA8A38}"/>
    <cellStyle name="Normal 52 4 2" xfId="1166" xr:uid="{4559D896-13C8-4328-B3A3-BC1EE91E8BB3}"/>
    <cellStyle name="Normal 52 5" xfId="1167" xr:uid="{6BEFB244-59CC-4ED9-A2A2-31BA82879358}"/>
    <cellStyle name="Normal 53" xfId="1168" xr:uid="{F13D0954-5B7D-475C-AE05-7D55076D6C94}"/>
    <cellStyle name="Normal 53 2" xfId="1169" xr:uid="{A6BBDF1D-EE36-43ED-AC41-91188FC8964A}"/>
    <cellStyle name="Normal 53 2 2" xfId="1170" xr:uid="{57C8598B-F91A-4575-BA59-6A252254F3C5}"/>
    <cellStyle name="Normal 53 2 2 2" xfId="1171" xr:uid="{63AAED05-72AF-45D7-9A1D-EB444865AA33}"/>
    <cellStyle name="Normal 53 2 3" xfId="1172" xr:uid="{3392BFAC-4EDA-4F3A-88ED-E3818AD3321C}"/>
    <cellStyle name="Normal 53 3" xfId="1173" xr:uid="{D92AD0C6-C94F-4BEB-86A9-0124AB0E2134}"/>
    <cellStyle name="Normal 53 3 2" xfId="1174" xr:uid="{AC865BA8-982A-425D-BF85-69090C48D4EE}"/>
    <cellStyle name="Normal 53 3 2 2" xfId="1175" xr:uid="{FC1C10AC-FE92-4DB2-ADA6-214A38F0ED5E}"/>
    <cellStyle name="Normal 53 3 3" xfId="1176" xr:uid="{0F25E969-A46A-4605-B532-433D03F395FD}"/>
    <cellStyle name="Normal 53 4" xfId="1177" xr:uid="{748008AE-3777-4ACC-8209-747288A3F2D4}"/>
    <cellStyle name="Normal 53 4 2" xfId="1178" xr:uid="{53F6A95F-A4B6-424D-9EC7-85FE42D94DE0}"/>
    <cellStyle name="Normal 53 5" xfId="1179" xr:uid="{6901C071-A1FC-4737-AFED-15F6779AB201}"/>
    <cellStyle name="Normal 54" xfId="1180" xr:uid="{42084DC2-AABD-4772-8838-DD6EBF3DBE89}"/>
    <cellStyle name="Normal 54 2" xfId="1181" xr:uid="{CCAABB49-1583-441B-8F3B-780E72438327}"/>
    <cellStyle name="Normal 54 2 2" xfId="1182" xr:uid="{D18E983D-FB52-44AB-8A54-6219201EA9BD}"/>
    <cellStyle name="Normal 54 2 2 2" xfId="1183" xr:uid="{3C9D7891-137B-44DD-8FA5-EA81984D76CF}"/>
    <cellStyle name="Normal 54 2 3" xfId="1184" xr:uid="{AD6D9C58-8826-4FD9-9E27-9904767E6BA2}"/>
    <cellStyle name="Normal 54 3" xfId="1185" xr:uid="{4CA5AB44-0735-4FB6-9398-3BF2D55D7F6E}"/>
    <cellStyle name="Normal 54 3 2" xfId="1186" xr:uid="{1A3DAD3A-E29C-45DD-B9F9-A32D9FB07686}"/>
    <cellStyle name="Normal 54 3 2 2" xfId="1187" xr:uid="{07F6736D-89AB-49A8-B3CE-7946305170B7}"/>
    <cellStyle name="Normal 54 3 3" xfId="1188" xr:uid="{7392E72A-80D4-465F-A70C-7888FA643B99}"/>
    <cellStyle name="Normal 54 4" xfId="1189" xr:uid="{01279DDD-7C17-4BDB-81F5-4C0FCE81ECF7}"/>
    <cellStyle name="Normal 54 4 2" xfId="1190" xr:uid="{98988B7A-96A7-46A8-B0FD-4833C2593AF3}"/>
    <cellStyle name="Normal 54 5" xfId="1191" xr:uid="{87E2D7C9-1257-4326-8785-9B6EA79D800B}"/>
    <cellStyle name="Normal 55" xfId="1192" xr:uid="{A4B0E477-A0F3-482A-A61C-83D176C3C778}"/>
    <cellStyle name="Normal 55 2" xfId="1193" xr:uid="{73545D23-FCDB-448E-9E23-0205C02C1C06}"/>
    <cellStyle name="Normal 55 2 2" xfId="1194" xr:uid="{7B9E699A-FFD5-4501-A25D-366EBE69EB5A}"/>
    <cellStyle name="Normal 55 2 2 2" xfId="1195" xr:uid="{7C3ADD25-CC4C-4B6B-9C3D-DDC1A2735417}"/>
    <cellStyle name="Normal 55 2 3" xfId="1196" xr:uid="{1E7159E6-D3B7-4AD7-878B-EAC9E9C3AF80}"/>
    <cellStyle name="Normal 55 3" xfId="1197" xr:uid="{5691D7D7-EC88-48D1-87B1-5D2333AB4A8E}"/>
    <cellStyle name="Normal 55 3 2" xfId="1198" xr:uid="{066A0091-DE74-409B-A45D-906EAF07903A}"/>
    <cellStyle name="Normal 55 3 2 2" xfId="1199" xr:uid="{9FAE5980-4D4D-48C1-9E01-98FBD274FB5F}"/>
    <cellStyle name="Normal 55 3 3" xfId="1200" xr:uid="{B62785E9-828D-4C88-95DE-CCC01F7A9EE4}"/>
    <cellStyle name="Normal 55 4" xfId="1201" xr:uid="{9558AD73-4267-47FF-9884-015BF9551703}"/>
    <cellStyle name="Normal 55 4 2" xfId="1202" xr:uid="{1DD70C4D-3504-4312-8FA9-BB9256AC9B03}"/>
    <cellStyle name="Normal 55 5" xfId="1203" xr:uid="{CC52FFB4-B651-4A7D-B2E4-C9EF4E481C1D}"/>
    <cellStyle name="Normal 56" xfId="1204" xr:uid="{F8A53CF8-F788-4528-BFA9-23C6156950A7}"/>
    <cellStyle name="Normal 56 2" xfId="1205" xr:uid="{75794C62-7F6A-44E8-BE94-E76C8359D9DE}"/>
    <cellStyle name="Normal 56 2 2" xfId="1206" xr:uid="{BFD05866-1992-4B73-97BF-90DABE97D025}"/>
    <cellStyle name="Normal 56 2 2 2" xfId="1207" xr:uid="{7CB97273-ECF6-4108-AF17-3520D2A655E9}"/>
    <cellStyle name="Normal 56 2 3" xfId="1208" xr:uid="{A2E68472-57A7-47CC-9C79-4390E2FE1699}"/>
    <cellStyle name="Normal 56 3" xfId="1209" xr:uid="{6827084C-33B3-464D-9973-4C059799CE55}"/>
    <cellStyle name="Normal 56 3 2" xfId="1210" xr:uid="{687FC0A4-6587-4B00-B2EA-E125D2E7CA53}"/>
    <cellStyle name="Normal 56 3 2 2" xfId="1211" xr:uid="{1A94F411-06F5-40B2-9E63-2E8E857D83A2}"/>
    <cellStyle name="Normal 56 3 3" xfId="1212" xr:uid="{0E766E42-4BD0-4337-842F-0C45430BE5E4}"/>
    <cellStyle name="Normal 56 4" xfId="1213" xr:uid="{523FAC66-F87F-4786-AA2D-04EA05811587}"/>
    <cellStyle name="Normal 56 4 2" xfId="1214" xr:uid="{A9301831-AE2B-4689-8F2E-44B5198CC75B}"/>
    <cellStyle name="Normal 56 5" xfId="1215" xr:uid="{DCA33B3D-0461-42AD-B3A0-FF774D8413C1}"/>
    <cellStyle name="Normal 57" xfId="1216" xr:uid="{445F6658-3217-4788-8427-709811B322EB}"/>
    <cellStyle name="Normal 57 2" xfId="1217" xr:uid="{33FFA923-8412-4407-94C6-09CEE5D8C8FB}"/>
    <cellStyle name="Normal 57 2 2" xfId="1218" xr:uid="{382D6C79-C5E1-46EC-8DD0-2F12DC7C6946}"/>
    <cellStyle name="Normal 57 2 2 2" xfId="1219" xr:uid="{B054F5AA-F4CF-4290-BB4E-2DD888DA6E1A}"/>
    <cellStyle name="Normal 57 2 3" xfId="1220" xr:uid="{94A31C17-C9F5-4D3F-8B3F-19F88732FDD2}"/>
    <cellStyle name="Normal 57 3" xfId="1221" xr:uid="{165DC255-9CB2-4FCD-80F1-7738BDE39EA6}"/>
    <cellStyle name="Normal 57 3 2" xfId="1222" xr:uid="{FBEB742E-0A7A-4749-9C04-726055024FDF}"/>
    <cellStyle name="Normal 57 3 2 2" xfId="1223" xr:uid="{C8C85CDA-7603-4047-9ABB-190887B0E3D3}"/>
    <cellStyle name="Normal 57 3 3" xfId="1224" xr:uid="{9F16A34C-2EDE-40BC-822C-F9E3F87DEE87}"/>
    <cellStyle name="Normal 57 4" xfId="1225" xr:uid="{78B645C4-F298-4DAF-AC32-100F2AD7F090}"/>
    <cellStyle name="Normal 57 4 2" xfId="1226" xr:uid="{6D95F905-E30B-4063-8709-359ED3CA15EB}"/>
    <cellStyle name="Normal 57 5" xfId="1227" xr:uid="{10A4D91E-1C35-4B83-AFF0-2F64DC021D49}"/>
    <cellStyle name="Normal 58" xfId="1228" xr:uid="{7545353E-F042-445F-84B9-D39F926BB2E2}"/>
    <cellStyle name="Normal 58 2" xfId="1229" xr:uid="{F2C8139C-A1F0-44F3-A991-C859A0FEF354}"/>
    <cellStyle name="Normal 58 2 2" xfId="1230" xr:uid="{50BE5220-A87D-469A-A443-C3BC25B87889}"/>
    <cellStyle name="Normal 58 2 2 2" xfId="1231" xr:uid="{0701C009-4B04-4C03-92C9-8DDC94F61434}"/>
    <cellStyle name="Normal 58 2 3" xfId="1232" xr:uid="{D06B9B30-799B-4046-AA25-CFCCB0916F83}"/>
    <cellStyle name="Normal 58 3" xfId="1233" xr:uid="{8956818D-4D85-4F5F-9B9F-780478A83C35}"/>
    <cellStyle name="Normal 58 3 2" xfId="1234" xr:uid="{C1F6AA1D-2A03-4845-8C6E-4D774434CE71}"/>
    <cellStyle name="Normal 58 3 2 2" xfId="1235" xr:uid="{7373F553-FD80-4194-AD2D-A7911A17ACCB}"/>
    <cellStyle name="Normal 58 3 3" xfId="1236" xr:uid="{AFAEA4E4-80AA-4297-93BD-7FCF65695374}"/>
    <cellStyle name="Normal 58 4" xfId="1237" xr:uid="{9DFDEAA9-7EE7-4990-BAB5-791F9EFB86A0}"/>
    <cellStyle name="Normal 58 4 2" xfId="1238" xr:uid="{3E8B3B66-B326-4616-BB6E-49A330B81352}"/>
    <cellStyle name="Normal 58 5" xfId="1239" xr:uid="{8CC79779-BBE9-4464-BE13-64FF81518F13}"/>
    <cellStyle name="Normal 59" xfId="1240" xr:uid="{20B54F15-A120-491F-8C17-DE17C356BB2D}"/>
    <cellStyle name="Normal 59 2" xfId="1241" xr:uid="{921B05FC-8BCE-43D8-AA22-42EC5D9A8DAC}"/>
    <cellStyle name="Normal 59 2 2" xfId="1242" xr:uid="{B215FF9F-CB31-412B-B5C4-CFBF405E4822}"/>
    <cellStyle name="Normal 59 2 2 2" xfId="1243" xr:uid="{FC48B645-70A2-4E9E-B783-B6F7316233F6}"/>
    <cellStyle name="Normal 59 2 3" xfId="1244" xr:uid="{FE2602AE-9121-45A1-AFE0-45A4FB5D712C}"/>
    <cellStyle name="Normal 59 3" xfId="1245" xr:uid="{A33BFDCE-6C73-4CA4-8BE7-B591C56CE747}"/>
    <cellStyle name="Normal 59 3 2" xfId="1246" xr:uid="{9DD53E84-FF16-41B2-AED9-6C490E035E75}"/>
    <cellStyle name="Normal 59 3 2 2" xfId="1247" xr:uid="{35866450-1E7D-4931-8F22-B4F1FE36DA87}"/>
    <cellStyle name="Normal 59 3 3" xfId="1248" xr:uid="{A43EE138-27AD-441C-A6E3-11F1CA81791A}"/>
    <cellStyle name="Normal 59 4" xfId="1249" xr:uid="{09AF9322-65F0-4452-8C80-9766889F7850}"/>
    <cellStyle name="Normal 59 4 2" xfId="1250" xr:uid="{ADB4798F-1206-49D3-A9D5-078847D77EEB}"/>
    <cellStyle name="Normal 59 5" xfId="1251" xr:uid="{D46D7A6D-6D42-4483-AEBD-E22056DF7020}"/>
    <cellStyle name="Normal 6" xfId="1252" xr:uid="{603A0FCE-1EA8-4DB5-9E64-9542C02ECC52}"/>
    <cellStyle name="Normal 6 2" xfId="1253" xr:uid="{EF00B859-0ECA-425C-A604-5EDD0E20464B}"/>
    <cellStyle name="Normal 6 2 2" xfId="1254" xr:uid="{7B80E4B9-7272-4476-8AFF-B0840CF36A2D}"/>
    <cellStyle name="Normal 6 2 2 2" xfId="1255" xr:uid="{A013B097-4F74-4C0A-9F43-D1399F9E6937}"/>
    <cellStyle name="Normal 6 2 2 2 2" xfId="1256" xr:uid="{AD02E63B-F9F3-4950-9396-7971F7F31FB3}"/>
    <cellStyle name="Normal 6 2 2 3" xfId="1257" xr:uid="{455D98B0-10C8-48D2-BF1D-849F1503A898}"/>
    <cellStyle name="Normal 6 2 3" xfId="1258" xr:uid="{626BA0A6-5CD0-43A4-A632-886B5753598F}"/>
    <cellStyle name="Normal 6 2 3 2" xfId="1259" xr:uid="{C1BA4ED4-FF30-4708-88B9-976913AFE700}"/>
    <cellStyle name="Normal 6 2 3 2 2" xfId="1260" xr:uid="{A52E1707-A09B-45F1-888D-A668894BA62A}"/>
    <cellStyle name="Normal 6 2 3 3" xfId="1261" xr:uid="{2D928197-3E0C-4E62-B9FF-439CCD598EEB}"/>
    <cellStyle name="Normal 6 2 4" xfId="1262" xr:uid="{D571AEE9-3279-4DAB-9209-DC3A447E051C}"/>
    <cellStyle name="Normal 6 2 4 2" xfId="1263" xr:uid="{1B748879-BED8-418D-9D90-6EF6B092FEEA}"/>
    <cellStyle name="Normal 6 2 5" xfId="1264" xr:uid="{75B269ED-0304-41CC-A687-BD34787369AC}"/>
    <cellStyle name="Normal 6 3" xfId="1265" xr:uid="{E30F8B42-42A2-42C6-A48F-14EABEC457D8}"/>
    <cellStyle name="Normal 6 3 2" xfId="1266" xr:uid="{0A19B9C3-8FD5-4240-82FD-2152D9608112}"/>
    <cellStyle name="Normal 6 3 2 2" xfId="1267" xr:uid="{02E4FA80-5AD7-4119-A5AA-38ACA49DF063}"/>
    <cellStyle name="Normal 6 3 3" xfId="1268" xr:uid="{0631EAA9-6D9C-4387-A658-C963A566FD9E}"/>
    <cellStyle name="Normal 6 3 4" xfId="1269" xr:uid="{187C55AC-3F80-47D3-BD20-DD164EEA125F}"/>
    <cellStyle name="Normal 6 4" xfId="1270" xr:uid="{1FE996D9-6D41-4CFC-86C0-8061DA8C6367}"/>
    <cellStyle name="Normal 6 4 2" xfId="1271" xr:uid="{FDE52694-D446-4027-B131-6E13B73A01B2}"/>
    <cellStyle name="Normal 6 4 2 2" xfId="1272" xr:uid="{BEF8E181-D824-4195-BDD0-B8F06E3FB81C}"/>
    <cellStyle name="Normal 6 4 3" xfId="1273" xr:uid="{CFE34916-C036-4104-B4E5-0ECD4FBC09C1}"/>
    <cellStyle name="Normal 6 5" xfId="1274" xr:uid="{C5CB8002-ACEC-41D8-88A4-08C3F08EC1DA}"/>
    <cellStyle name="Normal 6 5 2" xfId="1275" xr:uid="{D30F4EAC-7032-421E-866B-D4B8B4C7319B}"/>
    <cellStyle name="Normal 6 6" xfId="1276" xr:uid="{8F229634-71C1-41A4-A89B-AB098017F1A8}"/>
    <cellStyle name="Normal 60" xfId="1277" xr:uid="{95E3BBF2-7B18-4718-A0FF-D098AAC1674B}"/>
    <cellStyle name="Normal 60 2" xfId="1278" xr:uid="{29EC9A7D-81D1-48BA-935E-888A49B0ECB1}"/>
    <cellStyle name="Normal 60 2 2" xfId="1279" xr:uid="{7FF6F419-CDD2-416C-B3FA-C4D6E87A4FDE}"/>
    <cellStyle name="Normal 60 2 2 2" xfId="1280" xr:uid="{658076EB-2943-451A-9F5B-530178A93309}"/>
    <cellStyle name="Normal 60 2 3" xfId="1281" xr:uid="{F1E15E03-00A1-4624-81D3-22E29032F5E6}"/>
    <cellStyle name="Normal 60 3" xfId="1282" xr:uid="{70674313-B0E2-4E1A-8F1B-8A0A77E43FAC}"/>
    <cellStyle name="Normal 60 3 2" xfId="1283" xr:uid="{CA0477C0-313F-4977-B69A-7D4C3624D511}"/>
    <cellStyle name="Normal 60 3 2 2" xfId="1284" xr:uid="{F9F9E8BE-E4DC-48C1-AF93-B66D3DC6C5A3}"/>
    <cellStyle name="Normal 60 3 3" xfId="1285" xr:uid="{4C92FF92-6C8A-47C4-B616-7CF18ADC2768}"/>
    <cellStyle name="Normal 60 4" xfId="1286" xr:uid="{9CD0C2BF-C892-4D3A-A759-1285A166B058}"/>
    <cellStyle name="Normal 60 4 2" xfId="1287" xr:uid="{BBEA855F-51E0-4AB7-B3EE-CD712D99771F}"/>
    <cellStyle name="Normal 60 5" xfId="1288" xr:uid="{6101C339-2062-4E35-B37A-CDEDB8B012B3}"/>
    <cellStyle name="Normal 61" xfId="1289" xr:uid="{3A4A2F91-2041-4C06-9A26-C2866E698C64}"/>
    <cellStyle name="Normal 61 2" xfId="1290" xr:uid="{573E2C5B-79C9-4F79-BF16-7EC4476AB780}"/>
    <cellStyle name="Normal 61 2 2" xfId="1291" xr:uid="{43FF0714-5793-450D-AFB8-D271BBB43A36}"/>
    <cellStyle name="Normal 61 2 2 2" xfId="1292" xr:uid="{0D8D5372-7EDD-45CF-9CBE-D5BEC5199495}"/>
    <cellStyle name="Normal 61 2 3" xfId="1293" xr:uid="{4B974CE0-22A7-4244-A47F-26C3812D2B9E}"/>
    <cellStyle name="Normal 61 3" xfId="1294" xr:uid="{685E4829-8936-4F69-9D85-E7D675A20296}"/>
    <cellStyle name="Normal 61 3 2" xfId="1295" xr:uid="{EDE2DDA3-3512-482D-8110-3A3576AA3D34}"/>
    <cellStyle name="Normal 61 3 2 2" xfId="1296" xr:uid="{94A02670-8204-46A3-BF77-EAA243AEDA59}"/>
    <cellStyle name="Normal 61 3 3" xfId="1297" xr:uid="{6CB52722-EC34-4FB1-A942-8FE10952876C}"/>
    <cellStyle name="Normal 61 4" xfId="1298" xr:uid="{09B9DAE4-6429-4EB9-8B85-4B5352C05A4D}"/>
    <cellStyle name="Normal 61 4 2" xfId="1299" xr:uid="{E6A6DDC7-82FC-4C0C-9116-326044DFAB62}"/>
    <cellStyle name="Normal 61 5" xfId="1300" xr:uid="{E958837B-65F1-4134-8611-07367BA652AA}"/>
    <cellStyle name="Normal 62" xfId="1301" xr:uid="{97170976-25CA-48AE-90E4-3C8E2702BA72}"/>
    <cellStyle name="Normal 62 2" xfId="1302" xr:uid="{392B6917-979F-4789-9C16-4E4C583A8C2E}"/>
    <cellStyle name="Normal 62 2 2" xfId="1303" xr:uid="{E7AA5AFA-9744-4068-8D62-5FC70FF96B56}"/>
    <cellStyle name="Normal 62 2 2 2" xfId="1304" xr:uid="{77885183-B3F1-4BD8-8599-5BF7595C5671}"/>
    <cellStyle name="Normal 62 2 3" xfId="1305" xr:uid="{8F7CECEA-5A4C-49FD-8275-8FD1AF45C751}"/>
    <cellStyle name="Normal 62 3" xfId="1306" xr:uid="{60E64309-37DA-4FD6-A95A-ACF5961A1644}"/>
    <cellStyle name="Normal 62 3 2" xfId="1307" xr:uid="{6282C0A5-89EF-4359-A110-5224BDD9D4F9}"/>
    <cellStyle name="Normal 62 3 2 2" xfId="1308" xr:uid="{16C72B81-147B-4A5D-974F-6CBA121F3E23}"/>
    <cellStyle name="Normal 62 3 3" xfId="1309" xr:uid="{C003E4E3-9965-4BCA-B838-58965E677769}"/>
    <cellStyle name="Normal 62 4" xfId="1310" xr:uid="{26490CAB-573D-4AAE-B3C3-914A41B96D32}"/>
    <cellStyle name="Normal 62 4 2" xfId="1311" xr:uid="{A063642D-EEBA-41F6-B71C-E8A63B377BE2}"/>
    <cellStyle name="Normal 62 5" xfId="1312" xr:uid="{F29B3B22-1A89-4C3B-B1FF-BC29D9FE3481}"/>
    <cellStyle name="Normal 63" xfId="1313" xr:uid="{F4415AE9-0BB9-4735-9563-74D65E13C620}"/>
    <cellStyle name="Normal 63 2" xfId="1314" xr:uid="{946B3DF5-4BE6-4CAF-B273-4F46A3D297D2}"/>
    <cellStyle name="Normal 63 2 2" xfId="1315" xr:uid="{8CB572A7-F8A7-4AE8-8537-91E694DB755A}"/>
    <cellStyle name="Normal 63 2 2 2" xfId="1316" xr:uid="{588B6E20-9B93-43C2-85EB-4EC648C4EDF1}"/>
    <cellStyle name="Normal 63 2 3" xfId="1317" xr:uid="{F7441540-F3B5-4748-80BC-A3033EA3D4D9}"/>
    <cellStyle name="Normal 63 3" xfId="1318" xr:uid="{4890A1D8-5037-4D39-B619-8A05A545045E}"/>
    <cellStyle name="Normal 63 3 2" xfId="1319" xr:uid="{C17D0AF9-F9E9-44FB-8576-E88DB63F76AB}"/>
    <cellStyle name="Normal 63 3 2 2" xfId="1320" xr:uid="{F92A69DE-ABB6-4F8F-A21B-00B60430D7DA}"/>
    <cellStyle name="Normal 63 3 3" xfId="1321" xr:uid="{C317E342-FA73-4E04-BEF7-7CF5DF3FC574}"/>
    <cellStyle name="Normal 63 4" xfId="1322" xr:uid="{29DB6E6B-09C8-4936-AB24-A06639B24F0E}"/>
    <cellStyle name="Normal 63 4 2" xfId="1323" xr:uid="{E1320E57-655A-40A5-BA39-ACE080E8E4BA}"/>
    <cellStyle name="Normal 63 5" xfId="1324" xr:uid="{74394AA4-E4AB-4881-928B-6981BA3CE5B4}"/>
    <cellStyle name="Normal 64" xfId="1325" xr:uid="{325E2EF5-8F26-41D4-8D41-CC663233F992}"/>
    <cellStyle name="Normal 64 2" xfId="1326" xr:uid="{D5473C41-07E1-47FA-BDB1-3A70502B3045}"/>
    <cellStyle name="Normal 64 2 2" xfId="1327" xr:uid="{7E1BC731-B208-4BE5-96B2-7FE38FB7CC5D}"/>
    <cellStyle name="Normal 64 2 2 2" xfId="1328" xr:uid="{837DC86D-2757-4D90-8F88-4CDDE5A03B79}"/>
    <cellStyle name="Normal 64 2 3" xfId="1329" xr:uid="{8C258AAA-236C-4E0E-9F94-044355BF878D}"/>
    <cellStyle name="Normal 64 3" xfId="1330" xr:uid="{3A6F303D-6E51-4E64-B835-DA4FBB692B3A}"/>
    <cellStyle name="Normal 64 3 2" xfId="1331" xr:uid="{741AD30C-4BC3-4BA1-849C-55411A0AC892}"/>
    <cellStyle name="Normal 64 3 2 2" xfId="1332" xr:uid="{7B150795-775E-4D5D-8AFA-C973D1DA91F4}"/>
    <cellStyle name="Normal 64 3 3" xfId="1333" xr:uid="{8E094031-09F0-4D43-A72D-E0FB480C1FB2}"/>
    <cellStyle name="Normal 64 4" xfId="1334" xr:uid="{D6E7DFB4-084F-43E8-B7A1-E6A95083930A}"/>
    <cellStyle name="Normal 64 4 2" xfId="1335" xr:uid="{6B2E9F3A-63D5-4A9B-92B4-D0EB50F5DB29}"/>
    <cellStyle name="Normal 64 5" xfId="1336" xr:uid="{17A8E387-725E-494E-8A18-40D075041D5D}"/>
    <cellStyle name="Normal 65" xfId="1337" xr:uid="{747FB083-164A-43C3-9B77-781FE7C9CE5E}"/>
    <cellStyle name="Normal 65 2" xfId="1338" xr:uid="{8419259C-4A0A-49EB-8C11-AC9E555436D8}"/>
    <cellStyle name="Normal 65 2 2" xfId="1339" xr:uid="{74063616-8299-4DD5-9FC3-33FB2C669267}"/>
    <cellStyle name="Normal 65 2 2 2" xfId="1340" xr:uid="{C80EB65E-0B11-45BC-B8FE-AD47A60BF83C}"/>
    <cellStyle name="Normal 65 2 3" xfId="1341" xr:uid="{7B6934D3-9824-44F0-AD96-D407581AACAE}"/>
    <cellStyle name="Normal 65 3" xfId="1342" xr:uid="{2F871331-859F-404C-8F25-71B938519A1D}"/>
    <cellStyle name="Normal 65 3 2" xfId="1343" xr:uid="{2D7D44D4-8C8F-41E7-B2D4-C08F6736C64E}"/>
    <cellStyle name="Normal 65 3 2 2" xfId="1344" xr:uid="{A8D988E7-A5DD-4D8D-9FC3-FA82FB818C26}"/>
    <cellStyle name="Normal 65 3 3" xfId="1345" xr:uid="{12E718A7-0DA2-4A73-9FD7-8A595E848C37}"/>
    <cellStyle name="Normal 65 4" xfId="1346" xr:uid="{7C60251B-AACE-466B-83AD-18B9B3ADA66E}"/>
    <cellStyle name="Normal 65 4 2" xfId="1347" xr:uid="{40234FAD-1E5B-4975-A24F-D070EBB5CE58}"/>
    <cellStyle name="Normal 65 5" xfId="1348" xr:uid="{687EB8BD-4C76-46C3-8DA7-E3C3C3798347}"/>
    <cellStyle name="Normal 66" xfId="1349" xr:uid="{7A469AD4-5589-4D5B-8F6A-A2FB2615BE1D}"/>
    <cellStyle name="Normal 66 2" xfId="1350" xr:uid="{678A1D86-3561-440E-BE51-71ABB4AD309F}"/>
    <cellStyle name="Normal 66 2 2" xfId="1351" xr:uid="{B6CB8A51-57E6-45F8-849F-5F927B41AC78}"/>
    <cellStyle name="Normal 66 2 2 2" xfId="1352" xr:uid="{725E70CD-0982-469D-A9DC-55EE198D598A}"/>
    <cellStyle name="Normal 66 2 3" xfId="1353" xr:uid="{2A1E37B4-5633-49DE-8D1B-FC46DC5B48A1}"/>
    <cellStyle name="Normal 66 3" xfId="1354" xr:uid="{E4472FCE-E399-46C8-8F4D-DC3E1C14ED93}"/>
    <cellStyle name="Normal 66 3 2" xfId="1355" xr:uid="{3D18E0C4-A65C-45BF-BB6F-6A175F54C8DC}"/>
    <cellStyle name="Normal 66 3 2 2" xfId="1356" xr:uid="{63D127D3-80D9-47B8-BC7D-1BAB18C6AF1C}"/>
    <cellStyle name="Normal 66 3 3" xfId="1357" xr:uid="{67A97CBD-2B36-4679-93A2-2C11AFBBB529}"/>
    <cellStyle name="Normal 66 4" xfId="1358" xr:uid="{9B617BDB-5F38-49B7-AA1B-ED68B043B5C5}"/>
    <cellStyle name="Normal 66 4 2" xfId="1359" xr:uid="{C35955BF-EC06-4AC0-A5D8-8C6A85596A14}"/>
    <cellStyle name="Normal 66 5" xfId="1360" xr:uid="{1B026EB7-9980-4A18-900C-A989531F6659}"/>
    <cellStyle name="Normal 67" xfId="1361" xr:uid="{5C381D84-C884-4B4C-9B6F-C61E4EF98867}"/>
    <cellStyle name="Normal 67 2" xfId="1362" xr:uid="{181CA6E3-0DE4-4242-9470-98D134CF053E}"/>
    <cellStyle name="Normal 67 2 2" xfId="1363" xr:uid="{CD318C87-5181-4149-AAE7-615EB7918B5C}"/>
    <cellStyle name="Normal 67 2 2 2" xfId="1364" xr:uid="{146E9411-4FA2-41C1-96A9-651640951356}"/>
    <cellStyle name="Normal 67 2 3" xfId="1365" xr:uid="{FF6BEE76-F183-411B-B4D7-9FD6B321B34E}"/>
    <cellStyle name="Normal 67 3" xfId="1366" xr:uid="{F0D629E4-E441-41C4-9372-7607E72675EC}"/>
    <cellStyle name="Normal 67 3 2" xfId="1367" xr:uid="{AAB8BE0C-1BA5-4204-AB4E-A398D50FDFC0}"/>
    <cellStyle name="Normal 67 3 2 2" xfId="1368" xr:uid="{6D29CB1C-E270-409F-B733-B9D65207D9E6}"/>
    <cellStyle name="Normal 67 3 3" xfId="1369" xr:uid="{71DAE44F-2769-45D6-B8FB-1458E75E3241}"/>
    <cellStyle name="Normal 67 4" xfId="1370" xr:uid="{DC11CA7A-CA6F-4FAA-9E77-62718DAC371A}"/>
    <cellStyle name="Normal 67 4 2" xfId="1371" xr:uid="{227A689F-9B22-4120-A164-2AFB563E994B}"/>
    <cellStyle name="Normal 67 5" xfId="1372" xr:uid="{DB37C842-0AB8-4473-8A70-68D738AD742D}"/>
    <cellStyle name="Normal 67 6" xfId="1373" xr:uid="{B61C3B01-A81F-416E-B3AC-A80565D95D33}"/>
    <cellStyle name="Normal 67 7" xfId="1374" xr:uid="{775D6B50-BD1C-4DCC-A5B5-C11C1A5E8CB8}"/>
    <cellStyle name="Normal 68" xfId="1375" xr:uid="{5A9708F3-7B2B-427A-9406-C9E845394D83}"/>
    <cellStyle name="Normal 68 2" xfId="1376" xr:uid="{DDD0BB4B-1A76-4684-9D74-29E606877EDF}"/>
    <cellStyle name="Normal 68 2 2" xfId="1377" xr:uid="{347E02FA-2CF6-4C8E-94A2-834CE7B56143}"/>
    <cellStyle name="Normal 68 2 2 2" xfId="1378" xr:uid="{828AF707-EEEB-4AF5-99E4-1B7C3345D00A}"/>
    <cellStyle name="Normal 68 2 3" xfId="1379" xr:uid="{51D2B427-CA08-46F9-90C0-9CDCFB386D1B}"/>
    <cellStyle name="Normal 68 3" xfId="1380" xr:uid="{E9EB660A-2D9F-4A99-866D-B4DFCA503377}"/>
    <cellStyle name="Normal 68 3 2" xfId="1381" xr:uid="{684F983D-48D7-49EE-B76C-7BC4BF0E5AA1}"/>
    <cellStyle name="Normal 68 3 2 2" xfId="1382" xr:uid="{E6175B12-043B-4B6E-95DB-DA70F68F570D}"/>
    <cellStyle name="Normal 68 3 3" xfId="1383" xr:uid="{8CE19E00-9914-4E9D-9E63-356734DF5DE8}"/>
    <cellStyle name="Normal 68 4" xfId="1384" xr:uid="{339D4FA6-CEB5-4A78-87F4-B5C19C0A0D5E}"/>
    <cellStyle name="Normal 68 4 2" xfId="1385" xr:uid="{206CCCE2-F9B9-49C1-8709-B46099EDD772}"/>
    <cellStyle name="Normal 68 5" xfId="1386" xr:uid="{BF4346F1-2C56-4BB3-AE5A-663A55F2E913}"/>
    <cellStyle name="Normal 68 6" xfId="1387" xr:uid="{6BB664A2-785F-4B7D-B266-8A9090048DDB}"/>
    <cellStyle name="Normal 68 7" xfId="1388" xr:uid="{996B3270-41B6-455F-9D7D-103E54FA0412}"/>
    <cellStyle name="Normal 69" xfId="1389" xr:uid="{5EAD1D38-7D96-42F8-8CA2-555771B03062}"/>
    <cellStyle name="Normal 69 2" xfId="1390" xr:uid="{A1D6A93A-EB03-447E-AD59-09E1DF24FB30}"/>
    <cellStyle name="Normal 69 2 2" xfId="1391" xr:uid="{6CBF0AB0-2142-4014-AD65-8EE31BDF3D18}"/>
    <cellStyle name="Normal 69 2 2 2" xfId="1392" xr:uid="{1BDD71CB-97BB-4745-9DCE-E98305E44146}"/>
    <cellStyle name="Normal 69 2 3" xfId="1393" xr:uid="{A5A923FB-EF8B-4521-8428-EF9DD4638EF5}"/>
    <cellStyle name="Normal 69 3" xfId="1394" xr:uid="{6F9CF95E-C1EF-406F-8BC9-E470DE123B5F}"/>
    <cellStyle name="Normal 69 3 2" xfId="1395" xr:uid="{B3670198-CB27-4B08-B621-032BB3172C6E}"/>
    <cellStyle name="Normal 69 3 2 2" xfId="1396" xr:uid="{6C462C2B-4F1B-474F-A6F9-69EE20AA95C6}"/>
    <cellStyle name="Normal 69 3 3" xfId="1397" xr:uid="{2B606776-5F1F-4D6D-9F45-A4A577130034}"/>
    <cellStyle name="Normal 69 4" xfId="1398" xr:uid="{49175AD4-4D7D-4FAA-9A68-A507D0626446}"/>
    <cellStyle name="Normal 69 4 2" xfId="1399" xr:uid="{ED7BBAB5-F138-4ED8-A3A4-1D6D839BAD31}"/>
    <cellStyle name="Normal 69 5" xfId="1400" xr:uid="{245672EE-48FE-4EA1-B58E-744B9E4062B2}"/>
    <cellStyle name="Normal 7" xfId="1401" xr:uid="{F8EA36E8-F256-4F57-8632-525849A2BC3F}"/>
    <cellStyle name="Normal 7 2" xfId="1402" xr:uid="{D63C409E-E944-4DBE-A394-56359F83ABB2}"/>
    <cellStyle name="Normal 7 2 2" xfId="1403" xr:uid="{7903FAAF-9DA9-4EA2-B3D1-BA05A03FA75E}"/>
    <cellStyle name="Normal 7 2 2 2" xfId="1404" xr:uid="{AD433147-757E-465E-9CDD-0C842B90AEA6}"/>
    <cellStyle name="Normal 7 2 2 2 2" xfId="1405" xr:uid="{AE0859CA-E5D4-4703-A73C-986936DE5182}"/>
    <cellStyle name="Normal 7 2 2 3" xfId="1406" xr:uid="{362919B9-3D46-4B8C-8623-577E037A40DE}"/>
    <cellStyle name="Normal 7 2 3" xfId="1407" xr:uid="{B9C75DB3-0FE4-46CF-A5C1-C39AAD2F7042}"/>
    <cellStyle name="Normal 7 2 3 2" xfId="1408" xr:uid="{1CD1753C-4793-4DB1-B957-D4D2E7CDBA83}"/>
    <cellStyle name="Normal 7 2 3 2 2" xfId="1409" xr:uid="{5501A563-0FDE-42CC-BCFB-5075A7FE9A74}"/>
    <cellStyle name="Normal 7 2 3 3" xfId="1410" xr:uid="{A8F0AA18-3F6D-49D8-B2D9-5C6C12B2ED91}"/>
    <cellStyle name="Normal 7 2 4" xfId="1411" xr:uid="{E281D592-C336-423E-83CD-A8D31D38C40D}"/>
    <cellStyle name="Normal 7 2 4 2" xfId="1412" xr:uid="{F28BF65B-D639-4446-AA17-CA92CE7397B9}"/>
    <cellStyle name="Normal 7 2 5" xfId="1413" xr:uid="{F2148AB2-75AB-4D55-89EE-F7A5CD75F968}"/>
    <cellStyle name="Normal 7 3" xfId="1414" xr:uid="{23628D77-F061-4EAF-8B60-7C80D4174049}"/>
    <cellStyle name="Normal 7 3 2" xfId="1415" xr:uid="{6C930719-BECB-4897-8051-10981E52BFC0}"/>
    <cellStyle name="Normal 7 3 2 2" xfId="1416" xr:uid="{7BD82BB4-0909-47E8-B993-26F11A8D50C2}"/>
    <cellStyle name="Normal 7 3 3" xfId="1417" xr:uid="{5B63E04A-CE8F-40C8-9CCD-B32DFADB8F39}"/>
    <cellStyle name="Normal 7 3 4" xfId="1418" xr:uid="{A379D104-A7CA-4CB7-A0A9-FCF5CBA1FEB8}"/>
    <cellStyle name="Normal 7 4" xfId="1419" xr:uid="{122E4776-231A-4C13-A575-3942C083D0A9}"/>
    <cellStyle name="Normal 7 4 2" xfId="1420" xr:uid="{1AEECA73-D9C4-453F-AD24-4B0C427C70A4}"/>
    <cellStyle name="Normal 7 4 2 2" xfId="1421" xr:uid="{12F9554C-EA08-409C-AF02-441C6C815A86}"/>
    <cellStyle name="Normal 7 4 3" xfId="1422" xr:uid="{133956D1-0003-4E6B-B74B-117BF044F1F0}"/>
    <cellStyle name="Normal 7 5" xfId="1423" xr:uid="{2037824A-43CE-40A0-ABDF-C8BCA9BB0B35}"/>
    <cellStyle name="Normal 7 5 2" xfId="1424" xr:uid="{46E9E63A-EF27-4953-9C9E-7ADB46C1201F}"/>
    <cellStyle name="Normal 7 6" xfId="1425" xr:uid="{E0056888-7583-4A66-9041-D483FFA0C9A2}"/>
    <cellStyle name="Normal 70" xfId="1426" xr:uid="{D96AE128-F99B-41DC-A473-BE3FA9781F2A}"/>
    <cellStyle name="Normal 70 2" xfId="1427" xr:uid="{9329A3B0-3B36-4423-A0AF-1574EB23EA84}"/>
    <cellStyle name="Normal 70 2 2" xfId="1428" xr:uid="{70CBC269-E3A1-456F-B4E5-37A87D2F220A}"/>
    <cellStyle name="Normal 70 3" xfId="1429" xr:uid="{EC36D2CC-7814-42A0-9DB8-8FA4AC7C3A4F}"/>
    <cellStyle name="Normal 70 3 2" xfId="1430" xr:uid="{D9B45EAC-A62F-4CC2-9C1E-3D113E541E49}"/>
    <cellStyle name="Normal 70 4" xfId="1431" xr:uid="{84993B1A-44ED-4246-BF29-C71817C0AE77}"/>
    <cellStyle name="Normal 71" xfId="1432" xr:uid="{95B938F0-CDCF-48BE-BCC1-1BCEF5180367}"/>
    <cellStyle name="Normal 71 2" xfId="1433" xr:uid="{1645E57D-8981-4383-A0D3-03F94F7161C7}"/>
    <cellStyle name="Normal 71 2 2" xfId="1434" xr:uid="{B4364F45-166F-426F-BACC-AAFC5B06E99E}"/>
    <cellStyle name="Normal 71 3" xfId="1435" xr:uid="{7CE61F4E-1207-42E1-ABF5-028D17CD4B7F}"/>
    <cellStyle name="Normal 72" xfId="1436" xr:uid="{60FAC5FD-3C4C-4840-8D7F-7207BF8CB782}"/>
    <cellStyle name="Normal 72 2" xfId="1437" xr:uid="{D122DBC4-7A87-4642-8062-2003ED531AF1}"/>
    <cellStyle name="Normal 73" xfId="1438" xr:uid="{99922D08-BD54-464F-847D-FE39411B93E2}"/>
    <cellStyle name="Normal 73 2" xfId="1439" xr:uid="{D73EC549-2BDD-438E-88D9-88D731A43B97}"/>
    <cellStyle name="Normal 74" xfId="1440" xr:uid="{075B9A9A-E4F8-4BA1-9A25-2B4A95BCA03A}"/>
    <cellStyle name="Normal 74 2" xfId="1441" xr:uid="{6AE937FA-FAFC-48E6-83A6-C11B9DBCB133}"/>
    <cellStyle name="Normal 75" xfId="1442" xr:uid="{B68E267C-66C9-4DF9-9D2F-E78E87DEC546}"/>
    <cellStyle name="Normal 76" xfId="1443" xr:uid="{8A4B0D98-570B-4460-BE31-CA4530B7E975}"/>
    <cellStyle name="Normal 76 2" xfId="1444" xr:uid="{99BA225A-477A-4A1F-AF5B-EA7E8C342699}"/>
    <cellStyle name="Normal 77" xfId="1445" xr:uid="{D86525A1-FAE5-4C79-BF33-E023F1B366A0}"/>
    <cellStyle name="Normal 77 2" xfId="1446" xr:uid="{3B96E4CE-69B9-408C-BDB8-2188A7BAA532}"/>
    <cellStyle name="Normal 78" xfId="1447" xr:uid="{63B1550C-0162-4A4D-A0C4-1EFDDED8427A}"/>
    <cellStyle name="Normal 79" xfId="1448" xr:uid="{07457597-6C42-4C47-8A52-E0364AA3B5FE}"/>
    <cellStyle name="Normal 8" xfId="1449" xr:uid="{8B164F66-C0EF-4DF4-B552-15B92A3EDC7D}"/>
    <cellStyle name="Normal 8 2" xfId="1450" xr:uid="{DAC3A0C7-C512-4239-B1F2-1E53626FC160}"/>
    <cellStyle name="Normal 8 2 2" xfId="1451" xr:uid="{A1C82DB7-2E06-4140-96BF-81D5B7ADFA3A}"/>
    <cellStyle name="Normal 8 2 2 2" xfId="1452" xr:uid="{E9BCBF4A-D892-4D7C-988F-BA7EB2C0998D}"/>
    <cellStyle name="Normal 8 2 2 2 2" xfId="1453" xr:uid="{AE83E3C2-E6DB-4711-A236-D70CE9B694E8}"/>
    <cellStyle name="Normal 8 2 2 3" xfId="1454" xr:uid="{984B1363-D60D-49DF-A283-7C498DEDCB15}"/>
    <cellStyle name="Normal 8 2 3" xfId="1455" xr:uid="{2BF71D60-921B-4059-B327-63FDE0B048C0}"/>
    <cellStyle name="Normal 8 2 3 2" xfId="1456" xr:uid="{4FCE143A-95E9-4C4D-B288-9CF77BBE0807}"/>
    <cellStyle name="Normal 8 2 3 2 2" xfId="1457" xr:uid="{129AE154-CB21-4506-A1ED-C3F56DC78B80}"/>
    <cellStyle name="Normal 8 2 3 3" xfId="1458" xr:uid="{9D64E262-F8DF-46DB-AC3C-29878321FF40}"/>
    <cellStyle name="Normal 8 2 4" xfId="1459" xr:uid="{7CFC8DEE-A254-4085-81E6-19C65260B7F9}"/>
    <cellStyle name="Normal 8 2 4 2" xfId="1460" xr:uid="{8348DD26-D5E5-4182-97D2-FF4B5AA549FB}"/>
    <cellStyle name="Normal 8 2 5" xfId="1461" xr:uid="{872D454A-A58B-4EAC-A10F-89D2F1D01DA4}"/>
    <cellStyle name="Normal 8 3" xfId="1462" xr:uid="{57BE4320-06DA-4E76-8C57-B55207285813}"/>
    <cellStyle name="Normal 8 3 2" xfId="1463" xr:uid="{E67F2F5F-17ED-4BE5-BD30-F2186755EB79}"/>
    <cellStyle name="Normal 8 3 2 2" xfId="1464" xr:uid="{8FA426C4-5390-42E9-AE53-712EED2F8BDD}"/>
    <cellStyle name="Normal 8 3 3" xfId="1465" xr:uid="{F23C4CB5-20A0-4C2E-8014-ECF6A68F97F4}"/>
    <cellStyle name="Normal 8 3 4" xfId="1466" xr:uid="{F8C7D16A-A9EA-4522-B7A8-BFCB8964F860}"/>
    <cellStyle name="Normal 8 4" xfId="1467" xr:uid="{C667E16E-C409-4F50-9C8C-9E615E51A735}"/>
    <cellStyle name="Normal 8 4 2" xfId="1468" xr:uid="{F9A2836C-EB31-47B8-8718-EB608F9E40F0}"/>
    <cellStyle name="Normal 8 4 2 2" xfId="1469" xr:uid="{456A1E97-536B-4EED-96A5-E62721608ED3}"/>
    <cellStyle name="Normal 8 4 3" xfId="1470" xr:uid="{7674E92D-F599-4047-8FAF-6582E01D203A}"/>
    <cellStyle name="Normal 8 5" xfId="1471" xr:uid="{0B172E49-E8FD-49C6-92B7-DEB55A73EAC3}"/>
    <cellStyle name="Normal 8 5 2" xfId="1472" xr:uid="{3E304020-96F7-475B-8C0F-432B7981B530}"/>
    <cellStyle name="Normal 8 6" xfId="1473" xr:uid="{445B564D-DDA9-4366-B241-6E81A554591A}"/>
    <cellStyle name="Normal 80" xfId="1474" xr:uid="{EEB6DB9A-A751-4A35-B723-8BD69F742FC0}"/>
    <cellStyle name="Normal 81" xfId="1475" xr:uid="{1EA581DD-BF22-485D-8068-72A55A8A9861}"/>
    <cellStyle name="Normal 82" xfId="1476" xr:uid="{30497AAF-4528-47B5-9C67-C8CE7B4CE952}"/>
    <cellStyle name="Normal 83" xfId="1477" xr:uid="{86039B2A-952E-4208-8C5D-65317932BCAB}"/>
    <cellStyle name="Normal 9" xfId="1478" xr:uid="{6F7594DE-FCA7-4BB4-8B41-ED0F2E3D5EFE}"/>
    <cellStyle name="Normal 9 2" xfId="1479" xr:uid="{012A9125-FCD8-4C26-804A-7D3007D2F226}"/>
    <cellStyle name="Normal 9 2 2" xfId="1480" xr:uid="{561A9A55-4D7D-4526-A2ED-C4E1B1D2A7BC}"/>
    <cellStyle name="Normal 9 2 2 2" xfId="1481" xr:uid="{13C588A1-8254-4CC8-BE32-AC18635A45A6}"/>
    <cellStyle name="Normal 9 2 2 2 2" xfId="1482" xr:uid="{5A19177E-4E2F-49B5-B932-29786D961A04}"/>
    <cellStyle name="Normal 9 2 2 3" xfId="1483" xr:uid="{88825224-B597-4A9C-BE12-2FB7B88103F0}"/>
    <cellStyle name="Normal 9 2 3" xfId="1484" xr:uid="{25DD9654-97C2-4507-9259-97E3317EAB1A}"/>
    <cellStyle name="Normal 9 2 3 2" xfId="1485" xr:uid="{CDE633CA-BF1A-4318-9F61-0DFF82522904}"/>
    <cellStyle name="Normal 9 2 3 2 2" xfId="1486" xr:uid="{1A023691-3DB1-4E6F-8A3E-0CA58357BD71}"/>
    <cellStyle name="Normal 9 2 3 3" xfId="1487" xr:uid="{D1FA6A26-7901-4A09-A5E6-BC452AEB1635}"/>
    <cellStyle name="Normal 9 2 4" xfId="1488" xr:uid="{C5B50A40-3C30-45E0-B7C6-CE429457683B}"/>
    <cellStyle name="Normal 9 2 4 2" xfId="1489" xr:uid="{2DD0A81B-63F5-467C-8C85-EF83A4869D51}"/>
    <cellStyle name="Normal 9 2 5" xfId="1490" xr:uid="{4E0C23F8-CF99-4F3D-ACC5-E3441A905AEB}"/>
    <cellStyle name="Normal 9 3" xfId="1491" xr:uid="{ABB6FBD9-A719-4DCC-B987-8237CFE879D5}"/>
    <cellStyle name="Normal 9 3 2" xfId="1492" xr:uid="{981F62D7-FCD2-44D6-B479-23C29BBAC4C0}"/>
    <cellStyle name="Normal 9 3 2 2" xfId="1493" xr:uid="{80EC3664-682C-46F3-9DFA-AB9646A92334}"/>
    <cellStyle name="Normal 9 3 3" xfId="1494" xr:uid="{0FE1C8AA-3DBF-4C52-9139-234890ABD6D9}"/>
    <cellStyle name="Normal 9 3 4" xfId="1495" xr:uid="{35B51DFF-AC13-413D-B460-4C912F400527}"/>
    <cellStyle name="Normal 9 4" xfId="1496" xr:uid="{2A1182B7-7098-4DB7-BECB-B44C7F501CEF}"/>
    <cellStyle name="Normal 9 4 2" xfId="1497" xr:uid="{C3B11F55-D872-4241-A55F-6C88324D9603}"/>
    <cellStyle name="Normal 9 4 2 2" xfId="1498" xr:uid="{AF4904BB-250A-4D41-9D2B-26B4F3E349DC}"/>
    <cellStyle name="Normal 9 4 3" xfId="1499" xr:uid="{760C2717-EABA-4DF5-BDE2-3C0668E649D6}"/>
    <cellStyle name="Normal 9 5" xfId="1500" xr:uid="{C731DB60-3015-4726-BE3D-8E84CE4EE680}"/>
    <cellStyle name="Normal 9 5 2" xfId="1501" xr:uid="{C3E04E2A-779D-49AB-A784-D5DD11EA68DA}"/>
    <cellStyle name="Normal 9 6" xfId="1502" xr:uid="{AF6591D9-0871-40BE-8B1D-B886191C712D}"/>
    <cellStyle name="Normal_2003 - Traffic Statements - June" xfId="38" xr:uid="{00000000-0005-0000-0000-00002A000000}"/>
    <cellStyle name="Normal_2010 GPFS ver 12" xfId="39" xr:uid="{00000000-0005-0000-0000-00002B000000}"/>
    <cellStyle name="Note" xfId="40" builtinId="10" customBuiltin="1"/>
    <cellStyle name="Note 2" xfId="1503" xr:uid="{B013CA1C-1964-4B49-90BD-29280A338B2F}"/>
    <cellStyle name="Note 2 2" xfId="1504" xr:uid="{5451D8F0-CA19-4E1B-A08D-2BD73651887E}"/>
    <cellStyle name="Output" xfId="41" builtinId="21" customBuiltin="1"/>
    <cellStyle name="Output 2" xfId="1506" xr:uid="{FBD39B65-F394-41B6-9C2B-A83CCE2E8252}"/>
    <cellStyle name="Output 3" xfId="1507" xr:uid="{C9E3FF2C-7C70-401B-84F8-20450F948BDD}"/>
    <cellStyle name="Output 4" xfId="1508" xr:uid="{1B33F332-B3D9-490D-9A92-61ADFDCD5921}"/>
    <cellStyle name="Output 5" xfId="1505" xr:uid="{C933431A-1513-410D-A8C2-999304F5604F}"/>
    <cellStyle name="Percent" xfId="1529" builtinId="5"/>
    <cellStyle name="Percent 2" xfId="1509" xr:uid="{7E9A2BF2-ED91-47E3-B6E0-FAF49FF8B53C}"/>
    <cellStyle name="Percent 2 2" xfId="1510" xr:uid="{8DA8D5DA-4389-4E93-8DA8-9E7CF8C00A30}"/>
    <cellStyle name="Percent 3" xfId="1511" xr:uid="{FC59B42B-0F43-4E61-82E1-E6E09FDDB274}"/>
    <cellStyle name="Percent 3 2" xfId="1512" xr:uid="{B2167F3C-651E-4C6D-9E3F-5A337AC723C7}"/>
    <cellStyle name="Percent 4" xfId="1513" xr:uid="{588D77FF-1124-48E7-A2D8-0E2AFE6C0E6F}"/>
    <cellStyle name="Percent 4 2" xfId="1514" xr:uid="{ACEEC99C-E011-4D5A-A814-5B9821457C3F}"/>
    <cellStyle name="Percent 5" xfId="1515" xr:uid="{A0C8CD10-327A-4FEB-B0E1-4D29E2D41803}"/>
    <cellStyle name="Percent 6" xfId="1516" xr:uid="{1DD7CBEF-CB6F-4181-BB8D-D0E640DAA9C1}"/>
    <cellStyle name="Title" xfId="42" builtinId="15" customBuiltin="1"/>
    <cellStyle name="Title 2" xfId="1518" xr:uid="{07AEC41F-F50D-4286-BA67-7C466032F330}"/>
    <cellStyle name="Title 3" xfId="1519" xr:uid="{25684CE2-888B-4C20-BDAF-267081A7F0A1}"/>
    <cellStyle name="Title 4" xfId="1520" xr:uid="{9C8D9C8E-9A4D-4B1A-887C-5DD0345109B2}"/>
    <cellStyle name="Title 5" xfId="1517" xr:uid="{55FD1F1D-EEC0-4735-B5E2-8D265B295CE5}"/>
    <cellStyle name="Total" xfId="43" builtinId="25" customBuiltin="1"/>
    <cellStyle name="Total 2" xfId="1522" xr:uid="{14E9E2AD-403A-4BB4-8C50-81FC8F391414}"/>
    <cellStyle name="Total 3" xfId="1523" xr:uid="{ADCAFCE4-4624-4A3B-AA73-88C4CCE1836A}"/>
    <cellStyle name="Total 4" xfId="1524" xr:uid="{62833A6C-B5E5-4A7A-AA6D-345FA8EB2F86}"/>
    <cellStyle name="Total 5" xfId="1521" xr:uid="{AE131320-DA49-4B8E-927F-2A3F83A1F14A}"/>
    <cellStyle name="Warning Text" xfId="44" builtinId="11" customBuiltin="1"/>
    <cellStyle name="Warning Text 2" xfId="1526" xr:uid="{70D6D2DC-7CBA-4AEF-A24E-2E811259A513}"/>
    <cellStyle name="Warning Text 3" xfId="1527" xr:uid="{7BD3A91C-D066-4DD0-9021-D6D8787A3294}"/>
    <cellStyle name="Warning Text 4" xfId="1528" xr:uid="{CDA9DCF0-BE2B-4A05-BDC1-A8A34F7ED780}"/>
    <cellStyle name="Warning Text 5" xfId="1525" xr:uid="{8BF73FB3-8CB7-4E8F-AB95-F9ACF84EB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Annual!$AF$2:$AO$2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cat>
          <c:val>
            <c:numRef>
              <c:f>Annual!$AF$3:$AO$3</c:f>
              <c:numCache>
                <c:formatCode>_(* #,##0_);_(* \(#,##0\);_(* "-"??_);_(@_)</c:formatCode>
                <c:ptCount val="10"/>
                <c:pt idx="0">
                  <c:v>22703201</c:v>
                </c:pt>
                <c:pt idx="1">
                  <c:v>23051683</c:v>
                </c:pt>
                <c:pt idx="2">
                  <c:v>22992245</c:v>
                </c:pt>
                <c:pt idx="3">
                  <c:v>10618118</c:v>
                </c:pt>
                <c:pt idx="4">
                  <c:v>8421118</c:v>
                </c:pt>
                <c:pt idx="5">
                  <c:v>14400263</c:v>
                </c:pt>
                <c:pt idx="6">
                  <c:v>19474096</c:v>
                </c:pt>
                <c:pt idx="7">
                  <c:v>20927325</c:v>
                </c:pt>
                <c:pt idx="8">
                  <c:v>18654943</c:v>
                </c:pt>
                <c:pt idx="9">
                  <c:v>19077414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F-4127-BD94-7EDC598F9B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39183368"/>
        <c:axId val="1139181208"/>
      </c:barChart>
      <c:catAx>
        <c:axId val="113918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81208"/>
        <c:crosses val="autoZero"/>
        <c:auto val="1"/>
        <c:lblAlgn val="ctr"/>
        <c:lblOffset val="100"/>
        <c:noMultiLvlLbl val="0"/>
      </c:catAx>
      <c:valAx>
        <c:axId val="1139181208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13918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AD5D8D-769E-4123-998C-2EF7774D1D40}">
  <sheetPr>
    <tabColor theme="9" tint="0.59999389629810485"/>
  </sheetPr>
  <sheetViews>
    <sheetView zoomScale="85" workbookViewId="0"/>
  </sheetViews>
  <sheetProtection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22609" cy="78408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46EAB-7D6C-1D41-8A55-A8B93AFB66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0.0182</cdr:y>
    </cdr:from>
    <cdr:to>
      <cdr:x>1</cdr:x>
      <cdr:y>0.06905</cdr:y>
    </cdr:to>
    <cdr:sp macro="" textlink="Annual!$AD$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900302-608F-B044-B87B-5B271430CA07}"/>
            </a:ext>
          </a:extLst>
        </cdr:cNvPr>
        <cdr:cNvSpPr txBox="1"/>
      </cdr:nvSpPr>
      <cdr:spPr>
        <a:xfrm xmlns:a="http://schemas.openxmlformats.org/drawingml/2006/main">
          <a:off x="0" y="142679"/>
          <a:ext cx="10822609" cy="3987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CA6DB7-E40F-441B-8996-9DA42C2153A8}" type="TxLink">
            <a:rPr lang="en-US" sz="1800" b="1" i="0" u="none" strike="noStrike" kern="1200">
              <a:solidFill>
                <a:srgbClr val="000000"/>
              </a:solidFill>
              <a:latin typeface="Charter BT"/>
            </a:rPr>
            <a:pPr algn="ctr"/>
            <a:t>Total BTOA Traffic</a:t>
          </a:fld>
          <a:endParaRPr lang="en-US" sz="1600" kern="1200"/>
        </a:p>
      </cdr:txBody>
    </cdr:sp>
  </cdr:relSizeAnchor>
  <cdr:relSizeAnchor xmlns:cdr="http://schemas.openxmlformats.org/drawingml/2006/chartDrawing">
    <cdr:from>
      <cdr:x>0</cdr:x>
      <cdr:y>0.06715</cdr:y>
    </cdr:from>
    <cdr:to>
      <cdr:x>1</cdr:x>
      <cdr:y>0.118</cdr:y>
    </cdr:to>
    <cdr:sp macro="" textlink="Annual!$AD$2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D5DD643-9F14-4954-713B-1C8108F6F310}"/>
            </a:ext>
          </a:extLst>
        </cdr:cNvPr>
        <cdr:cNvSpPr txBox="1"/>
      </cdr:nvSpPr>
      <cdr:spPr>
        <a:xfrm xmlns:a="http://schemas.openxmlformats.org/drawingml/2006/main">
          <a:off x="0" y="526529"/>
          <a:ext cx="10822609" cy="3987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E1E6E3C-4B10-4093-83D1-A7C4D8704AD3}" type="TxLink">
            <a:rPr lang="en-US" sz="1800" b="1" i="0" u="none" strike="noStrike" kern="1200">
              <a:solidFill>
                <a:srgbClr val="000000"/>
              </a:solidFill>
              <a:latin typeface="Charter BT"/>
            </a:rPr>
            <a:pPr algn="ctr"/>
            <a:t>Total Crossings</a:t>
          </a:fld>
          <a:endParaRPr lang="en-US" sz="2400" kern="1200"/>
        </a:p>
      </cdr:txBody>
    </cdr:sp>
  </cdr:relSizeAnchor>
  <cdr:relSizeAnchor xmlns:cdr="http://schemas.openxmlformats.org/drawingml/2006/chartDrawing">
    <cdr:from>
      <cdr:x>0.71236</cdr:x>
      <cdr:y>0.0343</cdr:y>
    </cdr:from>
    <cdr:to>
      <cdr:x>0.95569</cdr:x>
      <cdr:y>0.09718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D0F4CD8-7995-CFA5-EE0E-7655450ABAD6}"/>
            </a:ext>
          </a:extLst>
        </cdr:cNvPr>
        <cdr:cNvSpPr txBox="1"/>
      </cdr:nvSpPr>
      <cdr:spPr>
        <a:xfrm xmlns:a="http://schemas.openxmlformats.org/drawingml/2006/main">
          <a:off x="7709647" y="268941"/>
          <a:ext cx="2633382" cy="4930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0.11224</cdr:y>
    </cdr:from>
    <cdr:to>
      <cdr:x>1</cdr:x>
      <cdr:y>0.16309</cdr:y>
    </cdr:to>
    <cdr:sp macro="" textlink="Annual!$AD$4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4F5D99CD-98FF-325A-F85E-4F6F4D42803F}"/>
            </a:ext>
          </a:extLst>
        </cdr:cNvPr>
        <cdr:cNvSpPr txBox="1"/>
      </cdr:nvSpPr>
      <cdr:spPr>
        <a:xfrm xmlns:a="http://schemas.openxmlformats.org/drawingml/2006/main">
          <a:off x="0" y="880036"/>
          <a:ext cx="10822609" cy="3987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DBEE686-8C4E-4470-B885-022078A61FA3}" type="TxLink">
            <a:rPr lang="en-US" sz="1800" b="1" i="0" u="none" strike="noStrike" kern="1200">
              <a:solidFill>
                <a:srgbClr val="000000"/>
              </a:solidFill>
              <a:latin typeface="Charter BT"/>
            </a:rPr>
            <a:pPr algn="ctr"/>
            <a:t>Year-to-Date</a:t>
          </a:fld>
          <a:endParaRPr lang="en-US" sz="3600" kern="12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66E6-1D20-47D3-8106-4B937A96A0B5}">
  <sheetPr>
    <tabColor theme="0"/>
  </sheetPr>
  <dimension ref="A2:U31"/>
  <sheetViews>
    <sheetView tabSelected="1" workbookViewId="0">
      <selection activeCell="K12" sqref="K12"/>
    </sheetView>
  </sheetViews>
  <sheetFormatPr defaultRowHeight="15"/>
  <cols>
    <col min="2" max="2" width="13.77734375" customWidth="1"/>
    <col min="4" max="4" width="32.21875" customWidth="1"/>
    <col min="5" max="5" width="2.109375" customWidth="1"/>
    <col min="6" max="6" width="28.5546875" bestFit="1" customWidth="1"/>
    <col min="7" max="7" width="14.44140625" customWidth="1"/>
    <col min="8" max="8" width="0.6640625" customWidth="1"/>
    <col min="9" max="10" width="10.21875" bestFit="1" customWidth="1"/>
    <col min="11" max="11" width="5.21875" customWidth="1"/>
    <col min="12" max="12" width="7.77734375" bestFit="1" customWidth="1"/>
    <col min="13" max="13" width="0.6640625" customWidth="1"/>
    <col min="14" max="15" width="10.109375" bestFit="1" customWidth="1"/>
    <col min="16" max="16" width="5.21875" bestFit="1" customWidth="1"/>
    <col min="17" max="17" width="10.33203125" customWidth="1"/>
    <col min="18" max="18" width="2.77734375" customWidth="1"/>
    <col min="19" max="19" width="12.21875" hidden="1" customWidth="1"/>
    <col min="20" max="20" width="0.6640625" hidden="1" customWidth="1"/>
    <col min="21" max="21" width="12.21875" hidden="1" customWidth="1"/>
    <col min="23" max="23" width="18.33203125" bestFit="1" customWidth="1"/>
  </cols>
  <sheetData>
    <row r="2" spans="1:21" ht="15.75">
      <c r="B2" s="1" t="s">
        <v>119</v>
      </c>
    </row>
    <row r="3" spans="1:21" ht="15.75">
      <c r="A3" s="1"/>
      <c r="B3" s="1" t="s">
        <v>72</v>
      </c>
      <c r="F3" s="2" t="s">
        <v>118</v>
      </c>
    </row>
    <row r="4" spans="1:21" ht="15.75">
      <c r="A4" s="1"/>
      <c r="I4" s="133" t="s">
        <v>121</v>
      </c>
      <c r="J4" s="134"/>
      <c r="K4" s="134"/>
      <c r="L4" s="134"/>
      <c r="N4" s="133" t="s">
        <v>120</v>
      </c>
      <c r="O4" s="134"/>
      <c r="P4" s="134"/>
      <c r="Q4" s="134"/>
    </row>
    <row r="5" spans="1:21" ht="15.75">
      <c r="B5" s="102" t="s">
        <v>111</v>
      </c>
      <c r="G5" s="100" t="s">
        <v>105</v>
      </c>
      <c r="I5" s="130" t="str">
        <f>+$C$16</f>
        <v>August</v>
      </c>
      <c r="J5" s="131"/>
      <c r="K5" s="131"/>
      <c r="L5" s="131"/>
      <c r="N5" s="130" t="str">
        <f>CONCATENATE("Month Ending ",C16)</f>
        <v>Month Ending August</v>
      </c>
      <c r="O5" s="131"/>
      <c r="P5" s="131"/>
      <c r="Q5" s="131"/>
      <c r="S5" s="100" t="s">
        <v>85</v>
      </c>
      <c r="U5" s="100" t="s">
        <v>114</v>
      </c>
    </row>
    <row r="6" spans="1:21" ht="15.75">
      <c r="F6" s="101" t="s">
        <v>108</v>
      </c>
      <c r="G6" s="101" t="s">
        <v>106</v>
      </c>
      <c r="I6" s="104">
        <f>+$C$13</f>
        <v>2025</v>
      </c>
      <c r="J6" s="104">
        <f>+$C$14</f>
        <v>2026</v>
      </c>
      <c r="K6" s="104"/>
      <c r="L6" s="104" t="s">
        <v>3</v>
      </c>
      <c r="N6" s="104">
        <f>+$C$13</f>
        <v>2025</v>
      </c>
      <c r="O6" s="104">
        <f>+$C$14</f>
        <v>2026</v>
      </c>
      <c r="P6" s="104"/>
      <c r="Q6" s="104" t="s">
        <v>3</v>
      </c>
      <c r="S6" s="103" t="s">
        <v>86</v>
      </c>
      <c r="U6" s="103" t="s">
        <v>86</v>
      </c>
    </row>
    <row r="7" spans="1:21" ht="15.75">
      <c r="A7" s="114">
        <v>1</v>
      </c>
      <c r="B7" s="114" t="s">
        <v>117</v>
      </c>
      <c r="C7" s="114"/>
      <c r="D7" s="114"/>
      <c r="F7" s="113" t="s">
        <v>82</v>
      </c>
      <c r="G7" s="113" t="s">
        <v>92</v>
      </c>
      <c r="H7" s="114"/>
      <c r="I7" s="115">
        <f>SUMIFS(Traffic!FD:FD,Traffic!$B:$B,Dashboard!$G7,Traffic!$CY:$CY,Dashboard!$F$21)</f>
        <v>26263</v>
      </c>
      <c r="J7" s="115">
        <f>SUMIFS(Traffic!FE:FE,Traffic!$B:$B,Dashboard!$G7,Traffic!$CY:$CY,Dashboard!$F$21)</f>
        <v>26602</v>
      </c>
      <c r="K7" s="128">
        <f>IF(L7&lt;0,-1,IF(L7=0,0,1))</f>
        <v>1</v>
      </c>
      <c r="L7" s="129">
        <f>SUMIFS(Traffic!FG:FG,Traffic!$B:$B,Dashboard!$G7,Traffic!$CY:$CY,Dashboard!$F$21)</f>
        <v>1.2907893233827057E-2</v>
      </c>
      <c r="M7" s="114"/>
      <c r="N7" s="115">
        <f>SUMIFS(Traffic!FI:FI,Traffic!$B:$B,Dashboard!$G7,Traffic!$CY:$CY,Dashboard!$F$21)</f>
        <v>155534</v>
      </c>
      <c r="O7" s="115">
        <f>SUMIFS(Traffic!FJ:FJ,Traffic!$B:$B,Dashboard!$G7,Traffic!$CY:$CY,Dashboard!$F$21)</f>
        <v>159252</v>
      </c>
      <c r="P7" s="128">
        <f>IF(Q7&lt;0,-1,IF(Q7=0,0,1))</f>
        <v>1</v>
      </c>
      <c r="Q7" s="129">
        <f>SUMIFS(Traffic!FL:FL,Traffic!$B:$B,Dashboard!$G7,Traffic!$CY:$CY,Dashboard!$F$21)</f>
        <v>2.3904741085550425E-2</v>
      </c>
      <c r="S7" s="58">
        <v>2006</v>
      </c>
      <c r="U7" s="108" t="s">
        <v>1</v>
      </c>
    </row>
    <row r="8" spans="1:21" ht="15.75">
      <c r="A8" s="114">
        <v>2</v>
      </c>
      <c r="B8" s="114" t="s">
        <v>107</v>
      </c>
      <c r="C8" s="114"/>
      <c r="D8" s="114"/>
      <c r="F8" s="113" t="s">
        <v>5</v>
      </c>
      <c r="G8" s="113" t="s">
        <v>93</v>
      </c>
      <c r="H8" s="114"/>
      <c r="I8" s="115">
        <f>SUMIFS(Traffic!FD:FD,Traffic!$B:$B,Dashboard!$G8,Traffic!$CY:$CY,Dashboard!$F$21)</f>
        <v>492944</v>
      </c>
      <c r="J8" s="115">
        <f>SUMIFS(Traffic!FE:FE,Traffic!$B:$B,Dashboard!$G8,Traffic!$CY:$CY,Dashboard!$F$21)</f>
        <v>345445</v>
      </c>
      <c r="K8" s="128">
        <f t="shared" ref="K8:K27" si="0">IF(L8&lt;0,-1,IF(L8=0,0,1))</f>
        <v>-1</v>
      </c>
      <c r="L8" s="129">
        <f>SUMIFS(Traffic!FG:FG,Traffic!$B:$B,Dashboard!$G8,Traffic!$CY:$CY,Dashboard!$F$21)</f>
        <v>-0.29922060112304844</v>
      </c>
      <c r="M8" s="114"/>
      <c r="N8" s="115">
        <f>SUMIFS(Traffic!FI:FI,Traffic!$B:$B,Dashboard!$G8,Traffic!$CY:$CY,Dashboard!$F$21)</f>
        <v>3616013</v>
      </c>
      <c r="O8" s="115">
        <f>SUMIFS(Traffic!FJ:FJ,Traffic!$B:$B,Dashboard!$G8,Traffic!$CY:$CY,Dashboard!$F$21)</f>
        <v>3615317</v>
      </c>
      <c r="P8" s="128">
        <f t="shared" ref="P8:P19" si="1">IF(Q8&lt;0,-1,IF(Q8=0,0,1))</f>
        <v>-1</v>
      </c>
      <c r="Q8" s="129">
        <f>SUMIFS(Traffic!FL:FL,Traffic!$B:$B,Dashboard!$G8,Traffic!$CY:$CY,Dashboard!$F$21)</f>
        <v>-1.924771841251677E-4</v>
      </c>
      <c r="S8" s="58">
        <v>2007</v>
      </c>
      <c r="U8" s="108" t="s">
        <v>22</v>
      </c>
    </row>
    <row r="9" spans="1:21" ht="15.75">
      <c r="A9" s="114">
        <v>3</v>
      </c>
      <c r="B9" s="114" t="s">
        <v>109</v>
      </c>
      <c r="C9" s="114"/>
      <c r="D9" s="114"/>
      <c r="F9" s="113" t="s">
        <v>10</v>
      </c>
      <c r="G9" s="113" t="s">
        <v>94</v>
      </c>
      <c r="H9" s="114"/>
      <c r="I9" s="115">
        <f>SUMIFS(Traffic!FD:FD,Traffic!$B:$B,Dashboard!$G9,Traffic!$CY:$CY,Dashboard!$F$21)</f>
        <v>372862</v>
      </c>
      <c r="J9" s="115">
        <f>SUMIFS(Traffic!FE:FE,Traffic!$B:$B,Dashboard!$G9,Traffic!$CY:$CY,Dashboard!$F$21)</f>
        <v>333986</v>
      </c>
      <c r="K9" s="128">
        <f t="shared" si="0"/>
        <v>-1</v>
      </c>
      <c r="L9" s="129">
        <f>SUMIFS(Traffic!FG:FG,Traffic!$B:$B,Dashboard!$G9,Traffic!$CY:$CY,Dashboard!$F$21)</f>
        <v>-0.10426377587418402</v>
      </c>
      <c r="M9" s="114"/>
      <c r="N9" s="115">
        <f>SUMIFS(Traffic!FI:FI,Traffic!$B:$B,Dashboard!$G9,Traffic!$CY:$CY,Dashboard!$F$21)</f>
        <v>2575009</v>
      </c>
      <c r="O9" s="115">
        <f>SUMIFS(Traffic!FJ:FJ,Traffic!$B:$B,Dashboard!$G9,Traffic!$CY:$CY,Dashboard!$F$21)</f>
        <v>2411385</v>
      </c>
      <c r="P9" s="128">
        <f t="shared" si="1"/>
        <v>-1</v>
      </c>
      <c r="Q9" s="129">
        <f>SUMIFS(Traffic!FL:FL,Traffic!$B:$B,Dashboard!$G9,Traffic!$CY:$CY,Dashboard!$F$21)</f>
        <v>-6.3543078878559256E-2</v>
      </c>
      <c r="S9" s="58">
        <v>2008</v>
      </c>
      <c r="U9" s="108" t="s">
        <v>23</v>
      </c>
    </row>
    <row r="10" spans="1:21" ht="15.75">
      <c r="A10" s="114">
        <v>4</v>
      </c>
      <c r="B10" s="114" t="s">
        <v>110</v>
      </c>
      <c r="C10" s="114"/>
      <c r="D10" s="114"/>
      <c r="F10" s="113" t="s">
        <v>11</v>
      </c>
      <c r="G10" s="113" t="s">
        <v>95</v>
      </c>
      <c r="H10" s="114"/>
      <c r="I10" s="115">
        <f>SUMIFS(Traffic!FD:FD,Traffic!$B:$B,Dashboard!$G10,Traffic!$CY:$CY,Dashboard!$F$21)</f>
        <v>343114</v>
      </c>
      <c r="J10" s="115">
        <f>SUMIFS(Traffic!FE:FE,Traffic!$B:$B,Dashboard!$G10,Traffic!$CY:$CY,Dashboard!$F$21)</f>
        <v>282880</v>
      </c>
      <c r="K10" s="128">
        <f t="shared" si="0"/>
        <v>-1</v>
      </c>
      <c r="L10" s="129">
        <f>SUMIFS(Traffic!FG:FG,Traffic!$B:$B,Dashboard!$G10,Traffic!$CY:$CY,Dashboard!$F$21)</f>
        <v>-0.17555098305519448</v>
      </c>
      <c r="M10" s="114"/>
      <c r="N10" s="115">
        <f>SUMIFS(Traffic!FI:FI,Traffic!$B:$B,Dashboard!$G10,Traffic!$CY:$CY,Dashboard!$F$21)</f>
        <v>2496067</v>
      </c>
      <c r="O10" s="115">
        <f>SUMIFS(Traffic!FJ:FJ,Traffic!$B:$B,Dashboard!$G10,Traffic!$CY:$CY,Dashboard!$F$21)</f>
        <v>2479935</v>
      </c>
      <c r="P10" s="128">
        <f t="shared" si="1"/>
        <v>-1</v>
      </c>
      <c r="Q10" s="129">
        <f>SUMIFS(Traffic!FL:FL,Traffic!$B:$B,Dashboard!$G10,Traffic!$CY:$CY,Dashboard!$F$21)</f>
        <v>-6.4629675405347689E-3</v>
      </c>
      <c r="S10" s="58">
        <v>2009</v>
      </c>
      <c r="U10" s="108" t="s">
        <v>24</v>
      </c>
    </row>
    <row r="11" spans="1:21" ht="15.75">
      <c r="A11" s="114"/>
      <c r="B11" s="114"/>
      <c r="C11" s="114"/>
      <c r="D11" s="114"/>
      <c r="F11" s="113" t="s">
        <v>84</v>
      </c>
      <c r="G11" s="113" t="s">
        <v>96</v>
      </c>
      <c r="H11" s="114"/>
      <c r="I11" s="115">
        <f>SUMIFS(Traffic!FD:FD,Traffic!$B:$B,Dashboard!$G11,Traffic!$CY:$CY,Dashboard!$F$21)</f>
        <v>0</v>
      </c>
      <c r="J11" s="115">
        <f>SUMIFS(Traffic!FE:FE,Traffic!$B:$B,Dashboard!$G11,Traffic!$CY:$CY,Dashboard!$F$21)</f>
        <v>343507</v>
      </c>
      <c r="K11" s="128">
        <f t="shared" si="0"/>
        <v>1</v>
      </c>
      <c r="L11" s="129">
        <f>SUMIFS(Traffic!FG:FG,Traffic!$B:$B,Dashboard!$G11,Traffic!$CY:$CY,Dashboard!$F$21)</f>
        <v>1</v>
      </c>
      <c r="M11" s="114"/>
      <c r="N11" s="115">
        <f>SUMIFS(Traffic!FI:FI,Traffic!$B:$B,Dashboard!$G11,Traffic!$CY:$CY,Dashboard!$F$21)</f>
        <v>0</v>
      </c>
      <c r="O11" s="115">
        <f>SUMIFS(Traffic!FJ:FJ,Traffic!$B:$B,Dashboard!$G11,Traffic!$CY:$CY,Dashboard!$F$21)</f>
        <v>395660</v>
      </c>
      <c r="P11" s="128">
        <f>IF(Q11&lt;0,-1,IF(Q11=0,0,1))</f>
        <v>1</v>
      </c>
      <c r="Q11" s="129">
        <f>SUMIFS(Traffic!FL:FL,Traffic!$B:$B,Dashboard!$G11,Traffic!$CY:$CY,Dashboard!$F$21)</f>
        <v>1</v>
      </c>
      <c r="S11" s="58">
        <v>2010</v>
      </c>
      <c r="U11" s="108" t="s">
        <v>25</v>
      </c>
    </row>
    <row r="12" spans="1:21" ht="15.75">
      <c r="A12" s="114"/>
      <c r="B12" s="127" t="s">
        <v>112</v>
      </c>
      <c r="C12" s="125"/>
      <c r="D12" s="114"/>
      <c r="F12" s="113" t="s">
        <v>13</v>
      </c>
      <c r="G12" s="113" t="s">
        <v>97</v>
      </c>
      <c r="H12" s="114"/>
      <c r="I12" s="115">
        <f>SUMIFS(Traffic!FD:FD,Traffic!$B:$B,Dashboard!$G12,Traffic!$CY:$CY,Dashboard!$F$21)</f>
        <v>47584</v>
      </c>
      <c r="J12" s="115">
        <f>SUMIFS(Traffic!FE:FE,Traffic!$B:$B,Dashboard!$G12,Traffic!$CY:$CY,Dashboard!$F$21)</f>
        <v>52943</v>
      </c>
      <c r="K12" s="128">
        <f t="shared" si="0"/>
        <v>1</v>
      </c>
      <c r="L12" s="129">
        <f>SUMIFS(Traffic!FG:FG,Traffic!$B:$B,Dashboard!$G12,Traffic!$CY:$CY,Dashboard!$F$21)</f>
        <v>0.11262188971082716</v>
      </c>
      <c r="M12" s="114"/>
      <c r="N12" s="115">
        <f>SUMIFS(Traffic!FI:FI,Traffic!$B:$B,Dashboard!$G12,Traffic!$CY:$CY,Dashboard!$F$21)</f>
        <v>303626</v>
      </c>
      <c r="O12" s="115">
        <f>SUMIFS(Traffic!FJ:FJ,Traffic!$B:$B,Dashboard!$G12,Traffic!$CY:$CY,Dashboard!$F$21)</f>
        <v>316801</v>
      </c>
      <c r="P12" s="128">
        <f t="shared" si="1"/>
        <v>1</v>
      </c>
      <c r="Q12" s="129">
        <f>SUMIFS(Traffic!FL:FL,Traffic!$B:$B,Dashboard!$G12,Traffic!$CY:$CY,Dashboard!$F$21)</f>
        <v>4.3392199613998803E-2</v>
      </c>
      <c r="S12" s="58">
        <v>2011</v>
      </c>
      <c r="U12" s="108" t="s">
        <v>26</v>
      </c>
    </row>
    <row r="13" spans="1:21" ht="15.75">
      <c r="A13" s="114"/>
      <c r="B13" s="121" t="s">
        <v>87</v>
      </c>
      <c r="C13" s="123">
        <v>2025</v>
      </c>
      <c r="D13" s="126" t="s">
        <v>91</v>
      </c>
      <c r="F13" s="113" t="s">
        <v>14</v>
      </c>
      <c r="G13" s="113" t="s">
        <v>98</v>
      </c>
      <c r="H13" s="114"/>
      <c r="I13" s="115">
        <f>SUMIFS(Traffic!FD:FD,Traffic!$B:$B,Dashboard!$G13,Traffic!$CY:$CY,Dashboard!$F$21)</f>
        <v>477548</v>
      </c>
      <c r="J13" s="115">
        <f>SUMIFS(Traffic!FE:FE,Traffic!$B:$B,Dashboard!$G13,Traffic!$CY:$CY,Dashboard!$F$21)</f>
        <v>473729</v>
      </c>
      <c r="K13" s="128">
        <f t="shared" si="0"/>
        <v>-1</v>
      </c>
      <c r="L13" s="129">
        <f>SUMIFS(Traffic!FG:FG,Traffic!$B:$B,Dashboard!$G13,Traffic!$CY:$CY,Dashboard!$F$21)</f>
        <v>-7.9971018620117774E-3</v>
      </c>
      <c r="M13" s="114"/>
      <c r="N13" s="115">
        <f>SUMIFS(Traffic!FI:FI,Traffic!$B:$B,Dashboard!$G13,Traffic!$CY:$CY,Dashboard!$F$21)</f>
        <v>2866364</v>
      </c>
      <c r="O13" s="115">
        <f>SUMIFS(Traffic!FJ:FJ,Traffic!$B:$B,Dashboard!$G13,Traffic!$CY:$CY,Dashboard!$F$21)</f>
        <v>2894078</v>
      </c>
      <c r="P13" s="128">
        <f t="shared" si="1"/>
        <v>1</v>
      </c>
      <c r="Q13" s="129">
        <f>SUMIFS(Traffic!FL:FL,Traffic!$B:$B,Dashboard!$G13,Traffic!$CY:$CY,Dashboard!$F$21)</f>
        <v>9.6686952529406595E-3</v>
      </c>
      <c r="S13" s="58">
        <v>2012</v>
      </c>
      <c r="U13" s="108" t="s">
        <v>27</v>
      </c>
    </row>
    <row r="14" spans="1:21" ht="15.75">
      <c r="A14" s="114"/>
      <c r="B14" s="121" t="s">
        <v>88</v>
      </c>
      <c r="C14" s="124">
        <v>2026</v>
      </c>
      <c r="D14" s="126" t="s">
        <v>90</v>
      </c>
      <c r="F14" s="113" t="s">
        <v>70</v>
      </c>
      <c r="G14" s="113" t="s">
        <v>99</v>
      </c>
      <c r="H14" s="114"/>
      <c r="I14" s="115">
        <f>SUMIFS(Traffic!FD:FD,Traffic!$B:$B,Dashboard!$G14,Traffic!$CY:$CY,Dashboard!$F$21)</f>
        <v>96565</v>
      </c>
      <c r="J14" s="115">
        <f>SUMIFS(Traffic!FE:FE,Traffic!$B:$B,Dashboard!$G14,Traffic!$CY:$CY,Dashboard!$F$21)</f>
        <v>99731</v>
      </c>
      <c r="K14" s="128">
        <f t="shared" si="0"/>
        <v>1</v>
      </c>
      <c r="L14" s="129">
        <f>SUMIFS(Traffic!FG:FG,Traffic!$B:$B,Dashboard!$G14,Traffic!$CY:$CY,Dashboard!$F$21)</f>
        <v>3.2786206182364212E-2</v>
      </c>
      <c r="M14" s="114"/>
      <c r="N14" s="115">
        <f>SUMIFS(Traffic!FI:FI,Traffic!$B:$B,Dashboard!$G14,Traffic!$CY:$CY,Dashboard!$F$21)</f>
        <v>566216</v>
      </c>
      <c r="O14" s="115">
        <f>SUMIFS(Traffic!FJ:FJ,Traffic!$B:$B,Dashboard!$G14,Traffic!$CY:$CY,Dashboard!$F$21)</f>
        <v>573998</v>
      </c>
      <c r="P14" s="128">
        <f t="shared" si="1"/>
        <v>1</v>
      </c>
      <c r="Q14" s="129">
        <f>SUMIFS(Traffic!FL:FL,Traffic!$B:$B,Dashboard!$G14,Traffic!$CY:$CY,Dashboard!$F$21)</f>
        <v>1.3743871596705145E-2</v>
      </c>
      <c r="S14" s="58">
        <v>2013</v>
      </c>
      <c r="U14" s="108" t="s">
        <v>28</v>
      </c>
    </row>
    <row r="15" spans="1:21" ht="15.75">
      <c r="A15" s="114"/>
      <c r="B15" s="114"/>
      <c r="C15" s="114"/>
      <c r="D15" s="114"/>
      <c r="F15" s="113" t="s">
        <v>16</v>
      </c>
      <c r="G15" s="113" t="s">
        <v>100</v>
      </c>
      <c r="H15" s="114"/>
      <c r="I15" s="115">
        <f>SUMIFS(Traffic!FD:FD,Traffic!$B:$B,Dashboard!$G15,Traffic!$CY:$CY,Dashboard!$F$21)</f>
        <v>211605</v>
      </c>
      <c r="J15" s="115">
        <f>SUMIFS(Traffic!FE:FE,Traffic!$B:$B,Dashboard!$G15,Traffic!$CY:$CY,Dashboard!$F$21)</f>
        <v>222135</v>
      </c>
      <c r="K15" s="128">
        <f t="shared" si="0"/>
        <v>1</v>
      </c>
      <c r="L15" s="129">
        <f>SUMIFS(Traffic!FG:FG,Traffic!$B:$B,Dashboard!$G15,Traffic!$CY:$CY,Dashboard!$F$21)</f>
        <v>4.976252924080244E-2</v>
      </c>
      <c r="M15" s="114"/>
      <c r="N15" s="115">
        <f>SUMIFS(Traffic!FI:FI,Traffic!$B:$B,Dashboard!$G15,Traffic!$CY:$CY,Dashboard!$F$21)</f>
        <v>1665834</v>
      </c>
      <c r="O15" s="115">
        <f>SUMIFS(Traffic!FJ:FJ,Traffic!$B:$B,Dashboard!$G15,Traffic!$CY:$CY,Dashboard!$F$21)</f>
        <v>1691189</v>
      </c>
      <c r="P15" s="128">
        <f t="shared" si="1"/>
        <v>1</v>
      </c>
      <c r="Q15" s="129">
        <f>SUMIFS(Traffic!FL:FL,Traffic!$B:$B,Dashboard!$G15,Traffic!$CY:$CY,Dashboard!$F$21)</f>
        <v>1.5220604213865247E-2</v>
      </c>
      <c r="S15" s="58">
        <v>2014</v>
      </c>
      <c r="U15" s="108" t="s">
        <v>29</v>
      </c>
    </row>
    <row r="16" spans="1:21" ht="15.75">
      <c r="A16" s="114"/>
      <c r="B16" s="121" t="s">
        <v>113</v>
      </c>
      <c r="C16" s="132" t="s">
        <v>28</v>
      </c>
      <c r="D16" s="126" t="s">
        <v>115</v>
      </c>
      <c r="F16" s="113" t="s">
        <v>17</v>
      </c>
      <c r="G16" s="113" t="s">
        <v>101</v>
      </c>
      <c r="H16" s="114"/>
      <c r="I16" s="115">
        <f>SUMIFS(Traffic!FD:FD,Traffic!$B:$B,Dashboard!$G16,Traffic!$CY:$CY,Dashboard!$F$21)</f>
        <v>210693</v>
      </c>
      <c r="J16" s="115">
        <f>SUMIFS(Traffic!FE:FE,Traffic!$B:$B,Dashboard!$G16,Traffic!$CY:$CY,Dashboard!$F$21)</f>
        <v>213798</v>
      </c>
      <c r="K16" s="128">
        <f t="shared" si="0"/>
        <v>1</v>
      </c>
      <c r="L16" s="129">
        <f>SUMIFS(Traffic!FG:FG,Traffic!$B:$B,Dashboard!$G16,Traffic!$CY:$CY,Dashboard!$F$21)</f>
        <v>1.4737081915393488E-2</v>
      </c>
      <c r="M16" s="114"/>
      <c r="N16" s="115">
        <f>SUMIFS(Traffic!FI:FI,Traffic!$B:$B,Dashboard!$G16,Traffic!$CY:$CY,Dashboard!$F$21)</f>
        <v>1153828</v>
      </c>
      <c r="O16" s="115">
        <f>SUMIFS(Traffic!FJ:FJ,Traffic!$B:$B,Dashboard!$G16,Traffic!$CY:$CY,Dashboard!$F$21)</f>
        <v>1144838</v>
      </c>
      <c r="P16" s="128">
        <f t="shared" si="1"/>
        <v>-1</v>
      </c>
      <c r="Q16" s="129">
        <f>SUMIFS(Traffic!FL:FL,Traffic!$B:$B,Dashboard!$G16,Traffic!$CY:$CY,Dashboard!$F$21)</f>
        <v>-7.7914559189064571E-3</v>
      </c>
      <c r="S16" s="58">
        <v>2015</v>
      </c>
      <c r="U16" s="108" t="s">
        <v>30</v>
      </c>
    </row>
    <row r="17" spans="1:21" ht="15.75">
      <c r="F17" s="113" t="s">
        <v>12</v>
      </c>
      <c r="G17" s="113" t="s">
        <v>102</v>
      </c>
      <c r="H17" s="114"/>
      <c r="I17" s="115">
        <f>SUMIFS(Traffic!FD:FD,Traffic!$B:$B,Dashboard!$G17,Traffic!$CY:$CY,Dashboard!$F$21)</f>
        <v>314803</v>
      </c>
      <c r="J17" s="115">
        <f>SUMIFS(Traffic!FE:FE,Traffic!$B:$B,Dashboard!$G17,Traffic!$CY:$CY,Dashboard!$F$21)</f>
        <v>343000</v>
      </c>
      <c r="K17" s="128">
        <f t="shared" si="0"/>
        <v>1</v>
      </c>
      <c r="L17" s="129">
        <f>SUMIFS(Traffic!FG:FG,Traffic!$B:$B,Dashboard!$G17,Traffic!$CY:$CY,Dashboard!$F$21)</f>
        <v>8.9570302697242407E-2</v>
      </c>
      <c r="M17" s="114"/>
      <c r="N17" s="115">
        <f>SUMIFS(Traffic!FI:FI,Traffic!$B:$B,Dashboard!$G17,Traffic!$CY:$CY,Dashboard!$F$21)</f>
        <v>1862494</v>
      </c>
      <c r="O17" s="115">
        <f>SUMIFS(Traffic!FJ:FJ,Traffic!$B:$B,Dashboard!$G17,Traffic!$CY:$CY,Dashboard!$F$21)</f>
        <v>1960999</v>
      </c>
      <c r="P17" s="128">
        <f t="shared" si="1"/>
        <v>1</v>
      </c>
      <c r="Q17" s="129">
        <f>SUMIFS(Traffic!FL:FL,Traffic!$B:$B,Dashboard!$G17,Traffic!$CY:$CY,Dashboard!$F$21)</f>
        <v>5.2888760983928002E-2</v>
      </c>
      <c r="S17" s="58">
        <v>2016</v>
      </c>
      <c r="U17" s="108" t="s">
        <v>31</v>
      </c>
    </row>
    <row r="18" spans="1:21" ht="15.75">
      <c r="B18" s="137" t="s">
        <v>122</v>
      </c>
      <c r="C18" s="131"/>
      <c r="D18" s="131"/>
      <c r="F18" s="113" t="s">
        <v>15</v>
      </c>
      <c r="G18" s="113" t="s">
        <v>103</v>
      </c>
      <c r="H18" s="114"/>
      <c r="I18" s="115">
        <f>SUMIFS(Traffic!FD:FD,Traffic!$B:$B,Dashboard!$G18,Traffic!$CY:$CY,Dashboard!$F$21)</f>
        <v>216230</v>
      </c>
      <c r="J18" s="115">
        <f>SUMIFS(Traffic!FE:FE,Traffic!$B:$B,Dashboard!$G18,Traffic!$CY:$CY,Dashboard!$F$21)</f>
        <v>217147</v>
      </c>
      <c r="K18" s="128">
        <f t="shared" si="0"/>
        <v>1</v>
      </c>
      <c r="L18" s="129">
        <f>SUMIFS(Traffic!FG:FG,Traffic!$B:$B,Dashboard!$G18,Traffic!$CY:$CY,Dashboard!$F$21)</f>
        <v>4.2408546455163483E-3</v>
      </c>
      <c r="M18" s="114"/>
      <c r="N18" s="115">
        <f>SUMIFS(Traffic!FI:FI,Traffic!$B:$B,Dashboard!$G18,Traffic!$CY:$CY,Dashboard!$F$21)</f>
        <v>1168850</v>
      </c>
      <c r="O18" s="115">
        <f>SUMIFS(Traffic!FJ:FJ,Traffic!$B:$B,Dashboard!$G18,Traffic!$CY:$CY,Dashboard!$F$21)</f>
        <v>1187070</v>
      </c>
      <c r="P18" s="128">
        <f t="shared" si="1"/>
        <v>1</v>
      </c>
      <c r="Q18" s="129">
        <f>SUMIFS(Traffic!FL:FL,Traffic!$B:$B,Dashboard!$G18,Traffic!$CY:$CY,Dashboard!$F$21)</f>
        <v>1.5587971082688112E-2</v>
      </c>
      <c r="S18" s="58">
        <v>2017</v>
      </c>
      <c r="U18" s="108" t="s">
        <v>32</v>
      </c>
    </row>
    <row r="19" spans="1:21" ht="15.75">
      <c r="A19">
        <v>1</v>
      </c>
      <c r="B19" s="114" t="s">
        <v>129</v>
      </c>
      <c r="F19" s="113" t="s">
        <v>18</v>
      </c>
      <c r="G19" s="113" t="s">
        <v>104</v>
      </c>
      <c r="H19" s="114"/>
      <c r="I19" s="115">
        <f>SUMIFS(Traffic!FD:FD,Traffic!$B:$B,Dashboard!$G19,Traffic!$CY:$CY,Dashboard!$F$21)</f>
        <v>34390</v>
      </c>
      <c r="J19" s="115">
        <f>SUMIFS(Traffic!FE:FE,Traffic!$B:$B,Dashboard!$G19,Traffic!$CY:$CY,Dashboard!$F$21)</f>
        <v>39621</v>
      </c>
      <c r="K19" s="128">
        <f t="shared" si="0"/>
        <v>1</v>
      </c>
      <c r="L19" s="129">
        <f>SUMIFS(Traffic!FG:FG,Traffic!$B:$B,Dashboard!$G19,Traffic!$CY:$CY,Dashboard!$F$21)</f>
        <v>0.15210817097993604</v>
      </c>
      <c r="M19" s="114"/>
      <c r="N19" s="115">
        <f>SUMIFS(Traffic!FI:FI,Traffic!$B:$B,Dashboard!$G19,Traffic!$CY:$CY,Dashboard!$F$21)</f>
        <v>225108</v>
      </c>
      <c r="O19" s="115">
        <f>SUMIFS(Traffic!FJ:FJ,Traffic!$B:$B,Dashboard!$G19,Traffic!$CY:$CY,Dashboard!$F$21)</f>
        <v>246892</v>
      </c>
      <c r="P19" s="128">
        <f t="shared" si="1"/>
        <v>1</v>
      </c>
      <c r="Q19" s="129">
        <f>SUMIFS(Traffic!FL:FL,Traffic!$B:$B,Dashboard!$G19,Traffic!$CY:$CY,Dashboard!$F$21)</f>
        <v>9.6771327540558311E-2</v>
      </c>
      <c r="S19" s="58">
        <v>2018</v>
      </c>
    </row>
    <row r="20" spans="1:21" ht="15.75">
      <c r="A20">
        <v>2</v>
      </c>
      <c r="B20" t="s">
        <v>131</v>
      </c>
      <c r="F20" s="113"/>
      <c r="G20" s="114"/>
      <c r="H20" s="114"/>
      <c r="I20" s="117"/>
      <c r="J20" s="117"/>
      <c r="K20" s="117"/>
      <c r="L20" s="118"/>
      <c r="M20" s="114"/>
      <c r="N20" s="117"/>
      <c r="O20" s="117"/>
      <c r="P20" s="117"/>
      <c r="Q20" s="118"/>
      <c r="S20" s="58">
        <v>2019</v>
      </c>
    </row>
    <row r="21" spans="1:21" ht="16.5" thickBot="1">
      <c r="A21">
        <v>3</v>
      </c>
      <c r="B21" t="s">
        <v>133</v>
      </c>
      <c r="F21" s="122" t="s">
        <v>9</v>
      </c>
      <c r="G21" s="114"/>
      <c r="H21" s="114"/>
      <c r="I21" s="119">
        <f>SUM(I7:I20)</f>
        <v>2844601</v>
      </c>
      <c r="J21" s="119">
        <f>SUM(J7:J20)</f>
        <v>2994524</v>
      </c>
      <c r="K21" s="128">
        <f t="shared" si="0"/>
        <v>1</v>
      </c>
      <c r="L21" s="120">
        <f>SUMIFS(Traffic!FG:FG,Traffic!$B:$B,$F21,Traffic!$CY:$CY,Dashboard!$F$21)</f>
        <v>5.2704403886520465E-2</v>
      </c>
      <c r="M21" s="121"/>
      <c r="N21" s="119">
        <f>SUM(N7:N20)</f>
        <v>18654943</v>
      </c>
      <c r="O21" s="119">
        <f>SUM(O7:O20)</f>
        <v>19077414</v>
      </c>
      <c r="P21" s="128">
        <f t="shared" ref="P21" si="2">IF(Q21&lt;0,-1,IF(Q21=0,0,1))</f>
        <v>1</v>
      </c>
      <c r="Q21" s="120">
        <f>SUMIFS(Traffic!FL:FL,Traffic!$B:$B,$F21,Traffic!$CY:$CY,Dashboard!$F$21)</f>
        <v>2.2646598276928533E-2</v>
      </c>
      <c r="S21" s="58">
        <v>2020</v>
      </c>
    </row>
    <row r="22" spans="1:21" ht="15.75" thickTop="1">
      <c r="A22">
        <v>4</v>
      </c>
      <c r="B22" t="s">
        <v>132</v>
      </c>
      <c r="S22" s="58">
        <v>2021</v>
      </c>
    </row>
    <row r="23" spans="1:21" ht="15.75">
      <c r="F23" s="113" t="s">
        <v>6</v>
      </c>
      <c r="I23" s="115">
        <f>SUMIFS(Traffic!FD:FD,Traffic!$B:$B,$F21,Traffic!$CY:$CY,$F$23)</f>
        <v>2307896</v>
      </c>
      <c r="J23" s="115">
        <f>SUMIFS(Traffic!FE:FE,Traffic!$B:$B,$F21,Traffic!$CY:$CY,$F$23)</f>
        <v>2426906</v>
      </c>
      <c r="K23" s="128">
        <f t="shared" si="0"/>
        <v>1</v>
      </c>
      <c r="L23" s="116">
        <f>SUMIFS(Traffic!FG:FG,Traffic!$B:$B,$F21,Traffic!$CY:$CY,$F$23)</f>
        <v>5.1566448401487761E-2</v>
      </c>
      <c r="N23" s="115">
        <f>SUMIFS(Traffic!FI:FI,Traffic!$B:$B,$F21,Traffic!$CY:$CY,$F$23)</f>
        <v>14312145</v>
      </c>
      <c r="O23" s="115">
        <f>SUMIFS(Traffic!FJ:FJ,Traffic!$B:$B,$F21,Traffic!$CY:$CY,$F$23)</f>
        <v>14799779</v>
      </c>
      <c r="P23" s="128">
        <f t="shared" ref="P23:P25" si="3">IF(Q23&lt;0,-1,IF(Q23=0,0,1))</f>
        <v>1</v>
      </c>
      <c r="Q23" s="116">
        <f>SUMIFS(Traffic!FL:FL,Traffic!$B:$B,$F21,Traffic!$CY:$CY,$F$23)</f>
        <v>3.4071342904924452E-2</v>
      </c>
      <c r="S23" s="58">
        <v>2022</v>
      </c>
    </row>
    <row r="24" spans="1:21" ht="15.75">
      <c r="C24" s="136" t="s">
        <v>123</v>
      </c>
      <c r="D24" s="138">
        <v>2026</v>
      </c>
      <c r="F24" s="113" t="s">
        <v>7</v>
      </c>
      <c r="I24" s="115">
        <f>SUMIFS(Traffic!FD:FD,Traffic!$B:$B,$F21,Traffic!$CY:$CY,$F$24)</f>
        <v>525638</v>
      </c>
      <c r="J24" s="115">
        <f>SUMIFS(Traffic!FE:FE,Traffic!$B:$B,$F21,Traffic!$CY:$CY,$F$24)</f>
        <v>557454</v>
      </c>
      <c r="K24" s="128">
        <f t="shared" si="0"/>
        <v>1</v>
      </c>
      <c r="L24" s="116">
        <f>SUMIFS(Traffic!FG:FG,Traffic!$B:$B,$F21,Traffic!$CY:$CY,$F$24)</f>
        <v>6.0528348407078637E-2</v>
      </c>
      <c r="N24" s="115">
        <f>SUMIFS(Traffic!FI:FI,Traffic!$B:$B,$F21,Traffic!$CY:$CY,$F$24)</f>
        <v>4291429</v>
      </c>
      <c r="O24" s="115">
        <f>SUMIFS(Traffic!FJ:FJ,Traffic!$B:$B,$F21,Traffic!$CY:$CY,$F$24)</f>
        <v>4230170</v>
      </c>
      <c r="P24" s="128">
        <f t="shared" si="3"/>
        <v>-1</v>
      </c>
      <c r="Q24" s="116">
        <f>SUMIFS(Traffic!FL:FL,Traffic!$B:$B,$F21,Traffic!$CY:$CY,$F$24)</f>
        <v>-1.4274732262842984E-2</v>
      </c>
      <c r="S24" s="58">
        <v>2023</v>
      </c>
    </row>
    <row r="25" spans="1:21" ht="15.75">
      <c r="C25" s="136" t="s">
        <v>130</v>
      </c>
      <c r="D25" s="135" t="s">
        <v>127</v>
      </c>
      <c r="F25" s="113" t="s">
        <v>8</v>
      </c>
      <c r="I25" s="115">
        <f>SUMIFS(Traffic!FD:FD,Traffic!$B:$B,$F21,Traffic!$CY:$CY,$F$25)</f>
        <v>11067</v>
      </c>
      <c r="J25" s="115">
        <f>SUMIFS(Traffic!FE:FE,Traffic!$B:$B,$F21,Traffic!$CY:$CY,$F$25)</f>
        <v>10164</v>
      </c>
      <c r="K25" s="128">
        <f t="shared" si="0"/>
        <v>-1</v>
      </c>
      <c r="L25" s="116">
        <f>SUMIFS(Traffic!FG:FG,Traffic!$B:$B,$F21,Traffic!$CY:$CY,$F$25)</f>
        <v>-8.1593927893738136E-2</v>
      </c>
      <c r="N25" s="115">
        <f>SUMIFS(Traffic!FI:FI,Traffic!$B:$B,$F21,Traffic!$CY:$CY,$F$25)</f>
        <v>51369</v>
      </c>
      <c r="O25" s="115">
        <f>SUMIFS(Traffic!FJ:FJ,Traffic!$B:$B,$F21,Traffic!$CY:$CY,$F$25)</f>
        <v>47465</v>
      </c>
      <c r="P25" s="128">
        <f t="shared" si="3"/>
        <v>-1</v>
      </c>
      <c r="Q25" s="116">
        <f>SUMIFS(Traffic!FL:FL,Traffic!$B:$B,$F21,Traffic!$CY:$CY,$F$25)</f>
        <v>-7.5999143452276666E-2</v>
      </c>
      <c r="S25" s="58">
        <v>2024</v>
      </c>
    </row>
    <row r="26" spans="1:21" ht="15.75">
      <c r="C26" s="136" t="s">
        <v>124</v>
      </c>
      <c r="D26" s="139" t="s">
        <v>67</v>
      </c>
      <c r="F26" s="113"/>
      <c r="I26" s="117"/>
      <c r="J26" s="117"/>
      <c r="L26" s="118"/>
      <c r="N26" s="117"/>
      <c r="O26" s="117"/>
      <c r="Q26" s="118"/>
      <c r="S26" s="58">
        <v>2025</v>
      </c>
    </row>
    <row r="27" spans="1:21" ht="16.5" thickBot="1">
      <c r="C27" s="136" t="s">
        <v>134</v>
      </c>
      <c r="D27" s="161" t="s">
        <v>135</v>
      </c>
      <c r="F27" s="122" t="s">
        <v>9</v>
      </c>
      <c r="I27" s="119">
        <f>SUM(I23:I26)</f>
        <v>2844601</v>
      </c>
      <c r="J27" s="119">
        <f>SUM(J23:J26)</f>
        <v>2994524</v>
      </c>
      <c r="K27" s="128">
        <f t="shared" si="0"/>
        <v>1</v>
      </c>
      <c r="L27" s="120">
        <f>SUMIFS(Traffic!FG:FG,Traffic!$B:$B,$F27,Traffic!$CY:$CY,Dashboard!$F$21)</f>
        <v>5.2704403886520465E-2</v>
      </c>
      <c r="N27" s="119">
        <f>SUM(N23:N26)</f>
        <v>18654943</v>
      </c>
      <c r="O27" s="119">
        <f>SUM(O23:O26)</f>
        <v>19077414</v>
      </c>
      <c r="P27" s="128">
        <f t="shared" ref="P27" si="4">IF(Q27&lt;0,-1,IF(Q27=0,0,1))</f>
        <v>1</v>
      </c>
      <c r="Q27" s="120">
        <f>SUMIFS(Traffic!FL:FL,Traffic!$B:$B,$F27,Traffic!$CY:$CY,Dashboard!$F$21)</f>
        <v>2.2646598276928533E-2</v>
      </c>
      <c r="S27" s="58">
        <v>2026</v>
      </c>
    </row>
    <row r="28" spans="1:21" ht="15.75" thickTop="1">
      <c r="S28" s="58"/>
    </row>
    <row r="29" spans="1:21">
      <c r="D29" s="140" t="s">
        <v>136</v>
      </c>
    </row>
    <row r="31" spans="1:21">
      <c r="D31" s="140" t="s">
        <v>137</v>
      </c>
    </row>
  </sheetData>
  <sheetProtection sheet="1" objects="1" scenarios="1"/>
  <phoneticPr fontId="10" type="noConversion"/>
  <conditionalFormatting sqref="I7:J19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{B554659F-4543-40FD-A74F-DD74DEA441F4}</x14:id>
        </ext>
      </extLst>
    </cfRule>
  </conditionalFormatting>
  <conditionalFormatting sqref="I23:J23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{3678D340-5B5C-45BD-AC2D-0667D286EF46}</x14:id>
        </ext>
      </extLst>
    </cfRule>
  </conditionalFormatting>
  <conditionalFormatting sqref="I24:J24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{0C732F21-3BB5-4336-8511-5155A049B6C3}</x14:id>
        </ext>
      </extLst>
    </cfRule>
  </conditionalFormatting>
  <conditionalFormatting sqref="I25:J25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{5FF1E35A-C31F-43C8-ACFA-88E0727F92D5}</x14:id>
        </ext>
      </extLst>
    </cfRule>
  </conditionalFormatting>
  <conditionalFormatting sqref="N7:O19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{B5F0471B-EB8A-4832-A57F-10736D69015D}</x14:id>
        </ext>
      </extLst>
    </cfRule>
  </conditionalFormatting>
  <conditionalFormatting sqref="N23:O2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{6C82EA0E-8F42-43BB-8A36-58BC0D7A39F1}</x14:id>
        </ext>
      </extLst>
    </cfRule>
  </conditionalFormatting>
  <dataValidations count="3">
    <dataValidation type="list" allowBlank="1" showInputMessage="1" showErrorMessage="1" sqref="C13:C14 D24" xr:uid="{8A85C5B7-B366-49A6-B8AC-9BB5A997E4EC}">
      <formula1>$S$7:$S$27</formula1>
    </dataValidation>
    <dataValidation type="list" allowBlank="1" showInputMessage="1" showErrorMessage="1" sqref="C16" xr:uid="{D3AE243B-1FB1-49E9-959F-328E8A11C736}">
      <formula1>$U$7:$U$18</formula1>
    </dataValidation>
    <dataValidation type="list" allowBlank="1" showInputMessage="1" showErrorMessage="1" sqref="D27" xr:uid="{01546C87-F647-49A6-BA9E-3762D67F04B6}">
      <formula1>"Annual, Year-to-Date"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4659F-4543-40FD-A74F-DD74DEA441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I7:J19</xm:sqref>
        </x14:conditionalFormatting>
        <x14:conditionalFormatting xmlns:xm="http://schemas.microsoft.com/office/excel/2006/main">
          <x14:cfRule type="dataBar" id="{3678D340-5B5C-45BD-AC2D-0667D286EF4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I23:J23</xm:sqref>
        </x14:conditionalFormatting>
        <x14:conditionalFormatting xmlns:xm="http://schemas.microsoft.com/office/excel/2006/main">
          <x14:cfRule type="dataBar" id="{0C732F21-3BB5-4336-8511-5155A049B6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I24:J24</xm:sqref>
        </x14:conditionalFormatting>
        <x14:conditionalFormatting xmlns:xm="http://schemas.microsoft.com/office/excel/2006/main">
          <x14:cfRule type="dataBar" id="{5FF1E35A-C31F-43C8-ACFA-88E0727F92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I25:J25</xm:sqref>
        </x14:conditionalFormatting>
        <x14:conditionalFormatting xmlns:xm="http://schemas.microsoft.com/office/excel/2006/main">
          <x14:cfRule type="iconSet" priority="27" id="{8154AADA-DE9A-4C5D-A719-55E850387B90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K7:K19</xm:sqref>
        </x14:conditionalFormatting>
        <x14:conditionalFormatting xmlns:xm="http://schemas.microsoft.com/office/excel/2006/main">
          <x14:cfRule type="iconSet" priority="1" id="{75E5348F-8078-4F59-AD19-C3BFA236FE3D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K21</xm:sqref>
        </x14:conditionalFormatting>
        <x14:conditionalFormatting xmlns:xm="http://schemas.microsoft.com/office/excel/2006/main">
          <x14:cfRule type="iconSet" priority="6" id="{75A45341-1C94-48A8-A282-B6EFDCFC3D63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K23:K25</xm:sqref>
        </x14:conditionalFormatting>
        <x14:conditionalFormatting xmlns:xm="http://schemas.microsoft.com/office/excel/2006/main">
          <x14:cfRule type="iconSet" priority="4" id="{CAF0E010-D811-47F4-8586-4DF21EECD459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K27</xm:sqref>
        </x14:conditionalFormatting>
        <x14:conditionalFormatting xmlns:xm="http://schemas.microsoft.com/office/excel/2006/main">
          <x14:cfRule type="dataBar" id="{B5F0471B-EB8A-4832-A57F-10736D6901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N7:O19</xm:sqref>
        </x14:conditionalFormatting>
        <x14:conditionalFormatting xmlns:xm="http://schemas.microsoft.com/office/excel/2006/main">
          <x14:cfRule type="dataBar" id="{6C82EA0E-8F42-43BB-8A36-58BC0D7A39F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N23:O25</xm:sqref>
        </x14:conditionalFormatting>
        <x14:conditionalFormatting xmlns:xm="http://schemas.microsoft.com/office/excel/2006/main">
          <x14:cfRule type="iconSet" priority="7" id="{C8AC6394-FE42-4823-AFB8-F4CAEC80FBAF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P7:P19</xm:sqref>
        </x14:conditionalFormatting>
        <x14:conditionalFormatting xmlns:xm="http://schemas.microsoft.com/office/excel/2006/main">
          <x14:cfRule type="iconSet" priority="2" id="{9E8A7B8E-E153-477C-8CC3-78791973DBCB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P21</xm:sqref>
        </x14:conditionalFormatting>
        <x14:conditionalFormatting xmlns:xm="http://schemas.microsoft.com/office/excel/2006/main">
          <x14:cfRule type="iconSet" priority="5" id="{42E1DB84-1520-4266-96D1-A6308BCF0156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P23:P25</xm:sqref>
        </x14:conditionalFormatting>
        <x14:conditionalFormatting xmlns:xm="http://schemas.microsoft.com/office/excel/2006/main">
          <x14:cfRule type="iconSet" priority="3" id="{757E6B48-C229-41F0-8B7A-0CFDF845C927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P27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3D0121-7EDE-4D02-B224-87B6099CA45B}">
          <x14:formula1>
            <xm:f>Annual!$AD$90:$AD$103</xm:f>
          </x14:formula1>
          <xm:sqref>D25</xm:sqref>
        </x14:dataValidation>
        <x14:dataValidation type="list" allowBlank="1" showInputMessage="1" showErrorMessage="1" xr:uid="{8A9B139A-36D4-451B-9D0D-731A945BF06B}">
          <x14:formula1>
            <xm:f>Annual!$AD$106:$AD$109</xm:f>
          </x14:formula1>
          <xm:sqref>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1642-3A36-4C7A-B3EC-552A329822B9}">
  <sheetPr>
    <tabColor theme="7" tint="-0.499984740745262"/>
  </sheetPr>
  <dimension ref="A1:FL134"/>
  <sheetViews>
    <sheetView zoomScale="72" zoomScaleNormal="72" workbookViewId="0">
      <pane xSplit="3" ySplit="8" topLeftCell="D9" activePane="bottomRight" state="frozen"/>
      <selection pane="topRight" activeCell="C1" sqref="C1"/>
      <selection pane="bottomLeft" activeCell="A9" sqref="A9"/>
      <selection pane="bottomRight" activeCell="Q28" sqref="Q28"/>
    </sheetView>
  </sheetViews>
  <sheetFormatPr defaultColWidth="8.5546875" defaultRowHeight="15"/>
  <cols>
    <col min="1" max="1" width="29.109375" customWidth="1"/>
    <col min="2" max="2" width="29.109375" hidden="1" customWidth="1"/>
    <col min="3" max="3" width="15.5546875" customWidth="1"/>
    <col min="4" max="5" width="16.5546875" customWidth="1"/>
    <col min="6" max="6" width="10.44140625" style="62" bestFit="1" customWidth="1"/>
    <col min="7" max="7" width="9.109375" bestFit="1" customWidth="1"/>
    <col min="8" max="9" width="16.5546875" customWidth="1"/>
    <col min="10" max="10" width="10" customWidth="1"/>
    <col min="11" max="11" width="9.109375" bestFit="1" customWidth="1"/>
    <col min="12" max="12" width="15" customWidth="1"/>
    <col min="13" max="13" width="16.5546875" customWidth="1"/>
    <col min="14" max="14" width="15" customWidth="1"/>
    <col min="15" max="15" width="13.44140625" customWidth="1"/>
    <col min="16" max="17" width="16.5546875" customWidth="1"/>
    <col min="18" max="18" width="14.44140625" customWidth="1"/>
    <col min="19" max="19" width="8.5546875" customWidth="1"/>
    <col min="20" max="20" width="15.109375" customWidth="1"/>
    <col min="21" max="21" width="14" customWidth="1"/>
    <col min="22" max="22" width="14.44140625" customWidth="1"/>
    <col min="23" max="23" width="11.5546875" customWidth="1"/>
    <col min="24" max="24" width="13.44140625" customWidth="1"/>
    <col min="25" max="25" width="16.109375" customWidth="1"/>
    <col min="26" max="26" width="14.44140625" customWidth="1"/>
    <col min="27" max="27" width="12.109375" customWidth="1"/>
    <col min="28" max="28" width="13.5546875" customWidth="1"/>
    <col min="29" max="29" width="16.109375" customWidth="1"/>
    <col min="30" max="30" width="13.44140625" customWidth="1"/>
    <col min="31" max="31" width="11.5546875" customWidth="1"/>
    <col min="32" max="32" width="15.109375" customWidth="1"/>
    <col min="33" max="33" width="15.88671875" customWidth="1"/>
    <col min="34" max="34" width="11" customWidth="1"/>
    <col min="35" max="35" width="12.5546875" customWidth="1"/>
    <col min="36" max="36" width="14.88671875" customWidth="1"/>
    <col min="37" max="37" width="16.44140625" customWidth="1"/>
    <col min="38" max="38" width="13" customWidth="1"/>
    <col min="39" max="39" width="11.44140625" customWidth="1"/>
    <col min="40" max="40" width="14" customWidth="1"/>
    <col min="41" max="42" width="16.44140625" customWidth="1"/>
    <col min="43" max="43" width="12.109375" customWidth="1"/>
    <col min="44" max="44" width="14.109375" customWidth="1"/>
    <col min="45" max="45" width="16.88671875" customWidth="1"/>
    <col min="46" max="46" width="12.5546875" customWidth="1"/>
    <col min="47" max="47" width="12.44140625" customWidth="1"/>
    <col min="48" max="48" width="14.44140625" customWidth="1"/>
    <col min="49" max="49" width="17.88671875" customWidth="1"/>
    <col min="50" max="50" width="11" customWidth="1"/>
    <col min="51" max="51" width="8.5546875" customWidth="1"/>
    <col min="52" max="52" width="14.44140625" customWidth="1"/>
    <col min="53" max="53" width="16.5546875" customWidth="1"/>
    <col min="54" max="54" width="16.109375" customWidth="1"/>
    <col min="55" max="55" width="14.5546875" customWidth="1"/>
    <col min="56" max="56" width="15.88671875" customWidth="1"/>
    <col min="57" max="57" width="17.88671875" customWidth="1"/>
    <col min="58" max="58" width="11.5546875" bestFit="1" customWidth="1"/>
    <col min="59" max="59" width="8.5546875" customWidth="1"/>
    <col min="60" max="60" width="16.44140625" customWidth="1"/>
    <col min="61" max="61" width="18.44140625" customWidth="1"/>
    <col min="62" max="62" width="11.5546875" customWidth="1"/>
    <col min="63" max="63" width="11.44140625" customWidth="1"/>
    <col min="64" max="64" width="15.44140625" customWidth="1"/>
    <col min="65" max="65" width="15.5546875" customWidth="1"/>
    <col min="66" max="66" width="11.5546875" bestFit="1" customWidth="1"/>
    <col min="67" max="67" width="8.5546875" customWidth="1"/>
    <col min="68" max="68" width="14.5546875" customWidth="1"/>
    <col min="69" max="69" width="15.44140625" bestFit="1" customWidth="1"/>
    <col min="70" max="70" width="13.44140625" customWidth="1"/>
    <col min="71" max="71" width="11.44140625" customWidth="1"/>
    <col min="72" max="72" width="12.88671875" customWidth="1"/>
    <col min="73" max="73" width="15.5546875" customWidth="1"/>
    <col min="74" max="74" width="15.44140625" customWidth="1"/>
    <col min="75" max="75" width="8.5546875" customWidth="1"/>
    <col min="76" max="76" width="11.5546875" bestFit="1" customWidth="1"/>
    <col min="77" max="77" width="15.44140625" customWidth="1"/>
    <col min="78" max="78" width="12.44140625" bestFit="1" customWidth="1"/>
    <col min="79" max="79" width="10.44140625" bestFit="1" customWidth="1"/>
    <col min="80" max="80" width="12.5546875" bestFit="1" customWidth="1"/>
    <col min="81" max="81" width="16.44140625" bestFit="1" customWidth="1"/>
    <col min="82" max="82" width="11.5546875" bestFit="1" customWidth="1"/>
    <col min="83" max="83" width="8.5546875" customWidth="1"/>
    <col min="84" max="84" width="13" customWidth="1"/>
    <col min="85" max="85" width="12.5546875" bestFit="1" customWidth="1"/>
    <col min="86" max="86" width="11" bestFit="1" customWidth="1"/>
    <col min="87" max="87" width="10.44140625" bestFit="1" customWidth="1"/>
    <col min="88" max="88" width="12.88671875" bestFit="1" customWidth="1"/>
    <col min="89" max="89" width="14.44140625" bestFit="1" customWidth="1"/>
    <col min="90" max="90" width="13.44140625" bestFit="1" customWidth="1"/>
    <col min="91" max="91" width="8.5546875" customWidth="1"/>
    <col min="92" max="92" width="11.5546875" bestFit="1" customWidth="1"/>
    <col min="93" max="93" width="11.5546875" customWidth="1"/>
    <col min="94" max="94" width="12.109375" bestFit="1" customWidth="1"/>
    <col min="95" max="95" width="10.44140625" bestFit="1" customWidth="1"/>
    <col min="96" max="96" width="12.5546875" bestFit="1" customWidth="1"/>
    <col min="97" max="97" width="13.44140625" customWidth="1"/>
    <col min="98" max="98" width="13.44140625" bestFit="1" customWidth="1"/>
    <col min="99" max="99" width="9.44140625" bestFit="1" customWidth="1"/>
    <col min="101" max="101" width="8.88671875" hidden="1" customWidth="1"/>
    <col min="102" max="102" width="36.44140625" hidden="1" customWidth="1"/>
    <col min="103" max="103" width="15.5546875" hidden="1" customWidth="1"/>
    <col min="104" max="104" width="1.21875" hidden="1" customWidth="1"/>
    <col min="105" max="116" width="12.21875" hidden="1" customWidth="1"/>
    <col min="117" max="118" width="1.21875" hidden="1" customWidth="1"/>
    <col min="119" max="130" width="12.21875" hidden="1" customWidth="1"/>
    <col min="131" max="131" width="6.44140625" hidden="1" customWidth="1"/>
    <col min="132" max="143" width="12.21875" hidden="1" customWidth="1"/>
    <col min="144" max="144" width="1.21875" hidden="1" customWidth="1"/>
    <col min="145" max="145" width="3.109375" hidden="1" customWidth="1"/>
    <col min="146" max="146" width="1.21875" hidden="1" customWidth="1"/>
    <col min="147" max="163" width="12.21875" hidden="1" customWidth="1"/>
    <col min="164" max="164" width="3.109375" hidden="1" customWidth="1"/>
    <col min="165" max="168" width="12.21875" hidden="1" customWidth="1"/>
  </cols>
  <sheetData>
    <row r="1" spans="1:168" ht="15.75">
      <c r="A1" s="1" t="s">
        <v>74</v>
      </c>
      <c r="B1" s="1"/>
      <c r="AG1" s="62"/>
    </row>
    <row r="2" spans="1:168" ht="15.75">
      <c r="A2" s="1" t="s">
        <v>72</v>
      </c>
      <c r="B2" s="1"/>
    </row>
    <row r="3" spans="1:168" ht="15.75">
      <c r="A3" s="1" t="s">
        <v>0</v>
      </c>
      <c r="B3" s="1"/>
      <c r="AC3" s="62"/>
    </row>
    <row r="4" spans="1:168" ht="15.75">
      <c r="A4" s="1" t="str">
        <f>CONCATENATE(D8," - ",E8)</f>
        <v>2025 - 2026</v>
      </c>
      <c r="B4" s="1"/>
      <c r="D4" s="63" t="s">
        <v>43</v>
      </c>
      <c r="E4" s="64"/>
      <c r="L4" s="63" t="s">
        <v>42</v>
      </c>
      <c r="T4" s="63" t="s">
        <v>23</v>
      </c>
      <c r="AB4" s="63" t="s">
        <v>24</v>
      </c>
      <c r="AJ4" s="63" t="s">
        <v>41</v>
      </c>
      <c r="AR4" s="63" t="s">
        <v>40</v>
      </c>
      <c r="AZ4" s="63" t="s">
        <v>39</v>
      </c>
      <c r="BH4" s="63" t="s">
        <v>38</v>
      </c>
      <c r="BP4" s="63" t="s">
        <v>35</v>
      </c>
      <c r="BX4" s="63" t="s">
        <v>34</v>
      </c>
      <c r="CF4" s="63" t="s">
        <v>36</v>
      </c>
      <c r="CN4" s="63" t="s">
        <v>37</v>
      </c>
    </row>
    <row r="5" spans="1:168" ht="15.75" hidden="1">
      <c r="A5" s="1"/>
      <c r="B5" s="1"/>
      <c r="D5" s="63"/>
      <c r="E5" s="64"/>
      <c r="H5" s="65" t="s">
        <v>68</v>
      </c>
      <c r="I5" s="65" t="s">
        <v>69</v>
      </c>
      <c r="L5" s="63"/>
      <c r="P5" s="65" t="s">
        <v>68</v>
      </c>
      <c r="Q5" s="65" t="s">
        <v>69</v>
      </c>
      <c r="T5" s="63"/>
      <c r="X5" s="65" t="s">
        <v>68</v>
      </c>
      <c r="Y5" s="65" t="s">
        <v>69</v>
      </c>
      <c r="AB5" s="63"/>
      <c r="AF5" s="65" t="s">
        <v>68</v>
      </c>
      <c r="AG5" s="65" t="s">
        <v>69</v>
      </c>
      <c r="AJ5" s="63"/>
      <c r="AN5" s="65" t="s">
        <v>68</v>
      </c>
      <c r="AO5" s="65" t="s">
        <v>69</v>
      </c>
      <c r="AR5" s="63"/>
      <c r="AV5" s="65" t="s">
        <v>68</v>
      </c>
      <c r="AW5" s="65" t="s">
        <v>69</v>
      </c>
      <c r="AZ5" s="63"/>
      <c r="BD5" s="65" t="s">
        <v>68</v>
      </c>
      <c r="BE5" s="65" t="s">
        <v>69</v>
      </c>
      <c r="BH5" s="63"/>
      <c r="BL5" s="65" t="s">
        <v>68</v>
      </c>
      <c r="BM5" s="65" t="s">
        <v>69</v>
      </c>
      <c r="BP5" s="63"/>
      <c r="BT5" s="65" t="s">
        <v>68</v>
      </c>
      <c r="BU5" s="65" t="s">
        <v>69</v>
      </c>
      <c r="BX5" s="63"/>
      <c r="CB5" s="65" t="s">
        <v>68</v>
      </c>
      <c r="CC5" s="65" t="s">
        <v>69</v>
      </c>
      <c r="CF5" s="63"/>
      <c r="CJ5" s="65" t="s">
        <v>68</v>
      </c>
      <c r="CK5" s="65" t="s">
        <v>69</v>
      </c>
      <c r="CN5" s="63"/>
      <c r="CR5" s="65" t="s">
        <v>68</v>
      </c>
      <c r="CS5" s="65" t="s">
        <v>69</v>
      </c>
    </row>
    <row r="6" spans="1:168" ht="15.75" hidden="1">
      <c r="A6" s="1"/>
      <c r="B6" s="1"/>
      <c r="D6" s="65" t="s">
        <v>68</v>
      </c>
      <c r="E6" s="65" t="s">
        <v>69</v>
      </c>
      <c r="L6" s="65" t="s">
        <v>68</v>
      </c>
      <c r="M6" s="65" t="s">
        <v>69</v>
      </c>
      <c r="T6" s="65" t="s">
        <v>68</v>
      </c>
      <c r="U6" s="65" t="s">
        <v>69</v>
      </c>
      <c r="AB6" s="65" t="s">
        <v>68</v>
      </c>
      <c r="AC6" s="65" t="s">
        <v>69</v>
      </c>
      <c r="AJ6" s="65" t="s">
        <v>68</v>
      </c>
      <c r="AK6" s="65" t="s">
        <v>69</v>
      </c>
      <c r="AR6" s="65" t="s">
        <v>68</v>
      </c>
      <c r="AS6" s="65" t="s">
        <v>69</v>
      </c>
      <c r="AZ6" s="65" t="s">
        <v>68</v>
      </c>
      <c r="BA6" s="65" t="s">
        <v>69</v>
      </c>
      <c r="BH6" s="65" t="s">
        <v>68</v>
      </c>
      <c r="BI6" s="65" t="s">
        <v>69</v>
      </c>
      <c r="BP6" s="65" t="s">
        <v>68</v>
      </c>
      <c r="BQ6" s="65" t="s">
        <v>69</v>
      </c>
      <c r="BX6" s="65" t="s">
        <v>68</v>
      </c>
      <c r="BY6" s="65" t="s">
        <v>69</v>
      </c>
      <c r="CF6" s="65" t="s">
        <v>68</v>
      </c>
      <c r="CG6" s="65" t="s">
        <v>69</v>
      </c>
      <c r="CN6" s="65" t="s">
        <v>68</v>
      </c>
      <c r="CO6" s="65" t="s">
        <v>69</v>
      </c>
      <c r="EB6" t="s">
        <v>116</v>
      </c>
      <c r="EQ6" t="s">
        <v>116</v>
      </c>
    </row>
    <row r="7" spans="1:168" ht="18.75">
      <c r="D7" s="66" t="s">
        <v>1</v>
      </c>
      <c r="E7" s="67"/>
      <c r="F7" s="109"/>
      <c r="G7" s="68"/>
      <c r="H7" s="69" t="s">
        <v>2</v>
      </c>
      <c r="I7" s="70"/>
      <c r="J7" s="68"/>
      <c r="K7" s="68"/>
      <c r="L7" s="66" t="s">
        <v>22</v>
      </c>
      <c r="M7" s="67"/>
      <c r="N7" s="68"/>
      <c r="O7" s="68"/>
      <c r="P7" s="69" t="s">
        <v>2</v>
      </c>
      <c r="Q7" s="70"/>
      <c r="R7" s="68"/>
      <c r="S7" s="68"/>
      <c r="T7" s="66" t="s">
        <v>23</v>
      </c>
      <c r="U7" s="67"/>
      <c r="V7" s="68"/>
      <c r="W7" s="68"/>
      <c r="X7" s="69" t="s">
        <v>2</v>
      </c>
      <c r="Y7" s="70"/>
      <c r="Z7" s="68"/>
      <c r="AA7" s="68"/>
      <c r="AB7" s="66" t="s">
        <v>24</v>
      </c>
      <c r="AC7" s="67"/>
      <c r="AD7" s="68"/>
      <c r="AE7" s="68"/>
      <c r="AF7" s="69" t="s">
        <v>2</v>
      </c>
      <c r="AG7" s="70"/>
      <c r="AH7" s="68"/>
      <c r="AI7" s="68"/>
      <c r="AJ7" s="66" t="s">
        <v>25</v>
      </c>
      <c r="AK7" s="67"/>
      <c r="AL7" s="68"/>
      <c r="AM7" s="68"/>
      <c r="AN7" s="69" t="s">
        <v>2</v>
      </c>
      <c r="AO7" s="70"/>
      <c r="AP7" s="68"/>
      <c r="AQ7" s="68"/>
      <c r="AR7" s="66" t="s">
        <v>26</v>
      </c>
      <c r="AS7" s="67"/>
      <c r="AT7" s="68"/>
      <c r="AU7" s="68"/>
      <c r="AV7" s="69" t="s">
        <v>2</v>
      </c>
      <c r="AW7" s="70"/>
      <c r="AX7" s="68"/>
      <c r="AY7" s="68"/>
      <c r="AZ7" s="66" t="s">
        <v>27</v>
      </c>
      <c r="BA7" s="67"/>
      <c r="BB7" s="68"/>
      <c r="BC7" s="68"/>
      <c r="BD7" s="69" t="s">
        <v>2</v>
      </c>
      <c r="BE7" s="70"/>
      <c r="BF7" s="68"/>
      <c r="BG7" s="68"/>
      <c r="BH7" s="66" t="s">
        <v>28</v>
      </c>
      <c r="BI7" s="67"/>
      <c r="BJ7" s="68"/>
      <c r="BK7" s="68"/>
      <c r="BL7" s="69" t="s">
        <v>2</v>
      </c>
      <c r="BM7" s="70"/>
      <c r="BN7" s="68"/>
      <c r="BO7" s="68"/>
      <c r="BP7" s="66" t="s">
        <v>29</v>
      </c>
      <c r="BQ7" s="67"/>
      <c r="BR7" s="68"/>
      <c r="BS7" s="68"/>
      <c r="BT7" s="69" t="s">
        <v>2</v>
      </c>
      <c r="BU7" s="70"/>
      <c r="BV7" s="68"/>
      <c r="BW7" s="68"/>
      <c r="BX7" s="66" t="s">
        <v>30</v>
      </c>
      <c r="BY7" s="67"/>
      <c r="BZ7" s="68"/>
      <c r="CA7" s="68"/>
      <c r="CB7" s="69" t="s">
        <v>2</v>
      </c>
      <c r="CC7" s="70"/>
      <c r="CD7" s="68"/>
      <c r="CE7" s="68"/>
      <c r="CF7" s="66" t="s">
        <v>31</v>
      </c>
      <c r="CG7" s="67"/>
      <c r="CH7" s="68"/>
      <c r="CI7" s="68"/>
      <c r="CJ7" s="69" t="s">
        <v>2</v>
      </c>
      <c r="CK7" s="70"/>
      <c r="CL7" s="68"/>
      <c r="CM7" s="68"/>
      <c r="CN7" s="66" t="s">
        <v>32</v>
      </c>
      <c r="CO7" s="67"/>
      <c r="CP7" s="68"/>
      <c r="CQ7" s="68"/>
      <c r="CR7" s="69" t="s">
        <v>2</v>
      </c>
      <c r="CS7" s="70"/>
      <c r="CT7" s="68"/>
      <c r="CU7" s="68"/>
      <c r="DA7" s="71">
        <f>+$D$8</f>
        <v>2025</v>
      </c>
      <c r="DB7" s="71">
        <f t="shared" ref="DB7:DL7" si="0">+DA7</f>
        <v>2025</v>
      </c>
      <c r="DC7" s="71">
        <f t="shared" si="0"/>
        <v>2025</v>
      </c>
      <c r="DD7" s="71">
        <f t="shared" si="0"/>
        <v>2025</v>
      </c>
      <c r="DE7" s="71">
        <f t="shared" si="0"/>
        <v>2025</v>
      </c>
      <c r="DF7" s="71">
        <f t="shared" si="0"/>
        <v>2025</v>
      </c>
      <c r="DG7" s="71">
        <f t="shared" si="0"/>
        <v>2025</v>
      </c>
      <c r="DH7" s="71">
        <f t="shared" si="0"/>
        <v>2025</v>
      </c>
      <c r="DI7" s="71">
        <f t="shared" si="0"/>
        <v>2025</v>
      </c>
      <c r="DJ7" s="71">
        <f t="shared" si="0"/>
        <v>2025</v>
      </c>
      <c r="DK7" s="71">
        <f t="shared" si="0"/>
        <v>2025</v>
      </c>
      <c r="DL7" s="71">
        <f t="shared" si="0"/>
        <v>2025</v>
      </c>
      <c r="DM7" s="71"/>
      <c r="DN7" s="71"/>
      <c r="DO7" s="71">
        <f>+$E$8</f>
        <v>2026</v>
      </c>
      <c r="DP7" s="71">
        <f t="shared" ref="DP7:DZ7" si="1">+DO7</f>
        <v>2026</v>
      </c>
      <c r="DQ7" s="71">
        <f t="shared" si="1"/>
        <v>2026</v>
      </c>
      <c r="DR7" s="71">
        <f t="shared" si="1"/>
        <v>2026</v>
      </c>
      <c r="DS7" s="71">
        <f t="shared" si="1"/>
        <v>2026</v>
      </c>
      <c r="DT7" s="71">
        <f t="shared" si="1"/>
        <v>2026</v>
      </c>
      <c r="DU7" s="71">
        <f t="shared" si="1"/>
        <v>2026</v>
      </c>
      <c r="DV7" s="71">
        <f t="shared" si="1"/>
        <v>2026</v>
      </c>
      <c r="DW7" s="71">
        <f t="shared" si="1"/>
        <v>2026</v>
      </c>
      <c r="DX7" s="71">
        <f t="shared" si="1"/>
        <v>2026</v>
      </c>
      <c r="DY7" s="71">
        <f t="shared" si="1"/>
        <v>2026</v>
      </c>
      <c r="DZ7" s="71">
        <f t="shared" si="1"/>
        <v>2026</v>
      </c>
      <c r="EB7" s="71">
        <f>+$D$8</f>
        <v>2025</v>
      </c>
      <c r="EC7" s="71">
        <f t="shared" ref="EC7" si="2">+EB7</f>
        <v>2025</v>
      </c>
      <c r="ED7" s="71">
        <f t="shared" ref="ED7" si="3">+EC7</f>
        <v>2025</v>
      </c>
      <c r="EE7" s="71">
        <f t="shared" ref="EE7" si="4">+ED7</f>
        <v>2025</v>
      </c>
      <c r="EF7" s="71">
        <f t="shared" ref="EF7" si="5">+EE7</f>
        <v>2025</v>
      </c>
      <c r="EG7" s="71">
        <f t="shared" ref="EG7" si="6">+EF7</f>
        <v>2025</v>
      </c>
      <c r="EH7" s="71">
        <f t="shared" ref="EH7" si="7">+EG7</f>
        <v>2025</v>
      </c>
      <c r="EI7" s="71">
        <f t="shared" ref="EI7" si="8">+EH7</f>
        <v>2025</v>
      </c>
      <c r="EJ7" s="71">
        <f t="shared" ref="EJ7" si="9">+EI7</f>
        <v>2025</v>
      </c>
      <c r="EK7" s="71">
        <f t="shared" ref="EK7" si="10">+EJ7</f>
        <v>2025</v>
      </c>
      <c r="EL7" s="71">
        <f t="shared" ref="EL7" si="11">+EK7</f>
        <v>2025</v>
      </c>
      <c r="EM7" s="71">
        <f t="shared" ref="EM7" si="12">+EL7</f>
        <v>2025</v>
      </c>
      <c r="EN7" s="71"/>
      <c r="EO7" s="71"/>
      <c r="EP7" s="71"/>
      <c r="EQ7" s="71">
        <f>+$E$8</f>
        <v>2026</v>
      </c>
      <c r="ER7" s="71">
        <f t="shared" ref="ER7" si="13">+EQ7</f>
        <v>2026</v>
      </c>
      <c r="ES7" s="71">
        <f t="shared" ref="ES7" si="14">+ER7</f>
        <v>2026</v>
      </c>
      <c r="ET7" s="71">
        <f t="shared" ref="ET7" si="15">+ES7</f>
        <v>2026</v>
      </c>
      <c r="EU7" s="71">
        <f t="shared" ref="EU7" si="16">+ET7</f>
        <v>2026</v>
      </c>
      <c r="EV7" s="71">
        <f t="shared" ref="EV7" si="17">+EU7</f>
        <v>2026</v>
      </c>
      <c r="EW7" s="71">
        <f t="shared" ref="EW7" si="18">+EV7</f>
        <v>2026</v>
      </c>
      <c r="EX7" s="71">
        <f t="shared" ref="EX7" si="19">+EW7</f>
        <v>2026</v>
      </c>
      <c r="EY7" s="71">
        <f t="shared" ref="EY7" si="20">+EX7</f>
        <v>2026</v>
      </c>
      <c r="EZ7" s="71">
        <f t="shared" ref="EZ7" si="21">+EY7</f>
        <v>2026</v>
      </c>
      <c r="FA7" s="71">
        <f t="shared" ref="FA7" si="22">+EZ7</f>
        <v>2026</v>
      </c>
      <c r="FB7" s="71">
        <f t="shared" ref="FB7" si="23">+FA7</f>
        <v>2026</v>
      </c>
      <c r="FC7" s="71"/>
      <c r="FD7" s="71" t="str">
        <f>+Dashboard!$C$16</f>
        <v>August</v>
      </c>
      <c r="FE7" s="71" t="str">
        <f>+Dashboard!$C$16</f>
        <v>August</v>
      </c>
      <c r="FF7" s="71"/>
      <c r="FG7" s="71"/>
      <c r="FH7" s="71"/>
      <c r="FI7" s="71" t="str">
        <f>+Dashboard!$C$16</f>
        <v>August</v>
      </c>
      <c r="FJ7" s="71" t="str">
        <f>+Dashboard!$C$16</f>
        <v>August</v>
      </c>
    </row>
    <row r="8" spans="1:168" ht="19.5" thickBot="1">
      <c r="A8" s="72" t="s">
        <v>21</v>
      </c>
      <c r="B8" s="72"/>
      <c r="C8" s="73" t="s">
        <v>33</v>
      </c>
      <c r="D8" s="59">
        <f>+Dashboard!C13</f>
        <v>2025</v>
      </c>
      <c r="E8" s="60">
        <f>+Dashboard!C14</f>
        <v>2026</v>
      </c>
      <c r="F8" s="110" t="s">
        <v>3</v>
      </c>
      <c r="G8" s="75" t="s">
        <v>4</v>
      </c>
      <c r="H8" s="59">
        <f>+$D$8</f>
        <v>2025</v>
      </c>
      <c r="I8" s="60">
        <f>+$E$8</f>
        <v>2026</v>
      </c>
      <c r="J8" s="74" t="s">
        <v>3</v>
      </c>
      <c r="K8" s="75" t="s">
        <v>4</v>
      </c>
      <c r="L8" s="59">
        <f>+$D$8</f>
        <v>2025</v>
      </c>
      <c r="M8" s="60">
        <f>+$E$8</f>
        <v>2026</v>
      </c>
      <c r="N8" s="74" t="s">
        <v>3</v>
      </c>
      <c r="O8" s="75" t="s">
        <v>4</v>
      </c>
      <c r="P8" s="59">
        <f>+$D$8</f>
        <v>2025</v>
      </c>
      <c r="Q8" s="60">
        <f>+$E$8</f>
        <v>2026</v>
      </c>
      <c r="R8" s="74" t="s">
        <v>3</v>
      </c>
      <c r="S8" s="75" t="s">
        <v>4</v>
      </c>
      <c r="T8" s="59">
        <f>+$D$8</f>
        <v>2025</v>
      </c>
      <c r="U8" s="60">
        <f>+$E$8</f>
        <v>2026</v>
      </c>
      <c r="V8" s="74" t="s">
        <v>3</v>
      </c>
      <c r="W8" s="75" t="s">
        <v>4</v>
      </c>
      <c r="X8" s="59">
        <f>+$D$8</f>
        <v>2025</v>
      </c>
      <c r="Y8" s="60">
        <f>+$E$8</f>
        <v>2026</v>
      </c>
      <c r="Z8" s="74" t="s">
        <v>3</v>
      </c>
      <c r="AA8" s="75" t="s">
        <v>4</v>
      </c>
      <c r="AB8" s="59">
        <f>+$D$8</f>
        <v>2025</v>
      </c>
      <c r="AC8" s="60">
        <f>+$E$8</f>
        <v>2026</v>
      </c>
      <c r="AD8" s="74" t="s">
        <v>3</v>
      </c>
      <c r="AE8" s="75" t="s">
        <v>4</v>
      </c>
      <c r="AF8" s="59">
        <f>+$D$8</f>
        <v>2025</v>
      </c>
      <c r="AG8" s="60">
        <f>+$E$8</f>
        <v>2026</v>
      </c>
      <c r="AH8" s="74" t="s">
        <v>3</v>
      </c>
      <c r="AI8" s="75" t="s">
        <v>4</v>
      </c>
      <c r="AJ8" s="59">
        <f>+$D$8</f>
        <v>2025</v>
      </c>
      <c r="AK8" s="60">
        <f>+$E$8</f>
        <v>2026</v>
      </c>
      <c r="AL8" s="74" t="s">
        <v>3</v>
      </c>
      <c r="AM8" s="75" t="s">
        <v>4</v>
      </c>
      <c r="AN8" s="59">
        <f>+$D$8</f>
        <v>2025</v>
      </c>
      <c r="AO8" s="60">
        <f>+$E$8</f>
        <v>2026</v>
      </c>
      <c r="AP8" s="74" t="s">
        <v>3</v>
      </c>
      <c r="AQ8" s="75" t="s">
        <v>4</v>
      </c>
      <c r="AR8" s="59">
        <f>+$D$8</f>
        <v>2025</v>
      </c>
      <c r="AS8" s="60">
        <f>+$E$8</f>
        <v>2026</v>
      </c>
      <c r="AT8" s="74" t="s">
        <v>3</v>
      </c>
      <c r="AU8" s="75" t="s">
        <v>4</v>
      </c>
      <c r="AV8" s="59">
        <f>+$D$8</f>
        <v>2025</v>
      </c>
      <c r="AW8" s="60">
        <f>+$E$8</f>
        <v>2026</v>
      </c>
      <c r="AX8" s="74" t="s">
        <v>3</v>
      </c>
      <c r="AY8" s="75" t="s">
        <v>4</v>
      </c>
      <c r="AZ8" s="59">
        <f>+$D$8</f>
        <v>2025</v>
      </c>
      <c r="BA8" s="60">
        <f>+$E$8</f>
        <v>2026</v>
      </c>
      <c r="BB8" s="74" t="s">
        <v>3</v>
      </c>
      <c r="BC8" s="75" t="s">
        <v>4</v>
      </c>
      <c r="BD8" s="59">
        <f>+$D$8</f>
        <v>2025</v>
      </c>
      <c r="BE8" s="60">
        <f>+$E$8</f>
        <v>2026</v>
      </c>
      <c r="BF8" s="74" t="s">
        <v>3</v>
      </c>
      <c r="BG8" s="75" t="s">
        <v>4</v>
      </c>
      <c r="BH8" s="59">
        <f>+$D$8</f>
        <v>2025</v>
      </c>
      <c r="BI8" s="60">
        <f>+$E$8</f>
        <v>2026</v>
      </c>
      <c r="BJ8" s="74" t="s">
        <v>3</v>
      </c>
      <c r="BK8" s="75" t="s">
        <v>4</v>
      </c>
      <c r="BL8" s="59">
        <f>+$D$8</f>
        <v>2025</v>
      </c>
      <c r="BM8" s="60">
        <f>+$E$8</f>
        <v>2026</v>
      </c>
      <c r="BN8" s="74" t="s">
        <v>3</v>
      </c>
      <c r="BO8" s="75" t="s">
        <v>4</v>
      </c>
      <c r="BP8" s="59">
        <f>+$D$8</f>
        <v>2025</v>
      </c>
      <c r="BQ8" s="60">
        <f>+$E$8</f>
        <v>2026</v>
      </c>
      <c r="BR8" s="74" t="s">
        <v>3</v>
      </c>
      <c r="BS8" s="75" t="s">
        <v>4</v>
      </c>
      <c r="BT8" s="59">
        <f>+$D$8</f>
        <v>2025</v>
      </c>
      <c r="BU8" s="60">
        <f>+$E$8</f>
        <v>2026</v>
      </c>
      <c r="BV8" s="74" t="s">
        <v>3</v>
      </c>
      <c r="BW8" s="75" t="s">
        <v>4</v>
      </c>
      <c r="BX8" s="59">
        <f>+$D$8</f>
        <v>2025</v>
      </c>
      <c r="BY8" s="60">
        <f>+$E$8</f>
        <v>2026</v>
      </c>
      <c r="BZ8" s="74" t="s">
        <v>3</v>
      </c>
      <c r="CA8" s="75" t="s">
        <v>4</v>
      </c>
      <c r="CB8" s="59">
        <f>+$D$8</f>
        <v>2025</v>
      </c>
      <c r="CC8" s="60">
        <f>+$E$8</f>
        <v>2026</v>
      </c>
      <c r="CD8" s="74" t="s">
        <v>3</v>
      </c>
      <c r="CE8" s="75" t="s">
        <v>4</v>
      </c>
      <c r="CF8" s="59">
        <f>+$D$8</f>
        <v>2025</v>
      </c>
      <c r="CG8" s="60">
        <f>+$E$8</f>
        <v>2026</v>
      </c>
      <c r="CH8" s="74" t="s">
        <v>3</v>
      </c>
      <c r="CI8" s="75" t="s">
        <v>4</v>
      </c>
      <c r="CJ8" s="59">
        <f>+$D$8</f>
        <v>2025</v>
      </c>
      <c r="CK8" s="60">
        <f>+$E$8</f>
        <v>2026</v>
      </c>
      <c r="CL8" s="74" t="s">
        <v>3</v>
      </c>
      <c r="CM8" s="75" t="s">
        <v>4</v>
      </c>
      <c r="CN8" s="59">
        <f>+$D$8</f>
        <v>2025</v>
      </c>
      <c r="CO8" s="60">
        <f>+$E$8</f>
        <v>2026</v>
      </c>
      <c r="CP8" s="74" t="s">
        <v>3</v>
      </c>
      <c r="CQ8" s="75" t="s">
        <v>4</v>
      </c>
      <c r="CR8" s="59">
        <f>+$D$8</f>
        <v>2025</v>
      </c>
      <c r="CS8" s="60">
        <f>+$E$8</f>
        <v>2026</v>
      </c>
      <c r="CT8" s="74" t="s">
        <v>3</v>
      </c>
      <c r="CU8" s="75" t="s">
        <v>4</v>
      </c>
      <c r="DA8" s="71" t="s">
        <v>45</v>
      </c>
      <c r="DB8" s="71" t="s">
        <v>46</v>
      </c>
      <c r="DC8" s="71" t="s">
        <v>47</v>
      </c>
      <c r="DD8" s="71" t="s">
        <v>48</v>
      </c>
      <c r="DE8" s="71" t="s">
        <v>49</v>
      </c>
      <c r="DF8" s="71" t="s">
        <v>50</v>
      </c>
      <c r="DG8" s="71" t="s">
        <v>51</v>
      </c>
      <c r="DH8" s="71" t="s">
        <v>52</v>
      </c>
      <c r="DI8" s="71" t="s">
        <v>53</v>
      </c>
      <c r="DJ8" s="71" t="s">
        <v>54</v>
      </c>
      <c r="DK8" s="71" t="s">
        <v>55</v>
      </c>
      <c r="DL8" s="71" t="s">
        <v>56</v>
      </c>
      <c r="DM8" t="s">
        <v>33</v>
      </c>
      <c r="DN8" t="s">
        <v>33</v>
      </c>
      <c r="DO8" s="71" t="s">
        <v>45</v>
      </c>
      <c r="DP8" s="71" t="s">
        <v>46</v>
      </c>
      <c r="DQ8" s="71" t="s">
        <v>47</v>
      </c>
      <c r="DR8" s="71" t="s">
        <v>48</v>
      </c>
      <c r="DS8" s="71" t="s">
        <v>49</v>
      </c>
      <c r="DT8" s="71" t="s">
        <v>50</v>
      </c>
      <c r="DU8" s="71" t="s">
        <v>51</v>
      </c>
      <c r="DV8" s="71" t="s">
        <v>52</v>
      </c>
      <c r="DW8" s="71" t="s">
        <v>53</v>
      </c>
      <c r="DX8" s="71" t="s">
        <v>54</v>
      </c>
      <c r="DY8" s="71" t="s">
        <v>55</v>
      </c>
      <c r="DZ8" s="71" t="s">
        <v>56</v>
      </c>
      <c r="EB8" s="71" t="s">
        <v>45</v>
      </c>
      <c r="EC8" s="71" t="s">
        <v>46</v>
      </c>
      <c r="ED8" s="71" t="s">
        <v>47</v>
      </c>
      <c r="EE8" s="71" t="s">
        <v>48</v>
      </c>
      <c r="EF8" s="71" t="s">
        <v>49</v>
      </c>
      <c r="EG8" s="71" t="s">
        <v>50</v>
      </c>
      <c r="EH8" s="71" t="s">
        <v>51</v>
      </c>
      <c r="EI8" s="71" t="s">
        <v>52</v>
      </c>
      <c r="EJ8" s="71" t="s">
        <v>53</v>
      </c>
      <c r="EK8" s="71" t="s">
        <v>54</v>
      </c>
      <c r="EL8" s="71" t="s">
        <v>55</v>
      </c>
      <c r="EM8" s="71" t="s">
        <v>56</v>
      </c>
      <c r="EN8" t="s">
        <v>33</v>
      </c>
      <c r="EP8" t="s">
        <v>33</v>
      </c>
      <c r="EQ8" s="71" t="s">
        <v>45</v>
      </c>
      <c r="ER8" s="71" t="s">
        <v>46</v>
      </c>
      <c r="ES8" s="71" t="s">
        <v>47</v>
      </c>
      <c r="ET8" s="71" t="s">
        <v>48</v>
      </c>
      <c r="EU8" s="71" t="s">
        <v>49</v>
      </c>
      <c r="EV8" s="71" t="s">
        <v>50</v>
      </c>
      <c r="EW8" s="71" t="s">
        <v>51</v>
      </c>
      <c r="EX8" s="71" t="s">
        <v>52</v>
      </c>
      <c r="EY8" s="71" t="s">
        <v>53</v>
      </c>
      <c r="EZ8" s="71" t="s">
        <v>54</v>
      </c>
      <c r="FA8" s="71" t="s">
        <v>55</v>
      </c>
      <c r="FB8" s="71" t="s">
        <v>56</v>
      </c>
      <c r="FC8" s="71"/>
      <c r="FD8" s="71">
        <f>+Dashboard!$C$13</f>
        <v>2025</v>
      </c>
      <c r="FE8" s="71">
        <f>+Dashboard!$C$14</f>
        <v>2026</v>
      </c>
      <c r="FF8" s="71" t="s">
        <v>3</v>
      </c>
      <c r="FG8" s="71" t="s">
        <v>4</v>
      </c>
      <c r="FI8" s="71">
        <f>+Dashboard!$C$13</f>
        <v>2025</v>
      </c>
      <c r="FJ8" s="71">
        <f>+Dashboard!$C$14</f>
        <v>2026</v>
      </c>
      <c r="FK8" s="71" t="s">
        <v>3</v>
      </c>
      <c r="FL8" s="71" t="s">
        <v>4</v>
      </c>
    </row>
    <row r="9" spans="1:168" ht="15.2" customHeight="1">
      <c r="A9" s="76"/>
      <c r="B9" s="105" t="s">
        <v>92</v>
      </c>
      <c r="C9" s="77" t="s">
        <v>6</v>
      </c>
      <c r="D9" s="79">
        <f>+DA9</f>
        <v>14814</v>
      </c>
      <c r="E9" s="79">
        <f ca="1">OFFSET(DA9,0,14,1,1)</f>
        <v>12792</v>
      </c>
      <c r="F9" s="78">
        <f ca="1">SUM(E9-D9)</f>
        <v>-2022</v>
      </c>
      <c r="G9" s="80">
        <f ca="1">IF(F9=0,0,IF(D9=0,1,F9/D9))</f>
        <v>-0.13649250708788985</v>
      </c>
      <c r="H9" s="79">
        <f>SUMIF($D$6:G$6,H$5,$D9:G9)</f>
        <v>14814</v>
      </c>
      <c r="I9" s="79">
        <f ca="1">SUMIF($D$6:H$6,I$5,$D9:H9)</f>
        <v>12792</v>
      </c>
      <c r="J9" s="78">
        <f ca="1">SUM(I9-H9)</f>
        <v>-2022</v>
      </c>
      <c r="K9" s="80">
        <f ca="1">IF(J9=0,0,IF(H9=0,1,J9/H9))</f>
        <v>-0.13649250708788985</v>
      </c>
      <c r="L9" s="79">
        <f>+DB9</f>
        <v>12302</v>
      </c>
      <c r="M9" s="79">
        <f ca="1">OFFSET(DB9,0,14,1,1)</f>
        <v>10742</v>
      </c>
      <c r="N9" s="78">
        <f ca="1">SUM(M9-L9)</f>
        <v>-1560</v>
      </c>
      <c r="O9" s="80">
        <f ca="1">IF(N9=0,0,IF(L9=0,1,N9/L9))</f>
        <v>-0.12680864900016259</v>
      </c>
      <c r="P9" s="79">
        <f>SUMIF($D$6:O$6,P$5,$D9:O9)</f>
        <v>27116</v>
      </c>
      <c r="Q9" s="79">
        <f ca="1">SUMIF($D$6:P$6,Q$5,$D9:P9)</f>
        <v>23534</v>
      </c>
      <c r="R9" s="78">
        <f ca="1">SUM(Q9-P9)</f>
        <v>-3582</v>
      </c>
      <c r="S9" s="80">
        <f ca="1">IF(R9=0,0,IF(P9=0,1,R9/P9))</f>
        <v>-0.13209912966514234</v>
      </c>
      <c r="T9" s="79">
        <f>+DC9</f>
        <v>11263</v>
      </c>
      <c r="U9" s="79">
        <f ca="1">OFFSET(DC9,0,14,1,1)</f>
        <v>12388</v>
      </c>
      <c r="V9" s="78">
        <f ca="1">SUM(U9-T9)</f>
        <v>1125</v>
      </c>
      <c r="W9" s="80">
        <f ca="1">IF(V9=0,0,IF(T9=0,1,V9/T9))</f>
        <v>9.9884577821184414E-2</v>
      </c>
      <c r="X9" s="79">
        <f>SUMIF($D$6:W$6,X$5,$D9:W9)</f>
        <v>38379</v>
      </c>
      <c r="Y9" s="79">
        <f ca="1">SUMIF($D$6:X$6,Y$5,$D9:X9)</f>
        <v>35922</v>
      </c>
      <c r="Z9" s="78">
        <f ca="1">SUM(Y9-X9)</f>
        <v>-2457</v>
      </c>
      <c r="AA9" s="80">
        <f ca="1">IF(Z9=0,0,IF(X9=0,1,Z9/X9))</f>
        <v>-6.4019385601500819E-2</v>
      </c>
      <c r="AB9" s="79">
        <f>+DD9</f>
        <v>10359</v>
      </c>
      <c r="AC9" s="79">
        <f ca="1">OFFSET(DD9,0,14,1,1)</f>
        <v>12652</v>
      </c>
      <c r="AD9" s="78">
        <f ca="1">SUM(AC9-AB9)</f>
        <v>2293</v>
      </c>
      <c r="AE9" s="80">
        <f ca="1">IF(AD9=0,0,IF(AB9=0,1,AD9/AB9))</f>
        <v>0.22135341249155324</v>
      </c>
      <c r="AF9" s="79">
        <f>SUMIF($D$6:AE$6,AF$5,$D9:AE9)</f>
        <v>48738</v>
      </c>
      <c r="AG9" s="79">
        <f ca="1">SUMIF($D$6:AF$6,AG$5,$D9:AF9)</f>
        <v>48574</v>
      </c>
      <c r="AH9" s="78">
        <f ca="1">SUM(AG9-AF9)</f>
        <v>-164</v>
      </c>
      <c r="AI9" s="80">
        <f ca="1">IF(AH9=0,0,IF(AF9=0,1,AH9/AF9))</f>
        <v>-3.3649308547745085E-3</v>
      </c>
      <c r="AJ9" s="79">
        <f>+DE9</f>
        <v>19433</v>
      </c>
      <c r="AK9" s="79">
        <f ca="1">OFFSET(DE9,0,14,1,1)</f>
        <v>22545</v>
      </c>
      <c r="AL9" s="78">
        <f ca="1">SUM(AK9-AJ9)</f>
        <v>3112</v>
      </c>
      <c r="AM9" s="80">
        <f ca="1">IF(AL9=0,0,IF(AJ9=0,1,AL9/AJ9))</f>
        <v>0.16013996809550765</v>
      </c>
      <c r="AN9" s="79">
        <f>SUMIF($D$6:AM$6,AN$5,$D9:AM9)</f>
        <v>68171</v>
      </c>
      <c r="AO9" s="79">
        <f ca="1">SUMIF($D$6:AN$6,AO$5,$D9:AN9)</f>
        <v>71119</v>
      </c>
      <c r="AP9" s="78">
        <f ca="1">SUM(AO9-AN9)</f>
        <v>2948</v>
      </c>
      <c r="AQ9" s="80">
        <f ca="1">IF(AP9=0,0,IF(AN9=0,1,AP9/AN9))</f>
        <v>4.3244194745566296E-2</v>
      </c>
      <c r="AR9" s="79">
        <f>+DF9</f>
        <v>29651</v>
      </c>
      <c r="AS9" s="79">
        <f ca="1">OFFSET(DF9,0,14,1,1)</f>
        <v>29011</v>
      </c>
      <c r="AT9" s="78">
        <f ca="1">SUM(AS9-AR9)</f>
        <v>-640</v>
      </c>
      <c r="AU9" s="80">
        <f ca="1">IF(AT9=0,0,IF(AR9=0,1,AT9/AR9))</f>
        <v>-2.158443222825537E-2</v>
      </c>
      <c r="AV9" s="79">
        <f>SUMIF($D$6:AU$6,AV$5,$D9:AU9)</f>
        <v>97822</v>
      </c>
      <c r="AW9" s="79">
        <f ca="1">SUMIF($D$6:AV$6,AW$5,$D9:AV9)</f>
        <v>100130</v>
      </c>
      <c r="AX9" s="78">
        <f ca="1">SUM(AW9-AV9)</f>
        <v>2308</v>
      </c>
      <c r="AY9" s="80">
        <f ca="1">IF(AX9=0,0,IF(AV9=0,1,AX9/AV9))</f>
        <v>2.3593874588538365E-2</v>
      </c>
      <c r="AZ9" s="79">
        <f>+DG9</f>
        <v>25974</v>
      </c>
      <c r="BA9" s="79">
        <f ca="1">OFFSET(DG9,0,14,1,1)</f>
        <v>27758</v>
      </c>
      <c r="BB9" s="78">
        <f ca="1">SUM(BA9-AZ9)</f>
        <v>1784</v>
      </c>
      <c r="BC9" s="80">
        <f ca="1">IF(BB9=0,0,IF(AZ9=0,1,BB9/AZ9))</f>
        <v>6.8684068684068678E-2</v>
      </c>
      <c r="BD9" s="79">
        <f>SUMIF($D$6:BC$6,BD$5,$D9:BC9)</f>
        <v>123796</v>
      </c>
      <c r="BE9" s="79">
        <f ca="1">SUMIF($D$6:BD$6,BE$5,$D9:BD9)</f>
        <v>127888</v>
      </c>
      <c r="BF9" s="78">
        <f ca="1">SUM(BE9-BD9)</f>
        <v>4092</v>
      </c>
      <c r="BG9" s="80">
        <f ca="1">IF(BF9=0,0,IF(BD9=0,1,BF9/BD9))</f>
        <v>3.3054379786099715E-2</v>
      </c>
      <c r="BH9" s="79">
        <f>+DH9</f>
        <v>25398</v>
      </c>
      <c r="BI9" s="79">
        <f ca="1">OFFSET(DH9,0,14,1,1)</f>
        <v>25827</v>
      </c>
      <c r="BJ9" s="78">
        <f ca="1">SUM(BI9-BH9)</f>
        <v>429</v>
      </c>
      <c r="BK9" s="80">
        <f ca="1">IF(BJ9=0,0,IF(BH9=0,1,BJ9/BH9))</f>
        <v>1.6891093786912354E-2</v>
      </c>
      <c r="BL9" s="79">
        <f>SUMIF($D$6:BK$6,BL$5,$D9:BK9)</f>
        <v>149194</v>
      </c>
      <c r="BM9" s="79">
        <f ca="1">SUMIF($D$6:BL$6,BM$5,$D9:BL9)</f>
        <v>153715</v>
      </c>
      <c r="BN9" s="78">
        <f ca="1">SUM(BM9-BL9)</f>
        <v>4521</v>
      </c>
      <c r="BO9" s="80">
        <f ca="1">IF(BN9=0,0,IF(BL9=0,1,BN9/BL9))</f>
        <v>3.0302827191442016E-2</v>
      </c>
      <c r="BP9" s="79">
        <f>+DI9</f>
        <v>19080</v>
      </c>
      <c r="BQ9" s="79">
        <f ca="1">OFFSET(DI9,0,14,1,1)</f>
        <v>0</v>
      </c>
      <c r="BR9" s="78">
        <f ca="1">SUM(BQ9-BP9)</f>
        <v>-19080</v>
      </c>
      <c r="BS9" s="80">
        <f ca="1">IF(BR9=0,0,IF(BP9=0,1,BR9/BP9))</f>
        <v>-1</v>
      </c>
      <c r="BT9" s="79">
        <f>SUMIF($D$6:BS$6,BT$5,$D9:BS9)</f>
        <v>168274</v>
      </c>
      <c r="BU9" s="79">
        <f ca="1">SUMIF($D$6:BT$6,BU$5,$D9:BT9)</f>
        <v>153715</v>
      </c>
      <c r="BV9" s="78">
        <f ca="1">SUM(BU9-BT9)</f>
        <v>-14559</v>
      </c>
      <c r="BW9" s="80">
        <f ca="1">IF(BV9=0,0,IF(BT9=0,1,BV9/BT9))</f>
        <v>-8.6519604930054547E-2</v>
      </c>
      <c r="BX9" s="79">
        <f>+DJ9</f>
        <v>14295</v>
      </c>
      <c r="BY9" s="79">
        <f ca="1">OFFSET(DJ9,0,14,1,1)</f>
        <v>0</v>
      </c>
      <c r="BZ9" s="78">
        <f ca="1">SUM(BY9-BX9)</f>
        <v>-14295</v>
      </c>
      <c r="CA9" s="80">
        <f ca="1">IF(BZ9=0,0,IF(BX9=0,1,BZ9/BX9))</f>
        <v>-1</v>
      </c>
      <c r="CB9" s="79">
        <f>SUMIF($D$6:CA$6,CB$5,$D9:CA9)</f>
        <v>182569</v>
      </c>
      <c r="CC9" s="79">
        <f ca="1">SUMIF($D$6:CB$6,CC$5,$D9:CB9)</f>
        <v>153715</v>
      </c>
      <c r="CD9" s="78">
        <f ca="1">SUM(CC9-CB9)</f>
        <v>-28854</v>
      </c>
      <c r="CE9" s="80">
        <f ca="1">IF(CD9=0,0,IF(CB9=0,1,CD9/CB9))</f>
        <v>-0.15804435583258933</v>
      </c>
      <c r="CF9" s="79">
        <f>+DK9</f>
        <v>12504</v>
      </c>
      <c r="CG9" s="79">
        <f ca="1">OFFSET(DK9,0,14,1,1)</f>
        <v>0</v>
      </c>
      <c r="CH9" s="78">
        <f ca="1">SUM(CG9-CF9)</f>
        <v>-12504</v>
      </c>
      <c r="CI9" s="80">
        <f ca="1">IF(CH9=0,0,IF(CF9=0,1,CH9/CF9))</f>
        <v>-1</v>
      </c>
      <c r="CJ9" s="79">
        <f>SUMIF($D$6:CI$6,CJ$5,$D9:CI9)</f>
        <v>195073</v>
      </c>
      <c r="CK9" s="79">
        <f ca="1">SUMIF($D$6:CJ$6,CK$5,$D9:CJ9)</f>
        <v>153715</v>
      </c>
      <c r="CL9" s="78">
        <f ca="1">SUM(CK9-CJ9)</f>
        <v>-41358</v>
      </c>
      <c r="CM9" s="80">
        <f ca="1">IF(CL9=0,0,IF(CJ9=0,1,CL9/CJ9))</f>
        <v>-0.21201293874600791</v>
      </c>
      <c r="CN9" s="79">
        <f>+DL9</f>
        <v>13751</v>
      </c>
      <c r="CO9" s="79">
        <f ca="1">OFFSET(DL9,0,14,1,1)</f>
        <v>0</v>
      </c>
      <c r="CP9" s="78">
        <f ca="1">SUM(CO9-CN9)</f>
        <v>-13751</v>
      </c>
      <c r="CQ9" s="80">
        <f ca="1">IF(CP9=0,0,IF(CN9=0,1,CP9/CN9))</f>
        <v>-1</v>
      </c>
      <c r="CR9" s="79">
        <f>SUMIF($D$6:CQ$6,CR$5,$D9:CQ9)</f>
        <v>208824</v>
      </c>
      <c r="CS9" s="79">
        <f ca="1">SUMIF($D$6:CR$6,CS$5,$D9:CR9)</f>
        <v>153715</v>
      </c>
      <c r="CT9" s="78">
        <f ca="1">SUM(CS9-CR9)</f>
        <v>-55109</v>
      </c>
      <c r="CU9" s="80">
        <f ca="1">IF(CT9=0,0,IF(CR9=0,1,CT9/CR9))</f>
        <v>-0.26390165881316324</v>
      </c>
      <c r="CX9" t="s">
        <v>82</v>
      </c>
      <c r="CY9" t="s">
        <v>6</v>
      </c>
      <c r="DA9" s="81">
        <f>SUMIF(AAZ!$A$131:$A$138,Traffic!DA$7,AAZ!E$131:E$138)</f>
        <v>14814</v>
      </c>
      <c r="DB9" s="81">
        <f>SUMIF(AAZ!$A$131:$A$138,Traffic!DB$7,AAZ!F$131:F$138)</f>
        <v>12302</v>
      </c>
      <c r="DC9" s="81">
        <f>SUMIF(AAZ!$A$131:$A$138,Traffic!DC$7,AAZ!G$131:G$138)</f>
        <v>11263</v>
      </c>
      <c r="DD9" s="81">
        <f>SUMIF(AAZ!$A$131:$A$138,Traffic!DD$7,AAZ!H$131:H$138)</f>
        <v>10359</v>
      </c>
      <c r="DE9" s="81">
        <f>SUMIF(AAZ!$A$131:$A$138,Traffic!DE$7,AAZ!I$131:I$138)</f>
        <v>19433</v>
      </c>
      <c r="DF9" s="81">
        <f>SUMIF(AAZ!$A$131:$A$138,Traffic!DF$7,AAZ!J$131:J$138)</f>
        <v>29651</v>
      </c>
      <c r="DG9" s="81">
        <f>SUMIF(AAZ!$A$131:$A$138,Traffic!DG$7,AAZ!K$131:K$138)</f>
        <v>25974</v>
      </c>
      <c r="DH9" s="81">
        <f>SUMIF(AAZ!$A$131:$A$138,Traffic!DH$7,AAZ!L$131:L$138)</f>
        <v>25398</v>
      </c>
      <c r="DI9" s="81">
        <f>SUMIF(AAZ!$A$131:$A$138,Traffic!DI$7,AAZ!M$131:M$138)</f>
        <v>19080</v>
      </c>
      <c r="DJ9" s="81">
        <f>SUMIF(AAZ!$A$131:$A$138,Traffic!DJ$7,AAZ!N$131:N$138)</f>
        <v>14295</v>
      </c>
      <c r="DK9" s="81">
        <f>SUMIF(AAZ!$A$131:$A$138,Traffic!DK$7,AAZ!O$131:O$138)</f>
        <v>12504</v>
      </c>
      <c r="DL9" s="81">
        <f>SUMIF(AAZ!$A$131:$A$138,Traffic!DL$7,AAZ!P$131:P$138)</f>
        <v>13751</v>
      </c>
      <c r="DO9" s="81">
        <f>SUMIF(AAZ!$A$131:$A$138,Traffic!DO$7,AAZ!E$131:E$138)</f>
        <v>12792</v>
      </c>
      <c r="DP9" s="81">
        <f>SUMIF(AAZ!$A$131:$A$138,Traffic!DP$7,AAZ!F$131:F$138)</f>
        <v>10742</v>
      </c>
      <c r="DQ9" s="81">
        <f>SUMIF(AAZ!$A$131:$A$138,Traffic!DQ$7,AAZ!G$131:G$138)</f>
        <v>12388</v>
      </c>
      <c r="DR9" s="81">
        <f>SUMIF(AAZ!$A$131:$A$138,Traffic!DR$7,AAZ!H$131:H$138)</f>
        <v>12652</v>
      </c>
      <c r="DS9" s="81">
        <f>SUMIF(AAZ!$A$131:$A$138,Traffic!DS$7,AAZ!I$131:I$138)</f>
        <v>22545</v>
      </c>
      <c r="DT9" s="81">
        <f>SUMIF(AAZ!$A$131:$A$138,Traffic!DT$7,AAZ!J$131:J$138)</f>
        <v>29011</v>
      </c>
      <c r="DU9" s="81">
        <f>SUMIF(AAZ!$A$131:$A$138,Traffic!DU$7,AAZ!K$131:K$138)</f>
        <v>27758</v>
      </c>
      <c r="DV9" s="81">
        <f>SUMIF(AAZ!$A$131:$A$138,Traffic!DV$7,AAZ!L$131:L$138)</f>
        <v>25827</v>
      </c>
      <c r="DW9" s="81">
        <f>SUMIF(AAZ!$A$131:$A$138,Traffic!DW$7,AAZ!M$131:M$138)</f>
        <v>0</v>
      </c>
      <c r="DX9" s="81">
        <f>SUMIF(AAZ!$A$131:$A$138,Traffic!DX$7,AAZ!N$131:N$138)</f>
        <v>0</v>
      </c>
      <c r="DY9" s="81">
        <f>SUMIF(AAZ!$A$131:$A$138,Traffic!DY$7,AAZ!O$131:O$138)</f>
        <v>0</v>
      </c>
      <c r="DZ9" s="81">
        <f>SUMIF(AAZ!$A$131:$A$138,Traffic!DZ$7,AAZ!P$131:P$138)</f>
        <v>0</v>
      </c>
      <c r="EB9" s="81">
        <f>SUM(DA9)</f>
        <v>14814</v>
      </c>
      <c r="EC9" s="81">
        <f>SUM($DA9:DB9)</f>
        <v>27116</v>
      </c>
      <c r="ED9" s="81">
        <f>SUM($DA9:DC9)</f>
        <v>38379</v>
      </c>
      <c r="EE9" s="81">
        <f>SUM($DA9:DD9)</f>
        <v>48738</v>
      </c>
      <c r="EF9" s="81">
        <f>SUM($DA9:DE9)</f>
        <v>68171</v>
      </c>
      <c r="EG9" s="81">
        <f>SUM($DA9:DF9)</f>
        <v>97822</v>
      </c>
      <c r="EH9" s="81">
        <f>SUM($DA9:DG9)</f>
        <v>123796</v>
      </c>
      <c r="EI9" s="81">
        <f>SUM($DA9:DH9)</f>
        <v>149194</v>
      </c>
      <c r="EJ9" s="81">
        <f>SUM($DA9:DI9)</f>
        <v>168274</v>
      </c>
      <c r="EK9" s="81">
        <f>SUM($DA9:DJ9)</f>
        <v>182569</v>
      </c>
      <c r="EL9" s="81">
        <f>SUM($DA9:DK9)</f>
        <v>195073</v>
      </c>
      <c r="EM9" s="81">
        <f>SUM($DA9:DL9)</f>
        <v>208824</v>
      </c>
      <c r="EQ9" s="81">
        <f>SUM($DO9:DO9)</f>
        <v>12792</v>
      </c>
      <c r="ER9" s="81">
        <f>SUM($DO9:DP9)</f>
        <v>23534</v>
      </c>
      <c r="ES9" s="81">
        <f>SUM($DO9:DQ9)</f>
        <v>35922</v>
      </c>
      <c r="ET9" s="81">
        <f>SUM($DO9:DR9)</f>
        <v>48574</v>
      </c>
      <c r="EU9" s="81">
        <f>SUM($DO9:DS9)</f>
        <v>71119</v>
      </c>
      <c r="EV9" s="81">
        <f>SUM($DO9:DT9)</f>
        <v>100130</v>
      </c>
      <c r="EW9" s="81">
        <f>SUM($DO9:DU9)</f>
        <v>127888</v>
      </c>
      <c r="EX9" s="81">
        <f>SUM($DO9:DV9)</f>
        <v>153715</v>
      </c>
      <c r="EY9" s="81">
        <f>SUM($DO9:DW9)</f>
        <v>153715</v>
      </c>
      <c r="EZ9" s="81">
        <f>SUM($DO9:DX9)</f>
        <v>153715</v>
      </c>
      <c r="FA9" s="81">
        <f>SUM($DO9:DY9)</f>
        <v>153715</v>
      </c>
      <c r="FB9" s="81">
        <f>SUM($DO9:DZ9)</f>
        <v>153715</v>
      </c>
      <c r="FC9" s="81"/>
      <c r="FD9" s="81">
        <f t="shared" ref="FD9:FE12" si="24">SUMIFS($DA9:$DZ9,$DA$8:$DZ$8,FD$7,$DA$7:$DZ$7,FD$8)</f>
        <v>25398</v>
      </c>
      <c r="FE9" s="81">
        <f t="shared" si="24"/>
        <v>25827</v>
      </c>
      <c r="FF9" s="81">
        <f>+FE9-FD9</f>
        <v>429</v>
      </c>
      <c r="FG9" s="112">
        <f>IFERROR(FF9/FD9,1)</f>
        <v>1.6891093786912354E-2</v>
      </c>
      <c r="FI9" s="81">
        <f>SUMIFS($EB9:$FB9,$EB$8:$FB$8,FI$7,$EB$7:$FB$7,FI$8)</f>
        <v>149194</v>
      </c>
      <c r="FJ9" s="81">
        <f>SUMIFS($EB9:$FB9,$EB$8:$FB$8,FJ$7,$EB$7:$FB$7,FJ$8)</f>
        <v>153715</v>
      </c>
      <c r="FK9" s="81">
        <f>+FJ9-FI9</f>
        <v>4521</v>
      </c>
      <c r="FL9" s="112">
        <f>IFERROR(FK9/FI9,1)</f>
        <v>3.0302827191442016E-2</v>
      </c>
    </row>
    <row r="10" spans="1:168" ht="15.75">
      <c r="A10" s="82" t="str">
        <f>+CX11</f>
        <v>Aazhogan Bridge</v>
      </c>
      <c r="B10" s="106" t="s">
        <v>92</v>
      </c>
      <c r="C10" s="83" t="s">
        <v>7</v>
      </c>
      <c r="D10" s="79">
        <f>+DA10</f>
        <v>931</v>
      </c>
      <c r="E10" s="79">
        <f ca="1">OFFSET(DA10,0,14,1,1)</f>
        <v>544</v>
      </c>
      <c r="F10" s="78">
        <f ca="1">SUM(E10-D10)</f>
        <v>-387</v>
      </c>
      <c r="G10" s="80">
        <f ca="1">IF(F10=0,0,IF(D10=0,1,F10/D10))</f>
        <v>-0.41568206229860366</v>
      </c>
      <c r="H10" s="79">
        <f>SUMIF($D$6:G$6,H$5,$D10:G10)</f>
        <v>931</v>
      </c>
      <c r="I10" s="79">
        <f ca="1">SUMIF($D$6:H$6,I$5,$D10:H10)</f>
        <v>544</v>
      </c>
      <c r="J10" s="78">
        <f ca="1">SUM(I10-H10)</f>
        <v>-387</v>
      </c>
      <c r="K10" s="80">
        <f ca="1">IF(J10=0,0,IF(H10=0,1,J10/H10))</f>
        <v>-0.41568206229860366</v>
      </c>
      <c r="L10" s="79">
        <f>+DB10</f>
        <v>884</v>
      </c>
      <c r="M10" s="79">
        <f ca="1">OFFSET(DB10,0,14,1,1)</f>
        <v>594</v>
      </c>
      <c r="N10" s="78">
        <f ca="1">SUM(M10-L10)</f>
        <v>-290</v>
      </c>
      <c r="O10" s="80">
        <f ca="1">IF(N10=0,0,IF(L10=0,1,N10/L10))</f>
        <v>-0.32805429864253394</v>
      </c>
      <c r="P10" s="79">
        <f>SUMIF($D$6:O$6,P$5,$D10:O10)</f>
        <v>1815</v>
      </c>
      <c r="Q10" s="79">
        <f ca="1">SUMIF($D$6:P$6,Q$5,$D10:P10)</f>
        <v>1138</v>
      </c>
      <c r="R10" s="78">
        <f ca="1">SUM(Q10-P10)</f>
        <v>-677</v>
      </c>
      <c r="S10" s="80">
        <f ca="1">IF(R10=0,0,IF(P10=0,1,R10/P10))</f>
        <v>-0.37300275482093664</v>
      </c>
      <c r="T10" s="79">
        <f>+DC10</f>
        <v>739</v>
      </c>
      <c r="U10" s="79">
        <f ca="1">OFFSET(DC10,0,14,1,1)</f>
        <v>751</v>
      </c>
      <c r="V10" s="78">
        <f ca="1">SUM(U10-T10)</f>
        <v>12</v>
      </c>
      <c r="W10" s="80">
        <f ca="1">IF(V10=0,0,IF(T10=0,1,V10/T10))</f>
        <v>1.6238159675236806E-2</v>
      </c>
      <c r="X10" s="79">
        <f>SUMIF($D$6:W$6,X$5,$D10:W10)</f>
        <v>2554</v>
      </c>
      <c r="Y10" s="79">
        <f ca="1">SUMIF($D$6:X$6,Y$5,$D10:X10)</f>
        <v>1889</v>
      </c>
      <c r="Z10" s="78">
        <f ca="1">SUM(Y10-X10)</f>
        <v>-665</v>
      </c>
      <c r="AA10" s="80">
        <f ca="1">IF(Z10=0,0,IF(X10=0,1,Z10/X10))</f>
        <v>-0.26037588097102582</v>
      </c>
      <c r="AB10" s="79">
        <f>+DD10</f>
        <v>568</v>
      </c>
      <c r="AC10" s="79">
        <f ca="1">OFFSET(DD10,0,14,1,1)</f>
        <v>510</v>
      </c>
      <c r="AD10" s="78">
        <f ca="1">SUM(AC10-AB10)</f>
        <v>-58</v>
      </c>
      <c r="AE10" s="80">
        <f ca="1">IF(AD10=0,0,IF(AB10=0,1,AD10/AB10))</f>
        <v>-0.10211267605633803</v>
      </c>
      <c r="AF10" s="79">
        <f>SUMIF($D$6:AE$6,AF$5,$D10:AE10)</f>
        <v>3122</v>
      </c>
      <c r="AG10" s="79">
        <f ca="1">SUMIF($D$6:AF$6,AG$5,$D10:AF10)</f>
        <v>2399</v>
      </c>
      <c r="AH10" s="78">
        <f ca="1">SUM(AG10-AF10)</f>
        <v>-723</v>
      </c>
      <c r="AI10" s="80">
        <f ca="1">IF(AH10=0,0,IF(AF10=0,1,AH10/AF10))</f>
        <v>-0.23158231902626522</v>
      </c>
      <c r="AJ10" s="79">
        <f>+DE10</f>
        <v>567</v>
      </c>
      <c r="AK10" s="79">
        <f ca="1">OFFSET(DE10,0,14,1,1)</f>
        <v>564</v>
      </c>
      <c r="AL10" s="78">
        <f ca="1">SUM(AK10-AJ10)</f>
        <v>-3</v>
      </c>
      <c r="AM10" s="80">
        <f ca="1">IF(AL10=0,0,IF(AJ10=0,1,AL10/AJ10))</f>
        <v>-5.2910052910052907E-3</v>
      </c>
      <c r="AN10" s="79">
        <f>SUMIF($D$6:AM$6,AN$5,$D10:AM10)</f>
        <v>3689</v>
      </c>
      <c r="AO10" s="79">
        <f ca="1">SUMIF($D$6:AN$6,AO$5,$D10:AN10)</f>
        <v>2963</v>
      </c>
      <c r="AP10" s="78">
        <f ca="1">SUM(AO10-AN10)</f>
        <v>-726</v>
      </c>
      <c r="AQ10" s="80">
        <f ca="1">IF(AP10=0,0,IF(AN10=0,1,AP10/AN10))</f>
        <v>-0.19680130116562755</v>
      </c>
      <c r="AR10" s="79">
        <f>+DF10</f>
        <v>568</v>
      </c>
      <c r="AS10" s="79">
        <f ca="1">OFFSET(DF10,0,14,1,1)</f>
        <v>620</v>
      </c>
      <c r="AT10" s="78">
        <f ca="1">SUM(AS10-AR10)</f>
        <v>52</v>
      </c>
      <c r="AU10" s="80">
        <f ca="1">IF(AT10=0,0,IF(AR10=0,1,AT10/AR10))</f>
        <v>9.154929577464789E-2</v>
      </c>
      <c r="AV10" s="79">
        <f>SUMIF($D$6:AU$6,AV$5,$D10:AU10)</f>
        <v>4257</v>
      </c>
      <c r="AW10" s="79">
        <f ca="1">SUMIF($D$6:AV$6,AW$5,$D10:AV10)</f>
        <v>3583</v>
      </c>
      <c r="AX10" s="78">
        <f ca="1">SUM(AW10-AV10)</f>
        <v>-674</v>
      </c>
      <c r="AY10" s="80">
        <f ca="1">IF(AX10=0,0,IF(AV10=0,1,AX10/AV10))</f>
        <v>-0.15832746065304204</v>
      </c>
      <c r="AZ10" s="79">
        <f>+DG10</f>
        <v>693</v>
      </c>
      <c r="BA10" s="79">
        <f ca="1">OFFSET(DG10,0,14,1,1)</f>
        <v>556</v>
      </c>
      <c r="BB10" s="78">
        <f ca="1">SUM(BA10-AZ10)</f>
        <v>-137</v>
      </c>
      <c r="BC10" s="80">
        <f ca="1">IF(BB10=0,0,IF(AZ10=0,1,BB10/AZ10))</f>
        <v>-0.1976911976911977</v>
      </c>
      <c r="BD10" s="79">
        <f>SUMIF($D$6:BC$6,BD$5,$D10:BC10)</f>
        <v>4950</v>
      </c>
      <c r="BE10" s="79">
        <f ca="1">SUMIF($D$6:BD$6,BE$5,$D10:BD10)</f>
        <v>4139</v>
      </c>
      <c r="BF10" s="78">
        <f ca="1">SUM(BE10-BD10)</f>
        <v>-811</v>
      </c>
      <c r="BG10" s="80">
        <f ca="1">IF(BF10=0,0,IF(BD10=0,1,BF10/BD10))</f>
        <v>-0.16383838383838384</v>
      </c>
      <c r="BH10" s="79">
        <f>+DH10</f>
        <v>633</v>
      </c>
      <c r="BI10" s="79">
        <f ca="1">OFFSET(DH10,0,14,1,1)</f>
        <v>549</v>
      </c>
      <c r="BJ10" s="78">
        <f ca="1">SUM(BI10-BH10)</f>
        <v>-84</v>
      </c>
      <c r="BK10" s="80">
        <f ca="1">IF(BJ10=0,0,IF(BH10=0,1,BJ10/BH10))</f>
        <v>-0.13270142180094788</v>
      </c>
      <c r="BL10" s="79">
        <f>SUMIF($D$6:BK$6,BL$5,$D10:BK10)</f>
        <v>5583</v>
      </c>
      <c r="BM10" s="79">
        <f ca="1">SUMIF($D$6:BL$6,BM$5,$D10:BL10)</f>
        <v>4688</v>
      </c>
      <c r="BN10" s="78">
        <f ca="1">SUM(BM10-BL10)</f>
        <v>-895</v>
      </c>
      <c r="BO10" s="80">
        <f ca="1">IF(BN10=0,0,IF(BL10=0,1,BN10/BL10))</f>
        <v>-0.16030807809421457</v>
      </c>
      <c r="BP10" s="79">
        <f>+DI10</f>
        <v>733</v>
      </c>
      <c r="BQ10" s="79">
        <f ca="1">OFFSET(DI10,0,14,1,1)</f>
        <v>0</v>
      </c>
      <c r="BR10" s="78">
        <f ca="1">SUM(BQ10-BP10)</f>
        <v>-733</v>
      </c>
      <c r="BS10" s="80">
        <f ca="1">IF(BR10=0,0,IF(BP10=0,1,BR10/BP10))</f>
        <v>-1</v>
      </c>
      <c r="BT10" s="79">
        <f>SUMIF($D$6:BS$6,BT$5,$D10:BS10)</f>
        <v>6316</v>
      </c>
      <c r="BU10" s="79">
        <f ca="1">SUMIF($D$6:BT$6,BU$5,$D10:BT10)</f>
        <v>4688</v>
      </c>
      <c r="BV10" s="78">
        <f ca="1">SUM(BU10-BT10)</f>
        <v>-1628</v>
      </c>
      <c r="BW10" s="80">
        <f ca="1">IF(BV10=0,0,IF(BT10=0,1,BV10/BT10))</f>
        <v>-0.25775807473084228</v>
      </c>
      <c r="BX10" s="79">
        <f>+DJ10</f>
        <v>674</v>
      </c>
      <c r="BY10" s="79">
        <f ca="1">OFFSET(DJ10,0,14,1,1)</f>
        <v>0</v>
      </c>
      <c r="BZ10" s="78">
        <f ca="1">SUM(BY10-BX10)</f>
        <v>-674</v>
      </c>
      <c r="CA10" s="80">
        <f ca="1">IF(BZ10=0,0,IF(BX10=0,1,BZ10/BX10))</f>
        <v>-1</v>
      </c>
      <c r="CB10" s="79">
        <f>SUMIF($D$6:CA$6,CB$5,$D10:CA10)</f>
        <v>6990</v>
      </c>
      <c r="CC10" s="79">
        <f ca="1">SUMIF($D$6:CB$6,CC$5,$D10:CB10)</f>
        <v>4688</v>
      </c>
      <c r="CD10" s="78">
        <f ca="1">SUM(CC10-CB10)</f>
        <v>-2302</v>
      </c>
      <c r="CE10" s="80">
        <f ca="1">IF(CD10=0,0,IF(CB10=0,1,CD10/CB10))</f>
        <v>-0.32932761087267526</v>
      </c>
      <c r="CF10" s="79">
        <f>+DK10</f>
        <v>634</v>
      </c>
      <c r="CG10" s="79">
        <f ca="1">OFFSET(DK10,0,14,1,1)</f>
        <v>0</v>
      </c>
      <c r="CH10" s="78">
        <f ca="1">SUM(CG10-CF10)</f>
        <v>-634</v>
      </c>
      <c r="CI10" s="80">
        <f ca="1">IF(CH10=0,0,IF(CF10=0,1,CH10/CF10))</f>
        <v>-1</v>
      </c>
      <c r="CJ10" s="79">
        <f>SUMIF($D$6:CI$6,CJ$5,$D10:CI10)</f>
        <v>7624</v>
      </c>
      <c r="CK10" s="79">
        <f ca="1">SUMIF($D$6:CJ$6,CK$5,$D10:CJ10)</f>
        <v>4688</v>
      </c>
      <c r="CL10" s="78">
        <f ca="1">SUM(CK10-CJ10)</f>
        <v>-2936</v>
      </c>
      <c r="CM10" s="80">
        <f ca="1">IF(CL10=0,0,IF(CJ10=0,1,CL10/CJ10))</f>
        <v>-0.38509968520461701</v>
      </c>
      <c r="CN10" s="79">
        <f>+DL10</f>
        <v>582</v>
      </c>
      <c r="CO10" s="79">
        <f ca="1">OFFSET(DL10,0,14,1,1)</f>
        <v>0</v>
      </c>
      <c r="CP10" s="78">
        <f ca="1">SUM(CO10-CN10)</f>
        <v>-582</v>
      </c>
      <c r="CQ10" s="80">
        <f ca="1">IF(CP10=0,0,IF(CN10=0,1,CP10/CN10))</f>
        <v>-1</v>
      </c>
      <c r="CR10" s="79">
        <f>SUMIF($D$6:CQ$6,CR$5,$D10:CQ10)</f>
        <v>8206</v>
      </c>
      <c r="CS10" s="79">
        <f ca="1">SUMIF($D$6:CR$6,CS$5,$D10:CR10)</f>
        <v>4688</v>
      </c>
      <c r="CT10" s="78">
        <f ca="1">SUM(CS10-CR10)</f>
        <v>-3518</v>
      </c>
      <c r="CU10" s="80">
        <f ca="1">IF(CT10=0,0,IF(CR10=0,1,CT10/CR10))</f>
        <v>-0.42871069948817936</v>
      </c>
      <c r="CX10" t="s">
        <v>82</v>
      </c>
      <c r="CY10" t="s">
        <v>7</v>
      </c>
      <c r="CZ10" s="2"/>
      <c r="DA10" s="81">
        <f>SUMIF(AAZ!$A$154:$A$161,Traffic!DA$7,AAZ!E$154:E$161)</f>
        <v>931</v>
      </c>
      <c r="DB10" s="81">
        <f>SUMIF(AAZ!$A$154:$A$161,Traffic!DB$7,AAZ!F$154:F$161)</f>
        <v>884</v>
      </c>
      <c r="DC10" s="81">
        <f>SUMIF(AAZ!$A$154:$A$161,Traffic!DC$7,AAZ!G$154:G$161)</f>
        <v>739</v>
      </c>
      <c r="DD10" s="81">
        <f>SUMIF(AAZ!$A$154:$A$161,Traffic!DD$7,AAZ!H$154:H$161)</f>
        <v>568</v>
      </c>
      <c r="DE10" s="81">
        <f>SUMIF(AAZ!$A$154:$A$161,Traffic!DE$7,AAZ!I$154:I$161)</f>
        <v>567</v>
      </c>
      <c r="DF10" s="81">
        <f>SUMIF(AAZ!$A$154:$A$161,Traffic!DF$7,AAZ!J$154:J$161)</f>
        <v>568</v>
      </c>
      <c r="DG10" s="81">
        <f>SUMIF(AAZ!$A$154:$A$161,Traffic!DG$7,AAZ!K$154:K$161)</f>
        <v>693</v>
      </c>
      <c r="DH10" s="81">
        <f>SUMIF(AAZ!$A$154:$A$161,Traffic!DH$7,AAZ!L$154:L$161)</f>
        <v>633</v>
      </c>
      <c r="DI10" s="81">
        <f>SUMIF(AAZ!$A$154:$A$161,Traffic!DI$7,AAZ!M$154:M$161)</f>
        <v>733</v>
      </c>
      <c r="DJ10" s="81">
        <f>SUMIF(AAZ!$A$154:$A$161,Traffic!DJ$7,AAZ!N$154:N$161)</f>
        <v>674</v>
      </c>
      <c r="DK10" s="81">
        <f>SUMIF(AAZ!$A$154:$A$161,Traffic!DK$7,AAZ!O$154:O$161)</f>
        <v>634</v>
      </c>
      <c r="DL10" s="81">
        <f>SUMIF(AAZ!$A$154:$A$161,Traffic!DL$7,AAZ!P$154:P$161)</f>
        <v>582</v>
      </c>
      <c r="DO10" s="81">
        <f>SUMIF(AAZ!$A$154:$A$161,Traffic!DO$7,AAZ!E$154:E$161)</f>
        <v>544</v>
      </c>
      <c r="DP10" s="81">
        <f>SUMIF(AAZ!$A$154:$A$161,Traffic!DP$7,AAZ!F$154:F$161)</f>
        <v>594</v>
      </c>
      <c r="DQ10" s="81">
        <f>SUMIF(AAZ!$A$154:$A$161,Traffic!DQ$7,AAZ!G$154:G$161)</f>
        <v>751</v>
      </c>
      <c r="DR10" s="81">
        <f>SUMIF(AAZ!$A$154:$A$161,Traffic!DR$7,AAZ!H$154:H$161)</f>
        <v>510</v>
      </c>
      <c r="DS10" s="81">
        <f>SUMIF(AAZ!$A$154:$A$161,Traffic!DS$7,AAZ!I$154:I$161)</f>
        <v>564</v>
      </c>
      <c r="DT10" s="81">
        <f>SUMIF(AAZ!$A$154:$A$161,Traffic!DT$7,AAZ!J$154:J$161)</f>
        <v>620</v>
      </c>
      <c r="DU10" s="81">
        <f>SUMIF(AAZ!$A$154:$A$161,Traffic!DU$7,AAZ!K$154:K$161)</f>
        <v>556</v>
      </c>
      <c r="DV10" s="81">
        <f>SUMIF(AAZ!$A$154:$A$161,Traffic!DV$7,AAZ!L$154:L$161)</f>
        <v>549</v>
      </c>
      <c r="DW10" s="81">
        <f>SUMIF(AAZ!$A$154:$A$161,Traffic!DW$7,AAZ!M$154:M$161)</f>
        <v>0</v>
      </c>
      <c r="DX10" s="81">
        <f>SUMIF(AAZ!$A$154:$A$161,Traffic!DX$7,AAZ!N$154:N$161)</f>
        <v>0</v>
      </c>
      <c r="DY10" s="81">
        <f>SUMIF(AAZ!$A$154:$A$161,Traffic!DY$7,AAZ!O$154:O$161)</f>
        <v>0</v>
      </c>
      <c r="DZ10" s="81">
        <f>SUMIF(AAZ!$A$154:$A$161,Traffic!DZ$7,AAZ!P$154:P$161)</f>
        <v>0</v>
      </c>
      <c r="EB10" s="81">
        <f t="shared" ref="EB10:EB12" si="25">SUM(DA10)</f>
        <v>931</v>
      </c>
      <c r="EC10" s="81">
        <f>SUM($DA10:DB10)</f>
        <v>1815</v>
      </c>
      <c r="ED10" s="81">
        <f>SUM($DA10:DC10)</f>
        <v>2554</v>
      </c>
      <c r="EE10" s="81">
        <f>SUM($DA10:DD10)</f>
        <v>3122</v>
      </c>
      <c r="EF10" s="81">
        <f>SUM($DA10:DE10)</f>
        <v>3689</v>
      </c>
      <c r="EG10" s="81">
        <f>SUM($DA10:DF10)</f>
        <v>4257</v>
      </c>
      <c r="EH10" s="81">
        <f>SUM($DA10:DG10)</f>
        <v>4950</v>
      </c>
      <c r="EI10" s="81">
        <f>SUM($DA10:DH10)</f>
        <v>5583</v>
      </c>
      <c r="EJ10" s="81">
        <f>SUM($DA10:DI10)</f>
        <v>6316</v>
      </c>
      <c r="EK10" s="81">
        <f>SUM($DA10:DJ10)</f>
        <v>6990</v>
      </c>
      <c r="EL10" s="81">
        <f>SUM($DA10:DK10)</f>
        <v>7624</v>
      </c>
      <c r="EM10" s="81">
        <f>SUM($DA10:DL10)</f>
        <v>8206</v>
      </c>
      <c r="EQ10" s="81">
        <f>SUM($DO10:DO10)</f>
        <v>544</v>
      </c>
      <c r="ER10" s="81">
        <f>SUM($DO10:DP10)</f>
        <v>1138</v>
      </c>
      <c r="ES10" s="81">
        <f>SUM($DO10:DQ10)</f>
        <v>1889</v>
      </c>
      <c r="ET10" s="81">
        <f>SUM($DO10:DR10)</f>
        <v>2399</v>
      </c>
      <c r="EU10" s="81">
        <f>SUM($DO10:DS10)</f>
        <v>2963</v>
      </c>
      <c r="EV10" s="81">
        <f>SUM($DO10:DT10)</f>
        <v>3583</v>
      </c>
      <c r="EW10" s="81">
        <f>SUM($DO10:DU10)</f>
        <v>4139</v>
      </c>
      <c r="EX10" s="81">
        <f>SUM($DO10:DV10)</f>
        <v>4688</v>
      </c>
      <c r="EY10" s="81">
        <f>SUM($DO10:DW10)</f>
        <v>4688</v>
      </c>
      <c r="EZ10" s="81">
        <f>SUM($DO10:DX10)</f>
        <v>4688</v>
      </c>
      <c r="FA10" s="81">
        <f>SUM($DO10:DY10)</f>
        <v>4688</v>
      </c>
      <c r="FB10" s="81">
        <f>SUM($DO10:DZ10)</f>
        <v>4688</v>
      </c>
      <c r="FC10" s="81"/>
      <c r="FD10" s="81">
        <f t="shared" si="24"/>
        <v>633</v>
      </c>
      <c r="FE10" s="81">
        <f t="shared" si="24"/>
        <v>549</v>
      </c>
      <c r="FF10" s="81">
        <f t="shared" ref="FF10:FF12" si="26">+FE10-FD10</f>
        <v>-84</v>
      </c>
      <c r="FG10" s="112">
        <f>IFERROR(FF10/FD10,1)</f>
        <v>-0.13270142180094788</v>
      </c>
      <c r="FI10" s="81">
        <f t="shared" ref="FI10:FJ12" si="27">SUMIFS($EB10:$FB10,$EB$8:$FB$8,FI$7,$EB$7:$FB$7,FI$8)</f>
        <v>5583</v>
      </c>
      <c r="FJ10" s="81">
        <f t="shared" si="27"/>
        <v>4688</v>
      </c>
      <c r="FK10" s="81">
        <f t="shared" ref="FK10:FK12" si="28">+FJ10-FI10</f>
        <v>-895</v>
      </c>
      <c r="FL10" s="112">
        <f>IFERROR(FK10/FI10,1)</f>
        <v>-0.16030807809421457</v>
      </c>
    </row>
    <row r="11" spans="1:168" ht="15.75">
      <c r="A11" s="84" t="s">
        <v>83</v>
      </c>
      <c r="B11" s="107" t="s">
        <v>92</v>
      </c>
      <c r="C11" s="83" t="s">
        <v>8</v>
      </c>
      <c r="D11" s="79">
        <f>+DA11</f>
        <v>18</v>
      </c>
      <c r="E11" s="79">
        <f ca="1">OFFSET(DA11,0,14,1,1)</f>
        <v>7</v>
      </c>
      <c r="F11" s="78">
        <f ca="1">SUM(E11-D11)</f>
        <v>-11</v>
      </c>
      <c r="G11" s="80">
        <f ca="1">IF(F11=0,0,IF(D11=0,1,F11/D11))</f>
        <v>-0.61111111111111116</v>
      </c>
      <c r="H11" s="79">
        <f>SUMIF($D$6:G$6,H$5,$D11:G11)</f>
        <v>18</v>
      </c>
      <c r="I11" s="79">
        <f ca="1">SUMIF($D$6:H$6,I$5,$D11:H11)</f>
        <v>7</v>
      </c>
      <c r="J11" s="78">
        <f ca="1">SUM(I11-H11)</f>
        <v>-11</v>
      </c>
      <c r="K11" s="80">
        <f ca="1">IF(J11=0,0,IF(H11=0,1,J11/H11))</f>
        <v>-0.61111111111111116</v>
      </c>
      <c r="L11" s="79">
        <f>+DB11</f>
        <v>10</v>
      </c>
      <c r="M11" s="79">
        <f ca="1">OFFSET(DB11,0,14,1,1)</f>
        <v>6</v>
      </c>
      <c r="N11" s="78">
        <f ca="1">SUM(M11-L11)</f>
        <v>-4</v>
      </c>
      <c r="O11" s="80">
        <f ca="1">IF(N11=0,0,IF(L11=0,1,N11/L11))</f>
        <v>-0.4</v>
      </c>
      <c r="P11" s="79">
        <f>SUMIF($D$6:O$6,P$5,$D11:O11)</f>
        <v>28</v>
      </c>
      <c r="Q11" s="79">
        <f ca="1">SUMIF($D$6:P$6,Q$5,$D11:P11)</f>
        <v>13</v>
      </c>
      <c r="R11" s="78">
        <f ca="1">SUM(Q11-P11)</f>
        <v>-15</v>
      </c>
      <c r="S11" s="80">
        <f ca="1">IF(R11=0,0,IF(P11=0,1,R11/P11))</f>
        <v>-0.5357142857142857</v>
      </c>
      <c r="T11" s="79">
        <f>+DC11</f>
        <v>14</v>
      </c>
      <c r="U11" s="79">
        <f ca="1">OFFSET(DC11,0,14,1,1)</f>
        <v>10</v>
      </c>
      <c r="V11" s="78">
        <f ca="1">SUM(U11-T11)</f>
        <v>-4</v>
      </c>
      <c r="W11" s="80">
        <f ca="1">IF(V11=0,0,IF(T11=0,1,V11/T11))</f>
        <v>-0.2857142857142857</v>
      </c>
      <c r="X11" s="79">
        <f>SUMIF($D$6:W$6,X$5,$D11:W11)</f>
        <v>42</v>
      </c>
      <c r="Y11" s="79">
        <f ca="1">SUMIF($D$6:X$6,Y$5,$D11:X11)</f>
        <v>23</v>
      </c>
      <c r="Z11" s="78">
        <f ca="1">SUM(Y11-X11)</f>
        <v>-19</v>
      </c>
      <c r="AA11" s="80">
        <f ca="1">IF(Z11=0,0,IF(X11=0,1,Z11/X11))</f>
        <v>-0.45238095238095238</v>
      </c>
      <c r="AB11" s="79">
        <f>+DD11</f>
        <v>10</v>
      </c>
      <c r="AC11" s="79">
        <f ca="1">OFFSET(DD11,0,14,1,1)</f>
        <v>15</v>
      </c>
      <c r="AD11" s="78">
        <f ca="1">SUM(AC11-AB11)</f>
        <v>5</v>
      </c>
      <c r="AE11" s="80">
        <f ca="1">IF(AD11=0,0,IF(AB11=0,1,AD11/AB11))</f>
        <v>0.5</v>
      </c>
      <c r="AF11" s="79">
        <f>SUMIF($D$6:AE$6,AF$5,$D11:AE11)</f>
        <v>52</v>
      </c>
      <c r="AG11" s="79">
        <f ca="1">SUMIF($D$6:AF$6,AG$5,$D11:AF11)</f>
        <v>38</v>
      </c>
      <c r="AH11" s="78">
        <f ca="1">SUM(AG11-AF11)</f>
        <v>-14</v>
      </c>
      <c r="AI11" s="80">
        <f ca="1">IF(AH11=0,0,IF(AF11=0,1,AH11/AF11))</f>
        <v>-0.26923076923076922</v>
      </c>
      <c r="AJ11" s="79">
        <f>+DE11</f>
        <v>107</v>
      </c>
      <c r="AK11" s="79">
        <f ca="1">OFFSET(DE11,0,14,1,1)</f>
        <v>112</v>
      </c>
      <c r="AL11" s="78">
        <f ca="1">SUM(AK11-AJ11)</f>
        <v>5</v>
      </c>
      <c r="AM11" s="80">
        <f ca="1">IF(AL11=0,0,IF(AJ11=0,1,AL11/AJ11))</f>
        <v>4.6728971962616821E-2</v>
      </c>
      <c r="AN11" s="79">
        <f>SUMIF($D$6:AM$6,AN$5,$D11:AM11)</f>
        <v>159</v>
      </c>
      <c r="AO11" s="79">
        <f ca="1">SUMIF($D$6:AN$6,AO$5,$D11:AN11)</f>
        <v>150</v>
      </c>
      <c r="AP11" s="78">
        <f ca="1">SUM(AO11-AN11)</f>
        <v>-9</v>
      </c>
      <c r="AQ11" s="80">
        <f ca="1">IF(AP11=0,0,IF(AN11=0,1,AP11/AN11))</f>
        <v>-5.6603773584905662E-2</v>
      </c>
      <c r="AR11" s="79">
        <f>+DF11</f>
        <v>95</v>
      </c>
      <c r="AS11" s="79">
        <f ca="1">OFFSET(DF11,0,14,1,1)</f>
        <v>208</v>
      </c>
      <c r="AT11" s="78">
        <f ca="1">SUM(AS11-AR11)</f>
        <v>113</v>
      </c>
      <c r="AU11" s="80">
        <f ca="1">IF(AT11=0,0,IF(AR11=0,1,AT11/AR11))</f>
        <v>1.1894736842105262</v>
      </c>
      <c r="AV11" s="79">
        <f>SUMIF($D$6:AU$6,AV$5,$D11:AU11)</f>
        <v>254</v>
      </c>
      <c r="AW11" s="79">
        <f ca="1">SUMIF($D$6:AV$6,AW$5,$D11:AV11)</f>
        <v>358</v>
      </c>
      <c r="AX11" s="78">
        <f ca="1">SUM(AW11-AV11)</f>
        <v>104</v>
      </c>
      <c r="AY11" s="80">
        <f ca="1">IF(AX11=0,0,IF(AV11=0,1,AX11/AV11))</f>
        <v>0.40944881889763779</v>
      </c>
      <c r="AZ11" s="79">
        <f>+DG11</f>
        <v>271</v>
      </c>
      <c r="BA11" s="79">
        <f ca="1">OFFSET(DG11,0,14,1,1)</f>
        <v>265</v>
      </c>
      <c r="BB11" s="78">
        <f ca="1">SUM(BA11-AZ11)</f>
        <v>-6</v>
      </c>
      <c r="BC11" s="80">
        <f ca="1">IF(BB11=0,0,IF(AZ11=0,1,BB11/AZ11))</f>
        <v>-2.2140221402214021E-2</v>
      </c>
      <c r="BD11" s="79">
        <f>SUMIF($D$6:BC$6,BD$5,$D11:BC11)</f>
        <v>525</v>
      </c>
      <c r="BE11" s="79">
        <f ca="1">SUMIF($D$6:BD$6,BE$5,$D11:BD11)</f>
        <v>623</v>
      </c>
      <c r="BF11" s="78">
        <f ca="1">SUM(BE11-BD11)</f>
        <v>98</v>
      </c>
      <c r="BG11" s="80">
        <f ca="1">IF(BF11=0,0,IF(BD11=0,1,BF11/BD11))</f>
        <v>0.18666666666666668</v>
      </c>
      <c r="BH11" s="79">
        <f>+DH11</f>
        <v>232</v>
      </c>
      <c r="BI11" s="79">
        <f ca="1">OFFSET(DH11,0,14,1,1)</f>
        <v>226</v>
      </c>
      <c r="BJ11" s="78">
        <f ca="1">SUM(BI11-BH11)</f>
        <v>-6</v>
      </c>
      <c r="BK11" s="80">
        <f ca="1">IF(BJ11=0,0,IF(BH11=0,1,BJ11/BH11))</f>
        <v>-2.5862068965517241E-2</v>
      </c>
      <c r="BL11" s="79">
        <f>SUMIF($D$6:BK$6,BL$5,$D11:BK11)</f>
        <v>757</v>
      </c>
      <c r="BM11" s="79">
        <f ca="1">SUMIF($D$6:BL$6,BM$5,$D11:BL11)</f>
        <v>849</v>
      </c>
      <c r="BN11" s="78">
        <f ca="1">SUM(BM11-BL11)</f>
        <v>92</v>
      </c>
      <c r="BO11" s="80">
        <f ca="1">IF(BN11=0,0,IF(BL11=0,1,BN11/BL11))</f>
        <v>0.12153236459709379</v>
      </c>
      <c r="BP11" s="79">
        <f>+DI11</f>
        <v>131</v>
      </c>
      <c r="BQ11" s="79">
        <f ca="1">OFFSET(DI11,0,14,1,1)</f>
        <v>0</v>
      </c>
      <c r="BR11" s="78">
        <f ca="1">SUM(BQ11-BP11)</f>
        <v>-131</v>
      </c>
      <c r="BS11" s="80">
        <f ca="1">IF(BR11=0,0,IF(BP11=0,1,BR11/BP11))</f>
        <v>-1</v>
      </c>
      <c r="BT11" s="79">
        <f>SUMIF($D$6:BS$6,BT$5,$D11:BS11)</f>
        <v>888</v>
      </c>
      <c r="BU11" s="79">
        <f ca="1">SUMIF($D$6:BT$6,BU$5,$D11:BT11)</f>
        <v>849</v>
      </c>
      <c r="BV11" s="78">
        <f ca="1">SUM(BU11-BT11)</f>
        <v>-39</v>
      </c>
      <c r="BW11" s="80">
        <f ca="1">IF(BV11=0,0,IF(BT11=0,1,BV11/BT11))</f>
        <v>-4.3918918918918921E-2</v>
      </c>
      <c r="BX11" s="79">
        <f>+DJ11</f>
        <v>38</v>
      </c>
      <c r="BY11" s="79">
        <f ca="1">OFFSET(DJ11,0,14,1,1)</f>
        <v>0</v>
      </c>
      <c r="BZ11" s="78">
        <f ca="1">SUM(BY11-BX11)</f>
        <v>-38</v>
      </c>
      <c r="CA11" s="80">
        <f ca="1">IF(BZ11=0,0,IF(BX11=0,1,BZ11/BX11))</f>
        <v>-1</v>
      </c>
      <c r="CB11" s="79">
        <f>SUMIF($D$6:CA$6,CB$5,$D11:CA11)</f>
        <v>926</v>
      </c>
      <c r="CC11" s="79">
        <f ca="1">SUMIF($D$6:CB$6,CC$5,$D11:CB11)</f>
        <v>849</v>
      </c>
      <c r="CD11" s="78">
        <f ca="1">SUM(CC11-CB11)</f>
        <v>-77</v>
      </c>
      <c r="CE11" s="80">
        <f ca="1">IF(CD11=0,0,IF(CB11=0,1,CD11/CB11))</f>
        <v>-8.3153347732181429E-2</v>
      </c>
      <c r="CF11" s="79">
        <f>+DK11</f>
        <v>7</v>
      </c>
      <c r="CG11" s="79">
        <f ca="1">OFFSET(DK11,0,14,1,1)</f>
        <v>0</v>
      </c>
      <c r="CH11" s="78">
        <f ca="1">SUM(CG11-CF11)</f>
        <v>-7</v>
      </c>
      <c r="CI11" s="80">
        <f ca="1">IF(CH11=0,0,IF(CF11=0,1,CH11/CF11))</f>
        <v>-1</v>
      </c>
      <c r="CJ11" s="79">
        <f>SUMIF($D$6:CI$6,CJ$5,$D11:CI11)</f>
        <v>933</v>
      </c>
      <c r="CK11" s="79">
        <f ca="1">SUMIF($D$6:CJ$6,CK$5,$D11:CJ11)</f>
        <v>849</v>
      </c>
      <c r="CL11" s="78">
        <f ca="1">SUM(CK11-CJ11)</f>
        <v>-84</v>
      </c>
      <c r="CM11" s="80">
        <f ca="1">IF(CL11=0,0,IF(CJ11=0,1,CL11/CJ11))</f>
        <v>-9.0032154340836015E-2</v>
      </c>
      <c r="CN11" s="79">
        <f>+DL11</f>
        <v>9</v>
      </c>
      <c r="CO11" s="79">
        <f ca="1">OFFSET(DL11,0,14,1,1)</f>
        <v>0</v>
      </c>
      <c r="CP11" s="78">
        <f ca="1">SUM(CO11-CN11)</f>
        <v>-9</v>
      </c>
      <c r="CQ11" s="80">
        <f ca="1">IF(CP11=0,0,IF(CN11=0,1,CP11/CN11))</f>
        <v>-1</v>
      </c>
      <c r="CR11" s="79">
        <f>SUMIF($D$6:CQ$6,CR$5,$D11:CQ11)</f>
        <v>942</v>
      </c>
      <c r="CS11" s="79">
        <f ca="1">SUMIF($D$6:CR$6,CS$5,$D11:CR11)</f>
        <v>849</v>
      </c>
      <c r="CT11" s="78">
        <f ca="1">SUM(CS11-CR11)</f>
        <v>-93</v>
      </c>
      <c r="CU11" s="80">
        <f ca="1">IF(CT11=0,0,IF(CR11=0,1,CT11/CR11))</f>
        <v>-9.8726114649681534E-2</v>
      </c>
      <c r="CX11" t="s">
        <v>82</v>
      </c>
      <c r="CY11" t="s">
        <v>8</v>
      </c>
      <c r="CZ11" s="2"/>
      <c r="DA11" s="81">
        <f>SUMIF(AAZ!$A$177:$A$184,Traffic!DA$7,AAZ!E$177:E$184)</f>
        <v>18</v>
      </c>
      <c r="DB11" s="81">
        <f>SUMIF(AAZ!$A$177:$A$184,Traffic!DB$7,AAZ!F$177:F$184)</f>
        <v>10</v>
      </c>
      <c r="DC11" s="81">
        <f>SUMIF(AAZ!$A$177:$A$184,Traffic!DC$7,AAZ!G$177:G$184)</f>
        <v>14</v>
      </c>
      <c r="DD11" s="81">
        <f>SUMIF(AAZ!$A$177:$A$184,Traffic!DD$7,AAZ!H$177:H$184)</f>
        <v>10</v>
      </c>
      <c r="DE11" s="81">
        <f>SUMIF(AAZ!$A$177:$A$184,Traffic!DE$7,AAZ!I$177:I$184)</f>
        <v>107</v>
      </c>
      <c r="DF11" s="81">
        <f>SUMIF(AAZ!$A$177:$A$184,Traffic!DF$7,AAZ!J$177:J$184)</f>
        <v>95</v>
      </c>
      <c r="DG11" s="81">
        <f>SUMIF(AAZ!$A$177:$A$184,Traffic!DG$7,AAZ!K$177:K$184)</f>
        <v>271</v>
      </c>
      <c r="DH11" s="81">
        <f>SUMIF(AAZ!$A$177:$A$184,Traffic!DH$7,AAZ!L$177:L$184)</f>
        <v>232</v>
      </c>
      <c r="DI11" s="81">
        <f>SUMIF(AAZ!$A$177:$A$184,Traffic!DI$7,AAZ!M$177:M$184)</f>
        <v>131</v>
      </c>
      <c r="DJ11" s="81">
        <f>SUMIF(AAZ!$A$177:$A$184,Traffic!DJ$7,AAZ!N$177:N$184)</f>
        <v>38</v>
      </c>
      <c r="DK11" s="81">
        <f>SUMIF(AAZ!$A$177:$A$184,Traffic!DK$7,AAZ!O$177:O$184)</f>
        <v>7</v>
      </c>
      <c r="DL11" s="81">
        <f>SUMIF(AAZ!$A$177:$A$184,Traffic!DL$7,AAZ!P$177:P$184)</f>
        <v>9</v>
      </c>
      <c r="DO11" s="81">
        <f>SUMIF(AAZ!$A$177:$A$184,Traffic!DO$7,AAZ!E$177:E$184)</f>
        <v>7</v>
      </c>
      <c r="DP11" s="81">
        <f>SUMIF(AAZ!$A$177:$A$184,Traffic!DP$7,AAZ!F$177:F$184)</f>
        <v>6</v>
      </c>
      <c r="DQ11" s="81">
        <f>SUMIF(AAZ!$A$177:$A$184,Traffic!DQ$7,AAZ!G$177:G$184)</f>
        <v>10</v>
      </c>
      <c r="DR11" s="81">
        <f>SUMIF(AAZ!$A$177:$A$184,Traffic!DR$7,AAZ!H$177:H$184)</f>
        <v>15</v>
      </c>
      <c r="DS11" s="81">
        <f>SUMIF(AAZ!$A$177:$A$184,Traffic!DS$7,AAZ!I$177:I$184)</f>
        <v>112</v>
      </c>
      <c r="DT11" s="81">
        <f>SUMIF(AAZ!$A$177:$A$184,Traffic!DT$7,AAZ!J$177:J$184)</f>
        <v>208</v>
      </c>
      <c r="DU11" s="81">
        <f>SUMIF(AAZ!$A$177:$A$184,Traffic!DU$7,AAZ!K$177:K$184)</f>
        <v>265</v>
      </c>
      <c r="DV11" s="81">
        <f>SUMIF(AAZ!$A$177:$A$184,Traffic!DV$7,AAZ!L$177:L$184)</f>
        <v>226</v>
      </c>
      <c r="DW11" s="81">
        <f>SUMIF(AAZ!$A$177:$A$184,Traffic!DW$7,AAZ!M$177:M$184)</f>
        <v>0</v>
      </c>
      <c r="DX11" s="81">
        <f>SUMIF(AAZ!$A$177:$A$184,Traffic!DX$7,AAZ!N$177:N$184)</f>
        <v>0</v>
      </c>
      <c r="DY11" s="81">
        <f>SUMIF(AAZ!$A$177:$A$184,Traffic!DY$7,AAZ!O$177:O$184)</f>
        <v>0</v>
      </c>
      <c r="DZ11" s="81">
        <f>SUMIF(AAZ!$A$177:$A$184,Traffic!DZ$7,AAZ!P$177:P$184)</f>
        <v>0</v>
      </c>
      <c r="EB11" s="81">
        <f t="shared" si="25"/>
        <v>18</v>
      </c>
      <c r="EC11" s="81">
        <f>SUM($DA11:DB11)</f>
        <v>28</v>
      </c>
      <c r="ED11" s="81">
        <f>SUM($DA11:DC11)</f>
        <v>42</v>
      </c>
      <c r="EE11" s="81">
        <f>SUM($DA11:DD11)</f>
        <v>52</v>
      </c>
      <c r="EF11" s="81">
        <f>SUM($DA11:DE11)</f>
        <v>159</v>
      </c>
      <c r="EG11" s="81">
        <f>SUM($DA11:DF11)</f>
        <v>254</v>
      </c>
      <c r="EH11" s="81">
        <f>SUM($DA11:DG11)</f>
        <v>525</v>
      </c>
      <c r="EI11" s="81">
        <f>SUM($DA11:DH11)</f>
        <v>757</v>
      </c>
      <c r="EJ11" s="81">
        <f>SUM($DA11:DI11)</f>
        <v>888</v>
      </c>
      <c r="EK11" s="81">
        <f>SUM($DA11:DJ11)</f>
        <v>926</v>
      </c>
      <c r="EL11" s="81">
        <f>SUM($DA11:DK11)</f>
        <v>933</v>
      </c>
      <c r="EM11" s="81">
        <f>SUM($DA11:DL11)</f>
        <v>942</v>
      </c>
      <c r="EQ11" s="81">
        <f>SUM($DO11:DO11)</f>
        <v>7</v>
      </c>
      <c r="ER11" s="81">
        <f>SUM($DO11:DP11)</f>
        <v>13</v>
      </c>
      <c r="ES11" s="81">
        <f>SUM($DO11:DQ11)</f>
        <v>23</v>
      </c>
      <c r="ET11" s="81">
        <f>SUM($DO11:DR11)</f>
        <v>38</v>
      </c>
      <c r="EU11" s="81">
        <f>SUM($DO11:DS11)</f>
        <v>150</v>
      </c>
      <c r="EV11" s="81">
        <f>SUM($DO11:DT11)</f>
        <v>358</v>
      </c>
      <c r="EW11" s="81">
        <f>SUM($DO11:DU11)</f>
        <v>623</v>
      </c>
      <c r="EX11" s="81">
        <f>SUM($DO11:DV11)</f>
        <v>849</v>
      </c>
      <c r="EY11" s="81">
        <f>SUM($DO11:DW11)</f>
        <v>849</v>
      </c>
      <c r="EZ11" s="81">
        <f>SUM($DO11:DX11)</f>
        <v>849</v>
      </c>
      <c r="FA11" s="81">
        <f>SUM($DO11:DY11)</f>
        <v>849</v>
      </c>
      <c r="FB11" s="81">
        <f>SUM($DO11:DZ11)</f>
        <v>849</v>
      </c>
      <c r="FC11" s="81"/>
      <c r="FD11" s="81">
        <f t="shared" si="24"/>
        <v>232</v>
      </c>
      <c r="FE11" s="81">
        <f t="shared" si="24"/>
        <v>226</v>
      </c>
      <c r="FF11" s="81">
        <f t="shared" si="26"/>
        <v>-6</v>
      </c>
      <c r="FG11" s="112">
        <f>IFERROR(FF11/FD11,1)</f>
        <v>-2.5862068965517241E-2</v>
      </c>
      <c r="FI11" s="81">
        <f t="shared" si="27"/>
        <v>757</v>
      </c>
      <c r="FJ11" s="81">
        <f t="shared" si="27"/>
        <v>849</v>
      </c>
      <c r="FK11" s="81">
        <f t="shared" si="28"/>
        <v>92</v>
      </c>
      <c r="FL11" s="112">
        <f>IFERROR(FK11/FI11,1)</f>
        <v>0.12153236459709379</v>
      </c>
    </row>
    <row r="12" spans="1:168" s="2" customFormat="1" ht="15.75">
      <c r="A12" s="85"/>
      <c r="B12" s="85" t="s">
        <v>92</v>
      </c>
      <c r="C12" s="86" t="s">
        <v>9</v>
      </c>
      <c r="D12" s="88">
        <f>+SUM(D9:D11)</f>
        <v>15763</v>
      </c>
      <c r="E12" s="88">
        <f ca="1">+SUM(E9:E11)</f>
        <v>13343</v>
      </c>
      <c r="F12" s="87">
        <f ca="1">SUM(F9:F11)</f>
        <v>-2420</v>
      </c>
      <c r="G12" s="89">
        <f ca="1">IF(F12=0,0,IF(D12=0,1,F12/D12))</f>
        <v>-0.15352407536636428</v>
      </c>
      <c r="H12" s="88">
        <f>SUM(H9:H11)</f>
        <v>15763</v>
      </c>
      <c r="I12" s="88">
        <f ca="1">SUM(I9:I11)</f>
        <v>13343</v>
      </c>
      <c r="J12" s="87">
        <f ca="1">SUM(J9:J11)</f>
        <v>-2420</v>
      </c>
      <c r="K12" s="89">
        <f ca="1">IF(J12=0,0,IF(H12=0,1,J12/H12))</f>
        <v>-0.15352407536636428</v>
      </c>
      <c r="L12" s="88">
        <f>+SUM(L9:L11)</f>
        <v>13196</v>
      </c>
      <c r="M12" s="88">
        <f ca="1">+SUM(M9:M11)</f>
        <v>11342</v>
      </c>
      <c r="N12" s="87">
        <f ca="1">SUM(N9:N11)</f>
        <v>-1854</v>
      </c>
      <c r="O12" s="89">
        <f ca="1">IF(N12=0,0,IF(L12=0,1,N12/L12))</f>
        <v>-0.14049712033949682</v>
      </c>
      <c r="P12" s="88">
        <f>SUM(P9:P11)</f>
        <v>28959</v>
      </c>
      <c r="Q12" s="88">
        <f ca="1">SUM(Q9:Q11)</f>
        <v>24685</v>
      </c>
      <c r="R12" s="87">
        <f ca="1">SUM(R9:R11)</f>
        <v>-4274</v>
      </c>
      <c r="S12" s="89">
        <f ca="1">IF(R12=0,0,IF(P12=0,1,R12/P12))</f>
        <v>-0.1475879691978314</v>
      </c>
      <c r="T12" s="88">
        <f>+SUM(T9:T11)</f>
        <v>12016</v>
      </c>
      <c r="U12" s="88">
        <f ca="1">+SUM(U9:U11)</f>
        <v>13149</v>
      </c>
      <c r="V12" s="87">
        <f ca="1">SUM(V9:V11)</f>
        <v>1133</v>
      </c>
      <c r="W12" s="89">
        <f ca="1">IF(V12=0,0,IF(T12=0,1,V12/T12))</f>
        <v>9.4290945406125162E-2</v>
      </c>
      <c r="X12" s="88">
        <f>SUM(X9:X11)</f>
        <v>40975</v>
      </c>
      <c r="Y12" s="88">
        <f ca="1">SUM(Y9:Y11)</f>
        <v>37834</v>
      </c>
      <c r="Z12" s="87">
        <f ca="1">SUM(Z9:Z11)</f>
        <v>-3141</v>
      </c>
      <c r="AA12" s="89">
        <f ca="1">IF(Z12=0,0,IF(X12=0,1,Z12/X12))</f>
        <v>-7.6656497864551559E-2</v>
      </c>
      <c r="AB12" s="88">
        <f>+SUM(AB9:AB11)</f>
        <v>10937</v>
      </c>
      <c r="AC12" s="88">
        <f ca="1">+SUM(AC9:AC11)</f>
        <v>13177</v>
      </c>
      <c r="AD12" s="87">
        <f ca="1">SUM(AD9:AD11)</f>
        <v>2240</v>
      </c>
      <c r="AE12" s="89">
        <f ca="1">IF(AD12=0,0,IF(AB12=0,1,AD12/AB12))</f>
        <v>0.20480936271372405</v>
      </c>
      <c r="AF12" s="88">
        <f>SUM(AF9:AF11)</f>
        <v>51912</v>
      </c>
      <c r="AG12" s="88">
        <f ca="1">SUM(AG9:AG11)</f>
        <v>51011</v>
      </c>
      <c r="AH12" s="87">
        <f ca="1">SUM(AH9:AH11)</f>
        <v>-901</v>
      </c>
      <c r="AI12" s="89">
        <f ca="1">IF(AH12=0,0,IF(AF12=0,1,AH12/AF12))</f>
        <v>-1.7356295268916629E-2</v>
      </c>
      <c r="AJ12" s="88">
        <f>+SUM(AJ9:AJ11)</f>
        <v>20107</v>
      </c>
      <c r="AK12" s="88">
        <f ca="1">+SUM(AK9:AK11)</f>
        <v>23221</v>
      </c>
      <c r="AL12" s="87">
        <f ca="1">SUM(AL9:AL11)</f>
        <v>3114</v>
      </c>
      <c r="AM12" s="89">
        <f ca="1">IF(AL12=0,0,IF(AJ12=0,1,AL12/AJ12))</f>
        <v>0.15487143780772866</v>
      </c>
      <c r="AN12" s="88">
        <f>SUM(AN9:AN11)</f>
        <v>72019</v>
      </c>
      <c r="AO12" s="88">
        <f ca="1">SUM(AO9:AO11)</f>
        <v>74232</v>
      </c>
      <c r="AP12" s="87">
        <f ca="1">SUM(AP9:AP11)</f>
        <v>2213</v>
      </c>
      <c r="AQ12" s="89">
        <f ca="1">IF(AP12=0,0,IF(AN12=0,1,AP12/AN12))</f>
        <v>3.0728002332717753E-2</v>
      </c>
      <c r="AR12" s="88">
        <f>+SUM(AR9:AR11)</f>
        <v>30314</v>
      </c>
      <c r="AS12" s="88">
        <f ca="1">+SUM(AS9:AS11)</f>
        <v>29839</v>
      </c>
      <c r="AT12" s="87">
        <f ca="1">SUM(AT9:AT11)</f>
        <v>-475</v>
      </c>
      <c r="AU12" s="89">
        <f ca="1">IF(AT12=0,0,IF(AR12=0,1,AT12/AR12))</f>
        <v>-1.5669327703371379E-2</v>
      </c>
      <c r="AV12" s="88">
        <f>SUM(AV9:AV11)</f>
        <v>102333</v>
      </c>
      <c r="AW12" s="88">
        <f ca="1">SUM(AW9:AW11)</f>
        <v>104071</v>
      </c>
      <c r="AX12" s="87">
        <f ca="1">SUM(AX9:AX11)</f>
        <v>1738</v>
      </c>
      <c r="AY12" s="89">
        <f ca="1">IF(AX12=0,0,IF(AV12=0,1,AX12/AV12))</f>
        <v>1.6983768676770934E-2</v>
      </c>
      <c r="AZ12" s="88">
        <f>+SUM(AZ9:AZ11)</f>
        <v>26938</v>
      </c>
      <c r="BA12" s="88">
        <f ca="1">+SUM(BA9:BA11)</f>
        <v>28579</v>
      </c>
      <c r="BB12" s="87">
        <f ca="1">SUM(BB9:BB11)</f>
        <v>1641</v>
      </c>
      <c r="BC12" s="89">
        <f ca="1">IF(BB12=0,0,IF(AZ12=0,1,BB12/AZ12))</f>
        <v>6.0917662781201275E-2</v>
      </c>
      <c r="BD12" s="88">
        <f>SUM(BD9:BD11)</f>
        <v>129271</v>
      </c>
      <c r="BE12" s="88">
        <f ca="1">SUM(BE9:BE11)</f>
        <v>132650</v>
      </c>
      <c r="BF12" s="87">
        <f ca="1">SUM(BF9:BF11)</f>
        <v>3379</v>
      </c>
      <c r="BG12" s="89">
        <f ca="1">IF(BF12=0,0,IF(BD12=0,1,BF12/BD12))</f>
        <v>2.6138886525206736E-2</v>
      </c>
      <c r="BH12" s="88">
        <f>+SUM(BH9:BH11)</f>
        <v>26263</v>
      </c>
      <c r="BI12" s="88">
        <f ca="1">+SUM(BI9:BI11)</f>
        <v>26602</v>
      </c>
      <c r="BJ12" s="87">
        <f ca="1">SUM(BJ9:BJ11)</f>
        <v>339</v>
      </c>
      <c r="BK12" s="89">
        <f ca="1">IF(BJ12=0,0,IF(BH12=0,1,BJ12/BH12))</f>
        <v>1.2907893233827057E-2</v>
      </c>
      <c r="BL12" s="88">
        <f>SUM(BL9:BL11)</f>
        <v>155534</v>
      </c>
      <c r="BM12" s="88">
        <f ca="1">SUM(BM9:BM11)</f>
        <v>159252</v>
      </c>
      <c r="BN12" s="87">
        <f ca="1">SUM(BN9:BN11)</f>
        <v>3718</v>
      </c>
      <c r="BO12" s="89">
        <f ca="1">IF(BN12=0,0,IF(BL12=0,1,BN12/BL12))</f>
        <v>2.3904741085550425E-2</v>
      </c>
      <c r="BP12" s="88">
        <f>+SUM(BP9:BP11)</f>
        <v>19944</v>
      </c>
      <c r="BQ12" s="88">
        <f ca="1">+SUM(BQ9:BQ11)</f>
        <v>0</v>
      </c>
      <c r="BR12" s="87">
        <f ca="1">SUM(BR9:BR11)</f>
        <v>-19944</v>
      </c>
      <c r="BS12" s="89">
        <f ca="1">IF(BR12=0,0,IF(BP12=0,1,BR12/BP12))</f>
        <v>-1</v>
      </c>
      <c r="BT12" s="88">
        <f>SUM(BT9:BT11)</f>
        <v>175478</v>
      </c>
      <c r="BU12" s="88">
        <f ca="1">SUM(BU9:BU11)</f>
        <v>159252</v>
      </c>
      <c r="BV12" s="87">
        <f ca="1">SUM(BV9:BV11)</f>
        <v>-16226</v>
      </c>
      <c r="BW12" s="89">
        <f ca="1">IF(BV12=0,0,IF(BT12=0,1,BV12/BT12))</f>
        <v>-9.2467431814814399E-2</v>
      </c>
      <c r="BX12" s="88">
        <f>+SUM(BX9:BX11)</f>
        <v>15007</v>
      </c>
      <c r="BY12" s="88">
        <f ca="1">+SUM(BY9:BY11)</f>
        <v>0</v>
      </c>
      <c r="BZ12" s="87">
        <f ca="1">SUM(BZ9:BZ11)</f>
        <v>-15007</v>
      </c>
      <c r="CA12" s="89">
        <f ca="1">IF(BZ12=0,0,IF(BX12=0,1,BZ12/BX12))</f>
        <v>-1</v>
      </c>
      <c r="CB12" s="88">
        <f>SUM(CB9:CB11)</f>
        <v>190485</v>
      </c>
      <c r="CC12" s="88">
        <f ca="1">SUM(CC9:CC11)</f>
        <v>159252</v>
      </c>
      <c r="CD12" s="87">
        <f ca="1">SUM(CD9:CD11)</f>
        <v>-31233</v>
      </c>
      <c r="CE12" s="89">
        <f ca="1">IF(CD12=0,0,IF(CB12=0,1,CD12/CB12))</f>
        <v>-0.16396566658792031</v>
      </c>
      <c r="CF12" s="88">
        <f>+SUM(CF9:CF11)</f>
        <v>13145</v>
      </c>
      <c r="CG12" s="88">
        <f ca="1">+SUM(CG9:CG11)</f>
        <v>0</v>
      </c>
      <c r="CH12" s="87">
        <f ca="1">SUM(CH9:CH11)</f>
        <v>-13145</v>
      </c>
      <c r="CI12" s="89">
        <f ca="1">IF(CH12=0,0,IF(CF12=0,1,CH12/CF12))</f>
        <v>-1</v>
      </c>
      <c r="CJ12" s="88">
        <f>SUM(CJ9:CJ11)</f>
        <v>203630</v>
      </c>
      <c r="CK12" s="88">
        <f ca="1">SUM(CK9:CK11)</f>
        <v>159252</v>
      </c>
      <c r="CL12" s="87">
        <f ca="1">SUM(CL9:CL11)</f>
        <v>-44378</v>
      </c>
      <c r="CM12" s="89">
        <f ca="1">IF(CL12=0,0,IF(CJ12=0,1,CL12/CJ12))</f>
        <v>-0.21793448902421059</v>
      </c>
      <c r="CN12" s="88">
        <f>+SUM(CN9:CN11)</f>
        <v>14342</v>
      </c>
      <c r="CO12" s="88">
        <f ca="1">+SUM(CO9:CO11)</f>
        <v>0</v>
      </c>
      <c r="CP12" s="87">
        <f ca="1">SUM(CP9:CP11)</f>
        <v>-14342</v>
      </c>
      <c r="CQ12" s="89">
        <f ca="1">IF(CP12=0,0,IF(CN12=0,1,CP12/CN12))</f>
        <v>-1</v>
      </c>
      <c r="CR12" s="88">
        <f>SUM(CR9:CR11)</f>
        <v>217972</v>
      </c>
      <c r="CS12" s="88">
        <f ca="1">SUM(CS9:CS11)</f>
        <v>159252</v>
      </c>
      <c r="CT12" s="87">
        <f ca="1">SUM(CT9:CT11)</f>
        <v>-58720</v>
      </c>
      <c r="CU12" s="89">
        <f ca="1">IF(CT12=0,0,IF(CR12=0,1,CT12/CR12))</f>
        <v>-0.2693923990237278</v>
      </c>
      <c r="CX12"/>
      <c r="CY12" t="s">
        <v>61</v>
      </c>
      <c r="DA12" s="81">
        <f>SUM(DA9:DA11)</f>
        <v>15763</v>
      </c>
      <c r="DB12" s="81">
        <f t="shared" ref="DB12:DL12" si="29">SUM(DB9:DB11)</f>
        <v>13196</v>
      </c>
      <c r="DC12" s="81">
        <f t="shared" si="29"/>
        <v>12016</v>
      </c>
      <c r="DD12" s="81">
        <f t="shared" si="29"/>
        <v>10937</v>
      </c>
      <c r="DE12" s="81">
        <f t="shared" si="29"/>
        <v>20107</v>
      </c>
      <c r="DF12" s="81">
        <f t="shared" si="29"/>
        <v>30314</v>
      </c>
      <c r="DG12" s="81">
        <f t="shared" si="29"/>
        <v>26938</v>
      </c>
      <c r="DH12" s="81">
        <f t="shared" si="29"/>
        <v>26263</v>
      </c>
      <c r="DI12" s="81">
        <f t="shared" si="29"/>
        <v>19944</v>
      </c>
      <c r="DJ12" s="81">
        <f t="shared" si="29"/>
        <v>15007</v>
      </c>
      <c r="DK12" s="81">
        <f t="shared" si="29"/>
        <v>13145</v>
      </c>
      <c r="DL12" s="81">
        <f t="shared" si="29"/>
        <v>14342</v>
      </c>
      <c r="DM12"/>
      <c r="DN12"/>
      <c r="DO12" s="81">
        <f t="shared" ref="DO12" si="30">SUM(DO9:DO11)</f>
        <v>13343</v>
      </c>
      <c r="DP12" s="81">
        <f t="shared" ref="DP12" si="31">SUM(DP9:DP11)</f>
        <v>11342</v>
      </c>
      <c r="DQ12" s="81">
        <f t="shared" ref="DQ12" si="32">SUM(DQ9:DQ11)</f>
        <v>13149</v>
      </c>
      <c r="DR12" s="81">
        <f t="shared" ref="DR12" si="33">SUM(DR9:DR11)</f>
        <v>13177</v>
      </c>
      <c r="DS12" s="81">
        <f t="shared" ref="DS12" si="34">SUM(DS9:DS11)</f>
        <v>23221</v>
      </c>
      <c r="DT12" s="81">
        <f t="shared" ref="DT12" si="35">SUM(DT9:DT11)</f>
        <v>29839</v>
      </c>
      <c r="DU12" s="81">
        <f t="shared" ref="DU12" si="36">SUM(DU9:DU11)</f>
        <v>28579</v>
      </c>
      <c r="DV12" s="81">
        <f t="shared" ref="DV12" si="37">SUM(DV9:DV11)</f>
        <v>26602</v>
      </c>
      <c r="DW12" s="81">
        <f t="shared" ref="DW12" si="38">SUM(DW9:DW11)</f>
        <v>0</v>
      </c>
      <c r="DX12" s="81">
        <f t="shared" ref="DX12" si="39">SUM(DX9:DX11)</f>
        <v>0</v>
      </c>
      <c r="DY12" s="81">
        <f t="shared" ref="DY12" si="40">SUM(DY9:DY11)</f>
        <v>0</v>
      </c>
      <c r="DZ12" s="81">
        <f t="shared" ref="DZ12" si="41">SUM(DZ9:DZ11)</f>
        <v>0</v>
      </c>
      <c r="EA12"/>
      <c r="EB12" s="81">
        <f t="shared" si="25"/>
        <v>15763</v>
      </c>
      <c r="EC12" s="81">
        <f>SUM($DA12:DB12)</f>
        <v>28959</v>
      </c>
      <c r="ED12" s="81">
        <f>SUM($DA12:DC12)</f>
        <v>40975</v>
      </c>
      <c r="EE12" s="81">
        <f>SUM($DA12:DD12)</f>
        <v>51912</v>
      </c>
      <c r="EF12" s="81">
        <f>SUM($DA12:DE12)</f>
        <v>72019</v>
      </c>
      <c r="EG12" s="81">
        <f>SUM($DA12:DF12)</f>
        <v>102333</v>
      </c>
      <c r="EH12" s="81">
        <f>SUM($DA12:DG12)</f>
        <v>129271</v>
      </c>
      <c r="EI12" s="81">
        <f>SUM($DA12:DH12)</f>
        <v>155534</v>
      </c>
      <c r="EJ12" s="81">
        <f>SUM($DA12:DI12)</f>
        <v>175478</v>
      </c>
      <c r="EK12" s="81">
        <f>SUM($DA12:DJ12)</f>
        <v>190485</v>
      </c>
      <c r="EL12" s="81">
        <f>SUM($DA12:DK12)</f>
        <v>203630</v>
      </c>
      <c r="EM12" s="81">
        <f>SUM($DA12:DL12)</f>
        <v>217972</v>
      </c>
      <c r="EN12"/>
      <c r="EO12"/>
      <c r="EP12"/>
      <c r="EQ12" s="81">
        <f>SUM($DO12:DO12)</f>
        <v>13343</v>
      </c>
      <c r="ER12" s="81">
        <f>SUM($DO12:DP12)</f>
        <v>24685</v>
      </c>
      <c r="ES12" s="81">
        <f>SUM($DO12:DQ12)</f>
        <v>37834</v>
      </c>
      <c r="ET12" s="81">
        <f>SUM($DO12:DR12)</f>
        <v>51011</v>
      </c>
      <c r="EU12" s="81">
        <f>SUM($DO12:DS12)</f>
        <v>74232</v>
      </c>
      <c r="EV12" s="81">
        <f>SUM($DO12:DT12)</f>
        <v>104071</v>
      </c>
      <c r="EW12" s="81">
        <f>SUM($DO12:DU12)</f>
        <v>132650</v>
      </c>
      <c r="EX12" s="81">
        <f>SUM($DO12:DV12)</f>
        <v>159252</v>
      </c>
      <c r="EY12" s="81">
        <f>SUM($DO12:DW12)</f>
        <v>159252</v>
      </c>
      <c r="EZ12" s="81">
        <f>SUM($DO12:DX12)</f>
        <v>159252</v>
      </c>
      <c r="FA12" s="81">
        <f>SUM($DO12:DY12)</f>
        <v>159252</v>
      </c>
      <c r="FB12" s="81">
        <f>SUM($DO12:DZ12)</f>
        <v>159252</v>
      </c>
      <c r="FC12" s="81"/>
      <c r="FD12" s="81">
        <f t="shared" si="24"/>
        <v>26263</v>
      </c>
      <c r="FE12" s="81">
        <f t="shared" si="24"/>
        <v>26602</v>
      </c>
      <c r="FF12" s="81">
        <f t="shared" si="26"/>
        <v>339</v>
      </c>
      <c r="FG12" s="112">
        <f>IFERROR(FF12/FD12,1)</f>
        <v>1.2907893233827057E-2</v>
      </c>
      <c r="FH12"/>
      <c r="FI12" s="81">
        <f t="shared" si="27"/>
        <v>155534</v>
      </c>
      <c r="FJ12" s="81">
        <f t="shared" si="27"/>
        <v>159252</v>
      </c>
      <c r="FK12" s="81">
        <f t="shared" si="28"/>
        <v>3718</v>
      </c>
      <c r="FL12" s="112">
        <f>IFERROR(FK12/FI12,1)</f>
        <v>2.3904741085550425E-2</v>
      </c>
    </row>
    <row r="13" spans="1:168" ht="15.75">
      <c r="A13" s="90"/>
      <c r="B13" s="90"/>
      <c r="C13" s="91"/>
      <c r="D13" s="90"/>
      <c r="E13" s="90"/>
      <c r="F13" s="92"/>
      <c r="G13" s="93"/>
      <c r="H13" s="90"/>
      <c r="I13" s="90"/>
      <c r="J13" s="92"/>
      <c r="K13" s="93"/>
      <c r="L13" s="90"/>
      <c r="M13" s="90"/>
      <c r="N13" s="92"/>
      <c r="O13" s="93"/>
      <c r="P13" s="90"/>
      <c r="Q13" s="90"/>
      <c r="R13" s="92"/>
      <c r="S13" s="93"/>
      <c r="T13" s="90"/>
      <c r="U13" s="90"/>
      <c r="V13" s="92"/>
      <c r="W13" s="93"/>
      <c r="X13" s="90"/>
      <c r="Y13" s="90"/>
      <c r="Z13" s="92"/>
      <c r="AA13" s="93"/>
      <c r="AB13" s="90"/>
      <c r="AC13" s="90"/>
      <c r="AD13" s="92"/>
      <c r="AE13" s="93"/>
      <c r="AF13" s="90"/>
      <c r="AG13" s="90"/>
      <c r="AH13" s="92"/>
      <c r="AI13" s="93"/>
      <c r="AJ13" s="90"/>
      <c r="AK13" s="90"/>
      <c r="AL13" s="92"/>
      <c r="AM13" s="93"/>
      <c r="AN13" s="90"/>
      <c r="AO13" s="90"/>
      <c r="AP13" s="92"/>
      <c r="AQ13" s="93"/>
      <c r="AR13" s="90"/>
      <c r="AS13" s="90"/>
      <c r="AT13" s="92"/>
      <c r="AU13" s="93"/>
      <c r="AV13" s="90"/>
      <c r="AW13" s="90"/>
      <c r="AX13" s="92"/>
      <c r="AY13" s="93"/>
      <c r="AZ13" s="90"/>
      <c r="BA13" s="90"/>
      <c r="BB13" s="92"/>
      <c r="BC13" s="93"/>
      <c r="BD13" s="90"/>
      <c r="BE13" s="90"/>
      <c r="BF13" s="92"/>
      <c r="BG13" s="93"/>
      <c r="BH13" s="90"/>
      <c r="BI13" s="90"/>
      <c r="BJ13" s="92"/>
      <c r="BK13" s="93"/>
      <c r="BL13" s="90"/>
      <c r="BM13" s="90"/>
      <c r="BN13" s="92"/>
      <c r="BO13" s="93"/>
      <c r="BP13" s="90"/>
      <c r="BQ13" s="90"/>
      <c r="BR13" s="92"/>
      <c r="BS13" s="93"/>
      <c r="BT13" s="90"/>
      <c r="BU13" s="90"/>
      <c r="BV13" s="92"/>
      <c r="BW13" s="93"/>
      <c r="BX13" s="90"/>
      <c r="BY13" s="90"/>
      <c r="BZ13" s="92"/>
      <c r="CA13" s="93"/>
      <c r="CB13" s="90"/>
      <c r="CC13" s="90"/>
      <c r="CD13" s="92"/>
      <c r="CE13" s="93"/>
      <c r="CF13" s="90"/>
      <c r="CG13" s="90"/>
      <c r="CH13" s="92"/>
      <c r="CI13" s="93"/>
      <c r="CJ13" s="90"/>
      <c r="CK13" s="90"/>
      <c r="CL13" s="92"/>
      <c r="CM13" s="93"/>
      <c r="CN13" s="90"/>
      <c r="CO13" s="90"/>
      <c r="CP13" s="92"/>
      <c r="CQ13" s="93"/>
      <c r="CR13" s="90"/>
      <c r="CS13" s="90"/>
      <c r="CT13" s="92"/>
      <c r="CU13" s="93"/>
      <c r="CZ13" s="2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K13" s="81"/>
      <c r="FL13" s="81"/>
    </row>
    <row r="14" spans="1:168" ht="15.2" customHeight="1">
      <c r="A14" s="76"/>
      <c r="B14" s="105" t="s">
        <v>93</v>
      </c>
      <c r="C14" s="77" t="s">
        <v>6</v>
      </c>
      <c r="D14" s="78">
        <f>+DA14</f>
        <v>280098</v>
      </c>
      <c r="E14" s="79">
        <f ca="1">OFFSET(DA14,0,14,1,1)</f>
        <v>244968</v>
      </c>
      <c r="F14" s="78">
        <f ca="1">SUM(E14-D14)</f>
        <v>-35130</v>
      </c>
      <c r="G14" s="80">
        <f ca="1">IF(F14=0,0,IF(D14=0,1,F14/D14))</f>
        <v>-0.1254203885782833</v>
      </c>
      <c r="H14" s="78">
        <f>SUMIF($D$6:G$6,H$5,$D14:G14)</f>
        <v>280098</v>
      </c>
      <c r="I14" s="79">
        <f ca="1">SUMIF($D$6:H$6,I$5,$D14:H14)</f>
        <v>244968</v>
      </c>
      <c r="J14" s="78">
        <f ca="1">SUM(I14-H14)</f>
        <v>-35130</v>
      </c>
      <c r="K14" s="80">
        <f ca="1">IF(J14=0,0,IF(H14=0,1,J14/H14))</f>
        <v>-0.1254203885782833</v>
      </c>
      <c r="L14" s="78">
        <f>+DB14</f>
        <v>244945</v>
      </c>
      <c r="M14" s="79">
        <f ca="1">OFFSET(DB14,0,14,1,1)</f>
        <v>235909</v>
      </c>
      <c r="N14" s="78">
        <f ca="1">SUM(M14-L14)</f>
        <v>-9036</v>
      </c>
      <c r="O14" s="80">
        <f ca="1">IF(N14=0,0,IF(L14=0,1,N14/L14))</f>
        <v>-3.6889914062340524E-2</v>
      </c>
      <c r="P14" s="78">
        <f>SUMIF($D$6:O$6,P$5,$D14:O14)</f>
        <v>525043</v>
      </c>
      <c r="Q14" s="79">
        <f ca="1">SUMIF($D$6:P$6,Q$5,$D14:P14)</f>
        <v>480877</v>
      </c>
      <c r="R14" s="78">
        <f ca="1">SUM(Q14-P14)</f>
        <v>-44166</v>
      </c>
      <c r="S14" s="80">
        <f ca="1">IF(R14=0,0,IF(P14=0,1,R14/P14))</f>
        <v>-8.4118824553417529E-2</v>
      </c>
      <c r="T14" s="78">
        <f>+DC14</f>
        <v>289302</v>
      </c>
      <c r="U14" s="79">
        <f ca="1">OFFSET(DC14,0,14,1,1)</f>
        <v>286467</v>
      </c>
      <c r="V14" s="78">
        <f ca="1">SUM(U14-T14)</f>
        <v>-2835</v>
      </c>
      <c r="W14" s="80">
        <f ca="1">IF(V14=0,0,IF(T14=0,1,V14/T14))</f>
        <v>-9.7994483273534227E-3</v>
      </c>
      <c r="X14" s="78">
        <f>SUMIF($D$6:W$6,X$5,$D14:W14)</f>
        <v>814345</v>
      </c>
      <c r="Y14" s="79">
        <f ca="1">SUMIF($D$6:X$6,Y$5,$D14:X14)</f>
        <v>767344</v>
      </c>
      <c r="Z14" s="78">
        <f ca="1">SUM(Y14-X14)</f>
        <v>-47001</v>
      </c>
      <c r="AA14" s="80">
        <f ca="1">IF(Z14=0,0,IF(X14=0,1,Z14/X14))</f>
        <v>-5.7716324162363615E-2</v>
      </c>
      <c r="AB14" s="78">
        <f>+DD14</f>
        <v>269693</v>
      </c>
      <c r="AC14" s="79">
        <f ca="1">OFFSET(DD14,0,14,1,1)</f>
        <v>287252</v>
      </c>
      <c r="AD14" s="78">
        <f ca="1">SUM(AC14-AB14)</f>
        <v>17559</v>
      </c>
      <c r="AE14" s="80">
        <f ca="1">IF(AD14=0,0,IF(AB14=0,1,AD14/AB14))</f>
        <v>6.5107362816239203E-2</v>
      </c>
      <c r="AF14" s="78">
        <f>SUMIF($D$6:AE$6,AF$5,$D14:AE14)</f>
        <v>1084038</v>
      </c>
      <c r="AG14" s="79">
        <f ca="1">SUMIF($D$6:AF$6,AG$5,$D14:AF14)</f>
        <v>1054596</v>
      </c>
      <c r="AH14" s="78">
        <f ca="1">SUM(AG14-AF14)</f>
        <v>-29442</v>
      </c>
      <c r="AI14" s="80">
        <f ca="1">IF(AH14=0,0,IF(AF14=0,1,AH14/AF14))</f>
        <v>-2.7159564517111025E-2</v>
      </c>
      <c r="AJ14" s="78">
        <f>+DE14</f>
        <v>305241</v>
      </c>
      <c r="AK14" s="79">
        <f ca="1">OFFSET(DE14,0,14,1,1)</f>
        <v>344785</v>
      </c>
      <c r="AL14" s="78">
        <f ca="1">SUM(AK14-AJ14)</f>
        <v>39544</v>
      </c>
      <c r="AM14" s="80">
        <f ca="1">IF(AL14=0,0,IF(AJ14=0,1,AL14/AJ14))</f>
        <v>0.12955009320504127</v>
      </c>
      <c r="AN14" s="78">
        <f>SUMIF($D$6:AM$6,AN$5,$D14:AM14)</f>
        <v>1389279</v>
      </c>
      <c r="AO14" s="79">
        <f ca="1">SUMIF($D$6:AN$6,AO$5,$D14:AN14)</f>
        <v>1399381</v>
      </c>
      <c r="AP14" s="78">
        <f ca="1">SUM(AO14-AN14)</f>
        <v>10102</v>
      </c>
      <c r="AQ14" s="80">
        <f ca="1">IF(AP14=0,0,IF(AN14=0,1,AP14/AN14))</f>
        <v>7.271397609839348E-3</v>
      </c>
      <c r="AR14" s="78">
        <f>+DF14</f>
        <v>303868</v>
      </c>
      <c r="AS14" s="79">
        <f ca="1">OFFSET(DF14,0,14,1,1)</f>
        <v>335273</v>
      </c>
      <c r="AT14" s="78">
        <f ca="1">SUM(AS14-AR14)</f>
        <v>31405</v>
      </c>
      <c r="AU14" s="80">
        <f ca="1">IF(AT14=0,0,IF(AR14=0,1,AT14/AR14))</f>
        <v>0.10335079705661669</v>
      </c>
      <c r="AV14" s="78">
        <f>SUMIF($D$6:AU$6,AV$5,$D14:AU14)</f>
        <v>1693147</v>
      </c>
      <c r="AW14" s="79">
        <f ca="1">SUMIF($D$6:AV$6,AW$5,$D14:AV14)</f>
        <v>1734654</v>
      </c>
      <c r="AX14" s="78">
        <f ca="1">SUM(AW14-AV14)</f>
        <v>41507</v>
      </c>
      <c r="AY14" s="80">
        <f ca="1">IF(AX14=0,0,IF(AV14=0,1,AX14/AV14))</f>
        <v>2.4514705456761876E-2</v>
      </c>
      <c r="AZ14" s="78">
        <f>+DG14</f>
        <v>329795</v>
      </c>
      <c r="BA14" s="79">
        <f ca="1">OFFSET(DG14,0,14,1,1)</f>
        <v>332961</v>
      </c>
      <c r="BB14" s="78">
        <f ca="1">SUM(BA14-AZ14)</f>
        <v>3166</v>
      </c>
      <c r="BC14" s="80">
        <f ca="1">IF(BB14=0,0,IF(AZ14=0,1,BB14/AZ14))</f>
        <v>9.5999029700268353E-3</v>
      </c>
      <c r="BD14" s="78">
        <f>SUMIF($D$6:BC$6,BD$5,$D14:BC14)</f>
        <v>2022942</v>
      </c>
      <c r="BE14" s="79">
        <f ca="1">SUMIF($D$6:BD$6,BE$5,$D14:BD14)</f>
        <v>2067615</v>
      </c>
      <c r="BF14" s="78">
        <f ca="1">SUM(BE14-BD14)</f>
        <v>44673</v>
      </c>
      <c r="BG14" s="80">
        <f ca="1">IF(BF14=0,0,IF(BD14=0,1,BF14/BD14))</f>
        <v>2.2083183798645736E-2</v>
      </c>
      <c r="BH14" s="78">
        <f>+DH14</f>
        <v>344858</v>
      </c>
      <c r="BI14" s="79">
        <f ca="1">OFFSET(DH14,0,14,1,1)</f>
        <v>195796</v>
      </c>
      <c r="BJ14" s="78">
        <f ca="1">SUM(BI14-BH14)</f>
        <v>-149062</v>
      </c>
      <c r="BK14" s="80">
        <f ca="1">IF(BJ14=0,0,IF(BH14=0,1,BJ14/BH14))</f>
        <v>-0.43224167628415172</v>
      </c>
      <c r="BL14" s="78">
        <f>SUMIF($D$6:BK$6,BL$5,$D14:BK14)</f>
        <v>2367800</v>
      </c>
      <c r="BM14" s="79">
        <f ca="1">SUMIF($D$6:BL$6,BM$5,$D14:BL14)</f>
        <v>2263411</v>
      </c>
      <c r="BN14" s="78">
        <f ca="1">SUM(BM14-BL14)</f>
        <v>-104389</v>
      </c>
      <c r="BO14" s="80">
        <f ca="1">IF(BN14=0,0,IF(BL14=0,1,BN14/BL14))</f>
        <v>-4.4086916124672693E-2</v>
      </c>
      <c r="BP14" s="78">
        <f>+DI14</f>
        <v>299282</v>
      </c>
      <c r="BQ14" s="79">
        <f ca="1">OFFSET(DI14,0,14,1,1)</f>
        <v>0</v>
      </c>
      <c r="BR14" s="78">
        <f ca="1">SUM(BQ14-BP14)</f>
        <v>-299282</v>
      </c>
      <c r="BS14" s="80">
        <f ca="1">IF(BR14=0,0,IF(BP14=0,1,BR14/BP14))</f>
        <v>-1</v>
      </c>
      <c r="BT14" s="78">
        <f>SUMIF($D$6:BS$6,BT$5,$D14:BS14)</f>
        <v>2667082</v>
      </c>
      <c r="BU14" s="79">
        <f ca="1">SUMIF($D$6:BT$6,BU$5,$D14:BT14)</f>
        <v>2263411</v>
      </c>
      <c r="BV14" s="78">
        <f ca="1">SUM(BU14-BT14)</f>
        <v>-403671</v>
      </c>
      <c r="BW14" s="80">
        <f ca="1">IF(BV14=0,0,IF(BT14=0,1,BV14/BT14))</f>
        <v>-0.15135305176218805</v>
      </c>
      <c r="BX14" s="78">
        <f>+DJ14</f>
        <v>319794</v>
      </c>
      <c r="BY14" s="79">
        <f ca="1">OFFSET(DJ14,0,14,1,1)</f>
        <v>0</v>
      </c>
      <c r="BZ14" s="78">
        <f ca="1">SUM(BY14-BX14)</f>
        <v>-319794</v>
      </c>
      <c r="CA14" s="80">
        <f ca="1">IF(BZ14=0,0,IF(BX14=0,1,BZ14/BX14))</f>
        <v>-1</v>
      </c>
      <c r="CB14" s="78">
        <f>SUMIF($D$6:CA$6,CB$5,$D14:CA14)</f>
        <v>2986876</v>
      </c>
      <c r="CC14" s="79">
        <f ca="1">SUMIF($D$6:CB$6,CC$5,$D14:CB14)</f>
        <v>2263411</v>
      </c>
      <c r="CD14" s="78">
        <f ca="1">SUM(CC14-CB14)</f>
        <v>-723465</v>
      </c>
      <c r="CE14" s="80">
        <f ca="1">IF(CD14=0,0,IF(CB14=0,1,CD14/CB14))</f>
        <v>-0.24221460817255219</v>
      </c>
      <c r="CF14" s="78">
        <f>+DK14</f>
        <v>284480</v>
      </c>
      <c r="CG14" s="79">
        <f ca="1">OFFSET(DK14,0,14,1,1)</f>
        <v>0</v>
      </c>
      <c r="CH14" s="78">
        <f ca="1">SUM(CG14-CF14)</f>
        <v>-284480</v>
      </c>
      <c r="CI14" s="80">
        <f ca="1">IF(CH14=0,0,IF(CF14=0,1,CH14/CF14))</f>
        <v>-1</v>
      </c>
      <c r="CJ14" s="78">
        <f>SUMIF($D$6:CI$6,CJ$5,$D14:CI14)</f>
        <v>3271356</v>
      </c>
      <c r="CK14" s="79">
        <f ca="1">SUMIF($D$6:CJ$6,CK$5,$D14:CJ14)</f>
        <v>2263411</v>
      </c>
      <c r="CL14" s="78">
        <f ca="1">SUM(CK14-CJ14)</f>
        <v>-1007945</v>
      </c>
      <c r="CM14" s="80">
        <f ca="1">IF(CL14=0,0,IF(CJ14=0,1,CL14/CJ14))</f>
        <v>-0.30811229349541902</v>
      </c>
      <c r="CN14" s="78">
        <f>+DL14</f>
        <v>275952</v>
      </c>
      <c r="CO14" s="79">
        <f ca="1">OFFSET(DL14,0,14,1,1)</f>
        <v>0</v>
      </c>
      <c r="CP14" s="78">
        <f ca="1">SUM(CO14-CN14)</f>
        <v>-275952</v>
      </c>
      <c r="CQ14" s="80">
        <f ca="1">IF(CP14=0,0,IF(CN14=0,1,CP14/CN14))</f>
        <v>-1</v>
      </c>
      <c r="CR14" s="78">
        <f>SUMIF($D$6:CQ$6,CR$5,$D14:CQ14)</f>
        <v>3547308</v>
      </c>
      <c r="CS14" s="79">
        <f ca="1">SUMIF($D$6:CR$6,CS$5,$D14:CR14)</f>
        <v>2263411</v>
      </c>
      <c r="CT14" s="78">
        <f ca="1">SUM(CS14-CR14)</f>
        <v>-1283897</v>
      </c>
      <c r="CU14" s="80">
        <f ca="1">IF(CT14=0,0,IF(CR14=0,1,CT14/CR14))</f>
        <v>-0.36193558608386978</v>
      </c>
      <c r="CX14" t="s">
        <v>5</v>
      </c>
      <c r="CY14" t="s">
        <v>6</v>
      </c>
      <c r="DA14" s="81">
        <f>SUMIF(AMB!$A$118:$A$138,Traffic!DA$7,AMB!E$118:E$138)</f>
        <v>280098</v>
      </c>
      <c r="DB14" s="81">
        <f>SUMIF(AMB!$A$118:$A$138,Traffic!DB$7,AMB!F$118:F$138)</f>
        <v>244945</v>
      </c>
      <c r="DC14" s="81">
        <f>SUMIF(AMB!$A$118:$A$138,Traffic!DC$7,AMB!G$118:G$138)</f>
        <v>289302</v>
      </c>
      <c r="DD14" s="81">
        <f>SUMIF(AMB!$A$118:$A$138,Traffic!DD$7,AMB!H$118:H$138)</f>
        <v>269693</v>
      </c>
      <c r="DE14" s="81">
        <f>SUMIF(AMB!$A$118:$A$138,Traffic!DE$7,AMB!I$118:I$138)</f>
        <v>305241</v>
      </c>
      <c r="DF14" s="81">
        <f>SUMIF(AMB!$A$118:$A$138,Traffic!DF$7,AMB!J$118:J$138)</f>
        <v>303868</v>
      </c>
      <c r="DG14" s="81">
        <f>SUMIF(AMB!$A$118:$A$138,Traffic!DG$7,AMB!K$118:K$138)</f>
        <v>329795</v>
      </c>
      <c r="DH14" s="81">
        <f>SUMIF(AMB!$A$118:$A$138,Traffic!DH$7,AMB!L$118:L$138)</f>
        <v>344858</v>
      </c>
      <c r="DI14" s="81">
        <f>SUMIF(AMB!$A$118:$A$138,Traffic!DI$7,AMB!M$118:M$138)</f>
        <v>299282</v>
      </c>
      <c r="DJ14" s="81">
        <f>SUMIF(AMB!$A$118:$A$138,Traffic!DJ$7,AMB!N$118:N$138)</f>
        <v>319794</v>
      </c>
      <c r="DK14" s="81">
        <f>SUMIF(AMB!$A$118:$A$138,Traffic!DK$7,AMB!O$118:O$138)</f>
        <v>284480</v>
      </c>
      <c r="DL14" s="81">
        <f>SUMIF(AMB!$A$118:$A$138,Traffic!DL$7,AMB!P$118:P$138)</f>
        <v>275952</v>
      </c>
      <c r="DO14" s="81">
        <f>SUMIF(AMB!$A$118:$A$138,Traffic!DO$7,AMB!E$118:E$138)</f>
        <v>244968</v>
      </c>
      <c r="DP14" s="81">
        <f>SUMIF(AMB!$A$118:$A$138,Traffic!DP$7,AMB!F$118:F$138)</f>
        <v>235909</v>
      </c>
      <c r="DQ14" s="81">
        <f>SUMIF(AMB!$A$118:$A$138,Traffic!DQ$7,AMB!G$118:G$138)</f>
        <v>286467</v>
      </c>
      <c r="DR14" s="81">
        <f>SUMIF(AMB!$A$118:$A$138,Traffic!DR$7,AMB!H$118:H$138)</f>
        <v>287252</v>
      </c>
      <c r="DS14" s="81">
        <f>SUMIF(AMB!$A$118:$A$138,Traffic!DS$7,AMB!I$118:I$138)</f>
        <v>344785</v>
      </c>
      <c r="DT14" s="81">
        <f>SUMIF(AMB!$A$118:$A$138,Traffic!DT$7,AMB!J$118:J$138)</f>
        <v>335273</v>
      </c>
      <c r="DU14" s="81">
        <f>SUMIF(AMB!$A$118:$A$138,Traffic!DU$7,AMB!K$118:K$138)</f>
        <v>332961</v>
      </c>
      <c r="DV14" s="81">
        <f>SUMIF(AMB!$A$118:$A$138,Traffic!DV$7,AMB!L$118:L$138)</f>
        <v>195796</v>
      </c>
      <c r="DW14" s="81">
        <f>SUMIF(AMB!$A$118:$A$138,Traffic!DW$7,AMB!M$118:M$138)</f>
        <v>0</v>
      </c>
      <c r="DX14" s="81">
        <f>SUMIF(AMB!$A$118:$A$138,Traffic!DX$7,AMB!N$118:N$138)</f>
        <v>0</v>
      </c>
      <c r="DY14" s="81">
        <f>SUMIF(AMB!$A$118:$A$138,Traffic!DY$7,AMB!O$118:O$138)</f>
        <v>0</v>
      </c>
      <c r="DZ14" s="81">
        <f>SUMIF(AMB!$A$118:$A$138,Traffic!DZ$7,AMB!P$118:P$138)</f>
        <v>0</v>
      </c>
      <c r="EB14" s="81">
        <f t="shared" ref="EB14:EB17" si="42">SUM(DA14)</f>
        <v>280098</v>
      </c>
      <c r="EC14" s="81">
        <f>SUM($DA14:DB14)</f>
        <v>525043</v>
      </c>
      <c r="ED14" s="81">
        <f>SUM($DA14:DC14)</f>
        <v>814345</v>
      </c>
      <c r="EE14" s="81">
        <f>SUM($DA14:DD14)</f>
        <v>1084038</v>
      </c>
      <c r="EF14" s="81">
        <f>SUM($DA14:DE14)</f>
        <v>1389279</v>
      </c>
      <c r="EG14" s="81">
        <f>SUM($DA14:DF14)</f>
        <v>1693147</v>
      </c>
      <c r="EH14" s="81">
        <f>SUM($DA14:DG14)</f>
        <v>2022942</v>
      </c>
      <c r="EI14" s="81">
        <f>SUM($DA14:DH14)</f>
        <v>2367800</v>
      </c>
      <c r="EJ14" s="81">
        <f>SUM($DA14:DI14)</f>
        <v>2667082</v>
      </c>
      <c r="EK14" s="81">
        <f>SUM($DA14:DJ14)</f>
        <v>2986876</v>
      </c>
      <c r="EL14" s="81">
        <f>SUM($DA14:DK14)</f>
        <v>3271356</v>
      </c>
      <c r="EM14" s="81">
        <f>SUM($DA14:DL14)</f>
        <v>3547308</v>
      </c>
      <c r="EQ14" s="81">
        <f>SUM($DO14:DO14)</f>
        <v>244968</v>
      </c>
      <c r="ER14" s="81">
        <f>SUM($DO14:DP14)</f>
        <v>480877</v>
      </c>
      <c r="ES14" s="81">
        <f>SUM($DO14:DQ14)</f>
        <v>767344</v>
      </c>
      <c r="ET14" s="81">
        <f>SUM($DO14:DR14)</f>
        <v>1054596</v>
      </c>
      <c r="EU14" s="81">
        <f>SUM($DO14:DS14)</f>
        <v>1399381</v>
      </c>
      <c r="EV14" s="81">
        <f>SUM($DO14:DT14)</f>
        <v>1734654</v>
      </c>
      <c r="EW14" s="81">
        <f>SUM($DO14:DU14)</f>
        <v>2067615</v>
      </c>
      <c r="EX14" s="81">
        <f>SUM($DO14:DV14)</f>
        <v>2263411</v>
      </c>
      <c r="EY14" s="81">
        <f>SUM($DO14:DW14)</f>
        <v>2263411</v>
      </c>
      <c r="EZ14" s="81">
        <f>SUM($DO14:DX14)</f>
        <v>2263411</v>
      </c>
      <c r="FA14" s="81">
        <f>SUM($DO14:DY14)</f>
        <v>2263411</v>
      </c>
      <c r="FB14" s="81">
        <f>SUM($DO14:DZ14)</f>
        <v>2263411</v>
      </c>
      <c r="FC14" s="81"/>
      <c r="FD14" s="81">
        <f t="shared" ref="FD14:FE17" si="43">SUMIFS($DA14:$DZ14,$DA$8:$DZ$8,FD$7,$DA$7:$DZ$7,FD$8)</f>
        <v>344858</v>
      </c>
      <c r="FE14" s="81">
        <f t="shared" si="43"/>
        <v>195796</v>
      </c>
      <c r="FF14" s="81">
        <f>+FE14-FD14</f>
        <v>-149062</v>
      </c>
      <c r="FG14" s="112">
        <f>IFERROR(FF14/FD14,1)</f>
        <v>-0.43224167628415172</v>
      </c>
      <c r="FI14" s="81">
        <f>SUMIFS($EB14:$FB14,$EB$8:$FB$8,FI$7,$EB$7:$FB$7,FI$8)</f>
        <v>2367800</v>
      </c>
      <c r="FJ14" s="81">
        <f>SUMIFS($EB14:$FB14,$EB$8:$FB$8,FJ$7,$EB$7:$FB$7,FJ$8)</f>
        <v>2263411</v>
      </c>
      <c r="FK14" s="81">
        <f>+FJ14-FI14</f>
        <v>-104389</v>
      </c>
      <c r="FL14" s="112">
        <f>IFERROR(FK14/FI14,1)</f>
        <v>-4.4086916124672693E-2</v>
      </c>
    </row>
    <row r="15" spans="1:168" ht="15.75">
      <c r="A15" s="82" t="str">
        <f>+CX16</f>
        <v>Ambassador Bridge</v>
      </c>
      <c r="B15" s="106" t="s">
        <v>93</v>
      </c>
      <c r="C15" s="83" t="s">
        <v>7</v>
      </c>
      <c r="D15" s="78">
        <f>+DA15</f>
        <v>168258</v>
      </c>
      <c r="E15" s="79">
        <f ca="1">OFFSET(DA15,0,14,1,1)</f>
        <v>137952</v>
      </c>
      <c r="F15" s="78">
        <f ca="1">SUM(E15-D15)</f>
        <v>-30306</v>
      </c>
      <c r="G15" s="80">
        <f ca="1">IF(F15=0,0,IF(D15=0,1,F15/D15))</f>
        <v>-0.18011625004457441</v>
      </c>
      <c r="H15" s="78">
        <f>SUMIF($D$6:G$6,H$5,$D15:G15)</f>
        <v>168258</v>
      </c>
      <c r="I15" s="79">
        <f ca="1">SUMIF($D$6:H$6,I$5,$D15:H15)</f>
        <v>137952</v>
      </c>
      <c r="J15" s="78">
        <f ca="1">SUM(I15-H15)</f>
        <v>-30306</v>
      </c>
      <c r="K15" s="80">
        <f ca="1">IF(J15=0,0,IF(H15=0,1,J15/H15))</f>
        <v>-0.18011625004457441</v>
      </c>
      <c r="L15" s="78">
        <f>+DB15</f>
        <v>153819</v>
      </c>
      <c r="M15" s="79">
        <f ca="1">OFFSET(DB15,0,14,1,1)</f>
        <v>149040</v>
      </c>
      <c r="N15" s="78">
        <f ca="1">SUM(M15-L15)</f>
        <v>-4779</v>
      </c>
      <c r="O15" s="80">
        <f ca="1">IF(N15=0,0,IF(L15=0,1,N15/L15))</f>
        <v>-3.1068983675618746E-2</v>
      </c>
      <c r="P15" s="78">
        <f>SUMIF($D$6:O$6,P$5,$D15:O15)</f>
        <v>322077</v>
      </c>
      <c r="Q15" s="79">
        <f ca="1">SUMIF($D$6:P$6,Q$5,$D15:P15)</f>
        <v>286992</v>
      </c>
      <c r="R15" s="78">
        <f ca="1">SUM(Q15-P15)</f>
        <v>-35085</v>
      </c>
      <c r="S15" s="80">
        <f ca="1">IF(R15=0,0,IF(P15=0,1,R15/P15))</f>
        <v>-0.1089335779953241</v>
      </c>
      <c r="T15" s="78">
        <f>+DC15</f>
        <v>174669</v>
      </c>
      <c r="U15" s="79">
        <f ca="1">OFFSET(DC15,0,14,1,1)</f>
        <v>172552</v>
      </c>
      <c r="V15" s="78">
        <f ca="1">SUM(U15-T15)</f>
        <v>-2117</v>
      </c>
      <c r="W15" s="80">
        <f ca="1">IF(V15=0,0,IF(T15=0,1,V15/T15))</f>
        <v>-1.2120067098340289E-2</v>
      </c>
      <c r="X15" s="78">
        <f>SUMIF($D$6:W$6,X$5,$D15:W15)</f>
        <v>496746</v>
      </c>
      <c r="Y15" s="79">
        <f ca="1">SUMIF($D$6:X$6,Y$5,$D15:X15)</f>
        <v>459544</v>
      </c>
      <c r="Z15" s="78">
        <f ca="1">SUM(Y15-X15)</f>
        <v>-37202</v>
      </c>
      <c r="AA15" s="80">
        <f ca="1">IF(Z15=0,0,IF(X15=0,1,Z15/X15))</f>
        <v>-7.4891393186860084E-2</v>
      </c>
      <c r="AB15" s="78">
        <f>+DD15</f>
        <v>151164</v>
      </c>
      <c r="AC15" s="79">
        <f ca="1">OFFSET(DD15,0,14,1,1)</f>
        <v>170732</v>
      </c>
      <c r="AD15" s="78">
        <f ca="1">SUM(AC15-AB15)</f>
        <v>19568</v>
      </c>
      <c r="AE15" s="80">
        <f ca="1">IF(AD15=0,0,IF(AB15=0,1,AD15/AB15))</f>
        <v>0.12944881056336166</v>
      </c>
      <c r="AF15" s="78">
        <f>SUMIF($D$6:AE$6,AF$5,$D15:AE15)</f>
        <v>647910</v>
      </c>
      <c r="AG15" s="79">
        <f ca="1">SUMIF($D$6:AF$6,AG$5,$D15:AF15)</f>
        <v>630276</v>
      </c>
      <c r="AH15" s="78">
        <f ca="1">SUM(AG15-AF15)</f>
        <v>-17634</v>
      </c>
      <c r="AI15" s="80">
        <f ca="1">IF(AH15=0,0,IF(AF15=0,1,AH15/AF15))</f>
        <v>-2.7216743066166598E-2</v>
      </c>
      <c r="AJ15" s="78">
        <f>+DE15</f>
        <v>151949</v>
      </c>
      <c r="AK15" s="79">
        <f ca="1">OFFSET(DE15,0,14,1,1)</f>
        <v>187938</v>
      </c>
      <c r="AL15" s="78">
        <f ca="1">SUM(AK15-AJ15)</f>
        <v>35989</v>
      </c>
      <c r="AM15" s="80">
        <f ca="1">IF(AL15=0,0,IF(AJ15=0,1,AL15/AJ15))</f>
        <v>0.23684920598358661</v>
      </c>
      <c r="AN15" s="78">
        <f>SUMIF($D$6:AM$6,AN$5,$D15:AM15)</f>
        <v>799859</v>
      </c>
      <c r="AO15" s="79">
        <f ca="1">SUMIF($D$6:AN$6,AO$5,$D15:AN15)</f>
        <v>818214</v>
      </c>
      <c r="AP15" s="78">
        <f ca="1">SUM(AO15-AN15)</f>
        <v>18355</v>
      </c>
      <c r="AQ15" s="80">
        <f ca="1">IF(AP15=0,0,IF(AN15=0,1,AP15/AN15))</f>
        <v>2.2947794548789223E-2</v>
      </c>
      <c r="AR15" s="78">
        <f>+DF15</f>
        <v>147800</v>
      </c>
      <c r="AS15" s="79">
        <f ca="1">OFFSET(DF15,0,14,1,1)</f>
        <v>200500</v>
      </c>
      <c r="AT15" s="78">
        <f ca="1">SUM(AS15-AR15)</f>
        <v>52700</v>
      </c>
      <c r="AU15" s="80">
        <f ca="1">IF(AT15=0,0,IF(AR15=0,1,AT15/AR15))</f>
        <v>0.35656292286874153</v>
      </c>
      <c r="AV15" s="78">
        <f>SUMIF($D$6:AU$6,AV$5,$D15:AU15)</f>
        <v>947659</v>
      </c>
      <c r="AW15" s="79">
        <f ca="1">SUMIF($D$6:AV$6,AW$5,$D15:AV15)</f>
        <v>1018714</v>
      </c>
      <c r="AX15" s="78">
        <f ca="1">SUM(AW15-AV15)</f>
        <v>71055</v>
      </c>
      <c r="AY15" s="80">
        <f ca="1">IF(AX15=0,0,IF(AV15=0,1,AX15/AV15))</f>
        <v>7.4979502120488484E-2</v>
      </c>
      <c r="AZ15" s="78">
        <f>+DG15</f>
        <v>152468</v>
      </c>
      <c r="BA15" s="79">
        <f ca="1">OFFSET(DG15,0,14,1,1)</f>
        <v>183543</v>
      </c>
      <c r="BB15" s="78">
        <f ca="1">SUM(BA15-AZ15)</f>
        <v>31075</v>
      </c>
      <c r="BC15" s="80">
        <f ca="1">IF(BB15=0,0,IF(AZ15=0,1,BB15/AZ15))</f>
        <v>0.20381325917569587</v>
      </c>
      <c r="BD15" s="78">
        <f>SUMIF($D$6:BC$6,BD$5,$D15:BC15)</f>
        <v>1100127</v>
      </c>
      <c r="BE15" s="79">
        <f ca="1">SUMIF($D$6:BD$6,BE$5,$D15:BD15)</f>
        <v>1202257</v>
      </c>
      <c r="BF15" s="78">
        <f ca="1">SUM(BE15-BD15)</f>
        <v>102130</v>
      </c>
      <c r="BG15" s="80">
        <f ca="1">IF(BF15=0,0,IF(BD15=0,1,BF15/BD15))</f>
        <v>9.2834736353166497E-2</v>
      </c>
      <c r="BH15" s="78">
        <f>+DH15</f>
        <v>148086</v>
      </c>
      <c r="BI15" s="79">
        <f ca="1">OFFSET(DH15,0,14,1,1)</f>
        <v>149649</v>
      </c>
      <c r="BJ15" s="78">
        <f ca="1">SUM(BI15-BH15)</f>
        <v>1563</v>
      </c>
      <c r="BK15" s="80">
        <f ca="1">IF(BJ15=0,0,IF(BH15=0,1,BJ15/BH15))</f>
        <v>1.0554677687289817E-2</v>
      </c>
      <c r="BL15" s="78">
        <f>SUMIF($D$6:BK$6,BL$5,$D15:BK15)</f>
        <v>1248213</v>
      </c>
      <c r="BM15" s="79">
        <f ca="1">SUMIF($D$6:BL$6,BM$5,$D15:BL15)</f>
        <v>1351906</v>
      </c>
      <c r="BN15" s="78">
        <f ca="1">SUM(BM15-BL15)</f>
        <v>103693</v>
      </c>
      <c r="BO15" s="80">
        <f ca="1">IF(BN15=0,0,IF(BL15=0,1,BN15/BL15))</f>
        <v>8.3073161391525319E-2</v>
      </c>
      <c r="BP15" s="78">
        <f>+DI15</f>
        <v>158929</v>
      </c>
      <c r="BQ15" s="79">
        <f ca="1">OFFSET(DI15,0,14,1,1)</f>
        <v>0</v>
      </c>
      <c r="BR15" s="78">
        <f ca="1">SUM(BQ15-BP15)</f>
        <v>-158929</v>
      </c>
      <c r="BS15" s="80">
        <f ca="1">IF(BR15=0,0,IF(BP15=0,1,BR15/BP15))</f>
        <v>-1</v>
      </c>
      <c r="BT15" s="78">
        <f>SUMIF($D$6:BS$6,BT$5,$D15:BS15)</f>
        <v>1407142</v>
      </c>
      <c r="BU15" s="79">
        <f ca="1">SUMIF($D$6:BT$6,BU$5,$D15:BT15)</f>
        <v>1351906</v>
      </c>
      <c r="BV15" s="78">
        <f ca="1">SUM(BU15-BT15)</f>
        <v>-55236</v>
      </c>
      <c r="BW15" s="80">
        <f ca="1">IF(BV15=0,0,IF(BT15=0,1,BV15/BT15))</f>
        <v>-3.9254034063371003E-2</v>
      </c>
      <c r="BX15" s="78">
        <f>+DJ15</f>
        <v>167101</v>
      </c>
      <c r="BY15" s="79">
        <f ca="1">OFFSET(DJ15,0,14,1,1)</f>
        <v>0</v>
      </c>
      <c r="BZ15" s="78">
        <f ca="1">SUM(BY15-BX15)</f>
        <v>-167101</v>
      </c>
      <c r="CA15" s="80">
        <f ca="1">IF(BZ15=0,0,IF(BX15=0,1,BZ15/BX15))</f>
        <v>-1</v>
      </c>
      <c r="CB15" s="78">
        <f>SUMIF($D$6:CA$6,CB$5,$D15:CA15)</f>
        <v>1574243</v>
      </c>
      <c r="CC15" s="79">
        <f ca="1">SUMIF($D$6:CB$6,CC$5,$D15:CB15)</f>
        <v>1351906</v>
      </c>
      <c r="CD15" s="78">
        <f ca="1">SUM(CC15-CB15)</f>
        <v>-222337</v>
      </c>
      <c r="CE15" s="80">
        <f ca="1">IF(CD15=0,0,IF(CB15=0,1,CD15/CB15))</f>
        <v>-0.14123423130990578</v>
      </c>
      <c r="CF15" s="78">
        <f>+DK15</f>
        <v>144111</v>
      </c>
      <c r="CG15" s="79">
        <f ca="1">OFFSET(DK15,0,14,1,1)</f>
        <v>0</v>
      </c>
      <c r="CH15" s="78">
        <f ca="1">SUM(CG15-CF15)</f>
        <v>-144111</v>
      </c>
      <c r="CI15" s="80">
        <f ca="1">IF(CH15=0,0,IF(CF15=0,1,CH15/CF15))</f>
        <v>-1</v>
      </c>
      <c r="CJ15" s="78">
        <f>SUMIF($D$6:CI$6,CJ$5,$D15:CI15)</f>
        <v>1718354</v>
      </c>
      <c r="CK15" s="79">
        <f ca="1">SUMIF($D$6:CJ$6,CK$5,$D15:CJ15)</f>
        <v>1351906</v>
      </c>
      <c r="CL15" s="78">
        <f ca="1">SUM(CK15-CJ15)</f>
        <v>-366448</v>
      </c>
      <c r="CM15" s="80">
        <f ca="1">IF(CL15=0,0,IF(CJ15=0,1,CL15/CJ15))</f>
        <v>-0.21325524309891908</v>
      </c>
      <c r="CN15" s="78">
        <f>+DL15</f>
        <v>140470</v>
      </c>
      <c r="CO15" s="79">
        <f ca="1">OFFSET(DL15,0,14,1,1)</f>
        <v>0</v>
      </c>
      <c r="CP15" s="78">
        <f ca="1">SUM(CO15-CN15)</f>
        <v>-140470</v>
      </c>
      <c r="CQ15" s="80">
        <f ca="1">IF(CP15=0,0,IF(CN15=0,1,CP15/CN15))</f>
        <v>-1</v>
      </c>
      <c r="CR15" s="78">
        <f>SUMIF($D$6:CQ$6,CR$5,$D15:CQ15)</f>
        <v>1858824</v>
      </c>
      <c r="CS15" s="79">
        <f ca="1">SUMIF($D$6:CR$6,CS$5,$D15:CR15)</f>
        <v>1351906</v>
      </c>
      <c r="CT15" s="78">
        <f ca="1">SUM(CS15-CR15)</f>
        <v>-506918</v>
      </c>
      <c r="CU15" s="80">
        <f ca="1">IF(CT15=0,0,IF(CR15=0,1,CT15/CR15))</f>
        <v>-0.27270898159266288</v>
      </c>
      <c r="CX15" t="s">
        <v>5</v>
      </c>
      <c r="CY15" t="s">
        <v>7</v>
      </c>
      <c r="CZ15" s="2"/>
      <c r="DA15" s="81">
        <f>SUMIF(AMB!$A$141:$A$161,Traffic!DA$7,AMB!E$141:E$161)</f>
        <v>168258</v>
      </c>
      <c r="DB15" s="81">
        <f>SUMIF(AMB!$A$141:$A$161,Traffic!DB$7,AMB!F$141:F$161)</f>
        <v>153819</v>
      </c>
      <c r="DC15" s="81">
        <f>SUMIF(AMB!$A$141:$A$161,Traffic!DC$7,AMB!G$141:G$161)</f>
        <v>174669</v>
      </c>
      <c r="DD15" s="81">
        <f>SUMIF(AMB!$A$141:$A$161,Traffic!DD$7,AMB!H$141:H$161)</f>
        <v>151164</v>
      </c>
      <c r="DE15" s="81">
        <f>SUMIF(AMB!$A$141:$A$161,Traffic!DE$7,AMB!I$141:I$161)</f>
        <v>151949</v>
      </c>
      <c r="DF15" s="81">
        <f>SUMIF(AMB!$A$141:$A$161,Traffic!DF$7,AMB!J$141:J$161)</f>
        <v>147800</v>
      </c>
      <c r="DG15" s="81">
        <f>SUMIF(AMB!$A$141:$A$161,Traffic!DG$7,AMB!K$141:K$161)</f>
        <v>152468</v>
      </c>
      <c r="DH15" s="81">
        <f>SUMIF(AMB!$A$141:$A$161,Traffic!DH$7,AMB!L$141:L$161)</f>
        <v>148086</v>
      </c>
      <c r="DI15" s="81">
        <f>SUMIF(AMB!$A$141:$A$161,Traffic!DI$7,AMB!M$141:M$161)</f>
        <v>158929</v>
      </c>
      <c r="DJ15" s="81">
        <f>SUMIF(AMB!$A$141:$A$161,Traffic!DJ$7,AMB!N$141:N$161)</f>
        <v>167101</v>
      </c>
      <c r="DK15" s="81">
        <f>SUMIF(AMB!$A$141:$A$161,Traffic!DK$7,AMB!O$141:O$161)</f>
        <v>144111</v>
      </c>
      <c r="DL15" s="81">
        <f>SUMIF(AMB!$A$141:$A$161,Traffic!DL$7,AMB!P$141:P$161)</f>
        <v>140470</v>
      </c>
      <c r="DO15" s="81">
        <f>SUMIF(AMB!$A$141:$A$161,Traffic!DO$7,AMB!E$141:E$161)</f>
        <v>137952</v>
      </c>
      <c r="DP15" s="81">
        <f>SUMIF(AMB!$A$141:$A$161,Traffic!DP$7,AMB!F$141:F$161)</f>
        <v>149040</v>
      </c>
      <c r="DQ15" s="81">
        <f>SUMIF(AMB!$A$141:$A$161,Traffic!DQ$7,AMB!G$141:G$161)</f>
        <v>172552</v>
      </c>
      <c r="DR15" s="81">
        <f>SUMIF(AMB!$A$141:$A$161,Traffic!DR$7,AMB!H$141:H$161)</f>
        <v>170732</v>
      </c>
      <c r="DS15" s="81">
        <f>SUMIF(AMB!$A$141:$A$161,Traffic!DS$7,AMB!I$141:I$161)</f>
        <v>187938</v>
      </c>
      <c r="DT15" s="81">
        <f>SUMIF(AMB!$A$141:$A$161,Traffic!DT$7,AMB!J$141:J$161)</f>
        <v>200500</v>
      </c>
      <c r="DU15" s="81">
        <f>SUMIF(AMB!$A$141:$A$161,Traffic!DU$7,AMB!K$141:K$161)</f>
        <v>183543</v>
      </c>
      <c r="DV15" s="81">
        <f>SUMIF(AMB!$A$141:$A$161,Traffic!DV$7,AMB!L$141:L$161)</f>
        <v>149649</v>
      </c>
      <c r="DW15" s="81">
        <f>SUMIF(AMB!$A$141:$A$161,Traffic!DW$7,AMB!M$141:M$161)</f>
        <v>0</v>
      </c>
      <c r="DX15" s="81">
        <f>SUMIF(AMB!$A$141:$A$161,Traffic!DX$7,AMB!N$141:N$161)</f>
        <v>0</v>
      </c>
      <c r="DY15" s="81">
        <f>SUMIF(AMB!$A$141:$A$161,Traffic!DY$7,AMB!O$141:O$161)</f>
        <v>0</v>
      </c>
      <c r="DZ15" s="81">
        <f>SUMIF(AMB!$A$141:$A$161,Traffic!DZ$7,AMB!P$141:P$161)</f>
        <v>0</v>
      </c>
      <c r="EB15" s="81">
        <f t="shared" si="42"/>
        <v>168258</v>
      </c>
      <c r="EC15" s="81">
        <f>SUM($DA15:DB15)</f>
        <v>322077</v>
      </c>
      <c r="ED15" s="81">
        <f>SUM($DA15:DC15)</f>
        <v>496746</v>
      </c>
      <c r="EE15" s="81">
        <f>SUM($DA15:DD15)</f>
        <v>647910</v>
      </c>
      <c r="EF15" s="81">
        <f>SUM($DA15:DE15)</f>
        <v>799859</v>
      </c>
      <c r="EG15" s="81">
        <f>SUM($DA15:DF15)</f>
        <v>947659</v>
      </c>
      <c r="EH15" s="81">
        <f>SUM($DA15:DG15)</f>
        <v>1100127</v>
      </c>
      <c r="EI15" s="81">
        <f>SUM($DA15:DH15)</f>
        <v>1248213</v>
      </c>
      <c r="EJ15" s="81">
        <f>SUM($DA15:DI15)</f>
        <v>1407142</v>
      </c>
      <c r="EK15" s="81">
        <f>SUM($DA15:DJ15)</f>
        <v>1574243</v>
      </c>
      <c r="EL15" s="81">
        <f>SUM($DA15:DK15)</f>
        <v>1718354</v>
      </c>
      <c r="EM15" s="81">
        <f>SUM($DA15:DL15)</f>
        <v>1858824</v>
      </c>
      <c r="EQ15" s="81">
        <f>SUM($DO15:DO15)</f>
        <v>137952</v>
      </c>
      <c r="ER15" s="81">
        <f>SUM($DO15:DP15)</f>
        <v>286992</v>
      </c>
      <c r="ES15" s="81">
        <f>SUM($DO15:DQ15)</f>
        <v>459544</v>
      </c>
      <c r="ET15" s="81">
        <f>SUM($DO15:DR15)</f>
        <v>630276</v>
      </c>
      <c r="EU15" s="81">
        <f>SUM($DO15:DS15)</f>
        <v>818214</v>
      </c>
      <c r="EV15" s="81">
        <f>SUM($DO15:DT15)</f>
        <v>1018714</v>
      </c>
      <c r="EW15" s="81">
        <f>SUM($DO15:DU15)</f>
        <v>1202257</v>
      </c>
      <c r="EX15" s="81">
        <f>SUM($DO15:DV15)</f>
        <v>1351906</v>
      </c>
      <c r="EY15" s="81">
        <f>SUM($DO15:DW15)</f>
        <v>1351906</v>
      </c>
      <c r="EZ15" s="81">
        <f>SUM($DO15:DX15)</f>
        <v>1351906</v>
      </c>
      <c r="FA15" s="81">
        <f>SUM($DO15:DY15)</f>
        <v>1351906</v>
      </c>
      <c r="FB15" s="81">
        <f>SUM($DO15:DZ15)</f>
        <v>1351906</v>
      </c>
      <c r="FC15" s="81"/>
      <c r="FD15" s="81">
        <f t="shared" si="43"/>
        <v>148086</v>
      </c>
      <c r="FE15" s="81">
        <f t="shared" si="43"/>
        <v>149649</v>
      </c>
      <c r="FF15" s="81">
        <f t="shared" ref="FF15:FF17" si="44">+FE15-FD15</f>
        <v>1563</v>
      </c>
      <c r="FG15" s="112">
        <f>IFERROR(FF15/FD15,1)</f>
        <v>1.0554677687289817E-2</v>
      </c>
      <c r="FI15" s="81">
        <f t="shared" ref="FI15:FJ17" si="45">SUMIFS($EB15:$FB15,$EB$8:$FB$8,FI$7,$EB$7:$FB$7,FI$8)</f>
        <v>1248213</v>
      </c>
      <c r="FJ15" s="81">
        <f t="shared" si="45"/>
        <v>1351906</v>
      </c>
      <c r="FK15" s="81">
        <f t="shared" ref="FK15:FK17" si="46">+FJ15-FI15</f>
        <v>103693</v>
      </c>
      <c r="FL15" s="112">
        <f>IFERROR(FK15/FI15,1)</f>
        <v>8.3073161391525319E-2</v>
      </c>
    </row>
    <row r="16" spans="1:168" ht="15.75">
      <c r="A16" s="94"/>
      <c r="B16" s="107" t="s">
        <v>93</v>
      </c>
      <c r="C16" s="83" t="s">
        <v>8</v>
      </c>
      <c r="D16" s="79">
        <f>+DA16</f>
        <v>0</v>
      </c>
      <c r="E16" s="79">
        <f ca="1">OFFSET(DA16,0,14,1,1)</f>
        <v>0</v>
      </c>
      <c r="F16" s="78">
        <f ca="1">SUM(E16-D16)</f>
        <v>0</v>
      </c>
      <c r="G16" s="80">
        <f ca="1">IF(F16=0,0,IF(D16=0,1,F16/D16))</f>
        <v>0</v>
      </c>
      <c r="H16" s="79">
        <f>SUMIF($D$6:G$6,H$5,$D16:G16)</f>
        <v>0</v>
      </c>
      <c r="I16" s="79">
        <f ca="1">SUMIF($D$6:H$6,I$5,$D16:H16)</f>
        <v>0</v>
      </c>
      <c r="J16" s="78">
        <f ca="1">SUM(I16-H16)</f>
        <v>0</v>
      </c>
      <c r="K16" s="80">
        <f ca="1">IF(J16=0,0,IF(H16=0,1,J16/H16))</f>
        <v>0</v>
      </c>
      <c r="L16" s="79">
        <f>+DB16</f>
        <v>0</v>
      </c>
      <c r="M16" s="79">
        <f ca="1">OFFSET(DB16,0,14,1,1)</f>
        <v>0</v>
      </c>
      <c r="N16" s="78">
        <f ca="1">SUM(M16-L16)</f>
        <v>0</v>
      </c>
      <c r="O16" s="80">
        <f ca="1">IF(N16=0,0,IF(L16=0,1,N16/L16))</f>
        <v>0</v>
      </c>
      <c r="P16" s="79">
        <f>SUMIF($D$6:O$6,P$5,$D16:O16)</f>
        <v>0</v>
      </c>
      <c r="Q16" s="79">
        <f ca="1">SUMIF($D$6:P$6,Q$5,$D16:P16)</f>
        <v>0</v>
      </c>
      <c r="R16" s="78">
        <f ca="1">SUM(Q16-P16)</f>
        <v>0</v>
      </c>
      <c r="S16" s="80">
        <f ca="1">IF(R16=0,0,IF(P16=0,1,R16/P16))</f>
        <v>0</v>
      </c>
      <c r="T16" s="79">
        <f>+DC16</f>
        <v>0</v>
      </c>
      <c r="U16" s="79">
        <f ca="1">OFFSET(DC16,0,14,1,1)</f>
        <v>0</v>
      </c>
      <c r="V16" s="78">
        <f ca="1">SUM(U16-T16)</f>
        <v>0</v>
      </c>
      <c r="W16" s="80">
        <f ca="1">IF(V16=0,0,IF(T16=0,1,V16/T16))</f>
        <v>0</v>
      </c>
      <c r="X16" s="79">
        <f>SUMIF($D$6:W$6,X$5,$D16:W16)</f>
        <v>0</v>
      </c>
      <c r="Y16" s="79">
        <f ca="1">SUMIF($D$6:X$6,Y$5,$D16:X16)</f>
        <v>0</v>
      </c>
      <c r="Z16" s="78">
        <f ca="1">SUM(Y16-X16)</f>
        <v>0</v>
      </c>
      <c r="AA16" s="80">
        <f ca="1">IF(Z16=0,0,IF(X16=0,1,Z16/X16))</f>
        <v>0</v>
      </c>
      <c r="AB16" s="79">
        <f>+DD16</f>
        <v>0</v>
      </c>
      <c r="AC16" s="79">
        <f ca="1">OFFSET(DD16,0,14,1,1)</f>
        <v>0</v>
      </c>
      <c r="AD16" s="78">
        <f ca="1">SUM(AC16-AB16)</f>
        <v>0</v>
      </c>
      <c r="AE16" s="80">
        <f ca="1">IF(AD16=0,0,IF(AB16=0,1,AD16/AB16))</f>
        <v>0</v>
      </c>
      <c r="AF16" s="79">
        <f>SUMIF($D$6:AE$6,AF$5,$D16:AE16)</f>
        <v>0</v>
      </c>
      <c r="AG16" s="79">
        <f ca="1">SUMIF($D$6:AF$6,AG$5,$D16:AF16)</f>
        <v>0</v>
      </c>
      <c r="AH16" s="78">
        <f ca="1">SUM(AG16-AF16)</f>
        <v>0</v>
      </c>
      <c r="AI16" s="80">
        <f ca="1">IF(AH16=0,0,IF(AF16=0,1,AH16/AF16))</f>
        <v>0</v>
      </c>
      <c r="AJ16" s="79">
        <f>+DE16</f>
        <v>0</v>
      </c>
      <c r="AK16" s="79">
        <f ca="1">OFFSET(DE16,0,14,1,1)</f>
        <v>0</v>
      </c>
      <c r="AL16" s="78">
        <f ca="1">SUM(AK16-AJ16)</f>
        <v>0</v>
      </c>
      <c r="AM16" s="80">
        <f ca="1">IF(AL16=0,0,IF(AJ16=0,1,AL16/AJ16))</f>
        <v>0</v>
      </c>
      <c r="AN16" s="79">
        <f>SUMIF($D$6:AM$6,AN$5,$D16:AM16)</f>
        <v>0</v>
      </c>
      <c r="AO16" s="79">
        <f ca="1">SUMIF($D$6:AN$6,AO$5,$D16:AN16)</f>
        <v>0</v>
      </c>
      <c r="AP16" s="78">
        <f ca="1">SUM(AO16-AN16)</f>
        <v>0</v>
      </c>
      <c r="AQ16" s="80">
        <f ca="1">IF(AP16=0,0,IF(AN16=0,1,AP16/AN16))</f>
        <v>0</v>
      </c>
      <c r="AR16" s="79">
        <f>+DF16</f>
        <v>0</v>
      </c>
      <c r="AS16" s="79">
        <f ca="1">OFFSET(DF16,0,14,1,1)</f>
        <v>0</v>
      </c>
      <c r="AT16" s="78">
        <f ca="1">SUM(AS16-AR16)</f>
        <v>0</v>
      </c>
      <c r="AU16" s="80">
        <f ca="1">IF(AT16=0,0,IF(AR16=0,1,AT16/AR16))</f>
        <v>0</v>
      </c>
      <c r="AV16" s="79">
        <f>SUMIF($D$6:AU$6,AV$5,$D16:AU16)</f>
        <v>0</v>
      </c>
      <c r="AW16" s="79">
        <f ca="1">SUMIF($D$6:AV$6,AW$5,$D16:AV16)</f>
        <v>0</v>
      </c>
      <c r="AX16" s="78">
        <f ca="1">SUM(AW16-AV16)</f>
        <v>0</v>
      </c>
      <c r="AY16" s="80">
        <f ca="1">IF(AX16=0,0,IF(AV16=0,1,AX16/AV16))</f>
        <v>0</v>
      </c>
      <c r="AZ16" s="79">
        <f>+DG16</f>
        <v>0</v>
      </c>
      <c r="BA16" s="79">
        <f ca="1">OFFSET(DG16,0,14,1,1)</f>
        <v>0</v>
      </c>
      <c r="BB16" s="78">
        <f ca="1">SUM(BA16-AZ16)</f>
        <v>0</v>
      </c>
      <c r="BC16" s="80">
        <f ca="1">IF(BB16=0,0,IF(AZ16=0,1,BB16/AZ16))</f>
        <v>0</v>
      </c>
      <c r="BD16" s="79">
        <f>SUMIF($D$6:BC$6,BD$5,$D16:BC16)</f>
        <v>0</v>
      </c>
      <c r="BE16" s="79">
        <f ca="1">SUMIF($D$6:BD$6,BE$5,$D16:BD16)</f>
        <v>0</v>
      </c>
      <c r="BF16" s="78">
        <f ca="1">SUM(BE16-BD16)</f>
        <v>0</v>
      </c>
      <c r="BG16" s="80">
        <f ca="1">IF(BF16=0,0,IF(BD16=0,1,BF16/BD16))</f>
        <v>0</v>
      </c>
      <c r="BH16" s="79">
        <f>+DH16</f>
        <v>0</v>
      </c>
      <c r="BI16" s="79">
        <f ca="1">OFFSET(DH16,0,14,1,1)</f>
        <v>0</v>
      </c>
      <c r="BJ16" s="78">
        <f ca="1">SUM(BI16-BH16)</f>
        <v>0</v>
      </c>
      <c r="BK16" s="80">
        <f ca="1">IF(BJ16=0,0,IF(BH16=0,1,BJ16/BH16))</f>
        <v>0</v>
      </c>
      <c r="BL16" s="79">
        <f>SUMIF($D$6:BK$6,BL$5,$D16:BK16)</f>
        <v>0</v>
      </c>
      <c r="BM16" s="79">
        <f ca="1">SUMIF($D$6:BL$6,BM$5,$D16:BL16)</f>
        <v>0</v>
      </c>
      <c r="BN16" s="78">
        <f ca="1">SUM(BM16-BL16)</f>
        <v>0</v>
      </c>
      <c r="BO16" s="80">
        <f ca="1">IF(BN16=0,0,IF(BL16=0,1,BN16/BL16))</f>
        <v>0</v>
      </c>
      <c r="BP16" s="79">
        <f>+DI16</f>
        <v>0</v>
      </c>
      <c r="BQ16" s="79">
        <f ca="1">OFFSET(DI16,0,14,1,1)</f>
        <v>0</v>
      </c>
      <c r="BR16" s="78">
        <f ca="1">SUM(BQ16-BP16)</f>
        <v>0</v>
      </c>
      <c r="BS16" s="80">
        <f ca="1">IF(BR16=0,0,IF(BP16=0,1,BR16/BP16))</f>
        <v>0</v>
      </c>
      <c r="BT16" s="79">
        <f>SUMIF($D$6:BS$6,BT$5,$D16:BS16)</f>
        <v>0</v>
      </c>
      <c r="BU16" s="79">
        <f ca="1">SUMIF($D$6:BT$6,BU$5,$D16:BT16)</f>
        <v>0</v>
      </c>
      <c r="BV16" s="78">
        <f ca="1">SUM(BU16-BT16)</f>
        <v>0</v>
      </c>
      <c r="BW16" s="80">
        <f ca="1">IF(BV16=0,0,IF(BT16=0,1,BV16/BT16))</f>
        <v>0</v>
      </c>
      <c r="BX16" s="79">
        <f>+DJ16</f>
        <v>0</v>
      </c>
      <c r="BY16" s="79">
        <f ca="1">OFFSET(DJ16,0,14,1,1)</f>
        <v>0</v>
      </c>
      <c r="BZ16" s="78">
        <f ca="1">SUM(BY16-BX16)</f>
        <v>0</v>
      </c>
      <c r="CA16" s="80">
        <f ca="1">IF(BZ16=0,0,IF(BX16=0,1,BZ16/BX16))</f>
        <v>0</v>
      </c>
      <c r="CB16" s="79">
        <f>SUMIF($D$6:CA$6,CB$5,$D16:CA16)</f>
        <v>0</v>
      </c>
      <c r="CC16" s="79">
        <f ca="1">SUMIF($D$6:CB$6,CC$5,$D16:CB16)</f>
        <v>0</v>
      </c>
      <c r="CD16" s="78">
        <f ca="1">SUM(CC16-CB16)</f>
        <v>0</v>
      </c>
      <c r="CE16" s="80">
        <f ca="1">IF(CD16=0,0,IF(CB16=0,1,CD16/CB16))</f>
        <v>0</v>
      </c>
      <c r="CF16" s="79">
        <f>+DK16</f>
        <v>0</v>
      </c>
      <c r="CG16" s="79">
        <f ca="1">OFFSET(DK16,0,14,1,1)</f>
        <v>0</v>
      </c>
      <c r="CH16" s="78">
        <f ca="1">SUM(CG16-CF16)</f>
        <v>0</v>
      </c>
      <c r="CI16" s="80">
        <f ca="1">IF(CH16=0,0,IF(CF16=0,1,CH16/CF16))</f>
        <v>0</v>
      </c>
      <c r="CJ16" s="79">
        <f>SUMIF($D$6:CI$6,CJ$5,$D16:CI16)</f>
        <v>0</v>
      </c>
      <c r="CK16" s="79">
        <f ca="1">SUMIF($D$6:CJ$6,CK$5,$D16:CJ16)</f>
        <v>0</v>
      </c>
      <c r="CL16" s="78">
        <f ca="1">SUM(CK16-CJ16)</f>
        <v>0</v>
      </c>
      <c r="CM16" s="80">
        <f ca="1">IF(CL16=0,0,IF(CJ16=0,1,CL16/CJ16))</f>
        <v>0</v>
      </c>
      <c r="CN16" s="79">
        <f>+DL16</f>
        <v>0</v>
      </c>
      <c r="CO16" s="79">
        <f ca="1">OFFSET(DL16,0,14,1,1)</f>
        <v>0</v>
      </c>
      <c r="CP16" s="78">
        <f ca="1">SUM(CO16-CN16)</f>
        <v>0</v>
      </c>
      <c r="CQ16" s="80">
        <f ca="1">IF(CP16=0,0,IF(CN16=0,1,CP16/CN16))</f>
        <v>0</v>
      </c>
      <c r="CR16" s="79">
        <f>SUMIF($D$6:CQ$6,CR$5,$D16:CQ16)</f>
        <v>0</v>
      </c>
      <c r="CS16" s="79">
        <f ca="1">SUMIF($D$6:CR$6,CS$5,$D16:CR16)</f>
        <v>0</v>
      </c>
      <c r="CT16" s="78">
        <f ca="1">SUM(CS16-CR16)</f>
        <v>0</v>
      </c>
      <c r="CU16" s="80">
        <f ca="1">IF(CT16=0,0,IF(CR16=0,1,CT16/CR16))</f>
        <v>0</v>
      </c>
      <c r="CX16" t="s">
        <v>5</v>
      </c>
      <c r="CY16" t="s">
        <v>8</v>
      </c>
      <c r="CZ16" s="2"/>
      <c r="DA16" s="81">
        <f>SUMIF(AMB!$A$164:$A$184,Traffic!DA$7,AMB!E$164:E$184)</f>
        <v>0</v>
      </c>
      <c r="DB16" s="81">
        <f>SUMIF(AMB!$A$164:$A$184,Traffic!DB$7,AMB!F$164:F$184)</f>
        <v>0</v>
      </c>
      <c r="DC16" s="81">
        <f>SUMIF(AMB!$A$164:$A$184,Traffic!DC$7,AMB!G$164:G$184)</f>
        <v>0</v>
      </c>
      <c r="DD16" s="81">
        <f>SUMIF(AMB!$A$164:$A$184,Traffic!DD$7,AMB!H$164:H$184)</f>
        <v>0</v>
      </c>
      <c r="DE16" s="81">
        <f>SUMIF(AMB!$A$164:$A$184,Traffic!DE$7,AMB!I$164:I$184)</f>
        <v>0</v>
      </c>
      <c r="DF16" s="81">
        <f>SUMIF(AMB!$A$164:$A$184,Traffic!DF$7,AMB!J$164:J$184)</f>
        <v>0</v>
      </c>
      <c r="DG16" s="81">
        <f>SUMIF(AMB!$A$164:$A$184,Traffic!DG$7,AMB!K$164:K$184)</f>
        <v>0</v>
      </c>
      <c r="DH16" s="81">
        <f>SUMIF(AMB!$A$164:$A$184,Traffic!DH$7,AMB!L$164:L$184)</f>
        <v>0</v>
      </c>
      <c r="DI16" s="81">
        <f>SUMIF(AMB!$A$164:$A$184,Traffic!DI$7,AMB!M$164:M$184)</f>
        <v>0</v>
      </c>
      <c r="DJ16" s="81">
        <f>SUMIF(AMB!$A$164:$A$184,Traffic!DJ$7,AMB!N$164:N$184)</f>
        <v>0</v>
      </c>
      <c r="DK16" s="81">
        <f>SUMIF(AMB!$A$164:$A$184,Traffic!DK$7,AMB!O$164:O$184)</f>
        <v>0</v>
      </c>
      <c r="DL16" s="81">
        <f>SUMIF(AMB!$A$164:$A$184,Traffic!DL$7,AMB!P$164:P$184)</f>
        <v>0</v>
      </c>
      <c r="DO16" s="81">
        <f>SUMIF(AMB!$A$164:$A$184,Traffic!DO$7,AMB!E$164:E$184)</f>
        <v>0</v>
      </c>
      <c r="DP16" s="81">
        <f>SUMIF(AMB!$A$164:$A$184,Traffic!DP$7,AMB!F$164:F$184)</f>
        <v>0</v>
      </c>
      <c r="DQ16" s="81">
        <f>SUMIF(AMB!$A$164:$A$184,Traffic!DQ$7,AMB!G$164:G$184)</f>
        <v>0</v>
      </c>
      <c r="DR16" s="81">
        <f>SUMIF(AMB!$A$164:$A$184,Traffic!DR$7,AMB!H$164:H$184)</f>
        <v>0</v>
      </c>
      <c r="DS16" s="81">
        <f>SUMIF(AMB!$A$164:$A$184,Traffic!DS$7,AMB!I$164:I$184)</f>
        <v>0</v>
      </c>
      <c r="DT16" s="81">
        <f>SUMIF(AMB!$A$164:$A$184,Traffic!DT$7,AMB!J$164:J$184)</f>
        <v>0</v>
      </c>
      <c r="DU16" s="81">
        <f>SUMIF(AMB!$A$164:$A$184,Traffic!DU$7,AMB!K$164:K$184)</f>
        <v>0</v>
      </c>
      <c r="DV16" s="81">
        <f>SUMIF(AMB!$A$164:$A$184,Traffic!DV$7,AMB!L$164:L$184)</f>
        <v>0</v>
      </c>
      <c r="DW16" s="81">
        <f>SUMIF(AMB!$A$164:$A$184,Traffic!DW$7,AMB!M$164:M$184)</f>
        <v>0</v>
      </c>
      <c r="DX16" s="81">
        <f>SUMIF(AMB!$A$164:$A$184,Traffic!DX$7,AMB!N$164:N$184)</f>
        <v>0</v>
      </c>
      <c r="DY16" s="81">
        <f>SUMIF(AMB!$A$164:$A$184,Traffic!DY$7,AMB!O$164:O$184)</f>
        <v>0</v>
      </c>
      <c r="DZ16" s="81">
        <f>SUMIF(AMB!$A$164:$A$184,Traffic!DZ$7,AMB!P$164:P$184)</f>
        <v>0</v>
      </c>
      <c r="EB16" s="81">
        <f t="shared" si="42"/>
        <v>0</v>
      </c>
      <c r="EC16" s="81">
        <f>SUM($DA16:DB16)</f>
        <v>0</v>
      </c>
      <c r="ED16" s="81">
        <f>SUM($DA16:DC16)</f>
        <v>0</v>
      </c>
      <c r="EE16" s="81">
        <f>SUM($DA16:DD16)</f>
        <v>0</v>
      </c>
      <c r="EF16" s="81">
        <f>SUM($DA16:DE16)</f>
        <v>0</v>
      </c>
      <c r="EG16" s="81">
        <f>SUM($DA16:DF16)</f>
        <v>0</v>
      </c>
      <c r="EH16" s="81">
        <f>SUM($DA16:DG16)</f>
        <v>0</v>
      </c>
      <c r="EI16" s="81">
        <f>SUM($DA16:DH16)</f>
        <v>0</v>
      </c>
      <c r="EJ16" s="81">
        <f>SUM($DA16:DI16)</f>
        <v>0</v>
      </c>
      <c r="EK16" s="81">
        <f>SUM($DA16:DJ16)</f>
        <v>0</v>
      </c>
      <c r="EL16" s="81">
        <f>SUM($DA16:DK16)</f>
        <v>0</v>
      </c>
      <c r="EM16" s="81">
        <f>SUM($DA16:DL16)</f>
        <v>0</v>
      </c>
      <c r="EQ16" s="81">
        <f>SUM($DO16:DO16)</f>
        <v>0</v>
      </c>
      <c r="ER16" s="81">
        <f>SUM($DO16:DP16)</f>
        <v>0</v>
      </c>
      <c r="ES16" s="81">
        <f>SUM($DO16:DQ16)</f>
        <v>0</v>
      </c>
      <c r="ET16" s="81">
        <f>SUM($DO16:DR16)</f>
        <v>0</v>
      </c>
      <c r="EU16" s="81">
        <f>SUM($DO16:DS16)</f>
        <v>0</v>
      </c>
      <c r="EV16" s="81">
        <f>SUM($DO16:DT16)</f>
        <v>0</v>
      </c>
      <c r="EW16" s="81">
        <f>SUM($DO16:DU16)</f>
        <v>0</v>
      </c>
      <c r="EX16" s="81">
        <f>SUM($DO16:DV16)</f>
        <v>0</v>
      </c>
      <c r="EY16" s="81">
        <f>SUM($DO16:DW16)</f>
        <v>0</v>
      </c>
      <c r="EZ16" s="81">
        <f>SUM($DO16:DX16)</f>
        <v>0</v>
      </c>
      <c r="FA16" s="81">
        <f>SUM($DO16:DY16)</f>
        <v>0</v>
      </c>
      <c r="FB16" s="81">
        <f>SUM($DO16:DZ16)</f>
        <v>0</v>
      </c>
      <c r="FC16" s="81"/>
      <c r="FD16" s="81">
        <f t="shared" si="43"/>
        <v>0</v>
      </c>
      <c r="FE16" s="81">
        <f t="shared" si="43"/>
        <v>0</v>
      </c>
      <c r="FF16" s="81">
        <f t="shared" si="44"/>
        <v>0</v>
      </c>
      <c r="FG16" s="112">
        <f>IFERROR(FF16/FD16,1)</f>
        <v>1</v>
      </c>
      <c r="FI16" s="81">
        <f t="shared" si="45"/>
        <v>0</v>
      </c>
      <c r="FJ16" s="81">
        <f t="shared" si="45"/>
        <v>0</v>
      </c>
      <c r="FK16" s="81">
        <f t="shared" si="46"/>
        <v>0</v>
      </c>
      <c r="FL16" s="112">
        <f>IFERROR(FK16/FI16,1)</f>
        <v>1</v>
      </c>
    </row>
    <row r="17" spans="1:168" s="2" customFormat="1" ht="15.75">
      <c r="A17" s="85"/>
      <c r="B17" s="85" t="s">
        <v>93</v>
      </c>
      <c r="C17" s="86" t="s">
        <v>9</v>
      </c>
      <c r="D17" s="87">
        <f>+SUM(D14:D16)</f>
        <v>448356</v>
      </c>
      <c r="E17" s="88">
        <f ca="1">+SUM(E14:E16)</f>
        <v>382920</v>
      </c>
      <c r="F17" s="87">
        <f ca="1">SUM(F14:F16)</f>
        <v>-65436</v>
      </c>
      <c r="G17" s="89">
        <f ca="1">IF(F17=0,0,IF(D17=0,1,F17/D17))</f>
        <v>-0.14594652463667265</v>
      </c>
      <c r="H17" s="87">
        <f>SUM(H14:H16)</f>
        <v>448356</v>
      </c>
      <c r="I17" s="88">
        <f ca="1">SUM(I14:I16)</f>
        <v>382920</v>
      </c>
      <c r="J17" s="87">
        <f ca="1">SUM(J14:J16)</f>
        <v>-65436</v>
      </c>
      <c r="K17" s="89">
        <f ca="1">IF(J17=0,0,IF(H17=0,1,J17/H17))</f>
        <v>-0.14594652463667265</v>
      </c>
      <c r="L17" s="87">
        <f>+SUM(L14:L16)</f>
        <v>398764</v>
      </c>
      <c r="M17" s="88">
        <f ca="1">+SUM(M14:M16)</f>
        <v>384949</v>
      </c>
      <c r="N17" s="87">
        <f ca="1">SUM(N14:N16)</f>
        <v>-13815</v>
      </c>
      <c r="O17" s="89">
        <f ca="1">IF(N17=0,0,IF(L17=0,1,N17/L17))</f>
        <v>-3.4644551664643752E-2</v>
      </c>
      <c r="P17" s="87">
        <f>SUM(P14:P16)</f>
        <v>847120</v>
      </c>
      <c r="Q17" s="88">
        <f ca="1">SUM(Q14:Q16)</f>
        <v>767869</v>
      </c>
      <c r="R17" s="87">
        <f ca="1">SUM(R14:R16)</f>
        <v>-79251</v>
      </c>
      <c r="S17" s="89">
        <f ca="1">IF(R17=0,0,IF(P17=0,1,R17/P17))</f>
        <v>-9.3553451695155346E-2</v>
      </c>
      <c r="T17" s="87">
        <f>+SUM(T14:T16)</f>
        <v>463971</v>
      </c>
      <c r="U17" s="88">
        <f ca="1">+SUM(U14:U16)</f>
        <v>459019</v>
      </c>
      <c r="V17" s="87">
        <f ca="1">SUM(V14:V16)</f>
        <v>-4952</v>
      </c>
      <c r="W17" s="89">
        <f ca="1">IF(V17=0,0,IF(T17=0,1,V17/T17))</f>
        <v>-1.067308086065724E-2</v>
      </c>
      <c r="X17" s="87">
        <f>SUM(X14:X16)</f>
        <v>1311091</v>
      </c>
      <c r="Y17" s="88">
        <f ca="1">SUM(Y14:Y16)</f>
        <v>1226888</v>
      </c>
      <c r="Z17" s="87">
        <f ca="1">SUM(Z14:Z16)</f>
        <v>-84203</v>
      </c>
      <c r="AA17" s="89">
        <f ca="1">IF(Z17=0,0,IF(X17=0,1,Z17/X17))</f>
        <v>-6.422361224354374E-2</v>
      </c>
      <c r="AB17" s="87">
        <f>+SUM(AB14:AB16)</f>
        <v>420857</v>
      </c>
      <c r="AC17" s="88">
        <f ca="1">+SUM(AC14:AC16)</f>
        <v>457984</v>
      </c>
      <c r="AD17" s="87">
        <f ca="1">SUM(AD14:AD16)</f>
        <v>37127</v>
      </c>
      <c r="AE17" s="89">
        <f ca="1">IF(AD17=0,0,IF(AB17=0,1,AD17/AB17))</f>
        <v>8.8217613108490536E-2</v>
      </c>
      <c r="AF17" s="87">
        <f>SUM(AF14:AF16)</f>
        <v>1731948</v>
      </c>
      <c r="AG17" s="88">
        <f ca="1">SUM(AG14:AG16)</f>
        <v>1684872</v>
      </c>
      <c r="AH17" s="87">
        <f ca="1">SUM(AH14:AH16)</f>
        <v>-47076</v>
      </c>
      <c r="AI17" s="89">
        <f ca="1">IF(AH17=0,0,IF(AF17=0,1,AH17/AF17))</f>
        <v>-2.7180954624503737E-2</v>
      </c>
      <c r="AJ17" s="87">
        <f>+SUM(AJ14:AJ16)</f>
        <v>457190</v>
      </c>
      <c r="AK17" s="88">
        <f ca="1">+SUM(AK14:AK16)</f>
        <v>532723</v>
      </c>
      <c r="AL17" s="87">
        <f ca="1">SUM(AL14:AL16)</f>
        <v>75533</v>
      </c>
      <c r="AM17" s="89">
        <f ca="1">IF(AL17=0,0,IF(AJ17=0,1,AL17/AJ17))</f>
        <v>0.16521140007436733</v>
      </c>
      <c r="AN17" s="87">
        <f>SUM(AN14:AN16)</f>
        <v>2189138</v>
      </c>
      <c r="AO17" s="88">
        <f ca="1">SUM(AO14:AO16)</f>
        <v>2217595</v>
      </c>
      <c r="AP17" s="87">
        <f ca="1">SUM(AP14:AP16)</f>
        <v>28457</v>
      </c>
      <c r="AQ17" s="89">
        <f ca="1">IF(AP17=0,0,IF(AN17=0,1,AP17/AN17))</f>
        <v>1.2999180499356368E-2</v>
      </c>
      <c r="AR17" s="87">
        <f>+SUM(AR14:AR16)</f>
        <v>451668</v>
      </c>
      <c r="AS17" s="88">
        <f ca="1">+SUM(AS14:AS16)</f>
        <v>535773</v>
      </c>
      <c r="AT17" s="87">
        <f ca="1">SUM(AT14:AT16)</f>
        <v>84105</v>
      </c>
      <c r="AU17" s="89">
        <f ca="1">IF(AT17=0,0,IF(AR17=0,1,AT17/AR17))</f>
        <v>0.1862097824065464</v>
      </c>
      <c r="AV17" s="87">
        <f>SUM(AV14:AV16)</f>
        <v>2640806</v>
      </c>
      <c r="AW17" s="88">
        <f ca="1">SUM(AW14:AW16)</f>
        <v>2753368</v>
      </c>
      <c r="AX17" s="87">
        <f ca="1">SUM(AX14:AX16)</f>
        <v>112562</v>
      </c>
      <c r="AY17" s="89">
        <f ca="1">IF(AX17=0,0,IF(AV17=0,1,AX17/AV17))</f>
        <v>4.262410794280231E-2</v>
      </c>
      <c r="AZ17" s="87">
        <f>+SUM(AZ14:AZ16)</f>
        <v>482263</v>
      </c>
      <c r="BA17" s="88">
        <f ca="1">+SUM(BA14:BA16)</f>
        <v>516504</v>
      </c>
      <c r="BB17" s="87">
        <f ca="1">SUM(BB14:BB16)</f>
        <v>34241</v>
      </c>
      <c r="BC17" s="89">
        <f ca="1">IF(BB17=0,0,IF(AZ17=0,1,BB17/AZ17))</f>
        <v>7.1000678053261393E-2</v>
      </c>
      <c r="BD17" s="87">
        <f>SUM(BD14:BD16)</f>
        <v>3123069</v>
      </c>
      <c r="BE17" s="88">
        <f ca="1">SUM(BE14:BE16)</f>
        <v>3269872</v>
      </c>
      <c r="BF17" s="87">
        <f ca="1">SUM(BF14:BF16)</f>
        <v>146803</v>
      </c>
      <c r="BG17" s="89">
        <f ca="1">IF(BF17=0,0,IF(BD17=0,1,BF17/BD17))</f>
        <v>4.700600595119736E-2</v>
      </c>
      <c r="BH17" s="87">
        <f>+SUM(BH14:BH16)</f>
        <v>492944</v>
      </c>
      <c r="BI17" s="88">
        <f ca="1">+SUM(BI14:BI16)</f>
        <v>345445</v>
      </c>
      <c r="BJ17" s="87">
        <f ca="1">SUM(BJ14:BJ16)</f>
        <v>-147499</v>
      </c>
      <c r="BK17" s="89">
        <f ca="1">IF(BJ17=0,0,IF(BH17=0,1,BJ17/BH17))</f>
        <v>-0.29922060112304844</v>
      </c>
      <c r="BL17" s="87">
        <f>SUM(BL14:BL16)</f>
        <v>3616013</v>
      </c>
      <c r="BM17" s="88">
        <f ca="1">SUM(BM14:BM16)</f>
        <v>3615317</v>
      </c>
      <c r="BN17" s="87">
        <f ca="1">SUM(BN14:BN16)</f>
        <v>-696</v>
      </c>
      <c r="BO17" s="89">
        <f ca="1">IF(BN17=0,0,IF(BL17=0,1,BN17/BL17))</f>
        <v>-1.924771841251677E-4</v>
      </c>
      <c r="BP17" s="87">
        <f>+SUM(BP14:BP16)</f>
        <v>458211</v>
      </c>
      <c r="BQ17" s="88">
        <f ca="1">+SUM(BQ14:BQ16)</f>
        <v>0</v>
      </c>
      <c r="BR17" s="87">
        <f ca="1">SUM(BR14:BR16)</f>
        <v>-458211</v>
      </c>
      <c r="BS17" s="89">
        <f ca="1">IF(BR17=0,0,IF(BP17=0,1,BR17/BP17))</f>
        <v>-1</v>
      </c>
      <c r="BT17" s="87">
        <f>SUM(BT14:BT16)</f>
        <v>4074224</v>
      </c>
      <c r="BU17" s="88">
        <f ca="1">SUM(BU14:BU16)</f>
        <v>3615317</v>
      </c>
      <c r="BV17" s="87">
        <f ca="1">SUM(BV14:BV16)</f>
        <v>-458907</v>
      </c>
      <c r="BW17" s="89">
        <f ca="1">IF(BV17=0,0,IF(BT17=0,1,BV17/BT17))</f>
        <v>-0.11263666406167162</v>
      </c>
      <c r="BX17" s="87">
        <f>+SUM(BX14:BX16)</f>
        <v>486895</v>
      </c>
      <c r="BY17" s="88">
        <f ca="1">+SUM(BY14:BY16)</f>
        <v>0</v>
      </c>
      <c r="BZ17" s="87">
        <f ca="1">SUM(BZ14:BZ16)</f>
        <v>-486895</v>
      </c>
      <c r="CA17" s="89">
        <f ca="1">IF(BZ17=0,0,IF(BX17=0,1,BZ17/BX17))</f>
        <v>-1</v>
      </c>
      <c r="CB17" s="87">
        <f>SUM(CB14:CB16)</f>
        <v>4561119</v>
      </c>
      <c r="CC17" s="88">
        <f ca="1">SUM(CC14:CC16)</f>
        <v>3615317</v>
      </c>
      <c r="CD17" s="87">
        <f ca="1">SUM(CD14:CD16)</f>
        <v>-945802</v>
      </c>
      <c r="CE17" s="89">
        <f ca="1">IF(CD17=0,0,IF(CB17=0,1,CD17/CB17))</f>
        <v>-0.20736183379561024</v>
      </c>
      <c r="CF17" s="87">
        <f>+SUM(CF14:CF16)</f>
        <v>428591</v>
      </c>
      <c r="CG17" s="88">
        <f ca="1">+SUM(CG14:CG16)</f>
        <v>0</v>
      </c>
      <c r="CH17" s="87">
        <f ca="1">SUM(CH14:CH16)</f>
        <v>-428591</v>
      </c>
      <c r="CI17" s="89">
        <f ca="1">IF(CH17=0,0,IF(CF17=0,1,CH17/CF17))</f>
        <v>-1</v>
      </c>
      <c r="CJ17" s="87">
        <f>SUM(CJ14:CJ16)</f>
        <v>4989710</v>
      </c>
      <c r="CK17" s="88">
        <f ca="1">SUM(CK14:CK16)</f>
        <v>3615317</v>
      </c>
      <c r="CL17" s="87">
        <f ca="1">SUM(CL14:CL16)</f>
        <v>-1374393</v>
      </c>
      <c r="CM17" s="89">
        <f ca="1">IF(CL17=0,0,IF(CJ17=0,1,CL17/CJ17))</f>
        <v>-0.27544546677061393</v>
      </c>
      <c r="CN17" s="87">
        <f>+SUM(CN14:CN16)</f>
        <v>416422</v>
      </c>
      <c r="CO17" s="88">
        <f ca="1">+SUM(CO14:CO16)</f>
        <v>0</v>
      </c>
      <c r="CP17" s="87">
        <f ca="1">SUM(CP14:CP16)</f>
        <v>-416422</v>
      </c>
      <c r="CQ17" s="89">
        <f ca="1">IF(CP17=0,0,IF(CN17=0,1,CP17/CN17))</f>
        <v>-1</v>
      </c>
      <c r="CR17" s="87">
        <f>SUM(CR14:CR16)</f>
        <v>5406132</v>
      </c>
      <c r="CS17" s="88">
        <f ca="1">SUM(CS14:CS16)</f>
        <v>3615317</v>
      </c>
      <c r="CT17" s="87">
        <f ca="1">SUM(CT14:CT16)</f>
        <v>-1790815</v>
      </c>
      <c r="CU17" s="89">
        <f ca="1">IF(CT17=0,0,IF(CR17=0,1,CT17/CR17))</f>
        <v>-0.33125624753520633</v>
      </c>
      <c r="CX17"/>
      <c r="CY17" t="s">
        <v>61</v>
      </c>
      <c r="DA17" s="81">
        <f>SUM(DA14:DA16)</f>
        <v>448356</v>
      </c>
      <c r="DB17" s="81">
        <f t="shared" ref="DB17" si="47">SUM(DB14:DB16)</f>
        <v>398764</v>
      </c>
      <c r="DC17" s="81">
        <f t="shared" ref="DC17" si="48">SUM(DC14:DC16)</f>
        <v>463971</v>
      </c>
      <c r="DD17" s="81">
        <f t="shared" ref="DD17" si="49">SUM(DD14:DD16)</f>
        <v>420857</v>
      </c>
      <c r="DE17" s="81">
        <f t="shared" ref="DE17" si="50">SUM(DE14:DE16)</f>
        <v>457190</v>
      </c>
      <c r="DF17" s="81">
        <f t="shared" ref="DF17" si="51">SUM(DF14:DF16)</f>
        <v>451668</v>
      </c>
      <c r="DG17" s="81">
        <f t="shared" ref="DG17" si="52">SUM(DG14:DG16)</f>
        <v>482263</v>
      </c>
      <c r="DH17" s="81">
        <f t="shared" ref="DH17" si="53">SUM(DH14:DH16)</f>
        <v>492944</v>
      </c>
      <c r="DI17" s="81">
        <f t="shared" ref="DI17" si="54">SUM(DI14:DI16)</f>
        <v>458211</v>
      </c>
      <c r="DJ17" s="81">
        <f t="shared" ref="DJ17" si="55">SUM(DJ14:DJ16)</f>
        <v>486895</v>
      </c>
      <c r="DK17" s="81">
        <f t="shared" ref="DK17" si="56">SUM(DK14:DK16)</f>
        <v>428591</v>
      </c>
      <c r="DL17" s="81">
        <f t="shared" ref="DL17" si="57">SUM(DL14:DL16)</f>
        <v>416422</v>
      </c>
      <c r="DM17"/>
      <c r="DN17"/>
      <c r="DO17" s="81">
        <f t="shared" ref="DO17" si="58">SUM(DO14:DO16)</f>
        <v>382920</v>
      </c>
      <c r="DP17" s="81">
        <f t="shared" ref="DP17" si="59">SUM(DP14:DP16)</f>
        <v>384949</v>
      </c>
      <c r="DQ17" s="81">
        <f t="shared" ref="DQ17" si="60">SUM(DQ14:DQ16)</f>
        <v>459019</v>
      </c>
      <c r="DR17" s="81">
        <f t="shared" ref="DR17" si="61">SUM(DR14:DR16)</f>
        <v>457984</v>
      </c>
      <c r="DS17" s="81">
        <f t="shared" ref="DS17" si="62">SUM(DS14:DS16)</f>
        <v>532723</v>
      </c>
      <c r="DT17" s="81">
        <f t="shared" ref="DT17" si="63">SUM(DT14:DT16)</f>
        <v>535773</v>
      </c>
      <c r="DU17" s="81">
        <f t="shared" ref="DU17" si="64">SUM(DU14:DU16)</f>
        <v>516504</v>
      </c>
      <c r="DV17" s="81">
        <f t="shared" ref="DV17" si="65">SUM(DV14:DV16)</f>
        <v>345445</v>
      </c>
      <c r="DW17" s="81">
        <f t="shared" ref="DW17" si="66">SUM(DW14:DW16)</f>
        <v>0</v>
      </c>
      <c r="DX17" s="81">
        <f t="shared" ref="DX17" si="67">SUM(DX14:DX16)</f>
        <v>0</v>
      </c>
      <c r="DY17" s="81">
        <f t="shared" ref="DY17" si="68">SUM(DY14:DY16)</f>
        <v>0</v>
      </c>
      <c r="DZ17" s="81">
        <f t="shared" ref="DZ17" si="69">SUM(DZ14:DZ16)</f>
        <v>0</v>
      </c>
      <c r="EA17"/>
      <c r="EB17" s="81">
        <f t="shared" si="42"/>
        <v>448356</v>
      </c>
      <c r="EC17" s="81">
        <f>SUM($DA17:DB17)</f>
        <v>847120</v>
      </c>
      <c r="ED17" s="81">
        <f>SUM($DA17:DC17)</f>
        <v>1311091</v>
      </c>
      <c r="EE17" s="81">
        <f>SUM($DA17:DD17)</f>
        <v>1731948</v>
      </c>
      <c r="EF17" s="81">
        <f>SUM($DA17:DE17)</f>
        <v>2189138</v>
      </c>
      <c r="EG17" s="81">
        <f>SUM($DA17:DF17)</f>
        <v>2640806</v>
      </c>
      <c r="EH17" s="81">
        <f>SUM($DA17:DG17)</f>
        <v>3123069</v>
      </c>
      <c r="EI17" s="81">
        <f>SUM($DA17:DH17)</f>
        <v>3616013</v>
      </c>
      <c r="EJ17" s="81">
        <f>SUM($DA17:DI17)</f>
        <v>4074224</v>
      </c>
      <c r="EK17" s="81">
        <f>SUM($DA17:DJ17)</f>
        <v>4561119</v>
      </c>
      <c r="EL17" s="81">
        <f>SUM($DA17:DK17)</f>
        <v>4989710</v>
      </c>
      <c r="EM17" s="81">
        <f>SUM($DA17:DL17)</f>
        <v>5406132</v>
      </c>
      <c r="EN17"/>
      <c r="EO17"/>
      <c r="EP17"/>
      <c r="EQ17" s="81">
        <f>SUM($DO17:DO17)</f>
        <v>382920</v>
      </c>
      <c r="ER17" s="81">
        <f>SUM($DO17:DP17)</f>
        <v>767869</v>
      </c>
      <c r="ES17" s="81">
        <f>SUM($DO17:DQ17)</f>
        <v>1226888</v>
      </c>
      <c r="ET17" s="81">
        <f>SUM($DO17:DR17)</f>
        <v>1684872</v>
      </c>
      <c r="EU17" s="81">
        <f>SUM($DO17:DS17)</f>
        <v>2217595</v>
      </c>
      <c r="EV17" s="81">
        <f>SUM($DO17:DT17)</f>
        <v>2753368</v>
      </c>
      <c r="EW17" s="81">
        <f>SUM($DO17:DU17)</f>
        <v>3269872</v>
      </c>
      <c r="EX17" s="81">
        <f>SUM($DO17:DV17)</f>
        <v>3615317</v>
      </c>
      <c r="EY17" s="81">
        <f>SUM($DO17:DW17)</f>
        <v>3615317</v>
      </c>
      <c r="EZ17" s="81">
        <f>SUM($DO17:DX17)</f>
        <v>3615317</v>
      </c>
      <c r="FA17" s="81">
        <f>SUM($DO17:DY17)</f>
        <v>3615317</v>
      </c>
      <c r="FB17" s="81">
        <f>SUM($DO17:DZ17)</f>
        <v>3615317</v>
      </c>
      <c r="FC17" s="81"/>
      <c r="FD17" s="81">
        <f t="shared" si="43"/>
        <v>492944</v>
      </c>
      <c r="FE17" s="81">
        <f t="shared" si="43"/>
        <v>345445</v>
      </c>
      <c r="FF17" s="81">
        <f t="shared" si="44"/>
        <v>-147499</v>
      </c>
      <c r="FG17" s="112">
        <f>IFERROR(FF17/FD17,1)</f>
        <v>-0.29922060112304844</v>
      </c>
      <c r="FH17"/>
      <c r="FI17" s="81">
        <f t="shared" si="45"/>
        <v>3616013</v>
      </c>
      <c r="FJ17" s="81">
        <f t="shared" si="45"/>
        <v>3615317</v>
      </c>
      <c r="FK17" s="81">
        <f t="shared" si="46"/>
        <v>-696</v>
      </c>
      <c r="FL17" s="112">
        <f>IFERROR(FK17/FI17,1)</f>
        <v>-1.924771841251677E-4</v>
      </c>
    </row>
    <row r="18" spans="1:168" ht="15.75">
      <c r="A18" s="90"/>
      <c r="B18" s="90"/>
      <c r="C18" s="91"/>
      <c r="D18" s="90"/>
      <c r="E18" s="90"/>
      <c r="F18" s="92"/>
      <c r="G18" s="93"/>
      <c r="H18" s="90"/>
      <c r="I18" s="90"/>
      <c r="J18" s="92"/>
      <c r="K18" s="93"/>
      <c r="L18" s="90"/>
      <c r="M18" s="90"/>
      <c r="N18" s="92"/>
      <c r="O18" s="93"/>
      <c r="P18" s="90"/>
      <c r="Q18" s="90"/>
      <c r="R18" s="92"/>
      <c r="S18" s="93"/>
      <c r="T18" s="90"/>
      <c r="U18" s="90"/>
      <c r="V18" s="92"/>
      <c r="W18" s="93"/>
      <c r="X18" s="90"/>
      <c r="Y18" s="90"/>
      <c r="Z18" s="92"/>
      <c r="AA18" s="93"/>
      <c r="AB18" s="90"/>
      <c r="AC18" s="90"/>
      <c r="AD18" s="92"/>
      <c r="AE18" s="93"/>
      <c r="AF18" s="90"/>
      <c r="AG18" s="90"/>
      <c r="AH18" s="92"/>
      <c r="AI18" s="93"/>
      <c r="AJ18" s="90"/>
      <c r="AK18" s="90"/>
      <c r="AL18" s="92"/>
      <c r="AM18" s="93"/>
      <c r="AN18" s="90"/>
      <c r="AO18" s="90"/>
      <c r="AP18" s="92"/>
      <c r="AQ18" s="93"/>
      <c r="AR18" s="90"/>
      <c r="AS18" s="90"/>
      <c r="AT18" s="92"/>
      <c r="AU18" s="93"/>
      <c r="AV18" s="90"/>
      <c r="AW18" s="90"/>
      <c r="AX18" s="92"/>
      <c r="AY18" s="93"/>
      <c r="AZ18" s="90"/>
      <c r="BA18" s="90"/>
      <c r="BB18" s="92"/>
      <c r="BC18" s="93"/>
      <c r="BD18" s="90"/>
      <c r="BE18" s="90"/>
      <c r="BF18" s="92"/>
      <c r="BG18" s="93"/>
      <c r="BH18" s="90"/>
      <c r="BI18" s="90"/>
      <c r="BJ18" s="92"/>
      <c r="BK18" s="93"/>
      <c r="BL18" s="90"/>
      <c r="BM18" s="90"/>
      <c r="BN18" s="92"/>
      <c r="BO18" s="93"/>
      <c r="BP18" s="90"/>
      <c r="BQ18" s="90"/>
      <c r="BR18" s="92"/>
      <c r="BS18" s="93"/>
      <c r="BT18" s="90"/>
      <c r="BU18" s="90"/>
      <c r="BV18" s="92"/>
      <c r="BW18" s="93"/>
      <c r="BX18" s="90"/>
      <c r="BY18" s="90"/>
      <c r="BZ18" s="92"/>
      <c r="CA18" s="93"/>
      <c r="CB18" s="90"/>
      <c r="CC18" s="90"/>
      <c r="CD18" s="92"/>
      <c r="CE18" s="93"/>
      <c r="CF18" s="90"/>
      <c r="CG18" s="90"/>
      <c r="CH18" s="92"/>
      <c r="CI18" s="93"/>
      <c r="CJ18" s="90"/>
      <c r="CK18" s="90"/>
      <c r="CL18" s="92"/>
      <c r="CM18" s="93"/>
      <c r="CN18" s="90"/>
      <c r="CO18" s="90"/>
      <c r="CP18" s="92"/>
      <c r="CQ18" s="93"/>
      <c r="CR18" s="90"/>
      <c r="CS18" s="90"/>
      <c r="CT18" s="92"/>
      <c r="CU18" s="93"/>
      <c r="CZ18" s="2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K18" s="81"/>
      <c r="FL18" s="81"/>
    </row>
    <row r="19" spans="1:168" ht="15.2" customHeight="1">
      <c r="A19" s="76"/>
      <c r="B19" s="105" t="s">
        <v>94</v>
      </c>
      <c r="C19" s="77" t="s">
        <v>6</v>
      </c>
      <c r="D19" s="78">
        <f>+DA19</f>
        <v>126072</v>
      </c>
      <c r="E19" s="79">
        <f ca="1">OFFSET(DA19,0,14,1,1)</f>
        <v>97703</v>
      </c>
      <c r="F19" s="78">
        <f ca="1">SUM(E19-D19)</f>
        <v>-28369</v>
      </c>
      <c r="G19" s="80">
        <f ca="1">IF(F19=0,0,IF(D19=0,1,F19/D19))</f>
        <v>-0.22502220953106161</v>
      </c>
      <c r="H19" s="78">
        <f>SUMIF($D$6:G$6,H$5,$D19:G19)</f>
        <v>126072</v>
      </c>
      <c r="I19" s="79">
        <f ca="1">SUMIF($D$6:H$6,I$5,$D19:H19)</f>
        <v>97703</v>
      </c>
      <c r="J19" s="78">
        <f ca="1">SUM(I19-H19)</f>
        <v>-28369</v>
      </c>
      <c r="K19" s="80">
        <f ca="1">IF(J19=0,0,IF(H19=0,1,J19/H19))</f>
        <v>-0.22502220953106161</v>
      </c>
      <c r="L19" s="78">
        <f>+DB19</f>
        <v>103879</v>
      </c>
      <c r="M19" s="79">
        <f ca="1">OFFSET(DB19,0,14,1,1)</f>
        <v>92606</v>
      </c>
      <c r="N19" s="78">
        <f ca="1">SUM(M19-L19)</f>
        <v>-11273</v>
      </c>
      <c r="O19" s="80">
        <f ca="1">IF(N19=0,0,IF(L19=0,1,N19/L19))</f>
        <v>-0.10852049018569682</v>
      </c>
      <c r="P19" s="78">
        <f>SUMIF($D$6:O$6,P$5,$D19:O19)</f>
        <v>229951</v>
      </c>
      <c r="Q19" s="79">
        <f ca="1">SUMIF($D$6:P$6,Q$5,$D19:P19)</f>
        <v>190309</v>
      </c>
      <c r="R19" s="78">
        <f ca="1">SUM(Q19-P19)</f>
        <v>-39642</v>
      </c>
      <c r="S19" s="80">
        <f ca="1">IF(R19=0,0,IF(P19=0,1,R19/P19))</f>
        <v>-0.17239324899652533</v>
      </c>
      <c r="T19" s="78">
        <f>+DC19</f>
        <v>125132</v>
      </c>
      <c r="U19" s="79">
        <f ca="1">OFFSET(DC19,0,14,1,1)</f>
        <v>119193</v>
      </c>
      <c r="V19" s="78">
        <f ca="1">SUM(U19-T19)</f>
        <v>-5939</v>
      </c>
      <c r="W19" s="80">
        <f ca="1">IF(V19=0,0,IF(T19=0,1,V19/T19))</f>
        <v>-4.7461880254451298E-2</v>
      </c>
      <c r="X19" s="78">
        <f>SUMIF($D$6:W$6,X$5,$D19:W19)</f>
        <v>355083</v>
      </c>
      <c r="Y19" s="79">
        <f ca="1">SUMIF($D$6:X$6,Y$5,$D19:X19)</f>
        <v>309502</v>
      </c>
      <c r="Z19" s="78">
        <f ca="1">SUM(Y19-X19)</f>
        <v>-45581</v>
      </c>
      <c r="AA19" s="80">
        <f ca="1">IF(Z19=0,0,IF(X19=0,1,Z19/X19))</f>
        <v>-0.12836717049253274</v>
      </c>
      <c r="AB19" s="78">
        <f>+DD19</f>
        <v>113690</v>
      </c>
      <c r="AC19" s="79">
        <f ca="1">OFFSET(DD19,0,14,1,1)</f>
        <v>124871</v>
      </c>
      <c r="AD19" s="78">
        <f ca="1">SUM(AC19-AB19)</f>
        <v>11181</v>
      </c>
      <c r="AE19" s="80">
        <f ca="1">IF(AD19=0,0,IF(AB19=0,1,AD19/AB19))</f>
        <v>9.8346380508400041E-2</v>
      </c>
      <c r="AF19" s="78">
        <f>SUMIF($D$6:AE$6,AF$5,$D19:AE19)</f>
        <v>468773</v>
      </c>
      <c r="AG19" s="79">
        <f ca="1">SUMIF($D$6:AF$6,AG$5,$D19:AF19)</f>
        <v>434373</v>
      </c>
      <c r="AH19" s="78">
        <f ca="1">SUM(AG19-AF19)</f>
        <v>-34400</v>
      </c>
      <c r="AI19" s="80">
        <f ca="1">IF(AH19=0,0,IF(AF19=0,1,AH19/AF19))</f>
        <v>-7.3383066004228059E-2</v>
      </c>
      <c r="AJ19" s="78">
        <f>+DE19</f>
        <v>136126</v>
      </c>
      <c r="AK19" s="79">
        <f ca="1">OFFSET(DE19,0,14,1,1)</f>
        <v>157153</v>
      </c>
      <c r="AL19" s="78">
        <f ca="1">SUM(AK19-AJ19)</f>
        <v>21027</v>
      </c>
      <c r="AM19" s="80">
        <f ca="1">IF(AL19=0,0,IF(AJ19=0,1,AL19/AJ19))</f>
        <v>0.15446718481406932</v>
      </c>
      <c r="AN19" s="78">
        <f>SUMIF($D$6:AM$6,AN$5,$D19:AM19)</f>
        <v>604899</v>
      </c>
      <c r="AO19" s="79">
        <f ca="1">SUMIF($D$6:AN$6,AO$5,$D19:AN19)</f>
        <v>591526</v>
      </c>
      <c r="AP19" s="78">
        <f ca="1">SUM(AO19-AN19)</f>
        <v>-13373</v>
      </c>
      <c r="AQ19" s="80">
        <f ca="1">IF(AP19=0,0,IF(AN19=0,1,AP19/AN19))</f>
        <v>-2.2107822958874125E-2</v>
      </c>
      <c r="AR19" s="78">
        <f>+DF19</f>
        <v>157480</v>
      </c>
      <c r="AS19" s="79">
        <f ca="1">OFFSET(DF19,0,14,1,1)</f>
        <v>177917</v>
      </c>
      <c r="AT19" s="78">
        <f ca="1">SUM(AS19-AR19)</f>
        <v>20437</v>
      </c>
      <c r="AU19" s="80">
        <f ca="1">IF(AT19=0,0,IF(AR19=0,1,AT19/AR19))</f>
        <v>0.1297752095504191</v>
      </c>
      <c r="AV19" s="78">
        <f>SUMIF($D$6:AU$6,AV$5,$D19:AU19)</f>
        <v>762379</v>
      </c>
      <c r="AW19" s="79">
        <f ca="1">SUMIF($D$6:AV$6,AW$5,$D19:AV19)</f>
        <v>769443</v>
      </c>
      <c r="AX19" s="78">
        <f ca="1">SUM(AW19-AV19)</f>
        <v>7064</v>
      </c>
      <c r="AY19" s="80">
        <f ca="1">IF(AX19=0,0,IF(AV19=0,1,AX19/AV19))</f>
        <v>9.2657326605271127E-3</v>
      </c>
      <c r="AZ19" s="78">
        <f>+DG19</f>
        <v>182372</v>
      </c>
      <c r="BA19" s="79">
        <f ca="1">OFFSET(DG19,0,14,1,1)</f>
        <v>208187</v>
      </c>
      <c r="BB19" s="78">
        <f ca="1">SUM(BA19-AZ19)</f>
        <v>25815</v>
      </c>
      <c r="BC19" s="80">
        <f ca="1">IF(BB19=0,0,IF(AZ19=0,1,BB19/AZ19))</f>
        <v>0.14155133463470271</v>
      </c>
      <c r="BD19" s="78">
        <f>SUMIF($D$6:BC$6,BD$5,$D19:BC19)</f>
        <v>944751</v>
      </c>
      <c r="BE19" s="79">
        <f ca="1">SUMIF($D$6:BD$6,BE$5,$D19:BD19)</f>
        <v>977630</v>
      </c>
      <c r="BF19" s="78">
        <f ca="1">SUM(BE19-BD19)</f>
        <v>32879</v>
      </c>
      <c r="BG19" s="80">
        <f ca="1">IF(BF19=0,0,IF(BD19=0,1,BF19/BD19))</f>
        <v>3.4801762580828177E-2</v>
      </c>
      <c r="BH19" s="78">
        <f>+DH19</f>
        <v>191801</v>
      </c>
      <c r="BI19" s="79">
        <f ca="1">OFFSET(DH19,0,14,1,1)</f>
        <v>202160</v>
      </c>
      <c r="BJ19" s="78">
        <f ca="1">SUM(BI19-BH19)</f>
        <v>10359</v>
      </c>
      <c r="BK19" s="80">
        <f ca="1">IF(BJ19=0,0,IF(BH19=0,1,BJ19/BH19))</f>
        <v>5.400910318507203E-2</v>
      </c>
      <c r="BL19" s="78">
        <f>SUMIF($D$6:BK$6,BL$5,$D19:BK19)</f>
        <v>1136552</v>
      </c>
      <c r="BM19" s="79">
        <f ca="1">SUMIF($D$6:BL$6,BM$5,$D19:BL19)</f>
        <v>1179790</v>
      </c>
      <c r="BN19" s="78">
        <f ca="1">SUM(BM19-BL19)</f>
        <v>43238</v>
      </c>
      <c r="BO19" s="80">
        <f ca="1">IF(BN19=0,0,IF(BL19=0,1,BN19/BL19))</f>
        <v>3.8043133970113115E-2</v>
      </c>
      <c r="BP19" s="78">
        <f>+DI19</f>
        <v>144374</v>
      </c>
      <c r="BQ19" s="79">
        <f ca="1">OFFSET(DI19,0,14,1,1)</f>
        <v>0</v>
      </c>
      <c r="BR19" s="78">
        <f ca="1">SUM(BQ19-BP19)</f>
        <v>-144374</v>
      </c>
      <c r="BS19" s="80">
        <f ca="1">IF(BR19=0,0,IF(BP19=0,1,BR19/BP19))</f>
        <v>-1</v>
      </c>
      <c r="BT19" s="78">
        <f>SUMIF($D$6:BS$6,BT$5,$D19:BS19)</f>
        <v>1280926</v>
      </c>
      <c r="BU19" s="79">
        <f ca="1">SUMIF($D$6:BT$6,BU$5,$D19:BT19)</f>
        <v>1179790</v>
      </c>
      <c r="BV19" s="78">
        <f ca="1">SUM(BU19-BT19)</f>
        <v>-101136</v>
      </c>
      <c r="BW19" s="80">
        <f ca="1">IF(BV19=0,0,IF(BT19=0,1,BV19/BT19))</f>
        <v>-7.895538071676271E-2</v>
      </c>
      <c r="BX19" s="78">
        <f>+DJ19</f>
        <v>140170</v>
      </c>
      <c r="BY19" s="79">
        <f ca="1">OFFSET(DJ19,0,14,1,1)</f>
        <v>0</v>
      </c>
      <c r="BZ19" s="78">
        <f ca="1">SUM(BY19-BX19)</f>
        <v>-140170</v>
      </c>
      <c r="CA19" s="80">
        <f ca="1">IF(BZ19=0,0,IF(BX19=0,1,BZ19/BX19))</f>
        <v>-1</v>
      </c>
      <c r="CB19" s="78">
        <f>SUMIF($D$6:CA$6,CB$5,$D19:CA19)</f>
        <v>1421096</v>
      </c>
      <c r="CC19" s="79">
        <f ca="1">SUMIF($D$6:CB$6,CC$5,$D19:CB19)</f>
        <v>1179790</v>
      </c>
      <c r="CD19" s="78">
        <f ca="1">SUM(CC19-CB19)</f>
        <v>-241306</v>
      </c>
      <c r="CE19" s="80">
        <f ca="1">IF(CD19=0,0,IF(CB19=0,1,CD19/CB19))</f>
        <v>-0.16980274379774485</v>
      </c>
      <c r="CF19" s="78">
        <f>+DK19</f>
        <v>124470</v>
      </c>
      <c r="CG19" s="79">
        <f ca="1">OFFSET(DK19,0,14,1,1)</f>
        <v>0</v>
      </c>
      <c r="CH19" s="78">
        <f ca="1">SUM(CG19-CF19)</f>
        <v>-124470</v>
      </c>
      <c r="CI19" s="80">
        <f ca="1">IF(CH19=0,0,IF(CF19=0,1,CH19/CF19))</f>
        <v>-1</v>
      </c>
      <c r="CJ19" s="78">
        <f>SUMIF($D$6:CI$6,CJ$5,$D19:CI19)</f>
        <v>1545566</v>
      </c>
      <c r="CK19" s="79">
        <f ca="1">SUMIF($D$6:CJ$6,CK$5,$D19:CJ19)</f>
        <v>1179790</v>
      </c>
      <c r="CL19" s="78">
        <f ca="1">SUM(CK19-CJ19)</f>
        <v>-365776</v>
      </c>
      <c r="CM19" s="80">
        <f ca="1">IF(CL19=0,0,IF(CJ19=0,1,CL19/CJ19))</f>
        <v>-0.2366615207632673</v>
      </c>
      <c r="CN19" s="78">
        <f>+DL19</f>
        <v>120306</v>
      </c>
      <c r="CO19" s="79">
        <f ca="1">OFFSET(DL19,0,14,1,1)</f>
        <v>0</v>
      </c>
      <c r="CP19" s="78">
        <f ca="1">SUM(CO19-CN19)</f>
        <v>-120306</v>
      </c>
      <c r="CQ19" s="80">
        <f ca="1">IF(CP19=0,0,IF(CN19=0,1,CP19/CN19))</f>
        <v>-1</v>
      </c>
      <c r="CR19" s="78">
        <f>SUMIF($D$6:CQ$6,CR$5,$D19:CQ19)</f>
        <v>1665872</v>
      </c>
      <c r="CS19" s="79">
        <f ca="1">SUMIF($D$6:CR$6,CS$5,$D19:CR19)</f>
        <v>1179790</v>
      </c>
      <c r="CT19" s="78">
        <f ca="1">SUM(CS19-CR19)</f>
        <v>-486082</v>
      </c>
      <c r="CU19" s="80">
        <f ca="1">IF(CT19=0,0,IF(CR19=0,1,CT19/CR19))</f>
        <v>-0.2917883246732042</v>
      </c>
      <c r="CX19" t="s">
        <v>10</v>
      </c>
      <c r="CY19" t="s">
        <v>6</v>
      </c>
      <c r="DA19" s="81">
        <f>SUMIF(BWB!$A$118:$A$138,Traffic!DA$7,BWB!E$118:E$138)</f>
        <v>126072</v>
      </c>
      <c r="DB19" s="81">
        <f>SUMIF(BWB!$A$118:$A$138,Traffic!DB$7,BWB!F$118:F$138)</f>
        <v>103879</v>
      </c>
      <c r="DC19" s="81">
        <f>SUMIF(BWB!$A$118:$A$138,Traffic!DC$7,BWB!G$118:G$138)</f>
        <v>125132</v>
      </c>
      <c r="DD19" s="81">
        <f>SUMIF(BWB!$A$118:$A$138,Traffic!DD$7,BWB!H$118:H$138)</f>
        <v>113690</v>
      </c>
      <c r="DE19" s="81">
        <f>SUMIF(BWB!$A$118:$A$138,Traffic!DE$7,BWB!I$118:I$138)</f>
        <v>136126</v>
      </c>
      <c r="DF19" s="81">
        <f>SUMIF(BWB!$A$118:$A$138,Traffic!DF$7,BWB!J$118:J$138)</f>
        <v>157480</v>
      </c>
      <c r="DG19" s="81">
        <f>SUMIF(BWB!$A$118:$A$138,Traffic!DG$7,BWB!K$118:K$138)</f>
        <v>182372</v>
      </c>
      <c r="DH19" s="81">
        <f>SUMIF(BWB!$A$118:$A$138,Traffic!DH$7,BWB!L$118:L$138)</f>
        <v>191801</v>
      </c>
      <c r="DI19" s="81">
        <f>SUMIF(BWB!$A$118:$A$138,Traffic!DI$7,BWB!M$118:M$138)</f>
        <v>144374</v>
      </c>
      <c r="DJ19" s="81">
        <f>SUMIF(BWB!$A$118:$A$138,Traffic!DJ$7,BWB!N$118:N$138)</f>
        <v>140170</v>
      </c>
      <c r="DK19" s="81">
        <f>SUMIF(BWB!$A$118:$A$138,Traffic!DK$7,BWB!O$118:O$138)</f>
        <v>124470</v>
      </c>
      <c r="DL19" s="81">
        <f>SUMIF(BWB!$A$118:$A$138,Traffic!DL$7,BWB!P$118:P$138)</f>
        <v>120306</v>
      </c>
      <c r="DO19" s="81">
        <f>SUMIF(BWB!$A$118:$A$138,Traffic!DO$7,BWB!E$118:E$138)</f>
        <v>97703</v>
      </c>
      <c r="DP19" s="81">
        <f>SUMIF(BWB!$A$118:$A$138,Traffic!DP$7,BWB!F$118:F$138)</f>
        <v>92606</v>
      </c>
      <c r="DQ19" s="81">
        <f>SUMIF(BWB!$A$118:$A$138,Traffic!DQ$7,BWB!G$118:G$138)</f>
        <v>119193</v>
      </c>
      <c r="DR19" s="81">
        <f>SUMIF(BWB!$A$118:$A$138,Traffic!DR$7,BWB!H$118:H$138)</f>
        <v>124871</v>
      </c>
      <c r="DS19" s="81">
        <f>SUMIF(BWB!$A$118:$A$138,Traffic!DS$7,BWB!I$118:I$138)</f>
        <v>157153</v>
      </c>
      <c r="DT19" s="81">
        <f>SUMIF(BWB!$A$118:$A$138,Traffic!DT$7,BWB!J$118:J$138)</f>
        <v>177917</v>
      </c>
      <c r="DU19" s="81">
        <f>SUMIF(BWB!$A$118:$A$138,Traffic!DU$7,BWB!K$118:K$138)</f>
        <v>208187</v>
      </c>
      <c r="DV19" s="81">
        <f>SUMIF(BWB!$A$118:$A$138,Traffic!DV$7,BWB!L$118:L$138)</f>
        <v>202160</v>
      </c>
      <c r="DW19" s="81">
        <f>SUMIF(BWB!$A$118:$A$138,Traffic!DW$7,BWB!M$118:M$138)</f>
        <v>0</v>
      </c>
      <c r="DX19" s="81">
        <f>SUMIF(BWB!$A$118:$A$138,Traffic!DX$7,BWB!N$118:N$138)</f>
        <v>0</v>
      </c>
      <c r="DY19" s="81">
        <f>SUMIF(BWB!$A$118:$A$138,Traffic!DY$7,BWB!O$118:O$138)</f>
        <v>0</v>
      </c>
      <c r="DZ19" s="81">
        <f>SUMIF(BWB!$A$118:$A$138,Traffic!DZ$7,BWB!P$118:P$138)</f>
        <v>0</v>
      </c>
      <c r="EB19" s="81">
        <f t="shared" ref="EB19:EB22" si="70">SUM(DA19)</f>
        <v>126072</v>
      </c>
      <c r="EC19" s="81">
        <f>SUM($DA19:DB19)</f>
        <v>229951</v>
      </c>
      <c r="ED19" s="81">
        <f>SUM($DA19:DC19)</f>
        <v>355083</v>
      </c>
      <c r="EE19" s="81">
        <f>SUM($DA19:DD19)</f>
        <v>468773</v>
      </c>
      <c r="EF19" s="81">
        <f>SUM($DA19:DE19)</f>
        <v>604899</v>
      </c>
      <c r="EG19" s="81">
        <f>SUM($DA19:DF19)</f>
        <v>762379</v>
      </c>
      <c r="EH19" s="81">
        <f>SUM($DA19:DG19)</f>
        <v>944751</v>
      </c>
      <c r="EI19" s="81">
        <f>SUM($DA19:DH19)</f>
        <v>1136552</v>
      </c>
      <c r="EJ19" s="81">
        <f>SUM($DA19:DI19)</f>
        <v>1280926</v>
      </c>
      <c r="EK19" s="81">
        <f>SUM($DA19:DJ19)</f>
        <v>1421096</v>
      </c>
      <c r="EL19" s="81">
        <f>SUM($DA19:DK19)</f>
        <v>1545566</v>
      </c>
      <c r="EM19" s="81">
        <f>SUM($DA19:DL19)</f>
        <v>1665872</v>
      </c>
      <c r="EQ19" s="81">
        <f>SUM($DO19:DO19)</f>
        <v>97703</v>
      </c>
      <c r="ER19" s="81">
        <f>SUM($DO19:DP19)</f>
        <v>190309</v>
      </c>
      <c r="ES19" s="81">
        <f>SUM($DO19:DQ19)</f>
        <v>309502</v>
      </c>
      <c r="ET19" s="81">
        <f>SUM($DO19:DR19)</f>
        <v>434373</v>
      </c>
      <c r="EU19" s="81">
        <f>SUM($DO19:DS19)</f>
        <v>591526</v>
      </c>
      <c r="EV19" s="81">
        <f>SUM($DO19:DT19)</f>
        <v>769443</v>
      </c>
      <c r="EW19" s="81">
        <f>SUM($DO19:DU19)</f>
        <v>977630</v>
      </c>
      <c r="EX19" s="81">
        <f>SUM($DO19:DV19)</f>
        <v>1179790</v>
      </c>
      <c r="EY19" s="81">
        <f>SUM($DO19:DW19)</f>
        <v>1179790</v>
      </c>
      <c r="EZ19" s="81">
        <f>SUM($DO19:DX19)</f>
        <v>1179790</v>
      </c>
      <c r="FA19" s="81">
        <f>SUM($DO19:DY19)</f>
        <v>1179790</v>
      </c>
      <c r="FB19" s="81">
        <f>SUM($DO19:DZ19)</f>
        <v>1179790</v>
      </c>
      <c r="FC19" s="81"/>
      <c r="FD19" s="81">
        <f t="shared" ref="FD19:FE22" si="71">SUMIFS($DA19:$DZ19,$DA$8:$DZ$8,FD$7,$DA$7:$DZ$7,FD$8)</f>
        <v>191801</v>
      </c>
      <c r="FE19" s="81">
        <f t="shared" si="71"/>
        <v>202160</v>
      </c>
      <c r="FF19" s="81">
        <f t="shared" ref="FF19:FF22" si="72">+FE19-FD19</f>
        <v>10359</v>
      </c>
      <c r="FG19" s="112">
        <f>IFERROR(FF19/FD19,1)</f>
        <v>5.400910318507203E-2</v>
      </c>
      <c r="FI19" s="81">
        <f>SUMIFS($EB19:$FB19,$EB$8:$FB$8,FI$7,$EB$7:$FB$7,FI$8)</f>
        <v>1136552</v>
      </c>
      <c r="FJ19" s="81">
        <f>SUMIFS($EB19:$FB19,$EB$8:$FB$8,FJ$7,$EB$7:$FB$7,FJ$8)</f>
        <v>1179790</v>
      </c>
      <c r="FK19" s="81">
        <f t="shared" ref="FK19:FK22" si="73">+FJ19-FI19</f>
        <v>43238</v>
      </c>
      <c r="FL19" s="112">
        <f>IFERROR(FK19/FI19,1)</f>
        <v>3.8043133970113115E-2</v>
      </c>
    </row>
    <row r="20" spans="1:168" ht="15.75">
      <c r="A20" s="82" t="str">
        <f>+CX21</f>
        <v>Blue Water Bridge</v>
      </c>
      <c r="B20" s="106" t="s">
        <v>94</v>
      </c>
      <c r="C20" s="83" t="s">
        <v>7</v>
      </c>
      <c r="D20" s="78">
        <f>+DA20</f>
        <v>168928</v>
      </c>
      <c r="E20" s="79">
        <f ca="1">OFFSET(DA20,0,14,1,1)</f>
        <v>146254</v>
      </c>
      <c r="F20" s="78">
        <f ca="1">SUM(E20-D20)</f>
        <v>-22674</v>
      </c>
      <c r="G20" s="80">
        <f ca="1">IF(F20=0,0,IF(D20=0,1,F20/D20))</f>
        <v>-0.13422286417882176</v>
      </c>
      <c r="H20" s="78">
        <f>SUMIF($D$6:G$6,H$5,$D20:G20)</f>
        <v>168928</v>
      </c>
      <c r="I20" s="79">
        <f ca="1">SUMIF($D$6:H$6,I$5,$D20:H20)</f>
        <v>146254</v>
      </c>
      <c r="J20" s="78">
        <f ca="1">SUM(I20-H20)</f>
        <v>-22674</v>
      </c>
      <c r="K20" s="80">
        <f ca="1">IF(J20=0,0,IF(H20=0,1,J20/H20))</f>
        <v>-0.13422286417882176</v>
      </c>
      <c r="L20" s="78">
        <f>+DB20</f>
        <v>168068</v>
      </c>
      <c r="M20" s="79">
        <f ca="1">OFFSET(DB20,0,14,1,1)</f>
        <v>153357</v>
      </c>
      <c r="N20" s="78">
        <f ca="1">SUM(M20-L20)</f>
        <v>-14711</v>
      </c>
      <c r="O20" s="80">
        <f ca="1">IF(N20=0,0,IF(L20=0,1,N20/L20))</f>
        <v>-8.7530047361782132E-2</v>
      </c>
      <c r="P20" s="78">
        <f>SUMIF($D$6:O$6,P$5,$D20:O20)</f>
        <v>336996</v>
      </c>
      <c r="Q20" s="79">
        <f ca="1">SUMIF($D$6:P$6,Q$5,$D20:P20)</f>
        <v>299611</v>
      </c>
      <c r="R20" s="78">
        <f ca="1">SUM(Q20-P20)</f>
        <v>-37385</v>
      </c>
      <c r="S20" s="80">
        <f ca="1">IF(R20=0,0,IF(P20=0,1,R20/P20))</f>
        <v>-0.11093603484907832</v>
      </c>
      <c r="T20" s="78">
        <f>+DC20</f>
        <v>194736</v>
      </c>
      <c r="U20" s="79">
        <f ca="1">OFFSET(DC20,0,14,1,1)</f>
        <v>180724</v>
      </c>
      <c r="V20" s="78">
        <f ca="1">SUM(U20-T20)</f>
        <v>-14012</v>
      </c>
      <c r="W20" s="80">
        <f ca="1">IF(V20=0,0,IF(T20=0,1,V20/T20))</f>
        <v>-7.1953824665187738E-2</v>
      </c>
      <c r="X20" s="78">
        <f>SUMIF($D$6:W$6,X$5,$D20:W20)</f>
        <v>531732</v>
      </c>
      <c r="Y20" s="79">
        <f ca="1">SUMIF($D$6:X$6,Y$5,$D20:X20)</f>
        <v>480335</v>
      </c>
      <c r="Z20" s="78">
        <f ca="1">SUM(Y20-X20)</f>
        <v>-51397</v>
      </c>
      <c r="AA20" s="80">
        <f ca="1">IF(Z20=0,0,IF(X20=0,1,Z20/X20))</f>
        <v>-9.6659595435294468E-2</v>
      </c>
      <c r="AB20" s="78">
        <f>+DD20</f>
        <v>180365</v>
      </c>
      <c r="AC20" s="79">
        <f ca="1">OFFSET(DD20,0,14,1,1)</f>
        <v>171806</v>
      </c>
      <c r="AD20" s="78">
        <f ca="1">SUM(AC20-AB20)</f>
        <v>-8559</v>
      </c>
      <c r="AE20" s="80">
        <f ca="1">IF(AD20=0,0,IF(AB20=0,1,AD20/AB20))</f>
        <v>-4.7453774291020982E-2</v>
      </c>
      <c r="AF20" s="78">
        <f>SUMIF($D$6:AE$6,AF$5,$D20:AE20)</f>
        <v>712097</v>
      </c>
      <c r="AG20" s="79">
        <f ca="1">SUMIF($D$6:AF$6,AG$5,$D20:AF20)</f>
        <v>652141</v>
      </c>
      <c r="AH20" s="78">
        <f ca="1">SUM(AG20-AF20)</f>
        <v>-59956</v>
      </c>
      <c r="AI20" s="80">
        <f ca="1">IF(AH20=0,0,IF(AF20=0,1,AH20/AF20))</f>
        <v>-8.4196394592309751E-2</v>
      </c>
      <c r="AJ20" s="78">
        <f>+DE20</f>
        <v>183627</v>
      </c>
      <c r="AK20" s="79">
        <f ca="1">OFFSET(DE20,0,14,1,1)</f>
        <v>153789</v>
      </c>
      <c r="AL20" s="78">
        <f ca="1">SUM(AK20-AJ20)</f>
        <v>-29838</v>
      </c>
      <c r="AM20" s="80">
        <f ca="1">IF(AL20=0,0,IF(AJ20=0,1,AL20/AJ20))</f>
        <v>-0.1624924439216455</v>
      </c>
      <c r="AN20" s="78">
        <f>SUMIF($D$6:AM$6,AN$5,$D20:AM20)</f>
        <v>895724</v>
      </c>
      <c r="AO20" s="79">
        <f ca="1">SUMIF($D$6:AN$6,AO$5,$D20:AN20)</f>
        <v>805930</v>
      </c>
      <c r="AP20" s="78">
        <f ca="1">SUM(AO20-AN20)</f>
        <v>-89794</v>
      </c>
      <c r="AQ20" s="80">
        <f ca="1">IF(AP20=0,0,IF(AN20=0,1,AP20/AN20))</f>
        <v>-0.10024739763587891</v>
      </c>
      <c r="AR20" s="78">
        <f>+DF20</f>
        <v>180640</v>
      </c>
      <c r="AS20" s="79">
        <f ca="1">OFFSET(DF20,0,14,1,1)</f>
        <v>149730</v>
      </c>
      <c r="AT20" s="78">
        <f ca="1">SUM(AS20-AR20)</f>
        <v>-30910</v>
      </c>
      <c r="AU20" s="80">
        <f ca="1">IF(AT20=0,0,IF(AR20=0,1,AT20/AR20))</f>
        <v>-0.17111381753764393</v>
      </c>
      <c r="AV20" s="78">
        <f>SUMIF($D$6:AU$6,AV$5,$D20:AU20)</f>
        <v>1076364</v>
      </c>
      <c r="AW20" s="79">
        <f ca="1">SUMIF($D$6:AV$6,AW$5,$D20:AV20)</f>
        <v>955660</v>
      </c>
      <c r="AX20" s="78">
        <f ca="1">SUM(AW20-AV20)</f>
        <v>-120704</v>
      </c>
      <c r="AY20" s="80">
        <f ca="1">IF(AX20=0,0,IF(AV20=0,1,AX20/AV20))</f>
        <v>-0.11214050265523559</v>
      </c>
      <c r="AZ20" s="78">
        <f>+DG20</f>
        <v>179517</v>
      </c>
      <c r="BA20" s="79">
        <f ca="1">OFFSET(DG20,0,14,1,1)</f>
        <v>142684</v>
      </c>
      <c r="BB20" s="78">
        <f ca="1">SUM(BA20-AZ20)</f>
        <v>-36833</v>
      </c>
      <c r="BC20" s="80">
        <f ca="1">IF(BB20=0,0,IF(AZ20=0,1,BB20/AZ20))</f>
        <v>-0.20517833965585433</v>
      </c>
      <c r="BD20" s="78">
        <f>SUMIF($D$6:BC$6,BD$5,$D20:BC20)</f>
        <v>1255881</v>
      </c>
      <c r="BE20" s="79">
        <f ca="1">SUMIF($D$6:BD$6,BE$5,$D20:BD20)</f>
        <v>1098344</v>
      </c>
      <c r="BF20" s="78">
        <f ca="1">SUM(BE20-BD20)</f>
        <v>-157537</v>
      </c>
      <c r="BG20" s="80">
        <f ca="1">IF(BF20=0,0,IF(BD20=0,1,BF20/BD20))</f>
        <v>-0.12543943255770251</v>
      </c>
      <c r="BH20" s="78">
        <f>+DH20</f>
        <v>180698</v>
      </c>
      <c r="BI20" s="79">
        <f ca="1">OFFSET(DH20,0,14,1,1)</f>
        <v>131581</v>
      </c>
      <c r="BJ20" s="78">
        <f ca="1">SUM(BI20-BH20)</f>
        <v>-49117</v>
      </c>
      <c r="BK20" s="80">
        <f ca="1">IF(BJ20=0,0,IF(BH20=0,1,BJ20/BH20))</f>
        <v>-0.27181817175618989</v>
      </c>
      <c r="BL20" s="78">
        <f>SUMIF($D$6:BK$6,BL$5,$D20:BK20)</f>
        <v>1436579</v>
      </c>
      <c r="BM20" s="79">
        <f ca="1">SUMIF($D$6:BL$6,BM$5,$D20:BL20)</f>
        <v>1229925</v>
      </c>
      <c r="BN20" s="78">
        <f ca="1">SUM(BM20-BL20)</f>
        <v>-206654</v>
      </c>
      <c r="BO20" s="80">
        <f ca="1">IF(BN20=0,0,IF(BL20=0,1,BN20/BL20))</f>
        <v>-0.14385146935880311</v>
      </c>
      <c r="BP20" s="78">
        <f>+DI20</f>
        <v>185678</v>
      </c>
      <c r="BQ20" s="79">
        <f ca="1">OFFSET(DI20,0,14,1,1)</f>
        <v>0</v>
      </c>
      <c r="BR20" s="78">
        <f ca="1">SUM(BQ20-BP20)</f>
        <v>-185678</v>
      </c>
      <c r="BS20" s="80">
        <f ca="1">IF(BR20=0,0,IF(BP20=0,1,BR20/BP20))</f>
        <v>-1</v>
      </c>
      <c r="BT20" s="78">
        <f>SUMIF($D$6:BS$6,BT$5,$D20:BS20)</f>
        <v>1622257</v>
      </c>
      <c r="BU20" s="79">
        <f ca="1">SUMIF($D$6:BT$6,BU$5,$D20:BT20)</f>
        <v>1229925</v>
      </c>
      <c r="BV20" s="78">
        <f ca="1">SUM(BU20-BT20)</f>
        <v>-392332</v>
      </c>
      <c r="BW20" s="80">
        <f ca="1">IF(BV20=0,0,IF(BT20=0,1,BV20/BT20))</f>
        <v>-0.24184330842770288</v>
      </c>
      <c r="BX20" s="78">
        <f>+DJ20</f>
        <v>187458</v>
      </c>
      <c r="BY20" s="79">
        <f ca="1">OFFSET(DJ20,0,14,1,1)</f>
        <v>0</v>
      </c>
      <c r="BZ20" s="78">
        <f ca="1">SUM(BY20-BX20)</f>
        <v>-187458</v>
      </c>
      <c r="CA20" s="80">
        <f ca="1">IF(BZ20=0,0,IF(BX20=0,1,BZ20/BX20))</f>
        <v>-1</v>
      </c>
      <c r="CB20" s="78">
        <f>SUMIF($D$6:CA$6,CB$5,$D20:CA20)</f>
        <v>1809715</v>
      </c>
      <c r="CC20" s="79">
        <f ca="1">SUMIF($D$6:CB$6,CC$5,$D20:CB20)</f>
        <v>1229925</v>
      </c>
      <c r="CD20" s="78">
        <f ca="1">SUM(CC20-CB20)</f>
        <v>-579790</v>
      </c>
      <c r="CE20" s="80">
        <f ca="1">IF(CD20=0,0,IF(CB20=0,1,CD20/CB20))</f>
        <v>-0.32037641286058854</v>
      </c>
      <c r="CF20" s="78">
        <f>+DK20</f>
        <v>168924</v>
      </c>
      <c r="CG20" s="79">
        <f ca="1">OFFSET(DK20,0,14,1,1)</f>
        <v>0</v>
      </c>
      <c r="CH20" s="78">
        <f ca="1">SUM(CG20-CF20)</f>
        <v>-168924</v>
      </c>
      <c r="CI20" s="80">
        <f ca="1">IF(CH20=0,0,IF(CF20=0,1,CH20/CF20))</f>
        <v>-1</v>
      </c>
      <c r="CJ20" s="78">
        <f>SUMIF($D$6:CI$6,CJ$5,$D20:CI20)</f>
        <v>1978639</v>
      </c>
      <c r="CK20" s="79">
        <f ca="1">SUMIF($D$6:CJ$6,CK$5,$D20:CJ20)</f>
        <v>1229925</v>
      </c>
      <c r="CL20" s="78">
        <f ca="1">SUM(CK20-CJ20)</f>
        <v>-748714</v>
      </c>
      <c r="CM20" s="80">
        <f ca="1">IF(CL20=0,0,IF(CJ20=0,1,CL20/CJ20))</f>
        <v>-0.37839848501924805</v>
      </c>
      <c r="CN20" s="78">
        <f>+DL20</f>
        <v>154200</v>
      </c>
      <c r="CO20" s="79">
        <f ca="1">OFFSET(DL20,0,14,1,1)</f>
        <v>0</v>
      </c>
      <c r="CP20" s="78">
        <f ca="1">SUM(CO20-CN20)</f>
        <v>-154200</v>
      </c>
      <c r="CQ20" s="80">
        <f ca="1">IF(CP20=0,0,IF(CN20=0,1,CP20/CN20))</f>
        <v>-1</v>
      </c>
      <c r="CR20" s="78">
        <f>SUMIF($D$6:CQ$6,CR$5,$D20:CQ20)</f>
        <v>2132839</v>
      </c>
      <c r="CS20" s="79">
        <f ca="1">SUMIF($D$6:CR$6,CS$5,$D20:CR20)</f>
        <v>1229925</v>
      </c>
      <c r="CT20" s="78">
        <f ca="1">SUM(CS20-CR20)</f>
        <v>-902914</v>
      </c>
      <c r="CU20" s="80">
        <f ca="1">IF(CT20=0,0,IF(CR20=0,1,CT20/CR20))</f>
        <v>-0.42333903309157417</v>
      </c>
      <c r="CX20" t="s">
        <v>10</v>
      </c>
      <c r="CY20" t="s">
        <v>7</v>
      </c>
      <c r="CZ20" s="2"/>
      <c r="DA20" s="81">
        <f>SUMIF(BWB!$A$141:$A$161,Traffic!DA$7,BWB!E$141:E$161)</f>
        <v>168928</v>
      </c>
      <c r="DB20" s="81">
        <f>SUMIF(BWB!$A$141:$A$161,Traffic!DB$7,BWB!F$141:F$161)</f>
        <v>168068</v>
      </c>
      <c r="DC20" s="81">
        <f>SUMIF(BWB!$A$141:$A$161,Traffic!DC$7,BWB!G$141:G$161)</f>
        <v>194736</v>
      </c>
      <c r="DD20" s="81">
        <f>SUMIF(BWB!$A$141:$A$161,Traffic!DD$7,BWB!H$141:H$161)</f>
        <v>180365</v>
      </c>
      <c r="DE20" s="81">
        <f>SUMIF(BWB!$A$141:$A$161,Traffic!DE$7,BWB!I$141:I$161)</f>
        <v>183627</v>
      </c>
      <c r="DF20" s="81">
        <f>SUMIF(BWB!$A$141:$A$161,Traffic!DF$7,BWB!J$141:J$161)</f>
        <v>180640</v>
      </c>
      <c r="DG20" s="81">
        <f>SUMIF(BWB!$A$141:$A$161,Traffic!DG$7,BWB!K$141:K$161)</f>
        <v>179517</v>
      </c>
      <c r="DH20" s="81">
        <f>SUMIF(BWB!$A$141:$A$161,Traffic!DH$7,BWB!L$141:L$161)</f>
        <v>180698</v>
      </c>
      <c r="DI20" s="81">
        <f>SUMIF(BWB!$A$141:$A$161,Traffic!DI$7,BWB!M$141:M$161)</f>
        <v>185678</v>
      </c>
      <c r="DJ20" s="81">
        <f>SUMIF(BWB!$A$141:$A$161,Traffic!DJ$7,BWB!N$141:N$161)</f>
        <v>187458</v>
      </c>
      <c r="DK20" s="81">
        <f>SUMIF(BWB!$A$141:$A$161,Traffic!DK$7,BWB!O$141:O$161)</f>
        <v>168924</v>
      </c>
      <c r="DL20" s="81">
        <f>SUMIF(BWB!$A$141:$A$161,Traffic!DL$7,BWB!P$141:P$161)</f>
        <v>154200</v>
      </c>
      <c r="DO20" s="81">
        <f>SUMIF(BWB!$A$141:$A$161,Traffic!DO$7,BWB!E$141:E$161)</f>
        <v>146254</v>
      </c>
      <c r="DP20" s="81">
        <f>SUMIF(BWB!$A$141:$A$161,Traffic!DP$7,BWB!F$141:F$161)</f>
        <v>153357</v>
      </c>
      <c r="DQ20" s="81">
        <f>SUMIF(BWB!$A$141:$A$161,Traffic!DQ$7,BWB!G$141:G$161)</f>
        <v>180724</v>
      </c>
      <c r="DR20" s="81">
        <f>SUMIF(BWB!$A$141:$A$161,Traffic!DR$7,BWB!H$141:H$161)</f>
        <v>171806</v>
      </c>
      <c r="DS20" s="81">
        <f>SUMIF(BWB!$A$141:$A$161,Traffic!DS$7,BWB!I$141:I$161)</f>
        <v>153789</v>
      </c>
      <c r="DT20" s="81">
        <f>SUMIF(BWB!$A$141:$A$161,Traffic!DT$7,BWB!J$141:J$161)</f>
        <v>149730</v>
      </c>
      <c r="DU20" s="81">
        <f>SUMIF(BWB!$A$141:$A$161,Traffic!DU$7,BWB!K$141:K$161)</f>
        <v>142684</v>
      </c>
      <c r="DV20" s="81">
        <f>SUMIF(BWB!$A$141:$A$161,Traffic!DV$7,BWB!L$141:L$161)</f>
        <v>131581</v>
      </c>
      <c r="DW20" s="81">
        <f>SUMIF(BWB!$A$141:$A$161,Traffic!DW$7,BWB!M$141:M$161)</f>
        <v>0</v>
      </c>
      <c r="DX20" s="81">
        <f>SUMIF(BWB!$A$141:$A$161,Traffic!DX$7,BWB!N$141:N$161)</f>
        <v>0</v>
      </c>
      <c r="DY20" s="81">
        <f>SUMIF(BWB!$A$141:$A$161,Traffic!DY$7,BWB!O$141:O$161)</f>
        <v>0</v>
      </c>
      <c r="DZ20" s="81">
        <f>SUMIF(BWB!$A$141:$A$161,Traffic!DZ$7,BWB!P$141:P$161)</f>
        <v>0</v>
      </c>
      <c r="EB20" s="81">
        <f t="shared" si="70"/>
        <v>168928</v>
      </c>
      <c r="EC20" s="81">
        <f>SUM($DA20:DB20)</f>
        <v>336996</v>
      </c>
      <c r="ED20" s="81">
        <f>SUM($DA20:DC20)</f>
        <v>531732</v>
      </c>
      <c r="EE20" s="81">
        <f>SUM($DA20:DD20)</f>
        <v>712097</v>
      </c>
      <c r="EF20" s="81">
        <f>SUM($DA20:DE20)</f>
        <v>895724</v>
      </c>
      <c r="EG20" s="81">
        <f>SUM($DA20:DF20)</f>
        <v>1076364</v>
      </c>
      <c r="EH20" s="81">
        <f>SUM($DA20:DG20)</f>
        <v>1255881</v>
      </c>
      <c r="EI20" s="81">
        <f>SUM($DA20:DH20)</f>
        <v>1436579</v>
      </c>
      <c r="EJ20" s="81">
        <f>SUM($DA20:DI20)</f>
        <v>1622257</v>
      </c>
      <c r="EK20" s="81">
        <f>SUM($DA20:DJ20)</f>
        <v>1809715</v>
      </c>
      <c r="EL20" s="81">
        <f>SUM($DA20:DK20)</f>
        <v>1978639</v>
      </c>
      <c r="EM20" s="81">
        <f>SUM($DA20:DL20)</f>
        <v>2132839</v>
      </c>
      <c r="EQ20" s="81">
        <f>SUM($DO20:DO20)</f>
        <v>146254</v>
      </c>
      <c r="ER20" s="81">
        <f>SUM($DO20:DP20)</f>
        <v>299611</v>
      </c>
      <c r="ES20" s="81">
        <f>SUM($DO20:DQ20)</f>
        <v>480335</v>
      </c>
      <c r="ET20" s="81">
        <f>SUM($DO20:DR20)</f>
        <v>652141</v>
      </c>
      <c r="EU20" s="81">
        <f>SUM($DO20:DS20)</f>
        <v>805930</v>
      </c>
      <c r="EV20" s="81">
        <f>SUM($DO20:DT20)</f>
        <v>955660</v>
      </c>
      <c r="EW20" s="81">
        <f>SUM($DO20:DU20)</f>
        <v>1098344</v>
      </c>
      <c r="EX20" s="81">
        <f>SUM($DO20:DV20)</f>
        <v>1229925</v>
      </c>
      <c r="EY20" s="81">
        <f>SUM($DO20:DW20)</f>
        <v>1229925</v>
      </c>
      <c r="EZ20" s="81">
        <f>SUM($DO20:DX20)</f>
        <v>1229925</v>
      </c>
      <c r="FA20" s="81">
        <f>SUM($DO20:DY20)</f>
        <v>1229925</v>
      </c>
      <c r="FB20" s="81">
        <f>SUM($DO20:DZ20)</f>
        <v>1229925</v>
      </c>
      <c r="FC20" s="81"/>
      <c r="FD20" s="81">
        <f t="shared" si="71"/>
        <v>180698</v>
      </c>
      <c r="FE20" s="81">
        <f t="shared" si="71"/>
        <v>131581</v>
      </c>
      <c r="FF20" s="81">
        <f t="shared" si="72"/>
        <v>-49117</v>
      </c>
      <c r="FG20" s="112">
        <f>IFERROR(FF20/FD20,1)</f>
        <v>-0.27181817175618989</v>
      </c>
      <c r="FI20" s="81">
        <f t="shared" ref="FI20:FJ22" si="74">SUMIFS($EB20:$FB20,$EB$8:$FB$8,FI$7,$EB$7:$FB$7,FI$8)</f>
        <v>1436579</v>
      </c>
      <c r="FJ20" s="81">
        <f t="shared" si="74"/>
        <v>1229925</v>
      </c>
      <c r="FK20" s="81">
        <f t="shared" si="73"/>
        <v>-206654</v>
      </c>
      <c r="FL20" s="112">
        <f>IFERROR(FK20/FI20,1)</f>
        <v>-0.14385146935880311</v>
      </c>
    </row>
    <row r="21" spans="1:168" ht="15.75">
      <c r="A21" s="94"/>
      <c r="B21" s="107" t="s">
        <v>94</v>
      </c>
      <c r="C21" s="83" t="s">
        <v>8</v>
      </c>
      <c r="D21" s="79">
        <f>+DA21</f>
        <v>152</v>
      </c>
      <c r="E21" s="79">
        <f ca="1">OFFSET(DA21,0,14,1,1)</f>
        <v>121</v>
      </c>
      <c r="F21" s="78">
        <f ca="1">SUM(E21-D21)</f>
        <v>-31</v>
      </c>
      <c r="G21" s="80">
        <f ca="1">IF(F21=0,0,IF(D21=0,1,F21/D21))</f>
        <v>-0.20394736842105263</v>
      </c>
      <c r="H21" s="79">
        <f>SUMIF($D$6:G$6,H$5,$D21:G21)</f>
        <v>152</v>
      </c>
      <c r="I21" s="79">
        <f ca="1">SUMIF($D$6:H$6,I$5,$D21:H21)</f>
        <v>121</v>
      </c>
      <c r="J21" s="78">
        <f ca="1">SUM(I21-H21)</f>
        <v>-31</v>
      </c>
      <c r="K21" s="80">
        <f ca="1">IF(J21=0,0,IF(H21=0,1,J21/H21))</f>
        <v>-0.20394736842105263</v>
      </c>
      <c r="L21" s="79">
        <f>+DB21</f>
        <v>174</v>
      </c>
      <c r="M21" s="79">
        <f ca="1">OFFSET(DB21,0,14,1,1)</f>
        <v>115</v>
      </c>
      <c r="N21" s="78">
        <f ca="1">SUM(M21-L21)</f>
        <v>-59</v>
      </c>
      <c r="O21" s="80">
        <f ca="1">IF(N21=0,0,IF(L21=0,1,N21/L21))</f>
        <v>-0.33908045977011492</v>
      </c>
      <c r="P21" s="79">
        <f>SUMIF($D$6:O$6,P$5,$D21:O21)</f>
        <v>326</v>
      </c>
      <c r="Q21" s="79">
        <f ca="1">SUMIF($D$6:P$6,Q$5,$D21:P21)</f>
        <v>236</v>
      </c>
      <c r="R21" s="78">
        <f ca="1">SUM(Q21-P21)</f>
        <v>-90</v>
      </c>
      <c r="S21" s="80">
        <f ca="1">IF(R21=0,0,IF(P21=0,1,R21/P21))</f>
        <v>-0.27607361963190186</v>
      </c>
      <c r="T21" s="79">
        <f>+DC21</f>
        <v>233</v>
      </c>
      <c r="U21" s="79">
        <f ca="1">OFFSET(DC21,0,14,1,1)</f>
        <v>240</v>
      </c>
      <c r="V21" s="78">
        <f ca="1">SUM(U21-T21)</f>
        <v>7</v>
      </c>
      <c r="W21" s="80">
        <f ca="1">IF(V21=0,0,IF(T21=0,1,V21/T21))</f>
        <v>3.0042918454935622E-2</v>
      </c>
      <c r="X21" s="79">
        <f>SUMIF($D$6:W$6,X$5,$D21:W21)</f>
        <v>559</v>
      </c>
      <c r="Y21" s="79">
        <f ca="1">SUMIF($D$6:X$6,Y$5,$D21:X21)</f>
        <v>476</v>
      </c>
      <c r="Z21" s="78">
        <f ca="1">SUM(Y21-X21)</f>
        <v>-83</v>
      </c>
      <c r="AA21" s="80">
        <f ca="1">IF(Z21=0,0,IF(X21=0,1,Z21/X21))</f>
        <v>-0.14847942754919499</v>
      </c>
      <c r="AB21" s="79">
        <f>+DD21</f>
        <v>135</v>
      </c>
      <c r="AC21" s="79">
        <f ca="1">OFFSET(DD21,0,14,1,1)</f>
        <v>205</v>
      </c>
      <c r="AD21" s="78">
        <f ca="1">SUM(AC21-AB21)</f>
        <v>70</v>
      </c>
      <c r="AE21" s="80">
        <f ca="1">IF(AD21=0,0,IF(AB21=0,1,AD21/AB21))</f>
        <v>0.51851851851851849</v>
      </c>
      <c r="AF21" s="79">
        <f>SUMIF($D$6:AE$6,AF$5,$D21:AE21)</f>
        <v>694</v>
      </c>
      <c r="AG21" s="79">
        <f ca="1">SUMIF($D$6:AF$6,AG$5,$D21:AF21)</f>
        <v>681</v>
      </c>
      <c r="AH21" s="78">
        <f ca="1">SUM(AG21-AF21)</f>
        <v>-13</v>
      </c>
      <c r="AI21" s="80">
        <f ca="1">IF(AH21=0,0,IF(AF21=0,1,AH21/AF21))</f>
        <v>-1.8731988472622477E-2</v>
      </c>
      <c r="AJ21" s="79">
        <f>+DE21</f>
        <v>302</v>
      </c>
      <c r="AK21" s="79">
        <f ca="1">OFFSET(DE21,0,14,1,1)</f>
        <v>312</v>
      </c>
      <c r="AL21" s="78">
        <f ca="1">SUM(AK21-AJ21)</f>
        <v>10</v>
      </c>
      <c r="AM21" s="80">
        <f ca="1">IF(AL21=0,0,IF(AJ21=0,1,AL21/AJ21))</f>
        <v>3.3112582781456956E-2</v>
      </c>
      <c r="AN21" s="79">
        <f>SUMIF($D$6:AM$6,AN$5,$D21:AM21)</f>
        <v>996</v>
      </c>
      <c r="AO21" s="79">
        <f ca="1">SUMIF($D$6:AN$6,AO$5,$D21:AN21)</f>
        <v>993</v>
      </c>
      <c r="AP21" s="78">
        <f ca="1">SUM(AO21-AN21)</f>
        <v>-3</v>
      </c>
      <c r="AQ21" s="80">
        <f ca="1">IF(AP21=0,0,IF(AN21=0,1,AP21/AN21))</f>
        <v>-3.0120481927710845E-3</v>
      </c>
      <c r="AR21" s="79">
        <f>+DF21</f>
        <v>265</v>
      </c>
      <c r="AS21" s="79">
        <f ca="1">OFFSET(DF21,0,14,1,1)</f>
        <v>217</v>
      </c>
      <c r="AT21" s="78">
        <f ca="1">SUM(AS21-AR21)</f>
        <v>-48</v>
      </c>
      <c r="AU21" s="80">
        <f ca="1">IF(AT21=0,0,IF(AR21=0,1,AT21/AR21))</f>
        <v>-0.1811320754716981</v>
      </c>
      <c r="AV21" s="79">
        <f>SUMIF($D$6:AU$6,AV$5,$D21:AU21)</f>
        <v>1261</v>
      </c>
      <c r="AW21" s="79">
        <f ca="1">SUMIF($D$6:AV$6,AW$5,$D21:AV21)</f>
        <v>1210</v>
      </c>
      <c r="AX21" s="78">
        <f ca="1">SUM(AW21-AV21)</f>
        <v>-51</v>
      </c>
      <c r="AY21" s="80">
        <f ca="1">IF(AX21=0,0,IF(AV21=0,1,AX21/AV21))</f>
        <v>-4.0444091990483745E-2</v>
      </c>
      <c r="AZ21" s="79">
        <f>+DG21</f>
        <v>254</v>
      </c>
      <c r="BA21" s="79">
        <f ca="1">OFFSET(DG21,0,14,1,1)</f>
        <v>215</v>
      </c>
      <c r="BB21" s="78">
        <f ca="1">SUM(BA21-AZ21)</f>
        <v>-39</v>
      </c>
      <c r="BC21" s="80">
        <f ca="1">IF(BB21=0,0,IF(AZ21=0,1,BB21/AZ21))</f>
        <v>-0.15354330708661418</v>
      </c>
      <c r="BD21" s="79">
        <f>SUMIF($D$6:BC$6,BD$5,$D21:BC21)</f>
        <v>1515</v>
      </c>
      <c r="BE21" s="79">
        <f ca="1">SUMIF($D$6:BD$6,BE$5,$D21:BD21)</f>
        <v>1425</v>
      </c>
      <c r="BF21" s="78">
        <f ca="1">SUM(BE21-BD21)</f>
        <v>-90</v>
      </c>
      <c r="BG21" s="80">
        <f ca="1">IF(BF21=0,0,IF(BD21=0,1,BF21/BD21))</f>
        <v>-5.9405940594059403E-2</v>
      </c>
      <c r="BH21" s="79">
        <f>+DH21</f>
        <v>363</v>
      </c>
      <c r="BI21" s="79">
        <f ca="1">OFFSET(DH21,0,14,1,1)</f>
        <v>245</v>
      </c>
      <c r="BJ21" s="78">
        <f ca="1">SUM(BI21-BH21)</f>
        <v>-118</v>
      </c>
      <c r="BK21" s="80">
        <f ca="1">IF(BJ21=0,0,IF(BH21=0,1,BJ21/BH21))</f>
        <v>-0.32506887052341599</v>
      </c>
      <c r="BL21" s="79">
        <f>SUMIF($D$6:BK$6,BL$5,$D21:BK21)</f>
        <v>1878</v>
      </c>
      <c r="BM21" s="79">
        <f ca="1">SUMIF($D$6:BL$6,BM$5,$D21:BL21)</f>
        <v>1670</v>
      </c>
      <c r="BN21" s="78">
        <f ca="1">SUM(BM21-BL21)</f>
        <v>-208</v>
      </c>
      <c r="BO21" s="80">
        <f ca="1">IF(BN21=0,0,IF(BL21=0,1,BN21/BL21))</f>
        <v>-0.11075612353567625</v>
      </c>
      <c r="BP21" s="79">
        <f>+DI21</f>
        <v>189</v>
      </c>
      <c r="BQ21" s="79">
        <f ca="1">OFFSET(DI21,0,14,1,1)</f>
        <v>0</v>
      </c>
      <c r="BR21" s="78">
        <f ca="1">SUM(BQ21-BP21)</f>
        <v>-189</v>
      </c>
      <c r="BS21" s="80">
        <f ca="1">IF(BR21=0,0,IF(BP21=0,1,BR21/BP21))</f>
        <v>-1</v>
      </c>
      <c r="BT21" s="79">
        <f>SUMIF($D$6:BS$6,BT$5,$D21:BS21)</f>
        <v>2067</v>
      </c>
      <c r="BU21" s="79">
        <f ca="1">SUMIF($D$6:BT$6,BU$5,$D21:BT21)</f>
        <v>1670</v>
      </c>
      <c r="BV21" s="78">
        <f ca="1">SUM(BU21-BT21)</f>
        <v>-397</v>
      </c>
      <c r="BW21" s="80">
        <f ca="1">IF(BV21=0,0,IF(BT21=0,1,BV21/BT21))</f>
        <v>-0.19206579583938074</v>
      </c>
      <c r="BX21" s="79">
        <f>+DJ21</f>
        <v>207</v>
      </c>
      <c r="BY21" s="79">
        <f ca="1">OFFSET(DJ21,0,14,1,1)</f>
        <v>0</v>
      </c>
      <c r="BZ21" s="78">
        <f ca="1">SUM(BY21-BX21)</f>
        <v>-207</v>
      </c>
      <c r="CA21" s="80">
        <f ca="1">IF(BZ21=0,0,IF(BX21=0,1,BZ21/BX21))</f>
        <v>-1</v>
      </c>
      <c r="CB21" s="79">
        <f>SUMIF($D$6:CA$6,CB$5,$D21:CA21)</f>
        <v>2274</v>
      </c>
      <c r="CC21" s="79">
        <f ca="1">SUMIF($D$6:CB$6,CC$5,$D21:CB21)</f>
        <v>1670</v>
      </c>
      <c r="CD21" s="78">
        <f ca="1">SUM(CC21-CB21)</f>
        <v>-604</v>
      </c>
      <c r="CE21" s="80">
        <f ca="1">IF(CD21=0,0,IF(CB21=0,1,CD21/CB21))</f>
        <v>-0.26561125769569044</v>
      </c>
      <c r="CF21" s="79">
        <f>+DK21</f>
        <v>179</v>
      </c>
      <c r="CG21" s="79">
        <f ca="1">OFFSET(DK21,0,14,1,1)</f>
        <v>0</v>
      </c>
      <c r="CH21" s="78">
        <f ca="1">SUM(CG21-CF21)</f>
        <v>-179</v>
      </c>
      <c r="CI21" s="80">
        <f ca="1">IF(CH21=0,0,IF(CF21=0,1,CH21/CF21))</f>
        <v>-1</v>
      </c>
      <c r="CJ21" s="79">
        <f>SUMIF($D$6:CI$6,CJ$5,$D21:CI21)</f>
        <v>2453</v>
      </c>
      <c r="CK21" s="79">
        <f ca="1">SUMIF($D$6:CJ$6,CK$5,$D21:CJ21)</f>
        <v>1670</v>
      </c>
      <c r="CL21" s="78">
        <f ca="1">SUM(CK21-CJ21)</f>
        <v>-783</v>
      </c>
      <c r="CM21" s="80">
        <f ca="1">IF(CL21=0,0,IF(CJ21=0,1,CL21/CJ21))</f>
        <v>-0.31920097839380351</v>
      </c>
      <c r="CN21" s="79">
        <f>+DL21</f>
        <v>163</v>
      </c>
      <c r="CO21" s="79">
        <f ca="1">OFFSET(DL21,0,14,1,1)</f>
        <v>0</v>
      </c>
      <c r="CP21" s="78">
        <f ca="1">SUM(CO21-CN21)</f>
        <v>-163</v>
      </c>
      <c r="CQ21" s="80">
        <f ca="1">IF(CP21=0,0,IF(CN21=0,1,CP21/CN21))</f>
        <v>-1</v>
      </c>
      <c r="CR21" s="79">
        <f>SUMIF($D$6:CQ$6,CR$5,$D21:CQ21)</f>
        <v>2616</v>
      </c>
      <c r="CS21" s="79">
        <f ca="1">SUMIF($D$6:CR$6,CS$5,$D21:CR21)</f>
        <v>1670</v>
      </c>
      <c r="CT21" s="78">
        <f ca="1">SUM(CS21-CR21)</f>
        <v>-946</v>
      </c>
      <c r="CU21" s="80">
        <f ca="1">IF(CT21=0,0,IF(CR21=0,1,CT21/CR21))</f>
        <v>-0.36162079510703365</v>
      </c>
      <c r="CX21" t="s">
        <v>10</v>
      </c>
      <c r="CY21" t="s">
        <v>8</v>
      </c>
      <c r="CZ21" s="2"/>
      <c r="DA21" s="81">
        <f>SUMIF(BWB!$A$165:$A$185,Traffic!DA$7,BWB!E$165:E$185)</f>
        <v>152</v>
      </c>
      <c r="DB21" s="81">
        <f>SUMIF(BWB!$A$165:$A$185,Traffic!DB$7,BWB!F$165:F$185)</f>
        <v>174</v>
      </c>
      <c r="DC21" s="81">
        <f>SUMIF(BWB!$A$165:$A$185,Traffic!DC$7,BWB!G$165:G$185)</f>
        <v>233</v>
      </c>
      <c r="DD21" s="81">
        <f>SUMIF(BWB!$A$165:$A$185,Traffic!DD$7,BWB!H$165:H$185)</f>
        <v>135</v>
      </c>
      <c r="DE21" s="81">
        <f>SUMIF(BWB!$A$165:$A$185,Traffic!DE$7,BWB!I$165:I$185)</f>
        <v>302</v>
      </c>
      <c r="DF21" s="81">
        <f>SUMIF(BWB!$A$165:$A$185,Traffic!DF$7,BWB!J$165:J$185)</f>
        <v>265</v>
      </c>
      <c r="DG21" s="81">
        <f>SUMIF(BWB!$A$165:$A$185,Traffic!DG$7,BWB!K$165:K$185)</f>
        <v>254</v>
      </c>
      <c r="DH21" s="81">
        <f>SUMIF(BWB!$A$165:$A$185,Traffic!DH$7,BWB!L$165:L$185)</f>
        <v>363</v>
      </c>
      <c r="DI21" s="81">
        <f>SUMIF(BWB!$A$165:$A$185,Traffic!DI$7,BWB!M$165:M$185)</f>
        <v>189</v>
      </c>
      <c r="DJ21" s="81">
        <f>SUMIF(BWB!$A$165:$A$185,Traffic!DJ$7,BWB!N$165:N$185)</f>
        <v>207</v>
      </c>
      <c r="DK21" s="81">
        <f>SUMIF(BWB!$A$165:$A$185,Traffic!DK$7,BWB!O$165:O$185)</f>
        <v>179</v>
      </c>
      <c r="DL21" s="81">
        <f>SUMIF(BWB!$A$165:$A$185,Traffic!DL$7,BWB!P$165:P$185)</f>
        <v>163</v>
      </c>
      <c r="DO21" s="81">
        <f>SUMIF(BWB!$A$165:$A$185,Traffic!DO$7,BWB!E$165:E$185)</f>
        <v>121</v>
      </c>
      <c r="DP21" s="81">
        <f>SUMIF(BWB!$A$165:$A$185,Traffic!DP$7,BWB!F$165:F$185)</f>
        <v>115</v>
      </c>
      <c r="DQ21" s="81">
        <f>SUMIF(BWB!$A$165:$A$185,Traffic!DQ$7,BWB!G$165:G$185)</f>
        <v>240</v>
      </c>
      <c r="DR21" s="81">
        <f>SUMIF(BWB!$A$165:$A$185,Traffic!DR$7,BWB!H$165:H$185)</f>
        <v>205</v>
      </c>
      <c r="DS21" s="81">
        <f>SUMIF(BWB!$A$165:$A$185,Traffic!DS$7,BWB!I$165:I$185)</f>
        <v>312</v>
      </c>
      <c r="DT21" s="81">
        <f>SUMIF(BWB!$A$165:$A$185,Traffic!DT$7,BWB!J$165:J$185)</f>
        <v>217</v>
      </c>
      <c r="DU21" s="81">
        <f>SUMIF(BWB!$A$165:$A$185,Traffic!DU$7,BWB!K$165:K$185)</f>
        <v>215</v>
      </c>
      <c r="DV21" s="81">
        <f>SUMIF(BWB!$A$165:$A$185,Traffic!DV$7,BWB!L$165:L$185)</f>
        <v>245</v>
      </c>
      <c r="DW21" s="81">
        <f>SUMIF(BWB!$A$165:$A$185,Traffic!DW$7,BWB!M$165:M$185)</f>
        <v>0</v>
      </c>
      <c r="DX21" s="81">
        <f>SUMIF(BWB!$A$165:$A$185,Traffic!DX$7,BWB!N$165:N$185)</f>
        <v>0</v>
      </c>
      <c r="DY21" s="81">
        <f>SUMIF(BWB!$A$165:$A$185,Traffic!DY$7,BWB!O$165:O$185)</f>
        <v>0</v>
      </c>
      <c r="DZ21" s="81">
        <f>SUMIF(BWB!$A$165:$A$185,Traffic!DZ$7,BWB!P$165:P$185)</f>
        <v>0</v>
      </c>
      <c r="EB21" s="81">
        <f t="shared" si="70"/>
        <v>152</v>
      </c>
      <c r="EC21" s="81">
        <f>SUM($DA21:DB21)</f>
        <v>326</v>
      </c>
      <c r="ED21" s="81">
        <f>SUM($DA21:DC21)</f>
        <v>559</v>
      </c>
      <c r="EE21" s="81">
        <f>SUM($DA21:DD21)</f>
        <v>694</v>
      </c>
      <c r="EF21" s="81">
        <f>SUM($DA21:DE21)</f>
        <v>996</v>
      </c>
      <c r="EG21" s="81">
        <f>SUM($DA21:DF21)</f>
        <v>1261</v>
      </c>
      <c r="EH21" s="81">
        <f>SUM($DA21:DG21)</f>
        <v>1515</v>
      </c>
      <c r="EI21" s="81">
        <f>SUM($DA21:DH21)</f>
        <v>1878</v>
      </c>
      <c r="EJ21" s="81">
        <f>SUM($DA21:DI21)</f>
        <v>2067</v>
      </c>
      <c r="EK21" s="81">
        <f>SUM($DA21:DJ21)</f>
        <v>2274</v>
      </c>
      <c r="EL21" s="81">
        <f>SUM($DA21:DK21)</f>
        <v>2453</v>
      </c>
      <c r="EM21" s="81">
        <f>SUM($DA21:DL21)</f>
        <v>2616</v>
      </c>
      <c r="EQ21" s="81">
        <f>SUM($DO21:DO21)</f>
        <v>121</v>
      </c>
      <c r="ER21" s="81">
        <f>SUM($DO21:DP21)</f>
        <v>236</v>
      </c>
      <c r="ES21" s="81">
        <f>SUM($DO21:DQ21)</f>
        <v>476</v>
      </c>
      <c r="ET21" s="81">
        <f>SUM($DO21:DR21)</f>
        <v>681</v>
      </c>
      <c r="EU21" s="81">
        <f>SUM($DO21:DS21)</f>
        <v>993</v>
      </c>
      <c r="EV21" s="81">
        <f>SUM($DO21:DT21)</f>
        <v>1210</v>
      </c>
      <c r="EW21" s="81">
        <f>SUM($DO21:DU21)</f>
        <v>1425</v>
      </c>
      <c r="EX21" s="81">
        <f>SUM($DO21:DV21)</f>
        <v>1670</v>
      </c>
      <c r="EY21" s="81">
        <f>SUM($DO21:DW21)</f>
        <v>1670</v>
      </c>
      <c r="EZ21" s="81">
        <f>SUM($DO21:DX21)</f>
        <v>1670</v>
      </c>
      <c r="FA21" s="81">
        <f>SUM($DO21:DY21)</f>
        <v>1670</v>
      </c>
      <c r="FB21" s="81">
        <f>SUM($DO21:DZ21)</f>
        <v>1670</v>
      </c>
      <c r="FC21" s="81"/>
      <c r="FD21" s="81">
        <f t="shared" si="71"/>
        <v>363</v>
      </c>
      <c r="FE21" s="81">
        <f t="shared" si="71"/>
        <v>245</v>
      </c>
      <c r="FF21" s="81">
        <f t="shared" si="72"/>
        <v>-118</v>
      </c>
      <c r="FG21" s="112">
        <f>IFERROR(FF21/FD21,1)</f>
        <v>-0.32506887052341599</v>
      </c>
      <c r="FI21" s="81">
        <f t="shared" si="74"/>
        <v>1878</v>
      </c>
      <c r="FJ21" s="81">
        <f t="shared" si="74"/>
        <v>1670</v>
      </c>
      <c r="FK21" s="81">
        <f t="shared" si="73"/>
        <v>-208</v>
      </c>
      <c r="FL21" s="112">
        <f>IFERROR(FK21/FI21,1)</f>
        <v>-0.11075612353567625</v>
      </c>
    </row>
    <row r="22" spans="1:168" s="2" customFormat="1" ht="15.75">
      <c r="A22" s="85"/>
      <c r="B22" s="85" t="s">
        <v>94</v>
      </c>
      <c r="C22" s="86" t="s">
        <v>9</v>
      </c>
      <c r="D22" s="87">
        <f>+SUM(D19:D21)</f>
        <v>295152</v>
      </c>
      <c r="E22" s="88">
        <f ca="1">+SUM(E19:E21)</f>
        <v>244078</v>
      </c>
      <c r="F22" s="87">
        <f ca="1">SUM(F19:F21)</f>
        <v>-51074</v>
      </c>
      <c r="G22" s="89">
        <f ca="1">IF(F22=0,0,IF(D22=0,1,F22/D22))</f>
        <v>-0.17304304222908873</v>
      </c>
      <c r="H22" s="87">
        <f>SUM(H19:H21)</f>
        <v>295152</v>
      </c>
      <c r="I22" s="88">
        <f ca="1">SUM(I19:I21)</f>
        <v>244078</v>
      </c>
      <c r="J22" s="87">
        <f ca="1">SUM(J19:J21)</f>
        <v>-51074</v>
      </c>
      <c r="K22" s="89">
        <f ca="1">IF(J22=0,0,IF(H22=0,1,J22/H22))</f>
        <v>-0.17304304222908873</v>
      </c>
      <c r="L22" s="87">
        <f>+SUM(L19:L21)</f>
        <v>272121</v>
      </c>
      <c r="M22" s="88">
        <f ca="1">+SUM(M19:M21)</f>
        <v>246078</v>
      </c>
      <c r="N22" s="87">
        <f ca="1">SUM(N19:N21)</f>
        <v>-26043</v>
      </c>
      <c r="O22" s="89">
        <f ca="1">IF(N22=0,0,IF(L22=0,1,N22/L22))</f>
        <v>-9.570374943499399E-2</v>
      </c>
      <c r="P22" s="87">
        <f>SUM(P19:P21)</f>
        <v>567273</v>
      </c>
      <c r="Q22" s="88">
        <f ca="1">SUM(Q19:Q21)</f>
        <v>490156</v>
      </c>
      <c r="R22" s="87">
        <f ca="1">SUM(R19:R21)</f>
        <v>-77117</v>
      </c>
      <c r="S22" s="89">
        <f ca="1">IF(R22=0,0,IF(P22=0,1,R22/P22))</f>
        <v>-0.13594336412979288</v>
      </c>
      <c r="T22" s="87">
        <f>+SUM(T19:T21)</f>
        <v>320101</v>
      </c>
      <c r="U22" s="88">
        <f ca="1">+SUM(U19:U21)</f>
        <v>300157</v>
      </c>
      <c r="V22" s="87">
        <f ca="1">SUM(V19:V21)</f>
        <v>-19944</v>
      </c>
      <c r="W22" s="89">
        <f ca="1">IF(V22=0,0,IF(T22=0,1,V22/T22))</f>
        <v>-6.2305334878678918E-2</v>
      </c>
      <c r="X22" s="87">
        <f>SUM(X19:X21)</f>
        <v>887374</v>
      </c>
      <c r="Y22" s="88">
        <f ca="1">SUM(Y19:Y21)</f>
        <v>790313</v>
      </c>
      <c r="Z22" s="87">
        <f ca="1">SUM(Z19:Z21)</f>
        <v>-97061</v>
      </c>
      <c r="AA22" s="89">
        <f ca="1">IF(Z22=0,0,IF(X22=0,1,Z22/X22))</f>
        <v>-0.10938003592622728</v>
      </c>
      <c r="AB22" s="87">
        <f>+SUM(AB19:AB21)</f>
        <v>294190</v>
      </c>
      <c r="AC22" s="88">
        <f ca="1">+SUM(AC19:AC21)</f>
        <v>296882</v>
      </c>
      <c r="AD22" s="87">
        <f ca="1">SUM(AD19:AD21)</f>
        <v>2692</v>
      </c>
      <c r="AE22" s="89">
        <f ca="1">IF(AD22=0,0,IF(AB22=0,1,AD22/AB22))</f>
        <v>9.1505489649546211E-3</v>
      </c>
      <c r="AF22" s="87">
        <f>SUM(AF19:AF21)</f>
        <v>1181564</v>
      </c>
      <c r="AG22" s="88">
        <f ca="1">SUM(AG19:AG21)</f>
        <v>1087195</v>
      </c>
      <c r="AH22" s="87">
        <f ca="1">SUM(AH19:AH21)</f>
        <v>-94369</v>
      </c>
      <c r="AI22" s="89">
        <f ca="1">IF(AH22=0,0,IF(AF22=0,1,AH22/AF22))</f>
        <v>-7.9867870043433958E-2</v>
      </c>
      <c r="AJ22" s="87">
        <f>+SUM(AJ19:AJ21)</f>
        <v>320055</v>
      </c>
      <c r="AK22" s="88">
        <f ca="1">+SUM(AK19:AK21)</f>
        <v>311254</v>
      </c>
      <c r="AL22" s="87">
        <f ca="1">SUM(AL19:AL21)</f>
        <v>-8801</v>
      </c>
      <c r="AM22" s="89">
        <f ca="1">IF(AL22=0,0,IF(AJ22=0,1,AL22/AJ22))</f>
        <v>-2.749839871272125E-2</v>
      </c>
      <c r="AN22" s="87">
        <f>SUM(AN19:AN21)</f>
        <v>1501619</v>
      </c>
      <c r="AO22" s="88">
        <f ca="1">SUM(AO19:AO21)</f>
        <v>1398449</v>
      </c>
      <c r="AP22" s="87">
        <f ca="1">SUM(AP19:AP21)</f>
        <v>-103170</v>
      </c>
      <c r="AQ22" s="89">
        <f ca="1">IF(AP22=0,0,IF(AN22=0,1,AP22/AN22))</f>
        <v>-6.8705843492923302E-2</v>
      </c>
      <c r="AR22" s="87">
        <f>+SUM(AR19:AR21)</f>
        <v>338385</v>
      </c>
      <c r="AS22" s="88">
        <f ca="1">+SUM(AS19:AS21)</f>
        <v>327864</v>
      </c>
      <c r="AT22" s="87">
        <f ca="1">SUM(AT19:AT21)</f>
        <v>-10521</v>
      </c>
      <c r="AU22" s="89">
        <f ca="1">IF(AT22=0,0,IF(AR22=0,1,AT22/AR22))</f>
        <v>-3.1091803714703665E-2</v>
      </c>
      <c r="AV22" s="87">
        <f>SUM(AV19:AV21)</f>
        <v>1840004</v>
      </c>
      <c r="AW22" s="88">
        <f ca="1">SUM(AW19:AW21)</f>
        <v>1726313</v>
      </c>
      <c r="AX22" s="87">
        <f ca="1">SUM(AX19:AX21)</f>
        <v>-113691</v>
      </c>
      <c r="AY22" s="89">
        <f ca="1">IF(AX22=0,0,IF(AV22=0,1,AX22/AV22))</f>
        <v>-6.1788452633798625E-2</v>
      </c>
      <c r="AZ22" s="87">
        <f>+SUM(AZ19:AZ21)</f>
        <v>362143</v>
      </c>
      <c r="BA22" s="88">
        <f ca="1">+SUM(BA19:BA21)</f>
        <v>351086</v>
      </c>
      <c r="BB22" s="87">
        <f ca="1">SUM(BB19:BB21)</f>
        <v>-11057</v>
      </c>
      <c r="BC22" s="89">
        <f ca="1">IF(BB22=0,0,IF(AZ22=0,1,BB22/AZ22))</f>
        <v>-3.0532137857144828E-2</v>
      </c>
      <c r="BD22" s="87">
        <f>SUM(BD19:BD21)</f>
        <v>2202147</v>
      </c>
      <c r="BE22" s="88">
        <f ca="1">SUM(BE19:BE21)</f>
        <v>2077399</v>
      </c>
      <c r="BF22" s="87">
        <f ca="1">SUM(BF19:BF21)</f>
        <v>-124748</v>
      </c>
      <c r="BG22" s="89">
        <f ca="1">IF(BF22=0,0,IF(BD22=0,1,BF22/BD22))</f>
        <v>-5.6648352721230692E-2</v>
      </c>
      <c r="BH22" s="87">
        <f>+SUM(BH19:BH21)</f>
        <v>372862</v>
      </c>
      <c r="BI22" s="88">
        <f ca="1">+SUM(BI19:BI21)</f>
        <v>333986</v>
      </c>
      <c r="BJ22" s="87">
        <f ca="1">SUM(BJ19:BJ21)</f>
        <v>-38876</v>
      </c>
      <c r="BK22" s="89">
        <f ca="1">IF(BJ22=0,0,IF(BH22=0,1,BJ22/BH22))</f>
        <v>-0.10426377587418402</v>
      </c>
      <c r="BL22" s="87">
        <f>SUM(BL19:BL21)</f>
        <v>2575009</v>
      </c>
      <c r="BM22" s="88">
        <f ca="1">SUM(BM19:BM21)</f>
        <v>2411385</v>
      </c>
      <c r="BN22" s="87">
        <f ca="1">SUM(BN19:BN21)</f>
        <v>-163624</v>
      </c>
      <c r="BO22" s="89">
        <f ca="1">IF(BN22=0,0,IF(BL22=0,1,BN22/BL22))</f>
        <v>-6.3543078878559256E-2</v>
      </c>
      <c r="BP22" s="87">
        <f>+SUM(BP19:BP21)</f>
        <v>330241</v>
      </c>
      <c r="BQ22" s="88">
        <f ca="1">+SUM(BQ19:BQ21)</f>
        <v>0</v>
      </c>
      <c r="BR22" s="87">
        <f ca="1">SUM(BR19:BR21)</f>
        <v>-330241</v>
      </c>
      <c r="BS22" s="89">
        <f ca="1">IF(BR22=0,0,IF(BP22=0,1,BR22/BP22))</f>
        <v>-1</v>
      </c>
      <c r="BT22" s="87">
        <f>SUM(BT19:BT21)</f>
        <v>2905250</v>
      </c>
      <c r="BU22" s="88">
        <f ca="1">SUM(BU19:BU21)</f>
        <v>2411385</v>
      </c>
      <c r="BV22" s="87">
        <f ca="1">SUM(BV19:BV21)</f>
        <v>-493865</v>
      </c>
      <c r="BW22" s="89">
        <f ca="1">IF(BV22=0,0,IF(BT22=0,1,BV22/BT22))</f>
        <v>-0.16999053437742018</v>
      </c>
      <c r="BX22" s="87">
        <f>+SUM(BX19:BX21)</f>
        <v>327835</v>
      </c>
      <c r="BY22" s="88">
        <f ca="1">+SUM(BY19:BY21)</f>
        <v>0</v>
      </c>
      <c r="BZ22" s="87">
        <f ca="1">SUM(BZ19:BZ21)</f>
        <v>-327835</v>
      </c>
      <c r="CA22" s="89">
        <f ca="1">IF(BZ22=0,0,IF(BX22=0,1,BZ22/BX22))</f>
        <v>-1</v>
      </c>
      <c r="CB22" s="87">
        <f>SUM(CB19:CB21)</f>
        <v>3233085</v>
      </c>
      <c r="CC22" s="88">
        <f ca="1">SUM(CC19:CC21)</f>
        <v>2411385</v>
      </c>
      <c r="CD22" s="87">
        <f ca="1">SUM(CD19:CD21)</f>
        <v>-821700</v>
      </c>
      <c r="CE22" s="89">
        <f ca="1">IF(CD22=0,0,IF(CB22=0,1,CD22/CB22))</f>
        <v>-0.25415354065853513</v>
      </c>
      <c r="CF22" s="87">
        <f>+SUM(CF19:CF21)</f>
        <v>293573</v>
      </c>
      <c r="CG22" s="88">
        <f ca="1">+SUM(CG19:CG21)</f>
        <v>0</v>
      </c>
      <c r="CH22" s="87">
        <f ca="1">SUM(CH19:CH21)</f>
        <v>-293573</v>
      </c>
      <c r="CI22" s="89">
        <f ca="1">IF(CH22=0,0,IF(CF22=0,1,CH22/CF22))</f>
        <v>-1</v>
      </c>
      <c r="CJ22" s="87">
        <f>SUM(CJ19:CJ21)</f>
        <v>3526658</v>
      </c>
      <c r="CK22" s="88">
        <f ca="1">SUM(CK19:CK21)</f>
        <v>2411385</v>
      </c>
      <c r="CL22" s="87">
        <f ca="1">SUM(CL19:CL21)</f>
        <v>-1115273</v>
      </c>
      <c r="CM22" s="89">
        <f ca="1">IF(CL22=0,0,IF(CJ22=0,1,CL22/CJ22))</f>
        <v>-0.31624075824761005</v>
      </c>
      <c r="CN22" s="87">
        <f>+SUM(CN19:CN21)</f>
        <v>274669</v>
      </c>
      <c r="CO22" s="88">
        <f ca="1">+SUM(CO19:CO21)</f>
        <v>0</v>
      </c>
      <c r="CP22" s="87">
        <f ca="1">SUM(CP19:CP21)</f>
        <v>-274669</v>
      </c>
      <c r="CQ22" s="89">
        <f ca="1">IF(CP22=0,0,IF(CN22=0,1,CP22/CN22))</f>
        <v>-1</v>
      </c>
      <c r="CR22" s="87">
        <f>SUM(CR19:CR21)</f>
        <v>3801327</v>
      </c>
      <c r="CS22" s="88">
        <f ca="1">SUM(CS19:CS21)</f>
        <v>2411385</v>
      </c>
      <c r="CT22" s="87">
        <f ca="1">SUM(CT19:CT21)</f>
        <v>-1389942</v>
      </c>
      <c r="CU22" s="89">
        <f ca="1">IF(CT22=0,0,IF(CR22=0,1,CT22/CR22))</f>
        <v>-0.36564652291160427</v>
      </c>
      <c r="CX22"/>
      <c r="CY22" t="s">
        <v>61</v>
      </c>
      <c r="DA22" s="81">
        <f>SUM(DA19:DA21)</f>
        <v>295152</v>
      </c>
      <c r="DB22" s="81">
        <f t="shared" ref="DB22" si="75">SUM(DB19:DB21)</f>
        <v>272121</v>
      </c>
      <c r="DC22" s="81">
        <f t="shared" ref="DC22" si="76">SUM(DC19:DC21)</f>
        <v>320101</v>
      </c>
      <c r="DD22" s="81">
        <f t="shared" ref="DD22" si="77">SUM(DD19:DD21)</f>
        <v>294190</v>
      </c>
      <c r="DE22" s="81">
        <f t="shared" ref="DE22" si="78">SUM(DE19:DE21)</f>
        <v>320055</v>
      </c>
      <c r="DF22" s="81">
        <f t="shared" ref="DF22" si="79">SUM(DF19:DF21)</f>
        <v>338385</v>
      </c>
      <c r="DG22" s="81">
        <f t="shared" ref="DG22" si="80">SUM(DG19:DG21)</f>
        <v>362143</v>
      </c>
      <c r="DH22" s="81">
        <f t="shared" ref="DH22" si="81">SUM(DH19:DH21)</f>
        <v>372862</v>
      </c>
      <c r="DI22" s="81">
        <f t="shared" ref="DI22" si="82">SUM(DI19:DI21)</f>
        <v>330241</v>
      </c>
      <c r="DJ22" s="81">
        <f t="shared" ref="DJ22" si="83">SUM(DJ19:DJ21)</f>
        <v>327835</v>
      </c>
      <c r="DK22" s="81">
        <f t="shared" ref="DK22" si="84">SUM(DK19:DK21)</f>
        <v>293573</v>
      </c>
      <c r="DL22" s="81">
        <f t="shared" ref="DL22" si="85">SUM(DL19:DL21)</f>
        <v>274669</v>
      </c>
      <c r="DM22"/>
      <c r="DN22"/>
      <c r="DO22" s="81">
        <f t="shared" ref="DO22" si="86">SUM(DO19:DO21)</f>
        <v>244078</v>
      </c>
      <c r="DP22" s="81">
        <f t="shared" ref="DP22" si="87">SUM(DP19:DP21)</f>
        <v>246078</v>
      </c>
      <c r="DQ22" s="81">
        <f t="shared" ref="DQ22" si="88">SUM(DQ19:DQ21)</f>
        <v>300157</v>
      </c>
      <c r="DR22" s="81">
        <f t="shared" ref="DR22" si="89">SUM(DR19:DR21)</f>
        <v>296882</v>
      </c>
      <c r="DS22" s="81">
        <f t="shared" ref="DS22" si="90">SUM(DS19:DS21)</f>
        <v>311254</v>
      </c>
      <c r="DT22" s="81">
        <f t="shared" ref="DT22" si="91">SUM(DT19:DT21)</f>
        <v>327864</v>
      </c>
      <c r="DU22" s="81">
        <f t="shared" ref="DU22" si="92">SUM(DU19:DU21)</f>
        <v>351086</v>
      </c>
      <c r="DV22" s="81">
        <f t="shared" ref="DV22" si="93">SUM(DV19:DV21)</f>
        <v>333986</v>
      </c>
      <c r="DW22" s="81">
        <f t="shared" ref="DW22" si="94">SUM(DW19:DW21)</f>
        <v>0</v>
      </c>
      <c r="DX22" s="81">
        <f t="shared" ref="DX22" si="95">SUM(DX19:DX21)</f>
        <v>0</v>
      </c>
      <c r="DY22" s="81">
        <f t="shared" ref="DY22" si="96">SUM(DY19:DY21)</f>
        <v>0</v>
      </c>
      <c r="DZ22" s="81">
        <f t="shared" ref="DZ22" si="97">SUM(DZ19:DZ21)</f>
        <v>0</v>
      </c>
      <c r="EA22"/>
      <c r="EB22" s="81">
        <f t="shared" si="70"/>
        <v>295152</v>
      </c>
      <c r="EC22" s="81">
        <f>SUM($DA22:DB22)</f>
        <v>567273</v>
      </c>
      <c r="ED22" s="81">
        <f>SUM($DA22:DC22)</f>
        <v>887374</v>
      </c>
      <c r="EE22" s="81">
        <f>SUM($DA22:DD22)</f>
        <v>1181564</v>
      </c>
      <c r="EF22" s="81">
        <f>SUM($DA22:DE22)</f>
        <v>1501619</v>
      </c>
      <c r="EG22" s="81">
        <f>SUM($DA22:DF22)</f>
        <v>1840004</v>
      </c>
      <c r="EH22" s="81">
        <f>SUM($DA22:DG22)</f>
        <v>2202147</v>
      </c>
      <c r="EI22" s="81">
        <f>SUM($DA22:DH22)</f>
        <v>2575009</v>
      </c>
      <c r="EJ22" s="81">
        <f>SUM($DA22:DI22)</f>
        <v>2905250</v>
      </c>
      <c r="EK22" s="81">
        <f>SUM($DA22:DJ22)</f>
        <v>3233085</v>
      </c>
      <c r="EL22" s="81">
        <f>SUM($DA22:DK22)</f>
        <v>3526658</v>
      </c>
      <c r="EM22" s="81">
        <f>SUM($DA22:DL22)</f>
        <v>3801327</v>
      </c>
      <c r="EN22"/>
      <c r="EO22"/>
      <c r="EP22"/>
      <c r="EQ22" s="81">
        <f>SUM($DO22:DO22)</f>
        <v>244078</v>
      </c>
      <c r="ER22" s="81">
        <f>SUM($DO22:DP22)</f>
        <v>490156</v>
      </c>
      <c r="ES22" s="81">
        <f>SUM($DO22:DQ22)</f>
        <v>790313</v>
      </c>
      <c r="ET22" s="81">
        <f>SUM($DO22:DR22)</f>
        <v>1087195</v>
      </c>
      <c r="EU22" s="81">
        <f>SUM($DO22:DS22)</f>
        <v>1398449</v>
      </c>
      <c r="EV22" s="81">
        <f>SUM($DO22:DT22)</f>
        <v>1726313</v>
      </c>
      <c r="EW22" s="81">
        <f>SUM($DO22:DU22)</f>
        <v>2077399</v>
      </c>
      <c r="EX22" s="81">
        <f>SUM($DO22:DV22)</f>
        <v>2411385</v>
      </c>
      <c r="EY22" s="81">
        <f>SUM($DO22:DW22)</f>
        <v>2411385</v>
      </c>
      <c r="EZ22" s="81">
        <f>SUM($DO22:DX22)</f>
        <v>2411385</v>
      </c>
      <c r="FA22" s="81">
        <f>SUM($DO22:DY22)</f>
        <v>2411385</v>
      </c>
      <c r="FB22" s="81">
        <f>SUM($DO22:DZ22)</f>
        <v>2411385</v>
      </c>
      <c r="FC22" s="81"/>
      <c r="FD22" s="81">
        <f t="shared" si="71"/>
        <v>372862</v>
      </c>
      <c r="FE22" s="81">
        <f t="shared" si="71"/>
        <v>333986</v>
      </c>
      <c r="FF22" s="81">
        <f t="shared" si="72"/>
        <v>-38876</v>
      </c>
      <c r="FG22" s="112">
        <f>IFERROR(FF22/FD22,1)</f>
        <v>-0.10426377587418402</v>
      </c>
      <c r="FH22"/>
      <c r="FI22" s="81">
        <f t="shared" si="74"/>
        <v>2575009</v>
      </c>
      <c r="FJ22" s="81">
        <f t="shared" si="74"/>
        <v>2411385</v>
      </c>
      <c r="FK22" s="81">
        <f t="shared" si="73"/>
        <v>-163624</v>
      </c>
      <c r="FL22" s="112">
        <f>IFERROR(FK22/FI22,1)</f>
        <v>-6.3543078878559256E-2</v>
      </c>
    </row>
    <row r="23" spans="1:168" ht="15.75">
      <c r="A23" s="90"/>
      <c r="B23" s="90"/>
      <c r="C23" s="91"/>
      <c r="D23" s="90"/>
      <c r="E23" s="90"/>
      <c r="F23" s="92"/>
      <c r="G23" s="93"/>
      <c r="H23" s="90"/>
      <c r="I23" s="90"/>
      <c r="J23" s="92"/>
      <c r="K23" s="93"/>
      <c r="L23" s="90"/>
      <c r="M23" s="90"/>
      <c r="N23" s="92"/>
      <c r="O23" s="93"/>
      <c r="P23" s="90"/>
      <c r="Q23" s="90"/>
      <c r="R23" s="92"/>
      <c r="S23" s="93"/>
      <c r="T23" s="90"/>
      <c r="U23" s="90"/>
      <c r="V23" s="92"/>
      <c r="W23" s="93"/>
      <c r="X23" s="90"/>
      <c r="Y23" s="90"/>
      <c r="Z23" s="92"/>
      <c r="AA23" s="93"/>
      <c r="AB23" s="90"/>
      <c r="AC23" s="90"/>
      <c r="AD23" s="92"/>
      <c r="AE23" s="93"/>
      <c r="AF23" s="90"/>
      <c r="AG23" s="90"/>
      <c r="AH23" s="92"/>
      <c r="AI23" s="93"/>
      <c r="AJ23" s="90"/>
      <c r="AK23" s="90"/>
      <c r="AL23" s="92"/>
      <c r="AM23" s="93"/>
      <c r="AN23" s="90"/>
      <c r="AO23" s="90"/>
      <c r="AP23" s="92"/>
      <c r="AQ23" s="93"/>
      <c r="AR23" s="90"/>
      <c r="AS23" s="90"/>
      <c r="AT23" s="92"/>
      <c r="AU23" s="93"/>
      <c r="AV23" s="90"/>
      <c r="AW23" s="90"/>
      <c r="AX23" s="92"/>
      <c r="AY23" s="93"/>
      <c r="AZ23" s="90"/>
      <c r="BA23" s="90"/>
      <c r="BB23" s="92"/>
      <c r="BC23" s="93"/>
      <c r="BD23" s="90"/>
      <c r="BE23" s="90"/>
      <c r="BF23" s="92"/>
      <c r="BG23" s="93"/>
      <c r="BH23" s="90"/>
      <c r="BI23" s="90"/>
      <c r="BJ23" s="92"/>
      <c r="BK23" s="93"/>
      <c r="BL23" s="90"/>
      <c r="BM23" s="90"/>
      <c r="BN23" s="92"/>
      <c r="BO23" s="93"/>
      <c r="BP23" s="90"/>
      <c r="BQ23" s="90"/>
      <c r="BR23" s="92"/>
      <c r="BS23" s="93"/>
      <c r="BT23" s="90"/>
      <c r="BU23" s="90"/>
      <c r="BV23" s="92"/>
      <c r="BW23" s="93"/>
      <c r="BX23" s="90"/>
      <c r="BY23" s="90"/>
      <c r="BZ23" s="92"/>
      <c r="CA23" s="93"/>
      <c r="CB23" s="90"/>
      <c r="CC23" s="90"/>
      <c r="CD23" s="92"/>
      <c r="CE23" s="93"/>
      <c r="CF23" s="90"/>
      <c r="CG23" s="90"/>
      <c r="CH23" s="92"/>
      <c r="CI23" s="93"/>
      <c r="CJ23" s="90"/>
      <c r="CK23" s="90"/>
      <c r="CL23" s="92"/>
      <c r="CM23" s="93"/>
      <c r="CN23" s="90"/>
      <c r="CO23" s="90"/>
      <c r="CP23" s="92"/>
      <c r="CQ23" s="93"/>
      <c r="CR23" s="90"/>
      <c r="CS23" s="90"/>
      <c r="CT23" s="92"/>
      <c r="CU23" s="93"/>
      <c r="CZ23" s="2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K23" s="81"/>
      <c r="FL23" s="81"/>
    </row>
    <row r="24" spans="1:168" ht="15.2" customHeight="1">
      <c r="A24" s="76"/>
      <c r="B24" s="105" t="s">
        <v>95</v>
      </c>
      <c r="C24" s="77" t="s">
        <v>6</v>
      </c>
      <c r="D24" s="78">
        <f>+DA24</f>
        <v>304619</v>
      </c>
      <c r="E24" s="79">
        <f ca="1">OFFSET(DA24,0,14,1,1)</f>
        <v>289016</v>
      </c>
      <c r="F24" s="78">
        <f ca="1">SUM(E24-D24)</f>
        <v>-15603</v>
      </c>
      <c r="G24" s="80">
        <f ca="1">IF(F24=0,0,IF(D24=0,1,F24/D24))</f>
        <v>-5.1221361766665897E-2</v>
      </c>
      <c r="H24" s="78">
        <f>SUMIF($D$6:G$6,H$5,$D24:G24)</f>
        <v>304619</v>
      </c>
      <c r="I24" s="79">
        <f ca="1">SUMIF($D$6:H$6,I$5,$D24:H24)</f>
        <v>289016</v>
      </c>
      <c r="J24" s="78">
        <f ca="1">SUM(I24-H24)</f>
        <v>-15603</v>
      </c>
      <c r="K24" s="80">
        <f ca="1">IF(J24=0,0,IF(H24=0,1,J24/H24))</f>
        <v>-5.1221361766665897E-2</v>
      </c>
      <c r="L24" s="78">
        <f>+DB24</f>
        <v>273738</v>
      </c>
      <c r="M24" s="79">
        <f ca="1">OFFSET(DB24,0,14,1,1)</f>
        <v>291368</v>
      </c>
      <c r="N24" s="78">
        <f ca="1">SUM(M24-L24)</f>
        <v>17630</v>
      </c>
      <c r="O24" s="80">
        <f ca="1">IF(N24=0,0,IF(L24=0,1,N24/L24))</f>
        <v>6.4404649701539432E-2</v>
      </c>
      <c r="P24" s="78">
        <f>SUMIF($D$6:O$6,P$5,$D24:O24)</f>
        <v>578357</v>
      </c>
      <c r="Q24" s="79">
        <f ca="1">SUMIF($D$6:P$6,Q$5,$D24:P24)</f>
        <v>580384</v>
      </c>
      <c r="R24" s="78">
        <f ca="1">SUM(Q24-P24)</f>
        <v>2027</v>
      </c>
      <c r="S24" s="80">
        <f ca="1">IF(R24=0,0,IF(P24=0,1,R24/P24))</f>
        <v>3.5047557131667809E-3</v>
      </c>
      <c r="T24" s="78">
        <f>+DC24</f>
        <v>317779</v>
      </c>
      <c r="U24" s="79">
        <f ca="1">OFFSET(DC24,0,14,1,1)</f>
        <v>329281</v>
      </c>
      <c r="V24" s="78">
        <f ca="1">SUM(U24-T24)</f>
        <v>11502</v>
      </c>
      <c r="W24" s="80">
        <f ca="1">IF(V24=0,0,IF(T24=0,1,V24/T24))</f>
        <v>3.619496568369842E-2</v>
      </c>
      <c r="X24" s="78">
        <f>SUMIF($D$6:W$6,X$5,$D24:W24)</f>
        <v>896136</v>
      </c>
      <c r="Y24" s="79">
        <f ca="1">SUMIF($D$6:X$6,Y$5,$D24:X24)</f>
        <v>909665</v>
      </c>
      <c r="Z24" s="78">
        <f ca="1">SUM(Y24-X24)</f>
        <v>13529</v>
      </c>
      <c r="AA24" s="80">
        <f ca="1">IF(Z24=0,0,IF(X24=0,1,Z24/X24))</f>
        <v>1.5097038842318576E-2</v>
      </c>
      <c r="AB24" s="78">
        <f>+DD24</f>
        <v>303248</v>
      </c>
      <c r="AC24" s="79">
        <f ca="1">OFFSET(DD24,0,14,1,1)</f>
        <v>322513</v>
      </c>
      <c r="AD24" s="78">
        <f ca="1">SUM(AC24-AB24)</f>
        <v>19265</v>
      </c>
      <c r="AE24" s="80">
        <f ca="1">IF(AD24=0,0,IF(AB24=0,1,AD24/AB24))</f>
        <v>6.3528860866353606E-2</v>
      </c>
      <c r="AF24" s="78">
        <f>SUMIF($D$6:AE$6,AF$5,$D24:AE24)</f>
        <v>1199384</v>
      </c>
      <c r="AG24" s="79">
        <f ca="1">SUMIF($D$6:AF$6,AG$5,$D24:AF24)</f>
        <v>1232178</v>
      </c>
      <c r="AH24" s="78">
        <f ca="1">SUM(AG24-AF24)</f>
        <v>32794</v>
      </c>
      <c r="AI24" s="80">
        <f ca="1">IF(AH24=0,0,IF(AF24=0,1,AH24/AF24))</f>
        <v>2.7342369082795834E-2</v>
      </c>
      <c r="AJ24" s="78">
        <f>+DE24</f>
        <v>299344</v>
      </c>
      <c r="AK24" s="79">
        <f ca="1">OFFSET(DE24,0,14,1,1)</f>
        <v>304982</v>
      </c>
      <c r="AL24" s="78">
        <f ca="1">SUM(AK24-AJ24)</f>
        <v>5638</v>
      </c>
      <c r="AM24" s="80">
        <f ca="1">IF(AL24=0,0,IF(AJ24=0,1,AL24/AJ24))</f>
        <v>1.8834518146346679E-2</v>
      </c>
      <c r="AN24" s="78">
        <f>SUMIF($D$6:AM$6,AN$5,$D24:AM24)</f>
        <v>1498728</v>
      </c>
      <c r="AO24" s="79">
        <f ca="1">SUMIF($D$6:AN$6,AO$5,$D24:AN24)</f>
        <v>1537160</v>
      </c>
      <c r="AP24" s="78">
        <f ca="1">SUM(AO24-AN24)</f>
        <v>38432</v>
      </c>
      <c r="AQ24" s="80">
        <f ca="1">IF(AP24=0,0,IF(AN24=0,1,AP24/AN24))</f>
        <v>2.564307866404044E-2</v>
      </c>
      <c r="AR24" s="78">
        <f>+DF24</f>
        <v>304231</v>
      </c>
      <c r="AS24" s="79">
        <f ca="1">OFFSET(DF24,0,14,1,1)</f>
        <v>320046</v>
      </c>
      <c r="AT24" s="78">
        <f ca="1">SUM(AS24-AR24)</f>
        <v>15815</v>
      </c>
      <c r="AU24" s="80">
        <f ca="1">IF(AT24=0,0,IF(AR24=0,1,AT24/AR24))</f>
        <v>5.1983525676213144E-2</v>
      </c>
      <c r="AV24" s="78">
        <f>SUMIF($D$6:AU$6,AV$5,$D24:AU24)</f>
        <v>1802959</v>
      </c>
      <c r="AW24" s="79">
        <f ca="1">SUMIF($D$6:AV$6,AW$5,$D24:AV24)</f>
        <v>1857206</v>
      </c>
      <c r="AX24" s="78">
        <f ca="1">SUM(AW24-AV24)</f>
        <v>54247</v>
      </c>
      <c r="AY24" s="80">
        <f ca="1">IF(AX24=0,0,IF(AV24=0,1,AX24/AV24))</f>
        <v>3.008776128575303E-2</v>
      </c>
      <c r="AZ24" s="78">
        <f>+DG24</f>
        <v>331296</v>
      </c>
      <c r="BA24" s="79">
        <f ca="1">OFFSET(DG24,0,14,1,1)</f>
        <v>324748</v>
      </c>
      <c r="BB24" s="78">
        <f ca="1">SUM(BA24-AZ24)</f>
        <v>-6548</v>
      </c>
      <c r="BC24" s="80">
        <f ca="1">IF(BB24=0,0,IF(AZ24=0,1,BB24/AZ24))</f>
        <v>-1.9764802472713224E-2</v>
      </c>
      <c r="BD24" s="78">
        <f>SUMIF($D$6:BC$6,BD$5,$D24:BC24)</f>
        <v>2134255</v>
      </c>
      <c r="BE24" s="79">
        <f ca="1">SUMIF($D$6:BD$6,BE$5,$D24:BD24)</f>
        <v>2181954</v>
      </c>
      <c r="BF24" s="78">
        <f ca="1">SUM(BE24-BD24)</f>
        <v>47699</v>
      </c>
      <c r="BG24" s="80">
        <f ca="1">IF(BF24=0,0,IF(BD24=0,1,BF24/BD24))</f>
        <v>2.234925067529419E-2</v>
      </c>
      <c r="BH24" s="78">
        <f>+DH24</f>
        <v>340375</v>
      </c>
      <c r="BI24" s="79">
        <f ca="1">OFFSET(DH24,0,14,1,1)</f>
        <v>280955</v>
      </c>
      <c r="BJ24" s="78">
        <f ca="1">SUM(BI24-BH24)</f>
        <v>-59420</v>
      </c>
      <c r="BK24" s="80">
        <f ca="1">IF(BJ24=0,0,IF(BH24=0,1,BJ24/BH24))</f>
        <v>-0.17457216305545353</v>
      </c>
      <c r="BL24" s="78">
        <f>SUMIF($D$6:BK$6,BL$5,$D24:BK24)</f>
        <v>2474630</v>
      </c>
      <c r="BM24" s="79">
        <f ca="1">SUMIF($D$6:BL$6,BM$5,$D24:BL24)</f>
        <v>2462909</v>
      </c>
      <c r="BN24" s="78">
        <f ca="1">SUM(BM24-BL24)</f>
        <v>-11721</v>
      </c>
      <c r="BO24" s="80">
        <f ca="1">IF(BN24=0,0,IF(BL24=0,1,BN24/BL24))</f>
        <v>-4.7364656534512233E-3</v>
      </c>
      <c r="BP24" s="78">
        <f>+DI24</f>
        <v>323331</v>
      </c>
      <c r="BQ24" s="79">
        <f ca="1">OFFSET(DI24,0,14,1,1)</f>
        <v>0</v>
      </c>
      <c r="BR24" s="78">
        <f ca="1">SUM(BQ24-BP24)</f>
        <v>-323331</v>
      </c>
      <c r="BS24" s="80">
        <f ca="1">IF(BR24=0,0,IF(BP24=0,1,BR24/BP24))</f>
        <v>-1</v>
      </c>
      <c r="BT24" s="78">
        <f>SUMIF($D$6:BS$6,BT$5,$D24:BS24)</f>
        <v>2797961</v>
      </c>
      <c r="BU24" s="79">
        <f ca="1">SUMIF($D$6:BT$6,BU$5,$D24:BT24)</f>
        <v>2462909</v>
      </c>
      <c r="BV24" s="78">
        <f ca="1">SUM(BU24-BT24)</f>
        <v>-335052</v>
      </c>
      <c r="BW24" s="80">
        <f ca="1">IF(BV24=0,0,IF(BT24=0,1,BV24/BT24))</f>
        <v>-0.11974863123538891</v>
      </c>
      <c r="BX24" s="78">
        <f>+DJ24</f>
        <v>341108</v>
      </c>
      <c r="BY24" s="79">
        <f ca="1">OFFSET(DJ24,0,14,1,1)</f>
        <v>0</v>
      </c>
      <c r="BZ24" s="78">
        <f ca="1">SUM(BY24-BX24)</f>
        <v>-341108</v>
      </c>
      <c r="CA24" s="80">
        <f ca="1">IF(BZ24=0,0,IF(BX24=0,1,BZ24/BX24))</f>
        <v>-1</v>
      </c>
      <c r="CB24" s="78">
        <f>SUMIF($D$6:CA$6,CB$5,$D24:CA24)</f>
        <v>3139069</v>
      </c>
      <c r="CC24" s="79">
        <f ca="1">SUMIF($D$6:CB$6,CC$5,$D24:CB24)</f>
        <v>2462909</v>
      </c>
      <c r="CD24" s="78">
        <f ca="1">SUM(CC24-CB24)</f>
        <v>-676160</v>
      </c>
      <c r="CE24" s="80">
        <f ca="1">IF(CD24=0,0,IF(CB24=0,1,CD24/CB24))</f>
        <v>-0.21540144546042156</v>
      </c>
      <c r="CF24" s="78">
        <f>+DK24</f>
        <v>302866</v>
      </c>
      <c r="CG24" s="79">
        <f ca="1">OFFSET(DK24,0,14,1,1)</f>
        <v>0</v>
      </c>
      <c r="CH24" s="78">
        <f ca="1">SUM(CG24-CF24)</f>
        <v>-302866</v>
      </c>
      <c r="CI24" s="80">
        <f ca="1">IF(CH24=0,0,IF(CF24=0,1,CH24/CF24))</f>
        <v>-1</v>
      </c>
      <c r="CJ24" s="78">
        <f>SUMIF($D$6:CI$6,CJ$5,$D24:CI24)</f>
        <v>3441935</v>
      </c>
      <c r="CK24" s="79">
        <f ca="1">SUMIF($D$6:CJ$6,CK$5,$D24:CJ24)</f>
        <v>2462909</v>
      </c>
      <c r="CL24" s="78">
        <f ca="1">SUM(CK24-CJ24)</f>
        <v>-979026</v>
      </c>
      <c r="CM24" s="80">
        <f ca="1">IF(CL24=0,0,IF(CJ24=0,1,CL24/CJ24))</f>
        <v>-0.28444058356709234</v>
      </c>
      <c r="CN24" s="78">
        <f>+DL24</f>
        <v>300939</v>
      </c>
      <c r="CO24" s="79">
        <f ca="1">OFFSET(DL24,0,14,1,1)</f>
        <v>0</v>
      </c>
      <c r="CP24" s="78">
        <f ca="1">SUM(CO24-CN24)</f>
        <v>-300939</v>
      </c>
      <c r="CQ24" s="80">
        <f ca="1">IF(CP24=0,0,IF(CN24=0,1,CP24/CN24))</f>
        <v>-1</v>
      </c>
      <c r="CR24" s="78">
        <f>SUMIF($D$6:CQ$6,CR$5,$D24:CQ24)</f>
        <v>3742874</v>
      </c>
      <c r="CS24" s="79">
        <f ca="1">SUMIF($D$6:CR$6,CS$5,$D24:CR24)</f>
        <v>2462909</v>
      </c>
      <c r="CT24" s="78">
        <f ca="1">SUM(CS24-CR24)</f>
        <v>-1279965</v>
      </c>
      <c r="CU24" s="80">
        <f ca="1">IF(CT24=0,0,IF(CR24=0,1,CT24/CR24))</f>
        <v>-0.34197384149185894</v>
      </c>
      <c r="CX24" t="s">
        <v>11</v>
      </c>
      <c r="CY24" t="s">
        <v>6</v>
      </c>
      <c r="DA24" s="81">
        <f>SUMIF(DWT!$A$118:$A$138,Traffic!DA$7,DWT!E$118:E$138)</f>
        <v>304619</v>
      </c>
      <c r="DB24" s="81">
        <f>SUMIF(DWT!$A$118:$A$138,Traffic!DB$7,DWT!F$118:F$138)</f>
        <v>273738</v>
      </c>
      <c r="DC24" s="81">
        <f>SUMIF(DWT!$A$118:$A$138,Traffic!DC$7,DWT!G$118:G$138)</f>
        <v>317779</v>
      </c>
      <c r="DD24" s="81">
        <f>SUMIF(DWT!$A$118:$A$138,Traffic!DD$7,DWT!H$118:H$138)</f>
        <v>303248</v>
      </c>
      <c r="DE24" s="81">
        <f>SUMIF(DWT!$A$118:$A$138,Traffic!DE$7,DWT!I$118:I$138)</f>
        <v>299344</v>
      </c>
      <c r="DF24" s="81">
        <f>SUMIF(DWT!$A$118:$A$138,Traffic!DF$7,DWT!J$118:J$138)</f>
        <v>304231</v>
      </c>
      <c r="DG24" s="81">
        <f>SUMIF(DWT!$A$118:$A$138,Traffic!DG$7,DWT!K$118:K$138)</f>
        <v>331296</v>
      </c>
      <c r="DH24" s="81">
        <f>SUMIF(DWT!$A$118:$A$138,Traffic!DH$7,DWT!L$118:L$138)</f>
        <v>340375</v>
      </c>
      <c r="DI24" s="81">
        <f>SUMIF(DWT!$A$118:$A$138,Traffic!DI$7,DWT!M$118:M$138)</f>
        <v>323331</v>
      </c>
      <c r="DJ24" s="81">
        <f>SUMIF(DWT!$A$118:$A$138,Traffic!DJ$7,DWT!N$118:N$138)</f>
        <v>341108</v>
      </c>
      <c r="DK24" s="81">
        <f>SUMIF(DWT!$A$118:$A$138,Traffic!DK$7,DWT!O$118:O$138)</f>
        <v>302866</v>
      </c>
      <c r="DL24" s="81">
        <f>SUMIF(DWT!$A$118:$A$138,Traffic!DL$7,DWT!P$118:P$138)</f>
        <v>300939</v>
      </c>
      <c r="DO24" s="81">
        <f>SUMIF(DWT!$A$118:$A$138,Traffic!DO$7,DWT!E$118:E$138)</f>
        <v>289016</v>
      </c>
      <c r="DP24" s="81">
        <f>SUMIF(DWT!$A$118:$A$138,Traffic!DP$7,DWT!F$118:F$138)</f>
        <v>291368</v>
      </c>
      <c r="DQ24" s="81">
        <f>SUMIF(DWT!$A$118:$A$138,Traffic!DQ$7,DWT!G$118:G$138)</f>
        <v>329281</v>
      </c>
      <c r="DR24" s="81">
        <f>SUMIF(DWT!$A$118:$A$138,Traffic!DR$7,DWT!H$118:H$138)</f>
        <v>322513</v>
      </c>
      <c r="DS24" s="81">
        <f>SUMIF(DWT!$A$118:$A$138,Traffic!DS$7,DWT!I$118:I$138)</f>
        <v>304982</v>
      </c>
      <c r="DT24" s="81">
        <f>SUMIF(DWT!$A$118:$A$138,Traffic!DT$7,DWT!J$118:J$138)</f>
        <v>320046</v>
      </c>
      <c r="DU24" s="81">
        <f>SUMIF(DWT!$A$118:$A$138,Traffic!DU$7,DWT!K$118:K$138)</f>
        <v>324748</v>
      </c>
      <c r="DV24" s="81">
        <f>SUMIF(DWT!$A$118:$A$138,Traffic!DV$7,DWT!L$118:L$138)</f>
        <v>280955</v>
      </c>
      <c r="DW24" s="81">
        <f>SUMIF(DWT!$A$118:$A$138,Traffic!DW$7,DWT!M$118:M$138)</f>
        <v>0</v>
      </c>
      <c r="DX24" s="81">
        <f>SUMIF(DWT!$A$118:$A$138,Traffic!DX$7,DWT!N$118:N$138)</f>
        <v>0</v>
      </c>
      <c r="DY24" s="81">
        <f>SUMIF(DWT!$A$118:$A$138,Traffic!DY$7,DWT!O$118:O$138)</f>
        <v>0</v>
      </c>
      <c r="DZ24" s="81">
        <f>SUMIF(DWT!$A$118:$A$138,Traffic!DZ$7,DWT!P$118:P$138)</f>
        <v>0</v>
      </c>
      <c r="EB24" s="81">
        <f t="shared" ref="EB24:EB27" si="98">SUM(DA24)</f>
        <v>304619</v>
      </c>
      <c r="EC24" s="81">
        <f>SUM($DA24:DB24)</f>
        <v>578357</v>
      </c>
      <c r="ED24" s="81">
        <f>SUM($DA24:DC24)</f>
        <v>896136</v>
      </c>
      <c r="EE24" s="81">
        <f>SUM($DA24:DD24)</f>
        <v>1199384</v>
      </c>
      <c r="EF24" s="81">
        <f>SUM($DA24:DE24)</f>
        <v>1498728</v>
      </c>
      <c r="EG24" s="81">
        <f>SUM($DA24:DF24)</f>
        <v>1802959</v>
      </c>
      <c r="EH24" s="81">
        <f>SUM($DA24:DG24)</f>
        <v>2134255</v>
      </c>
      <c r="EI24" s="81">
        <f>SUM($DA24:DH24)</f>
        <v>2474630</v>
      </c>
      <c r="EJ24" s="81">
        <f>SUM($DA24:DI24)</f>
        <v>2797961</v>
      </c>
      <c r="EK24" s="81">
        <f>SUM($DA24:DJ24)</f>
        <v>3139069</v>
      </c>
      <c r="EL24" s="81">
        <f>SUM($DA24:DK24)</f>
        <v>3441935</v>
      </c>
      <c r="EM24" s="81">
        <f>SUM($DA24:DL24)</f>
        <v>3742874</v>
      </c>
      <c r="EQ24" s="81">
        <f>SUM($DO24:DO24)</f>
        <v>289016</v>
      </c>
      <c r="ER24" s="81">
        <f>SUM($DO24:DP24)</f>
        <v>580384</v>
      </c>
      <c r="ES24" s="81">
        <f>SUM($DO24:DQ24)</f>
        <v>909665</v>
      </c>
      <c r="ET24" s="81">
        <f>SUM($DO24:DR24)</f>
        <v>1232178</v>
      </c>
      <c r="EU24" s="81">
        <f>SUM($DO24:DS24)</f>
        <v>1537160</v>
      </c>
      <c r="EV24" s="81">
        <f>SUM($DO24:DT24)</f>
        <v>1857206</v>
      </c>
      <c r="EW24" s="81">
        <f>SUM($DO24:DU24)</f>
        <v>2181954</v>
      </c>
      <c r="EX24" s="81">
        <f>SUM($DO24:DV24)</f>
        <v>2462909</v>
      </c>
      <c r="EY24" s="81">
        <f>SUM($DO24:DW24)</f>
        <v>2462909</v>
      </c>
      <c r="EZ24" s="81">
        <f>SUM($DO24:DX24)</f>
        <v>2462909</v>
      </c>
      <c r="FA24" s="81">
        <f>SUM($DO24:DY24)</f>
        <v>2462909</v>
      </c>
      <c r="FB24" s="81">
        <f>SUM($DO24:DZ24)</f>
        <v>2462909</v>
      </c>
      <c r="FC24" s="81"/>
      <c r="FD24" s="81">
        <f t="shared" ref="FD24:FE27" si="99">SUMIFS($DA24:$DZ24,$DA$8:$DZ$8,FD$7,$DA$7:$DZ$7,FD$8)</f>
        <v>340375</v>
      </c>
      <c r="FE24" s="81">
        <f t="shared" si="99"/>
        <v>280955</v>
      </c>
      <c r="FF24" s="81">
        <f t="shared" ref="FF24:FF27" si="100">+FE24-FD24</f>
        <v>-59420</v>
      </c>
      <c r="FG24" s="112">
        <f>IFERROR(FF24/FD24,1)</f>
        <v>-0.17457216305545353</v>
      </c>
      <c r="FI24" s="81">
        <f>SUMIFS($EB24:$FB24,$EB$8:$FB$8,FI$7,$EB$7:$FB$7,FI$8)</f>
        <v>2474630</v>
      </c>
      <c r="FJ24" s="81">
        <f>SUMIFS($EB24:$FB24,$EB$8:$FB$8,FJ$7,$EB$7:$FB$7,FJ$8)</f>
        <v>2462909</v>
      </c>
      <c r="FK24" s="81">
        <f t="shared" ref="FK24:FK27" si="101">+FJ24-FI24</f>
        <v>-11721</v>
      </c>
      <c r="FL24" s="112">
        <f>IFERROR(FK24/FI24,1)</f>
        <v>-4.7364656534512233E-3</v>
      </c>
    </row>
    <row r="25" spans="1:168" ht="15.75">
      <c r="A25" s="82" t="str">
        <f>+CX26</f>
        <v>Detroit-Windsor Tunnel</v>
      </c>
      <c r="B25" s="106" t="s">
        <v>95</v>
      </c>
      <c r="C25" s="83" t="s">
        <v>7</v>
      </c>
      <c r="D25" s="78">
        <f>+DA25</f>
        <v>1440</v>
      </c>
      <c r="E25" s="79">
        <f ca="1">OFFSET(DA25,0,14,1,1)</f>
        <v>1126</v>
      </c>
      <c r="F25" s="78">
        <f ca="1">SUM(E25-D25)</f>
        <v>-314</v>
      </c>
      <c r="G25" s="80">
        <f ca="1">IF(F25=0,0,IF(D25=0,1,F25/D25))</f>
        <v>-0.21805555555555556</v>
      </c>
      <c r="H25" s="78">
        <f>SUMIF($D$6:G$6,H$5,$D25:G25)</f>
        <v>1440</v>
      </c>
      <c r="I25" s="79">
        <f ca="1">SUMIF($D$6:H$6,I$5,$D25:H25)</f>
        <v>1126</v>
      </c>
      <c r="J25" s="78">
        <f ca="1">SUM(I25-H25)</f>
        <v>-314</v>
      </c>
      <c r="K25" s="80">
        <f ca="1">IF(J25=0,0,IF(H25=0,1,J25/H25))</f>
        <v>-0.21805555555555556</v>
      </c>
      <c r="L25" s="78">
        <f>+DB25</f>
        <v>1491</v>
      </c>
      <c r="M25" s="79">
        <f ca="1">OFFSET(DB25,0,14,1,1)</f>
        <v>1299</v>
      </c>
      <c r="N25" s="78">
        <f ca="1">SUM(M25-L25)</f>
        <v>-192</v>
      </c>
      <c r="O25" s="80">
        <f ca="1">IF(N25=0,0,IF(L25=0,1,N25/L25))</f>
        <v>-0.12877263581488935</v>
      </c>
      <c r="P25" s="78">
        <f>SUMIF($D$6:O$6,P$5,$D25:O25)</f>
        <v>2931</v>
      </c>
      <c r="Q25" s="79">
        <f ca="1">SUMIF($D$6:P$6,Q$5,$D25:P25)</f>
        <v>2425</v>
      </c>
      <c r="R25" s="78">
        <f ca="1">SUM(Q25-P25)</f>
        <v>-506</v>
      </c>
      <c r="S25" s="80">
        <f ca="1">IF(R25=0,0,IF(P25=0,1,R25/P25))</f>
        <v>-0.17263732514500171</v>
      </c>
      <c r="T25" s="78">
        <f>+DC25</f>
        <v>1610</v>
      </c>
      <c r="U25" s="79">
        <f ca="1">OFFSET(DC25,0,14,1,1)</f>
        <v>1583</v>
      </c>
      <c r="V25" s="78">
        <f ca="1">SUM(U25-T25)</f>
        <v>-27</v>
      </c>
      <c r="W25" s="80">
        <f ca="1">IF(V25=0,0,IF(T25=0,1,V25/T25))</f>
        <v>-1.6770186335403725E-2</v>
      </c>
      <c r="X25" s="78">
        <f>SUMIF($D$6:W$6,X$5,$D25:W25)</f>
        <v>4541</v>
      </c>
      <c r="Y25" s="79">
        <f ca="1">SUMIF($D$6:X$6,Y$5,$D25:X25)</f>
        <v>4008</v>
      </c>
      <c r="Z25" s="78">
        <f ca="1">SUM(Y25-X25)</f>
        <v>-533</v>
      </c>
      <c r="AA25" s="80">
        <f ca="1">IF(Z25=0,0,IF(X25=0,1,Z25/X25))</f>
        <v>-0.11737502752697644</v>
      </c>
      <c r="AB25" s="78">
        <f>+DD25</f>
        <v>1466</v>
      </c>
      <c r="AC25" s="79">
        <f ca="1">OFFSET(DD25,0,14,1,1)</f>
        <v>1190</v>
      </c>
      <c r="AD25" s="78">
        <f ca="1">SUM(AC25-AB25)</f>
        <v>-276</v>
      </c>
      <c r="AE25" s="80">
        <f ca="1">IF(AD25=0,0,IF(AB25=0,1,AD25/AB25))</f>
        <v>-0.18826739427012279</v>
      </c>
      <c r="AF25" s="78">
        <f>SUMIF($D$6:AE$6,AF$5,$D25:AE25)</f>
        <v>6007</v>
      </c>
      <c r="AG25" s="79">
        <f ca="1">SUMIF($D$6:AF$6,AG$5,$D25:AF25)</f>
        <v>5198</v>
      </c>
      <c r="AH25" s="78">
        <f ca="1">SUM(AG25-AF25)</f>
        <v>-809</v>
      </c>
      <c r="AI25" s="80">
        <f ca="1">IF(AH25=0,0,IF(AF25=0,1,AH25/AF25))</f>
        <v>-0.1346762110870651</v>
      </c>
      <c r="AJ25" s="78">
        <f>+DE25</f>
        <v>1273</v>
      </c>
      <c r="AK25" s="79">
        <f ca="1">OFFSET(DE25,0,14,1,1)</f>
        <v>1189</v>
      </c>
      <c r="AL25" s="78">
        <f ca="1">SUM(AK25-AJ25)</f>
        <v>-84</v>
      </c>
      <c r="AM25" s="80">
        <f ca="1">IF(AL25=0,0,IF(AJ25=0,1,AL25/AJ25))</f>
        <v>-6.5985860172820113E-2</v>
      </c>
      <c r="AN25" s="78">
        <f>SUMIF($D$6:AM$6,AN$5,$D25:AM25)</f>
        <v>7280</v>
      </c>
      <c r="AO25" s="79">
        <f ca="1">SUMIF($D$6:AN$6,AO$5,$D25:AN25)</f>
        <v>6387</v>
      </c>
      <c r="AP25" s="78">
        <f ca="1">SUM(AO25-AN25)</f>
        <v>-893</v>
      </c>
      <c r="AQ25" s="80">
        <f ca="1">IF(AP25=0,0,IF(AN25=0,1,AP25/AN25))</f>
        <v>-0.12266483516483516</v>
      </c>
      <c r="AR25" s="78">
        <f>+DF25</f>
        <v>1309</v>
      </c>
      <c r="AS25" s="79">
        <f ca="1">OFFSET(DF25,0,14,1,1)</f>
        <v>1402</v>
      </c>
      <c r="AT25" s="78">
        <f ca="1">SUM(AS25-AR25)</f>
        <v>93</v>
      </c>
      <c r="AU25" s="80">
        <f ca="1">IF(AT25=0,0,IF(AR25=0,1,AT25/AR25))</f>
        <v>7.1046600458365167E-2</v>
      </c>
      <c r="AV25" s="78">
        <f>SUMIF($D$6:AU$6,AV$5,$D25:AU25)</f>
        <v>8589</v>
      </c>
      <c r="AW25" s="79">
        <f ca="1">SUMIF($D$6:AV$6,AW$5,$D25:AV25)</f>
        <v>7789</v>
      </c>
      <c r="AX25" s="78">
        <f ca="1">SUM(AW25-AV25)</f>
        <v>-800</v>
      </c>
      <c r="AY25" s="80">
        <f ca="1">IF(AX25=0,0,IF(AV25=0,1,AX25/AV25))</f>
        <v>-9.3142391430899987E-2</v>
      </c>
      <c r="AZ25" s="78">
        <f>+DG25</f>
        <v>1419</v>
      </c>
      <c r="BA25" s="79">
        <f ca="1">OFFSET(DG25,0,14,1,1)</f>
        <v>1134</v>
      </c>
      <c r="BB25" s="78">
        <f ca="1">SUM(BA25-AZ25)</f>
        <v>-285</v>
      </c>
      <c r="BC25" s="80">
        <f ca="1">IF(BB25=0,0,IF(AZ25=0,1,BB25/AZ25))</f>
        <v>-0.20084566596194503</v>
      </c>
      <c r="BD25" s="78">
        <f>SUMIF($D$6:BC$6,BD$5,$D25:BC25)</f>
        <v>10008</v>
      </c>
      <c r="BE25" s="79">
        <f ca="1">SUMIF($D$6:BD$6,BE$5,$D25:BD25)</f>
        <v>8923</v>
      </c>
      <c r="BF25" s="78">
        <f ca="1">SUM(BE25-BD25)</f>
        <v>-1085</v>
      </c>
      <c r="BG25" s="80">
        <f ca="1">IF(BF25=0,0,IF(BD25=0,1,BF25/BD25))</f>
        <v>-0.1084132693844924</v>
      </c>
      <c r="BH25" s="78">
        <f>+DH25</f>
        <v>1310</v>
      </c>
      <c r="BI25" s="79">
        <f ca="1">OFFSET(DH25,0,14,1,1)</f>
        <v>952</v>
      </c>
      <c r="BJ25" s="78">
        <f ca="1">SUM(BI25-BH25)</f>
        <v>-358</v>
      </c>
      <c r="BK25" s="80">
        <f ca="1">IF(BJ25=0,0,IF(BH25=0,1,BJ25/BH25))</f>
        <v>-0.2732824427480916</v>
      </c>
      <c r="BL25" s="78">
        <f>SUMIF($D$6:BK$6,BL$5,$D25:BK25)</f>
        <v>11318</v>
      </c>
      <c r="BM25" s="79">
        <f ca="1">SUMIF($D$6:BL$6,BM$5,$D25:BL25)</f>
        <v>9875</v>
      </c>
      <c r="BN25" s="78">
        <f ca="1">SUM(BM25-BL25)</f>
        <v>-1443</v>
      </c>
      <c r="BO25" s="80">
        <f ca="1">IF(BN25=0,0,IF(BL25=0,1,BN25/BL25))</f>
        <v>-0.12749602403251459</v>
      </c>
      <c r="BP25" s="78">
        <f>+DI25</f>
        <v>1512</v>
      </c>
      <c r="BQ25" s="79">
        <f ca="1">OFFSET(DI25,0,14,1,1)</f>
        <v>0</v>
      </c>
      <c r="BR25" s="78">
        <f ca="1">SUM(BQ25-BP25)</f>
        <v>-1512</v>
      </c>
      <c r="BS25" s="80">
        <f ca="1">IF(BR25=0,0,IF(BP25=0,1,BR25/BP25))</f>
        <v>-1</v>
      </c>
      <c r="BT25" s="78">
        <f>SUMIF($D$6:BS$6,BT$5,$D25:BS25)</f>
        <v>12830</v>
      </c>
      <c r="BU25" s="79">
        <f ca="1">SUMIF($D$6:BT$6,BU$5,$D25:BT25)</f>
        <v>9875</v>
      </c>
      <c r="BV25" s="78">
        <f ca="1">SUM(BU25-BT25)</f>
        <v>-2955</v>
      </c>
      <c r="BW25" s="80">
        <f ca="1">IF(BV25=0,0,IF(BT25=0,1,BV25/BT25))</f>
        <v>-0.23031956352299299</v>
      </c>
      <c r="BX25" s="78">
        <f>+DJ25</f>
        <v>1676</v>
      </c>
      <c r="BY25" s="79">
        <f ca="1">OFFSET(DJ25,0,14,1,1)</f>
        <v>0</v>
      </c>
      <c r="BZ25" s="78">
        <f ca="1">SUM(BY25-BX25)</f>
        <v>-1676</v>
      </c>
      <c r="CA25" s="80">
        <f ca="1">IF(BZ25=0,0,IF(BX25=0,1,BZ25/BX25))</f>
        <v>-1</v>
      </c>
      <c r="CB25" s="78">
        <f>SUMIF($D$6:CA$6,CB$5,$D25:CA25)</f>
        <v>14506</v>
      </c>
      <c r="CC25" s="79">
        <f ca="1">SUMIF($D$6:CB$6,CC$5,$D25:CB25)</f>
        <v>9875</v>
      </c>
      <c r="CD25" s="78">
        <f ca="1">SUM(CC25-CB25)</f>
        <v>-4631</v>
      </c>
      <c r="CE25" s="80">
        <f ca="1">IF(CD25=0,0,IF(CB25=0,1,CD25/CB25))</f>
        <v>-0.31924720805184059</v>
      </c>
      <c r="CF25" s="78">
        <f>+DK25</f>
        <v>1305</v>
      </c>
      <c r="CG25" s="79">
        <f ca="1">OFFSET(DK25,0,14,1,1)</f>
        <v>0</v>
      </c>
      <c r="CH25" s="78">
        <f ca="1">SUM(CG25-CF25)</f>
        <v>-1305</v>
      </c>
      <c r="CI25" s="80">
        <f ca="1">IF(CH25=0,0,IF(CF25=0,1,CH25/CF25))</f>
        <v>-1</v>
      </c>
      <c r="CJ25" s="78">
        <f>SUMIF($D$6:CI$6,CJ$5,$D25:CI25)</f>
        <v>15811</v>
      </c>
      <c r="CK25" s="79">
        <f ca="1">SUMIF($D$6:CJ$6,CK$5,$D25:CJ25)</f>
        <v>9875</v>
      </c>
      <c r="CL25" s="78">
        <f ca="1">SUM(CK25-CJ25)</f>
        <v>-5936</v>
      </c>
      <c r="CM25" s="80">
        <f ca="1">IF(CL25=0,0,IF(CJ25=0,1,CL25/CJ25))</f>
        <v>-0.37543482385680854</v>
      </c>
      <c r="CN25" s="78">
        <f>+DL25</f>
        <v>1189</v>
      </c>
      <c r="CO25" s="79">
        <f ca="1">OFFSET(DL25,0,14,1,1)</f>
        <v>0</v>
      </c>
      <c r="CP25" s="78">
        <f ca="1">SUM(CO25-CN25)</f>
        <v>-1189</v>
      </c>
      <c r="CQ25" s="80">
        <f ca="1">IF(CP25=0,0,IF(CN25=0,1,CP25/CN25))</f>
        <v>-1</v>
      </c>
      <c r="CR25" s="78">
        <f>SUMIF($D$6:CQ$6,CR$5,$D25:CQ25)</f>
        <v>17000</v>
      </c>
      <c r="CS25" s="79">
        <f ca="1">SUMIF($D$6:CR$6,CS$5,$D25:CR25)</f>
        <v>9875</v>
      </c>
      <c r="CT25" s="78">
        <f ca="1">SUM(CS25-CR25)</f>
        <v>-7125</v>
      </c>
      <c r="CU25" s="80">
        <f ca="1">IF(CT25=0,0,IF(CR25=0,1,CT25/CR25))</f>
        <v>-0.41911764705882354</v>
      </c>
      <c r="CX25" t="s">
        <v>11</v>
      </c>
      <c r="CY25" t="s">
        <v>7</v>
      </c>
      <c r="CZ25" s="2"/>
      <c r="DA25" s="81">
        <f>SUMIF(DWT!$A$141:$A$161,Traffic!DA$7,DWT!E$141:E$161)</f>
        <v>1440</v>
      </c>
      <c r="DB25" s="81">
        <f>SUMIF(DWT!$A$141:$A$161,Traffic!DB$7,DWT!F$141:F$161)</f>
        <v>1491</v>
      </c>
      <c r="DC25" s="81">
        <f>SUMIF(DWT!$A$141:$A$161,Traffic!DC$7,DWT!G$141:G$161)</f>
        <v>1610</v>
      </c>
      <c r="DD25" s="81">
        <f>SUMIF(DWT!$A$141:$A$161,Traffic!DD$7,DWT!H$141:H$161)</f>
        <v>1466</v>
      </c>
      <c r="DE25" s="81">
        <f>SUMIF(DWT!$A$141:$A$161,Traffic!DE$7,DWT!I$141:I$161)</f>
        <v>1273</v>
      </c>
      <c r="DF25" s="81">
        <f>SUMIF(DWT!$A$141:$A$161,Traffic!DF$7,DWT!J$141:J$161)</f>
        <v>1309</v>
      </c>
      <c r="DG25" s="81">
        <f>SUMIF(DWT!$A$141:$A$161,Traffic!DG$7,DWT!K$141:K$161)</f>
        <v>1419</v>
      </c>
      <c r="DH25" s="81">
        <f>SUMIF(DWT!$A$141:$A$161,Traffic!DH$7,DWT!L$141:L$161)</f>
        <v>1310</v>
      </c>
      <c r="DI25" s="81">
        <f>SUMIF(DWT!$A$141:$A$161,Traffic!DI$7,DWT!M$141:M$161)</f>
        <v>1512</v>
      </c>
      <c r="DJ25" s="81">
        <f>SUMIF(DWT!$A$141:$A$161,Traffic!DJ$7,DWT!N$141:N$161)</f>
        <v>1676</v>
      </c>
      <c r="DK25" s="81">
        <f>SUMIF(DWT!$A$141:$A$161,Traffic!DK$7,DWT!O$141:O$161)</f>
        <v>1305</v>
      </c>
      <c r="DL25" s="81">
        <f>SUMIF(DWT!$A$141:$A$161,Traffic!DL$7,DWT!P$141:P$161)</f>
        <v>1189</v>
      </c>
      <c r="DO25" s="81">
        <f>SUMIF(DWT!$A$141:$A$161,Traffic!DO$7,DWT!E$141:E$161)</f>
        <v>1126</v>
      </c>
      <c r="DP25" s="81">
        <f>SUMIF(DWT!$A$141:$A$161,Traffic!DP$7,DWT!F$141:F$161)</f>
        <v>1299</v>
      </c>
      <c r="DQ25" s="81">
        <f>SUMIF(DWT!$A$141:$A$161,Traffic!DQ$7,DWT!G$141:G$161)</f>
        <v>1583</v>
      </c>
      <c r="DR25" s="81">
        <f>SUMIF(DWT!$A$141:$A$161,Traffic!DR$7,DWT!H$141:H$161)</f>
        <v>1190</v>
      </c>
      <c r="DS25" s="81">
        <f>SUMIF(DWT!$A$141:$A$161,Traffic!DS$7,DWT!I$141:I$161)</f>
        <v>1189</v>
      </c>
      <c r="DT25" s="81">
        <f>SUMIF(DWT!$A$141:$A$161,Traffic!DT$7,DWT!J$141:J$161)</f>
        <v>1402</v>
      </c>
      <c r="DU25" s="81">
        <f>SUMIF(DWT!$A$141:$A$161,Traffic!DU$7,DWT!K$141:K$161)</f>
        <v>1134</v>
      </c>
      <c r="DV25" s="81">
        <f>SUMIF(DWT!$A$141:$A$161,Traffic!DV$7,DWT!L$141:L$161)</f>
        <v>952</v>
      </c>
      <c r="DW25" s="81">
        <f>SUMIF(DWT!$A$141:$A$161,Traffic!DW$7,DWT!M$141:M$161)</f>
        <v>0</v>
      </c>
      <c r="DX25" s="81">
        <f>SUMIF(DWT!$A$141:$A$161,Traffic!DX$7,DWT!N$141:N$161)</f>
        <v>0</v>
      </c>
      <c r="DY25" s="81">
        <f>SUMIF(DWT!$A$141:$A$161,Traffic!DY$7,DWT!O$141:O$161)</f>
        <v>0</v>
      </c>
      <c r="DZ25" s="81">
        <f>SUMIF(DWT!$A$141:$A$161,Traffic!DZ$7,DWT!P$141:P$161)</f>
        <v>0</v>
      </c>
      <c r="EB25" s="81">
        <f t="shared" si="98"/>
        <v>1440</v>
      </c>
      <c r="EC25" s="81">
        <f>SUM($DA25:DB25)</f>
        <v>2931</v>
      </c>
      <c r="ED25" s="81">
        <f>SUM($DA25:DC25)</f>
        <v>4541</v>
      </c>
      <c r="EE25" s="81">
        <f>SUM($DA25:DD25)</f>
        <v>6007</v>
      </c>
      <c r="EF25" s="81">
        <f>SUM($DA25:DE25)</f>
        <v>7280</v>
      </c>
      <c r="EG25" s="81">
        <f>SUM($DA25:DF25)</f>
        <v>8589</v>
      </c>
      <c r="EH25" s="81">
        <f>SUM($DA25:DG25)</f>
        <v>10008</v>
      </c>
      <c r="EI25" s="81">
        <f>SUM($DA25:DH25)</f>
        <v>11318</v>
      </c>
      <c r="EJ25" s="81">
        <f>SUM($DA25:DI25)</f>
        <v>12830</v>
      </c>
      <c r="EK25" s="81">
        <f>SUM($DA25:DJ25)</f>
        <v>14506</v>
      </c>
      <c r="EL25" s="81">
        <f>SUM($DA25:DK25)</f>
        <v>15811</v>
      </c>
      <c r="EM25" s="81">
        <f>SUM($DA25:DL25)</f>
        <v>17000</v>
      </c>
      <c r="EQ25" s="81">
        <f>SUM($DO25:DO25)</f>
        <v>1126</v>
      </c>
      <c r="ER25" s="81">
        <f>SUM($DO25:DP25)</f>
        <v>2425</v>
      </c>
      <c r="ES25" s="81">
        <f>SUM($DO25:DQ25)</f>
        <v>4008</v>
      </c>
      <c r="ET25" s="81">
        <f>SUM($DO25:DR25)</f>
        <v>5198</v>
      </c>
      <c r="EU25" s="81">
        <f>SUM($DO25:DS25)</f>
        <v>6387</v>
      </c>
      <c r="EV25" s="81">
        <f>SUM($DO25:DT25)</f>
        <v>7789</v>
      </c>
      <c r="EW25" s="81">
        <f>SUM($DO25:DU25)</f>
        <v>8923</v>
      </c>
      <c r="EX25" s="81">
        <f>SUM($DO25:DV25)</f>
        <v>9875</v>
      </c>
      <c r="EY25" s="81">
        <f>SUM($DO25:DW25)</f>
        <v>9875</v>
      </c>
      <c r="EZ25" s="81">
        <f>SUM($DO25:DX25)</f>
        <v>9875</v>
      </c>
      <c r="FA25" s="81">
        <f>SUM($DO25:DY25)</f>
        <v>9875</v>
      </c>
      <c r="FB25" s="81">
        <f>SUM($DO25:DZ25)</f>
        <v>9875</v>
      </c>
      <c r="FC25" s="81"/>
      <c r="FD25" s="81">
        <f t="shared" si="99"/>
        <v>1310</v>
      </c>
      <c r="FE25" s="81">
        <f t="shared" si="99"/>
        <v>952</v>
      </c>
      <c r="FF25" s="81">
        <f t="shared" si="100"/>
        <v>-358</v>
      </c>
      <c r="FG25" s="112">
        <f>IFERROR(FF25/FD25,1)</f>
        <v>-0.2732824427480916</v>
      </c>
      <c r="FI25" s="81">
        <f t="shared" ref="FI25:FJ27" si="102">SUMIFS($EB25:$FB25,$EB$8:$FB$8,FI$7,$EB$7:$FB$7,FI$8)</f>
        <v>11318</v>
      </c>
      <c r="FJ25" s="81">
        <f t="shared" si="102"/>
        <v>9875</v>
      </c>
      <c r="FK25" s="81">
        <f t="shared" si="101"/>
        <v>-1443</v>
      </c>
      <c r="FL25" s="112">
        <f>IFERROR(FK25/FI25,1)</f>
        <v>-0.12749602403251459</v>
      </c>
    </row>
    <row r="26" spans="1:168" ht="15.75">
      <c r="A26" s="94"/>
      <c r="B26" s="107" t="s">
        <v>95</v>
      </c>
      <c r="C26" s="83" t="s">
        <v>8</v>
      </c>
      <c r="D26" s="79">
        <f>+DA26</f>
        <v>1347</v>
      </c>
      <c r="E26" s="79">
        <f ca="1">OFFSET(DA26,0,14,1,1)</f>
        <v>809</v>
      </c>
      <c r="F26" s="78">
        <f ca="1">SUM(E26-D26)</f>
        <v>-538</v>
      </c>
      <c r="G26" s="80">
        <f ca="1">IF(F26=0,0,IF(D26=0,1,F26/D26))</f>
        <v>-0.39940608760207869</v>
      </c>
      <c r="H26" s="79">
        <f>SUMIF($D$6:G$6,H$5,$D26:G26)</f>
        <v>1347</v>
      </c>
      <c r="I26" s="79">
        <f ca="1">SUMIF($D$6:H$6,I$5,$D26:H26)</f>
        <v>809</v>
      </c>
      <c r="J26" s="78">
        <f ca="1">SUM(I26-H26)</f>
        <v>-538</v>
      </c>
      <c r="K26" s="80">
        <f ca="1">IF(J26=0,0,IF(H26=0,1,J26/H26))</f>
        <v>-0.39940608760207869</v>
      </c>
      <c r="L26" s="79">
        <f>+DB26</f>
        <v>1066</v>
      </c>
      <c r="M26" s="79">
        <f ca="1">OFFSET(DB26,0,14,1,1)</f>
        <v>734</v>
      </c>
      <c r="N26" s="78">
        <f ca="1">SUM(M26-L26)</f>
        <v>-332</v>
      </c>
      <c r="O26" s="80">
        <f ca="1">IF(N26=0,0,IF(L26=0,1,N26/L26))</f>
        <v>-0.31144465290806755</v>
      </c>
      <c r="P26" s="79">
        <f>SUMIF($D$6:O$6,P$5,$D26:O26)</f>
        <v>2413</v>
      </c>
      <c r="Q26" s="79">
        <f ca="1">SUMIF($D$6:P$6,Q$5,$D26:P26)</f>
        <v>1543</v>
      </c>
      <c r="R26" s="78">
        <f ca="1">SUM(Q26-P26)</f>
        <v>-870</v>
      </c>
      <c r="S26" s="80">
        <f ca="1">IF(R26=0,0,IF(P26=0,1,R26/P26))</f>
        <v>-0.36054703688354744</v>
      </c>
      <c r="T26" s="79">
        <f>+DC26</f>
        <v>1182</v>
      </c>
      <c r="U26" s="79">
        <f ca="1">OFFSET(DC26,0,14,1,1)</f>
        <v>846</v>
      </c>
      <c r="V26" s="78">
        <f ca="1">SUM(U26-T26)</f>
        <v>-336</v>
      </c>
      <c r="W26" s="80">
        <f ca="1">IF(V26=0,0,IF(T26=0,1,V26/T26))</f>
        <v>-0.28426395939086296</v>
      </c>
      <c r="X26" s="79">
        <f>SUMIF($D$6:W$6,X$5,$D26:W26)</f>
        <v>3595</v>
      </c>
      <c r="Y26" s="79">
        <f ca="1">SUMIF($D$6:X$6,Y$5,$D26:X26)</f>
        <v>2389</v>
      </c>
      <c r="Z26" s="78">
        <f ca="1">SUM(Y26-X26)</f>
        <v>-1206</v>
      </c>
      <c r="AA26" s="80">
        <f ca="1">IF(Z26=0,0,IF(X26=0,1,Z26/X26))</f>
        <v>-0.33546592489568844</v>
      </c>
      <c r="AB26" s="79">
        <f>+DD26</f>
        <v>1196</v>
      </c>
      <c r="AC26" s="79">
        <f ca="1">OFFSET(DD26,0,14,1,1)</f>
        <v>897</v>
      </c>
      <c r="AD26" s="78">
        <f ca="1">SUM(AC26-AB26)</f>
        <v>-299</v>
      </c>
      <c r="AE26" s="80">
        <f ca="1">IF(AD26=0,0,IF(AB26=0,1,AD26/AB26))</f>
        <v>-0.25</v>
      </c>
      <c r="AF26" s="79">
        <f>SUMIF($D$6:AE$6,AF$5,$D26:AE26)</f>
        <v>4791</v>
      </c>
      <c r="AG26" s="79">
        <f ca="1">SUMIF($D$6:AF$6,AG$5,$D26:AF26)</f>
        <v>3286</v>
      </c>
      <c r="AH26" s="78">
        <f ca="1">SUM(AG26-AF26)</f>
        <v>-1505</v>
      </c>
      <c r="AI26" s="80">
        <f ca="1">IF(AH26=0,0,IF(AF26=0,1,AH26/AF26))</f>
        <v>-0.31413066165727405</v>
      </c>
      <c r="AJ26" s="79">
        <f>+DE26</f>
        <v>1293</v>
      </c>
      <c r="AK26" s="79">
        <f ca="1">OFFSET(DE26,0,14,1,1)</f>
        <v>1010</v>
      </c>
      <c r="AL26" s="78">
        <f ca="1">SUM(AK26-AJ26)</f>
        <v>-283</v>
      </c>
      <c r="AM26" s="80">
        <f ca="1">IF(AL26=0,0,IF(AJ26=0,1,AL26/AJ26))</f>
        <v>-0.21887084300077339</v>
      </c>
      <c r="AN26" s="79">
        <f>SUMIF($D$6:AM$6,AN$5,$D26:AM26)</f>
        <v>6084</v>
      </c>
      <c r="AO26" s="79">
        <f ca="1">SUMIF($D$6:AN$6,AO$5,$D26:AN26)</f>
        <v>4296</v>
      </c>
      <c r="AP26" s="78">
        <f ca="1">SUM(AO26-AN26)</f>
        <v>-1788</v>
      </c>
      <c r="AQ26" s="80">
        <f ca="1">IF(AP26=0,0,IF(AN26=0,1,AP26/AN26))</f>
        <v>-0.29388560157790927</v>
      </c>
      <c r="AR26" s="79">
        <f>+DF26</f>
        <v>1223</v>
      </c>
      <c r="AS26" s="79">
        <f ca="1">OFFSET(DF26,0,14,1,1)</f>
        <v>923</v>
      </c>
      <c r="AT26" s="78">
        <f ca="1">SUM(AS26-AR26)</f>
        <v>-300</v>
      </c>
      <c r="AU26" s="80">
        <f ca="1">IF(AT26=0,0,IF(AR26=0,1,AT26/AR26))</f>
        <v>-0.24529844644317253</v>
      </c>
      <c r="AV26" s="79">
        <f>SUMIF($D$6:AU$6,AV$5,$D26:AU26)</f>
        <v>7307</v>
      </c>
      <c r="AW26" s="79">
        <f ca="1">SUMIF($D$6:AV$6,AW$5,$D26:AV26)</f>
        <v>5219</v>
      </c>
      <c r="AX26" s="78">
        <f ca="1">SUM(AW26-AV26)</f>
        <v>-2088</v>
      </c>
      <c r="AY26" s="80">
        <f ca="1">IF(AX26=0,0,IF(AV26=0,1,AX26/AV26))</f>
        <v>-0.28575338716299437</v>
      </c>
      <c r="AZ26" s="79">
        <f>+DG26</f>
        <v>1383</v>
      </c>
      <c r="BA26" s="79">
        <f ca="1">OFFSET(DG26,0,14,1,1)</f>
        <v>959</v>
      </c>
      <c r="BB26" s="78">
        <f ca="1">SUM(BA26-AZ26)</f>
        <v>-424</v>
      </c>
      <c r="BC26" s="80">
        <f ca="1">IF(BB26=0,0,IF(AZ26=0,1,BB26/AZ26))</f>
        <v>-0.30657989877078812</v>
      </c>
      <c r="BD26" s="79">
        <f>SUMIF($D$6:BC$6,BD$5,$D26:BC26)</f>
        <v>8690</v>
      </c>
      <c r="BE26" s="79">
        <f ca="1">SUMIF($D$6:BD$6,BE$5,$D26:BD26)</f>
        <v>6178</v>
      </c>
      <c r="BF26" s="78">
        <f ca="1">SUM(BE26-BD26)</f>
        <v>-2512</v>
      </c>
      <c r="BG26" s="80">
        <f ca="1">IF(BF26=0,0,IF(BD26=0,1,BF26/BD26))</f>
        <v>-0.28906789413118528</v>
      </c>
      <c r="BH26" s="79">
        <f>+DH26</f>
        <v>1429</v>
      </c>
      <c r="BI26" s="79">
        <f ca="1">OFFSET(DH26,0,14,1,1)</f>
        <v>973</v>
      </c>
      <c r="BJ26" s="78">
        <f ca="1">SUM(BI26-BH26)</f>
        <v>-456</v>
      </c>
      <c r="BK26" s="80">
        <f ca="1">IF(BJ26=0,0,IF(BH26=0,1,BJ26/BH26))</f>
        <v>-0.31910426871938419</v>
      </c>
      <c r="BL26" s="79">
        <f>SUMIF($D$6:BK$6,BL$5,$D26:BK26)</f>
        <v>10119</v>
      </c>
      <c r="BM26" s="79">
        <f ca="1">SUMIF($D$6:BL$6,BM$5,$D26:BL26)</f>
        <v>7151</v>
      </c>
      <c r="BN26" s="78">
        <f ca="1">SUM(BM26-BL26)</f>
        <v>-2968</v>
      </c>
      <c r="BO26" s="80">
        <f ca="1">IF(BN26=0,0,IF(BL26=0,1,BN26/BL26))</f>
        <v>-0.29330961557466151</v>
      </c>
      <c r="BP26" s="79">
        <f>+DI26</f>
        <v>461</v>
      </c>
      <c r="BQ26" s="79">
        <f ca="1">OFFSET(DI26,0,14,1,1)</f>
        <v>0</v>
      </c>
      <c r="BR26" s="78">
        <f ca="1">SUM(BQ26-BP26)</f>
        <v>-461</v>
      </c>
      <c r="BS26" s="80">
        <f ca="1">IF(BR26=0,0,IF(BP26=0,1,BR26/BP26))</f>
        <v>-1</v>
      </c>
      <c r="BT26" s="79">
        <f>SUMIF($D$6:BS$6,BT$5,$D26:BS26)</f>
        <v>10580</v>
      </c>
      <c r="BU26" s="79">
        <f ca="1">SUMIF($D$6:BT$6,BU$5,$D26:BT26)</f>
        <v>7151</v>
      </c>
      <c r="BV26" s="78">
        <f ca="1">SUM(BU26-BT26)</f>
        <v>-3429</v>
      </c>
      <c r="BW26" s="80">
        <f ca="1">IF(BV26=0,0,IF(BT26=0,1,BV26/BT26))</f>
        <v>-0.32410207939508506</v>
      </c>
      <c r="BX26" s="79">
        <f>+DJ26</f>
        <v>1042</v>
      </c>
      <c r="BY26" s="79">
        <f ca="1">OFFSET(DJ26,0,14,1,1)</f>
        <v>0</v>
      </c>
      <c r="BZ26" s="78">
        <f ca="1">SUM(BY26-BX26)</f>
        <v>-1042</v>
      </c>
      <c r="CA26" s="80">
        <f ca="1">IF(BZ26=0,0,IF(BX26=0,1,BZ26/BX26))</f>
        <v>-1</v>
      </c>
      <c r="CB26" s="79">
        <f>SUMIF($D$6:CA$6,CB$5,$D26:CA26)</f>
        <v>11622</v>
      </c>
      <c r="CC26" s="79">
        <f ca="1">SUMIF($D$6:CB$6,CC$5,$D26:CB26)</f>
        <v>7151</v>
      </c>
      <c r="CD26" s="78">
        <f ca="1">SUM(CC26-CB26)</f>
        <v>-4471</v>
      </c>
      <c r="CE26" s="80">
        <f ca="1">IF(CD26=0,0,IF(CB26=0,1,CD26/CB26))</f>
        <v>-0.3847014283255894</v>
      </c>
      <c r="CF26" s="79">
        <f>+DK26</f>
        <v>911</v>
      </c>
      <c r="CG26" s="79">
        <f ca="1">OFFSET(DK26,0,14,1,1)</f>
        <v>0</v>
      </c>
      <c r="CH26" s="78">
        <f ca="1">SUM(CG26-CF26)</f>
        <v>-911</v>
      </c>
      <c r="CI26" s="80">
        <f ca="1">IF(CH26=0,0,IF(CF26=0,1,CH26/CF26))</f>
        <v>-1</v>
      </c>
      <c r="CJ26" s="79">
        <f>SUMIF($D$6:CI$6,CJ$5,$D26:CI26)</f>
        <v>12533</v>
      </c>
      <c r="CK26" s="79">
        <f ca="1">SUMIF($D$6:CJ$6,CK$5,$D26:CJ26)</f>
        <v>7151</v>
      </c>
      <c r="CL26" s="78">
        <f ca="1">SUM(CK26-CJ26)</f>
        <v>-5382</v>
      </c>
      <c r="CM26" s="80">
        <f ca="1">IF(CL26=0,0,IF(CJ26=0,1,CL26/CJ26))</f>
        <v>-0.42942631452964175</v>
      </c>
      <c r="CN26" s="79">
        <f>+DL26</f>
        <v>875</v>
      </c>
      <c r="CO26" s="79">
        <f ca="1">OFFSET(DL26,0,14,1,1)</f>
        <v>0</v>
      </c>
      <c r="CP26" s="78">
        <f ca="1">SUM(CO26-CN26)</f>
        <v>-875</v>
      </c>
      <c r="CQ26" s="80">
        <f ca="1">IF(CP26=0,0,IF(CN26=0,1,CP26/CN26))</f>
        <v>-1</v>
      </c>
      <c r="CR26" s="79">
        <f>SUMIF($D$6:CQ$6,CR$5,$D26:CQ26)</f>
        <v>13408</v>
      </c>
      <c r="CS26" s="79">
        <f ca="1">SUMIF($D$6:CR$6,CS$5,$D26:CR26)</f>
        <v>7151</v>
      </c>
      <c r="CT26" s="78">
        <f ca="1">SUM(CS26-CR26)</f>
        <v>-6257</v>
      </c>
      <c r="CU26" s="80">
        <f ca="1">IF(CT26=0,0,IF(CR26=0,1,CT26/CR26))</f>
        <v>-0.46666169451073986</v>
      </c>
      <c r="CX26" t="s">
        <v>11</v>
      </c>
      <c r="CY26" t="s">
        <v>8</v>
      </c>
      <c r="CZ26" s="2"/>
      <c r="DA26" s="81">
        <f>SUMIF(DWT!$A$164:$A$184,Traffic!DA$7,DWT!E$164:E$184)</f>
        <v>1347</v>
      </c>
      <c r="DB26" s="81">
        <f>SUMIF(DWT!$A$164:$A$184,Traffic!DB$7,DWT!F$164:F$184)</f>
        <v>1066</v>
      </c>
      <c r="DC26" s="81">
        <f>SUMIF(DWT!$A$164:$A$184,Traffic!DC$7,DWT!G$164:G$184)</f>
        <v>1182</v>
      </c>
      <c r="DD26" s="81">
        <f>SUMIF(DWT!$A$164:$A$184,Traffic!DD$7,DWT!H$164:H$184)</f>
        <v>1196</v>
      </c>
      <c r="DE26" s="81">
        <f>SUMIF(DWT!$A$164:$A$184,Traffic!DE$7,DWT!I$164:I$184)</f>
        <v>1293</v>
      </c>
      <c r="DF26" s="81">
        <f>SUMIF(DWT!$A$164:$A$184,Traffic!DF$7,DWT!J$164:J$184)</f>
        <v>1223</v>
      </c>
      <c r="DG26" s="81">
        <f>SUMIF(DWT!$A$164:$A$184,Traffic!DG$7,DWT!K$164:K$184)</f>
        <v>1383</v>
      </c>
      <c r="DH26" s="81">
        <f>SUMIF(DWT!$A$164:$A$184,Traffic!DH$7,DWT!L$164:L$184)</f>
        <v>1429</v>
      </c>
      <c r="DI26" s="81">
        <f>SUMIF(DWT!$A$164:$A$184,Traffic!DI$7,DWT!M$164:M$184)</f>
        <v>461</v>
      </c>
      <c r="DJ26" s="81">
        <f>SUMIF(DWT!$A$164:$A$184,Traffic!DJ$7,DWT!N$164:N$184)</f>
        <v>1042</v>
      </c>
      <c r="DK26" s="81">
        <f>SUMIF(DWT!$A$164:$A$184,Traffic!DK$7,DWT!O$164:O$184)</f>
        <v>911</v>
      </c>
      <c r="DL26" s="81">
        <f>SUMIF(DWT!$A$164:$A$184,Traffic!DL$7,DWT!P$164:P$184)</f>
        <v>875</v>
      </c>
      <c r="DO26" s="81">
        <f>SUMIF(DWT!$A$164:$A$184,Traffic!DO$7,DWT!E$164:E$184)</f>
        <v>809</v>
      </c>
      <c r="DP26" s="81">
        <f>SUMIF(DWT!$A$164:$A$184,Traffic!DP$7,DWT!F$164:F$184)</f>
        <v>734</v>
      </c>
      <c r="DQ26" s="81">
        <f>SUMIF(DWT!$A$164:$A$184,Traffic!DQ$7,DWT!G$164:G$184)</f>
        <v>846</v>
      </c>
      <c r="DR26" s="81">
        <f>SUMIF(DWT!$A$164:$A$184,Traffic!DR$7,DWT!H$164:H$184)</f>
        <v>897</v>
      </c>
      <c r="DS26" s="81">
        <f>SUMIF(DWT!$A$164:$A$184,Traffic!DS$7,DWT!I$164:I$184)</f>
        <v>1010</v>
      </c>
      <c r="DT26" s="81">
        <f>SUMIF(DWT!$A$164:$A$184,Traffic!DT$7,DWT!J$164:J$184)</f>
        <v>923</v>
      </c>
      <c r="DU26" s="81">
        <f>SUMIF(DWT!$A$164:$A$184,Traffic!DU$7,DWT!K$164:K$184)</f>
        <v>959</v>
      </c>
      <c r="DV26" s="81">
        <f>SUMIF(DWT!$A$164:$A$184,Traffic!DV$7,DWT!L$164:L$184)</f>
        <v>973</v>
      </c>
      <c r="DW26" s="81">
        <f>SUMIF(DWT!$A$164:$A$184,Traffic!DW$7,DWT!M$164:M$184)</f>
        <v>0</v>
      </c>
      <c r="DX26" s="81">
        <f>SUMIF(DWT!$A$164:$A$184,Traffic!DX$7,DWT!N$164:N$184)</f>
        <v>0</v>
      </c>
      <c r="DY26" s="81">
        <f>SUMIF(DWT!$A$164:$A$184,Traffic!DY$7,DWT!O$164:O$184)</f>
        <v>0</v>
      </c>
      <c r="DZ26" s="81">
        <f>SUMIF(DWT!$A$164:$A$184,Traffic!DZ$7,DWT!P$164:P$184)</f>
        <v>0</v>
      </c>
      <c r="EB26" s="81">
        <f t="shared" si="98"/>
        <v>1347</v>
      </c>
      <c r="EC26" s="81">
        <f>SUM($DA26:DB26)</f>
        <v>2413</v>
      </c>
      <c r="ED26" s="81">
        <f>SUM($DA26:DC26)</f>
        <v>3595</v>
      </c>
      <c r="EE26" s="81">
        <f>SUM($DA26:DD26)</f>
        <v>4791</v>
      </c>
      <c r="EF26" s="81">
        <f>SUM($DA26:DE26)</f>
        <v>6084</v>
      </c>
      <c r="EG26" s="81">
        <f>SUM($DA26:DF26)</f>
        <v>7307</v>
      </c>
      <c r="EH26" s="81">
        <f>SUM($DA26:DG26)</f>
        <v>8690</v>
      </c>
      <c r="EI26" s="81">
        <f>SUM($DA26:DH26)</f>
        <v>10119</v>
      </c>
      <c r="EJ26" s="81">
        <f>SUM($DA26:DI26)</f>
        <v>10580</v>
      </c>
      <c r="EK26" s="81">
        <f>SUM($DA26:DJ26)</f>
        <v>11622</v>
      </c>
      <c r="EL26" s="81">
        <f>SUM($DA26:DK26)</f>
        <v>12533</v>
      </c>
      <c r="EM26" s="81">
        <f>SUM($DA26:DL26)</f>
        <v>13408</v>
      </c>
      <c r="EQ26" s="81">
        <f>SUM($DO26:DO26)</f>
        <v>809</v>
      </c>
      <c r="ER26" s="81">
        <f>SUM($DO26:DP26)</f>
        <v>1543</v>
      </c>
      <c r="ES26" s="81">
        <f>SUM($DO26:DQ26)</f>
        <v>2389</v>
      </c>
      <c r="ET26" s="81">
        <f>SUM($DO26:DR26)</f>
        <v>3286</v>
      </c>
      <c r="EU26" s="81">
        <f>SUM($DO26:DS26)</f>
        <v>4296</v>
      </c>
      <c r="EV26" s="81">
        <f>SUM($DO26:DT26)</f>
        <v>5219</v>
      </c>
      <c r="EW26" s="81">
        <f>SUM($DO26:DU26)</f>
        <v>6178</v>
      </c>
      <c r="EX26" s="81">
        <f>SUM($DO26:DV26)</f>
        <v>7151</v>
      </c>
      <c r="EY26" s="81">
        <f>SUM($DO26:DW26)</f>
        <v>7151</v>
      </c>
      <c r="EZ26" s="81">
        <f>SUM($DO26:DX26)</f>
        <v>7151</v>
      </c>
      <c r="FA26" s="81">
        <f>SUM($DO26:DY26)</f>
        <v>7151</v>
      </c>
      <c r="FB26" s="81">
        <f>SUM($DO26:DZ26)</f>
        <v>7151</v>
      </c>
      <c r="FC26" s="81"/>
      <c r="FD26" s="81">
        <f t="shared" si="99"/>
        <v>1429</v>
      </c>
      <c r="FE26" s="81">
        <f t="shared" si="99"/>
        <v>973</v>
      </c>
      <c r="FF26" s="81">
        <f t="shared" si="100"/>
        <v>-456</v>
      </c>
      <c r="FG26" s="112">
        <f>IFERROR(FF26/FD26,1)</f>
        <v>-0.31910426871938419</v>
      </c>
      <c r="FI26" s="81">
        <f t="shared" si="102"/>
        <v>10119</v>
      </c>
      <c r="FJ26" s="81">
        <f t="shared" si="102"/>
        <v>7151</v>
      </c>
      <c r="FK26" s="81">
        <f t="shared" si="101"/>
        <v>-2968</v>
      </c>
      <c r="FL26" s="112">
        <f>IFERROR(FK26/FI26,1)</f>
        <v>-0.29330961557466151</v>
      </c>
    </row>
    <row r="27" spans="1:168" s="2" customFormat="1" ht="15.75">
      <c r="A27" s="85"/>
      <c r="B27" s="85" t="s">
        <v>95</v>
      </c>
      <c r="C27" s="86" t="s">
        <v>9</v>
      </c>
      <c r="D27" s="87">
        <f>+SUM(D24:D26)</f>
        <v>307406</v>
      </c>
      <c r="E27" s="88">
        <f ca="1">+SUM(E24:E26)</f>
        <v>290951</v>
      </c>
      <c r="F27" s="87">
        <f ca="1">SUM(F24:F26)</f>
        <v>-16455</v>
      </c>
      <c r="G27" s="89">
        <f ca="1">IF(F27=0,0,IF(D27=0,1,F27/D27))</f>
        <v>-5.3528558323520034E-2</v>
      </c>
      <c r="H27" s="87">
        <f>SUM(H24:H26)</f>
        <v>307406</v>
      </c>
      <c r="I27" s="88">
        <f ca="1">SUM(I24:I26)</f>
        <v>290951</v>
      </c>
      <c r="J27" s="87">
        <f ca="1">SUM(J24:J26)</f>
        <v>-16455</v>
      </c>
      <c r="K27" s="89">
        <f ca="1">IF(J27=0,0,IF(H27=0,1,J27/H27))</f>
        <v>-5.3528558323520034E-2</v>
      </c>
      <c r="L27" s="87">
        <f>+SUM(L24:L26)</f>
        <v>276295</v>
      </c>
      <c r="M27" s="88">
        <f ca="1">+SUM(M24:M26)</f>
        <v>293401</v>
      </c>
      <c r="N27" s="87">
        <f ca="1">SUM(N24:N26)</f>
        <v>17106</v>
      </c>
      <c r="O27" s="89">
        <f ca="1">IF(N27=0,0,IF(L27=0,1,N27/L27))</f>
        <v>6.1912086718905517E-2</v>
      </c>
      <c r="P27" s="87">
        <f>SUM(P24:P26)</f>
        <v>583701</v>
      </c>
      <c r="Q27" s="88">
        <f ca="1">SUM(Q24:Q26)</f>
        <v>584352</v>
      </c>
      <c r="R27" s="87">
        <f ca="1">SUM(R24:R26)</f>
        <v>651</v>
      </c>
      <c r="S27" s="89">
        <f ca="1">IF(R27=0,0,IF(P27=0,1,R27/P27))</f>
        <v>1.115297044205852E-3</v>
      </c>
      <c r="T27" s="87">
        <f>+SUM(T24:T26)</f>
        <v>320571</v>
      </c>
      <c r="U27" s="88">
        <f ca="1">+SUM(U24:U26)</f>
        <v>331710</v>
      </c>
      <c r="V27" s="87">
        <f ca="1">SUM(V24:V26)</f>
        <v>11139</v>
      </c>
      <c r="W27" s="89">
        <f ca="1">IF(V27=0,0,IF(T27=0,1,V27/T27))</f>
        <v>3.4747372656915319E-2</v>
      </c>
      <c r="X27" s="87">
        <f>SUM(X24:X26)</f>
        <v>904272</v>
      </c>
      <c r="Y27" s="88">
        <f ca="1">SUM(Y24:Y26)</f>
        <v>916062</v>
      </c>
      <c r="Z27" s="87">
        <f ca="1">SUM(Z24:Z26)</f>
        <v>11790</v>
      </c>
      <c r="AA27" s="89">
        <f ca="1">IF(Z27=0,0,IF(X27=0,1,Z27/X27))</f>
        <v>1.3038112426349594E-2</v>
      </c>
      <c r="AB27" s="87">
        <f>+SUM(AB24:AB26)</f>
        <v>305910</v>
      </c>
      <c r="AC27" s="88">
        <f ca="1">+SUM(AC24:AC26)</f>
        <v>324600</v>
      </c>
      <c r="AD27" s="87">
        <f ca="1">SUM(AD24:AD26)</f>
        <v>18690</v>
      </c>
      <c r="AE27" s="89">
        <f ca="1">IF(AD27=0,0,IF(AB27=0,1,AD27/AB27))</f>
        <v>6.1096400902226143E-2</v>
      </c>
      <c r="AF27" s="87">
        <f>SUM(AF24:AF26)</f>
        <v>1210182</v>
      </c>
      <c r="AG27" s="88">
        <f ca="1">SUM(AG24:AG26)</f>
        <v>1240662</v>
      </c>
      <c r="AH27" s="87">
        <f ca="1">SUM(AH24:AH26)</f>
        <v>30480</v>
      </c>
      <c r="AI27" s="89">
        <f ca="1">IF(AH27=0,0,IF(AF27=0,1,AH27/AF27))</f>
        <v>2.5186294292924537E-2</v>
      </c>
      <c r="AJ27" s="87">
        <f>+SUM(AJ24:AJ26)</f>
        <v>301910</v>
      </c>
      <c r="AK27" s="88">
        <f ca="1">+SUM(AK24:AK26)</f>
        <v>307181</v>
      </c>
      <c r="AL27" s="87">
        <f ca="1">SUM(AL24:AL26)</f>
        <v>5271</v>
      </c>
      <c r="AM27" s="89">
        <f ca="1">IF(AL27=0,0,IF(AJ27=0,1,AL27/AJ27))</f>
        <v>1.7458845351263623E-2</v>
      </c>
      <c r="AN27" s="87">
        <f>SUM(AN24:AN26)</f>
        <v>1512092</v>
      </c>
      <c r="AO27" s="88">
        <f ca="1">SUM(AO24:AO26)</f>
        <v>1547843</v>
      </c>
      <c r="AP27" s="87">
        <f ca="1">SUM(AP24:AP26)</f>
        <v>35751</v>
      </c>
      <c r="AQ27" s="89">
        <f ca="1">IF(AP27=0,0,IF(AN27=0,1,AP27/AN27))</f>
        <v>2.3643402650103302E-2</v>
      </c>
      <c r="AR27" s="87">
        <f>+SUM(AR24:AR26)</f>
        <v>306763</v>
      </c>
      <c r="AS27" s="88">
        <f ca="1">+SUM(AS24:AS26)</f>
        <v>322371</v>
      </c>
      <c r="AT27" s="87">
        <f ca="1">SUM(AT24:AT26)</f>
        <v>15608</v>
      </c>
      <c r="AU27" s="89">
        <f ca="1">IF(AT27=0,0,IF(AR27=0,1,AT27/AR27))</f>
        <v>5.0879669321267557E-2</v>
      </c>
      <c r="AV27" s="87">
        <f>SUM(AV24:AV26)</f>
        <v>1818855</v>
      </c>
      <c r="AW27" s="88">
        <f ca="1">SUM(AW24:AW26)</f>
        <v>1870214</v>
      </c>
      <c r="AX27" s="87">
        <f ca="1">SUM(AX24:AX26)</f>
        <v>51359</v>
      </c>
      <c r="AY27" s="89">
        <f ca="1">IF(AX27=0,0,IF(AV27=0,1,AX27/AV27))</f>
        <v>2.8236995252507759E-2</v>
      </c>
      <c r="AZ27" s="87">
        <f>+SUM(AZ24:AZ26)</f>
        <v>334098</v>
      </c>
      <c r="BA27" s="88">
        <f ca="1">+SUM(BA24:BA26)</f>
        <v>326841</v>
      </c>
      <c r="BB27" s="87">
        <f ca="1">SUM(BB24:BB26)</f>
        <v>-7257</v>
      </c>
      <c r="BC27" s="89">
        <f ca="1">IF(BB27=0,0,IF(AZ27=0,1,BB27/AZ27))</f>
        <v>-2.1721171632275559E-2</v>
      </c>
      <c r="BD27" s="87">
        <f>SUM(BD24:BD26)</f>
        <v>2152953</v>
      </c>
      <c r="BE27" s="88">
        <f ca="1">SUM(BE24:BE26)</f>
        <v>2197055</v>
      </c>
      <c r="BF27" s="87">
        <f ca="1">SUM(BF24:BF26)</f>
        <v>44102</v>
      </c>
      <c r="BG27" s="89">
        <f ca="1">IF(BF27=0,0,IF(BD27=0,1,BF27/BD27))</f>
        <v>2.0484423022704167E-2</v>
      </c>
      <c r="BH27" s="87">
        <f>+SUM(BH24:BH26)</f>
        <v>343114</v>
      </c>
      <c r="BI27" s="88">
        <f ca="1">+SUM(BI24:BI26)</f>
        <v>282880</v>
      </c>
      <c r="BJ27" s="87">
        <f ca="1">SUM(BJ24:BJ26)</f>
        <v>-60234</v>
      </c>
      <c r="BK27" s="89">
        <f ca="1">IF(BJ27=0,0,IF(BH27=0,1,BJ27/BH27))</f>
        <v>-0.17555098305519448</v>
      </c>
      <c r="BL27" s="87">
        <f>SUM(BL24:BL26)</f>
        <v>2496067</v>
      </c>
      <c r="BM27" s="88">
        <f ca="1">SUM(BM24:BM26)</f>
        <v>2479935</v>
      </c>
      <c r="BN27" s="87">
        <f ca="1">SUM(BN24:BN26)</f>
        <v>-16132</v>
      </c>
      <c r="BO27" s="89">
        <f ca="1">IF(BN27=0,0,IF(BL27=0,1,BN27/BL27))</f>
        <v>-6.4629675405347689E-3</v>
      </c>
      <c r="BP27" s="87">
        <f>+SUM(BP24:BP26)</f>
        <v>325304</v>
      </c>
      <c r="BQ27" s="88">
        <f ca="1">+SUM(BQ24:BQ26)</f>
        <v>0</v>
      </c>
      <c r="BR27" s="87">
        <f ca="1">SUM(BR24:BR26)</f>
        <v>-325304</v>
      </c>
      <c r="BS27" s="89">
        <f ca="1">IF(BR27=0,0,IF(BP27=0,1,BR27/BP27))</f>
        <v>-1</v>
      </c>
      <c r="BT27" s="87">
        <f>SUM(BT24:BT26)</f>
        <v>2821371</v>
      </c>
      <c r="BU27" s="88">
        <f ca="1">SUM(BU24:BU26)</f>
        <v>2479935</v>
      </c>
      <c r="BV27" s="87">
        <f ca="1">SUM(BV24:BV26)</f>
        <v>-341436</v>
      </c>
      <c r="BW27" s="89">
        <f ca="1">IF(BV27=0,0,IF(BT27=0,1,BV27/BT27))</f>
        <v>-0.12101776051430316</v>
      </c>
      <c r="BX27" s="87">
        <f>+SUM(BX24:BX26)</f>
        <v>343826</v>
      </c>
      <c r="BY27" s="88">
        <f ca="1">+SUM(BY24:BY26)</f>
        <v>0</v>
      </c>
      <c r="BZ27" s="87">
        <f ca="1">SUM(BZ24:BZ26)</f>
        <v>-343826</v>
      </c>
      <c r="CA27" s="89">
        <f ca="1">IF(BZ27=0,0,IF(BX27=0,1,BZ27/BX27))</f>
        <v>-1</v>
      </c>
      <c r="CB27" s="87">
        <f>SUM(CB24:CB26)</f>
        <v>3165197</v>
      </c>
      <c r="CC27" s="88">
        <f ca="1">SUM(CC24:CC26)</f>
        <v>2479935</v>
      </c>
      <c r="CD27" s="87">
        <f ca="1">SUM(CD24:CD26)</f>
        <v>-685262</v>
      </c>
      <c r="CE27" s="89">
        <f ca="1">IF(CD27=0,0,IF(CB27=0,1,CD27/CB27))</f>
        <v>-0.21649900464331287</v>
      </c>
      <c r="CF27" s="87">
        <f>+SUM(CF24:CF26)</f>
        <v>305082</v>
      </c>
      <c r="CG27" s="88">
        <f ca="1">+SUM(CG24:CG26)</f>
        <v>0</v>
      </c>
      <c r="CH27" s="87">
        <f ca="1">SUM(CH24:CH26)</f>
        <v>-305082</v>
      </c>
      <c r="CI27" s="89">
        <f ca="1">IF(CH27=0,0,IF(CF27=0,1,CH27/CF27))</f>
        <v>-1</v>
      </c>
      <c r="CJ27" s="87">
        <f>SUM(CJ24:CJ26)</f>
        <v>3470279</v>
      </c>
      <c r="CK27" s="88">
        <f ca="1">SUM(CK24:CK26)</f>
        <v>2479935</v>
      </c>
      <c r="CL27" s="87">
        <f ca="1">SUM(CL24:CL26)</f>
        <v>-990344</v>
      </c>
      <c r="CM27" s="89">
        <f ca="1">IF(CL27=0,0,IF(CJ27=0,1,CL27/CJ27))</f>
        <v>-0.28537878366552083</v>
      </c>
      <c r="CN27" s="87">
        <f>+SUM(CN24:CN26)</f>
        <v>303003</v>
      </c>
      <c r="CO27" s="88">
        <f ca="1">+SUM(CO24:CO26)</f>
        <v>0</v>
      </c>
      <c r="CP27" s="87">
        <f ca="1">SUM(CP24:CP26)</f>
        <v>-303003</v>
      </c>
      <c r="CQ27" s="89">
        <f ca="1">IF(CP27=0,0,IF(CN27=0,1,CP27/CN27))</f>
        <v>-1</v>
      </c>
      <c r="CR27" s="87">
        <f>SUM(CR24:CR26)</f>
        <v>3773282</v>
      </c>
      <c r="CS27" s="88">
        <f ca="1">SUM(CS24:CS26)</f>
        <v>2479935</v>
      </c>
      <c r="CT27" s="87">
        <f ca="1">SUM(CT24:CT26)</f>
        <v>-1293347</v>
      </c>
      <c r="CU27" s="89">
        <f ca="1">IF(CT27=0,0,IF(CR27=0,1,CT27/CR27))</f>
        <v>-0.34276446870390287</v>
      </c>
      <c r="CX27"/>
      <c r="CY27" t="s">
        <v>61</v>
      </c>
      <c r="DA27" s="81">
        <f>SUM(DA24:DA26)</f>
        <v>307406</v>
      </c>
      <c r="DB27" s="81">
        <f t="shared" ref="DB27" si="103">SUM(DB24:DB26)</f>
        <v>276295</v>
      </c>
      <c r="DC27" s="81">
        <f t="shared" ref="DC27" si="104">SUM(DC24:DC26)</f>
        <v>320571</v>
      </c>
      <c r="DD27" s="81">
        <f t="shared" ref="DD27" si="105">SUM(DD24:DD26)</f>
        <v>305910</v>
      </c>
      <c r="DE27" s="81">
        <f t="shared" ref="DE27" si="106">SUM(DE24:DE26)</f>
        <v>301910</v>
      </c>
      <c r="DF27" s="81">
        <f t="shared" ref="DF27" si="107">SUM(DF24:DF26)</f>
        <v>306763</v>
      </c>
      <c r="DG27" s="81">
        <f t="shared" ref="DG27" si="108">SUM(DG24:DG26)</f>
        <v>334098</v>
      </c>
      <c r="DH27" s="81">
        <f t="shared" ref="DH27" si="109">SUM(DH24:DH26)</f>
        <v>343114</v>
      </c>
      <c r="DI27" s="81">
        <f t="shared" ref="DI27" si="110">SUM(DI24:DI26)</f>
        <v>325304</v>
      </c>
      <c r="DJ27" s="81">
        <f t="shared" ref="DJ27" si="111">SUM(DJ24:DJ26)</f>
        <v>343826</v>
      </c>
      <c r="DK27" s="81">
        <f t="shared" ref="DK27" si="112">SUM(DK24:DK26)</f>
        <v>305082</v>
      </c>
      <c r="DL27" s="81">
        <f t="shared" ref="DL27" si="113">SUM(DL24:DL26)</f>
        <v>303003</v>
      </c>
      <c r="DM27"/>
      <c r="DN27"/>
      <c r="DO27" s="81">
        <f t="shared" ref="DO27" si="114">SUM(DO24:DO26)</f>
        <v>290951</v>
      </c>
      <c r="DP27" s="81">
        <f t="shared" ref="DP27" si="115">SUM(DP24:DP26)</f>
        <v>293401</v>
      </c>
      <c r="DQ27" s="81">
        <f t="shared" ref="DQ27" si="116">SUM(DQ24:DQ26)</f>
        <v>331710</v>
      </c>
      <c r="DR27" s="81">
        <f t="shared" ref="DR27" si="117">SUM(DR24:DR26)</f>
        <v>324600</v>
      </c>
      <c r="DS27" s="81">
        <f t="shared" ref="DS27" si="118">SUM(DS24:DS26)</f>
        <v>307181</v>
      </c>
      <c r="DT27" s="81">
        <f t="shared" ref="DT27" si="119">SUM(DT24:DT26)</f>
        <v>322371</v>
      </c>
      <c r="DU27" s="81">
        <f t="shared" ref="DU27" si="120">SUM(DU24:DU26)</f>
        <v>326841</v>
      </c>
      <c r="DV27" s="81">
        <f t="shared" ref="DV27" si="121">SUM(DV24:DV26)</f>
        <v>282880</v>
      </c>
      <c r="DW27" s="81">
        <f t="shared" ref="DW27" si="122">SUM(DW24:DW26)</f>
        <v>0</v>
      </c>
      <c r="DX27" s="81">
        <f t="shared" ref="DX27" si="123">SUM(DX24:DX26)</f>
        <v>0</v>
      </c>
      <c r="DY27" s="81">
        <f t="shared" ref="DY27" si="124">SUM(DY24:DY26)</f>
        <v>0</v>
      </c>
      <c r="DZ27" s="81">
        <f t="shared" ref="DZ27" si="125">SUM(DZ24:DZ26)</f>
        <v>0</v>
      </c>
      <c r="EA27"/>
      <c r="EB27" s="81">
        <f t="shared" si="98"/>
        <v>307406</v>
      </c>
      <c r="EC27" s="81">
        <f>SUM($DA27:DB27)</f>
        <v>583701</v>
      </c>
      <c r="ED27" s="81">
        <f>SUM($DA27:DC27)</f>
        <v>904272</v>
      </c>
      <c r="EE27" s="81">
        <f>SUM($DA27:DD27)</f>
        <v>1210182</v>
      </c>
      <c r="EF27" s="81">
        <f>SUM($DA27:DE27)</f>
        <v>1512092</v>
      </c>
      <c r="EG27" s="81">
        <f>SUM($DA27:DF27)</f>
        <v>1818855</v>
      </c>
      <c r="EH27" s="81">
        <f>SUM($DA27:DG27)</f>
        <v>2152953</v>
      </c>
      <c r="EI27" s="81">
        <f>SUM($DA27:DH27)</f>
        <v>2496067</v>
      </c>
      <c r="EJ27" s="81">
        <f>SUM($DA27:DI27)</f>
        <v>2821371</v>
      </c>
      <c r="EK27" s="81">
        <f>SUM($DA27:DJ27)</f>
        <v>3165197</v>
      </c>
      <c r="EL27" s="81">
        <f>SUM($DA27:DK27)</f>
        <v>3470279</v>
      </c>
      <c r="EM27" s="81">
        <f>SUM($DA27:DL27)</f>
        <v>3773282</v>
      </c>
      <c r="EN27"/>
      <c r="EO27"/>
      <c r="EP27"/>
      <c r="EQ27" s="81">
        <f>SUM($DO27:DO27)</f>
        <v>290951</v>
      </c>
      <c r="ER27" s="81">
        <f>SUM($DO27:DP27)</f>
        <v>584352</v>
      </c>
      <c r="ES27" s="81">
        <f>SUM($DO27:DQ27)</f>
        <v>916062</v>
      </c>
      <c r="ET27" s="81">
        <f>SUM($DO27:DR27)</f>
        <v>1240662</v>
      </c>
      <c r="EU27" s="81">
        <f>SUM($DO27:DS27)</f>
        <v>1547843</v>
      </c>
      <c r="EV27" s="81">
        <f>SUM($DO27:DT27)</f>
        <v>1870214</v>
      </c>
      <c r="EW27" s="81">
        <f>SUM($DO27:DU27)</f>
        <v>2197055</v>
      </c>
      <c r="EX27" s="81">
        <f>SUM($DO27:DV27)</f>
        <v>2479935</v>
      </c>
      <c r="EY27" s="81">
        <f>SUM($DO27:DW27)</f>
        <v>2479935</v>
      </c>
      <c r="EZ27" s="81">
        <f>SUM($DO27:DX27)</f>
        <v>2479935</v>
      </c>
      <c r="FA27" s="81">
        <f>SUM($DO27:DY27)</f>
        <v>2479935</v>
      </c>
      <c r="FB27" s="81">
        <f>SUM($DO27:DZ27)</f>
        <v>2479935</v>
      </c>
      <c r="FC27" s="81"/>
      <c r="FD27" s="81">
        <f t="shared" si="99"/>
        <v>343114</v>
      </c>
      <c r="FE27" s="81">
        <f t="shared" si="99"/>
        <v>282880</v>
      </c>
      <c r="FF27" s="81">
        <f t="shared" si="100"/>
        <v>-60234</v>
      </c>
      <c r="FG27" s="112">
        <f>IFERROR(FF27/FD27,1)</f>
        <v>-0.17555098305519448</v>
      </c>
      <c r="FH27"/>
      <c r="FI27" s="81">
        <f t="shared" si="102"/>
        <v>2496067</v>
      </c>
      <c r="FJ27" s="81">
        <f t="shared" si="102"/>
        <v>2479935</v>
      </c>
      <c r="FK27" s="81">
        <f t="shared" si="101"/>
        <v>-16132</v>
      </c>
      <c r="FL27" s="112">
        <f>IFERROR(FK27/FI27,1)</f>
        <v>-6.4629675405347689E-3</v>
      </c>
    </row>
    <row r="28" spans="1:168" ht="15.75">
      <c r="A28" s="90"/>
      <c r="B28" s="90"/>
      <c r="C28" s="91"/>
      <c r="D28" s="90"/>
      <c r="E28" s="90"/>
      <c r="F28" s="92"/>
      <c r="G28" s="93"/>
      <c r="H28" s="90"/>
      <c r="I28" s="90"/>
      <c r="J28" s="92"/>
      <c r="K28" s="93"/>
      <c r="L28" s="90"/>
      <c r="M28" s="90"/>
      <c r="N28" s="92"/>
      <c r="O28" s="93"/>
      <c r="P28" s="90"/>
      <c r="Q28" s="90"/>
      <c r="R28" s="92"/>
      <c r="S28" s="93"/>
      <c r="T28" s="90"/>
      <c r="U28" s="90"/>
      <c r="V28" s="92"/>
      <c r="W28" s="93"/>
      <c r="X28" s="90"/>
      <c r="Y28" s="90"/>
      <c r="Z28" s="92"/>
      <c r="AA28" s="93"/>
      <c r="AB28" s="90"/>
      <c r="AC28" s="90"/>
      <c r="AD28" s="92"/>
      <c r="AE28" s="93"/>
      <c r="AF28" s="90"/>
      <c r="AG28" s="90"/>
      <c r="AH28" s="92"/>
      <c r="AI28" s="93"/>
      <c r="AJ28" s="90"/>
      <c r="AK28" s="90"/>
      <c r="AL28" s="92"/>
      <c r="AM28" s="93"/>
      <c r="AN28" s="90"/>
      <c r="AO28" s="90"/>
      <c r="AP28" s="92"/>
      <c r="AQ28" s="93"/>
      <c r="AR28" s="90"/>
      <c r="AS28" s="90"/>
      <c r="AT28" s="92"/>
      <c r="AU28" s="93"/>
      <c r="AV28" s="90"/>
      <c r="AW28" s="90"/>
      <c r="AX28" s="92"/>
      <c r="AY28" s="93"/>
      <c r="AZ28" s="90"/>
      <c r="BA28" s="90"/>
      <c r="BB28" s="92"/>
      <c r="BC28" s="93"/>
      <c r="BD28" s="90"/>
      <c r="BE28" s="90"/>
      <c r="BF28" s="92"/>
      <c r="BG28" s="93"/>
      <c r="BH28" s="90"/>
      <c r="BI28" s="90"/>
      <c r="BJ28" s="92"/>
      <c r="BK28" s="93"/>
      <c r="BL28" s="90"/>
      <c r="BM28" s="90"/>
      <c r="BN28" s="92"/>
      <c r="BO28" s="93"/>
      <c r="BP28" s="90"/>
      <c r="BQ28" s="90"/>
      <c r="BR28" s="92"/>
      <c r="BS28" s="93"/>
      <c r="BT28" s="90"/>
      <c r="BU28" s="90"/>
      <c r="BV28" s="92"/>
      <c r="BW28" s="93"/>
      <c r="BX28" s="90"/>
      <c r="BY28" s="90"/>
      <c r="BZ28" s="92"/>
      <c r="CA28" s="93"/>
      <c r="CB28" s="90"/>
      <c r="CC28" s="90"/>
      <c r="CD28" s="92"/>
      <c r="CE28" s="93"/>
      <c r="CF28" s="90"/>
      <c r="CG28" s="90"/>
      <c r="CH28" s="92"/>
      <c r="CI28" s="93"/>
      <c r="CJ28" s="90"/>
      <c r="CK28" s="90"/>
      <c r="CL28" s="92"/>
      <c r="CM28" s="93"/>
      <c r="CN28" s="90"/>
      <c r="CO28" s="90"/>
      <c r="CP28" s="92"/>
      <c r="CQ28" s="93"/>
      <c r="CR28" s="90"/>
      <c r="CS28" s="90"/>
      <c r="CT28" s="92"/>
      <c r="CU28" s="93"/>
      <c r="CZ28" s="2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K28" s="81"/>
      <c r="FL28" s="81"/>
    </row>
    <row r="29" spans="1:168" ht="15.2" customHeight="1">
      <c r="A29" s="76"/>
      <c r="B29" s="105" t="s">
        <v>96</v>
      </c>
      <c r="C29" s="77" t="s">
        <v>6</v>
      </c>
      <c r="D29" s="79">
        <f>+DA29</f>
        <v>0</v>
      </c>
      <c r="E29" s="79">
        <f ca="1">OFFSET(DA29,0,14,1,1)</f>
        <v>0</v>
      </c>
      <c r="F29" s="78">
        <f ca="1">SUM(E29-D29)</f>
        <v>0</v>
      </c>
      <c r="G29" s="80">
        <f ca="1">IF(F29=0,0,IF(D29=0,1,F29/D29))</f>
        <v>0</v>
      </c>
      <c r="H29" s="79">
        <f>SUMIF($D$6:G$6,H$5,$D29:G29)</f>
        <v>0</v>
      </c>
      <c r="I29" s="79">
        <f ca="1">SUMIF($D$6:H$6,I$5,$D29:H29)</f>
        <v>0</v>
      </c>
      <c r="J29" s="78">
        <f ca="1">SUM(I29-H29)</f>
        <v>0</v>
      </c>
      <c r="K29" s="80">
        <f ca="1">IF(J29=0,0,IF(H29=0,1,J29/H29))</f>
        <v>0</v>
      </c>
      <c r="L29" s="79">
        <f>+DB29</f>
        <v>0</v>
      </c>
      <c r="M29" s="79">
        <f ca="1">OFFSET(DB29,0,14,1,1)</f>
        <v>0</v>
      </c>
      <c r="N29" s="78">
        <f ca="1">SUM(M29-L29)</f>
        <v>0</v>
      </c>
      <c r="O29" s="80">
        <f ca="1">IF(N29=0,0,IF(L29=0,1,N29/L29))</f>
        <v>0</v>
      </c>
      <c r="P29" s="79">
        <f>SUMIF($D$6:O$6,P$5,$D29:O29)</f>
        <v>0</v>
      </c>
      <c r="Q29" s="79">
        <f ca="1">SUMIF($D$6:P$6,Q$5,$D29:P29)</f>
        <v>0</v>
      </c>
      <c r="R29" s="78">
        <f ca="1">SUM(Q29-P29)</f>
        <v>0</v>
      </c>
      <c r="S29" s="80">
        <f ca="1">IF(R29=0,0,IF(P29=0,1,R29/P29))</f>
        <v>0</v>
      </c>
      <c r="T29" s="79">
        <f>+DC29</f>
        <v>0</v>
      </c>
      <c r="U29" s="79">
        <f ca="1">OFFSET(DC29,0,14,1,1)</f>
        <v>0</v>
      </c>
      <c r="V29" s="78">
        <f ca="1">SUM(U29-T29)</f>
        <v>0</v>
      </c>
      <c r="W29" s="80">
        <f ca="1">IF(V29=0,0,IF(T29=0,1,V29/T29))</f>
        <v>0</v>
      </c>
      <c r="X29" s="79">
        <f>SUMIF($D$6:W$6,X$5,$D29:W29)</f>
        <v>0</v>
      </c>
      <c r="Y29" s="79">
        <f ca="1">SUMIF($D$6:X$6,Y$5,$D29:X29)</f>
        <v>0</v>
      </c>
      <c r="Z29" s="78">
        <f ca="1">SUM(Y29-X29)</f>
        <v>0</v>
      </c>
      <c r="AA29" s="80">
        <f ca="1">IF(Z29=0,0,IF(X29=0,1,Z29/X29))</f>
        <v>0</v>
      </c>
      <c r="AB29" s="79">
        <f>+DD29</f>
        <v>0</v>
      </c>
      <c r="AC29" s="79">
        <f ca="1">OFFSET(DD29,0,14,1,1)</f>
        <v>0</v>
      </c>
      <c r="AD29" s="78">
        <f ca="1">SUM(AC29-AB29)</f>
        <v>0</v>
      </c>
      <c r="AE29" s="80">
        <f ca="1">IF(AD29=0,0,IF(AB29=0,1,AD29/AB29))</f>
        <v>0</v>
      </c>
      <c r="AF29" s="79">
        <f>SUMIF($D$6:AE$6,AF$5,$D29:AE29)</f>
        <v>0</v>
      </c>
      <c r="AG29" s="79">
        <f ca="1">SUMIF($D$6:AF$6,AG$5,$D29:AF29)</f>
        <v>0</v>
      </c>
      <c r="AH29" s="78">
        <f ca="1">SUM(AG29-AF29)</f>
        <v>0</v>
      </c>
      <c r="AI29" s="80">
        <f ca="1">IF(AH29=0,0,IF(AF29=0,1,AH29/AF29))</f>
        <v>0</v>
      </c>
      <c r="AJ29" s="79">
        <f>+DE29</f>
        <v>0</v>
      </c>
      <c r="AK29" s="79">
        <f ca="1">OFFSET(DE29,0,14,1,1)</f>
        <v>0</v>
      </c>
      <c r="AL29" s="78">
        <f ca="1">SUM(AK29-AJ29)</f>
        <v>0</v>
      </c>
      <c r="AM29" s="80">
        <f ca="1">IF(AL29=0,0,IF(AJ29=0,1,AL29/AJ29))</f>
        <v>0</v>
      </c>
      <c r="AN29" s="79">
        <f>SUMIF($D$6:AM$6,AN$5,$D29:AM29)</f>
        <v>0</v>
      </c>
      <c r="AO29" s="79">
        <f ca="1">SUMIF($D$6:AN$6,AO$5,$D29:AN29)</f>
        <v>0</v>
      </c>
      <c r="AP29" s="78">
        <f ca="1">SUM(AO29-AN29)</f>
        <v>0</v>
      </c>
      <c r="AQ29" s="80">
        <f ca="1">IF(AP29=0,0,IF(AN29=0,1,AP29/AN29))</f>
        <v>0</v>
      </c>
      <c r="AR29" s="79">
        <f>+DF29</f>
        <v>0</v>
      </c>
      <c r="AS29" s="79">
        <f ca="1">OFFSET(DF29,0,14,1,1)</f>
        <v>0</v>
      </c>
      <c r="AT29" s="78">
        <f ca="1">SUM(AS29-AR29)</f>
        <v>0</v>
      </c>
      <c r="AU29" s="80">
        <f ca="1">IF(AT29=0,0,IF(AR29=0,1,AT29/AR29))</f>
        <v>0</v>
      </c>
      <c r="AV29" s="79">
        <f>SUMIF($D$6:AU$6,AV$5,$D29:AU29)</f>
        <v>0</v>
      </c>
      <c r="AW29" s="79">
        <f ca="1">SUMIF($D$6:AV$6,AW$5,$D29:AV29)</f>
        <v>0</v>
      </c>
      <c r="AX29" s="78">
        <f ca="1">SUM(AW29-AV29)</f>
        <v>0</v>
      </c>
      <c r="AY29" s="80">
        <f ca="1">IF(AX29=0,0,IF(AV29=0,1,AX29/AV29))</f>
        <v>0</v>
      </c>
      <c r="AZ29" s="79">
        <f>+DG29</f>
        <v>0</v>
      </c>
      <c r="BA29" s="79">
        <f ca="1">OFFSET(DG29,0,14,1,1)</f>
        <v>43951</v>
      </c>
      <c r="BB29" s="78">
        <f ca="1">SUM(BA29-AZ29)</f>
        <v>43951</v>
      </c>
      <c r="BC29" s="80">
        <f ca="1">IF(BB29=0,0,IF(AZ29=0,1,BB29/AZ29))</f>
        <v>1</v>
      </c>
      <c r="BD29" s="79">
        <f>SUMIF($D$6:BC$6,BD$5,$D29:BC29)</f>
        <v>0</v>
      </c>
      <c r="BE29" s="79">
        <f ca="1">SUMIF($D$6:BD$6,BE$5,$D29:BD29)</f>
        <v>43951</v>
      </c>
      <c r="BF29" s="78">
        <f ca="1">SUM(BE29-BD29)</f>
        <v>43951</v>
      </c>
      <c r="BG29" s="80">
        <f ca="1">IF(BF29=0,0,IF(BD29=0,1,BF29/BD29))</f>
        <v>1</v>
      </c>
      <c r="BH29" s="79">
        <f>+DH29</f>
        <v>0</v>
      </c>
      <c r="BI29" s="79">
        <f ca="1">OFFSET(DH29,0,14,1,1)</f>
        <v>269716</v>
      </c>
      <c r="BJ29" s="78">
        <f ca="1">SUM(BI29-BH29)</f>
        <v>269716</v>
      </c>
      <c r="BK29" s="80">
        <f ca="1">IF(BJ29=0,0,IF(BH29=0,1,BJ29/BH29))</f>
        <v>1</v>
      </c>
      <c r="BL29" s="79">
        <f>SUMIF($D$6:BK$6,BL$5,$D29:BK29)</f>
        <v>0</v>
      </c>
      <c r="BM29" s="79">
        <f ca="1">SUMIF($D$6:BL$6,BM$5,$D29:BL29)</f>
        <v>313667</v>
      </c>
      <c r="BN29" s="78">
        <f ca="1">SUM(BM29-BL29)</f>
        <v>313667</v>
      </c>
      <c r="BO29" s="80">
        <f ca="1">IF(BN29=0,0,IF(BL29=0,1,BN29/BL29))</f>
        <v>1</v>
      </c>
      <c r="BP29" s="79">
        <f>+DI29</f>
        <v>0</v>
      </c>
      <c r="BQ29" s="79">
        <f ca="1">OFFSET(DI29,0,14,1,1)</f>
        <v>0</v>
      </c>
      <c r="BR29" s="78">
        <f ca="1">SUM(BQ29-BP29)</f>
        <v>0</v>
      </c>
      <c r="BS29" s="80">
        <f ca="1">IF(BR29=0,0,IF(BP29=0,1,BR29/BP29))</f>
        <v>0</v>
      </c>
      <c r="BT29" s="79">
        <f>SUMIF($D$6:BS$6,BT$5,$D29:BS29)</f>
        <v>0</v>
      </c>
      <c r="BU29" s="79">
        <f ca="1">SUMIF($D$6:BT$6,BU$5,$D29:BT29)</f>
        <v>313667</v>
      </c>
      <c r="BV29" s="78">
        <f ca="1">SUM(BU29-BT29)</f>
        <v>313667</v>
      </c>
      <c r="BW29" s="80">
        <f ca="1">IF(BV29=0,0,IF(BT29=0,1,BV29/BT29))</f>
        <v>1</v>
      </c>
      <c r="BX29" s="79">
        <f>+DJ29</f>
        <v>0</v>
      </c>
      <c r="BY29" s="79">
        <f ca="1">OFFSET(DJ29,0,14,1,1)</f>
        <v>0</v>
      </c>
      <c r="BZ29" s="78">
        <f ca="1">SUM(BY29-BX29)</f>
        <v>0</v>
      </c>
      <c r="CA29" s="80">
        <f ca="1">IF(BZ29=0,0,IF(BX29=0,1,BZ29/BX29))</f>
        <v>0</v>
      </c>
      <c r="CB29" s="79">
        <f>SUMIF($D$6:CA$6,CB$5,$D29:CA29)</f>
        <v>0</v>
      </c>
      <c r="CC29" s="79">
        <f ca="1">SUMIF($D$6:CB$6,CC$5,$D29:CB29)</f>
        <v>313667</v>
      </c>
      <c r="CD29" s="78">
        <f ca="1">SUM(CC29-CB29)</f>
        <v>313667</v>
      </c>
      <c r="CE29" s="80">
        <f ca="1">IF(CD29=0,0,IF(CB29=0,1,CD29/CB29))</f>
        <v>1</v>
      </c>
      <c r="CF29" s="79">
        <f>+DK29</f>
        <v>0</v>
      </c>
      <c r="CG29" s="79">
        <f ca="1">OFFSET(DK29,0,14,1,1)</f>
        <v>0</v>
      </c>
      <c r="CH29" s="78">
        <f ca="1">SUM(CG29-CF29)</f>
        <v>0</v>
      </c>
      <c r="CI29" s="80">
        <f ca="1">IF(CH29=0,0,IF(CF29=0,1,CH29/CF29))</f>
        <v>0</v>
      </c>
      <c r="CJ29" s="79">
        <f>SUMIF($D$6:CI$6,CJ$5,$D29:CI29)</f>
        <v>0</v>
      </c>
      <c r="CK29" s="79">
        <f ca="1">SUMIF($D$6:CJ$6,CK$5,$D29:CJ29)</f>
        <v>313667</v>
      </c>
      <c r="CL29" s="78">
        <f ca="1">SUM(CK29-CJ29)</f>
        <v>313667</v>
      </c>
      <c r="CM29" s="80">
        <f ca="1">IF(CL29=0,0,IF(CJ29=0,1,CL29/CJ29))</f>
        <v>1</v>
      </c>
      <c r="CN29" s="79">
        <f>+DL29</f>
        <v>0</v>
      </c>
      <c r="CO29" s="79">
        <f ca="1">OFFSET(DL29,0,14,1,1)</f>
        <v>0</v>
      </c>
      <c r="CP29" s="78">
        <f ca="1">SUM(CO29-CN29)</f>
        <v>0</v>
      </c>
      <c r="CQ29" s="80">
        <f ca="1">IF(CP29=0,0,IF(CN29=0,1,CP29/CN29))</f>
        <v>0</v>
      </c>
      <c r="CR29" s="79">
        <f>SUMIF($D$6:CQ$6,CR$5,$D29:CQ29)</f>
        <v>0</v>
      </c>
      <c r="CS29" s="79">
        <f ca="1">SUMIF($D$6:CR$6,CS$5,$D29:CR29)</f>
        <v>313667</v>
      </c>
      <c r="CT29" s="78">
        <f ca="1">SUM(CS29-CR29)</f>
        <v>313667</v>
      </c>
      <c r="CU29" s="80">
        <f ca="1">IF(CT29=0,0,IF(CR29=0,1,CT29/CR29))</f>
        <v>1</v>
      </c>
      <c r="CX29" t="s">
        <v>84</v>
      </c>
      <c r="CY29" t="s">
        <v>6</v>
      </c>
      <c r="DA29" s="81">
        <f>SUMIF(GHIB!$A$118:$A$138,Traffic!DA$7,GHIB!E$118:E$138)</f>
        <v>0</v>
      </c>
      <c r="DB29" s="81">
        <f>SUMIF(GHIB!$A$118:$A$138,Traffic!DB$7,GHIB!F$118:F$138)</f>
        <v>0</v>
      </c>
      <c r="DC29" s="81">
        <f>SUMIF(GHIB!$A$118:$A$138,Traffic!DC$7,GHIB!G$118:G$138)</f>
        <v>0</v>
      </c>
      <c r="DD29" s="81">
        <f>SUMIF(GHIB!$A$118:$A$138,Traffic!DD$7,GHIB!H$118:H$138)</f>
        <v>0</v>
      </c>
      <c r="DE29" s="81">
        <f>SUMIF(GHIB!$A$118:$A$138,Traffic!DE$7,GHIB!I$118:I$138)</f>
        <v>0</v>
      </c>
      <c r="DF29" s="81">
        <f>SUMIF(GHIB!$A$118:$A$138,Traffic!DF$7,GHIB!J$118:J$138)</f>
        <v>0</v>
      </c>
      <c r="DG29" s="81">
        <f>SUMIF(GHIB!$A$118:$A$138,Traffic!DG$7,GHIB!K$118:K$138)</f>
        <v>0</v>
      </c>
      <c r="DH29" s="81">
        <f>SUMIF(GHIB!$A$118:$A$138,Traffic!DH$7,GHIB!L$118:L$138)</f>
        <v>0</v>
      </c>
      <c r="DI29" s="81">
        <f>SUMIF(GHIB!$A$118:$A$138,Traffic!DI$7,GHIB!M$118:M$138)</f>
        <v>0</v>
      </c>
      <c r="DJ29" s="81">
        <f>SUMIF(GHIB!$A$118:$A$138,Traffic!DJ$7,GHIB!N$118:N$138)</f>
        <v>0</v>
      </c>
      <c r="DK29" s="81">
        <f>SUMIF(GHIB!$A$118:$A$138,Traffic!DK$7,GHIB!O$118:O$138)</f>
        <v>0</v>
      </c>
      <c r="DL29" s="81">
        <f>SUMIF(GHIB!$A$118:$A$138,Traffic!DL$7,GHIB!P$118:P$138)</f>
        <v>0</v>
      </c>
      <c r="DM29" s="81"/>
      <c r="DN29" s="81"/>
      <c r="DO29" s="81">
        <f>SUMIF(GHIB!$A$118:$A$138,Traffic!DO$7,GHIB!E$118:E$138)</f>
        <v>0</v>
      </c>
      <c r="DP29" s="81">
        <f>SUMIF(GHIB!$A$118:$A$138,Traffic!DP$7,GHIB!F$118:F$138)</f>
        <v>0</v>
      </c>
      <c r="DQ29" s="81">
        <f>SUMIF(GHIB!$A$118:$A$138,Traffic!DQ$7,GHIB!G$118:G$138)</f>
        <v>0</v>
      </c>
      <c r="DR29" s="81">
        <f>SUMIF(GHIB!$A$118:$A$138,Traffic!DR$7,GHIB!H$118:H$138)</f>
        <v>0</v>
      </c>
      <c r="DS29" s="81">
        <f>SUMIF(GHIB!$A$118:$A$138,Traffic!DS$7,GHIB!I$118:I$138)</f>
        <v>0</v>
      </c>
      <c r="DT29" s="81">
        <f>SUMIF(GHIB!$A$118:$A$138,Traffic!DT$7,GHIB!J$118:J$138)</f>
        <v>0</v>
      </c>
      <c r="DU29" s="81">
        <f>SUMIF(GHIB!$A$118:$A$138,Traffic!DU$7,GHIB!K$118:K$138)</f>
        <v>43951</v>
      </c>
      <c r="DV29" s="81">
        <f>SUMIF(GHIB!$A$118:$A$138,Traffic!DV$7,GHIB!L$118:L$138)</f>
        <v>269716</v>
      </c>
      <c r="DW29" s="81">
        <f>SUMIF(GHIB!$A$118:$A$138,Traffic!DW$7,GHIB!M$118:M$138)</f>
        <v>0</v>
      </c>
      <c r="DX29" s="81">
        <f>SUMIF(GHIB!$A$118:$A$138,Traffic!DX$7,GHIB!N$118:N$138)</f>
        <v>0</v>
      </c>
      <c r="DY29" s="81">
        <f>SUMIF(GHIB!$A$118:$A$138,Traffic!DY$7,GHIB!O$118:O$138)</f>
        <v>0</v>
      </c>
      <c r="DZ29" s="81">
        <f>SUMIF(GHIB!$A$118:$A$138,Traffic!DZ$7,GHIB!P$118:P$138)</f>
        <v>0</v>
      </c>
      <c r="EB29" s="81">
        <f t="shared" ref="EB29:EB32" si="126">SUM(DA29)</f>
        <v>0</v>
      </c>
      <c r="EC29" s="81">
        <f>SUM($DA29:DB29)</f>
        <v>0</v>
      </c>
      <c r="ED29" s="81">
        <f>SUM($DA29:DC29)</f>
        <v>0</v>
      </c>
      <c r="EE29" s="81">
        <f>SUM($DA29:DD29)</f>
        <v>0</v>
      </c>
      <c r="EF29" s="81">
        <f>SUM($DA29:DE29)</f>
        <v>0</v>
      </c>
      <c r="EG29" s="81">
        <f>SUM($DA29:DF29)</f>
        <v>0</v>
      </c>
      <c r="EH29" s="81">
        <f>SUM($DA29:DG29)</f>
        <v>0</v>
      </c>
      <c r="EI29" s="81">
        <f>SUM($DA29:DH29)</f>
        <v>0</v>
      </c>
      <c r="EJ29" s="81">
        <f>SUM($DA29:DI29)</f>
        <v>0</v>
      </c>
      <c r="EK29" s="81">
        <f>SUM($DA29:DJ29)</f>
        <v>0</v>
      </c>
      <c r="EL29" s="81">
        <f>SUM($DA29:DK29)</f>
        <v>0</v>
      </c>
      <c r="EM29" s="81">
        <f>SUM($DA29:DL29)</f>
        <v>0</v>
      </c>
      <c r="EN29" s="81"/>
      <c r="EO29" s="81"/>
      <c r="EP29" s="81"/>
      <c r="EQ29" s="81">
        <f>SUM($DO29:DO29)</f>
        <v>0</v>
      </c>
      <c r="ER29" s="81">
        <f>SUM($DO29:DP29)</f>
        <v>0</v>
      </c>
      <c r="ES29" s="81">
        <f>SUM($DO29:DQ29)</f>
        <v>0</v>
      </c>
      <c r="ET29" s="81">
        <f>SUM($DO29:DR29)</f>
        <v>0</v>
      </c>
      <c r="EU29" s="81">
        <f>SUM($DO29:DS29)</f>
        <v>0</v>
      </c>
      <c r="EV29" s="81">
        <f>SUM($DO29:DT29)</f>
        <v>0</v>
      </c>
      <c r="EW29" s="81">
        <f>SUM($DO29:DU29)</f>
        <v>43951</v>
      </c>
      <c r="EX29" s="81">
        <f>SUM($DO29:DV29)</f>
        <v>313667</v>
      </c>
      <c r="EY29" s="81">
        <f>SUM($DO29:DW29)</f>
        <v>313667</v>
      </c>
      <c r="EZ29" s="81">
        <f>SUM($DO29:DX29)</f>
        <v>313667</v>
      </c>
      <c r="FA29" s="81">
        <f>SUM($DO29:DY29)</f>
        <v>313667</v>
      </c>
      <c r="FB29" s="81">
        <f>SUM($DO29:DZ29)</f>
        <v>313667</v>
      </c>
      <c r="FC29" s="81"/>
      <c r="FD29" s="81">
        <f t="shared" ref="FD29:FE32" si="127">SUMIFS($DA29:$DZ29,$DA$8:$DZ$8,FD$7,$DA$7:$DZ$7,FD$8)</f>
        <v>0</v>
      </c>
      <c r="FE29" s="81">
        <f t="shared" si="127"/>
        <v>269716</v>
      </c>
      <c r="FF29" s="81">
        <f t="shared" ref="FF29:FF77" si="128">+FE29-FD29</f>
        <v>269716</v>
      </c>
      <c r="FG29" s="112">
        <f>IFERROR(FF29/FD29,1)</f>
        <v>1</v>
      </c>
      <c r="FH29" s="81"/>
      <c r="FI29" s="81">
        <f>SUMIFS($EB29:$FB29,$EB$8:$FB$8,FI$7,$EB$7:$FB$7,FI$8)</f>
        <v>0</v>
      </c>
      <c r="FJ29" s="81">
        <f>SUMIFS($EB29:$FB29,$EB$8:$FB$8,FJ$7,$EB$7:$FB$7,FJ$8)</f>
        <v>313667</v>
      </c>
      <c r="FK29" s="81">
        <f t="shared" ref="FK29:FK77" si="129">+FJ29-FI29</f>
        <v>313667</v>
      </c>
      <c r="FL29" s="112">
        <f>IFERROR(FK29/FI29,1)</f>
        <v>1</v>
      </c>
    </row>
    <row r="30" spans="1:168" ht="15.75">
      <c r="A30" s="82" t="str">
        <f>+CX31</f>
        <v>Gordie Howe International Bridge</v>
      </c>
      <c r="B30" s="106" t="s">
        <v>96</v>
      </c>
      <c r="C30" s="83" t="s">
        <v>7</v>
      </c>
      <c r="D30" s="79">
        <f>+DA30</f>
        <v>0</v>
      </c>
      <c r="E30" s="79">
        <f ca="1">OFFSET(DA30,0,14,1,1)</f>
        <v>0</v>
      </c>
      <c r="F30" s="78">
        <f ca="1">SUM(E30-D30)</f>
        <v>0</v>
      </c>
      <c r="G30" s="80">
        <f ca="1">IF(F30=0,0,IF(D30=0,1,F30/D30))</f>
        <v>0</v>
      </c>
      <c r="H30" s="79">
        <f>SUMIF($D$6:G$6,H$5,$D30:G30)</f>
        <v>0</v>
      </c>
      <c r="I30" s="79">
        <f ca="1">SUMIF($D$6:H$6,I$5,$D30:H30)</f>
        <v>0</v>
      </c>
      <c r="J30" s="78">
        <f ca="1">SUM(I30-H30)</f>
        <v>0</v>
      </c>
      <c r="K30" s="80">
        <f ca="1">IF(J30=0,0,IF(H30=0,1,J30/H30))</f>
        <v>0</v>
      </c>
      <c r="L30" s="79">
        <f>+DB30</f>
        <v>0</v>
      </c>
      <c r="M30" s="79">
        <f ca="1">OFFSET(DB30,0,14,1,1)</f>
        <v>0</v>
      </c>
      <c r="N30" s="78">
        <f ca="1">SUM(M30-L30)</f>
        <v>0</v>
      </c>
      <c r="O30" s="80">
        <f ca="1">IF(N30=0,0,IF(L30=0,1,N30/L30))</f>
        <v>0</v>
      </c>
      <c r="P30" s="79">
        <f>SUMIF($D$6:O$6,P$5,$D30:O30)</f>
        <v>0</v>
      </c>
      <c r="Q30" s="79">
        <f ca="1">SUMIF($D$6:P$6,Q$5,$D30:P30)</f>
        <v>0</v>
      </c>
      <c r="R30" s="78">
        <f ca="1">SUM(Q30-P30)</f>
        <v>0</v>
      </c>
      <c r="S30" s="80">
        <f ca="1">IF(R30=0,0,IF(P30=0,1,R30/P30))</f>
        <v>0</v>
      </c>
      <c r="T30" s="79">
        <f>+DC30</f>
        <v>0</v>
      </c>
      <c r="U30" s="79">
        <f ca="1">OFFSET(DC30,0,14,1,1)</f>
        <v>0</v>
      </c>
      <c r="V30" s="78">
        <f ca="1">SUM(U30-T30)</f>
        <v>0</v>
      </c>
      <c r="W30" s="80">
        <f ca="1">IF(V30=0,0,IF(T30=0,1,V30/T30))</f>
        <v>0</v>
      </c>
      <c r="X30" s="79">
        <f>SUMIF($D$6:W$6,X$5,$D30:W30)</f>
        <v>0</v>
      </c>
      <c r="Y30" s="79">
        <f ca="1">SUMIF($D$6:X$6,Y$5,$D30:X30)</f>
        <v>0</v>
      </c>
      <c r="Z30" s="78">
        <f ca="1">SUM(Y30-X30)</f>
        <v>0</v>
      </c>
      <c r="AA30" s="80">
        <f ca="1">IF(Z30=0,0,IF(X30=0,1,Z30/X30))</f>
        <v>0</v>
      </c>
      <c r="AB30" s="79">
        <f>+DD30</f>
        <v>0</v>
      </c>
      <c r="AC30" s="79">
        <f ca="1">OFFSET(DD30,0,14,1,1)</f>
        <v>0</v>
      </c>
      <c r="AD30" s="78">
        <f ca="1">SUM(AC30-AB30)</f>
        <v>0</v>
      </c>
      <c r="AE30" s="80">
        <f ca="1">IF(AD30=0,0,IF(AB30=0,1,AD30/AB30))</f>
        <v>0</v>
      </c>
      <c r="AF30" s="79">
        <f>SUMIF($D$6:AE$6,AF$5,$D30:AE30)</f>
        <v>0</v>
      </c>
      <c r="AG30" s="79">
        <f ca="1">SUMIF($D$6:AF$6,AG$5,$D30:AF30)</f>
        <v>0</v>
      </c>
      <c r="AH30" s="78">
        <f ca="1">SUM(AG30-AF30)</f>
        <v>0</v>
      </c>
      <c r="AI30" s="80">
        <f ca="1">IF(AH30=0,0,IF(AF30=0,1,AH30/AF30))</f>
        <v>0</v>
      </c>
      <c r="AJ30" s="79">
        <f>+DE30</f>
        <v>0</v>
      </c>
      <c r="AK30" s="79">
        <f ca="1">OFFSET(DE30,0,14,1,1)</f>
        <v>0</v>
      </c>
      <c r="AL30" s="78">
        <f ca="1">SUM(AK30-AJ30)</f>
        <v>0</v>
      </c>
      <c r="AM30" s="80">
        <f ca="1">IF(AL30=0,0,IF(AJ30=0,1,AL30/AJ30))</f>
        <v>0</v>
      </c>
      <c r="AN30" s="79">
        <f>SUMIF($D$6:AM$6,AN$5,$D30:AM30)</f>
        <v>0</v>
      </c>
      <c r="AO30" s="79">
        <f ca="1">SUMIF($D$6:AN$6,AO$5,$D30:AN30)</f>
        <v>0</v>
      </c>
      <c r="AP30" s="78">
        <f ca="1">SUM(AO30-AN30)</f>
        <v>0</v>
      </c>
      <c r="AQ30" s="80">
        <f ca="1">IF(AP30=0,0,IF(AN30=0,1,AP30/AN30))</f>
        <v>0</v>
      </c>
      <c r="AR30" s="79">
        <f>+DF30</f>
        <v>0</v>
      </c>
      <c r="AS30" s="79">
        <f ca="1">OFFSET(DF30,0,14,1,1)</f>
        <v>0</v>
      </c>
      <c r="AT30" s="78">
        <f ca="1">SUM(AS30-AR30)</f>
        <v>0</v>
      </c>
      <c r="AU30" s="80">
        <f ca="1">IF(AT30=0,0,IF(AR30=0,1,AT30/AR30))</f>
        <v>0</v>
      </c>
      <c r="AV30" s="79">
        <f>SUMIF($D$6:AU$6,AV$5,$D30:AU30)</f>
        <v>0</v>
      </c>
      <c r="AW30" s="79">
        <f ca="1">SUMIF($D$6:AV$6,AW$5,$D30:AV30)</f>
        <v>0</v>
      </c>
      <c r="AX30" s="78">
        <f ca="1">SUM(AW30-AV30)</f>
        <v>0</v>
      </c>
      <c r="AY30" s="80">
        <f ca="1">IF(AX30=0,0,IF(AV30=0,1,AX30/AV30))</f>
        <v>0</v>
      </c>
      <c r="AZ30" s="79">
        <f>+DG30</f>
        <v>0</v>
      </c>
      <c r="BA30" s="79">
        <f ca="1">OFFSET(DG30,0,14,1,1)</f>
        <v>8202</v>
      </c>
      <c r="BB30" s="78">
        <f ca="1">SUM(BA30-AZ30)</f>
        <v>8202</v>
      </c>
      <c r="BC30" s="80">
        <f ca="1">IF(BB30=0,0,IF(AZ30=0,1,BB30/AZ30))</f>
        <v>1</v>
      </c>
      <c r="BD30" s="79">
        <f>SUMIF($D$6:BC$6,BD$5,$D30:BC30)</f>
        <v>0</v>
      </c>
      <c r="BE30" s="79">
        <f ca="1">SUMIF($D$6:BD$6,BE$5,$D30:BD30)</f>
        <v>8202</v>
      </c>
      <c r="BF30" s="78">
        <f ca="1">SUM(BE30-BD30)</f>
        <v>8202</v>
      </c>
      <c r="BG30" s="80">
        <f ca="1">IF(BF30=0,0,IF(BD30=0,1,BF30/BD30))</f>
        <v>1</v>
      </c>
      <c r="BH30" s="79">
        <f>+DH30</f>
        <v>0</v>
      </c>
      <c r="BI30" s="79">
        <f ca="1">OFFSET(DH30,0,14,1,1)</f>
        <v>73791</v>
      </c>
      <c r="BJ30" s="78">
        <f ca="1">SUM(BI30-BH30)</f>
        <v>73791</v>
      </c>
      <c r="BK30" s="80">
        <f ca="1">IF(BJ30=0,0,IF(BH30=0,1,BJ30/BH30))</f>
        <v>1</v>
      </c>
      <c r="BL30" s="79">
        <f>SUMIF($D$6:BK$6,BL$5,$D30:BK30)</f>
        <v>0</v>
      </c>
      <c r="BM30" s="79">
        <f ca="1">SUMIF($D$6:BL$6,BM$5,$D30:BL30)</f>
        <v>81993</v>
      </c>
      <c r="BN30" s="78">
        <f ca="1">SUM(BM30-BL30)</f>
        <v>81993</v>
      </c>
      <c r="BO30" s="80">
        <f ca="1">IF(BN30=0,0,IF(BL30=0,1,BN30/BL30))</f>
        <v>1</v>
      </c>
      <c r="BP30" s="79">
        <f>+DI30</f>
        <v>0</v>
      </c>
      <c r="BQ30" s="79">
        <f ca="1">OFFSET(DI30,0,14,1,1)</f>
        <v>0</v>
      </c>
      <c r="BR30" s="78">
        <f ca="1">SUM(BQ30-BP30)</f>
        <v>0</v>
      </c>
      <c r="BS30" s="80">
        <f ca="1">IF(BR30=0,0,IF(BP30=0,1,BR30/BP30))</f>
        <v>0</v>
      </c>
      <c r="BT30" s="79">
        <f>SUMIF($D$6:BS$6,BT$5,$D30:BS30)</f>
        <v>0</v>
      </c>
      <c r="BU30" s="79">
        <f ca="1">SUMIF($D$6:BT$6,BU$5,$D30:BT30)</f>
        <v>81993</v>
      </c>
      <c r="BV30" s="78">
        <f ca="1">SUM(BU30-BT30)</f>
        <v>81993</v>
      </c>
      <c r="BW30" s="80">
        <f ca="1">IF(BV30=0,0,IF(BT30=0,1,BV30/BT30))</f>
        <v>1</v>
      </c>
      <c r="BX30" s="79">
        <f>+DJ30</f>
        <v>0</v>
      </c>
      <c r="BY30" s="79">
        <f ca="1">OFFSET(DJ30,0,14,1,1)</f>
        <v>0</v>
      </c>
      <c r="BZ30" s="78">
        <f ca="1">SUM(BY30-BX30)</f>
        <v>0</v>
      </c>
      <c r="CA30" s="80">
        <f ca="1">IF(BZ30=0,0,IF(BX30=0,1,BZ30/BX30))</f>
        <v>0</v>
      </c>
      <c r="CB30" s="79">
        <f>SUMIF($D$6:CA$6,CB$5,$D30:CA30)</f>
        <v>0</v>
      </c>
      <c r="CC30" s="79">
        <f ca="1">SUMIF($D$6:CB$6,CC$5,$D30:CB30)</f>
        <v>81993</v>
      </c>
      <c r="CD30" s="78">
        <f ca="1">SUM(CC30-CB30)</f>
        <v>81993</v>
      </c>
      <c r="CE30" s="80">
        <f ca="1">IF(CD30=0,0,IF(CB30=0,1,CD30/CB30))</f>
        <v>1</v>
      </c>
      <c r="CF30" s="79">
        <f>+DK30</f>
        <v>0</v>
      </c>
      <c r="CG30" s="79">
        <f ca="1">OFFSET(DK30,0,14,1,1)</f>
        <v>0</v>
      </c>
      <c r="CH30" s="78">
        <f ca="1">SUM(CG30-CF30)</f>
        <v>0</v>
      </c>
      <c r="CI30" s="80">
        <f ca="1">IF(CH30=0,0,IF(CF30=0,1,CH30/CF30))</f>
        <v>0</v>
      </c>
      <c r="CJ30" s="79">
        <f>SUMIF($D$6:CI$6,CJ$5,$D30:CI30)</f>
        <v>0</v>
      </c>
      <c r="CK30" s="79">
        <f ca="1">SUMIF($D$6:CJ$6,CK$5,$D30:CJ30)</f>
        <v>81993</v>
      </c>
      <c r="CL30" s="78">
        <f ca="1">SUM(CK30-CJ30)</f>
        <v>81993</v>
      </c>
      <c r="CM30" s="80">
        <f ca="1">IF(CL30=0,0,IF(CJ30=0,1,CL30/CJ30))</f>
        <v>1</v>
      </c>
      <c r="CN30" s="79">
        <f>+DL30</f>
        <v>0</v>
      </c>
      <c r="CO30" s="79">
        <f ca="1">OFFSET(DL30,0,14,1,1)</f>
        <v>0</v>
      </c>
      <c r="CP30" s="78">
        <f ca="1">SUM(CO30-CN30)</f>
        <v>0</v>
      </c>
      <c r="CQ30" s="80">
        <f ca="1">IF(CP30=0,0,IF(CN30=0,1,CP30/CN30))</f>
        <v>0</v>
      </c>
      <c r="CR30" s="79">
        <f>SUMIF($D$6:CQ$6,CR$5,$D30:CQ30)</f>
        <v>0</v>
      </c>
      <c r="CS30" s="79">
        <f ca="1">SUMIF($D$6:CR$6,CS$5,$D30:CR30)</f>
        <v>81993</v>
      </c>
      <c r="CT30" s="78">
        <f ca="1">SUM(CS30-CR30)</f>
        <v>81993</v>
      </c>
      <c r="CU30" s="80">
        <f ca="1">IF(CT30=0,0,IF(CR30=0,1,CT30/CR30))</f>
        <v>1</v>
      </c>
      <c r="CX30" t="s">
        <v>84</v>
      </c>
      <c r="CY30" t="s">
        <v>7</v>
      </c>
      <c r="CZ30" s="2"/>
      <c r="DA30" s="81">
        <f>SUMIF(GHIB!$A$141:$A$161,Traffic!DA$7,GHIB!E$141:E$161)</f>
        <v>0</v>
      </c>
      <c r="DB30" s="81">
        <f>SUMIF(GHIB!$A$141:$A$161,Traffic!DB$7,GHIB!F$141:F$161)</f>
        <v>0</v>
      </c>
      <c r="DC30" s="81">
        <f>SUMIF(GHIB!$A$141:$A$161,Traffic!DC$7,GHIB!G$141:G$161)</f>
        <v>0</v>
      </c>
      <c r="DD30" s="81">
        <f>SUMIF(GHIB!$A$141:$A$161,Traffic!DD$7,GHIB!H$141:H$161)</f>
        <v>0</v>
      </c>
      <c r="DE30" s="81">
        <f>SUMIF(GHIB!$A$141:$A$161,Traffic!DE$7,GHIB!I$141:I$161)</f>
        <v>0</v>
      </c>
      <c r="DF30" s="81">
        <f>SUMIF(GHIB!$A$141:$A$161,Traffic!DF$7,GHIB!J$141:J$161)</f>
        <v>0</v>
      </c>
      <c r="DG30" s="81">
        <f>SUMIF(GHIB!$A$141:$A$161,Traffic!DG$7,GHIB!K$141:K$161)</f>
        <v>0</v>
      </c>
      <c r="DH30" s="81">
        <f>SUMIF(GHIB!$A$141:$A$161,Traffic!DH$7,GHIB!L$141:L$161)</f>
        <v>0</v>
      </c>
      <c r="DI30" s="81">
        <f>SUMIF(GHIB!$A$141:$A$161,Traffic!DI$7,GHIB!M$141:M$161)</f>
        <v>0</v>
      </c>
      <c r="DJ30" s="81">
        <f>SUMIF(GHIB!$A$141:$A$161,Traffic!DJ$7,GHIB!N$141:N$161)</f>
        <v>0</v>
      </c>
      <c r="DK30" s="81">
        <f>SUMIF(GHIB!$A$141:$A$161,Traffic!DK$7,GHIB!O$141:O$161)</f>
        <v>0</v>
      </c>
      <c r="DL30" s="81">
        <f>SUMIF(GHIB!$A$141:$A$161,Traffic!DL$7,GHIB!P$141:P$161)</f>
        <v>0</v>
      </c>
      <c r="DM30" s="81"/>
      <c r="DN30" s="81"/>
      <c r="DO30" s="81">
        <f>SUMIF(GHIB!$A$141:$A$161,Traffic!DO$7,GHIB!E$141:E$161)</f>
        <v>0</v>
      </c>
      <c r="DP30" s="81">
        <f>SUMIF(GHIB!$A$141:$A$161,Traffic!DP$7,GHIB!F$141:F$161)</f>
        <v>0</v>
      </c>
      <c r="DQ30" s="81">
        <f>SUMIF(GHIB!$A$141:$A$161,Traffic!DQ$7,GHIB!G$141:G$161)</f>
        <v>0</v>
      </c>
      <c r="DR30" s="81">
        <f>SUMIF(GHIB!$A$141:$A$161,Traffic!DR$7,GHIB!H$141:H$161)</f>
        <v>0</v>
      </c>
      <c r="DS30" s="81">
        <f>SUMIF(GHIB!$A$141:$A$161,Traffic!DS$7,GHIB!I$141:I$161)</f>
        <v>0</v>
      </c>
      <c r="DT30" s="81">
        <f>SUMIF(GHIB!$A$141:$A$161,Traffic!DT$7,GHIB!J$141:J$161)</f>
        <v>0</v>
      </c>
      <c r="DU30" s="81">
        <f>SUMIF(GHIB!$A$141:$A$161,Traffic!DU$7,GHIB!K$141:K$161)</f>
        <v>8202</v>
      </c>
      <c r="DV30" s="81">
        <f>SUMIF(GHIB!$A$141:$A$161,Traffic!DV$7,GHIB!L$141:L$161)</f>
        <v>73791</v>
      </c>
      <c r="DW30" s="81">
        <f>SUMIF(GHIB!$A$141:$A$161,Traffic!DW$7,GHIB!M$141:M$161)</f>
        <v>0</v>
      </c>
      <c r="DX30" s="81">
        <f>SUMIF(GHIB!$A$141:$A$161,Traffic!DX$7,GHIB!N$141:N$161)</f>
        <v>0</v>
      </c>
      <c r="DY30" s="81">
        <f>SUMIF(GHIB!$A$141:$A$161,Traffic!DY$7,GHIB!O$141:O$161)</f>
        <v>0</v>
      </c>
      <c r="DZ30" s="81">
        <f>SUMIF(GHIB!$A$141:$A$161,Traffic!DZ$7,GHIB!P$141:P$161)</f>
        <v>0</v>
      </c>
      <c r="EB30" s="81">
        <f t="shared" si="126"/>
        <v>0</v>
      </c>
      <c r="EC30" s="81">
        <f>SUM($DA30:DB30)</f>
        <v>0</v>
      </c>
      <c r="ED30" s="81">
        <f>SUM($DA30:DC30)</f>
        <v>0</v>
      </c>
      <c r="EE30" s="81">
        <f>SUM($DA30:DD30)</f>
        <v>0</v>
      </c>
      <c r="EF30" s="81">
        <f>SUM($DA30:DE30)</f>
        <v>0</v>
      </c>
      <c r="EG30" s="81">
        <f>SUM($DA30:DF30)</f>
        <v>0</v>
      </c>
      <c r="EH30" s="81">
        <f>SUM($DA30:DG30)</f>
        <v>0</v>
      </c>
      <c r="EI30" s="81">
        <f>SUM($DA30:DH30)</f>
        <v>0</v>
      </c>
      <c r="EJ30" s="81">
        <f>SUM($DA30:DI30)</f>
        <v>0</v>
      </c>
      <c r="EK30" s="81">
        <f>SUM($DA30:DJ30)</f>
        <v>0</v>
      </c>
      <c r="EL30" s="81">
        <f>SUM($DA30:DK30)</f>
        <v>0</v>
      </c>
      <c r="EM30" s="81">
        <f>SUM($DA30:DL30)</f>
        <v>0</v>
      </c>
      <c r="EN30" s="81"/>
      <c r="EO30" s="81"/>
      <c r="EP30" s="81"/>
      <c r="EQ30" s="81">
        <f>SUM($DO30:DO30)</f>
        <v>0</v>
      </c>
      <c r="ER30" s="81">
        <f>SUM($DO30:DP30)</f>
        <v>0</v>
      </c>
      <c r="ES30" s="81">
        <f>SUM($DO30:DQ30)</f>
        <v>0</v>
      </c>
      <c r="ET30" s="81">
        <f>SUM($DO30:DR30)</f>
        <v>0</v>
      </c>
      <c r="EU30" s="81">
        <f>SUM($DO30:DS30)</f>
        <v>0</v>
      </c>
      <c r="EV30" s="81">
        <f>SUM($DO30:DT30)</f>
        <v>0</v>
      </c>
      <c r="EW30" s="81">
        <f>SUM($DO30:DU30)</f>
        <v>8202</v>
      </c>
      <c r="EX30" s="81">
        <f>SUM($DO30:DV30)</f>
        <v>81993</v>
      </c>
      <c r="EY30" s="81">
        <f>SUM($DO30:DW30)</f>
        <v>81993</v>
      </c>
      <c r="EZ30" s="81">
        <f>SUM($DO30:DX30)</f>
        <v>81993</v>
      </c>
      <c r="FA30" s="81">
        <f>SUM($DO30:DY30)</f>
        <v>81993</v>
      </c>
      <c r="FB30" s="81">
        <f>SUM($DO30:DZ30)</f>
        <v>81993</v>
      </c>
      <c r="FC30" s="81"/>
      <c r="FD30" s="81">
        <f t="shared" si="127"/>
        <v>0</v>
      </c>
      <c r="FE30" s="81">
        <f t="shared" si="127"/>
        <v>73791</v>
      </c>
      <c r="FF30" s="81">
        <f t="shared" si="128"/>
        <v>73791</v>
      </c>
      <c r="FG30" s="112">
        <f>IFERROR(FF30/FD30,1)</f>
        <v>1</v>
      </c>
      <c r="FH30" s="81"/>
      <c r="FI30" s="81">
        <f t="shared" ref="FI30:FJ32" si="130">SUMIFS($EB30:$FB30,$EB$8:$FB$8,FI$7,$EB$7:$FB$7,FI$8)</f>
        <v>0</v>
      </c>
      <c r="FJ30" s="81">
        <f t="shared" si="130"/>
        <v>81993</v>
      </c>
      <c r="FK30" s="81">
        <f t="shared" si="129"/>
        <v>81993</v>
      </c>
      <c r="FL30" s="112">
        <f>IFERROR(FK30/FI30,1)</f>
        <v>1</v>
      </c>
    </row>
    <row r="31" spans="1:168" ht="15.75">
      <c r="A31" s="94"/>
      <c r="B31" s="107" t="s">
        <v>96</v>
      </c>
      <c r="C31" s="83" t="s">
        <v>8</v>
      </c>
      <c r="D31" s="79">
        <f>+DA31</f>
        <v>0</v>
      </c>
      <c r="E31" s="79">
        <f ca="1">OFFSET(DA31,0,14,1,1)</f>
        <v>0</v>
      </c>
      <c r="F31" s="78">
        <f ca="1">SUM(E31-D31)</f>
        <v>0</v>
      </c>
      <c r="G31" s="80">
        <f ca="1">IF(F31=0,0,IF(D31=0,1,F31/D31))</f>
        <v>0</v>
      </c>
      <c r="H31" s="79">
        <f>SUMIF($D$6:G$6,H$5,$D31:G31)</f>
        <v>0</v>
      </c>
      <c r="I31" s="79">
        <f ca="1">SUMIF($D$6:H$6,I$5,$D31:H31)</f>
        <v>0</v>
      </c>
      <c r="J31" s="78">
        <f ca="1">SUM(I31-H31)</f>
        <v>0</v>
      </c>
      <c r="K31" s="80">
        <f ca="1">IF(J31=0,0,IF(H31=0,1,J31/H31))</f>
        <v>0</v>
      </c>
      <c r="L31" s="79">
        <f>+DB31</f>
        <v>0</v>
      </c>
      <c r="M31" s="79">
        <f ca="1">OFFSET(DB31,0,14,1,1)</f>
        <v>0</v>
      </c>
      <c r="N31" s="78">
        <f ca="1">SUM(M31-L31)</f>
        <v>0</v>
      </c>
      <c r="O31" s="80">
        <f ca="1">IF(N31=0,0,IF(L31=0,1,N31/L31))</f>
        <v>0</v>
      </c>
      <c r="P31" s="79">
        <f>SUMIF($D$6:O$6,P$5,$D31:O31)</f>
        <v>0</v>
      </c>
      <c r="Q31" s="79">
        <f ca="1">SUMIF($D$6:P$6,Q$5,$D31:P31)</f>
        <v>0</v>
      </c>
      <c r="R31" s="78">
        <f ca="1">SUM(Q31-P31)</f>
        <v>0</v>
      </c>
      <c r="S31" s="80">
        <f ca="1">IF(R31=0,0,IF(P31=0,1,R31/P31))</f>
        <v>0</v>
      </c>
      <c r="T31" s="79">
        <f>+DC31</f>
        <v>0</v>
      </c>
      <c r="U31" s="79">
        <f ca="1">OFFSET(DC31,0,14,1,1)</f>
        <v>0</v>
      </c>
      <c r="V31" s="78">
        <f ca="1">SUM(U31-T31)</f>
        <v>0</v>
      </c>
      <c r="W31" s="80">
        <f ca="1">IF(V31=0,0,IF(T31=0,1,V31/T31))</f>
        <v>0</v>
      </c>
      <c r="X31" s="79">
        <f>SUMIF($D$6:W$6,X$5,$D31:W31)</f>
        <v>0</v>
      </c>
      <c r="Y31" s="79">
        <f ca="1">SUMIF($D$6:X$6,Y$5,$D31:X31)</f>
        <v>0</v>
      </c>
      <c r="Z31" s="78">
        <f ca="1">SUM(Y31-X31)</f>
        <v>0</v>
      </c>
      <c r="AA31" s="80">
        <f ca="1">IF(Z31=0,0,IF(X31=0,1,Z31/X31))</f>
        <v>0</v>
      </c>
      <c r="AB31" s="79">
        <f>+DD31</f>
        <v>0</v>
      </c>
      <c r="AC31" s="79">
        <f ca="1">OFFSET(DD31,0,14,1,1)</f>
        <v>0</v>
      </c>
      <c r="AD31" s="78">
        <f ca="1">SUM(AC31-AB31)</f>
        <v>0</v>
      </c>
      <c r="AE31" s="80">
        <f ca="1">IF(AD31=0,0,IF(AB31=0,1,AD31/AB31))</f>
        <v>0</v>
      </c>
      <c r="AF31" s="79">
        <f>SUMIF($D$6:AE$6,AF$5,$D31:AE31)</f>
        <v>0</v>
      </c>
      <c r="AG31" s="79">
        <f ca="1">SUMIF($D$6:AF$6,AG$5,$D31:AF31)</f>
        <v>0</v>
      </c>
      <c r="AH31" s="78">
        <f ca="1">SUM(AG31-AF31)</f>
        <v>0</v>
      </c>
      <c r="AI31" s="80">
        <f ca="1">IF(AH31=0,0,IF(AF31=0,1,AH31/AF31))</f>
        <v>0</v>
      </c>
      <c r="AJ31" s="79">
        <f>+DE31</f>
        <v>0</v>
      </c>
      <c r="AK31" s="79">
        <f ca="1">OFFSET(DE31,0,14,1,1)</f>
        <v>0</v>
      </c>
      <c r="AL31" s="78">
        <f ca="1">SUM(AK31-AJ31)</f>
        <v>0</v>
      </c>
      <c r="AM31" s="80">
        <f ca="1">IF(AL31=0,0,IF(AJ31=0,1,AL31/AJ31))</f>
        <v>0</v>
      </c>
      <c r="AN31" s="79">
        <f>SUMIF($D$6:AM$6,AN$5,$D31:AM31)</f>
        <v>0</v>
      </c>
      <c r="AO31" s="79">
        <f ca="1">SUMIF($D$6:AN$6,AO$5,$D31:AN31)</f>
        <v>0</v>
      </c>
      <c r="AP31" s="78">
        <f ca="1">SUM(AO31-AN31)</f>
        <v>0</v>
      </c>
      <c r="AQ31" s="80">
        <f ca="1">IF(AP31=0,0,IF(AN31=0,1,AP31/AN31))</f>
        <v>0</v>
      </c>
      <c r="AR31" s="79">
        <f>+DF31</f>
        <v>0</v>
      </c>
      <c r="AS31" s="79">
        <f ca="1">OFFSET(DF31,0,14,1,1)</f>
        <v>0</v>
      </c>
      <c r="AT31" s="78">
        <f ca="1">SUM(AS31-AR31)</f>
        <v>0</v>
      </c>
      <c r="AU31" s="80">
        <f ca="1">IF(AT31=0,0,IF(AR31=0,1,AT31/AR31))</f>
        <v>0</v>
      </c>
      <c r="AV31" s="79">
        <f>SUMIF($D$6:AU$6,AV$5,$D31:AU31)</f>
        <v>0</v>
      </c>
      <c r="AW31" s="79">
        <f ca="1">SUMIF($D$6:AV$6,AW$5,$D31:AV31)</f>
        <v>0</v>
      </c>
      <c r="AX31" s="78">
        <f ca="1">SUM(AW31-AV31)</f>
        <v>0</v>
      </c>
      <c r="AY31" s="80">
        <f ca="1">IF(AX31=0,0,IF(AV31=0,1,AX31/AV31))</f>
        <v>0</v>
      </c>
      <c r="AZ31" s="79">
        <f>+DG31</f>
        <v>0</v>
      </c>
      <c r="BA31" s="79">
        <f ca="1">OFFSET(DG31,0,14,1,1)</f>
        <v>0</v>
      </c>
      <c r="BB31" s="78">
        <f ca="1">SUM(BA31-AZ31)</f>
        <v>0</v>
      </c>
      <c r="BC31" s="80">
        <f ca="1">IF(BB31=0,0,IF(AZ31=0,1,BB31/AZ31))</f>
        <v>0</v>
      </c>
      <c r="BD31" s="79">
        <f>SUMIF($D$6:BC$6,BD$5,$D31:BC31)</f>
        <v>0</v>
      </c>
      <c r="BE31" s="79">
        <f ca="1">SUMIF($D$6:BD$6,BE$5,$D31:BD31)</f>
        <v>0</v>
      </c>
      <c r="BF31" s="78">
        <f ca="1">SUM(BE31-BD31)</f>
        <v>0</v>
      </c>
      <c r="BG31" s="80">
        <f ca="1">IF(BF31=0,0,IF(BD31=0,1,BF31/BD31))</f>
        <v>0</v>
      </c>
      <c r="BH31" s="79">
        <f>+DH31</f>
        <v>0</v>
      </c>
      <c r="BI31" s="79">
        <f ca="1">OFFSET(DH31,0,14,1,1)</f>
        <v>0</v>
      </c>
      <c r="BJ31" s="78">
        <f ca="1">SUM(BI31-BH31)</f>
        <v>0</v>
      </c>
      <c r="BK31" s="80">
        <f ca="1">IF(BJ31=0,0,IF(BH31=0,1,BJ31/BH31))</f>
        <v>0</v>
      </c>
      <c r="BL31" s="79">
        <f>SUMIF($D$6:BK$6,BL$5,$D31:BK31)</f>
        <v>0</v>
      </c>
      <c r="BM31" s="79">
        <f ca="1">SUMIF($D$6:BL$6,BM$5,$D31:BL31)</f>
        <v>0</v>
      </c>
      <c r="BN31" s="78">
        <f ca="1">SUM(BM31-BL31)</f>
        <v>0</v>
      </c>
      <c r="BO31" s="80">
        <f ca="1">IF(BN31=0,0,IF(BL31=0,1,BN31/BL31))</f>
        <v>0</v>
      </c>
      <c r="BP31" s="79">
        <f>+DI31</f>
        <v>0</v>
      </c>
      <c r="BQ31" s="79">
        <f ca="1">OFFSET(DI31,0,14,1,1)</f>
        <v>0</v>
      </c>
      <c r="BR31" s="78">
        <f ca="1">SUM(BQ31-BP31)</f>
        <v>0</v>
      </c>
      <c r="BS31" s="80">
        <f ca="1">IF(BR31=0,0,IF(BP31=0,1,BR31/BP31))</f>
        <v>0</v>
      </c>
      <c r="BT31" s="79">
        <f>SUMIF($D$6:BS$6,BT$5,$D31:BS31)</f>
        <v>0</v>
      </c>
      <c r="BU31" s="79">
        <f ca="1">SUMIF($D$6:BT$6,BU$5,$D31:BT31)</f>
        <v>0</v>
      </c>
      <c r="BV31" s="78">
        <f ca="1">SUM(BU31-BT31)</f>
        <v>0</v>
      </c>
      <c r="BW31" s="80">
        <f ca="1">IF(BV31=0,0,IF(BT31=0,1,BV31/BT31))</f>
        <v>0</v>
      </c>
      <c r="BX31" s="79">
        <f>+DJ31</f>
        <v>0</v>
      </c>
      <c r="BY31" s="79">
        <f ca="1">OFFSET(DJ31,0,14,1,1)</f>
        <v>0</v>
      </c>
      <c r="BZ31" s="78">
        <f ca="1">SUM(BY31-BX31)</f>
        <v>0</v>
      </c>
      <c r="CA31" s="80">
        <f ca="1">IF(BZ31=0,0,IF(BX31=0,1,BZ31/BX31))</f>
        <v>0</v>
      </c>
      <c r="CB31" s="79">
        <f>SUMIF($D$6:CA$6,CB$5,$D31:CA31)</f>
        <v>0</v>
      </c>
      <c r="CC31" s="79">
        <f ca="1">SUMIF($D$6:CB$6,CC$5,$D31:CB31)</f>
        <v>0</v>
      </c>
      <c r="CD31" s="78">
        <f ca="1">SUM(CC31-CB31)</f>
        <v>0</v>
      </c>
      <c r="CE31" s="80">
        <f ca="1">IF(CD31=0,0,IF(CB31=0,1,CD31/CB31))</f>
        <v>0</v>
      </c>
      <c r="CF31" s="79">
        <f>+DK31</f>
        <v>0</v>
      </c>
      <c r="CG31" s="79">
        <f ca="1">OFFSET(DK31,0,14,1,1)</f>
        <v>0</v>
      </c>
      <c r="CH31" s="78">
        <f ca="1">SUM(CG31-CF31)</f>
        <v>0</v>
      </c>
      <c r="CI31" s="80">
        <f ca="1">IF(CH31=0,0,IF(CF31=0,1,CH31/CF31))</f>
        <v>0</v>
      </c>
      <c r="CJ31" s="79">
        <f>SUMIF($D$6:CI$6,CJ$5,$D31:CI31)</f>
        <v>0</v>
      </c>
      <c r="CK31" s="79">
        <f ca="1">SUMIF($D$6:CJ$6,CK$5,$D31:CJ31)</f>
        <v>0</v>
      </c>
      <c r="CL31" s="78">
        <f ca="1">SUM(CK31-CJ31)</f>
        <v>0</v>
      </c>
      <c r="CM31" s="80">
        <f ca="1">IF(CL31=0,0,IF(CJ31=0,1,CL31/CJ31))</f>
        <v>0</v>
      </c>
      <c r="CN31" s="79">
        <f>+DL31</f>
        <v>0</v>
      </c>
      <c r="CO31" s="79">
        <f ca="1">OFFSET(DL31,0,14,1,1)</f>
        <v>0</v>
      </c>
      <c r="CP31" s="78">
        <f ca="1">SUM(CO31-CN31)</f>
        <v>0</v>
      </c>
      <c r="CQ31" s="80">
        <f ca="1">IF(CP31=0,0,IF(CN31=0,1,CP31/CN31))</f>
        <v>0</v>
      </c>
      <c r="CR31" s="79">
        <f>SUMIF($D$6:CQ$6,CR$5,$D31:CQ31)</f>
        <v>0</v>
      </c>
      <c r="CS31" s="79">
        <f ca="1">SUMIF($D$6:CR$6,CS$5,$D31:CR31)</f>
        <v>0</v>
      </c>
      <c r="CT31" s="78">
        <f ca="1">SUM(CS31-CR31)</f>
        <v>0</v>
      </c>
      <c r="CU31" s="80">
        <f ca="1">IF(CT31=0,0,IF(CR31=0,1,CT31/CR31))</f>
        <v>0</v>
      </c>
      <c r="CX31" t="s">
        <v>84</v>
      </c>
      <c r="CY31" t="s">
        <v>8</v>
      </c>
      <c r="CZ31" s="2"/>
      <c r="DA31" s="81">
        <f>SUMIF(GHIB!$A$164:$A$184,Traffic!DA$7,GHIB!E$164:E$184)</f>
        <v>0</v>
      </c>
      <c r="DB31" s="81">
        <f>SUMIF(GHIB!$A$164:$A$184,Traffic!DB$7,GHIB!F$164:F$184)</f>
        <v>0</v>
      </c>
      <c r="DC31" s="81">
        <f>SUMIF(GHIB!$A$164:$A$184,Traffic!DC$7,GHIB!G$164:G$184)</f>
        <v>0</v>
      </c>
      <c r="DD31" s="81">
        <f>SUMIF(GHIB!$A$164:$A$184,Traffic!DD$7,GHIB!H$164:H$184)</f>
        <v>0</v>
      </c>
      <c r="DE31" s="81">
        <f>SUMIF(GHIB!$A$164:$A$184,Traffic!DE$7,GHIB!I$164:I$184)</f>
        <v>0</v>
      </c>
      <c r="DF31" s="81">
        <f>SUMIF(GHIB!$A$164:$A$184,Traffic!DF$7,GHIB!J$164:J$184)</f>
        <v>0</v>
      </c>
      <c r="DG31" s="81">
        <f>SUMIF(GHIB!$A$164:$A$184,Traffic!DG$7,GHIB!K$164:K$184)</f>
        <v>0</v>
      </c>
      <c r="DH31" s="81">
        <f>SUMIF(GHIB!$A$164:$A$184,Traffic!DH$7,GHIB!L$164:L$184)</f>
        <v>0</v>
      </c>
      <c r="DI31" s="81">
        <f>SUMIF(GHIB!$A$164:$A$184,Traffic!DI$7,GHIB!M$164:M$184)</f>
        <v>0</v>
      </c>
      <c r="DJ31" s="81">
        <f>SUMIF(GHIB!$A$164:$A$184,Traffic!DJ$7,GHIB!N$164:N$184)</f>
        <v>0</v>
      </c>
      <c r="DK31" s="81">
        <f>SUMIF(GHIB!$A$164:$A$184,Traffic!DK$7,GHIB!O$164:O$184)</f>
        <v>0</v>
      </c>
      <c r="DL31" s="81">
        <f>SUMIF(GHIB!$A$164:$A$184,Traffic!DL$7,GHIB!P$164:P$184)</f>
        <v>0</v>
      </c>
      <c r="DM31" s="81"/>
      <c r="DN31" s="81"/>
      <c r="DO31" s="81">
        <f>SUMIF(GHIB!$A$164:$A$184,Traffic!DO$7,GHIB!E$164:E$184)</f>
        <v>0</v>
      </c>
      <c r="DP31" s="81">
        <f>SUMIF(GHIB!$A$164:$A$184,Traffic!DP$7,GHIB!F$164:F$184)</f>
        <v>0</v>
      </c>
      <c r="DQ31" s="81">
        <f>SUMIF(GHIB!$A$164:$A$184,Traffic!DQ$7,GHIB!G$164:G$184)</f>
        <v>0</v>
      </c>
      <c r="DR31" s="81">
        <f>SUMIF(GHIB!$A$164:$A$184,Traffic!DR$7,GHIB!H$164:H$184)</f>
        <v>0</v>
      </c>
      <c r="DS31" s="81">
        <f>SUMIF(GHIB!$A$164:$A$184,Traffic!DS$7,GHIB!I$164:I$184)</f>
        <v>0</v>
      </c>
      <c r="DT31" s="81">
        <f>SUMIF(GHIB!$A$164:$A$184,Traffic!DT$7,GHIB!J$164:J$184)</f>
        <v>0</v>
      </c>
      <c r="DU31" s="81">
        <f>SUMIF(GHIB!$A$164:$A$184,Traffic!DU$7,GHIB!K$164:K$184)</f>
        <v>0</v>
      </c>
      <c r="DV31" s="81">
        <f>SUMIF(GHIB!$A$164:$A$184,Traffic!DV$7,GHIB!L$164:L$184)</f>
        <v>0</v>
      </c>
      <c r="DW31" s="81">
        <f>SUMIF(GHIB!$A$164:$A$184,Traffic!DW$7,GHIB!M$164:M$184)</f>
        <v>0</v>
      </c>
      <c r="DX31" s="81">
        <f>SUMIF(GHIB!$A$164:$A$184,Traffic!DX$7,GHIB!N$164:N$184)</f>
        <v>0</v>
      </c>
      <c r="DY31" s="81">
        <f>SUMIF(GHIB!$A$164:$A$184,Traffic!DY$7,GHIB!O$164:O$184)</f>
        <v>0</v>
      </c>
      <c r="DZ31" s="81">
        <f>SUMIF(GHIB!$A$164:$A$184,Traffic!DZ$7,GHIB!P$164:P$184)</f>
        <v>0</v>
      </c>
      <c r="EB31" s="81">
        <f t="shared" si="126"/>
        <v>0</v>
      </c>
      <c r="EC31" s="81">
        <f>SUM($DA31:DB31)</f>
        <v>0</v>
      </c>
      <c r="ED31" s="81">
        <f>SUM($DA31:DC31)</f>
        <v>0</v>
      </c>
      <c r="EE31" s="81">
        <f>SUM($DA31:DD31)</f>
        <v>0</v>
      </c>
      <c r="EF31" s="81">
        <f>SUM($DA31:DE31)</f>
        <v>0</v>
      </c>
      <c r="EG31" s="81">
        <f>SUM($DA31:DF31)</f>
        <v>0</v>
      </c>
      <c r="EH31" s="81">
        <f>SUM($DA31:DG31)</f>
        <v>0</v>
      </c>
      <c r="EI31" s="81">
        <f>SUM($DA31:DH31)</f>
        <v>0</v>
      </c>
      <c r="EJ31" s="81">
        <f>SUM($DA31:DI31)</f>
        <v>0</v>
      </c>
      <c r="EK31" s="81">
        <f>SUM($DA31:DJ31)</f>
        <v>0</v>
      </c>
      <c r="EL31" s="81">
        <f>SUM($DA31:DK31)</f>
        <v>0</v>
      </c>
      <c r="EM31" s="81">
        <f>SUM($DA31:DL31)</f>
        <v>0</v>
      </c>
      <c r="EN31" s="81"/>
      <c r="EO31" s="81"/>
      <c r="EP31" s="81"/>
      <c r="EQ31" s="81">
        <f>SUM($DO31:DO31)</f>
        <v>0</v>
      </c>
      <c r="ER31" s="81">
        <f>SUM($DO31:DP31)</f>
        <v>0</v>
      </c>
      <c r="ES31" s="81">
        <f>SUM($DO31:DQ31)</f>
        <v>0</v>
      </c>
      <c r="ET31" s="81">
        <f>SUM($DO31:DR31)</f>
        <v>0</v>
      </c>
      <c r="EU31" s="81">
        <f>SUM($DO31:DS31)</f>
        <v>0</v>
      </c>
      <c r="EV31" s="81">
        <f>SUM($DO31:DT31)</f>
        <v>0</v>
      </c>
      <c r="EW31" s="81">
        <f>SUM($DO31:DU31)</f>
        <v>0</v>
      </c>
      <c r="EX31" s="81">
        <f>SUM($DO31:DV31)</f>
        <v>0</v>
      </c>
      <c r="EY31" s="81">
        <f>SUM($DO31:DW31)</f>
        <v>0</v>
      </c>
      <c r="EZ31" s="81">
        <f>SUM($DO31:DX31)</f>
        <v>0</v>
      </c>
      <c r="FA31" s="81">
        <f>SUM($DO31:DY31)</f>
        <v>0</v>
      </c>
      <c r="FB31" s="81">
        <f>SUM($DO31:DZ31)</f>
        <v>0</v>
      </c>
      <c r="FC31" s="81"/>
      <c r="FD31" s="81">
        <f t="shared" si="127"/>
        <v>0</v>
      </c>
      <c r="FE31" s="81">
        <f t="shared" si="127"/>
        <v>0</v>
      </c>
      <c r="FF31" s="81">
        <f t="shared" si="128"/>
        <v>0</v>
      </c>
      <c r="FG31" s="112">
        <f>IFERROR(FF31/FD31,1)</f>
        <v>1</v>
      </c>
      <c r="FH31" s="81"/>
      <c r="FI31" s="81">
        <f t="shared" si="130"/>
        <v>0</v>
      </c>
      <c r="FJ31" s="81">
        <f t="shared" si="130"/>
        <v>0</v>
      </c>
      <c r="FK31" s="81">
        <f t="shared" si="129"/>
        <v>0</v>
      </c>
      <c r="FL31" s="112">
        <f>IFERROR(FK31/FI31,1)</f>
        <v>1</v>
      </c>
    </row>
    <row r="32" spans="1:168" s="2" customFormat="1" ht="15.75">
      <c r="A32" s="85"/>
      <c r="B32" s="85" t="s">
        <v>96</v>
      </c>
      <c r="C32" s="86" t="s">
        <v>9</v>
      </c>
      <c r="D32" s="88">
        <f>+SUM(D29:D31)</f>
        <v>0</v>
      </c>
      <c r="E32" s="88">
        <f ca="1">+SUM(E29:E31)</f>
        <v>0</v>
      </c>
      <c r="F32" s="87">
        <f ca="1">SUM(F29:F31)</f>
        <v>0</v>
      </c>
      <c r="G32" s="89">
        <f ca="1">IF(F32=0,0,IF(D32=0,1,F32/D32))</f>
        <v>0</v>
      </c>
      <c r="H32" s="88">
        <f>SUM(H29:H31)</f>
        <v>0</v>
      </c>
      <c r="I32" s="88">
        <f ca="1">SUM(I29:I31)</f>
        <v>0</v>
      </c>
      <c r="J32" s="87">
        <f ca="1">SUM(J29:J31)</f>
        <v>0</v>
      </c>
      <c r="K32" s="89">
        <f ca="1">IF(J32=0,0,IF(H32=0,1,J32/H32))</f>
        <v>0</v>
      </c>
      <c r="L32" s="88">
        <f>+SUM(L29:L31)</f>
        <v>0</v>
      </c>
      <c r="M32" s="88">
        <f ca="1">+SUM(M29:M31)</f>
        <v>0</v>
      </c>
      <c r="N32" s="87">
        <f ca="1">SUM(N29:N31)</f>
        <v>0</v>
      </c>
      <c r="O32" s="89">
        <f ca="1">IF(N32=0,0,IF(L32=0,1,N32/L32))</f>
        <v>0</v>
      </c>
      <c r="P32" s="88">
        <f>SUM(P29:P31)</f>
        <v>0</v>
      </c>
      <c r="Q32" s="88">
        <f ca="1">SUM(Q29:Q31)</f>
        <v>0</v>
      </c>
      <c r="R32" s="87">
        <f ca="1">SUM(R29:R31)</f>
        <v>0</v>
      </c>
      <c r="S32" s="89">
        <f ca="1">IF(R32=0,0,IF(P32=0,1,R32/P32))</f>
        <v>0</v>
      </c>
      <c r="T32" s="88">
        <f>+SUM(T29:T31)</f>
        <v>0</v>
      </c>
      <c r="U32" s="88">
        <f ca="1">+SUM(U29:U31)</f>
        <v>0</v>
      </c>
      <c r="V32" s="87">
        <f ca="1">SUM(V29:V31)</f>
        <v>0</v>
      </c>
      <c r="W32" s="89">
        <f ca="1">IF(V32=0,0,IF(T32=0,1,V32/T32))</f>
        <v>0</v>
      </c>
      <c r="X32" s="88">
        <f>SUM(X29:X31)</f>
        <v>0</v>
      </c>
      <c r="Y32" s="88">
        <f ca="1">SUM(Y29:Y31)</f>
        <v>0</v>
      </c>
      <c r="Z32" s="87">
        <f ca="1">SUM(Z29:Z31)</f>
        <v>0</v>
      </c>
      <c r="AA32" s="89">
        <f ca="1">IF(Z32=0,0,IF(X32=0,1,Z32/X32))</f>
        <v>0</v>
      </c>
      <c r="AB32" s="88">
        <f>+SUM(AB29:AB31)</f>
        <v>0</v>
      </c>
      <c r="AC32" s="88">
        <f ca="1">+SUM(AC29:AC31)</f>
        <v>0</v>
      </c>
      <c r="AD32" s="87">
        <f ca="1">SUM(AD29:AD31)</f>
        <v>0</v>
      </c>
      <c r="AE32" s="89">
        <f ca="1">IF(AD32=0,0,IF(AB32=0,1,AD32/AB32))</f>
        <v>0</v>
      </c>
      <c r="AF32" s="88">
        <f>SUM(AF29:AF31)</f>
        <v>0</v>
      </c>
      <c r="AG32" s="88">
        <f ca="1">SUM(AG29:AG31)</f>
        <v>0</v>
      </c>
      <c r="AH32" s="87">
        <f ca="1">SUM(AH29:AH31)</f>
        <v>0</v>
      </c>
      <c r="AI32" s="89">
        <f ca="1">IF(AH32=0,0,IF(AF32=0,1,AH32/AF32))</f>
        <v>0</v>
      </c>
      <c r="AJ32" s="88">
        <f>+SUM(AJ29:AJ31)</f>
        <v>0</v>
      </c>
      <c r="AK32" s="88">
        <f ca="1">+SUM(AK29:AK31)</f>
        <v>0</v>
      </c>
      <c r="AL32" s="87">
        <f ca="1">SUM(AL29:AL31)</f>
        <v>0</v>
      </c>
      <c r="AM32" s="89">
        <f ca="1">IF(AL32=0,0,IF(AJ32=0,1,AL32/AJ32))</f>
        <v>0</v>
      </c>
      <c r="AN32" s="88">
        <f>SUM(AN29:AN31)</f>
        <v>0</v>
      </c>
      <c r="AO32" s="88">
        <f ca="1">SUM(AO29:AO31)</f>
        <v>0</v>
      </c>
      <c r="AP32" s="87">
        <f ca="1">SUM(AP29:AP31)</f>
        <v>0</v>
      </c>
      <c r="AQ32" s="89">
        <f ca="1">IF(AP32=0,0,IF(AN32=0,1,AP32/AN32))</f>
        <v>0</v>
      </c>
      <c r="AR32" s="88">
        <f>+SUM(AR29:AR31)</f>
        <v>0</v>
      </c>
      <c r="AS32" s="88">
        <f ca="1">+SUM(AS29:AS31)</f>
        <v>0</v>
      </c>
      <c r="AT32" s="87">
        <f ca="1">SUM(AT29:AT31)</f>
        <v>0</v>
      </c>
      <c r="AU32" s="89">
        <f ca="1">IF(AT32=0,0,IF(AR32=0,1,AT32/AR32))</f>
        <v>0</v>
      </c>
      <c r="AV32" s="88">
        <f>SUM(AV29:AV31)</f>
        <v>0</v>
      </c>
      <c r="AW32" s="88">
        <f ca="1">SUM(AW29:AW31)</f>
        <v>0</v>
      </c>
      <c r="AX32" s="87">
        <f ca="1">SUM(AX29:AX31)</f>
        <v>0</v>
      </c>
      <c r="AY32" s="89">
        <f ca="1">IF(AX32=0,0,IF(AV32=0,1,AX32/AV32))</f>
        <v>0</v>
      </c>
      <c r="AZ32" s="88">
        <f>+SUM(AZ29:AZ31)</f>
        <v>0</v>
      </c>
      <c r="BA32" s="88">
        <f ca="1">+SUM(BA29:BA31)</f>
        <v>52153</v>
      </c>
      <c r="BB32" s="87">
        <f ca="1">SUM(BB29:BB31)</f>
        <v>52153</v>
      </c>
      <c r="BC32" s="89">
        <f ca="1">IF(BB32=0,0,IF(AZ32=0,1,BB32/AZ32))</f>
        <v>1</v>
      </c>
      <c r="BD32" s="88">
        <f>SUM(BD29:BD31)</f>
        <v>0</v>
      </c>
      <c r="BE32" s="88">
        <f ca="1">SUM(BE29:BE31)</f>
        <v>52153</v>
      </c>
      <c r="BF32" s="87">
        <f ca="1">SUM(BF29:BF31)</f>
        <v>52153</v>
      </c>
      <c r="BG32" s="89">
        <f ca="1">IF(BF32=0,0,IF(BD32=0,1,BF32/BD32))</f>
        <v>1</v>
      </c>
      <c r="BH32" s="88">
        <f>+SUM(BH29:BH31)</f>
        <v>0</v>
      </c>
      <c r="BI32" s="88">
        <f ca="1">+SUM(BI29:BI31)</f>
        <v>343507</v>
      </c>
      <c r="BJ32" s="87">
        <f ca="1">SUM(BJ29:BJ31)</f>
        <v>343507</v>
      </c>
      <c r="BK32" s="89">
        <f ca="1">IF(BJ32=0,0,IF(BH32=0,1,BJ32/BH32))</f>
        <v>1</v>
      </c>
      <c r="BL32" s="88">
        <f>SUM(BL29:BL31)</f>
        <v>0</v>
      </c>
      <c r="BM32" s="88">
        <f ca="1">SUM(BM29:BM31)</f>
        <v>395660</v>
      </c>
      <c r="BN32" s="87">
        <f ca="1">SUM(BN29:BN31)</f>
        <v>395660</v>
      </c>
      <c r="BO32" s="89">
        <f ca="1">IF(BN32=0,0,IF(BL32=0,1,BN32/BL32))</f>
        <v>1</v>
      </c>
      <c r="BP32" s="88">
        <f>+SUM(BP29:BP31)</f>
        <v>0</v>
      </c>
      <c r="BQ32" s="88">
        <f ca="1">+SUM(BQ29:BQ31)</f>
        <v>0</v>
      </c>
      <c r="BR32" s="87">
        <f ca="1">SUM(BR29:BR31)</f>
        <v>0</v>
      </c>
      <c r="BS32" s="89">
        <f ca="1">IF(BR32=0,0,IF(BP32=0,1,BR32/BP32))</f>
        <v>0</v>
      </c>
      <c r="BT32" s="88">
        <f>SUM(BT29:BT31)</f>
        <v>0</v>
      </c>
      <c r="BU32" s="88">
        <f ca="1">SUM(BU29:BU31)</f>
        <v>395660</v>
      </c>
      <c r="BV32" s="87">
        <f ca="1">SUM(BV29:BV31)</f>
        <v>395660</v>
      </c>
      <c r="BW32" s="89">
        <f ca="1">IF(BV32=0,0,IF(BT32=0,1,BV32/BT32))</f>
        <v>1</v>
      </c>
      <c r="BX32" s="88">
        <f>+SUM(BX29:BX31)</f>
        <v>0</v>
      </c>
      <c r="BY32" s="88">
        <f ca="1">+SUM(BY29:BY31)</f>
        <v>0</v>
      </c>
      <c r="BZ32" s="87">
        <f ca="1">SUM(BZ29:BZ31)</f>
        <v>0</v>
      </c>
      <c r="CA32" s="89">
        <f ca="1">IF(BZ32=0,0,IF(BX32=0,1,BZ32/BX32))</f>
        <v>0</v>
      </c>
      <c r="CB32" s="88">
        <f>SUM(CB29:CB31)</f>
        <v>0</v>
      </c>
      <c r="CC32" s="88">
        <f ca="1">SUM(CC29:CC31)</f>
        <v>395660</v>
      </c>
      <c r="CD32" s="87">
        <f ca="1">SUM(CD29:CD31)</f>
        <v>395660</v>
      </c>
      <c r="CE32" s="89">
        <f ca="1">IF(CD32=0,0,IF(CB32=0,1,CD32/CB32))</f>
        <v>1</v>
      </c>
      <c r="CF32" s="88">
        <f>+SUM(CF29:CF31)</f>
        <v>0</v>
      </c>
      <c r="CG32" s="88">
        <f ca="1">+SUM(CG29:CG31)</f>
        <v>0</v>
      </c>
      <c r="CH32" s="87">
        <f ca="1">SUM(CH29:CH31)</f>
        <v>0</v>
      </c>
      <c r="CI32" s="89">
        <f ca="1">IF(CH32=0,0,IF(CF32=0,1,CH32/CF32))</f>
        <v>0</v>
      </c>
      <c r="CJ32" s="88">
        <f>SUM(CJ29:CJ31)</f>
        <v>0</v>
      </c>
      <c r="CK32" s="88">
        <f ca="1">SUM(CK29:CK31)</f>
        <v>395660</v>
      </c>
      <c r="CL32" s="87">
        <f ca="1">SUM(CL29:CL31)</f>
        <v>395660</v>
      </c>
      <c r="CM32" s="89">
        <f ca="1">IF(CL32=0,0,IF(CJ32=0,1,CL32/CJ32))</f>
        <v>1</v>
      </c>
      <c r="CN32" s="88">
        <f>+SUM(CN29:CN31)</f>
        <v>0</v>
      </c>
      <c r="CO32" s="88">
        <f ca="1">+SUM(CO29:CO31)</f>
        <v>0</v>
      </c>
      <c r="CP32" s="87">
        <f ca="1">SUM(CP29:CP31)</f>
        <v>0</v>
      </c>
      <c r="CQ32" s="89">
        <f ca="1">IF(CP32=0,0,IF(CN32=0,1,CP32/CN32))</f>
        <v>0</v>
      </c>
      <c r="CR32" s="88">
        <f>SUM(CR29:CR31)</f>
        <v>0</v>
      </c>
      <c r="CS32" s="88">
        <f ca="1">SUM(CS29:CS31)</f>
        <v>395660</v>
      </c>
      <c r="CT32" s="87">
        <f ca="1">SUM(CT29:CT31)</f>
        <v>395660</v>
      </c>
      <c r="CU32" s="89">
        <f ca="1">IF(CT32=0,0,IF(CR32=0,1,CT32/CR32))</f>
        <v>1</v>
      </c>
      <c r="CX32"/>
      <c r="CY32" t="s">
        <v>61</v>
      </c>
      <c r="DA32" s="81">
        <f>SUM(DA29:DA31)</f>
        <v>0</v>
      </c>
      <c r="DB32" s="81">
        <f t="shared" ref="DB32" si="131">SUM(DB29:DB31)</f>
        <v>0</v>
      </c>
      <c r="DC32" s="81">
        <f t="shared" ref="DC32" si="132">SUM(DC29:DC31)</f>
        <v>0</v>
      </c>
      <c r="DD32" s="81">
        <f t="shared" ref="DD32" si="133">SUM(DD29:DD31)</f>
        <v>0</v>
      </c>
      <c r="DE32" s="81">
        <f t="shared" ref="DE32" si="134">SUM(DE29:DE31)</f>
        <v>0</v>
      </c>
      <c r="DF32" s="81">
        <f t="shared" ref="DF32" si="135">SUM(DF29:DF31)</f>
        <v>0</v>
      </c>
      <c r="DG32" s="81">
        <f t="shared" ref="DG32" si="136">SUM(DG29:DG31)</f>
        <v>0</v>
      </c>
      <c r="DH32" s="81">
        <f t="shared" ref="DH32" si="137">SUM(DH29:DH31)</f>
        <v>0</v>
      </c>
      <c r="DI32" s="81">
        <f t="shared" ref="DI32" si="138">SUM(DI29:DI31)</f>
        <v>0</v>
      </c>
      <c r="DJ32" s="81">
        <f t="shared" ref="DJ32" si="139">SUM(DJ29:DJ31)</f>
        <v>0</v>
      </c>
      <c r="DK32" s="81">
        <f t="shared" ref="DK32" si="140">SUM(DK29:DK31)</f>
        <v>0</v>
      </c>
      <c r="DL32" s="81">
        <f t="shared" ref="DL32" si="141">SUM(DL29:DL31)</f>
        <v>0</v>
      </c>
      <c r="DM32"/>
      <c r="DN32"/>
      <c r="DO32" s="81">
        <f t="shared" ref="DO32" si="142">SUM(DO29:DO31)</f>
        <v>0</v>
      </c>
      <c r="DP32" s="81">
        <f t="shared" ref="DP32:DZ32" si="143">SUM(DP29:DP31)</f>
        <v>0</v>
      </c>
      <c r="DQ32" s="81">
        <f t="shared" si="143"/>
        <v>0</v>
      </c>
      <c r="DR32" s="81">
        <f t="shared" si="143"/>
        <v>0</v>
      </c>
      <c r="DS32" s="81">
        <f t="shared" si="143"/>
        <v>0</v>
      </c>
      <c r="DT32" s="81">
        <f t="shared" si="143"/>
        <v>0</v>
      </c>
      <c r="DU32" s="81">
        <f t="shared" si="143"/>
        <v>52153</v>
      </c>
      <c r="DV32" s="81">
        <f t="shared" si="143"/>
        <v>343507</v>
      </c>
      <c r="DW32" s="81">
        <f t="shared" si="143"/>
        <v>0</v>
      </c>
      <c r="DX32" s="81">
        <f t="shared" si="143"/>
        <v>0</v>
      </c>
      <c r="DY32" s="81">
        <f t="shared" si="143"/>
        <v>0</v>
      </c>
      <c r="DZ32" s="81">
        <f t="shared" si="143"/>
        <v>0</v>
      </c>
      <c r="EA32"/>
      <c r="EB32" s="81">
        <f t="shared" si="126"/>
        <v>0</v>
      </c>
      <c r="EC32" s="81">
        <f>SUM($DA32:DB32)</f>
        <v>0</v>
      </c>
      <c r="ED32" s="81">
        <f>SUM($DA32:DC32)</f>
        <v>0</v>
      </c>
      <c r="EE32" s="81">
        <f>SUM($DA32:DD32)</f>
        <v>0</v>
      </c>
      <c r="EF32" s="81">
        <f>SUM($DA32:DE32)</f>
        <v>0</v>
      </c>
      <c r="EG32" s="81">
        <f>SUM($DA32:DF32)</f>
        <v>0</v>
      </c>
      <c r="EH32" s="81">
        <f>SUM($DA32:DG32)</f>
        <v>0</v>
      </c>
      <c r="EI32" s="81">
        <f>SUM($DA32:DH32)</f>
        <v>0</v>
      </c>
      <c r="EJ32" s="81">
        <f>SUM($DA32:DI32)</f>
        <v>0</v>
      </c>
      <c r="EK32" s="81">
        <f>SUM($DA32:DJ32)</f>
        <v>0</v>
      </c>
      <c r="EL32" s="81">
        <f>SUM($DA32:DK32)</f>
        <v>0</v>
      </c>
      <c r="EM32" s="81">
        <f>SUM($DA32:DL32)</f>
        <v>0</v>
      </c>
      <c r="EN32"/>
      <c r="EO32"/>
      <c r="EP32"/>
      <c r="EQ32" s="81">
        <f>SUM($DO32:DO32)</f>
        <v>0</v>
      </c>
      <c r="ER32" s="81">
        <f>SUM($DO32:DP32)</f>
        <v>0</v>
      </c>
      <c r="ES32" s="81">
        <f>SUM($DO32:DQ32)</f>
        <v>0</v>
      </c>
      <c r="ET32" s="81">
        <f>SUM($DO32:DR32)</f>
        <v>0</v>
      </c>
      <c r="EU32" s="81">
        <f>SUM($DO32:DS32)</f>
        <v>0</v>
      </c>
      <c r="EV32" s="81">
        <f>SUM($DO32:DT32)</f>
        <v>0</v>
      </c>
      <c r="EW32" s="81">
        <f>SUM($DO32:DU32)</f>
        <v>52153</v>
      </c>
      <c r="EX32" s="81">
        <f>SUM($DO32:DV32)</f>
        <v>395660</v>
      </c>
      <c r="EY32" s="81">
        <f>SUM($DO32:DW32)</f>
        <v>395660</v>
      </c>
      <c r="EZ32" s="81">
        <f>SUM($DO32:DX32)</f>
        <v>395660</v>
      </c>
      <c r="FA32" s="81">
        <f>SUM($DO32:DY32)</f>
        <v>395660</v>
      </c>
      <c r="FB32" s="81">
        <f>SUM($DO32:DZ32)</f>
        <v>395660</v>
      </c>
      <c r="FC32" s="81"/>
      <c r="FD32" s="81">
        <f t="shared" si="127"/>
        <v>0</v>
      </c>
      <c r="FE32" s="81">
        <f t="shared" si="127"/>
        <v>343507</v>
      </c>
      <c r="FF32" s="81">
        <f t="shared" si="128"/>
        <v>343507</v>
      </c>
      <c r="FG32" s="112">
        <f>IFERROR(FF32/FD32,1)</f>
        <v>1</v>
      </c>
      <c r="FH32"/>
      <c r="FI32" s="81">
        <f t="shared" si="130"/>
        <v>0</v>
      </c>
      <c r="FJ32" s="81">
        <f t="shared" si="130"/>
        <v>395660</v>
      </c>
      <c r="FK32" s="81">
        <f t="shared" si="129"/>
        <v>395660</v>
      </c>
      <c r="FL32" s="112">
        <f>IFERROR(FK32/FI32,1)</f>
        <v>1</v>
      </c>
    </row>
    <row r="33" spans="1:168" ht="15.75">
      <c r="A33" s="90"/>
      <c r="B33" s="90"/>
      <c r="C33" s="91"/>
      <c r="D33" s="90"/>
      <c r="E33" s="90"/>
      <c r="F33" s="92"/>
      <c r="G33" s="93"/>
      <c r="H33" s="90"/>
      <c r="I33" s="90"/>
      <c r="J33" s="92"/>
      <c r="K33" s="93"/>
      <c r="L33" s="90"/>
      <c r="M33" s="90"/>
      <c r="N33" s="92"/>
      <c r="O33" s="93"/>
      <c r="P33" s="90"/>
      <c r="Q33" s="90"/>
      <c r="R33" s="92"/>
      <c r="S33" s="93"/>
      <c r="T33" s="90"/>
      <c r="U33" s="90"/>
      <c r="V33" s="92"/>
      <c r="W33" s="93"/>
      <c r="X33" s="90"/>
      <c r="Y33" s="90"/>
      <c r="Z33" s="92"/>
      <c r="AA33" s="93"/>
      <c r="AB33" s="90"/>
      <c r="AC33" s="90"/>
      <c r="AD33" s="92"/>
      <c r="AE33" s="93"/>
      <c r="AF33" s="90"/>
      <c r="AG33" s="90"/>
      <c r="AH33" s="92"/>
      <c r="AI33" s="93"/>
      <c r="AJ33" s="90"/>
      <c r="AK33" s="90"/>
      <c r="AL33" s="92"/>
      <c r="AM33" s="93"/>
      <c r="AN33" s="90"/>
      <c r="AO33" s="90"/>
      <c r="AP33" s="92"/>
      <c r="AQ33" s="93"/>
      <c r="AR33" s="90"/>
      <c r="AS33" s="90"/>
      <c r="AT33" s="92"/>
      <c r="AU33" s="93"/>
      <c r="AV33" s="90"/>
      <c r="AW33" s="90"/>
      <c r="AX33" s="92"/>
      <c r="AY33" s="93"/>
      <c r="AZ33" s="90"/>
      <c r="BA33" s="90"/>
      <c r="BB33" s="92"/>
      <c r="BC33" s="93"/>
      <c r="BD33" s="90"/>
      <c r="BE33" s="90"/>
      <c r="BF33" s="92"/>
      <c r="BG33" s="93"/>
      <c r="BH33" s="90"/>
      <c r="BI33" s="90"/>
      <c r="BJ33" s="92"/>
      <c r="BK33" s="93"/>
      <c r="BL33" s="90"/>
      <c r="BM33" s="90"/>
      <c r="BN33" s="92"/>
      <c r="BO33" s="93"/>
      <c r="BP33" s="90"/>
      <c r="BQ33" s="90"/>
      <c r="BR33" s="92"/>
      <c r="BS33" s="93"/>
      <c r="BT33" s="90"/>
      <c r="BU33" s="90"/>
      <c r="BV33" s="92"/>
      <c r="BW33" s="93"/>
      <c r="BX33" s="90"/>
      <c r="BY33" s="90"/>
      <c r="BZ33" s="92"/>
      <c r="CA33" s="93"/>
      <c r="CB33" s="90"/>
      <c r="CC33" s="90"/>
      <c r="CD33" s="92"/>
      <c r="CE33" s="93"/>
      <c r="CF33" s="90"/>
      <c r="CG33" s="90"/>
      <c r="CH33" s="92"/>
      <c r="CI33" s="93"/>
      <c r="CJ33" s="90"/>
      <c r="CK33" s="90"/>
      <c r="CL33" s="92"/>
      <c r="CM33" s="93"/>
      <c r="CN33" s="90"/>
      <c r="CO33" s="90"/>
      <c r="CP33" s="92"/>
      <c r="CQ33" s="93"/>
      <c r="CR33" s="90"/>
      <c r="CS33" s="90"/>
      <c r="CT33" s="92"/>
      <c r="CU33" s="93"/>
      <c r="CZ33" s="2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K33" s="81"/>
      <c r="FL33" s="81"/>
    </row>
    <row r="34" spans="1:168" ht="15.2" customHeight="1">
      <c r="A34" s="76"/>
      <c r="B34" s="105" t="s">
        <v>97</v>
      </c>
      <c r="C34" s="77" t="s">
        <v>6</v>
      </c>
      <c r="D34" s="78">
        <f>+DA34</f>
        <v>33841</v>
      </c>
      <c r="E34" s="79">
        <f ca="1">OFFSET(DA34,0,14,1,1)</f>
        <v>26160</v>
      </c>
      <c r="F34" s="78">
        <f ca="1">SUM(E34-D34)</f>
        <v>-7681</v>
      </c>
      <c r="G34" s="80">
        <f ca="1">IF(F34=0,0,IF(D34=0,1,F34/D34))</f>
        <v>-0.2269731981915428</v>
      </c>
      <c r="H34" s="78">
        <f>SUMIF($D$6:G$6,H$5,$D34:G34)</f>
        <v>33841</v>
      </c>
      <c r="I34" s="79">
        <f ca="1">SUMIF($D$6:H$6,I$5,$D34:H34)</f>
        <v>26160</v>
      </c>
      <c r="J34" s="78">
        <f ca="1">SUM(I34-H34)</f>
        <v>-7681</v>
      </c>
      <c r="K34" s="80">
        <f ca="1">IF(J34=0,0,IF(H34=0,1,J34/H34))</f>
        <v>-0.2269731981915428</v>
      </c>
      <c r="L34" s="78">
        <f>+DB34</f>
        <v>28587</v>
      </c>
      <c r="M34" s="79">
        <f ca="1">OFFSET(DB34,0,14,1,1)</f>
        <v>25361</v>
      </c>
      <c r="N34" s="78">
        <f ca="1">SUM(M34-L34)</f>
        <v>-3226</v>
      </c>
      <c r="O34" s="80">
        <f ca="1">IF(N34=0,0,IF(L34=0,1,N34/L34))</f>
        <v>-0.11284849756882499</v>
      </c>
      <c r="P34" s="78">
        <f>SUMIF($D$6:O$6,P$5,$D34:O34)</f>
        <v>62428</v>
      </c>
      <c r="Q34" s="79">
        <f ca="1">SUMIF($D$6:P$6,Q$5,$D34:P34)</f>
        <v>51521</v>
      </c>
      <c r="R34" s="78">
        <f ca="1">SUM(Q34-P34)</f>
        <v>-10907</v>
      </c>
      <c r="S34" s="80">
        <f ca="1">IF(R34=0,0,IF(P34=0,1,R34/P34))</f>
        <v>-0.17471326968667905</v>
      </c>
      <c r="T34" s="78">
        <f>+DC34</f>
        <v>28877</v>
      </c>
      <c r="U34" s="79">
        <f ca="1">OFFSET(DC34,0,14,1,1)</f>
        <v>29145</v>
      </c>
      <c r="V34" s="78">
        <f ca="1">SUM(U34-T34)</f>
        <v>268</v>
      </c>
      <c r="W34" s="80">
        <f ca="1">IF(V34=0,0,IF(T34=0,1,V34/T34))</f>
        <v>9.2807424593967514E-3</v>
      </c>
      <c r="X34" s="78">
        <f>SUMIF($D$6:W$6,X$5,$D34:W34)</f>
        <v>91305</v>
      </c>
      <c r="Y34" s="79">
        <f ca="1">SUMIF($D$6:X$6,Y$5,$D34:X34)</f>
        <v>80666</v>
      </c>
      <c r="Z34" s="78">
        <f ca="1">SUM(Y34-X34)</f>
        <v>-10639</v>
      </c>
      <c r="AA34" s="80">
        <f ca="1">IF(Z34=0,0,IF(X34=0,1,Z34/X34))</f>
        <v>-0.11652154865560484</v>
      </c>
      <c r="AB34" s="78">
        <f>+DD34</f>
        <v>26129</v>
      </c>
      <c r="AC34" s="79">
        <f ca="1">OFFSET(DD34,0,14,1,1)</f>
        <v>29675</v>
      </c>
      <c r="AD34" s="78">
        <f ca="1">SUM(AC34-AB34)</f>
        <v>3546</v>
      </c>
      <c r="AE34" s="80">
        <f ca="1">IF(AD34=0,0,IF(AB34=0,1,AD34/AB34))</f>
        <v>0.13571127865589958</v>
      </c>
      <c r="AF34" s="78">
        <f>SUMIF($D$6:AE$6,AF$5,$D34:AE34)</f>
        <v>117434</v>
      </c>
      <c r="AG34" s="79">
        <f ca="1">SUMIF($D$6:AF$6,AG$5,$D34:AF34)</f>
        <v>110341</v>
      </c>
      <c r="AH34" s="78">
        <f ca="1">SUM(AG34-AF34)</f>
        <v>-7093</v>
      </c>
      <c r="AI34" s="80">
        <f ca="1">IF(AH34=0,0,IF(AF34=0,1,AH34/AF34))</f>
        <v>-6.039988419026858E-2</v>
      </c>
      <c r="AJ34" s="78">
        <f>+DE34</f>
        <v>29209</v>
      </c>
      <c r="AK34" s="79">
        <f ca="1">OFFSET(DE34,0,14,1,1)</f>
        <v>36022</v>
      </c>
      <c r="AL34" s="78">
        <f ca="1">SUM(AK34-AJ34)</f>
        <v>6813</v>
      </c>
      <c r="AM34" s="80">
        <f ca="1">IF(AL34=0,0,IF(AJ34=0,1,AL34/AJ34))</f>
        <v>0.23325002567701736</v>
      </c>
      <c r="AN34" s="78">
        <f>SUMIF($D$6:AM$6,AN$5,$D34:AM34)</f>
        <v>146643</v>
      </c>
      <c r="AO34" s="79">
        <f ca="1">SUMIF($D$6:AN$6,AO$5,$D34:AN34)</f>
        <v>146363</v>
      </c>
      <c r="AP34" s="78">
        <f ca="1">SUM(AO34-AN34)</f>
        <v>-280</v>
      </c>
      <c r="AQ34" s="80">
        <f ca="1">IF(AP34=0,0,IF(AN34=0,1,AP34/AN34))</f>
        <v>-1.9093990166595064E-3</v>
      </c>
      <c r="AR34" s="78">
        <f>+DF34</f>
        <v>31618</v>
      </c>
      <c r="AS34" s="79">
        <f ca="1">OFFSET(DF34,0,14,1,1)</f>
        <v>36737</v>
      </c>
      <c r="AT34" s="78">
        <f ca="1">SUM(AS34-AR34)</f>
        <v>5119</v>
      </c>
      <c r="AU34" s="80">
        <f ca="1">IF(AT34=0,0,IF(AR34=0,1,AT34/AR34))</f>
        <v>0.16190144854196975</v>
      </c>
      <c r="AV34" s="78">
        <f>SUMIF($D$6:AU$6,AV$5,$D34:AU34)</f>
        <v>178261</v>
      </c>
      <c r="AW34" s="79">
        <f ca="1">SUMIF($D$6:AV$6,AW$5,$D34:AV34)</f>
        <v>183100</v>
      </c>
      <c r="AX34" s="78">
        <f ca="1">SUM(AW34-AV34)</f>
        <v>4839</v>
      </c>
      <c r="AY34" s="80">
        <f ca="1">IF(AX34=0,0,IF(AV34=0,1,AX34/AV34))</f>
        <v>2.7145589893470809E-2</v>
      </c>
      <c r="AZ34" s="78">
        <f>+DG34</f>
        <v>37958</v>
      </c>
      <c r="BA34" s="79">
        <f ca="1">OFFSET(DG34,0,14,1,1)</f>
        <v>44667</v>
      </c>
      <c r="BB34" s="78">
        <f ca="1">SUM(BA34-AZ34)</f>
        <v>6709</v>
      </c>
      <c r="BC34" s="80">
        <f ca="1">IF(BB34=0,0,IF(AZ34=0,1,BB34/AZ34))</f>
        <v>0.176747984614574</v>
      </c>
      <c r="BD34" s="78">
        <f>SUMIF($D$6:BC$6,BD$5,$D34:BC34)</f>
        <v>216219</v>
      </c>
      <c r="BE34" s="79">
        <f ca="1">SUMIF($D$6:BD$6,BE$5,$D34:BD34)</f>
        <v>227767</v>
      </c>
      <c r="BF34" s="78">
        <f ca="1">SUM(BE34-BD34)</f>
        <v>11548</v>
      </c>
      <c r="BG34" s="80">
        <f ca="1">IF(BF34=0,0,IF(BD34=0,1,BF34/BD34))</f>
        <v>5.3408812361540846E-2</v>
      </c>
      <c r="BH34" s="78">
        <f>+DH34</f>
        <v>42399</v>
      </c>
      <c r="BI34" s="79">
        <f ca="1">OFFSET(DH34,0,14,1,1)</f>
        <v>47350</v>
      </c>
      <c r="BJ34" s="78">
        <f ca="1">SUM(BI34-BH34)</f>
        <v>4951</v>
      </c>
      <c r="BK34" s="80">
        <f ca="1">IF(BJ34=0,0,IF(BH34=0,1,BJ34/BH34))</f>
        <v>0.11677162197221633</v>
      </c>
      <c r="BL34" s="78">
        <f>SUMIF($D$6:BK$6,BL$5,$D34:BK34)</f>
        <v>258618</v>
      </c>
      <c r="BM34" s="79">
        <f ca="1">SUMIF($D$6:BL$6,BM$5,$D34:BL34)</f>
        <v>275117</v>
      </c>
      <c r="BN34" s="78">
        <f ca="1">SUM(BM34-BL34)</f>
        <v>16499</v>
      </c>
      <c r="BO34" s="80">
        <f ca="1">IF(BN34=0,0,IF(BL34=0,1,BN34/BL34))</f>
        <v>6.3796796820020263E-2</v>
      </c>
      <c r="BP34" s="78">
        <f>+DI34</f>
        <v>32443</v>
      </c>
      <c r="BQ34" s="79">
        <f ca="1">OFFSET(DI34,0,14,1,1)</f>
        <v>0</v>
      </c>
      <c r="BR34" s="78">
        <f ca="1">SUM(BQ34-BP34)</f>
        <v>-32443</v>
      </c>
      <c r="BS34" s="80">
        <f ca="1">IF(BR34=0,0,IF(BP34=0,1,BR34/BP34))</f>
        <v>-1</v>
      </c>
      <c r="BT34" s="78">
        <f>SUMIF($D$6:BS$6,BT$5,$D34:BS34)</f>
        <v>291061</v>
      </c>
      <c r="BU34" s="79">
        <f ca="1">SUMIF($D$6:BT$6,BU$5,$D34:BT34)</f>
        <v>275117</v>
      </c>
      <c r="BV34" s="78">
        <f ca="1">SUM(BU34-BT34)</f>
        <v>-15944</v>
      </c>
      <c r="BW34" s="80">
        <f ca="1">IF(BV34=0,0,IF(BT34=0,1,BV34/BT34))</f>
        <v>-5.4778895145691106E-2</v>
      </c>
      <c r="BX34" s="78">
        <f>+DJ34</f>
        <v>34588</v>
      </c>
      <c r="BY34" s="79">
        <f ca="1">OFFSET(DJ34,0,14,1,1)</f>
        <v>0</v>
      </c>
      <c r="BZ34" s="78">
        <f ca="1">SUM(BY34-BX34)</f>
        <v>-34588</v>
      </c>
      <c r="CA34" s="80">
        <f ca="1">IF(BZ34=0,0,IF(BX34=0,1,BZ34/BX34))</f>
        <v>-1</v>
      </c>
      <c r="CB34" s="78">
        <f>SUMIF($D$6:CA$6,CB$5,$D34:CA34)</f>
        <v>325649</v>
      </c>
      <c r="CC34" s="79">
        <f ca="1">SUMIF($D$6:CB$6,CC$5,$D34:CB34)</f>
        <v>275117</v>
      </c>
      <c r="CD34" s="78">
        <f ca="1">SUM(CC34-CB34)</f>
        <v>-50532</v>
      </c>
      <c r="CE34" s="80">
        <f ca="1">IF(CD34=0,0,IF(CB34=0,1,CD34/CB34))</f>
        <v>-0.15517320796317507</v>
      </c>
      <c r="CF34" s="78">
        <f>+DK34</f>
        <v>31995</v>
      </c>
      <c r="CG34" s="79">
        <f ca="1">OFFSET(DK34,0,14,1,1)</f>
        <v>0</v>
      </c>
      <c r="CH34" s="78">
        <f ca="1">SUM(CG34-CF34)</f>
        <v>-31995</v>
      </c>
      <c r="CI34" s="80">
        <f ca="1">IF(CH34=0,0,IF(CF34=0,1,CH34/CF34))</f>
        <v>-1</v>
      </c>
      <c r="CJ34" s="78">
        <f>SUMIF($D$6:CI$6,CJ$5,$D34:CI34)</f>
        <v>357644</v>
      </c>
      <c r="CK34" s="79">
        <f ca="1">SUMIF($D$6:CJ$6,CK$5,$D34:CJ34)</f>
        <v>275117</v>
      </c>
      <c r="CL34" s="78">
        <f ca="1">SUM(CK34-CJ34)</f>
        <v>-82527</v>
      </c>
      <c r="CM34" s="80">
        <f ca="1">IF(CL34=0,0,IF(CJ34=0,1,CL34/CJ34))</f>
        <v>-0.23075180906152487</v>
      </c>
      <c r="CN34" s="78">
        <f>+DL34</f>
        <v>33078</v>
      </c>
      <c r="CO34" s="79">
        <f ca="1">OFFSET(DL34,0,14,1,1)</f>
        <v>0</v>
      </c>
      <c r="CP34" s="78">
        <f ca="1">SUM(CO34-CN34)</f>
        <v>-33078</v>
      </c>
      <c r="CQ34" s="80">
        <f ca="1">IF(CP34=0,0,IF(CN34=0,1,CP34/CN34))</f>
        <v>-1</v>
      </c>
      <c r="CR34" s="78">
        <f>SUMIF($D$6:CQ$6,CR$5,$D34:CQ34)</f>
        <v>390722</v>
      </c>
      <c r="CS34" s="79">
        <f ca="1">SUMIF($D$6:CR$6,CS$5,$D34:CR34)</f>
        <v>275117</v>
      </c>
      <c r="CT34" s="78">
        <f ca="1">SUM(CS34-CR34)</f>
        <v>-115605</v>
      </c>
      <c r="CU34" s="80">
        <f ca="1">IF(CT34=0,0,IF(CR34=0,1,CT34/CR34))</f>
        <v>-0.29587532823849183</v>
      </c>
      <c r="CX34" t="s">
        <v>13</v>
      </c>
      <c r="CY34" t="s">
        <v>6</v>
      </c>
      <c r="DA34" s="81">
        <f>SUMIF(OGB!$A$118:$A$138,Traffic!DA$7,OGB!E$118:E$138)</f>
        <v>33841</v>
      </c>
      <c r="DB34" s="81">
        <f>SUMIF(OGB!$A$118:$A$138,Traffic!DB$7,OGB!F$118:F$138)</f>
        <v>28587</v>
      </c>
      <c r="DC34" s="81">
        <f>SUMIF(OGB!$A$118:$A$138,Traffic!DC$7,OGB!G$118:G$138)</f>
        <v>28877</v>
      </c>
      <c r="DD34" s="81">
        <f>SUMIF(OGB!$A$118:$A$138,Traffic!DD$7,OGB!H$118:H$138)</f>
        <v>26129</v>
      </c>
      <c r="DE34" s="81">
        <f>SUMIF(OGB!$A$118:$A$138,Traffic!DE$7,OGB!I$118:I$138)</f>
        <v>29209</v>
      </c>
      <c r="DF34" s="81">
        <f>SUMIF(OGB!$A$118:$A$138,Traffic!DF$7,OGB!J$118:J$138)</f>
        <v>31618</v>
      </c>
      <c r="DG34" s="81">
        <f>SUMIF(OGB!$A$118:$A$138,Traffic!DG$7,OGB!K$118:K$138)</f>
        <v>37958</v>
      </c>
      <c r="DH34" s="81">
        <f>SUMIF(OGB!$A$118:$A$138,Traffic!DH$7,OGB!L$118:L$138)</f>
        <v>42399</v>
      </c>
      <c r="DI34" s="81">
        <f>SUMIF(OGB!$A$118:$A$138,Traffic!DI$7,OGB!M$118:M$138)</f>
        <v>32443</v>
      </c>
      <c r="DJ34" s="81">
        <f>SUMIF(OGB!$A$118:$A$138,Traffic!DJ$7,OGB!N$118:N$138)</f>
        <v>34588</v>
      </c>
      <c r="DK34" s="81">
        <f>SUMIF(OGB!$A$118:$A$138,Traffic!DK$7,OGB!O$118:O$138)</f>
        <v>31995</v>
      </c>
      <c r="DL34" s="81">
        <f>SUMIF(OGB!$A$118:$A$138,Traffic!DL$7,OGB!P$118:P$138)</f>
        <v>33078</v>
      </c>
      <c r="DO34" s="81">
        <f>SUMIF(OGB!$A$118:$A$138,Traffic!DO$7,OGB!E$118:E$138)</f>
        <v>26160</v>
      </c>
      <c r="DP34" s="81">
        <f>SUMIF(OGB!$A$118:$A$138,Traffic!DP$7,OGB!F$118:F$138)</f>
        <v>25361</v>
      </c>
      <c r="DQ34" s="81">
        <f>SUMIF(OGB!$A$118:$A$138,Traffic!DQ$7,OGB!G$118:G$138)</f>
        <v>29145</v>
      </c>
      <c r="DR34" s="81">
        <f>SUMIF(OGB!$A$118:$A$138,Traffic!DR$7,OGB!H$118:H$138)</f>
        <v>29675</v>
      </c>
      <c r="DS34" s="81">
        <f>SUMIF(OGB!$A$118:$A$138,Traffic!DS$7,OGB!I$118:I$138)</f>
        <v>36022</v>
      </c>
      <c r="DT34" s="81">
        <f>SUMIF(OGB!$A$118:$A$138,Traffic!DT$7,OGB!J$118:J$138)</f>
        <v>36737</v>
      </c>
      <c r="DU34" s="81">
        <f>SUMIF(OGB!$A$118:$A$138,Traffic!DU$7,OGB!K$118:K$138)</f>
        <v>44667</v>
      </c>
      <c r="DV34" s="81">
        <f>SUMIF(OGB!$A$118:$A$138,Traffic!DV$7,OGB!L$118:L$138)</f>
        <v>47350</v>
      </c>
      <c r="DW34" s="81">
        <f>SUMIF(OGB!$A$118:$A$138,Traffic!DW$7,OGB!M$118:M$138)</f>
        <v>0</v>
      </c>
      <c r="DX34" s="81">
        <f>SUMIF(OGB!$A$118:$A$138,Traffic!DX$7,OGB!N$118:N$138)</f>
        <v>0</v>
      </c>
      <c r="DY34" s="81">
        <f>SUMIF(OGB!$A$118:$A$138,Traffic!DY$7,OGB!O$118:O$138)</f>
        <v>0</v>
      </c>
      <c r="DZ34" s="81">
        <f>SUMIF(OGB!$A$118:$A$138,Traffic!DZ$7,OGB!P$118:P$138)</f>
        <v>0</v>
      </c>
      <c r="EB34" s="81">
        <f t="shared" ref="EB34:EB37" si="144">SUM(DA34)</f>
        <v>33841</v>
      </c>
      <c r="EC34" s="81">
        <f>SUM($DA34:DB34)</f>
        <v>62428</v>
      </c>
      <c r="ED34" s="81">
        <f>SUM($DA34:DC34)</f>
        <v>91305</v>
      </c>
      <c r="EE34" s="81">
        <f>SUM($DA34:DD34)</f>
        <v>117434</v>
      </c>
      <c r="EF34" s="81">
        <f>SUM($DA34:DE34)</f>
        <v>146643</v>
      </c>
      <c r="EG34" s="81">
        <f>SUM($DA34:DF34)</f>
        <v>178261</v>
      </c>
      <c r="EH34" s="81">
        <f>SUM($DA34:DG34)</f>
        <v>216219</v>
      </c>
      <c r="EI34" s="81">
        <f>SUM($DA34:DH34)</f>
        <v>258618</v>
      </c>
      <c r="EJ34" s="81">
        <f>SUM($DA34:DI34)</f>
        <v>291061</v>
      </c>
      <c r="EK34" s="81">
        <f>SUM($DA34:DJ34)</f>
        <v>325649</v>
      </c>
      <c r="EL34" s="81">
        <f>SUM($DA34:DK34)</f>
        <v>357644</v>
      </c>
      <c r="EM34" s="81">
        <f>SUM($DA34:DL34)</f>
        <v>390722</v>
      </c>
      <c r="EQ34" s="81">
        <f>SUM($DO34:DO34)</f>
        <v>26160</v>
      </c>
      <c r="ER34" s="81">
        <f>SUM($DO34:DP34)</f>
        <v>51521</v>
      </c>
      <c r="ES34" s="81">
        <f>SUM($DO34:DQ34)</f>
        <v>80666</v>
      </c>
      <c r="ET34" s="81">
        <f>SUM($DO34:DR34)</f>
        <v>110341</v>
      </c>
      <c r="EU34" s="81">
        <f>SUM($DO34:DS34)</f>
        <v>146363</v>
      </c>
      <c r="EV34" s="81">
        <f>SUM($DO34:DT34)</f>
        <v>183100</v>
      </c>
      <c r="EW34" s="81">
        <f>SUM($DO34:DU34)</f>
        <v>227767</v>
      </c>
      <c r="EX34" s="81">
        <f>SUM($DO34:DV34)</f>
        <v>275117</v>
      </c>
      <c r="EY34" s="81">
        <f>SUM($DO34:DW34)</f>
        <v>275117</v>
      </c>
      <c r="EZ34" s="81">
        <f>SUM($DO34:DX34)</f>
        <v>275117</v>
      </c>
      <c r="FA34" s="81">
        <f>SUM($DO34:DY34)</f>
        <v>275117</v>
      </c>
      <c r="FB34" s="81">
        <f>SUM($DO34:DZ34)</f>
        <v>275117</v>
      </c>
      <c r="FC34" s="81"/>
      <c r="FD34" s="81">
        <f t="shared" ref="FD34:FE37" si="145">SUMIFS($DA34:$DZ34,$DA$8:$DZ$8,FD$7,$DA$7:$DZ$7,FD$8)</f>
        <v>42399</v>
      </c>
      <c r="FE34" s="81">
        <f t="shared" si="145"/>
        <v>47350</v>
      </c>
      <c r="FF34" s="81">
        <f t="shared" si="128"/>
        <v>4951</v>
      </c>
      <c r="FG34" s="112">
        <f>IFERROR(FF34/FD34,1)</f>
        <v>0.11677162197221633</v>
      </c>
      <c r="FI34" s="81">
        <f>SUMIFS($EB34:$FB34,$EB$8:$FB$8,FI$7,$EB$7:$FB$7,FI$8)</f>
        <v>258618</v>
      </c>
      <c r="FJ34" s="81">
        <f>SUMIFS($EB34:$FB34,$EB$8:$FB$8,FJ$7,$EB$7:$FB$7,FJ$8)</f>
        <v>275117</v>
      </c>
      <c r="FK34" s="81">
        <f t="shared" si="129"/>
        <v>16499</v>
      </c>
      <c r="FL34" s="112">
        <f>IFERROR(FK34/FI34,1)</f>
        <v>6.3796796820020263E-2</v>
      </c>
    </row>
    <row r="35" spans="1:168" ht="15.75">
      <c r="A35" s="82" t="str">
        <f>+CX36</f>
        <v>Ogdensburg Bridge</v>
      </c>
      <c r="B35" s="106" t="s">
        <v>97</v>
      </c>
      <c r="C35" s="83" t="s">
        <v>7</v>
      </c>
      <c r="D35" s="78">
        <f>+DA35</f>
        <v>5624</v>
      </c>
      <c r="E35" s="79">
        <f ca="1">OFFSET(DA35,0,14,1,1)</f>
        <v>4327</v>
      </c>
      <c r="F35" s="78">
        <f ca="1">SUM(E35-D35)</f>
        <v>-1297</v>
      </c>
      <c r="G35" s="80">
        <f ca="1">IF(F35=0,0,IF(D35=0,1,F35/D35))</f>
        <v>-0.23061877667140826</v>
      </c>
      <c r="H35" s="78">
        <f>SUMIF($D$6:G$6,H$5,$D35:G35)</f>
        <v>5624</v>
      </c>
      <c r="I35" s="79">
        <f ca="1">SUMIF($D$6:H$6,I$5,$D35:H35)</f>
        <v>4327</v>
      </c>
      <c r="J35" s="78">
        <f ca="1">SUM(I35-H35)</f>
        <v>-1297</v>
      </c>
      <c r="K35" s="80">
        <f ca="1">IF(J35=0,0,IF(H35=0,1,J35/H35))</f>
        <v>-0.23061877667140826</v>
      </c>
      <c r="L35" s="78">
        <f>+DB35</f>
        <v>5148</v>
      </c>
      <c r="M35" s="79">
        <f ca="1">OFFSET(DB35,0,14,1,1)</f>
        <v>3983</v>
      </c>
      <c r="N35" s="78">
        <f ca="1">SUM(M35-L35)</f>
        <v>-1165</v>
      </c>
      <c r="O35" s="80">
        <f ca="1">IF(N35=0,0,IF(L35=0,1,N35/L35))</f>
        <v>-0.22630147630147629</v>
      </c>
      <c r="P35" s="78">
        <f>SUMIF($D$6:O$6,P$5,$D35:O35)</f>
        <v>10772</v>
      </c>
      <c r="Q35" s="79">
        <f ca="1">SUMIF($D$6:P$6,Q$5,$D35:P35)</f>
        <v>8310</v>
      </c>
      <c r="R35" s="78">
        <f ca="1">SUM(Q35-P35)</f>
        <v>-2462</v>
      </c>
      <c r="S35" s="80">
        <f ca="1">IF(R35=0,0,IF(P35=0,1,R35/P35))</f>
        <v>-0.22855551429632381</v>
      </c>
      <c r="T35" s="78">
        <f>+DC35</f>
        <v>6035</v>
      </c>
      <c r="U35" s="79">
        <f ca="1">OFFSET(DC35,0,14,1,1)</f>
        <v>5431</v>
      </c>
      <c r="V35" s="78">
        <f ca="1">SUM(U35-T35)</f>
        <v>-604</v>
      </c>
      <c r="W35" s="80">
        <f ca="1">IF(V35=0,0,IF(T35=0,1,V35/T35))</f>
        <v>-0.10008285004142502</v>
      </c>
      <c r="X35" s="78">
        <f>SUMIF($D$6:W$6,X$5,$D35:W35)</f>
        <v>16807</v>
      </c>
      <c r="Y35" s="79">
        <f ca="1">SUMIF($D$6:X$6,Y$5,$D35:X35)</f>
        <v>13741</v>
      </c>
      <c r="Z35" s="78">
        <f ca="1">SUM(Y35-X35)</f>
        <v>-3066</v>
      </c>
      <c r="AA35" s="80">
        <f ca="1">IF(Z35=0,0,IF(X35=0,1,Z35/X35))</f>
        <v>-0.18242399000416493</v>
      </c>
      <c r="AB35" s="78">
        <f>+DD35</f>
        <v>5717</v>
      </c>
      <c r="AC35" s="79">
        <f ca="1">OFFSET(DD35,0,14,1,1)</f>
        <v>5050</v>
      </c>
      <c r="AD35" s="78">
        <f ca="1">SUM(AC35-AB35)</f>
        <v>-667</v>
      </c>
      <c r="AE35" s="80">
        <f ca="1">IF(AD35=0,0,IF(AB35=0,1,AD35/AB35))</f>
        <v>-0.11666958194857442</v>
      </c>
      <c r="AF35" s="78">
        <f>SUMIF($D$6:AE$6,AF$5,$D35:AE35)</f>
        <v>22524</v>
      </c>
      <c r="AG35" s="79">
        <f ca="1">SUMIF($D$6:AF$6,AG$5,$D35:AF35)</f>
        <v>18791</v>
      </c>
      <c r="AH35" s="78">
        <f ca="1">SUM(AG35-AF35)</f>
        <v>-3733</v>
      </c>
      <c r="AI35" s="80">
        <f ca="1">IF(AH35=0,0,IF(AF35=0,1,AH35/AF35))</f>
        <v>-0.16573432782809447</v>
      </c>
      <c r="AJ35" s="78">
        <f>+DE35</f>
        <v>5518</v>
      </c>
      <c r="AK35" s="79">
        <f ca="1">OFFSET(DE35,0,14,1,1)</f>
        <v>4911</v>
      </c>
      <c r="AL35" s="78">
        <f ca="1">SUM(AK35-AJ35)</f>
        <v>-607</v>
      </c>
      <c r="AM35" s="80">
        <f ca="1">IF(AL35=0,0,IF(AJ35=0,1,AL35/AJ35))</f>
        <v>-0.11000362450163102</v>
      </c>
      <c r="AN35" s="78">
        <f>SUMIF($D$6:AM$6,AN$5,$D35:AM35)</f>
        <v>28042</v>
      </c>
      <c r="AO35" s="79">
        <f ca="1">SUMIF($D$6:AN$6,AO$5,$D35:AN35)</f>
        <v>23702</v>
      </c>
      <c r="AP35" s="78">
        <f ca="1">SUM(AO35-AN35)</f>
        <v>-4340</v>
      </c>
      <c r="AQ35" s="80">
        <f ca="1">IF(AP35=0,0,IF(AN35=0,1,AP35/AN35))</f>
        <v>-0.15476784822765852</v>
      </c>
      <c r="AR35" s="78">
        <f>+DF35</f>
        <v>5722</v>
      </c>
      <c r="AS35" s="79">
        <f ca="1">OFFSET(DF35,0,14,1,1)</f>
        <v>5369</v>
      </c>
      <c r="AT35" s="78">
        <f ca="1">SUM(AS35-AR35)</f>
        <v>-353</v>
      </c>
      <c r="AU35" s="80">
        <f ca="1">IF(AT35=0,0,IF(AR35=0,1,AT35/AR35))</f>
        <v>-6.1691716183152744E-2</v>
      </c>
      <c r="AV35" s="78">
        <f>SUMIF($D$6:AU$6,AV$5,$D35:AU35)</f>
        <v>33764</v>
      </c>
      <c r="AW35" s="79">
        <f ca="1">SUMIF($D$6:AV$6,AW$5,$D35:AV35)</f>
        <v>29071</v>
      </c>
      <c r="AX35" s="78">
        <f ca="1">SUM(AW35-AV35)</f>
        <v>-4693</v>
      </c>
      <c r="AY35" s="80">
        <f ca="1">IF(AX35=0,0,IF(AV35=0,1,AX35/AV35))</f>
        <v>-0.13899419500059235</v>
      </c>
      <c r="AZ35" s="78">
        <f>+DG35</f>
        <v>5945</v>
      </c>
      <c r="BA35" s="79">
        <f ca="1">OFFSET(DG35,0,14,1,1)</f>
        <v>6915</v>
      </c>
      <c r="BB35" s="78">
        <f ca="1">SUM(BA35-AZ35)</f>
        <v>970</v>
      </c>
      <c r="BC35" s="80">
        <f ca="1">IF(BB35=0,0,IF(AZ35=0,1,BB35/AZ35))</f>
        <v>0.1631623212783852</v>
      </c>
      <c r="BD35" s="78">
        <f>SUMIF($D$6:BC$6,BD$5,$D35:BC35)</f>
        <v>39709</v>
      </c>
      <c r="BE35" s="79">
        <f ca="1">SUMIF($D$6:BD$6,BE$5,$D35:BD35)</f>
        <v>35986</v>
      </c>
      <c r="BF35" s="78">
        <f ca="1">SUM(BE35-BD35)</f>
        <v>-3723</v>
      </c>
      <c r="BG35" s="80">
        <f ca="1">IF(BF35=0,0,IF(BD35=0,1,BF35/BD35))</f>
        <v>-9.3757082777204154E-2</v>
      </c>
      <c r="BH35" s="78">
        <f>+DH35</f>
        <v>5177</v>
      </c>
      <c r="BI35" s="79">
        <f ca="1">OFFSET(DH35,0,14,1,1)</f>
        <v>5586</v>
      </c>
      <c r="BJ35" s="78">
        <f ca="1">SUM(BI35-BH35)</f>
        <v>409</v>
      </c>
      <c r="BK35" s="80">
        <f ca="1">IF(BJ35=0,0,IF(BH35=0,1,BJ35/BH35))</f>
        <v>7.90032837550705E-2</v>
      </c>
      <c r="BL35" s="78">
        <f>SUMIF($D$6:BK$6,BL$5,$D35:BK35)</f>
        <v>44886</v>
      </c>
      <c r="BM35" s="79">
        <f ca="1">SUMIF($D$6:BL$6,BM$5,$D35:BL35)</f>
        <v>41572</v>
      </c>
      <c r="BN35" s="78">
        <f ca="1">SUM(BM35-BL35)</f>
        <v>-3314</v>
      </c>
      <c r="BO35" s="80">
        <f ca="1">IF(BN35=0,0,IF(BL35=0,1,BN35/BL35))</f>
        <v>-7.3831484204429004E-2</v>
      </c>
      <c r="BP35" s="78">
        <f>+DI35</f>
        <v>5106</v>
      </c>
      <c r="BQ35" s="79">
        <f ca="1">OFFSET(DI35,0,14,1,1)</f>
        <v>0</v>
      </c>
      <c r="BR35" s="78">
        <f ca="1">SUM(BQ35-BP35)</f>
        <v>-5106</v>
      </c>
      <c r="BS35" s="80">
        <f ca="1">IF(BR35=0,0,IF(BP35=0,1,BR35/BP35))</f>
        <v>-1</v>
      </c>
      <c r="BT35" s="78">
        <f>SUMIF($D$6:BS$6,BT$5,$D35:BS35)</f>
        <v>49992</v>
      </c>
      <c r="BU35" s="79">
        <f ca="1">SUMIF($D$6:BT$6,BU$5,$D35:BT35)</f>
        <v>41572</v>
      </c>
      <c r="BV35" s="78">
        <f ca="1">SUM(BU35-BT35)</f>
        <v>-8420</v>
      </c>
      <c r="BW35" s="80">
        <f ca="1">IF(BV35=0,0,IF(BT35=0,1,BV35/BT35))</f>
        <v>-0.16842694831172988</v>
      </c>
      <c r="BX35" s="78">
        <f>+DJ35</f>
        <v>4942</v>
      </c>
      <c r="BY35" s="79">
        <f ca="1">OFFSET(DJ35,0,14,1,1)</f>
        <v>0</v>
      </c>
      <c r="BZ35" s="78">
        <f ca="1">SUM(BY35-BX35)</f>
        <v>-4942</v>
      </c>
      <c r="CA35" s="80">
        <f ca="1">IF(BZ35=0,0,IF(BX35=0,1,BZ35/BX35))</f>
        <v>-1</v>
      </c>
      <c r="CB35" s="78">
        <f>SUMIF($D$6:CA$6,CB$5,$D35:CA35)</f>
        <v>54934</v>
      </c>
      <c r="CC35" s="79">
        <f ca="1">SUMIF($D$6:CB$6,CC$5,$D35:CB35)</f>
        <v>41572</v>
      </c>
      <c r="CD35" s="78">
        <f ca="1">SUM(CC35-CB35)</f>
        <v>-13362</v>
      </c>
      <c r="CE35" s="80">
        <f ca="1">IF(CD35=0,0,IF(CB35=0,1,CD35/CB35))</f>
        <v>-0.24323733935267774</v>
      </c>
      <c r="CF35" s="78">
        <f>+DK35</f>
        <v>4362</v>
      </c>
      <c r="CG35" s="79">
        <f ca="1">OFFSET(DK35,0,14,1,1)</f>
        <v>0</v>
      </c>
      <c r="CH35" s="78">
        <f ca="1">SUM(CG35-CF35)</f>
        <v>-4362</v>
      </c>
      <c r="CI35" s="80">
        <f ca="1">IF(CH35=0,0,IF(CF35=0,1,CH35/CF35))</f>
        <v>-1</v>
      </c>
      <c r="CJ35" s="78">
        <f>SUMIF($D$6:CI$6,CJ$5,$D35:CI35)</f>
        <v>59296</v>
      </c>
      <c r="CK35" s="79">
        <f ca="1">SUMIF($D$6:CJ$6,CK$5,$D35:CJ35)</f>
        <v>41572</v>
      </c>
      <c r="CL35" s="78">
        <f ca="1">SUM(CK35-CJ35)</f>
        <v>-17724</v>
      </c>
      <c r="CM35" s="80">
        <f ca="1">IF(CL35=0,0,IF(CJ35=0,1,CL35/CJ35))</f>
        <v>-0.29890717754991902</v>
      </c>
      <c r="CN35" s="78">
        <f>+DL35</f>
        <v>4218</v>
      </c>
      <c r="CO35" s="79">
        <f ca="1">OFFSET(DL35,0,14,1,1)</f>
        <v>0</v>
      </c>
      <c r="CP35" s="78">
        <f ca="1">SUM(CO35-CN35)</f>
        <v>-4218</v>
      </c>
      <c r="CQ35" s="80">
        <f ca="1">IF(CP35=0,0,IF(CN35=0,1,CP35/CN35))</f>
        <v>-1</v>
      </c>
      <c r="CR35" s="78">
        <f>SUMIF($D$6:CQ$6,CR$5,$D35:CQ35)</f>
        <v>63514</v>
      </c>
      <c r="CS35" s="79">
        <f ca="1">SUMIF($D$6:CR$6,CS$5,$D35:CR35)</f>
        <v>41572</v>
      </c>
      <c r="CT35" s="78">
        <f ca="1">SUM(CS35-CR35)</f>
        <v>-21942</v>
      </c>
      <c r="CU35" s="80">
        <f ca="1">IF(CT35=0,0,IF(CR35=0,1,CT35/CR35))</f>
        <v>-0.34546714110274901</v>
      </c>
      <c r="CX35" t="s">
        <v>13</v>
      </c>
      <c r="CY35" t="s">
        <v>7</v>
      </c>
      <c r="CZ35" s="2"/>
      <c r="DA35" s="81">
        <f>SUMIF(OGB!$A$141:$A$161,Traffic!DA$7,OGB!E$141:E$161)</f>
        <v>5624</v>
      </c>
      <c r="DB35" s="81">
        <f>SUMIF(OGB!$A$141:$A$161,Traffic!DB$7,OGB!F$141:F$161)</f>
        <v>5148</v>
      </c>
      <c r="DC35" s="81">
        <f>SUMIF(OGB!$A$141:$A$161,Traffic!DC$7,OGB!G$141:G$161)</f>
        <v>6035</v>
      </c>
      <c r="DD35" s="81">
        <f>SUMIF(OGB!$A$141:$A$161,Traffic!DD$7,OGB!H$141:H$161)</f>
        <v>5717</v>
      </c>
      <c r="DE35" s="81">
        <f>SUMIF(OGB!$A$141:$A$161,Traffic!DE$7,OGB!I$141:I$161)</f>
        <v>5518</v>
      </c>
      <c r="DF35" s="81">
        <f>SUMIF(OGB!$A$141:$A$161,Traffic!DF$7,OGB!J$141:J$161)</f>
        <v>5722</v>
      </c>
      <c r="DG35" s="81">
        <f>SUMIF(OGB!$A$141:$A$161,Traffic!DG$7,OGB!K$141:K$161)</f>
        <v>5945</v>
      </c>
      <c r="DH35" s="81">
        <f>SUMIF(OGB!$A$141:$A$161,Traffic!DH$7,OGB!L$141:L$161)</f>
        <v>5177</v>
      </c>
      <c r="DI35" s="81">
        <f>SUMIF(OGB!$A$141:$A$161,Traffic!DI$7,OGB!M$141:M$161)</f>
        <v>5106</v>
      </c>
      <c r="DJ35" s="81">
        <f>SUMIF(OGB!$A$141:$A$161,Traffic!DJ$7,OGB!N$141:N$161)</f>
        <v>4942</v>
      </c>
      <c r="DK35" s="81">
        <f>SUMIF(OGB!$A$141:$A$161,Traffic!DK$7,OGB!O$141:O$161)</f>
        <v>4362</v>
      </c>
      <c r="DL35" s="81">
        <f>SUMIF(OGB!$A$141:$A$161,Traffic!DL$7,OGB!P$141:P$161)</f>
        <v>4218</v>
      </c>
      <c r="DO35" s="81">
        <f>SUMIF(OGB!$A$141:$A$161,Traffic!DO$7,OGB!E$141:E$161)</f>
        <v>4327</v>
      </c>
      <c r="DP35" s="81">
        <f>SUMIF(OGB!$A$141:$A$161,Traffic!DP$7,OGB!F$141:F$161)</f>
        <v>3983</v>
      </c>
      <c r="DQ35" s="81">
        <f>SUMIF(OGB!$A$141:$A$161,Traffic!DQ$7,OGB!G$141:G$161)</f>
        <v>5431</v>
      </c>
      <c r="DR35" s="81">
        <f>SUMIF(OGB!$A$141:$A$161,Traffic!DR$7,OGB!H$141:H$161)</f>
        <v>5050</v>
      </c>
      <c r="DS35" s="81">
        <f>SUMIF(OGB!$A$141:$A$161,Traffic!DS$7,OGB!I$141:I$161)</f>
        <v>4911</v>
      </c>
      <c r="DT35" s="81">
        <f>SUMIF(OGB!$A$141:$A$161,Traffic!DT$7,OGB!J$141:J$161)</f>
        <v>5369</v>
      </c>
      <c r="DU35" s="81">
        <f>SUMIF(OGB!$A$141:$A$161,Traffic!DU$7,OGB!K$141:K$161)</f>
        <v>6915</v>
      </c>
      <c r="DV35" s="81">
        <f>SUMIF(OGB!$A$141:$A$161,Traffic!DV$7,OGB!L$141:L$161)</f>
        <v>5586</v>
      </c>
      <c r="DW35" s="81">
        <f>SUMIF(OGB!$A$141:$A$161,Traffic!DW$7,OGB!M$141:M$161)</f>
        <v>0</v>
      </c>
      <c r="DX35" s="81">
        <f>SUMIF(OGB!$A$141:$A$161,Traffic!DX$7,OGB!N$141:N$161)</f>
        <v>0</v>
      </c>
      <c r="DY35" s="81">
        <f>SUMIF(OGB!$A$141:$A$161,Traffic!DY$7,OGB!O$141:O$161)</f>
        <v>0</v>
      </c>
      <c r="DZ35" s="81">
        <f>SUMIF(OGB!$A$141:$A$161,Traffic!DZ$7,OGB!P$141:P$161)</f>
        <v>0</v>
      </c>
      <c r="EB35" s="81">
        <f t="shared" si="144"/>
        <v>5624</v>
      </c>
      <c r="EC35" s="81">
        <f>SUM($DA35:DB35)</f>
        <v>10772</v>
      </c>
      <c r="ED35" s="81">
        <f>SUM($DA35:DC35)</f>
        <v>16807</v>
      </c>
      <c r="EE35" s="81">
        <f>SUM($DA35:DD35)</f>
        <v>22524</v>
      </c>
      <c r="EF35" s="81">
        <f>SUM($DA35:DE35)</f>
        <v>28042</v>
      </c>
      <c r="EG35" s="81">
        <f>SUM($DA35:DF35)</f>
        <v>33764</v>
      </c>
      <c r="EH35" s="81">
        <f>SUM($DA35:DG35)</f>
        <v>39709</v>
      </c>
      <c r="EI35" s="81">
        <f>SUM($DA35:DH35)</f>
        <v>44886</v>
      </c>
      <c r="EJ35" s="81">
        <f>SUM($DA35:DI35)</f>
        <v>49992</v>
      </c>
      <c r="EK35" s="81">
        <f>SUM($DA35:DJ35)</f>
        <v>54934</v>
      </c>
      <c r="EL35" s="81">
        <f>SUM($DA35:DK35)</f>
        <v>59296</v>
      </c>
      <c r="EM35" s="81">
        <f>SUM($DA35:DL35)</f>
        <v>63514</v>
      </c>
      <c r="EQ35" s="81">
        <f>SUM($DO35:DO35)</f>
        <v>4327</v>
      </c>
      <c r="ER35" s="81">
        <f>SUM($DO35:DP35)</f>
        <v>8310</v>
      </c>
      <c r="ES35" s="81">
        <f>SUM($DO35:DQ35)</f>
        <v>13741</v>
      </c>
      <c r="ET35" s="81">
        <f>SUM($DO35:DR35)</f>
        <v>18791</v>
      </c>
      <c r="EU35" s="81">
        <f>SUM($DO35:DS35)</f>
        <v>23702</v>
      </c>
      <c r="EV35" s="81">
        <f>SUM($DO35:DT35)</f>
        <v>29071</v>
      </c>
      <c r="EW35" s="81">
        <f>SUM($DO35:DU35)</f>
        <v>35986</v>
      </c>
      <c r="EX35" s="81">
        <f>SUM($DO35:DV35)</f>
        <v>41572</v>
      </c>
      <c r="EY35" s="81">
        <f>SUM($DO35:DW35)</f>
        <v>41572</v>
      </c>
      <c r="EZ35" s="81">
        <f>SUM($DO35:DX35)</f>
        <v>41572</v>
      </c>
      <c r="FA35" s="81">
        <f>SUM($DO35:DY35)</f>
        <v>41572</v>
      </c>
      <c r="FB35" s="81">
        <f>SUM($DO35:DZ35)</f>
        <v>41572</v>
      </c>
      <c r="FC35" s="81"/>
      <c r="FD35" s="81">
        <f t="shared" si="145"/>
        <v>5177</v>
      </c>
      <c r="FE35" s="81">
        <f t="shared" si="145"/>
        <v>5586</v>
      </c>
      <c r="FF35" s="81">
        <f t="shared" si="128"/>
        <v>409</v>
      </c>
      <c r="FG35" s="112">
        <f>IFERROR(FF35/FD35,1)</f>
        <v>7.90032837550705E-2</v>
      </c>
      <c r="FI35" s="81">
        <f t="shared" ref="FI35:FJ37" si="146">SUMIFS($EB35:$FB35,$EB$8:$FB$8,FI$7,$EB$7:$FB$7,FI$8)</f>
        <v>44886</v>
      </c>
      <c r="FJ35" s="81">
        <f t="shared" si="146"/>
        <v>41572</v>
      </c>
      <c r="FK35" s="81">
        <f t="shared" si="129"/>
        <v>-3314</v>
      </c>
      <c r="FL35" s="112">
        <f>IFERROR(FK35/FI35,1)</f>
        <v>-7.3831484204429004E-2</v>
      </c>
    </row>
    <row r="36" spans="1:168" ht="15.75">
      <c r="A36" s="94"/>
      <c r="B36" s="107" t="s">
        <v>97</v>
      </c>
      <c r="C36" s="83" t="s">
        <v>8</v>
      </c>
      <c r="D36" s="79">
        <f>+DA36</f>
        <v>11</v>
      </c>
      <c r="E36" s="79">
        <f ca="1">OFFSET(DA36,0,14,1,1)</f>
        <v>11</v>
      </c>
      <c r="F36" s="111">
        <f ca="1">SUM(E36-D36)</f>
        <v>0</v>
      </c>
      <c r="G36" s="80">
        <f ca="1">IF(F36=0,0,IF(D36=0,1,F36/D36))</f>
        <v>0</v>
      </c>
      <c r="H36" s="79">
        <f>SUMIF($D$6:G$6,H$5,$D36:G36)</f>
        <v>11</v>
      </c>
      <c r="I36" s="79">
        <f ca="1">SUMIF($D$6:H$6,I$5,$D36:H36)</f>
        <v>11</v>
      </c>
      <c r="J36" s="111">
        <f ca="1">SUM(I36-H36)</f>
        <v>0</v>
      </c>
      <c r="K36" s="80">
        <f ca="1">IF(J36=0,0,IF(H36=0,1,J36/H36))</f>
        <v>0</v>
      </c>
      <c r="L36" s="79">
        <f>+DB36</f>
        <v>4</v>
      </c>
      <c r="M36" s="79">
        <f ca="1">OFFSET(DB36,0,14,1,1)</f>
        <v>13</v>
      </c>
      <c r="N36" s="111">
        <f ca="1">SUM(M36-L36)</f>
        <v>9</v>
      </c>
      <c r="O36" s="80">
        <f ca="1">IF(N36=0,0,IF(L36=0,1,N36/L36))</f>
        <v>2.25</v>
      </c>
      <c r="P36" s="79">
        <f>SUMIF($D$6:O$6,P$5,$D36:O36)</f>
        <v>15</v>
      </c>
      <c r="Q36" s="79">
        <f ca="1">SUMIF($D$6:P$6,Q$5,$D36:P36)</f>
        <v>24</v>
      </c>
      <c r="R36" s="111">
        <f ca="1">SUM(Q36-P36)</f>
        <v>9</v>
      </c>
      <c r="S36" s="80">
        <f ca="1">IF(R36=0,0,IF(P36=0,1,R36/P36))</f>
        <v>0.6</v>
      </c>
      <c r="T36" s="79">
        <f>+DC36</f>
        <v>16</v>
      </c>
      <c r="U36" s="79">
        <f ca="1">OFFSET(DC36,0,14,1,1)</f>
        <v>6</v>
      </c>
      <c r="V36" s="111">
        <f ca="1">SUM(U36-T36)</f>
        <v>-10</v>
      </c>
      <c r="W36" s="80">
        <f ca="1">IF(V36=0,0,IF(T36=0,1,V36/T36))</f>
        <v>-0.625</v>
      </c>
      <c r="X36" s="79">
        <f>SUMIF($D$6:W$6,X$5,$D36:W36)</f>
        <v>31</v>
      </c>
      <c r="Y36" s="79">
        <f ca="1">SUMIF($D$6:X$6,Y$5,$D36:X36)</f>
        <v>30</v>
      </c>
      <c r="Z36" s="111">
        <f ca="1">SUM(Y36-X36)</f>
        <v>-1</v>
      </c>
      <c r="AA36" s="80">
        <f ca="1">IF(Z36=0,0,IF(X36=0,1,Z36/X36))</f>
        <v>-3.2258064516129031E-2</v>
      </c>
      <c r="AB36" s="79">
        <f>+DD36</f>
        <v>11</v>
      </c>
      <c r="AC36" s="79">
        <f ca="1">OFFSET(DD36,0,14,1,1)</f>
        <v>3</v>
      </c>
      <c r="AD36" s="111">
        <f ca="1">SUM(AC36-AB36)</f>
        <v>-8</v>
      </c>
      <c r="AE36" s="80">
        <f ca="1">IF(AD36=0,0,IF(AB36=0,1,AD36/AB36))</f>
        <v>-0.72727272727272729</v>
      </c>
      <c r="AF36" s="79">
        <f>SUMIF($D$6:AE$6,AF$5,$D36:AE36)</f>
        <v>42</v>
      </c>
      <c r="AG36" s="79">
        <f ca="1">SUMIF($D$6:AF$6,AG$5,$D36:AF36)</f>
        <v>33</v>
      </c>
      <c r="AH36" s="111">
        <f ca="1">SUM(AG36-AF36)</f>
        <v>-9</v>
      </c>
      <c r="AI36" s="80">
        <f ca="1">IF(AH36=0,0,IF(AF36=0,1,AH36/AF36))</f>
        <v>-0.21428571428571427</v>
      </c>
      <c r="AJ36" s="79">
        <f>+DE36</f>
        <v>19</v>
      </c>
      <c r="AK36" s="79">
        <f ca="1">OFFSET(DE36,0,14,1,1)</f>
        <v>19</v>
      </c>
      <c r="AL36" s="111">
        <f ca="1">SUM(AK36-AJ36)</f>
        <v>0</v>
      </c>
      <c r="AM36" s="80">
        <f ca="1">IF(AL36=0,0,IF(AJ36=0,1,AL36/AJ36))</f>
        <v>0</v>
      </c>
      <c r="AN36" s="79">
        <f>SUMIF($D$6:AM$6,AN$5,$D36:AM36)</f>
        <v>61</v>
      </c>
      <c r="AO36" s="79">
        <f ca="1">SUMIF($D$6:AN$6,AO$5,$D36:AN36)</f>
        <v>52</v>
      </c>
      <c r="AP36" s="111">
        <f ca="1">SUM(AO36-AN36)</f>
        <v>-9</v>
      </c>
      <c r="AQ36" s="80">
        <f ca="1">IF(AP36=0,0,IF(AN36=0,1,AP36/AN36))</f>
        <v>-0.14754098360655737</v>
      </c>
      <c r="AR36" s="79">
        <f>+DF36</f>
        <v>38</v>
      </c>
      <c r="AS36" s="79">
        <f ca="1">OFFSET(DF36,0,14,1,1)</f>
        <v>32</v>
      </c>
      <c r="AT36" s="111">
        <f ca="1">SUM(AS36-AR36)</f>
        <v>-6</v>
      </c>
      <c r="AU36" s="80">
        <f ca="1">IF(AT36=0,0,IF(AR36=0,1,AT36/AR36))</f>
        <v>-0.15789473684210525</v>
      </c>
      <c r="AV36" s="79">
        <f>SUMIF($D$6:AU$6,AV$5,$D36:AU36)</f>
        <v>99</v>
      </c>
      <c r="AW36" s="79">
        <f ca="1">SUMIF($D$6:AV$6,AW$5,$D36:AV36)</f>
        <v>84</v>
      </c>
      <c r="AX36" s="111">
        <f ca="1">SUM(AW36-AV36)</f>
        <v>-15</v>
      </c>
      <c r="AY36" s="80">
        <f ca="1">IF(AX36=0,0,IF(AV36=0,1,AX36/AV36))</f>
        <v>-0.15151515151515152</v>
      </c>
      <c r="AZ36" s="79">
        <f>+DG36</f>
        <v>15</v>
      </c>
      <c r="BA36" s="79">
        <f ca="1">OFFSET(DG36,0,14,1,1)</f>
        <v>21</v>
      </c>
      <c r="BB36" s="111">
        <f ca="1">SUM(BA36-AZ36)</f>
        <v>6</v>
      </c>
      <c r="BC36" s="80">
        <f ca="1">IF(BB36=0,0,IF(AZ36=0,1,BB36/AZ36))</f>
        <v>0.4</v>
      </c>
      <c r="BD36" s="79">
        <f>SUMIF($D$6:BC$6,BD$5,$D36:BC36)</f>
        <v>114</v>
      </c>
      <c r="BE36" s="79">
        <f ca="1">SUMIF($D$6:BD$6,BE$5,$D36:BD36)</f>
        <v>105</v>
      </c>
      <c r="BF36" s="111">
        <f ca="1">SUM(BE36-BD36)</f>
        <v>-9</v>
      </c>
      <c r="BG36" s="80">
        <f ca="1">IF(BF36=0,0,IF(BD36=0,1,BF36/BD36))</f>
        <v>-7.8947368421052627E-2</v>
      </c>
      <c r="BH36" s="79">
        <f>+DH36</f>
        <v>8</v>
      </c>
      <c r="BI36" s="79">
        <f ca="1">OFFSET(DH36,0,14,1,1)</f>
        <v>7</v>
      </c>
      <c r="BJ36" s="111">
        <f ca="1">SUM(BI36-BH36)</f>
        <v>-1</v>
      </c>
      <c r="BK36" s="80">
        <f ca="1">IF(BJ36=0,0,IF(BH36=0,1,BJ36/BH36))</f>
        <v>-0.125</v>
      </c>
      <c r="BL36" s="79">
        <f>SUMIF($D$6:BK$6,BL$5,$D36:BK36)</f>
        <v>122</v>
      </c>
      <c r="BM36" s="79">
        <f ca="1">SUMIF($D$6:BL$6,BM$5,$D36:BL36)</f>
        <v>112</v>
      </c>
      <c r="BN36" s="111">
        <f ca="1">SUM(BM36-BL36)</f>
        <v>-10</v>
      </c>
      <c r="BO36" s="80">
        <f ca="1">IF(BN36=0,0,IF(BL36=0,1,BN36/BL36))</f>
        <v>-8.1967213114754092E-2</v>
      </c>
      <c r="BP36" s="79">
        <f>+DI36</f>
        <v>9</v>
      </c>
      <c r="BQ36" s="79">
        <f ca="1">OFFSET(DI36,0,14,1,1)</f>
        <v>0</v>
      </c>
      <c r="BR36" s="111">
        <f ca="1">SUM(BQ36-BP36)</f>
        <v>-9</v>
      </c>
      <c r="BS36" s="80">
        <f ca="1">IF(BR36=0,0,IF(BP36=0,1,BR36/BP36))</f>
        <v>-1</v>
      </c>
      <c r="BT36" s="79">
        <f>SUMIF($D$6:BS$6,BT$5,$D36:BS36)</f>
        <v>131</v>
      </c>
      <c r="BU36" s="79">
        <f ca="1">SUMIF($D$6:BT$6,BU$5,$D36:BT36)</f>
        <v>112</v>
      </c>
      <c r="BV36" s="111">
        <f ca="1">SUM(BU36-BT36)</f>
        <v>-19</v>
      </c>
      <c r="BW36" s="80">
        <f ca="1">IF(BV36=0,0,IF(BT36=0,1,BV36/BT36))</f>
        <v>-0.14503816793893129</v>
      </c>
      <c r="BX36" s="79">
        <f>+DJ36</f>
        <v>10</v>
      </c>
      <c r="BY36" s="79">
        <f ca="1">OFFSET(DJ36,0,14,1,1)</f>
        <v>0</v>
      </c>
      <c r="BZ36" s="111">
        <f ca="1">SUM(BY36-BX36)</f>
        <v>-10</v>
      </c>
      <c r="CA36" s="80">
        <f ca="1">IF(BZ36=0,0,IF(BX36=0,1,BZ36/BX36))</f>
        <v>-1</v>
      </c>
      <c r="CB36" s="79">
        <f>SUMIF($D$6:CA$6,CB$5,$D36:CA36)</f>
        <v>141</v>
      </c>
      <c r="CC36" s="79">
        <f ca="1">SUMIF($D$6:CB$6,CC$5,$D36:CB36)</f>
        <v>112</v>
      </c>
      <c r="CD36" s="111">
        <f ca="1">SUM(CC36-CB36)</f>
        <v>-29</v>
      </c>
      <c r="CE36" s="80">
        <f ca="1">IF(CD36=0,0,IF(CB36=0,1,CD36/CB36))</f>
        <v>-0.20567375886524822</v>
      </c>
      <c r="CF36" s="79">
        <f>+DK36</f>
        <v>20</v>
      </c>
      <c r="CG36" s="79">
        <f ca="1">OFFSET(DK36,0,14,1,1)</f>
        <v>0</v>
      </c>
      <c r="CH36" s="111">
        <f ca="1">SUM(CG36-CF36)</f>
        <v>-20</v>
      </c>
      <c r="CI36" s="80">
        <f ca="1">IF(CH36=0,0,IF(CF36=0,1,CH36/CF36))</f>
        <v>-1</v>
      </c>
      <c r="CJ36" s="79">
        <f>SUMIF($D$6:CI$6,CJ$5,$D36:CI36)</f>
        <v>161</v>
      </c>
      <c r="CK36" s="79">
        <f ca="1">SUMIF($D$6:CJ$6,CK$5,$D36:CJ36)</f>
        <v>112</v>
      </c>
      <c r="CL36" s="111">
        <f ca="1">SUM(CK36-CJ36)</f>
        <v>-49</v>
      </c>
      <c r="CM36" s="80">
        <f ca="1">IF(CL36=0,0,IF(CJ36=0,1,CL36/CJ36))</f>
        <v>-0.30434782608695654</v>
      </c>
      <c r="CN36" s="79">
        <f>+DL36</f>
        <v>10</v>
      </c>
      <c r="CO36" s="79">
        <f ca="1">OFFSET(DL36,0,14,1,1)</f>
        <v>0</v>
      </c>
      <c r="CP36" s="111">
        <f ca="1">SUM(CO36-CN36)</f>
        <v>-10</v>
      </c>
      <c r="CQ36" s="80">
        <f ca="1">IF(CP36=0,0,IF(CN36=0,1,CP36/CN36))</f>
        <v>-1</v>
      </c>
      <c r="CR36" s="79">
        <f>SUMIF($D$6:CQ$6,CR$5,$D36:CQ36)</f>
        <v>171</v>
      </c>
      <c r="CS36" s="79">
        <f ca="1">SUMIF($D$6:CR$6,CS$5,$D36:CR36)</f>
        <v>112</v>
      </c>
      <c r="CT36" s="111">
        <f ca="1">SUM(CS36-CR36)</f>
        <v>-59</v>
      </c>
      <c r="CU36" s="80">
        <f ca="1">IF(CT36=0,0,IF(CR36=0,1,CT36/CR36))</f>
        <v>-0.34502923976608185</v>
      </c>
      <c r="CX36" t="s">
        <v>13</v>
      </c>
      <c r="CY36" t="s">
        <v>8</v>
      </c>
      <c r="CZ36" s="2"/>
      <c r="DA36" s="81">
        <f>SUMIF(OGB!$A$164:$A$184,Traffic!DA$7,OGB!E$164:E$184)</f>
        <v>11</v>
      </c>
      <c r="DB36" s="81">
        <f>SUMIF(OGB!$A$164:$A$184,Traffic!DB$7,OGB!F$164:F$184)</f>
        <v>4</v>
      </c>
      <c r="DC36" s="81">
        <f>SUMIF(OGB!$A$164:$A$184,Traffic!DC$7,OGB!G$164:G$184)</f>
        <v>16</v>
      </c>
      <c r="DD36" s="81">
        <f>SUMIF(OGB!$A$164:$A$184,Traffic!DD$7,OGB!H$164:H$184)</f>
        <v>11</v>
      </c>
      <c r="DE36" s="81">
        <f>SUMIF(OGB!$A$164:$A$184,Traffic!DE$7,OGB!I$164:I$184)</f>
        <v>19</v>
      </c>
      <c r="DF36" s="81">
        <f>SUMIF(OGB!$A$164:$A$184,Traffic!DF$7,OGB!J$164:J$184)</f>
        <v>38</v>
      </c>
      <c r="DG36" s="81">
        <f>SUMIF(OGB!$A$164:$A$184,Traffic!DG$7,OGB!K$164:K$184)</f>
        <v>15</v>
      </c>
      <c r="DH36" s="81">
        <f>SUMIF(OGB!$A$164:$A$184,Traffic!DH$7,OGB!L$164:L$184)</f>
        <v>8</v>
      </c>
      <c r="DI36" s="81">
        <f>SUMIF(OGB!$A$164:$A$184,Traffic!DI$7,OGB!M$164:M$184)</f>
        <v>9</v>
      </c>
      <c r="DJ36" s="81">
        <f>SUMIF(OGB!$A$164:$A$184,Traffic!DJ$7,OGB!N$164:N$184)</f>
        <v>10</v>
      </c>
      <c r="DK36" s="81">
        <f>SUMIF(OGB!$A$164:$A$184,Traffic!DK$7,OGB!O$164:O$184)</f>
        <v>20</v>
      </c>
      <c r="DL36" s="81">
        <f>SUMIF(OGB!$A$164:$A$184,Traffic!DL$7,OGB!P$164:P$184)</f>
        <v>10</v>
      </c>
      <c r="DO36" s="81">
        <f>SUMIF(OGB!$A$164:$A$184,Traffic!DO$7,OGB!E$164:E$184)</f>
        <v>11</v>
      </c>
      <c r="DP36" s="81">
        <f>SUMIF(OGB!$A$164:$A$184,Traffic!DP$7,OGB!F$164:F$184)</f>
        <v>13</v>
      </c>
      <c r="DQ36" s="81">
        <f>SUMIF(OGB!$A$164:$A$184,Traffic!DQ$7,OGB!G$164:G$184)</f>
        <v>6</v>
      </c>
      <c r="DR36" s="81">
        <f>SUMIF(OGB!$A$164:$A$184,Traffic!DR$7,OGB!H$164:H$184)</f>
        <v>3</v>
      </c>
      <c r="DS36" s="81">
        <f>SUMIF(OGB!$A$164:$A$184,Traffic!DS$7,OGB!I$164:I$184)</f>
        <v>19</v>
      </c>
      <c r="DT36" s="81">
        <f>SUMIF(OGB!$A$164:$A$184,Traffic!DT$7,OGB!J$164:J$184)</f>
        <v>32</v>
      </c>
      <c r="DU36" s="81">
        <f>SUMIF(OGB!$A$164:$A$184,Traffic!DU$7,OGB!K$164:K$184)</f>
        <v>21</v>
      </c>
      <c r="DV36" s="81">
        <f>SUMIF(OGB!$A$164:$A$184,Traffic!DV$7,OGB!L$164:L$184)</f>
        <v>7</v>
      </c>
      <c r="DW36" s="81">
        <f>SUMIF(OGB!$A$164:$A$184,Traffic!DW$7,OGB!M$164:M$184)</f>
        <v>0</v>
      </c>
      <c r="DX36" s="81">
        <f>SUMIF(OGB!$A$164:$A$184,Traffic!DX$7,OGB!N$164:N$184)</f>
        <v>0</v>
      </c>
      <c r="DY36" s="81">
        <f>SUMIF(OGB!$A$164:$A$184,Traffic!DY$7,OGB!O$164:O$184)</f>
        <v>0</v>
      </c>
      <c r="DZ36" s="81">
        <f>SUMIF(OGB!$A$164:$A$184,Traffic!DZ$7,OGB!P$164:P$184)</f>
        <v>0</v>
      </c>
      <c r="EB36" s="81">
        <f t="shared" si="144"/>
        <v>11</v>
      </c>
      <c r="EC36" s="81">
        <f>SUM($DA36:DB36)</f>
        <v>15</v>
      </c>
      <c r="ED36" s="81">
        <f>SUM($DA36:DC36)</f>
        <v>31</v>
      </c>
      <c r="EE36" s="81">
        <f>SUM($DA36:DD36)</f>
        <v>42</v>
      </c>
      <c r="EF36" s="81">
        <f>SUM($DA36:DE36)</f>
        <v>61</v>
      </c>
      <c r="EG36" s="81">
        <f>SUM($DA36:DF36)</f>
        <v>99</v>
      </c>
      <c r="EH36" s="81">
        <f>SUM($DA36:DG36)</f>
        <v>114</v>
      </c>
      <c r="EI36" s="81">
        <f>SUM($DA36:DH36)</f>
        <v>122</v>
      </c>
      <c r="EJ36" s="81">
        <f>SUM($DA36:DI36)</f>
        <v>131</v>
      </c>
      <c r="EK36" s="81">
        <f>SUM($DA36:DJ36)</f>
        <v>141</v>
      </c>
      <c r="EL36" s="81">
        <f>SUM($DA36:DK36)</f>
        <v>161</v>
      </c>
      <c r="EM36" s="81">
        <f>SUM($DA36:DL36)</f>
        <v>171</v>
      </c>
      <c r="EQ36" s="81">
        <f>SUM($DO36:DO36)</f>
        <v>11</v>
      </c>
      <c r="ER36" s="81">
        <f>SUM($DO36:DP36)</f>
        <v>24</v>
      </c>
      <c r="ES36" s="81">
        <f>SUM($DO36:DQ36)</f>
        <v>30</v>
      </c>
      <c r="ET36" s="81">
        <f>SUM($DO36:DR36)</f>
        <v>33</v>
      </c>
      <c r="EU36" s="81">
        <f>SUM($DO36:DS36)</f>
        <v>52</v>
      </c>
      <c r="EV36" s="81">
        <f>SUM($DO36:DT36)</f>
        <v>84</v>
      </c>
      <c r="EW36" s="81">
        <f>SUM($DO36:DU36)</f>
        <v>105</v>
      </c>
      <c r="EX36" s="81">
        <f>SUM($DO36:DV36)</f>
        <v>112</v>
      </c>
      <c r="EY36" s="81">
        <f>SUM($DO36:DW36)</f>
        <v>112</v>
      </c>
      <c r="EZ36" s="81">
        <f>SUM($DO36:DX36)</f>
        <v>112</v>
      </c>
      <c r="FA36" s="81">
        <f>SUM($DO36:DY36)</f>
        <v>112</v>
      </c>
      <c r="FB36" s="81">
        <f>SUM($DO36:DZ36)</f>
        <v>112</v>
      </c>
      <c r="FC36" s="81"/>
      <c r="FD36" s="81">
        <f t="shared" si="145"/>
        <v>8</v>
      </c>
      <c r="FE36" s="81">
        <f t="shared" si="145"/>
        <v>7</v>
      </c>
      <c r="FF36" s="81">
        <f t="shared" si="128"/>
        <v>-1</v>
      </c>
      <c r="FG36" s="112">
        <f>IFERROR(FF36/FD36,1)</f>
        <v>-0.125</v>
      </c>
      <c r="FI36" s="81">
        <f t="shared" si="146"/>
        <v>122</v>
      </c>
      <c r="FJ36" s="81">
        <f t="shared" si="146"/>
        <v>112</v>
      </c>
      <c r="FK36" s="81">
        <f t="shared" si="129"/>
        <v>-10</v>
      </c>
      <c r="FL36" s="112">
        <f>IFERROR(FK36/FI36,1)</f>
        <v>-8.1967213114754092E-2</v>
      </c>
    </row>
    <row r="37" spans="1:168" s="2" customFormat="1" ht="15.75">
      <c r="A37" s="85"/>
      <c r="B37" s="85" t="s">
        <v>97</v>
      </c>
      <c r="C37" s="86" t="s">
        <v>9</v>
      </c>
      <c r="D37" s="87">
        <f>+SUM(D34:D36)</f>
        <v>39476</v>
      </c>
      <c r="E37" s="88">
        <f ca="1">+SUM(E34:E36)</f>
        <v>30498</v>
      </c>
      <c r="F37" s="87">
        <f ca="1">SUM(F34:F36)</f>
        <v>-8978</v>
      </c>
      <c r="G37" s="89">
        <f ca="1">IF(F37=0,0,IF(D37=0,1,F37/D37))</f>
        <v>-0.22742932414631675</v>
      </c>
      <c r="H37" s="87">
        <f>SUM(H34:H36)</f>
        <v>39476</v>
      </c>
      <c r="I37" s="88">
        <f ca="1">SUM(I34:I36)</f>
        <v>30498</v>
      </c>
      <c r="J37" s="87">
        <f ca="1">SUM(J34:J36)</f>
        <v>-8978</v>
      </c>
      <c r="K37" s="89">
        <f ca="1">IF(J37=0,0,IF(H37=0,1,J37/H37))</f>
        <v>-0.22742932414631675</v>
      </c>
      <c r="L37" s="87">
        <f>+SUM(L34:L36)</f>
        <v>33739</v>
      </c>
      <c r="M37" s="88">
        <f ca="1">+SUM(M34:M36)</f>
        <v>29357</v>
      </c>
      <c r="N37" s="87">
        <f ca="1">SUM(N34:N36)</f>
        <v>-4382</v>
      </c>
      <c r="O37" s="89">
        <f ca="1">IF(N37=0,0,IF(L37=0,1,N37/L37))</f>
        <v>-0.12987936809034056</v>
      </c>
      <c r="P37" s="87">
        <f>SUM(P34:P36)</f>
        <v>73215</v>
      </c>
      <c r="Q37" s="88">
        <f ca="1">SUM(Q34:Q36)</f>
        <v>59855</v>
      </c>
      <c r="R37" s="87">
        <f ca="1">SUM(R34:R36)</f>
        <v>-13360</v>
      </c>
      <c r="S37" s="89">
        <f ca="1">IF(R37=0,0,IF(P37=0,1,R37/P37))</f>
        <v>-0.18247626852420951</v>
      </c>
      <c r="T37" s="87">
        <f>+SUM(T34:T36)</f>
        <v>34928</v>
      </c>
      <c r="U37" s="88">
        <f ca="1">+SUM(U34:U36)</f>
        <v>34582</v>
      </c>
      <c r="V37" s="87">
        <f ca="1">SUM(V34:V36)</f>
        <v>-346</v>
      </c>
      <c r="W37" s="89">
        <f ca="1">IF(V37=0,0,IF(T37=0,1,V37/T37))</f>
        <v>-9.9060925332111766E-3</v>
      </c>
      <c r="X37" s="87">
        <f>SUM(X34:X36)</f>
        <v>108143</v>
      </c>
      <c r="Y37" s="88">
        <f ca="1">SUM(Y34:Y36)</f>
        <v>94437</v>
      </c>
      <c r="Z37" s="87">
        <f ca="1">SUM(Z34:Z36)</f>
        <v>-13706</v>
      </c>
      <c r="AA37" s="89">
        <f ca="1">IF(Z37=0,0,IF(X37=0,1,Z37/X37))</f>
        <v>-0.12673959479577968</v>
      </c>
      <c r="AB37" s="87">
        <f>+SUM(AB34:AB36)</f>
        <v>31857</v>
      </c>
      <c r="AC37" s="88">
        <f ca="1">+SUM(AC34:AC36)</f>
        <v>34728</v>
      </c>
      <c r="AD37" s="87">
        <f ca="1">SUM(AD34:AD36)</f>
        <v>2871</v>
      </c>
      <c r="AE37" s="89">
        <f ca="1">IF(AD37=0,0,IF(AB37=0,1,AD37/AB37))</f>
        <v>9.0121480365382811E-2</v>
      </c>
      <c r="AF37" s="87">
        <f>SUM(AF34:AF36)</f>
        <v>140000</v>
      </c>
      <c r="AG37" s="88">
        <f ca="1">SUM(AG34:AG36)</f>
        <v>129165</v>
      </c>
      <c r="AH37" s="87">
        <f ca="1">SUM(AH34:AH36)</f>
        <v>-10835</v>
      </c>
      <c r="AI37" s="89">
        <f ca="1">IF(AH37=0,0,IF(AF37=0,1,AH37/AF37))</f>
        <v>-7.7392857142857138E-2</v>
      </c>
      <c r="AJ37" s="87">
        <f>+SUM(AJ34:AJ36)</f>
        <v>34746</v>
      </c>
      <c r="AK37" s="88">
        <f ca="1">+SUM(AK34:AK36)</f>
        <v>40952</v>
      </c>
      <c r="AL37" s="87">
        <f ca="1">SUM(AL34:AL36)</f>
        <v>6206</v>
      </c>
      <c r="AM37" s="89">
        <f ca="1">IF(AL37=0,0,IF(AJ37=0,1,AL37/AJ37))</f>
        <v>0.17861048753813388</v>
      </c>
      <c r="AN37" s="87">
        <f>SUM(AN34:AN36)</f>
        <v>174746</v>
      </c>
      <c r="AO37" s="88">
        <f ca="1">SUM(AO34:AO36)</f>
        <v>170117</v>
      </c>
      <c r="AP37" s="87">
        <f ca="1">SUM(AP34:AP36)</f>
        <v>-4629</v>
      </c>
      <c r="AQ37" s="89">
        <f ca="1">IF(AP37=0,0,IF(AN37=0,1,AP37/AN37))</f>
        <v>-2.6489876735375915E-2</v>
      </c>
      <c r="AR37" s="87">
        <f>+SUM(AR34:AR36)</f>
        <v>37378</v>
      </c>
      <c r="AS37" s="88">
        <f ca="1">+SUM(AS34:AS36)</f>
        <v>42138</v>
      </c>
      <c r="AT37" s="87">
        <f ca="1">SUM(AT34:AT36)</f>
        <v>4760</v>
      </c>
      <c r="AU37" s="89">
        <f ca="1">IF(AT37=0,0,IF(AR37=0,1,AT37/AR37))</f>
        <v>0.12734763764781423</v>
      </c>
      <c r="AV37" s="87">
        <f>SUM(AV34:AV36)</f>
        <v>212124</v>
      </c>
      <c r="AW37" s="88">
        <f ca="1">SUM(AW34:AW36)</f>
        <v>212255</v>
      </c>
      <c r="AX37" s="87">
        <f ca="1">SUM(AX34:AX36)</f>
        <v>131</v>
      </c>
      <c r="AY37" s="89">
        <f ca="1">IF(AX37=0,0,IF(AV37=0,1,AX37/AV37))</f>
        <v>6.1756331202504199E-4</v>
      </c>
      <c r="AZ37" s="87">
        <f>+SUM(AZ34:AZ36)</f>
        <v>43918</v>
      </c>
      <c r="BA37" s="88">
        <f ca="1">+SUM(BA34:BA36)</f>
        <v>51603</v>
      </c>
      <c r="BB37" s="87">
        <f ca="1">SUM(BB34:BB36)</f>
        <v>7685</v>
      </c>
      <c r="BC37" s="89">
        <f ca="1">IF(BB37=0,0,IF(AZ37=0,1,BB37/AZ37))</f>
        <v>0.17498519969033199</v>
      </c>
      <c r="BD37" s="87">
        <f>SUM(BD34:BD36)</f>
        <v>256042</v>
      </c>
      <c r="BE37" s="88">
        <f ca="1">SUM(BE34:BE36)</f>
        <v>263858</v>
      </c>
      <c r="BF37" s="87">
        <f ca="1">SUM(BF34:BF36)</f>
        <v>7816</v>
      </c>
      <c r="BG37" s="89">
        <f ca="1">IF(BF37=0,0,IF(BD37=0,1,BF37/BD37))</f>
        <v>3.052624178845658E-2</v>
      </c>
      <c r="BH37" s="87">
        <f>+SUM(BH34:BH36)</f>
        <v>47584</v>
      </c>
      <c r="BI37" s="88">
        <f ca="1">+SUM(BI34:BI36)</f>
        <v>52943</v>
      </c>
      <c r="BJ37" s="87">
        <f ca="1">SUM(BJ34:BJ36)</f>
        <v>5359</v>
      </c>
      <c r="BK37" s="89">
        <f ca="1">IF(BJ37=0,0,IF(BH37=0,1,BJ37/BH37))</f>
        <v>0.11262188971082716</v>
      </c>
      <c r="BL37" s="87">
        <f>SUM(BL34:BL36)</f>
        <v>303626</v>
      </c>
      <c r="BM37" s="88">
        <f ca="1">SUM(BM34:BM36)</f>
        <v>316801</v>
      </c>
      <c r="BN37" s="87">
        <f ca="1">SUM(BN34:BN36)</f>
        <v>13175</v>
      </c>
      <c r="BO37" s="89">
        <f ca="1">IF(BN37=0,0,IF(BL37=0,1,BN37/BL37))</f>
        <v>4.3392199613998803E-2</v>
      </c>
      <c r="BP37" s="87">
        <f>+SUM(BP34:BP36)</f>
        <v>37558</v>
      </c>
      <c r="BQ37" s="88">
        <f ca="1">+SUM(BQ34:BQ36)</f>
        <v>0</v>
      </c>
      <c r="BR37" s="87">
        <f ca="1">SUM(BR34:BR36)</f>
        <v>-37558</v>
      </c>
      <c r="BS37" s="89">
        <f ca="1">IF(BR37=0,0,IF(BP37=0,1,BR37/BP37))</f>
        <v>-1</v>
      </c>
      <c r="BT37" s="87">
        <f>SUM(BT34:BT36)</f>
        <v>341184</v>
      </c>
      <c r="BU37" s="88">
        <f ca="1">SUM(BU34:BU36)</f>
        <v>316801</v>
      </c>
      <c r="BV37" s="87">
        <f ca="1">SUM(BV34:BV36)</f>
        <v>-24383</v>
      </c>
      <c r="BW37" s="89">
        <f ca="1">IF(BV37=0,0,IF(BT37=0,1,BV37/BT37))</f>
        <v>-7.1465836616019504E-2</v>
      </c>
      <c r="BX37" s="87">
        <f>+SUM(BX34:BX36)</f>
        <v>39540</v>
      </c>
      <c r="BY37" s="88">
        <f ca="1">+SUM(BY34:BY36)</f>
        <v>0</v>
      </c>
      <c r="BZ37" s="87">
        <f ca="1">SUM(BZ34:BZ36)</f>
        <v>-39540</v>
      </c>
      <c r="CA37" s="89">
        <f ca="1">IF(BZ37=0,0,IF(BX37=0,1,BZ37/BX37))</f>
        <v>-1</v>
      </c>
      <c r="CB37" s="87">
        <f>SUM(CB34:CB36)</f>
        <v>380724</v>
      </c>
      <c r="CC37" s="88">
        <f ca="1">SUM(CC34:CC36)</f>
        <v>316801</v>
      </c>
      <c r="CD37" s="87">
        <f ca="1">SUM(CD34:CD36)</f>
        <v>-63923</v>
      </c>
      <c r="CE37" s="89">
        <f ca="1">IF(CD37=0,0,IF(CB37=0,1,CD37/CB37))</f>
        <v>-0.16789853016883621</v>
      </c>
      <c r="CF37" s="87">
        <f>+SUM(CF34:CF36)</f>
        <v>36377</v>
      </c>
      <c r="CG37" s="88">
        <f ca="1">+SUM(CG34:CG36)</f>
        <v>0</v>
      </c>
      <c r="CH37" s="87">
        <f ca="1">SUM(CH34:CH36)</f>
        <v>-36377</v>
      </c>
      <c r="CI37" s="89">
        <f ca="1">IF(CH37=0,0,IF(CF37=0,1,CH37/CF37))</f>
        <v>-1</v>
      </c>
      <c r="CJ37" s="87">
        <f>SUM(CJ34:CJ36)</f>
        <v>417101</v>
      </c>
      <c r="CK37" s="88">
        <f ca="1">SUM(CK34:CK36)</f>
        <v>316801</v>
      </c>
      <c r="CL37" s="87">
        <f ca="1">SUM(CL34:CL36)</f>
        <v>-100300</v>
      </c>
      <c r="CM37" s="89">
        <f ca="1">IF(CL37=0,0,IF(CJ37=0,1,CL37/CJ37))</f>
        <v>-0.2404693347654405</v>
      </c>
      <c r="CN37" s="87">
        <f>+SUM(CN34:CN36)</f>
        <v>37306</v>
      </c>
      <c r="CO37" s="88">
        <f ca="1">+SUM(CO34:CO36)</f>
        <v>0</v>
      </c>
      <c r="CP37" s="87">
        <f ca="1">SUM(CP34:CP36)</f>
        <v>-37306</v>
      </c>
      <c r="CQ37" s="89">
        <f ca="1">IF(CP37=0,0,IF(CN37=0,1,CP37/CN37))</f>
        <v>-1</v>
      </c>
      <c r="CR37" s="87">
        <f>SUM(CR34:CR36)</f>
        <v>454407</v>
      </c>
      <c r="CS37" s="88">
        <f ca="1">SUM(CS34:CS36)</f>
        <v>316801</v>
      </c>
      <c r="CT37" s="87">
        <f ca="1">SUM(CT34:CT36)</f>
        <v>-137606</v>
      </c>
      <c r="CU37" s="89">
        <f ca="1">IF(CT37=0,0,IF(CR37=0,1,CT37/CR37))</f>
        <v>-0.30282544062921568</v>
      </c>
      <c r="CX37"/>
      <c r="CY37" t="s">
        <v>61</v>
      </c>
      <c r="DA37" s="81">
        <f>SUM(DA34:DA36)</f>
        <v>39476</v>
      </c>
      <c r="DB37" s="81">
        <f t="shared" ref="DB37" si="147">SUM(DB34:DB36)</f>
        <v>33739</v>
      </c>
      <c r="DC37" s="81">
        <f t="shared" ref="DC37" si="148">SUM(DC34:DC36)</f>
        <v>34928</v>
      </c>
      <c r="DD37" s="81">
        <f t="shared" ref="DD37" si="149">SUM(DD34:DD36)</f>
        <v>31857</v>
      </c>
      <c r="DE37" s="81">
        <f t="shared" ref="DE37" si="150">SUM(DE34:DE36)</f>
        <v>34746</v>
      </c>
      <c r="DF37" s="81">
        <f t="shared" ref="DF37" si="151">SUM(DF34:DF36)</f>
        <v>37378</v>
      </c>
      <c r="DG37" s="81">
        <f t="shared" ref="DG37" si="152">SUM(DG34:DG36)</f>
        <v>43918</v>
      </c>
      <c r="DH37" s="81">
        <f t="shared" ref="DH37" si="153">SUM(DH34:DH36)</f>
        <v>47584</v>
      </c>
      <c r="DI37" s="81">
        <f t="shared" ref="DI37" si="154">SUM(DI34:DI36)</f>
        <v>37558</v>
      </c>
      <c r="DJ37" s="81">
        <f t="shared" ref="DJ37" si="155">SUM(DJ34:DJ36)</f>
        <v>39540</v>
      </c>
      <c r="DK37" s="81">
        <f t="shared" ref="DK37" si="156">SUM(DK34:DK36)</f>
        <v>36377</v>
      </c>
      <c r="DL37" s="81">
        <f t="shared" ref="DL37" si="157">SUM(DL34:DL36)</f>
        <v>37306</v>
      </c>
      <c r="DM37"/>
      <c r="DN37"/>
      <c r="DO37" s="81">
        <f t="shared" ref="DO37" si="158">SUM(DO34:DO36)</f>
        <v>30498</v>
      </c>
      <c r="DP37" s="81">
        <f t="shared" ref="DP37" si="159">SUM(DP34:DP36)</f>
        <v>29357</v>
      </c>
      <c r="DQ37" s="81">
        <f t="shared" ref="DQ37" si="160">SUM(DQ34:DQ36)</f>
        <v>34582</v>
      </c>
      <c r="DR37" s="81">
        <f t="shared" ref="DR37" si="161">SUM(DR34:DR36)</f>
        <v>34728</v>
      </c>
      <c r="DS37" s="81">
        <f t="shared" ref="DS37" si="162">SUM(DS34:DS36)</f>
        <v>40952</v>
      </c>
      <c r="DT37" s="81">
        <f t="shared" ref="DT37" si="163">SUM(DT34:DT36)</f>
        <v>42138</v>
      </c>
      <c r="DU37" s="81">
        <f t="shared" ref="DU37" si="164">SUM(DU34:DU36)</f>
        <v>51603</v>
      </c>
      <c r="DV37" s="81">
        <f t="shared" ref="DV37" si="165">SUM(DV34:DV36)</f>
        <v>52943</v>
      </c>
      <c r="DW37" s="81">
        <f t="shared" ref="DW37" si="166">SUM(DW34:DW36)</f>
        <v>0</v>
      </c>
      <c r="DX37" s="81">
        <f t="shared" ref="DX37" si="167">SUM(DX34:DX36)</f>
        <v>0</v>
      </c>
      <c r="DY37" s="81">
        <f t="shared" ref="DY37" si="168">SUM(DY34:DY36)</f>
        <v>0</v>
      </c>
      <c r="DZ37" s="81">
        <f t="shared" ref="DZ37" si="169">SUM(DZ34:DZ36)</f>
        <v>0</v>
      </c>
      <c r="EA37"/>
      <c r="EB37" s="81">
        <f t="shared" si="144"/>
        <v>39476</v>
      </c>
      <c r="EC37" s="81">
        <f>SUM($DA37:DB37)</f>
        <v>73215</v>
      </c>
      <c r="ED37" s="81">
        <f>SUM($DA37:DC37)</f>
        <v>108143</v>
      </c>
      <c r="EE37" s="81">
        <f>SUM($DA37:DD37)</f>
        <v>140000</v>
      </c>
      <c r="EF37" s="81">
        <f>SUM($DA37:DE37)</f>
        <v>174746</v>
      </c>
      <c r="EG37" s="81">
        <f>SUM($DA37:DF37)</f>
        <v>212124</v>
      </c>
      <c r="EH37" s="81">
        <f>SUM($DA37:DG37)</f>
        <v>256042</v>
      </c>
      <c r="EI37" s="81">
        <f>SUM($DA37:DH37)</f>
        <v>303626</v>
      </c>
      <c r="EJ37" s="81">
        <f>SUM($DA37:DI37)</f>
        <v>341184</v>
      </c>
      <c r="EK37" s="81">
        <f>SUM($DA37:DJ37)</f>
        <v>380724</v>
      </c>
      <c r="EL37" s="81">
        <f>SUM($DA37:DK37)</f>
        <v>417101</v>
      </c>
      <c r="EM37" s="81">
        <f>SUM($DA37:DL37)</f>
        <v>454407</v>
      </c>
      <c r="EN37"/>
      <c r="EO37"/>
      <c r="EP37"/>
      <c r="EQ37" s="81">
        <f>SUM($DO37:DO37)</f>
        <v>30498</v>
      </c>
      <c r="ER37" s="81">
        <f>SUM($DO37:DP37)</f>
        <v>59855</v>
      </c>
      <c r="ES37" s="81">
        <f>SUM($DO37:DQ37)</f>
        <v>94437</v>
      </c>
      <c r="ET37" s="81">
        <f>SUM($DO37:DR37)</f>
        <v>129165</v>
      </c>
      <c r="EU37" s="81">
        <f>SUM($DO37:DS37)</f>
        <v>170117</v>
      </c>
      <c r="EV37" s="81">
        <f>SUM($DO37:DT37)</f>
        <v>212255</v>
      </c>
      <c r="EW37" s="81">
        <f>SUM($DO37:DU37)</f>
        <v>263858</v>
      </c>
      <c r="EX37" s="81">
        <f>SUM($DO37:DV37)</f>
        <v>316801</v>
      </c>
      <c r="EY37" s="81">
        <f>SUM($DO37:DW37)</f>
        <v>316801</v>
      </c>
      <c r="EZ37" s="81">
        <f>SUM($DO37:DX37)</f>
        <v>316801</v>
      </c>
      <c r="FA37" s="81">
        <f>SUM($DO37:DY37)</f>
        <v>316801</v>
      </c>
      <c r="FB37" s="81">
        <f>SUM($DO37:DZ37)</f>
        <v>316801</v>
      </c>
      <c r="FC37" s="81"/>
      <c r="FD37" s="81">
        <f t="shared" si="145"/>
        <v>47584</v>
      </c>
      <c r="FE37" s="81">
        <f t="shared" si="145"/>
        <v>52943</v>
      </c>
      <c r="FF37" s="81">
        <f t="shared" si="128"/>
        <v>5359</v>
      </c>
      <c r="FG37" s="112">
        <f>IFERROR(FF37/FD37,1)</f>
        <v>0.11262188971082716</v>
      </c>
      <c r="FH37"/>
      <c r="FI37" s="81">
        <f t="shared" si="146"/>
        <v>303626</v>
      </c>
      <c r="FJ37" s="81">
        <f t="shared" si="146"/>
        <v>316801</v>
      </c>
      <c r="FK37" s="81">
        <f t="shared" si="129"/>
        <v>13175</v>
      </c>
      <c r="FL37" s="112">
        <f>IFERROR(FK37/FI37,1)</f>
        <v>4.3392199613998803E-2</v>
      </c>
    </row>
    <row r="38" spans="1:168" ht="15.75">
      <c r="A38" s="90"/>
      <c r="B38" s="90"/>
      <c r="C38" s="91"/>
      <c r="D38" s="90"/>
      <c r="E38" s="90"/>
      <c r="F38" s="92"/>
      <c r="G38" s="93"/>
      <c r="H38" s="90"/>
      <c r="I38" s="90"/>
      <c r="J38" s="92"/>
      <c r="K38" s="93"/>
      <c r="L38" s="90"/>
      <c r="M38" s="90"/>
      <c r="N38" s="92"/>
      <c r="O38" s="93"/>
      <c r="P38" s="90"/>
      <c r="Q38" s="90"/>
      <c r="R38" s="92"/>
      <c r="S38" s="93"/>
      <c r="T38" s="90"/>
      <c r="U38" s="90"/>
      <c r="V38" s="92"/>
      <c r="W38" s="93"/>
      <c r="X38" s="90"/>
      <c r="Y38" s="90"/>
      <c r="Z38" s="92"/>
      <c r="AA38" s="93"/>
      <c r="AB38" s="90"/>
      <c r="AC38" s="90"/>
      <c r="AD38" s="92"/>
      <c r="AE38" s="93"/>
      <c r="AF38" s="90"/>
      <c r="AG38" s="90"/>
      <c r="AH38" s="92"/>
      <c r="AI38" s="93"/>
      <c r="AJ38" s="90"/>
      <c r="AK38" s="90"/>
      <c r="AL38" s="92"/>
      <c r="AM38" s="93"/>
      <c r="AN38" s="90"/>
      <c r="AO38" s="90"/>
      <c r="AP38" s="92"/>
      <c r="AQ38" s="93"/>
      <c r="AR38" s="90"/>
      <c r="AS38" s="90"/>
      <c r="AT38" s="92"/>
      <c r="AU38" s="93"/>
      <c r="AV38" s="90"/>
      <c r="AW38" s="90"/>
      <c r="AX38" s="92"/>
      <c r="AY38" s="93"/>
      <c r="AZ38" s="90"/>
      <c r="BA38" s="90"/>
      <c r="BB38" s="92"/>
      <c r="BC38" s="93"/>
      <c r="BD38" s="90"/>
      <c r="BE38" s="90"/>
      <c r="BF38" s="92"/>
      <c r="BG38" s="93"/>
      <c r="BH38" s="90"/>
      <c r="BI38" s="90"/>
      <c r="BJ38" s="92"/>
      <c r="BK38" s="93"/>
      <c r="BL38" s="90"/>
      <c r="BM38" s="90"/>
      <c r="BN38" s="92"/>
      <c r="BO38" s="93"/>
      <c r="BP38" s="90"/>
      <c r="BQ38" s="90"/>
      <c r="BR38" s="92"/>
      <c r="BS38" s="93"/>
      <c r="BT38" s="90"/>
      <c r="BU38" s="90"/>
      <c r="BV38" s="92"/>
      <c r="BW38" s="93"/>
      <c r="BX38" s="90"/>
      <c r="BY38" s="90"/>
      <c r="BZ38" s="92"/>
      <c r="CA38" s="93"/>
      <c r="CB38" s="90"/>
      <c r="CC38" s="90"/>
      <c r="CD38" s="92"/>
      <c r="CE38" s="93"/>
      <c r="CF38" s="90"/>
      <c r="CG38" s="90"/>
      <c r="CH38" s="92"/>
      <c r="CI38" s="93"/>
      <c r="CJ38" s="90"/>
      <c r="CK38" s="90"/>
      <c r="CL38" s="92"/>
      <c r="CM38" s="93"/>
      <c r="CN38" s="90"/>
      <c r="CO38" s="90"/>
      <c r="CP38" s="92"/>
      <c r="CQ38" s="93"/>
      <c r="CR38" s="90"/>
      <c r="CS38" s="90"/>
      <c r="CT38" s="92"/>
      <c r="CU38" s="93"/>
      <c r="CZ38" s="2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K38" s="81"/>
      <c r="FL38" s="81"/>
    </row>
    <row r="39" spans="1:168" ht="15.2" customHeight="1">
      <c r="A39" s="76"/>
      <c r="B39" s="105" t="s">
        <v>98</v>
      </c>
      <c r="C39" s="77" t="s">
        <v>6</v>
      </c>
      <c r="D39" s="78">
        <f>+DA39</f>
        <v>225335</v>
      </c>
      <c r="E39" s="79">
        <f ca="1">OFFSET(DA39,0,14,1,1)</f>
        <v>194149</v>
      </c>
      <c r="F39" s="78">
        <f ca="1">SUM(E39-D39)</f>
        <v>-31186</v>
      </c>
      <c r="G39" s="80">
        <f ca="1">IF(F39=0,0,IF(D39=0,1,F39/D39))</f>
        <v>-0.13839838462733264</v>
      </c>
      <c r="H39" s="78">
        <f>SUMIF($D$6:G$6,H$5,$D39:G39)</f>
        <v>225335</v>
      </c>
      <c r="I39" s="79">
        <f ca="1">SUMIF($D$6:H$6,I$5,$D39:H39)</f>
        <v>194149</v>
      </c>
      <c r="J39" s="78">
        <f ca="1">SUM(I39-H39)</f>
        <v>-31186</v>
      </c>
      <c r="K39" s="80">
        <f ca="1">IF(J39=0,0,IF(H39=0,1,J39/H39))</f>
        <v>-0.13839838462733264</v>
      </c>
      <c r="L39" s="78">
        <f>+DB39</f>
        <v>193931</v>
      </c>
      <c r="M39" s="79">
        <f ca="1">OFFSET(DB39,0,14,1,1)</f>
        <v>188072</v>
      </c>
      <c r="N39" s="78">
        <f ca="1">SUM(M39-L39)</f>
        <v>-5859</v>
      </c>
      <c r="O39" s="80">
        <f ca="1">IF(N39=0,0,IF(L39=0,1,N39/L39))</f>
        <v>-3.0211776353445297E-2</v>
      </c>
      <c r="P39" s="78">
        <f>SUMIF($D$6:O$6,P$5,$D39:O39)</f>
        <v>419266</v>
      </c>
      <c r="Q39" s="79">
        <f ca="1">SUMIF($D$6:P$6,Q$5,$D39:P39)</f>
        <v>382221</v>
      </c>
      <c r="R39" s="78">
        <f ca="1">SUM(Q39-P39)</f>
        <v>-37045</v>
      </c>
      <c r="S39" s="80">
        <f ca="1">IF(R39=0,0,IF(P39=0,1,R39/P39))</f>
        <v>-8.8356794970257543E-2</v>
      </c>
      <c r="T39" s="78">
        <f>+DC39</f>
        <v>244639</v>
      </c>
      <c r="U39" s="79">
        <f ca="1">OFFSET(DC39,0,14,1,1)</f>
        <v>239400</v>
      </c>
      <c r="V39" s="78">
        <f ca="1">SUM(U39-T39)</f>
        <v>-5239</v>
      </c>
      <c r="W39" s="80">
        <f ca="1">IF(V39=0,0,IF(T39=0,1,V39/T39))</f>
        <v>-2.1415228152502259E-2</v>
      </c>
      <c r="X39" s="78">
        <f>SUMIF($D$6:W$6,X$5,$D39:W39)</f>
        <v>663905</v>
      </c>
      <c r="Y39" s="79">
        <f ca="1">SUMIF($D$6:X$6,Y$5,$D39:X39)</f>
        <v>621621</v>
      </c>
      <c r="Z39" s="78">
        <f ca="1">SUM(Y39-X39)</f>
        <v>-42284</v>
      </c>
      <c r="AA39" s="80">
        <f ca="1">IF(Z39=0,0,IF(X39=0,1,Z39/X39))</f>
        <v>-6.3689835142076046E-2</v>
      </c>
      <c r="AB39" s="78">
        <f>+DD39</f>
        <v>228122</v>
      </c>
      <c r="AC39" s="79">
        <f ca="1">OFFSET(DD39,0,14,1,1)</f>
        <v>241013</v>
      </c>
      <c r="AD39" s="78">
        <f ca="1">SUM(AC39-AB39)</f>
        <v>12891</v>
      </c>
      <c r="AE39" s="80">
        <f ca="1">IF(AD39=0,0,IF(AB39=0,1,AD39/AB39))</f>
        <v>5.6509236285847045E-2</v>
      </c>
      <c r="AF39" s="78">
        <f>SUMIF($D$6:AE$6,AF$5,$D39:AE39)</f>
        <v>892027</v>
      </c>
      <c r="AG39" s="79">
        <f ca="1">SUMIF($D$6:AF$6,AG$5,$D39:AF39)</f>
        <v>862634</v>
      </c>
      <c r="AH39" s="78">
        <f ca="1">SUM(AG39-AF39)</f>
        <v>-29393</v>
      </c>
      <c r="AI39" s="80">
        <f ca="1">IF(AH39=0,0,IF(AF39=0,1,AH39/AF39))</f>
        <v>-3.2950796332398009E-2</v>
      </c>
      <c r="AJ39" s="78">
        <f>+DE39</f>
        <v>244064</v>
      </c>
      <c r="AK39" s="79">
        <f ca="1">OFFSET(DE39,0,14,1,1)</f>
        <v>292234</v>
      </c>
      <c r="AL39" s="78">
        <f ca="1">SUM(AK39-AJ39)</f>
        <v>48170</v>
      </c>
      <c r="AM39" s="80">
        <f ca="1">IF(AL39=0,0,IF(AJ39=0,1,AL39/AJ39))</f>
        <v>0.19736626458633802</v>
      </c>
      <c r="AN39" s="78">
        <f>SUMIF($D$6:AM$6,AN$5,$D39:AM39)</f>
        <v>1136091</v>
      </c>
      <c r="AO39" s="79">
        <f ca="1">SUMIF($D$6:AN$6,AO$5,$D39:AN39)</f>
        <v>1154868</v>
      </c>
      <c r="AP39" s="78">
        <f ca="1">SUM(AO39-AN39)</f>
        <v>18777</v>
      </c>
      <c r="AQ39" s="80">
        <f ca="1">IF(AP39=0,0,IF(AN39=0,1,AP39/AN39))</f>
        <v>1.6527725331861622E-2</v>
      </c>
      <c r="AR39" s="78">
        <f>+DF39</f>
        <v>297507</v>
      </c>
      <c r="AS39" s="79">
        <f ca="1">OFFSET(DF39,0,14,1,1)</f>
        <v>316335</v>
      </c>
      <c r="AT39" s="78">
        <f ca="1">SUM(AS39-AR39)</f>
        <v>18828</v>
      </c>
      <c r="AU39" s="80">
        <f ca="1">IF(AT39=0,0,IF(AR39=0,1,AT39/AR39))</f>
        <v>6.3285905877844897E-2</v>
      </c>
      <c r="AV39" s="78">
        <f>SUMIF($D$6:AU$6,AV$5,$D39:AU39)</f>
        <v>1433598</v>
      </c>
      <c r="AW39" s="79">
        <f ca="1">SUMIF($D$6:AV$6,AW$5,$D39:AV39)</f>
        <v>1471203</v>
      </c>
      <c r="AX39" s="78">
        <f ca="1">SUM(AW39-AV39)</f>
        <v>37605</v>
      </c>
      <c r="AY39" s="80">
        <f ca="1">IF(AX39=0,0,IF(AV39=0,1,AX39/AV39))</f>
        <v>2.6231202889512958E-2</v>
      </c>
      <c r="AZ39" s="78">
        <f>+DG39</f>
        <v>356905</v>
      </c>
      <c r="BA39" s="79">
        <f ca="1">OFFSET(DG39,0,14,1,1)</f>
        <v>372778</v>
      </c>
      <c r="BB39" s="78">
        <f ca="1">SUM(BA39-AZ39)</f>
        <v>15873</v>
      </c>
      <c r="BC39" s="80">
        <f ca="1">IF(BB39=0,0,IF(AZ39=0,1,BB39/AZ39))</f>
        <v>4.4474019697118283E-2</v>
      </c>
      <c r="BD39" s="78">
        <f>SUMIF($D$6:BC$6,BD$5,$D39:BC39)</f>
        <v>1790503</v>
      </c>
      <c r="BE39" s="79">
        <f ca="1">SUMIF($D$6:BD$6,BE$5,$D39:BD39)</f>
        <v>1843981</v>
      </c>
      <c r="BF39" s="78">
        <f ca="1">SUM(BE39-BD39)</f>
        <v>53478</v>
      </c>
      <c r="BG39" s="80">
        <f ca="1">IF(BF39=0,0,IF(BD39=0,1,BF39/BD39))</f>
        <v>2.9867584695473841E-2</v>
      </c>
      <c r="BH39" s="78">
        <f>+DH39</f>
        <v>392910</v>
      </c>
      <c r="BI39" s="79">
        <f ca="1">OFFSET(DH39,0,14,1,1)</f>
        <v>389468</v>
      </c>
      <c r="BJ39" s="78">
        <f ca="1">SUM(BI39-BH39)</f>
        <v>-3442</v>
      </c>
      <c r="BK39" s="80">
        <f ca="1">IF(BJ39=0,0,IF(BH39=0,1,BJ39/BH39))</f>
        <v>-8.7602758901529614E-3</v>
      </c>
      <c r="BL39" s="78">
        <f>SUMIF($D$6:BK$6,BL$5,$D39:BK39)</f>
        <v>2183413</v>
      </c>
      <c r="BM39" s="79">
        <f ca="1">SUMIF($D$6:BL$6,BM$5,$D39:BL39)</f>
        <v>2233449</v>
      </c>
      <c r="BN39" s="78">
        <f ca="1">SUM(BM39-BL39)</f>
        <v>50036</v>
      </c>
      <c r="BO39" s="80">
        <f ca="1">IF(BN39=0,0,IF(BL39=0,1,BN39/BL39))</f>
        <v>2.2916415721624814E-2</v>
      </c>
      <c r="BP39" s="78">
        <f>+DI39</f>
        <v>289660</v>
      </c>
      <c r="BQ39" s="79">
        <f ca="1">OFFSET(DI39,0,14,1,1)</f>
        <v>0</v>
      </c>
      <c r="BR39" s="78">
        <f ca="1">SUM(BQ39-BP39)</f>
        <v>-289660</v>
      </c>
      <c r="BS39" s="80">
        <f ca="1">IF(BR39=0,0,IF(BP39=0,1,BR39/BP39))</f>
        <v>-1</v>
      </c>
      <c r="BT39" s="78">
        <f>SUMIF($D$6:BS$6,BT$5,$D39:BS39)</f>
        <v>2473073</v>
      </c>
      <c r="BU39" s="79">
        <f ca="1">SUMIF($D$6:BT$6,BU$5,$D39:BT39)</f>
        <v>2233449</v>
      </c>
      <c r="BV39" s="78">
        <f ca="1">SUM(BU39-BT39)</f>
        <v>-239624</v>
      </c>
      <c r="BW39" s="80">
        <f ca="1">IF(BV39=0,0,IF(BT39=0,1,BV39/BT39))</f>
        <v>-9.6893217466690232E-2</v>
      </c>
      <c r="BX39" s="78">
        <f>+DJ39</f>
        <v>277376</v>
      </c>
      <c r="BY39" s="79">
        <f ca="1">OFFSET(DJ39,0,14,1,1)</f>
        <v>0</v>
      </c>
      <c r="BZ39" s="78">
        <f ca="1">SUM(BY39-BX39)</f>
        <v>-277376</v>
      </c>
      <c r="CA39" s="80">
        <f ca="1">IF(BZ39=0,0,IF(BX39=0,1,BZ39/BX39))</f>
        <v>-1</v>
      </c>
      <c r="CB39" s="78">
        <f>SUMIF($D$6:CA$6,CB$5,$D39:CA39)</f>
        <v>2750449</v>
      </c>
      <c r="CC39" s="79">
        <f ca="1">SUMIF($D$6:CB$6,CC$5,$D39:CB39)</f>
        <v>2233449</v>
      </c>
      <c r="CD39" s="78">
        <f ca="1">SUM(CC39-CB39)</f>
        <v>-517000</v>
      </c>
      <c r="CE39" s="80">
        <f ca="1">IF(CD39=0,0,IF(CB39=0,1,CD39/CB39))</f>
        <v>-0.18796930973815548</v>
      </c>
      <c r="CF39" s="78">
        <f>+DK39</f>
        <v>245981</v>
      </c>
      <c r="CG39" s="79">
        <f ca="1">OFFSET(DK39,0,14,1,1)</f>
        <v>0</v>
      </c>
      <c r="CH39" s="78">
        <f ca="1">SUM(CG39-CF39)</f>
        <v>-245981</v>
      </c>
      <c r="CI39" s="80">
        <f ca="1">IF(CH39=0,0,IF(CF39=0,1,CH39/CF39))</f>
        <v>-1</v>
      </c>
      <c r="CJ39" s="78">
        <f>SUMIF($D$6:CI$6,CJ$5,$D39:CI39)</f>
        <v>2996430</v>
      </c>
      <c r="CK39" s="79">
        <f ca="1">SUMIF($D$6:CJ$6,CK$5,$D39:CJ39)</f>
        <v>2233449</v>
      </c>
      <c r="CL39" s="78">
        <f ca="1">SUM(CK39-CJ39)</f>
        <v>-762981</v>
      </c>
      <c r="CM39" s="80">
        <f ca="1">IF(CL39=0,0,IF(CJ39=0,1,CL39/CJ39))</f>
        <v>-0.25463000971155675</v>
      </c>
      <c r="CN39" s="78">
        <f>+DL39</f>
        <v>231975</v>
      </c>
      <c r="CO39" s="79">
        <f ca="1">OFFSET(DL39,0,14,1,1)</f>
        <v>0</v>
      </c>
      <c r="CP39" s="78">
        <f ca="1">SUM(CO39-CN39)</f>
        <v>-231975</v>
      </c>
      <c r="CQ39" s="80">
        <f ca="1">IF(CP39=0,0,IF(CN39=0,1,CP39/CN39))</f>
        <v>-1</v>
      </c>
      <c r="CR39" s="78">
        <f>SUMIF($D$6:CQ$6,CR$5,$D39:CQ39)</f>
        <v>3228405</v>
      </c>
      <c r="CS39" s="79">
        <f ca="1">SUMIF($D$6:CR$6,CS$5,$D39:CR39)</f>
        <v>2233449</v>
      </c>
      <c r="CT39" s="78">
        <f ca="1">SUM(CS39-CR39)</f>
        <v>-994956</v>
      </c>
      <c r="CU39" s="80">
        <f ca="1">IF(CT39=0,0,IF(CR39=0,1,CT39/CR39))</f>
        <v>-0.30818809907678868</v>
      </c>
      <c r="CX39" t="s">
        <v>14</v>
      </c>
      <c r="CY39" t="s">
        <v>6</v>
      </c>
      <c r="DA39" s="81">
        <f>SUMIF(PB!$A$118:$A$138,Traffic!DA$7,PB!E$118:E$138)</f>
        <v>225335</v>
      </c>
      <c r="DB39" s="81">
        <f>SUMIF(PB!$A$118:$A$138,Traffic!DB$7,PB!F$118:F$138)</f>
        <v>193931</v>
      </c>
      <c r="DC39" s="81">
        <f>SUMIF(PB!$A$118:$A$138,Traffic!DC$7,PB!G$118:G$138)</f>
        <v>244639</v>
      </c>
      <c r="DD39" s="81">
        <f>SUMIF(PB!$A$118:$A$138,Traffic!DD$7,PB!H$118:H$138)</f>
        <v>228122</v>
      </c>
      <c r="DE39" s="81">
        <f>SUMIF(PB!$A$118:$A$138,Traffic!DE$7,PB!I$118:I$138)</f>
        <v>244064</v>
      </c>
      <c r="DF39" s="81">
        <f>SUMIF(PB!$A$118:$A$138,Traffic!DF$7,PB!J$118:J$138)</f>
        <v>297507</v>
      </c>
      <c r="DG39" s="81">
        <f>SUMIF(PB!$A$118:$A$138,Traffic!DG$7,PB!K$118:K$138)</f>
        <v>356905</v>
      </c>
      <c r="DH39" s="81">
        <f>SUMIF(PB!$A$118:$A$138,Traffic!DH$7,PB!L$118:L$138)</f>
        <v>392910</v>
      </c>
      <c r="DI39" s="81">
        <f>SUMIF(PB!$A$118:$A$138,Traffic!DI$7,PB!M$118:M$138)</f>
        <v>289660</v>
      </c>
      <c r="DJ39" s="81">
        <f>SUMIF(PB!$A$118:$A$138,Traffic!DJ$7,PB!N$118:N$138)</f>
        <v>277376</v>
      </c>
      <c r="DK39" s="81">
        <f>SUMIF(PB!$A$118:$A$138,Traffic!DK$7,PB!O$118:O$138)</f>
        <v>245981</v>
      </c>
      <c r="DL39" s="81">
        <f>SUMIF(PB!$A$118:$A$138,Traffic!DL$7,PB!P$118:P$138)</f>
        <v>231975</v>
      </c>
      <c r="DO39" s="81">
        <f>SUMIF(PB!$A$118:$A$138,Traffic!DO$7,PB!E$118:E$138)</f>
        <v>194149</v>
      </c>
      <c r="DP39" s="81">
        <f>SUMIF(PB!$A$118:$A$138,Traffic!DP$7,PB!F$118:F$138)</f>
        <v>188072</v>
      </c>
      <c r="DQ39" s="81">
        <f>SUMIF(PB!$A$118:$A$138,Traffic!DQ$7,PB!G$118:G$138)</f>
        <v>239400</v>
      </c>
      <c r="DR39" s="81">
        <f>SUMIF(PB!$A$118:$A$138,Traffic!DR$7,PB!H$118:H$138)</f>
        <v>241013</v>
      </c>
      <c r="DS39" s="81">
        <f>SUMIF(PB!$A$118:$A$138,Traffic!DS$7,PB!I$118:I$138)</f>
        <v>292234</v>
      </c>
      <c r="DT39" s="81">
        <f>SUMIF(PB!$A$118:$A$138,Traffic!DT$7,PB!J$118:J$138)</f>
        <v>316335</v>
      </c>
      <c r="DU39" s="81">
        <f>SUMIF(PB!$A$118:$A$138,Traffic!DU$7,PB!K$118:K$138)</f>
        <v>372778</v>
      </c>
      <c r="DV39" s="81">
        <f>SUMIF(PB!$A$118:$A$138,Traffic!DV$7,PB!L$118:L$138)</f>
        <v>389468</v>
      </c>
      <c r="DW39" s="81">
        <f>SUMIF(PB!$A$118:$A$138,Traffic!DW$7,PB!M$118:M$138)</f>
        <v>0</v>
      </c>
      <c r="DX39" s="81">
        <f>SUMIF(PB!$A$118:$A$138,Traffic!DX$7,PB!N$118:N$138)</f>
        <v>0</v>
      </c>
      <c r="DY39" s="81">
        <f>SUMIF(PB!$A$118:$A$138,Traffic!DY$7,PB!O$118:O$138)</f>
        <v>0</v>
      </c>
      <c r="DZ39" s="81">
        <f>SUMIF(PB!$A$118:$A$138,Traffic!DZ$7,PB!P$118:P$138)</f>
        <v>0</v>
      </c>
      <c r="EB39" s="81">
        <f t="shared" ref="EB39:EB42" si="170">SUM(DA39)</f>
        <v>225335</v>
      </c>
      <c r="EC39" s="81">
        <f>SUM($DA39:DB39)</f>
        <v>419266</v>
      </c>
      <c r="ED39" s="81">
        <f>SUM($DA39:DC39)</f>
        <v>663905</v>
      </c>
      <c r="EE39" s="81">
        <f>SUM($DA39:DD39)</f>
        <v>892027</v>
      </c>
      <c r="EF39" s="81">
        <f>SUM($DA39:DE39)</f>
        <v>1136091</v>
      </c>
      <c r="EG39" s="81">
        <f>SUM($DA39:DF39)</f>
        <v>1433598</v>
      </c>
      <c r="EH39" s="81">
        <f>SUM($DA39:DG39)</f>
        <v>1790503</v>
      </c>
      <c r="EI39" s="81">
        <f>SUM($DA39:DH39)</f>
        <v>2183413</v>
      </c>
      <c r="EJ39" s="81">
        <f>SUM($DA39:DI39)</f>
        <v>2473073</v>
      </c>
      <c r="EK39" s="81">
        <f>SUM($DA39:DJ39)</f>
        <v>2750449</v>
      </c>
      <c r="EL39" s="81">
        <f>SUM($DA39:DK39)</f>
        <v>2996430</v>
      </c>
      <c r="EM39" s="81">
        <f>SUM($DA39:DL39)</f>
        <v>3228405</v>
      </c>
      <c r="EQ39" s="81">
        <f>SUM($DO39:DO39)</f>
        <v>194149</v>
      </c>
      <c r="ER39" s="81">
        <f>SUM($DO39:DP39)</f>
        <v>382221</v>
      </c>
      <c r="ES39" s="81">
        <f>SUM($DO39:DQ39)</f>
        <v>621621</v>
      </c>
      <c r="ET39" s="81">
        <f>SUM($DO39:DR39)</f>
        <v>862634</v>
      </c>
      <c r="EU39" s="81">
        <f>SUM($DO39:DS39)</f>
        <v>1154868</v>
      </c>
      <c r="EV39" s="81">
        <f>SUM($DO39:DT39)</f>
        <v>1471203</v>
      </c>
      <c r="EW39" s="81">
        <f>SUM($DO39:DU39)</f>
        <v>1843981</v>
      </c>
      <c r="EX39" s="81">
        <f>SUM($DO39:DV39)</f>
        <v>2233449</v>
      </c>
      <c r="EY39" s="81">
        <f>SUM($DO39:DW39)</f>
        <v>2233449</v>
      </c>
      <c r="EZ39" s="81">
        <f>SUM($DO39:DX39)</f>
        <v>2233449</v>
      </c>
      <c r="FA39" s="81">
        <f>SUM($DO39:DY39)</f>
        <v>2233449</v>
      </c>
      <c r="FB39" s="81">
        <f>SUM($DO39:DZ39)</f>
        <v>2233449</v>
      </c>
      <c r="FC39" s="81"/>
      <c r="FD39" s="81">
        <f t="shared" ref="FD39:FE42" si="171">SUMIFS($DA39:$DZ39,$DA$8:$DZ$8,FD$7,$DA$7:$DZ$7,FD$8)</f>
        <v>392910</v>
      </c>
      <c r="FE39" s="81">
        <f t="shared" si="171"/>
        <v>389468</v>
      </c>
      <c r="FF39" s="81">
        <f t="shared" si="128"/>
        <v>-3442</v>
      </c>
      <c r="FG39" s="112">
        <f>IFERROR(FF39/FD39,1)</f>
        <v>-8.7602758901529614E-3</v>
      </c>
      <c r="FI39" s="81">
        <f>SUMIFS($EB39:$FB39,$EB$8:$FB$8,FI$7,$EB$7:$FB$7,FI$8)</f>
        <v>2183413</v>
      </c>
      <c r="FJ39" s="81">
        <f>SUMIFS($EB39:$FB39,$EB$8:$FB$8,FJ$7,$EB$7:$FB$7,FJ$8)</f>
        <v>2233449</v>
      </c>
      <c r="FK39" s="81">
        <f t="shared" si="129"/>
        <v>50036</v>
      </c>
      <c r="FL39" s="112">
        <f>IFERROR(FK39/FI39,1)</f>
        <v>2.2916415721624814E-2</v>
      </c>
    </row>
    <row r="40" spans="1:168" ht="15.75">
      <c r="A40" s="82" t="str">
        <f>+CX41</f>
        <v>Peace Bridge</v>
      </c>
      <c r="B40" s="106" t="s">
        <v>98</v>
      </c>
      <c r="C40" s="83" t="s">
        <v>7</v>
      </c>
      <c r="D40" s="78">
        <f>+DA40</f>
        <v>88474</v>
      </c>
      <c r="E40" s="79">
        <f ca="1">OFFSET(DA40,0,14,1,1)</f>
        <v>73154</v>
      </c>
      <c r="F40" s="78">
        <f ca="1">SUM(E40-D40)</f>
        <v>-15320</v>
      </c>
      <c r="G40" s="80">
        <f ca="1">IF(F40=0,0,IF(D40=0,1,F40/D40))</f>
        <v>-0.17315821597305422</v>
      </c>
      <c r="H40" s="78">
        <f>SUMIF($D$6:G$6,H$5,$D40:G40)</f>
        <v>88474</v>
      </c>
      <c r="I40" s="79">
        <f ca="1">SUMIF($D$6:H$6,I$5,$D40:H40)</f>
        <v>73154</v>
      </c>
      <c r="J40" s="78">
        <f ca="1">SUM(I40-H40)</f>
        <v>-15320</v>
      </c>
      <c r="K40" s="80">
        <f ca="1">IF(J40=0,0,IF(H40=0,1,J40/H40))</f>
        <v>-0.17315821597305422</v>
      </c>
      <c r="L40" s="78">
        <f>+DB40</f>
        <v>80728</v>
      </c>
      <c r="M40" s="79">
        <f ca="1">OFFSET(DB40,0,14,1,1)</f>
        <v>74801</v>
      </c>
      <c r="N40" s="78">
        <f ca="1">SUM(M40-L40)</f>
        <v>-5927</v>
      </c>
      <c r="O40" s="80">
        <f ca="1">IF(N40=0,0,IF(L40=0,1,N40/L40))</f>
        <v>-7.3419383609156674E-2</v>
      </c>
      <c r="P40" s="78">
        <f>SUMIF($D$6:O$6,P$5,$D40:O40)</f>
        <v>169202</v>
      </c>
      <c r="Q40" s="79">
        <f ca="1">SUMIF($D$6:P$6,Q$5,$D40:P40)</f>
        <v>147955</v>
      </c>
      <c r="R40" s="78">
        <f ca="1">SUM(Q40-P40)</f>
        <v>-21247</v>
      </c>
      <c r="S40" s="80">
        <f ca="1">IF(R40=0,0,IF(P40=0,1,R40/P40))</f>
        <v>-0.12557180175175234</v>
      </c>
      <c r="T40" s="78">
        <f>+DC40</f>
        <v>91552</v>
      </c>
      <c r="U40" s="79">
        <f ca="1">OFFSET(DC40,0,14,1,1)</f>
        <v>85936</v>
      </c>
      <c r="V40" s="78">
        <f ca="1">SUM(U40-T40)</f>
        <v>-5616</v>
      </c>
      <c r="W40" s="80">
        <f ca="1">IF(V40=0,0,IF(T40=0,1,V40/T40))</f>
        <v>-6.1342188046137718E-2</v>
      </c>
      <c r="X40" s="78">
        <f>SUMIF($D$6:W$6,X$5,$D40:W40)</f>
        <v>260754</v>
      </c>
      <c r="Y40" s="79">
        <f ca="1">SUMIF($D$6:X$6,Y$5,$D40:X40)</f>
        <v>233891</v>
      </c>
      <c r="Z40" s="78">
        <f ca="1">SUM(Y40-X40)</f>
        <v>-26863</v>
      </c>
      <c r="AA40" s="80">
        <f ca="1">IF(Z40=0,0,IF(X40=0,1,Z40/X40))</f>
        <v>-0.1030204714021645</v>
      </c>
      <c r="AB40" s="78">
        <f>+DD40</f>
        <v>80631</v>
      </c>
      <c r="AC40" s="79">
        <f ca="1">OFFSET(DD40,0,14,1,1)</f>
        <v>84219</v>
      </c>
      <c r="AD40" s="78">
        <f ca="1">SUM(AC40-AB40)</f>
        <v>3588</v>
      </c>
      <c r="AE40" s="80">
        <f ca="1">IF(AD40=0,0,IF(AB40=0,1,AD40/AB40))</f>
        <v>4.4499014026863119E-2</v>
      </c>
      <c r="AF40" s="78">
        <f>SUMIF($D$6:AE$6,AF$5,$D40:AE40)</f>
        <v>341385</v>
      </c>
      <c r="AG40" s="79">
        <f ca="1">SUMIF($D$6:AF$6,AG$5,$D40:AF40)</f>
        <v>318110</v>
      </c>
      <c r="AH40" s="78">
        <f ca="1">SUM(AG40-AF40)</f>
        <v>-23275</v>
      </c>
      <c r="AI40" s="80">
        <f ca="1">IF(AH40=0,0,IF(AF40=0,1,AH40/AF40))</f>
        <v>-6.8178156626682487E-2</v>
      </c>
      <c r="AJ40" s="78">
        <f>+DE40</f>
        <v>82561</v>
      </c>
      <c r="AK40" s="79">
        <f ca="1">OFFSET(DE40,0,14,1,1)</f>
        <v>83838</v>
      </c>
      <c r="AL40" s="78">
        <f ca="1">SUM(AK40-AJ40)</f>
        <v>1277</v>
      </c>
      <c r="AM40" s="80">
        <f ca="1">IF(AL40=0,0,IF(AJ40=0,1,AL40/AJ40))</f>
        <v>1.5467351412894709E-2</v>
      </c>
      <c r="AN40" s="78">
        <f>SUMIF($D$6:AM$6,AN$5,$D40:AM40)</f>
        <v>423946</v>
      </c>
      <c r="AO40" s="79">
        <f ca="1">SUMIF($D$6:AN$6,AO$5,$D40:AN40)</f>
        <v>401948</v>
      </c>
      <c r="AP40" s="78">
        <f ca="1">SUM(AO40-AN40)</f>
        <v>-21998</v>
      </c>
      <c r="AQ40" s="80">
        <f ca="1">IF(AP40=0,0,IF(AN40=0,1,AP40/AN40))</f>
        <v>-5.1888683936161681E-2</v>
      </c>
      <c r="AR40" s="78">
        <f>+DF40</f>
        <v>84289</v>
      </c>
      <c r="AS40" s="79">
        <f ca="1">OFFSET(DF40,0,14,1,1)</f>
        <v>85378</v>
      </c>
      <c r="AT40" s="78">
        <f ca="1">SUM(AS40-AR40)</f>
        <v>1089</v>
      </c>
      <c r="AU40" s="80">
        <f ca="1">IF(AT40=0,0,IF(AR40=0,1,AT40/AR40))</f>
        <v>1.2919835328453297E-2</v>
      </c>
      <c r="AV40" s="78">
        <f>SUMIF($D$6:AU$6,AV$5,$D40:AU40)</f>
        <v>508235</v>
      </c>
      <c r="AW40" s="79">
        <f ca="1">SUMIF($D$6:AV$6,AW$5,$D40:AV40)</f>
        <v>487326</v>
      </c>
      <c r="AX40" s="78">
        <f ca="1">SUM(AW40-AV40)</f>
        <v>-20909</v>
      </c>
      <c r="AY40" s="80">
        <f ca="1">IF(AX40=0,0,IF(AV40=0,1,AX40/AV40))</f>
        <v>-4.1140417326630395E-2</v>
      </c>
      <c r="AZ40" s="78">
        <f>+DG40</f>
        <v>86078</v>
      </c>
      <c r="BA40" s="79">
        <f ca="1">OFFSET(DG40,0,14,1,1)</f>
        <v>85208</v>
      </c>
      <c r="BB40" s="78">
        <f ca="1">SUM(BA40-AZ40)</f>
        <v>-870</v>
      </c>
      <c r="BC40" s="80">
        <f ca="1">IF(BB40=0,0,IF(AZ40=0,1,BB40/AZ40))</f>
        <v>-1.0107112154092799E-2</v>
      </c>
      <c r="BD40" s="78">
        <f>SUMIF($D$6:BC$6,BD$5,$D40:BC40)</f>
        <v>594313</v>
      </c>
      <c r="BE40" s="79">
        <f ca="1">SUMIF($D$6:BD$6,BE$5,$D40:BD40)</f>
        <v>572534</v>
      </c>
      <c r="BF40" s="78">
        <f ca="1">SUM(BE40-BD40)</f>
        <v>-21779</v>
      </c>
      <c r="BG40" s="80">
        <f ca="1">IF(BF40=0,0,IF(BD40=0,1,BF40/BD40))</f>
        <v>-3.6645673239521934E-2</v>
      </c>
      <c r="BH40" s="78">
        <f>+DH40</f>
        <v>83894</v>
      </c>
      <c r="BI40" s="79">
        <f ca="1">OFFSET(DH40,0,14,1,1)</f>
        <v>83501</v>
      </c>
      <c r="BJ40" s="78">
        <f ca="1">SUM(BI40-BH40)</f>
        <v>-393</v>
      </c>
      <c r="BK40" s="80">
        <f ca="1">IF(BJ40=0,0,IF(BH40=0,1,BJ40/BH40))</f>
        <v>-4.6844827997234604E-3</v>
      </c>
      <c r="BL40" s="78">
        <f>SUMIF($D$6:BK$6,BL$5,$D40:BK40)</f>
        <v>678207</v>
      </c>
      <c r="BM40" s="79">
        <f ca="1">SUMIF($D$6:BL$6,BM$5,$D40:BL40)</f>
        <v>656035</v>
      </c>
      <c r="BN40" s="78">
        <f ca="1">SUM(BM40-BL40)</f>
        <v>-22172</v>
      </c>
      <c r="BO40" s="80">
        <f ca="1">IF(BN40=0,0,IF(BL40=0,1,BN40/BL40))</f>
        <v>-3.2692083685364498E-2</v>
      </c>
      <c r="BP40" s="78">
        <f>+DI40</f>
        <v>86197</v>
      </c>
      <c r="BQ40" s="79">
        <f ca="1">OFFSET(DI40,0,14,1,1)</f>
        <v>0</v>
      </c>
      <c r="BR40" s="78">
        <f ca="1">SUM(BQ40-BP40)</f>
        <v>-86197</v>
      </c>
      <c r="BS40" s="80">
        <f ca="1">IF(BR40=0,0,IF(BP40=0,1,BR40/BP40))</f>
        <v>-1</v>
      </c>
      <c r="BT40" s="78">
        <f>SUMIF($D$6:BS$6,BT$5,$D40:BS40)</f>
        <v>764404</v>
      </c>
      <c r="BU40" s="79">
        <f ca="1">SUMIF($D$6:BT$6,BU$5,$D40:BT40)</f>
        <v>656035</v>
      </c>
      <c r="BV40" s="78">
        <f ca="1">SUM(BU40-BT40)</f>
        <v>-108369</v>
      </c>
      <c r="BW40" s="80">
        <f ca="1">IF(BV40=0,0,IF(BT40=0,1,BV40/BT40))</f>
        <v>-0.14176927383948801</v>
      </c>
      <c r="BX40" s="78">
        <f>+DJ40</f>
        <v>90480</v>
      </c>
      <c r="BY40" s="79">
        <f ca="1">OFFSET(DJ40,0,14,1,1)</f>
        <v>0</v>
      </c>
      <c r="BZ40" s="78">
        <f ca="1">SUM(BY40-BX40)</f>
        <v>-90480</v>
      </c>
      <c r="CA40" s="80">
        <f ca="1">IF(BZ40=0,0,IF(BX40=0,1,BZ40/BX40))</f>
        <v>-1</v>
      </c>
      <c r="CB40" s="78">
        <f>SUMIF($D$6:CA$6,CB$5,$D40:CA40)</f>
        <v>854884</v>
      </c>
      <c r="CC40" s="79">
        <f ca="1">SUMIF($D$6:CB$6,CC$5,$D40:CB40)</f>
        <v>656035</v>
      </c>
      <c r="CD40" s="78">
        <f ca="1">SUM(CC40-CB40)</f>
        <v>-198849</v>
      </c>
      <c r="CE40" s="80">
        <f ca="1">IF(CD40=0,0,IF(CB40=0,1,CD40/CB40))</f>
        <v>-0.23260348772465037</v>
      </c>
      <c r="CF40" s="78">
        <f>+DK40</f>
        <v>79281</v>
      </c>
      <c r="CG40" s="79">
        <f ca="1">OFFSET(DK40,0,14,1,1)</f>
        <v>0</v>
      </c>
      <c r="CH40" s="78">
        <f ca="1">SUM(CG40-CF40)</f>
        <v>-79281</v>
      </c>
      <c r="CI40" s="80">
        <f ca="1">IF(CH40=0,0,IF(CF40=0,1,CH40/CF40))</f>
        <v>-1</v>
      </c>
      <c r="CJ40" s="78">
        <f>SUMIF($D$6:CI$6,CJ$5,$D40:CI40)</f>
        <v>934165</v>
      </c>
      <c r="CK40" s="79">
        <f ca="1">SUMIF($D$6:CJ$6,CK$5,$D40:CJ40)</f>
        <v>656035</v>
      </c>
      <c r="CL40" s="78">
        <f ca="1">SUM(CK40-CJ40)</f>
        <v>-278130</v>
      </c>
      <c r="CM40" s="80">
        <f ca="1">IF(CL40=0,0,IF(CJ40=0,1,CL40/CJ40))</f>
        <v>-0.29773112886909703</v>
      </c>
      <c r="CN40" s="78">
        <f>+DL40</f>
        <v>74852</v>
      </c>
      <c r="CO40" s="79">
        <f ca="1">OFFSET(DL40,0,14,1,1)</f>
        <v>0</v>
      </c>
      <c r="CP40" s="78">
        <f ca="1">SUM(CO40-CN40)</f>
        <v>-74852</v>
      </c>
      <c r="CQ40" s="80">
        <f ca="1">IF(CP40=0,0,IF(CN40=0,1,CP40/CN40))</f>
        <v>-1</v>
      </c>
      <c r="CR40" s="78">
        <f>SUMIF($D$6:CQ$6,CR$5,$D40:CQ40)</f>
        <v>1009017</v>
      </c>
      <c r="CS40" s="79">
        <f ca="1">SUMIF($D$6:CR$6,CS$5,$D40:CR40)</f>
        <v>656035</v>
      </c>
      <c r="CT40" s="78">
        <f ca="1">SUM(CS40-CR40)</f>
        <v>-352982</v>
      </c>
      <c r="CU40" s="80">
        <f ca="1">IF(CT40=0,0,IF(CR40=0,1,CT40/CR40))</f>
        <v>-0.34982760449031086</v>
      </c>
      <c r="CX40" t="s">
        <v>14</v>
      </c>
      <c r="CY40" t="s">
        <v>7</v>
      </c>
      <c r="CZ40" s="2"/>
      <c r="DA40" s="81">
        <f>SUMIF(PB!$A$141:$A$161,Traffic!DA$7,PB!E$141:E$161)</f>
        <v>88474</v>
      </c>
      <c r="DB40" s="81">
        <f>SUMIF(PB!$A$141:$A$161,Traffic!DB$7,PB!F$141:F$161)</f>
        <v>80728</v>
      </c>
      <c r="DC40" s="81">
        <f>SUMIF(PB!$A$141:$A$161,Traffic!DC$7,PB!G$141:G$161)</f>
        <v>91552</v>
      </c>
      <c r="DD40" s="81">
        <f>SUMIF(PB!$A$141:$A$161,Traffic!DD$7,PB!H$141:H$161)</f>
        <v>80631</v>
      </c>
      <c r="DE40" s="81">
        <f>SUMIF(PB!$A$141:$A$161,Traffic!DE$7,PB!I$141:I$161)</f>
        <v>82561</v>
      </c>
      <c r="DF40" s="81">
        <f>SUMIF(PB!$A$141:$A$161,Traffic!DF$7,PB!J$141:J$161)</f>
        <v>84289</v>
      </c>
      <c r="DG40" s="81">
        <f>SUMIF(PB!$A$141:$A$161,Traffic!DG$7,PB!K$141:K$161)</f>
        <v>86078</v>
      </c>
      <c r="DH40" s="81">
        <f>SUMIF(PB!$A$141:$A$161,Traffic!DH$7,PB!L$141:L$161)</f>
        <v>83894</v>
      </c>
      <c r="DI40" s="81">
        <f>SUMIF(PB!$A$141:$A$161,Traffic!DI$7,PB!M$141:M$161)</f>
        <v>86197</v>
      </c>
      <c r="DJ40" s="81">
        <f>SUMIF(PB!$A$141:$A$161,Traffic!DJ$7,PB!N$141:N$161)</f>
        <v>90480</v>
      </c>
      <c r="DK40" s="81">
        <f>SUMIF(PB!$A$141:$A$161,Traffic!DK$7,PB!O$141:O$161)</f>
        <v>79281</v>
      </c>
      <c r="DL40" s="81">
        <f>SUMIF(PB!$A$141:$A$161,Traffic!DL$7,PB!P$141:P$161)</f>
        <v>74852</v>
      </c>
      <c r="DO40" s="81">
        <f>SUMIF(PB!$A$141:$A$161,Traffic!DO$7,PB!E$141:E$161)</f>
        <v>73154</v>
      </c>
      <c r="DP40" s="81">
        <f>SUMIF(PB!$A$141:$A$161,Traffic!DP$7,PB!F$141:F$161)</f>
        <v>74801</v>
      </c>
      <c r="DQ40" s="81">
        <f>SUMIF(PB!$A$141:$A$161,Traffic!DQ$7,PB!G$141:G$161)</f>
        <v>85936</v>
      </c>
      <c r="DR40" s="81">
        <f>SUMIF(PB!$A$141:$A$161,Traffic!DR$7,PB!H$141:H$161)</f>
        <v>84219</v>
      </c>
      <c r="DS40" s="81">
        <f>SUMIF(PB!$A$141:$A$161,Traffic!DS$7,PB!I$141:I$161)</f>
        <v>83838</v>
      </c>
      <c r="DT40" s="81">
        <f>SUMIF(PB!$A$141:$A$161,Traffic!DT$7,PB!J$141:J$161)</f>
        <v>85378</v>
      </c>
      <c r="DU40" s="81">
        <f>SUMIF(PB!$A$141:$A$161,Traffic!DU$7,PB!K$141:K$161)</f>
        <v>85208</v>
      </c>
      <c r="DV40" s="81">
        <f>SUMIF(PB!$A$141:$A$161,Traffic!DV$7,PB!L$141:L$161)</f>
        <v>83501</v>
      </c>
      <c r="DW40" s="81">
        <f>SUMIF(PB!$A$141:$A$161,Traffic!DW$7,PB!M$141:M$161)</f>
        <v>0</v>
      </c>
      <c r="DX40" s="81">
        <f>SUMIF(PB!$A$141:$A$161,Traffic!DX$7,PB!N$141:N$161)</f>
        <v>0</v>
      </c>
      <c r="DY40" s="81">
        <f>SUMIF(PB!$A$141:$A$161,Traffic!DY$7,PB!O$141:O$161)</f>
        <v>0</v>
      </c>
      <c r="DZ40" s="81">
        <f>SUMIF(PB!$A$141:$A$161,Traffic!DZ$7,PB!P$141:P$161)</f>
        <v>0</v>
      </c>
      <c r="EB40" s="81">
        <f t="shared" si="170"/>
        <v>88474</v>
      </c>
      <c r="EC40" s="81">
        <f>SUM($DA40:DB40)</f>
        <v>169202</v>
      </c>
      <c r="ED40" s="81">
        <f>SUM($DA40:DC40)</f>
        <v>260754</v>
      </c>
      <c r="EE40" s="81">
        <f>SUM($DA40:DD40)</f>
        <v>341385</v>
      </c>
      <c r="EF40" s="81">
        <f>SUM($DA40:DE40)</f>
        <v>423946</v>
      </c>
      <c r="EG40" s="81">
        <f>SUM($DA40:DF40)</f>
        <v>508235</v>
      </c>
      <c r="EH40" s="81">
        <f>SUM($DA40:DG40)</f>
        <v>594313</v>
      </c>
      <c r="EI40" s="81">
        <f>SUM($DA40:DH40)</f>
        <v>678207</v>
      </c>
      <c r="EJ40" s="81">
        <f>SUM($DA40:DI40)</f>
        <v>764404</v>
      </c>
      <c r="EK40" s="81">
        <f>SUM($DA40:DJ40)</f>
        <v>854884</v>
      </c>
      <c r="EL40" s="81">
        <f>SUM($DA40:DK40)</f>
        <v>934165</v>
      </c>
      <c r="EM40" s="81">
        <f>SUM($DA40:DL40)</f>
        <v>1009017</v>
      </c>
      <c r="EQ40" s="81">
        <f>SUM($DO40:DO40)</f>
        <v>73154</v>
      </c>
      <c r="ER40" s="81">
        <f>SUM($DO40:DP40)</f>
        <v>147955</v>
      </c>
      <c r="ES40" s="81">
        <f>SUM($DO40:DQ40)</f>
        <v>233891</v>
      </c>
      <c r="ET40" s="81">
        <f>SUM($DO40:DR40)</f>
        <v>318110</v>
      </c>
      <c r="EU40" s="81">
        <f>SUM($DO40:DS40)</f>
        <v>401948</v>
      </c>
      <c r="EV40" s="81">
        <f>SUM($DO40:DT40)</f>
        <v>487326</v>
      </c>
      <c r="EW40" s="81">
        <f>SUM($DO40:DU40)</f>
        <v>572534</v>
      </c>
      <c r="EX40" s="81">
        <f>SUM($DO40:DV40)</f>
        <v>656035</v>
      </c>
      <c r="EY40" s="81">
        <f>SUM($DO40:DW40)</f>
        <v>656035</v>
      </c>
      <c r="EZ40" s="81">
        <f>SUM($DO40:DX40)</f>
        <v>656035</v>
      </c>
      <c r="FA40" s="81">
        <f>SUM($DO40:DY40)</f>
        <v>656035</v>
      </c>
      <c r="FB40" s="81">
        <f>SUM($DO40:DZ40)</f>
        <v>656035</v>
      </c>
      <c r="FC40" s="81"/>
      <c r="FD40" s="81">
        <f t="shared" si="171"/>
        <v>83894</v>
      </c>
      <c r="FE40" s="81">
        <f t="shared" si="171"/>
        <v>83501</v>
      </c>
      <c r="FF40" s="81">
        <f t="shared" si="128"/>
        <v>-393</v>
      </c>
      <c r="FG40" s="112">
        <f>IFERROR(FF40/FD40,1)</f>
        <v>-4.6844827997234604E-3</v>
      </c>
      <c r="FI40" s="81">
        <f t="shared" ref="FI40:FJ42" si="172">SUMIFS($EB40:$FB40,$EB$8:$FB$8,FI$7,$EB$7:$FB$7,FI$8)</f>
        <v>678207</v>
      </c>
      <c r="FJ40" s="81">
        <f t="shared" si="172"/>
        <v>656035</v>
      </c>
      <c r="FK40" s="81">
        <f t="shared" si="129"/>
        <v>-22172</v>
      </c>
      <c r="FL40" s="112">
        <f>IFERROR(FK40/FI40,1)</f>
        <v>-3.2692083685364498E-2</v>
      </c>
    </row>
    <row r="41" spans="1:168" ht="15.75">
      <c r="A41" s="94"/>
      <c r="B41" s="107" t="s">
        <v>98</v>
      </c>
      <c r="C41" s="83" t="s">
        <v>8</v>
      </c>
      <c r="D41" s="79">
        <f>+DA41</f>
        <v>496</v>
      </c>
      <c r="E41" s="79">
        <f ca="1">OFFSET(DA41,0,14,1,1)</f>
        <v>444</v>
      </c>
      <c r="F41" s="111">
        <f ca="1">SUM(E41-D41)</f>
        <v>-52</v>
      </c>
      <c r="G41" s="80">
        <f ca="1">IF(F41=0,0,IF(D41=0,1,F41/D41))</f>
        <v>-0.10483870967741936</v>
      </c>
      <c r="H41" s="79">
        <f>SUMIF($D$6:G$6,H$5,$D41:G41)</f>
        <v>496</v>
      </c>
      <c r="I41" s="79">
        <f ca="1">SUMIF($D$6:H$6,I$5,$D41:H41)</f>
        <v>444</v>
      </c>
      <c r="J41" s="111">
        <f ca="1">SUM(I41-H41)</f>
        <v>-52</v>
      </c>
      <c r="K41" s="80">
        <f ca="1">IF(J41=0,0,IF(H41=0,1,J41/H41))</f>
        <v>-0.10483870967741936</v>
      </c>
      <c r="L41" s="79">
        <f>+DB41</f>
        <v>452</v>
      </c>
      <c r="M41" s="79">
        <f ca="1">OFFSET(DB41,0,14,1,1)</f>
        <v>432</v>
      </c>
      <c r="N41" s="111">
        <f ca="1">SUM(M41-L41)</f>
        <v>-20</v>
      </c>
      <c r="O41" s="80">
        <f ca="1">IF(N41=0,0,IF(L41=0,1,N41/L41))</f>
        <v>-4.4247787610619468E-2</v>
      </c>
      <c r="P41" s="79">
        <f>SUMIF($D$6:O$6,P$5,$D41:O41)</f>
        <v>948</v>
      </c>
      <c r="Q41" s="79">
        <f ca="1">SUMIF($D$6:P$6,Q$5,$D41:P41)</f>
        <v>876</v>
      </c>
      <c r="R41" s="111">
        <f ca="1">SUM(Q41-P41)</f>
        <v>-72</v>
      </c>
      <c r="S41" s="80">
        <f ca="1">IF(R41=0,0,IF(P41=0,1,R41/P41))</f>
        <v>-7.5949367088607597E-2</v>
      </c>
      <c r="T41" s="79">
        <f>+DC41</f>
        <v>600</v>
      </c>
      <c r="U41" s="79">
        <f ca="1">OFFSET(DC41,0,14,1,1)</f>
        <v>536</v>
      </c>
      <c r="V41" s="111">
        <f ca="1">SUM(U41-T41)</f>
        <v>-64</v>
      </c>
      <c r="W41" s="80">
        <f ca="1">IF(V41=0,0,IF(T41=0,1,V41/T41))</f>
        <v>-0.10666666666666667</v>
      </c>
      <c r="X41" s="79">
        <f>SUMIF($D$6:W$6,X$5,$D41:W41)</f>
        <v>1548</v>
      </c>
      <c r="Y41" s="79">
        <f ca="1">SUMIF($D$6:X$6,Y$5,$D41:X41)</f>
        <v>1412</v>
      </c>
      <c r="Z41" s="111">
        <f ca="1">SUM(Y41-X41)</f>
        <v>-136</v>
      </c>
      <c r="AA41" s="80">
        <f ca="1">IF(Z41=0,0,IF(X41=0,1,Z41/X41))</f>
        <v>-8.7855297157622733E-2</v>
      </c>
      <c r="AB41" s="79">
        <f>+DD41</f>
        <v>564</v>
      </c>
      <c r="AC41" s="79">
        <f ca="1">OFFSET(DD41,0,14,1,1)</f>
        <v>518</v>
      </c>
      <c r="AD41" s="111">
        <f ca="1">SUM(AC41-AB41)</f>
        <v>-46</v>
      </c>
      <c r="AE41" s="80">
        <f ca="1">IF(AD41=0,0,IF(AB41=0,1,AD41/AB41))</f>
        <v>-8.1560283687943269E-2</v>
      </c>
      <c r="AF41" s="79">
        <f>SUMIF($D$6:AE$6,AF$5,$D41:AE41)</f>
        <v>2112</v>
      </c>
      <c r="AG41" s="79">
        <f ca="1">SUMIF($D$6:AF$6,AG$5,$D41:AF41)</f>
        <v>1930</v>
      </c>
      <c r="AH41" s="111">
        <f ca="1">SUM(AG41-AF41)</f>
        <v>-182</v>
      </c>
      <c r="AI41" s="80">
        <f ca="1">IF(AH41=0,0,IF(AF41=0,1,AH41/AF41))</f>
        <v>-8.6174242424242431E-2</v>
      </c>
      <c r="AJ41" s="79">
        <f>+DE41</f>
        <v>584</v>
      </c>
      <c r="AK41" s="79">
        <f ca="1">OFFSET(DE41,0,14,1,1)</f>
        <v>558</v>
      </c>
      <c r="AL41" s="111">
        <f ca="1">SUM(AK41-AJ41)</f>
        <v>-26</v>
      </c>
      <c r="AM41" s="80">
        <f ca="1">IF(AL41=0,0,IF(AJ41=0,1,AL41/AJ41))</f>
        <v>-4.4520547945205477E-2</v>
      </c>
      <c r="AN41" s="79">
        <f>SUMIF($D$6:AM$6,AN$5,$D41:AM41)</f>
        <v>2696</v>
      </c>
      <c r="AO41" s="79">
        <f ca="1">SUMIF($D$6:AN$6,AO$5,$D41:AN41)</f>
        <v>2488</v>
      </c>
      <c r="AP41" s="111">
        <f ca="1">SUM(AO41-AN41)</f>
        <v>-208</v>
      </c>
      <c r="AQ41" s="80">
        <f ca="1">IF(AP41=0,0,IF(AN41=0,1,AP41/AN41))</f>
        <v>-7.71513353115727E-2</v>
      </c>
      <c r="AR41" s="79">
        <f>+DF41</f>
        <v>652</v>
      </c>
      <c r="AS41" s="79">
        <f ca="1">OFFSET(DF41,0,14,1,1)</f>
        <v>642</v>
      </c>
      <c r="AT41" s="111">
        <f ca="1">SUM(AS41-AR41)</f>
        <v>-10</v>
      </c>
      <c r="AU41" s="80">
        <f ca="1">IF(AT41=0,0,IF(AR41=0,1,AT41/AR41))</f>
        <v>-1.5337423312883436E-2</v>
      </c>
      <c r="AV41" s="79">
        <f>SUMIF($D$6:AU$6,AV$5,$D41:AU41)</f>
        <v>3348</v>
      </c>
      <c r="AW41" s="79">
        <f ca="1">SUMIF($D$6:AV$6,AW$5,$D41:AV41)</f>
        <v>3130</v>
      </c>
      <c r="AX41" s="111">
        <f ca="1">SUM(AW41-AV41)</f>
        <v>-218</v>
      </c>
      <c r="AY41" s="80">
        <f ca="1">IF(AX41=0,0,IF(AV41=0,1,AX41/AV41))</f>
        <v>-6.511350059737156E-2</v>
      </c>
      <c r="AZ41" s="79">
        <f>+DG41</f>
        <v>652</v>
      </c>
      <c r="BA41" s="79">
        <f ca="1">OFFSET(DG41,0,14,1,1)</f>
        <v>704</v>
      </c>
      <c r="BB41" s="111">
        <f ca="1">SUM(BA41-AZ41)</f>
        <v>52</v>
      </c>
      <c r="BC41" s="80">
        <f ca="1">IF(BB41=0,0,IF(AZ41=0,1,BB41/AZ41))</f>
        <v>7.9754601226993863E-2</v>
      </c>
      <c r="BD41" s="79">
        <f>SUMIF($D$6:BC$6,BD$5,$D41:BC41)</f>
        <v>4000</v>
      </c>
      <c r="BE41" s="79">
        <f ca="1">SUMIF($D$6:BD$6,BE$5,$D41:BD41)</f>
        <v>3834</v>
      </c>
      <c r="BF41" s="111">
        <f ca="1">SUM(BE41-BD41)</f>
        <v>-166</v>
      </c>
      <c r="BG41" s="80">
        <f ca="1">IF(BF41=0,0,IF(BD41=0,1,BF41/BD41))</f>
        <v>-4.1500000000000002E-2</v>
      </c>
      <c r="BH41" s="79">
        <f>+DH41</f>
        <v>744</v>
      </c>
      <c r="BI41" s="79">
        <f ca="1">OFFSET(DH41,0,14,1,1)</f>
        <v>760</v>
      </c>
      <c r="BJ41" s="111">
        <f ca="1">SUM(BI41-BH41)</f>
        <v>16</v>
      </c>
      <c r="BK41" s="80">
        <f ca="1">IF(BJ41=0,0,IF(BH41=0,1,BJ41/BH41))</f>
        <v>2.1505376344086023E-2</v>
      </c>
      <c r="BL41" s="79">
        <f>SUMIF($D$6:BK$6,BL$5,$D41:BK41)</f>
        <v>4744</v>
      </c>
      <c r="BM41" s="79">
        <f ca="1">SUMIF($D$6:BL$6,BM$5,$D41:BL41)</f>
        <v>4594</v>
      </c>
      <c r="BN41" s="111">
        <f ca="1">SUM(BM41-BL41)</f>
        <v>-150</v>
      </c>
      <c r="BO41" s="80">
        <f ca="1">IF(BN41=0,0,IF(BL41=0,1,BN41/BL41))</f>
        <v>-3.1618887015177066E-2</v>
      </c>
      <c r="BP41" s="79">
        <f>+DI41</f>
        <v>736</v>
      </c>
      <c r="BQ41" s="79">
        <f ca="1">OFFSET(DI41,0,14,1,1)</f>
        <v>0</v>
      </c>
      <c r="BR41" s="111">
        <f ca="1">SUM(BQ41-BP41)</f>
        <v>-736</v>
      </c>
      <c r="BS41" s="80">
        <f ca="1">IF(BR41=0,0,IF(BP41=0,1,BR41/BP41))</f>
        <v>-1</v>
      </c>
      <c r="BT41" s="79">
        <f>SUMIF($D$6:BS$6,BT$5,$D41:BS41)</f>
        <v>5480</v>
      </c>
      <c r="BU41" s="79">
        <f ca="1">SUMIF($D$6:BT$6,BU$5,$D41:BT41)</f>
        <v>4594</v>
      </c>
      <c r="BV41" s="111">
        <f ca="1">SUM(BU41-BT41)</f>
        <v>-886</v>
      </c>
      <c r="BW41" s="80">
        <f ca="1">IF(BV41=0,0,IF(BT41=0,1,BV41/BT41))</f>
        <v>-0.16167883211678832</v>
      </c>
      <c r="BX41" s="79">
        <f>+DJ41</f>
        <v>592</v>
      </c>
      <c r="BY41" s="79">
        <f ca="1">OFFSET(DJ41,0,14,1,1)</f>
        <v>0</v>
      </c>
      <c r="BZ41" s="111">
        <f ca="1">SUM(BY41-BX41)</f>
        <v>-592</v>
      </c>
      <c r="CA41" s="80">
        <f ca="1">IF(BZ41=0,0,IF(BX41=0,1,BZ41/BX41))</f>
        <v>-1</v>
      </c>
      <c r="CB41" s="79">
        <f>SUMIF($D$6:CA$6,CB$5,$D41:CA41)</f>
        <v>6072</v>
      </c>
      <c r="CC41" s="79">
        <f ca="1">SUMIF($D$6:CB$6,CC$5,$D41:CB41)</f>
        <v>4594</v>
      </c>
      <c r="CD41" s="111">
        <f ca="1">SUM(CC41-CB41)</f>
        <v>-1478</v>
      </c>
      <c r="CE41" s="80">
        <f ca="1">IF(CD41=0,0,IF(CB41=0,1,CD41/CB41))</f>
        <v>-0.24341238471673254</v>
      </c>
      <c r="CF41" s="79">
        <f>+DK41</f>
        <v>554</v>
      </c>
      <c r="CG41" s="79">
        <f ca="1">OFFSET(DK41,0,14,1,1)</f>
        <v>0</v>
      </c>
      <c r="CH41" s="111">
        <f ca="1">SUM(CG41-CF41)</f>
        <v>-554</v>
      </c>
      <c r="CI41" s="80">
        <f ca="1">IF(CH41=0,0,IF(CF41=0,1,CH41/CF41))</f>
        <v>-1</v>
      </c>
      <c r="CJ41" s="79">
        <f>SUMIF($D$6:CI$6,CJ$5,$D41:CI41)</f>
        <v>6626</v>
      </c>
      <c r="CK41" s="79">
        <f ca="1">SUMIF($D$6:CJ$6,CK$5,$D41:CJ41)</f>
        <v>4594</v>
      </c>
      <c r="CL41" s="111">
        <f ca="1">SUM(CK41-CJ41)</f>
        <v>-2032</v>
      </c>
      <c r="CM41" s="80">
        <f ca="1">IF(CL41=0,0,IF(CJ41=0,1,CL41/CJ41))</f>
        <v>-0.30667069121642015</v>
      </c>
      <c r="CN41" s="79">
        <f>+DL41</f>
        <v>458</v>
      </c>
      <c r="CO41" s="79">
        <f ca="1">OFFSET(DL41,0,14,1,1)</f>
        <v>0</v>
      </c>
      <c r="CP41" s="111">
        <f ca="1">SUM(CO41-CN41)</f>
        <v>-458</v>
      </c>
      <c r="CQ41" s="80">
        <f ca="1">IF(CP41=0,0,IF(CN41=0,1,CP41/CN41))</f>
        <v>-1</v>
      </c>
      <c r="CR41" s="79">
        <f>SUMIF($D$6:CQ$6,CR$5,$D41:CQ41)</f>
        <v>7084</v>
      </c>
      <c r="CS41" s="79">
        <f ca="1">SUMIF($D$6:CR$6,CS$5,$D41:CR41)</f>
        <v>4594</v>
      </c>
      <c r="CT41" s="111">
        <f ca="1">SUM(CS41-CR41)</f>
        <v>-2490</v>
      </c>
      <c r="CU41" s="80">
        <f ca="1">IF(CT41=0,0,IF(CR41=0,1,CT41/CR41))</f>
        <v>-0.3514963297571993</v>
      </c>
      <c r="CX41" t="s">
        <v>14</v>
      </c>
      <c r="CY41" t="s">
        <v>8</v>
      </c>
      <c r="CZ41" s="2"/>
      <c r="DA41" s="81">
        <f>SUMIF(PB!$A$164:$A$184,Traffic!DA$7,PB!E$164:E$184)</f>
        <v>496</v>
      </c>
      <c r="DB41" s="81">
        <f>SUMIF(PB!$A$164:$A$184,Traffic!DB$7,PB!F$164:F$184)</f>
        <v>452</v>
      </c>
      <c r="DC41" s="81">
        <f>SUMIF(PB!$A$164:$A$184,Traffic!DC$7,PB!G$164:G$184)</f>
        <v>600</v>
      </c>
      <c r="DD41" s="81">
        <f>SUMIF(PB!$A$164:$A$184,Traffic!DD$7,PB!H$164:H$184)</f>
        <v>564</v>
      </c>
      <c r="DE41" s="81">
        <f>SUMIF(PB!$A$164:$A$184,Traffic!DE$7,PB!I$164:I$184)</f>
        <v>584</v>
      </c>
      <c r="DF41" s="81">
        <f>SUMIF(PB!$A$164:$A$184,Traffic!DF$7,PB!J$164:J$184)</f>
        <v>652</v>
      </c>
      <c r="DG41" s="81">
        <f>SUMIF(PB!$A$164:$A$184,Traffic!DG$7,PB!K$164:K$184)</f>
        <v>652</v>
      </c>
      <c r="DH41" s="81">
        <f>SUMIF(PB!$A$164:$A$184,Traffic!DH$7,PB!L$164:L$184)</f>
        <v>744</v>
      </c>
      <c r="DI41" s="81">
        <f>SUMIF(PB!$A$164:$A$184,Traffic!DI$7,PB!M$164:M$184)</f>
        <v>736</v>
      </c>
      <c r="DJ41" s="81">
        <f>SUMIF(PB!$A$164:$A$184,Traffic!DJ$7,PB!N$164:N$184)</f>
        <v>592</v>
      </c>
      <c r="DK41" s="81">
        <f>SUMIF(PB!$A$164:$A$184,Traffic!DK$7,PB!O$164:O$184)</f>
        <v>554</v>
      </c>
      <c r="DL41" s="81">
        <f>SUMIF(PB!$A$164:$A$184,Traffic!DL$7,PB!P$164:P$184)</f>
        <v>458</v>
      </c>
      <c r="DO41" s="81">
        <f>SUMIF(PB!$A$164:$A$184,Traffic!DO$7,PB!E$164:E$184)</f>
        <v>444</v>
      </c>
      <c r="DP41" s="81">
        <f>SUMIF(PB!$A$164:$A$184,Traffic!DP$7,PB!F$164:F$184)</f>
        <v>432</v>
      </c>
      <c r="DQ41" s="81">
        <f>SUMIF(PB!$A$164:$A$184,Traffic!DQ$7,PB!G$164:G$184)</f>
        <v>536</v>
      </c>
      <c r="DR41" s="81">
        <f>SUMIF(PB!$A$164:$A$184,Traffic!DR$7,PB!H$164:H$184)</f>
        <v>518</v>
      </c>
      <c r="DS41" s="81">
        <f>SUMIF(PB!$A$164:$A$184,Traffic!DS$7,PB!I$164:I$184)</f>
        <v>558</v>
      </c>
      <c r="DT41" s="81">
        <f>SUMIF(PB!$A$164:$A$184,Traffic!DT$7,PB!J$164:J$184)</f>
        <v>642</v>
      </c>
      <c r="DU41" s="81">
        <f>SUMIF(PB!$A$164:$A$184,Traffic!DU$7,PB!K$164:K$184)</f>
        <v>704</v>
      </c>
      <c r="DV41" s="81">
        <f>SUMIF(PB!$A$164:$A$184,Traffic!DV$7,PB!L$164:L$184)</f>
        <v>760</v>
      </c>
      <c r="DW41" s="81">
        <f>SUMIF(PB!$A$164:$A$184,Traffic!DW$7,PB!M$164:M$184)</f>
        <v>0</v>
      </c>
      <c r="DX41" s="81">
        <f>SUMIF(PB!$A$164:$A$184,Traffic!DX$7,PB!N$164:N$184)</f>
        <v>0</v>
      </c>
      <c r="DY41" s="81">
        <f>SUMIF(PB!$A$164:$A$184,Traffic!DY$7,PB!O$164:O$184)</f>
        <v>0</v>
      </c>
      <c r="DZ41" s="81">
        <f>SUMIF(PB!$A$164:$A$184,Traffic!DZ$7,PB!P$164:P$184)</f>
        <v>0</v>
      </c>
      <c r="EB41" s="81">
        <f t="shared" si="170"/>
        <v>496</v>
      </c>
      <c r="EC41" s="81">
        <f>SUM($DA41:DB41)</f>
        <v>948</v>
      </c>
      <c r="ED41" s="81">
        <f>SUM($DA41:DC41)</f>
        <v>1548</v>
      </c>
      <c r="EE41" s="81">
        <f>SUM($DA41:DD41)</f>
        <v>2112</v>
      </c>
      <c r="EF41" s="81">
        <f>SUM($DA41:DE41)</f>
        <v>2696</v>
      </c>
      <c r="EG41" s="81">
        <f>SUM($DA41:DF41)</f>
        <v>3348</v>
      </c>
      <c r="EH41" s="81">
        <f>SUM($DA41:DG41)</f>
        <v>4000</v>
      </c>
      <c r="EI41" s="81">
        <f>SUM($DA41:DH41)</f>
        <v>4744</v>
      </c>
      <c r="EJ41" s="81">
        <f>SUM($DA41:DI41)</f>
        <v>5480</v>
      </c>
      <c r="EK41" s="81">
        <f>SUM($DA41:DJ41)</f>
        <v>6072</v>
      </c>
      <c r="EL41" s="81">
        <f>SUM($DA41:DK41)</f>
        <v>6626</v>
      </c>
      <c r="EM41" s="81">
        <f>SUM($DA41:DL41)</f>
        <v>7084</v>
      </c>
      <c r="EQ41" s="81">
        <f>SUM($DO41:DO41)</f>
        <v>444</v>
      </c>
      <c r="ER41" s="81">
        <f>SUM($DO41:DP41)</f>
        <v>876</v>
      </c>
      <c r="ES41" s="81">
        <f>SUM($DO41:DQ41)</f>
        <v>1412</v>
      </c>
      <c r="ET41" s="81">
        <f>SUM($DO41:DR41)</f>
        <v>1930</v>
      </c>
      <c r="EU41" s="81">
        <f>SUM($DO41:DS41)</f>
        <v>2488</v>
      </c>
      <c r="EV41" s="81">
        <f>SUM($DO41:DT41)</f>
        <v>3130</v>
      </c>
      <c r="EW41" s="81">
        <f>SUM($DO41:DU41)</f>
        <v>3834</v>
      </c>
      <c r="EX41" s="81">
        <f>SUM($DO41:DV41)</f>
        <v>4594</v>
      </c>
      <c r="EY41" s="81">
        <f>SUM($DO41:DW41)</f>
        <v>4594</v>
      </c>
      <c r="EZ41" s="81">
        <f>SUM($DO41:DX41)</f>
        <v>4594</v>
      </c>
      <c r="FA41" s="81">
        <f>SUM($DO41:DY41)</f>
        <v>4594</v>
      </c>
      <c r="FB41" s="81">
        <f>SUM($DO41:DZ41)</f>
        <v>4594</v>
      </c>
      <c r="FC41" s="81"/>
      <c r="FD41" s="81">
        <f t="shared" si="171"/>
        <v>744</v>
      </c>
      <c r="FE41" s="81">
        <f t="shared" si="171"/>
        <v>760</v>
      </c>
      <c r="FF41" s="81">
        <f t="shared" si="128"/>
        <v>16</v>
      </c>
      <c r="FG41" s="112">
        <f>IFERROR(FF41/FD41,1)</f>
        <v>2.1505376344086023E-2</v>
      </c>
      <c r="FI41" s="81">
        <f t="shared" si="172"/>
        <v>4744</v>
      </c>
      <c r="FJ41" s="81">
        <f t="shared" si="172"/>
        <v>4594</v>
      </c>
      <c r="FK41" s="81">
        <f t="shared" si="129"/>
        <v>-150</v>
      </c>
      <c r="FL41" s="112">
        <f>IFERROR(FK41/FI41,1)</f>
        <v>-3.1618887015177066E-2</v>
      </c>
    </row>
    <row r="42" spans="1:168" s="2" customFormat="1" ht="15.75">
      <c r="A42" s="85"/>
      <c r="B42" s="85" t="s">
        <v>98</v>
      </c>
      <c r="C42" s="86" t="s">
        <v>9</v>
      </c>
      <c r="D42" s="87">
        <f>+SUM(D39:D41)</f>
        <v>314305</v>
      </c>
      <c r="E42" s="88">
        <f ca="1">+SUM(E39:E41)</f>
        <v>267747</v>
      </c>
      <c r="F42" s="87">
        <f ca="1">SUM(F39:F41)</f>
        <v>-46558</v>
      </c>
      <c r="G42" s="89">
        <f ca="1">IF(F42=0,0,IF(D42=0,1,F42/D42))</f>
        <v>-0.14813000111356803</v>
      </c>
      <c r="H42" s="87">
        <f>SUM(H39:H41)</f>
        <v>314305</v>
      </c>
      <c r="I42" s="88">
        <f ca="1">SUM(I39:I41)</f>
        <v>267747</v>
      </c>
      <c r="J42" s="87">
        <f ca="1">SUM(J39:J41)</f>
        <v>-46558</v>
      </c>
      <c r="K42" s="89">
        <f ca="1">IF(J42=0,0,IF(H42=0,1,J42/H42))</f>
        <v>-0.14813000111356803</v>
      </c>
      <c r="L42" s="87">
        <f>+SUM(L39:L41)</f>
        <v>275111</v>
      </c>
      <c r="M42" s="88">
        <f ca="1">+SUM(M39:M41)</f>
        <v>263305</v>
      </c>
      <c r="N42" s="87">
        <f ca="1">SUM(N39:N41)</f>
        <v>-11806</v>
      </c>
      <c r="O42" s="89">
        <f ca="1">IF(N42=0,0,IF(L42=0,1,N42/L42))</f>
        <v>-4.2913587606457033E-2</v>
      </c>
      <c r="P42" s="87">
        <f>SUM(P39:P41)</f>
        <v>589416</v>
      </c>
      <c r="Q42" s="88">
        <f ca="1">SUM(Q39:Q41)</f>
        <v>531052</v>
      </c>
      <c r="R42" s="87">
        <f ca="1">SUM(R39:R41)</f>
        <v>-58364</v>
      </c>
      <c r="S42" s="89">
        <f ca="1">IF(R42=0,0,IF(P42=0,1,R42/P42))</f>
        <v>-9.9020046961738398E-2</v>
      </c>
      <c r="T42" s="87">
        <f>+SUM(T39:T41)</f>
        <v>336791</v>
      </c>
      <c r="U42" s="88">
        <f ca="1">+SUM(U39:U41)</f>
        <v>325872</v>
      </c>
      <c r="V42" s="87">
        <f ca="1">SUM(V39:V41)</f>
        <v>-10919</v>
      </c>
      <c r="W42" s="89">
        <f ca="1">IF(V42=0,0,IF(T42=0,1,V42/T42))</f>
        <v>-3.2420700078089976E-2</v>
      </c>
      <c r="X42" s="87">
        <f>SUM(X39:X41)</f>
        <v>926207</v>
      </c>
      <c r="Y42" s="88">
        <f ca="1">SUM(Y39:Y41)</f>
        <v>856924</v>
      </c>
      <c r="Z42" s="87">
        <f ca="1">SUM(Z39:Z41)</f>
        <v>-69283</v>
      </c>
      <c r="AA42" s="89">
        <f ca="1">IF(Z42=0,0,IF(X42=0,1,Z42/X42))</f>
        <v>-7.4802932821712645E-2</v>
      </c>
      <c r="AB42" s="87">
        <f>+SUM(AB39:AB41)</f>
        <v>309317</v>
      </c>
      <c r="AC42" s="88">
        <f ca="1">+SUM(AC39:AC41)</f>
        <v>325750</v>
      </c>
      <c r="AD42" s="87">
        <f ca="1">SUM(AD39:AD41)</f>
        <v>16433</v>
      </c>
      <c r="AE42" s="89">
        <f ca="1">IF(AD42=0,0,IF(AB42=0,1,AD42/AB42))</f>
        <v>5.3126727596608012E-2</v>
      </c>
      <c r="AF42" s="87">
        <f>SUM(AF39:AF41)</f>
        <v>1235524</v>
      </c>
      <c r="AG42" s="88">
        <f ca="1">SUM(AG39:AG41)</f>
        <v>1182674</v>
      </c>
      <c r="AH42" s="87">
        <f ca="1">SUM(AH39:AH41)</f>
        <v>-52850</v>
      </c>
      <c r="AI42" s="89">
        <f ca="1">IF(AH42=0,0,IF(AF42=0,1,AH42/AF42))</f>
        <v>-4.2775373040102822E-2</v>
      </c>
      <c r="AJ42" s="87">
        <f>+SUM(AJ39:AJ41)</f>
        <v>327209</v>
      </c>
      <c r="AK42" s="88">
        <f ca="1">+SUM(AK39:AK41)</f>
        <v>376630</v>
      </c>
      <c r="AL42" s="87">
        <f ca="1">SUM(AL39:AL41)</f>
        <v>49421</v>
      </c>
      <c r="AM42" s="89">
        <f ca="1">IF(AL42=0,0,IF(AJ42=0,1,AL42/AJ42))</f>
        <v>0.15103802157031132</v>
      </c>
      <c r="AN42" s="87">
        <f>SUM(AN39:AN41)</f>
        <v>1562733</v>
      </c>
      <c r="AO42" s="88">
        <f ca="1">SUM(AO39:AO41)</f>
        <v>1559304</v>
      </c>
      <c r="AP42" s="87">
        <f ca="1">SUM(AP39:AP41)</f>
        <v>-3429</v>
      </c>
      <c r="AQ42" s="89">
        <f ca="1">IF(AP42=0,0,IF(AN42=0,1,AP42/AN42))</f>
        <v>-2.1942327960054599E-3</v>
      </c>
      <c r="AR42" s="87">
        <f>+SUM(AR39:AR41)</f>
        <v>382448</v>
      </c>
      <c r="AS42" s="88">
        <f ca="1">+SUM(AS39:AS41)</f>
        <v>402355</v>
      </c>
      <c r="AT42" s="87">
        <f ca="1">SUM(AT39:AT41)</f>
        <v>19907</v>
      </c>
      <c r="AU42" s="89">
        <f ca="1">IF(AT42=0,0,IF(AR42=0,1,AT42/AR42))</f>
        <v>5.2051520729615532E-2</v>
      </c>
      <c r="AV42" s="87">
        <f>SUM(AV39:AV41)</f>
        <v>1945181</v>
      </c>
      <c r="AW42" s="88">
        <f ca="1">SUM(AW39:AW41)</f>
        <v>1961659</v>
      </c>
      <c r="AX42" s="87">
        <f ca="1">SUM(AX39:AX41)</f>
        <v>16478</v>
      </c>
      <c r="AY42" s="89">
        <f ca="1">IF(AX42=0,0,IF(AV42=0,1,AX42/AV42))</f>
        <v>8.4711911128064685E-3</v>
      </c>
      <c r="AZ42" s="87">
        <f>+SUM(AZ39:AZ41)</f>
        <v>443635</v>
      </c>
      <c r="BA42" s="88">
        <f ca="1">+SUM(BA39:BA41)</f>
        <v>458690</v>
      </c>
      <c r="BB42" s="87">
        <f ca="1">SUM(BB39:BB41)</f>
        <v>15055</v>
      </c>
      <c r="BC42" s="89">
        <f ca="1">IF(BB42=0,0,IF(AZ42=0,1,BB42/AZ42))</f>
        <v>3.3935555129780109E-2</v>
      </c>
      <c r="BD42" s="87">
        <f>SUM(BD39:BD41)</f>
        <v>2388816</v>
      </c>
      <c r="BE42" s="88">
        <f ca="1">SUM(BE39:BE41)</f>
        <v>2420349</v>
      </c>
      <c r="BF42" s="87">
        <f ca="1">SUM(BF39:BF41)</f>
        <v>31533</v>
      </c>
      <c r="BG42" s="89">
        <f ca="1">IF(BF42=0,0,IF(BD42=0,1,BF42/BD42))</f>
        <v>1.3200263226636125E-2</v>
      </c>
      <c r="BH42" s="87">
        <f>+SUM(BH39:BH41)</f>
        <v>477548</v>
      </c>
      <c r="BI42" s="88">
        <f ca="1">+SUM(BI39:BI41)</f>
        <v>473729</v>
      </c>
      <c r="BJ42" s="87">
        <f ca="1">SUM(BJ39:BJ41)</f>
        <v>-3819</v>
      </c>
      <c r="BK42" s="89">
        <f ca="1">IF(BJ42=0,0,IF(BH42=0,1,BJ42/BH42))</f>
        <v>-7.9971018620117774E-3</v>
      </c>
      <c r="BL42" s="87">
        <f>SUM(BL39:BL41)</f>
        <v>2866364</v>
      </c>
      <c r="BM42" s="88">
        <f ca="1">SUM(BM39:BM41)</f>
        <v>2894078</v>
      </c>
      <c r="BN42" s="87">
        <f ca="1">SUM(BN39:BN41)</f>
        <v>27714</v>
      </c>
      <c r="BO42" s="89">
        <f ca="1">IF(BN42=0,0,IF(BL42=0,1,BN42/BL42))</f>
        <v>9.6686952529406595E-3</v>
      </c>
      <c r="BP42" s="87">
        <f>+SUM(BP39:BP41)</f>
        <v>376593</v>
      </c>
      <c r="BQ42" s="88">
        <f ca="1">+SUM(BQ39:BQ41)</f>
        <v>0</v>
      </c>
      <c r="BR42" s="87">
        <f ca="1">SUM(BR39:BR41)</f>
        <v>-376593</v>
      </c>
      <c r="BS42" s="89">
        <f ca="1">IF(BR42=0,0,IF(BP42=0,1,BR42/BP42))</f>
        <v>-1</v>
      </c>
      <c r="BT42" s="87">
        <f>SUM(BT39:BT41)</f>
        <v>3242957</v>
      </c>
      <c r="BU42" s="88">
        <f ca="1">SUM(BU39:BU41)</f>
        <v>2894078</v>
      </c>
      <c r="BV42" s="87">
        <f ca="1">SUM(BV39:BV41)</f>
        <v>-348879</v>
      </c>
      <c r="BW42" s="89">
        <f ca="1">IF(BV42=0,0,IF(BT42=0,1,BV42/BT42))</f>
        <v>-0.10758051987738351</v>
      </c>
      <c r="BX42" s="87">
        <f>+SUM(BX39:BX41)</f>
        <v>368448</v>
      </c>
      <c r="BY42" s="88">
        <f ca="1">+SUM(BY39:BY41)</f>
        <v>0</v>
      </c>
      <c r="BZ42" s="87">
        <f ca="1">SUM(BZ39:BZ41)</f>
        <v>-368448</v>
      </c>
      <c r="CA42" s="89">
        <f ca="1">IF(BZ42=0,0,IF(BX42=0,1,BZ42/BX42))</f>
        <v>-1</v>
      </c>
      <c r="CB42" s="87">
        <f>SUM(CB39:CB41)</f>
        <v>3611405</v>
      </c>
      <c r="CC42" s="88">
        <f ca="1">SUM(CC39:CC41)</f>
        <v>2894078</v>
      </c>
      <c r="CD42" s="87">
        <f ca="1">SUM(CD39:CD41)</f>
        <v>-717327</v>
      </c>
      <c r="CE42" s="89">
        <f ca="1">IF(CD42=0,0,IF(CB42=0,1,CD42/CB42))</f>
        <v>-0.19862823471751298</v>
      </c>
      <c r="CF42" s="87">
        <f>+SUM(CF39:CF41)</f>
        <v>325816</v>
      </c>
      <c r="CG42" s="88">
        <f ca="1">+SUM(CG39:CG41)</f>
        <v>0</v>
      </c>
      <c r="CH42" s="87">
        <f ca="1">SUM(CH39:CH41)</f>
        <v>-325816</v>
      </c>
      <c r="CI42" s="89">
        <f ca="1">IF(CH42=0,0,IF(CF42=0,1,CH42/CF42))</f>
        <v>-1</v>
      </c>
      <c r="CJ42" s="87">
        <f>SUM(CJ39:CJ41)</f>
        <v>3937221</v>
      </c>
      <c r="CK42" s="88">
        <f ca="1">SUM(CK39:CK41)</f>
        <v>2894078</v>
      </c>
      <c r="CL42" s="87">
        <f ca="1">SUM(CL39:CL41)</f>
        <v>-1043143</v>
      </c>
      <c r="CM42" s="89">
        <f ca="1">IF(CL42=0,0,IF(CJ42=0,1,CL42/CJ42))</f>
        <v>-0.2649439795226125</v>
      </c>
      <c r="CN42" s="87">
        <f>+SUM(CN39:CN41)</f>
        <v>307285</v>
      </c>
      <c r="CO42" s="88">
        <f ca="1">+SUM(CO39:CO41)</f>
        <v>0</v>
      </c>
      <c r="CP42" s="87">
        <f ca="1">SUM(CP39:CP41)</f>
        <v>-307285</v>
      </c>
      <c r="CQ42" s="89">
        <f ca="1">IF(CP42=0,0,IF(CN42=0,1,CP42/CN42))</f>
        <v>-1</v>
      </c>
      <c r="CR42" s="87">
        <f>SUM(CR39:CR41)</f>
        <v>4244506</v>
      </c>
      <c r="CS42" s="88">
        <f ca="1">SUM(CS39:CS41)</f>
        <v>2894078</v>
      </c>
      <c r="CT42" s="87">
        <f ca="1">SUM(CT39:CT41)</f>
        <v>-1350428</v>
      </c>
      <c r="CU42" s="89">
        <f ca="1">IF(CT42=0,0,IF(CR42=0,1,CT42/CR42))</f>
        <v>-0.31815905078235251</v>
      </c>
      <c r="CX42"/>
      <c r="CY42" t="s">
        <v>61</v>
      </c>
      <c r="DA42" s="81">
        <f>SUM(DA39:DA41)</f>
        <v>314305</v>
      </c>
      <c r="DB42" s="81">
        <f t="shared" ref="DB42" si="173">SUM(DB39:DB41)</f>
        <v>275111</v>
      </c>
      <c r="DC42" s="81">
        <f t="shared" ref="DC42" si="174">SUM(DC39:DC41)</f>
        <v>336791</v>
      </c>
      <c r="DD42" s="81">
        <f t="shared" ref="DD42" si="175">SUM(DD39:DD41)</f>
        <v>309317</v>
      </c>
      <c r="DE42" s="81">
        <f t="shared" ref="DE42" si="176">SUM(DE39:DE41)</f>
        <v>327209</v>
      </c>
      <c r="DF42" s="81">
        <f t="shared" ref="DF42" si="177">SUM(DF39:DF41)</f>
        <v>382448</v>
      </c>
      <c r="DG42" s="81">
        <f t="shared" ref="DG42" si="178">SUM(DG39:DG41)</f>
        <v>443635</v>
      </c>
      <c r="DH42" s="81">
        <f t="shared" ref="DH42" si="179">SUM(DH39:DH41)</f>
        <v>477548</v>
      </c>
      <c r="DI42" s="81">
        <f t="shared" ref="DI42" si="180">SUM(DI39:DI41)</f>
        <v>376593</v>
      </c>
      <c r="DJ42" s="81">
        <f t="shared" ref="DJ42" si="181">SUM(DJ39:DJ41)</f>
        <v>368448</v>
      </c>
      <c r="DK42" s="81">
        <f t="shared" ref="DK42" si="182">SUM(DK39:DK41)</f>
        <v>325816</v>
      </c>
      <c r="DL42" s="81">
        <f t="shared" ref="DL42" si="183">SUM(DL39:DL41)</f>
        <v>307285</v>
      </c>
      <c r="DM42"/>
      <c r="DN42"/>
      <c r="DO42" s="81">
        <f t="shared" ref="DO42" si="184">SUM(DO39:DO41)</f>
        <v>267747</v>
      </c>
      <c r="DP42" s="81">
        <f t="shared" ref="DP42" si="185">SUM(DP39:DP41)</f>
        <v>263305</v>
      </c>
      <c r="DQ42" s="81">
        <f t="shared" ref="DQ42" si="186">SUM(DQ39:DQ41)</f>
        <v>325872</v>
      </c>
      <c r="DR42" s="81">
        <f t="shared" ref="DR42" si="187">SUM(DR39:DR41)</f>
        <v>325750</v>
      </c>
      <c r="DS42" s="81">
        <f t="shared" ref="DS42" si="188">SUM(DS39:DS41)</f>
        <v>376630</v>
      </c>
      <c r="DT42" s="81">
        <f t="shared" ref="DT42" si="189">SUM(DT39:DT41)</f>
        <v>402355</v>
      </c>
      <c r="DU42" s="81">
        <f t="shared" ref="DU42" si="190">SUM(DU39:DU41)</f>
        <v>458690</v>
      </c>
      <c r="DV42" s="81">
        <f t="shared" ref="DV42" si="191">SUM(DV39:DV41)</f>
        <v>473729</v>
      </c>
      <c r="DW42" s="81">
        <f t="shared" ref="DW42" si="192">SUM(DW39:DW41)</f>
        <v>0</v>
      </c>
      <c r="DX42" s="81">
        <f t="shared" ref="DX42" si="193">SUM(DX39:DX41)</f>
        <v>0</v>
      </c>
      <c r="DY42" s="81">
        <f t="shared" ref="DY42" si="194">SUM(DY39:DY41)</f>
        <v>0</v>
      </c>
      <c r="DZ42" s="81">
        <f t="shared" ref="DZ42" si="195">SUM(DZ39:DZ41)</f>
        <v>0</v>
      </c>
      <c r="EA42"/>
      <c r="EB42" s="81">
        <f t="shared" si="170"/>
        <v>314305</v>
      </c>
      <c r="EC42" s="81">
        <f>SUM($DA42:DB42)</f>
        <v>589416</v>
      </c>
      <c r="ED42" s="81">
        <f>SUM($DA42:DC42)</f>
        <v>926207</v>
      </c>
      <c r="EE42" s="81">
        <f>SUM($DA42:DD42)</f>
        <v>1235524</v>
      </c>
      <c r="EF42" s="81">
        <f>SUM($DA42:DE42)</f>
        <v>1562733</v>
      </c>
      <c r="EG42" s="81">
        <f>SUM($DA42:DF42)</f>
        <v>1945181</v>
      </c>
      <c r="EH42" s="81">
        <f>SUM($DA42:DG42)</f>
        <v>2388816</v>
      </c>
      <c r="EI42" s="81">
        <f>SUM($DA42:DH42)</f>
        <v>2866364</v>
      </c>
      <c r="EJ42" s="81">
        <f>SUM($DA42:DI42)</f>
        <v>3242957</v>
      </c>
      <c r="EK42" s="81">
        <f>SUM($DA42:DJ42)</f>
        <v>3611405</v>
      </c>
      <c r="EL42" s="81">
        <f>SUM($DA42:DK42)</f>
        <v>3937221</v>
      </c>
      <c r="EM42" s="81">
        <f>SUM($DA42:DL42)</f>
        <v>4244506</v>
      </c>
      <c r="EN42"/>
      <c r="EO42"/>
      <c r="EP42"/>
      <c r="EQ42" s="81">
        <f>SUM($DO42:DO42)</f>
        <v>267747</v>
      </c>
      <c r="ER42" s="81">
        <f>SUM($DO42:DP42)</f>
        <v>531052</v>
      </c>
      <c r="ES42" s="81">
        <f>SUM($DO42:DQ42)</f>
        <v>856924</v>
      </c>
      <c r="ET42" s="81">
        <f>SUM($DO42:DR42)</f>
        <v>1182674</v>
      </c>
      <c r="EU42" s="81">
        <f>SUM($DO42:DS42)</f>
        <v>1559304</v>
      </c>
      <c r="EV42" s="81">
        <f>SUM($DO42:DT42)</f>
        <v>1961659</v>
      </c>
      <c r="EW42" s="81">
        <f>SUM($DO42:DU42)</f>
        <v>2420349</v>
      </c>
      <c r="EX42" s="81">
        <f>SUM($DO42:DV42)</f>
        <v>2894078</v>
      </c>
      <c r="EY42" s="81">
        <f>SUM($DO42:DW42)</f>
        <v>2894078</v>
      </c>
      <c r="EZ42" s="81">
        <f>SUM($DO42:DX42)</f>
        <v>2894078</v>
      </c>
      <c r="FA42" s="81">
        <f>SUM($DO42:DY42)</f>
        <v>2894078</v>
      </c>
      <c r="FB42" s="81">
        <f>SUM($DO42:DZ42)</f>
        <v>2894078</v>
      </c>
      <c r="FC42" s="81"/>
      <c r="FD42" s="81">
        <f t="shared" si="171"/>
        <v>477548</v>
      </c>
      <c r="FE42" s="81">
        <f t="shared" si="171"/>
        <v>473729</v>
      </c>
      <c r="FF42" s="81">
        <f t="shared" si="128"/>
        <v>-3819</v>
      </c>
      <c r="FG42" s="112">
        <f>IFERROR(FF42/FD42,1)</f>
        <v>-7.9971018620117774E-3</v>
      </c>
      <c r="FH42"/>
      <c r="FI42" s="81">
        <f t="shared" si="172"/>
        <v>2866364</v>
      </c>
      <c r="FJ42" s="81">
        <f t="shared" si="172"/>
        <v>2894078</v>
      </c>
      <c r="FK42" s="81">
        <f t="shared" si="129"/>
        <v>27714</v>
      </c>
      <c r="FL42" s="112">
        <f>IFERROR(FK42/FI42,1)</f>
        <v>9.6686952529406595E-3</v>
      </c>
    </row>
    <row r="43" spans="1:168" ht="15.75">
      <c r="A43" s="90"/>
      <c r="B43" s="90"/>
      <c r="C43" s="91"/>
      <c r="D43" s="90"/>
      <c r="E43" s="90"/>
      <c r="F43" s="92"/>
      <c r="G43" s="93"/>
      <c r="H43" s="90"/>
      <c r="I43" s="90"/>
      <c r="J43" s="92"/>
      <c r="K43" s="93"/>
      <c r="L43" s="90"/>
      <c r="M43" s="90"/>
      <c r="N43" s="92"/>
      <c r="O43" s="93"/>
      <c r="P43" s="90"/>
      <c r="Q43" s="90"/>
      <c r="R43" s="92"/>
      <c r="S43" s="93"/>
      <c r="T43" s="90"/>
      <c r="U43" s="90"/>
      <c r="V43" s="92"/>
      <c r="W43" s="93"/>
      <c r="X43" s="90"/>
      <c r="Y43" s="90"/>
      <c r="Z43" s="92"/>
      <c r="AA43" s="93"/>
      <c r="AB43" s="90"/>
      <c r="AC43" s="90"/>
      <c r="AD43" s="92"/>
      <c r="AE43" s="93"/>
      <c r="AF43" s="90"/>
      <c r="AG43" s="90"/>
      <c r="AH43" s="92"/>
      <c r="AI43" s="93"/>
      <c r="AJ43" s="90"/>
      <c r="AK43" s="90"/>
      <c r="AL43" s="92"/>
      <c r="AM43" s="93"/>
      <c r="AN43" s="90"/>
      <c r="AO43" s="90"/>
      <c r="AP43" s="92"/>
      <c r="AQ43" s="93"/>
      <c r="AR43" s="90"/>
      <c r="AS43" s="90"/>
      <c r="AT43" s="92"/>
      <c r="AU43" s="93"/>
      <c r="AV43" s="90"/>
      <c r="AW43" s="90"/>
      <c r="AX43" s="92"/>
      <c r="AY43" s="93"/>
      <c r="AZ43" s="90"/>
      <c r="BA43" s="90"/>
      <c r="BB43" s="92"/>
      <c r="BC43" s="93"/>
      <c r="BD43" s="90"/>
      <c r="BE43" s="90"/>
      <c r="BF43" s="92"/>
      <c r="BG43" s="93"/>
      <c r="BH43" s="90"/>
      <c r="BI43" s="90"/>
      <c r="BJ43" s="92"/>
      <c r="BK43" s="93"/>
      <c r="BL43" s="90"/>
      <c r="BM43" s="90"/>
      <c r="BN43" s="92"/>
      <c r="BO43" s="93"/>
      <c r="BP43" s="90"/>
      <c r="BQ43" s="90"/>
      <c r="BR43" s="92"/>
      <c r="BS43" s="93"/>
      <c r="BT43" s="90"/>
      <c r="BU43" s="90"/>
      <c r="BV43" s="92"/>
      <c r="BW43" s="93"/>
      <c r="BX43" s="90"/>
      <c r="BY43" s="90"/>
      <c r="BZ43" s="92"/>
      <c r="CA43" s="93"/>
      <c r="CB43" s="90"/>
      <c r="CC43" s="90"/>
      <c r="CD43" s="92"/>
      <c r="CE43" s="93"/>
      <c r="CF43" s="90"/>
      <c r="CG43" s="90"/>
      <c r="CH43" s="92"/>
      <c r="CI43" s="93"/>
      <c r="CJ43" s="90"/>
      <c r="CK43" s="90"/>
      <c r="CL43" s="92"/>
      <c r="CM43" s="93"/>
      <c r="CN43" s="90"/>
      <c r="CO43" s="90"/>
      <c r="CP43" s="92"/>
      <c r="CQ43" s="93"/>
      <c r="CR43" s="90"/>
      <c r="CS43" s="90"/>
      <c r="CT43" s="92"/>
      <c r="CU43" s="93"/>
      <c r="CZ43" s="2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K43" s="81"/>
      <c r="FL43" s="81"/>
    </row>
    <row r="44" spans="1:168">
      <c r="A44" s="76"/>
      <c r="B44" s="105" t="s">
        <v>99</v>
      </c>
      <c r="C44" s="77" t="s">
        <v>6</v>
      </c>
      <c r="D44" s="78">
        <f>+DA44</f>
        <v>63574</v>
      </c>
      <c r="E44" s="79">
        <f ca="1">OFFSET(DA44,0,14,1,1)</f>
        <v>48882</v>
      </c>
      <c r="F44" s="78">
        <f ca="1">SUM(E44-D44)</f>
        <v>-14692</v>
      </c>
      <c r="G44" s="80">
        <f ca="1">IF(F44=0,0,IF(D44=0,1,F44/D44))</f>
        <v>-0.2311007644634599</v>
      </c>
      <c r="H44" s="78">
        <f>SUMIF($D$6:G$6,H$5,$D44:G44)</f>
        <v>63574</v>
      </c>
      <c r="I44" s="79">
        <f ca="1">SUMIF($D$6:H$6,I$5,$D44:H44)</f>
        <v>48882</v>
      </c>
      <c r="J44" s="78">
        <f ca="1">SUM(I44-H44)</f>
        <v>-14692</v>
      </c>
      <c r="K44" s="80">
        <f ca="1">IF(J44=0,0,IF(H44=0,1,J44/H44))</f>
        <v>-0.2311007644634599</v>
      </c>
      <c r="L44" s="78">
        <f>+DB44</f>
        <v>53354</v>
      </c>
      <c r="M44" s="79">
        <f ca="1">OFFSET(DB44,0,14,1,1)</f>
        <v>48602</v>
      </c>
      <c r="N44" s="78">
        <f ca="1">SUM(M44-L44)</f>
        <v>-4752</v>
      </c>
      <c r="O44" s="80">
        <f ca="1">IF(N44=0,0,IF(L44=0,1,N44/L44))</f>
        <v>-8.9065487123739545E-2</v>
      </c>
      <c r="P44" s="78">
        <f>SUMIF($D$6:O$6,P$5,$D44:O44)</f>
        <v>116928</v>
      </c>
      <c r="Q44" s="79">
        <f ca="1">SUMIF($D$6:P$6,Q$5,$D44:P44)</f>
        <v>97484</v>
      </c>
      <c r="R44" s="78">
        <f ca="1">SUM(Q44-P44)</f>
        <v>-19444</v>
      </c>
      <c r="S44" s="80">
        <f ca="1">IF(R44=0,0,IF(P44=0,1,R44/P44))</f>
        <v>-0.16629036672140121</v>
      </c>
      <c r="T44" s="78">
        <f>+DC44</f>
        <v>49699</v>
      </c>
      <c r="U44" s="79">
        <f ca="1">OFFSET(DC44,0,14,1,1)</f>
        <v>51348</v>
      </c>
      <c r="V44" s="78">
        <f ca="1">SUM(U44-T44)</f>
        <v>1649</v>
      </c>
      <c r="W44" s="80">
        <f ca="1">IF(V44=0,0,IF(T44=0,1,V44/T44))</f>
        <v>3.3179742047123685E-2</v>
      </c>
      <c r="X44" s="78">
        <f>SUMIF($D$6:W$6,X$5,$D44:W44)</f>
        <v>166627</v>
      </c>
      <c r="Y44" s="79">
        <f ca="1">SUMIF($D$6:X$6,Y$5,$D44:X44)</f>
        <v>148832</v>
      </c>
      <c r="Z44" s="78">
        <f ca="1">SUM(Y44-X44)</f>
        <v>-17795</v>
      </c>
      <c r="AA44" s="80">
        <f ca="1">IF(Z44=0,0,IF(X44=0,1,Z44/X44))</f>
        <v>-0.10679541730931962</v>
      </c>
      <c r="AB44" s="78">
        <f>+DD44</f>
        <v>44908</v>
      </c>
      <c r="AC44" s="79">
        <f ca="1">OFFSET(DD44,0,14,1,1)</f>
        <v>53154</v>
      </c>
      <c r="AD44" s="78">
        <f ca="1">SUM(AC44-AB44)</f>
        <v>8246</v>
      </c>
      <c r="AE44" s="80">
        <f ca="1">IF(AD44=0,0,IF(AB44=0,1,AD44/AB44))</f>
        <v>0.18361984501647813</v>
      </c>
      <c r="AF44" s="78">
        <f>SUMIF($D$6:AE$6,AF$5,$D44:AE44)</f>
        <v>211535</v>
      </c>
      <c r="AG44" s="79">
        <f ca="1">SUMIF($D$6:AF$6,AG$5,$D44:AF44)</f>
        <v>201986</v>
      </c>
      <c r="AH44" s="78">
        <f ca="1">SUM(AG44-AF44)</f>
        <v>-9549</v>
      </c>
      <c r="AI44" s="80">
        <f ca="1">IF(AH44=0,0,IF(AF44=0,1,AH44/AF44))</f>
        <v>-4.514146595126102E-2</v>
      </c>
      <c r="AJ44" s="78">
        <f>+DE44</f>
        <v>56795</v>
      </c>
      <c r="AK44" s="79">
        <f ca="1">OFFSET(DE44,0,14,1,1)</f>
        <v>65183</v>
      </c>
      <c r="AL44" s="78">
        <f ca="1">SUM(AK44-AJ44)</f>
        <v>8388</v>
      </c>
      <c r="AM44" s="80">
        <f ca="1">IF(AL44=0,0,IF(AJ44=0,1,AL44/AJ44))</f>
        <v>0.14768905713531122</v>
      </c>
      <c r="AN44" s="78">
        <f>SUMIF($D$6:AM$6,AN$5,$D44:AM44)</f>
        <v>268330</v>
      </c>
      <c r="AO44" s="79">
        <f ca="1">SUMIF($D$6:AN$6,AO$5,$D44:AN44)</f>
        <v>267169</v>
      </c>
      <c r="AP44" s="78">
        <f ca="1">SUM(AO44-AN44)</f>
        <v>-1161</v>
      </c>
      <c r="AQ44" s="80">
        <f ca="1">IF(AP44=0,0,IF(AN44=0,1,AP44/AN44))</f>
        <v>-4.3267618231282376E-3</v>
      </c>
      <c r="AR44" s="78">
        <f>+DF44</f>
        <v>65592</v>
      </c>
      <c r="AS44" s="79">
        <f ca="1">OFFSET(DF44,0,14,1,1)</f>
        <v>72416</v>
      </c>
      <c r="AT44" s="78">
        <f ca="1">SUM(AS44-AR44)</f>
        <v>6824</v>
      </c>
      <c r="AU44" s="80">
        <f ca="1">IF(AT44=0,0,IF(AR44=0,1,AT44/AR44))</f>
        <v>0.10403707769240152</v>
      </c>
      <c r="AV44" s="78">
        <f>SUMIF($D$6:AU$6,AV$5,$D44:AU44)</f>
        <v>333922</v>
      </c>
      <c r="AW44" s="79">
        <f ca="1">SUMIF($D$6:AV$6,AW$5,$D44:AV44)</f>
        <v>339585</v>
      </c>
      <c r="AX44" s="78">
        <f ca="1">SUM(AW44-AV44)</f>
        <v>5663</v>
      </c>
      <c r="AY44" s="80">
        <f ca="1">IF(AX44=0,0,IF(AV44=0,1,AX44/AV44))</f>
        <v>1.6959050317139932E-2</v>
      </c>
      <c r="AZ44" s="78">
        <f>+DG44</f>
        <v>81511</v>
      </c>
      <c r="BA44" s="79">
        <f ca="1">OFFSET(DG44,0,14,1,1)</f>
        <v>86216</v>
      </c>
      <c r="BB44" s="78">
        <f ca="1">SUM(BA44-AZ44)</f>
        <v>4705</v>
      </c>
      <c r="BC44" s="80">
        <f ca="1">IF(BB44=0,0,IF(AZ44=0,1,BB44/AZ44))</f>
        <v>5.7722270613782191E-2</v>
      </c>
      <c r="BD44" s="78">
        <f>SUMIF($D$6:BC$6,BD$5,$D44:BC44)</f>
        <v>415433</v>
      </c>
      <c r="BE44" s="79">
        <f ca="1">SUMIF($D$6:BD$6,BE$5,$D44:BD44)</f>
        <v>425801</v>
      </c>
      <c r="BF44" s="78">
        <f ca="1">SUM(BE44-BD44)</f>
        <v>10368</v>
      </c>
      <c r="BG44" s="80">
        <f ca="1">IF(BF44=0,0,IF(BD44=0,1,BF44/BD44))</f>
        <v>2.4957092960838451E-2</v>
      </c>
      <c r="BH44" s="78">
        <f>+DH44</f>
        <v>85833</v>
      </c>
      <c r="BI44" s="79">
        <f ca="1">OFFSET(DH44,0,14,1,1)</f>
        <v>89431</v>
      </c>
      <c r="BJ44" s="78">
        <f ca="1">SUM(BI44-BH44)</f>
        <v>3598</v>
      </c>
      <c r="BK44" s="80">
        <f ca="1">IF(BJ44=0,0,IF(BH44=0,1,BJ44/BH44))</f>
        <v>4.1918609392657832E-2</v>
      </c>
      <c r="BL44" s="78">
        <f>SUMIF($D$6:BK$6,BL$5,$D44:BK44)</f>
        <v>501266</v>
      </c>
      <c r="BM44" s="79">
        <f ca="1">SUMIF($D$6:BL$6,BM$5,$D44:BL44)</f>
        <v>515232</v>
      </c>
      <c r="BN44" s="78">
        <f ca="1">SUM(BM44-BL44)</f>
        <v>13966</v>
      </c>
      <c r="BO44" s="80">
        <f ca="1">IF(BN44=0,0,IF(BL44=0,1,BN44/BL44))</f>
        <v>2.7861454796455375E-2</v>
      </c>
      <c r="BP44" s="78">
        <f>+DI44</f>
        <v>72380</v>
      </c>
      <c r="BQ44" s="79">
        <f ca="1">OFFSET(DI44,0,14,1,1)</f>
        <v>0</v>
      </c>
      <c r="BR44" s="78">
        <f ca="1">SUM(BQ44-BP44)</f>
        <v>-72380</v>
      </c>
      <c r="BS44" s="80">
        <f ca="1">IF(BR44=0,0,IF(BP44=0,1,BR44/BP44))</f>
        <v>-1</v>
      </c>
      <c r="BT44" s="78">
        <f>SUMIF($D$6:BS$6,BT$5,$D44:BS44)</f>
        <v>573646</v>
      </c>
      <c r="BU44" s="79">
        <f ca="1">SUMIF($D$6:BT$6,BU$5,$D44:BT44)</f>
        <v>515232</v>
      </c>
      <c r="BV44" s="78">
        <f ca="1">SUM(BU44-BT44)</f>
        <v>-58414</v>
      </c>
      <c r="BW44" s="80">
        <f ca="1">IF(BV44=0,0,IF(BT44=0,1,BV44/BT44))</f>
        <v>-0.10182935120265808</v>
      </c>
      <c r="BX44" s="78">
        <f>+DJ44</f>
        <v>72169</v>
      </c>
      <c r="BY44" s="79">
        <f ca="1">OFFSET(DJ44,0,14,1,1)</f>
        <v>0</v>
      </c>
      <c r="BZ44" s="78">
        <f ca="1">SUM(BY44-BX44)</f>
        <v>-72169</v>
      </c>
      <c r="CA44" s="80">
        <f ca="1">IF(BZ44=0,0,IF(BX44=0,1,BZ44/BX44))</f>
        <v>-1</v>
      </c>
      <c r="CB44" s="78">
        <f>SUMIF($D$6:CA$6,CB$5,$D44:CA44)</f>
        <v>645815</v>
      </c>
      <c r="CC44" s="79">
        <f ca="1">SUMIF($D$6:CB$6,CC$5,$D44:CB44)</f>
        <v>515232</v>
      </c>
      <c r="CD44" s="78">
        <f ca="1">SUM(CC44-CB44)</f>
        <v>-130583</v>
      </c>
      <c r="CE44" s="80">
        <f ca="1">IF(CD44=0,0,IF(CB44=0,1,CD44/CB44))</f>
        <v>-0.20219877209417558</v>
      </c>
      <c r="CF44" s="78">
        <f>+DK44</f>
        <v>55374</v>
      </c>
      <c r="CG44" s="79">
        <f ca="1">OFFSET(DK44,0,14,1,1)</f>
        <v>0</v>
      </c>
      <c r="CH44" s="78">
        <f ca="1">SUM(CG44-CF44)</f>
        <v>-55374</v>
      </c>
      <c r="CI44" s="80">
        <f ca="1">IF(CH44=0,0,IF(CF44=0,1,CH44/CF44))</f>
        <v>-1</v>
      </c>
      <c r="CJ44" s="78">
        <f>SUMIF($D$6:CI$6,CJ$5,$D44:CI44)</f>
        <v>701189</v>
      </c>
      <c r="CK44" s="79">
        <f ca="1">SUMIF($D$6:CJ$6,CK$5,$D44:CJ44)</f>
        <v>515232</v>
      </c>
      <c r="CL44" s="78">
        <f ca="1">SUM(CK44-CJ44)</f>
        <v>-185957</v>
      </c>
      <c r="CM44" s="80">
        <f ca="1">IF(CL44=0,0,IF(CJ44=0,1,CL44/CJ44))</f>
        <v>-0.26520239193712392</v>
      </c>
      <c r="CN44" s="78">
        <f>+DL44</f>
        <v>52669</v>
      </c>
      <c r="CO44" s="79">
        <f ca="1">OFFSET(DL44,0,14,1,1)</f>
        <v>0</v>
      </c>
      <c r="CP44" s="78">
        <f ca="1">SUM(CO44-CN44)</f>
        <v>-52669</v>
      </c>
      <c r="CQ44" s="80">
        <f ca="1">IF(CP44=0,0,IF(CN44=0,1,CP44/CN44))</f>
        <v>-1</v>
      </c>
      <c r="CR44" s="78">
        <f>SUMIF($D$6:CQ$6,CR$5,$D44:CQ44)</f>
        <v>753858</v>
      </c>
      <c r="CS44" s="79">
        <f ca="1">SUMIF($D$6:CR$6,CS$5,$D44:CR44)</f>
        <v>515232</v>
      </c>
      <c r="CT44" s="78">
        <f ca="1">SUM(CS44-CR44)</f>
        <v>-238626</v>
      </c>
      <c r="CU44" s="80">
        <f ca="1">IF(CT44=0,0,IF(CR44=0,1,CT44/CR44))</f>
        <v>-0.31653971968195604</v>
      </c>
      <c r="CX44" t="s">
        <v>70</v>
      </c>
      <c r="CY44" t="s">
        <v>6</v>
      </c>
      <c r="DA44" s="81">
        <f>SUMIF(IBA!$A$118:$A$138,Traffic!DA$7,IBA!E$118:E$138)</f>
        <v>63574</v>
      </c>
      <c r="DB44" s="81">
        <f>SUMIF(IBA!$A$118:$A$138,Traffic!DB$7,IBA!F$118:F$138)</f>
        <v>53354</v>
      </c>
      <c r="DC44" s="81">
        <f>SUMIF(IBA!$A$118:$A$138,Traffic!DC$7,IBA!G$118:G$138)</f>
        <v>49699</v>
      </c>
      <c r="DD44" s="81">
        <f>SUMIF(IBA!$A$118:$A$138,Traffic!DD$7,IBA!H$118:H$138)</f>
        <v>44908</v>
      </c>
      <c r="DE44" s="81">
        <f>SUMIF(IBA!$A$118:$A$138,Traffic!DE$7,IBA!I$118:I$138)</f>
        <v>56795</v>
      </c>
      <c r="DF44" s="81">
        <f>SUMIF(IBA!$A$118:$A$138,Traffic!DF$7,IBA!J$118:J$138)</f>
        <v>65592</v>
      </c>
      <c r="DG44" s="81">
        <f>SUMIF(IBA!$A$118:$A$138,Traffic!DG$7,IBA!K$118:K$138)</f>
        <v>81511</v>
      </c>
      <c r="DH44" s="81">
        <f>SUMIF(IBA!$A$118:$A$138,Traffic!DH$7,IBA!L$118:L$138)</f>
        <v>85833</v>
      </c>
      <c r="DI44" s="81">
        <f>SUMIF(IBA!$A$118:$A$138,Traffic!DI$7,IBA!M$118:M$138)</f>
        <v>72380</v>
      </c>
      <c r="DJ44" s="81">
        <f>SUMIF(IBA!$A$118:$A$138,Traffic!DJ$7,IBA!N$118:N$138)</f>
        <v>72169</v>
      </c>
      <c r="DK44" s="81">
        <f>SUMIF(IBA!$A$118:$A$138,Traffic!DK$7,IBA!O$118:O$138)</f>
        <v>55374</v>
      </c>
      <c r="DL44" s="81">
        <f>SUMIF(IBA!$A$118:$A$138,Traffic!DL$7,IBA!P$118:P$138)</f>
        <v>52669</v>
      </c>
      <c r="DO44" s="81">
        <f>SUMIF(IBA!$A$118:$A$138,Traffic!DO$7,IBA!E$118:E$138)</f>
        <v>48882</v>
      </c>
      <c r="DP44" s="81">
        <f>SUMIF(IBA!$A$118:$A$138,Traffic!DP$7,IBA!F$118:F$138)</f>
        <v>48602</v>
      </c>
      <c r="DQ44" s="81">
        <f>SUMIF(IBA!$A$118:$A$138,Traffic!DQ$7,IBA!G$118:G$138)</f>
        <v>51348</v>
      </c>
      <c r="DR44" s="81">
        <f>SUMIF(IBA!$A$118:$A$138,Traffic!DR$7,IBA!H$118:H$138)</f>
        <v>53154</v>
      </c>
      <c r="DS44" s="81">
        <f>SUMIF(IBA!$A$118:$A$138,Traffic!DS$7,IBA!I$118:I$138)</f>
        <v>65183</v>
      </c>
      <c r="DT44" s="81">
        <f>SUMIF(IBA!$A$118:$A$138,Traffic!DT$7,IBA!J$118:J$138)</f>
        <v>72416</v>
      </c>
      <c r="DU44" s="81">
        <f>SUMIF(IBA!$A$118:$A$138,Traffic!DU$7,IBA!K$118:K$138)</f>
        <v>86216</v>
      </c>
      <c r="DV44" s="81">
        <f>SUMIF(IBA!$A$118:$A$138,Traffic!DV$7,IBA!L$118:L$138)</f>
        <v>89431</v>
      </c>
      <c r="DW44" s="81">
        <f>SUMIF(IBA!$A$118:$A$138,Traffic!DW$7,IBA!M$118:M$138)</f>
        <v>0</v>
      </c>
      <c r="DX44" s="81">
        <f>SUMIF(IBA!$A$118:$A$138,Traffic!DX$7,IBA!N$118:N$138)</f>
        <v>0</v>
      </c>
      <c r="DY44" s="81">
        <f>SUMIF(IBA!$A$118:$A$138,Traffic!DY$7,IBA!O$118:O$138)</f>
        <v>0</v>
      </c>
      <c r="DZ44" s="81">
        <f>SUMIF(IBA!$A$118:$A$138,Traffic!DZ$7,IBA!P$118:P$138)</f>
        <v>0</v>
      </c>
      <c r="EB44" s="81">
        <f t="shared" ref="EB44:EB47" si="196">SUM(DA44)</f>
        <v>63574</v>
      </c>
      <c r="EC44" s="81">
        <f>SUM($DA44:DB44)</f>
        <v>116928</v>
      </c>
      <c r="ED44" s="81">
        <f>SUM($DA44:DC44)</f>
        <v>166627</v>
      </c>
      <c r="EE44" s="81">
        <f>SUM($DA44:DD44)</f>
        <v>211535</v>
      </c>
      <c r="EF44" s="81">
        <f>SUM($DA44:DE44)</f>
        <v>268330</v>
      </c>
      <c r="EG44" s="81">
        <f>SUM($DA44:DF44)</f>
        <v>333922</v>
      </c>
      <c r="EH44" s="81">
        <f>SUM($DA44:DG44)</f>
        <v>415433</v>
      </c>
      <c r="EI44" s="81">
        <f>SUM($DA44:DH44)</f>
        <v>501266</v>
      </c>
      <c r="EJ44" s="81">
        <f>SUM($DA44:DI44)</f>
        <v>573646</v>
      </c>
      <c r="EK44" s="81">
        <f>SUM($DA44:DJ44)</f>
        <v>645815</v>
      </c>
      <c r="EL44" s="81">
        <f>SUM($DA44:DK44)</f>
        <v>701189</v>
      </c>
      <c r="EM44" s="81">
        <f>SUM($DA44:DL44)</f>
        <v>753858</v>
      </c>
      <c r="EQ44" s="81">
        <f>SUM($DO44:DO44)</f>
        <v>48882</v>
      </c>
      <c r="ER44" s="81">
        <f>SUM($DO44:DP44)</f>
        <v>97484</v>
      </c>
      <c r="ES44" s="81">
        <f>SUM($DO44:DQ44)</f>
        <v>148832</v>
      </c>
      <c r="ET44" s="81">
        <f>SUM($DO44:DR44)</f>
        <v>201986</v>
      </c>
      <c r="EU44" s="81">
        <f>SUM($DO44:DS44)</f>
        <v>267169</v>
      </c>
      <c r="EV44" s="81">
        <f>SUM($DO44:DT44)</f>
        <v>339585</v>
      </c>
      <c r="EW44" s="81">
        <f>SUM($DO44:DU44)</f>
        <v>425801</v>
      </c>
      <c r="EX44" s="81">
        <f>SUM($DO44:DV44)</f>
        <v>515232</v>
      </c>
      <c r="EY44" s="81">
        <f>SUM($DO44:DW44)</f>
        <v>515232</v>
      </c>
      <c r="EZ44" s="81">
        <f>SUM($DO44:DX44)</f>
        <v>515232</v>
      </c>
      <c r="FA44" s="81">
        <f>SUM($DO44:DY44)</f>
        <v>515232</v>
      </c>
      <c r="FB44" s="81">
        <f>SUM($DO44:DZ44)</f>
        <v>515232</v>
      </c>
      <c r="FC44" s="81"/>
      <c r="FD44" s="81">
        <f t="shared" ref="FD44:FE47" si="197">SUMIFS($DA44:$DZ44,$DA$8:$DZ$8,FD$7,$DA$7:$DZ$7,FD$8)</f>
        <v>85833</v>
      </c>
      <c r="FE44" s="81">
        <f t="shared" si="197"/>
        <v>89431</v>
      </c>
      <c r="FF44" s="81">
        <f t="shared" si="128"/>
        <v>3598</v>
      </c>
      <c r="FG44" s="112">
        <f>IFERROR(FF44/FD44,1)</f>
        <v>4.1918609392657832E-2</v>
      </c>
      <c r="FI44" s="81">
        <f>SUMIFS($EB44:$FB44,$EB$8:$FB$8,FI$7,$EB$7:$FB$7,FI$8)</f>
        <v>501266</v>
      </c>
      <c r="FJ44" s="81">
        <f>SUMIFS($EB44:$FB44,$EB$8:$FB$8,FJ$7,$EB$7:$FB$7,FJ$8)</f>
        <v>515232</v>
      </c>
      <c r="FK44" s="81">
        <f t="shared" si="129"/>
        <v>13966</v>
      </c>
      <c r="FL44" s="112">
        <f>IFERROR(FK44/FI44,1)</f>
        <v>2.7861454796455375E-2</v>
      </c>
    </row>
    <row r="45" spans="1:168" ht="15.75">
      <c r="A45" s="82" t="str">
        <f>+CX46</f>
        <v>Sault Ste. Marie Bridge Bridge Authority</v>
      </c>
      <c r="B45" s="106" t="s">
        <v>99</v>
      </c>
      <c r="C45" s="83" t="s">
        <v>7</v>
      </c>
      <c r="D45" s="78">
        <f>+DA45</f>
        <v>5602</v>
      </c>
      <c r="E45" s="79">
        <f ca="1">OFFSET(DA45,0,14,1,1)</f>
        <v>4596</v>
      </c>
      <c r="F45" s="78">
        <f ca="1">SUM(E45-D45)</f>
        <v>-1006</v>
      </c>
      <c r="G45" s="80">
        <f ca="1">IF(F45=0,0,IF(D45=0,1,F45/D45))</f>
        <v>-0.17957872188504106</v>
      </c>
      <c r="H45" s="78">
        <f>SUMIF($D$6:G$6,H$5,$D45:G45)</f>
        <v>5602</v>
      </c>
      <c r="I45" s="79">
        <f ca="1">SUMIF($D$6:H$6,I$5,$D45:H45)</f>
        <v>4596</v>
      </c>
      <c r="J45" s="78">
        <f ca="1">SUM(I45-H45)</f>
        <v>-1006</v>
      </c>
      <c r="K45" s="80">
        <f ca="1">IF(J45=0,0,IF(H45=0,1,J45/H45))</f>
        <v>-0.17957872188504106</v>
      </c>
      <c r="L45" s="78">
        <f>+DB45</f>
        <v>5247</v>
      </c>
      <c r="M45" s="79">
        <f ca="1">OFFSET(DB45,0,14,1,1)</f>
        <v>4549</v>
      </c>
      <c r="N45" s="78">
        <f ca="1">SUM(M45-L45)</f>
        <v>-698</v>
      </c>
      <c r="O45" s="80">
        <f ca="1">IF(N45=0,0,IF(L45=0,1,N45/L45))</f>
        <v>-0.13302839717934056</v>
      </c>
      <c r="P45" s="78">
        <f>SUMIF($D$6:O$6,P$5,$D45:O45)</f>
        <v>10849</v>
      </c>
      <c r="Q45" s="79">
        <f ca="1">SUMIF($D$6:P$6,Q$5,$D45:P45)</f>
        <v>9145</v>
      </c>
      <c r="R45" s="78">
        <f ca="1">SUM(Q45-P45)</f>
        <v>-1704</v>
      </c>
      <c r="S45" s="80">
        <f ca="1">IF(R45=0,0,IF(P45=0,1,R45/P45))</f>
        <v>-0.15706516729652503</v>
      </c>
      <c r="T45" s="78">
        <f>+DC45</f>
        <v>5852</v>
      </c>
      <c r="U45" s="79">
        <f ca="1">OFFSET(DC45,0,14,1,1)</f>
        <v>4656</v>
      </c>
      <c r="V45" s="78">
        <f ca="1">SUM(U45-T45)</f>
        <v>-1196</v>
      </c>
      <c r="W45" s="80">
        <f ca="1">IF(V45=0,0,IF(T45=0,1,V45/T45))</f>
        <v>-0.20437457279562543</v>
      </c>
      <c r="X45" s="78">
        <f>SUMIF($D$6:W$6,X$5,$D45:W45)</f>
        <v>16701</v>
      </c>
      <c r="Y45" s="79">
        <f ca="1">SUMIF($D$6:X$6,Y$5,$D45:X45)</f>
        <v>13801</v>
      </c>
      <c r="Z45" s="78">
        <f ca="1">SUM(Y45-X45)</f>
        <v>-2900</v>
      </c>
      <c r="AA45" s="80">
        <f ca="1">IF(Z45=0,0,IF(X45=0,1,Z45/X45))</f>
        <v>-0.17364229686845098</v>
      </c>
      <c r="AB45" s="78">
        <f>+DD45</f>
        <v>5511</v>
      </c>
      <c r="AC45" s="79">
        <f ca="1">OFFSET(DD45,0,14,1,1)</f>
        <v>4679</v>
      </c>
      <c r="AD45" s="78">
        <f ca="1">SUM(AC45-AB45)</f>
        <v>-832</v>
      </c>
      <c r="AE45" s="80">
        <f ca="1">IF(AD45=0,0,IF(AB45=0,1,AD45/AB45))</f>
        <v>-0.15097078570132463</v>
      </c>
      <c r="AF45" s="78">
        <f>SUMIF($D$6:AE$6,AF$5,$D45:AE45)</f>
        <v>22212</v>
      </c>
      <c r="AG45" s="79">
        <f ca="1">SUMIF($D$6:AF$6,AG$5,$D45:AF45)</f>
        <v>18480</v>
      </c>
      <c r="AH45" s="78">
        <f ca="1">SUM(AG45-AF45)</f>
        <v>-3732</v>
      </c>
      <c r="AI45" s="80">
        <f ca="1">IF(AH45=0,0,IF(AF45=0,1,AH45/AF45))</f>
        <v>-0.16801728795245813</v>
      </c>
      <c r="AJ45" s="78">
        <f>+DE45</f>
        <v>5551</v>
      </c>
      <c r="AK45" s="79">
        <f ca="1">OFFSET(DE45,0,14,1,1)</f>
        <v>4532</v>
      </c>
      <c r="AL45" s="78">
        <f ca="1">SUM(AK45-AJ45)</f>
        <v>-1019</v>
      </c>
      <c r="AM45" s="80">
        <f ca="1">IF(AL45=0,0,IF(AJ45=0,1,AL45/AJ45))</f>
        <v>-0.18357052783282291</v>
      </c>
      <c r="AN45" s="78">
        <f>SUMIF($D$6:AM$6,AN$5,$D45:AM45)</f>
        <v>27763</v>
      </c>
      <c r="AO45" s="79">
        <f ca="1">SUMIF($D$6:AN$6,AO$5,$D45:AN45)</f>
        <v>23012</v>
      </c>
      <c r="AP45" s="78">
        <f ca="1">SUM(AO45-AN45)</f>
        <v>-4751</v>
      </c>
      <c r="AQ45" s="80">
        <f ca="1">IF(AP45=0,0,IF(AN45=0,1,AP45/AN45))</f>
        <v>-0.17112703958505926</v>
      </c>
      <c r="AR45" s="78">
        <f>+DF45</f>
        <v>4788</v>
      </c>
      <c r="AS45" s="79">
        <f ca="1">OFFSET(DF45,0,14,1,1)</f>
        <v>4762</v>
      </c>
      <c r="AT45" s="78">
        <f ca="1">SUM(AS45-AR45)</f>
        <v>-26</v>
      </c>
      <c r="AU45" s="80">
        <f ca="1">IF(AT45=0,0,IF(AR45=0,1,AT45/AR45))</f>
        <v>-5.4302422723475352E-3</v>
      </c>
      <c r="AV45" s="78">
        <f>SUMIF($D$6:AU$6,AV$5,$D45:AU45)</f>
        <v>32551</v>
      </c>
      <c r="AW45" s="79">
        <f ca="1">SUMIF($D$6:AV$6,AW$5,$D45:AV45)</f>
        <v>27774</v>
      </c>
      <c r="AX45" s="78">
        <f ca="1">SUM(AW45-AV45)</f>
        <v>-4777</v>
      </c>
      <c r="AY45" s="80">
        <f ca="1">IF(AX45=0,0,IF(AV45=0,1,AX45/AV45))</f>
        <v>-0.14675432398390217</v>
      </c>
      <c r="AZ45" s="78">
        <f>+DG45</f>
        <v>5303</v>
      </c>
      <c r="BA45" s="79">
        <f ca="1">OFFSET(DG45,0,14,1,1)</f>
        <v>4458</v>
      </c>
      <c r="BB45" s="78">
        <f ca="1">SUM(BA45-AZ45)</f>
        <v>-845</v>
      </c>
      <c r="BC45" s="80">
        <f ca="1">IF(BB45=0,0,IF(AZ45=0,1,BB45/AZ45))</f>
        <v>-0.15934376767867245</v>
      </c>
      <c r="BD45" s="78">
        <f>SUMIF($D$6:BC$6,BD$5,$D45:BC45)</f>
        <v>37854</v>
      </c>
      <c r="BE45" s="79">
        <f ca="1">SUMIF($D$6:BD$6,BE$5,$D45:BD45)</f>
        <v>32232</v>
      </c>
      <c r="BF45" s="78">
        <f ca="1">SUM(BE45-BD45)</f>
        <v>-5622</v>
      </c>
      <c r="BG45" s="80">
        <f ca="1">IF(BF45=0,0,IF(BD45=0,1,BF45/BD45))</f>
        <v>-0.14851799017276907</v>
      </c>
      <c r="BH45" s="78">
        <f>+DH45</f>
        <v>4511</v>
      </c>
      <c r="BI45" s="79">
        <f ca="1">OFFSET(DH45,0,14,1,1)</f>
        <v>4484</v>
      </c>
      <c r="BJ45" s="78">
        <f ca="1">SUM(BI45-BH45)</f>
        <v>-27</v>
      </c>
      <c r="BK45" s="80">
        <f ca="1">IF(BJ45=0,0,IF(BH45=0,1,BJ45/BH45))</f>
        <v>-5.9853690977610284E-3</v>
      </c>
      <c r="BL45" s="78">
        <f>SUMIF($D$6:BK$6,BL$5,$D45:BK45)</f>
        <v>42365</v>
      </c>
      <c r="BM45" s="79">
        <f ca="1">SUMIF($D$6:BL$6,BM$5,$D45:BL45)</f>
        <v>36716</v>
      </c>
      <c r="BN45" s="78">
        <f ca="1">SUM(BM45-BL45)</f>
        <v>-5649</v>
      </c>
      <c r="BO45" s="80">
        <f ca="1">IF(BN45=0,0,IF(BL45=0,1,BN45/BL45))</f>
        <v>-0.1333412014634722</v>
      </c>
      <c r="BP45" s="78">
        <f>+DI45</f>
        <v>5060</v>
      </c>
      <c r="BQ45" s="79">
        <f ca="1">OFFSET(DI45,0,14,1,1)</f>
        <v>0</v>
      </c>
      <c r="BR45" s="78">
        <f ca="1">SUM(BQ45-BP45)</f>
        <v>-5060</v>
      </c>
      <c r="BS45" s="80">
        <f ca="1">IF(BR45=0,0,IF(BP45=0,1,BR45/BP45))</f>
        <v>-1</v>
      </c>
      <c r="BT45" s="78">
        <f>SUMIF($D$6:BS$6,BT$5,$D45:BS45)</f>
        <v>47425</v>
      </c>
      <c r="BU45" s="79">
        <f ca="1">SUMIF($D$6:BT$6,BU$5,$D45:BT45)</f>
        <v>36716</v>
      </c>
      <c r="BV45" s="78">
        <f ca="1">SUM(BU45-BT45)</f>
        <v>-10709</v>
      </c>
      <c r="BW45" s="80">
        <f ca="1">IF(BV45=0,0,IF(BT45=0,1,BV45/BT45))</f>
        <v>-0.22580917237743806</v>
      </c>
      <c r="BX45" s="78">
        <f>+DJ45</f>
        <v>5519</v>
      </c>
      <c r="BY45" s="79">
        <f ca="1">OFFSET(DJ45,0,14,1,1)</f>
        <v>0</v>
      </c>
      <c r="BZ45" s="78">
        <f ca="1">SUM(BY45-BX45)</f>
        <v>-5519</v>
      </c>
      <c r="CA45" s="80">
        <f ca="1">IF(BZ45=0,0,IF(BX45=0,1,BZ45/BX45))</f>
        <v>-1</v>
      </c>
      <c r="CB45" s="78">
        <f>SUMIF($D$6:CA$6,CB$5,$D45:CA45)</f>
        <v>52944</v>
      </c>
      <c r="CC45" s="79">
        <f ca="1">SUMIF($D$6:CB$6,CC$5,$D45:CB45)</f>
        <v>36716</v>
      </c>
      <c r="CD45" s="78">
        <f ca="1">SUM(CC45-CB45)</f>
        <v>-16228</v>
      </c>
      <c r="CE45" s="80">
        <f ca="1">IF(CD45=0,0,IF(CB45=0,1,CD45/CB45))</f>
        <v>-0.3065125415533394</v>
      </c>
      <c r="CF45" s="78">
        <f>+DK45</f>
        <v>4773</v>
      </c>
      <c r="CG45" s="79">
        <f ca="1">OFFSET(DK45,0,14,1,1)</f>
        <v>0</v>
      </c>
      <c r="CH45" s="78">
        <f ca="1">SUM(CG45-CF45)</f>
        <v>-4773</v>
      </c>
      <c r="CI45" s="80">
        <f ca="1">IF(CH45=0,0,IF(CF45=0,1,CH45/CF45))</f>
        <v>-1</v>
      </c>
      <c r="CJ45" s="78">
        <f>SUMIF($D$6:CI$6,CJ$5,$D45:CI45)</f>
        <v>57717</v>
      </c>
      <c r="CK45" s="79">
        <f ca="1">SUMIF($D$6:CJ$6,CK$5,$D45:CJ45)</f>
        <v>36716</v>
      </c>
      <c r="CL45" s="78">
        <f ca="1">SUM(CK45-CJ45)</f>
        <v>-21001</v>
      </c>
      <c r="CM45" s="80">
        <f ca="1">IF(CL45=0,0,IF(CJ45=0,1,CL45/CJ45))</f>
        <v>-0.36386160056829009</v>
      </c>
      <c r="CN45" s="78">
        <f>+DL45</f>
        <v>4226</v>
      </c>
      <c r="CO45" s="79">
        <f ca="1">OFFSET(DL45,0,14,1,1)</f>
        <v>0</v>
      </c>
      <c r="CP45" s="78">
        <f ca="1">SUM(CO45-CN45)</f>
        <v>-4226</v>
      </c>
      <c r="CQ45" s="80">
        <f ca="1">IF(CP45=0,0,IF(CN45=0,1,CP45/CN45))</f>
        <v>-1</v>
      </c>
      <c r="CR45" s="78">
        <f>SUMIF($D$6:CQ$6,CR$5,$D45:CQ45)</f>
        <v>61943</v>
      </c>
      <c r="CS45" s="79">
        <f ca="1">SUMIF($D$6:CR$6,CS$5,$D45:CR45)</f>
        <v>36716</v>
      </c>
      <c r="CT45" s="78">
        <f ca="1">SUM(CS45-CR45)</f>
        <v>-25227</v>
      </c>
      <c r="CU45" s="80">
        <f ca="1">IF(CT45=0,0,IF(CR45=0,1,CT45/CR45))</f>
        <v>-0.40726151461827809</v>
      </c>
      <c r="CX45" t="s">
        <v>70</v>
      </c>
      <c r="CY45" t="s">
        <v>7</v>
      </c>
      <c r="CZ45" s="2"/>
      <c r="DA45" s="81">
        <f>SUMIF(IBA!$A$141:$A$161,Traffic!DA$7,IBA!E$141:E$161)</f>
        <v>5602</v>
      </c>
      <c r="DB45" s="81">
        <f>SUMIF(IBA!$A$141:$A$161,Traffic!DB$7,IBA!F$141:F$161)</f>
        <v>5247</v>
      </c>
      <c r="DC45" s="81">
        <f>SUMIF(IBA!$A$141:$A$161,Traffic!DC$7,IBA!G$141:G$161)</f>
        <v>5852</v>
      </c>
      <c r="DD45" s="81">
        <f>SUMIF(IBA!$A$141:$A$161,Traffic!DD$7,IBA!H$141:H$161)</f>
        <v>5511</v>
      </c>
      <c r="DE45" s="81">
        <f>SUMIF(IBA!$A$141:$A$161,Traffic!DE$7,IBA!I$141:I$161)</f>
        <v>5551</v>
      </c>
      <c r="DF45" s="81">
        <f>SUMIF(IBA!$A$141:$A$161,Traffic!DF$7,IBA!J$141:J$161)</f>
        <v>4788</v>
      </c>
      <c r="DG45" s="81">
        <f>SUMIF(IBA!$A$141:$A$161,Traffic!DG$7,IBA!K$141:K$161)</f>
        <v>5303</v>
      </c>
      <c r="DH45" s="81">
        <f>SUMIF(IBA!$A$141:$A$161,Traffic!DH$7,IBA!L$141:L$161)</f>
        <v>4511</v>
      </c>
      <c r="DI45" s="81">
        <f>SUMIF(IBA!$A$141:$A$161,Traffic!DI$7,IBA!M$141:M$161)</f>
        <v>5060</v>
      </c>
      <c r="DJ45" s="81">
        <f>SUMIF(IBA!$A$141:$A$161,Traffic!DJ$7,IBA!N$141:N$161)</f>
        <v>5519</v>
      </c>
      <c r="DK45" s="81">
        <f>SUMIF(IBA!$A$141:$A$161,Traffic!DK$7,IBA!O$141:O$161)</f>
        <v>4773</v>
      </c>
      <c r="DL45" s="81">
        <f>SUMIF(IBA!$A$141:$A$161,Traffic!DL$7,IBA!P$141:P$161)</f>
        <v>4226</v>
      </c>
      <c r="DO45" s="81">
        <f>SUMIF(IBA!$A$141:$A$161,Traffic!DO$7,IBA!E$141:E$161)</f>
        <v>4596</v>
      </c>
      <c r="DP45" s="81">
        <f>SUMIF(IBA!$A$141:$A$161,Traffic!DP$7,IBA!F$141:F$161)</f>
        <v>4549</v>
      </c>
      <c r="DQ45" s="81">
        <f>SUMIF(IBA!$A$141:$A$161,Traffic!DQ$7,IBA!G$141:G$161)</f>
        <v>4656</v>
      </c>
      <c r="DR45" s="81">
        <f>SUMIF(IBA!$A$141:$A$161,Traffic!DR$7,IBA!H$141:H$161)</f>
        <v>4679</v>
      </c>
      <c r="DS45" s="81">
        <f>SUMIF(IBA!$A$141:$A$161,Traffic!DS$7,IBA!I$141:I$161)</f>
        <v>4532</v>
      </c>
      <c r="DT45" s="81">
        <f>SUMIF(IBA!$A$141:$A$161,Traffic!DT$7,IBA!J$141:J$161)</f>
        <v>4762</v>
      </c>
      <c r="DU45" s="81">
        <f>SUMIF(IBA!$A$141:$A$161,Traffic!DU$7,IBA!K$141:K$161)</f>
        <v>4458</v>
      </c>
      <c r="DV45" s="81">
        <f>SUMIF(IBA!$A$141:$A$161,Traffic!DV$7,IBA!L$141:L$161)</f>
        <v>4484</v>
      </c>
      <c r="DW45" s="81">
        <f>SUMIF(IBA!$A$141:$A$161,Traffic!DW$7,IBA!M$141:M$161)</f>
        <v>0</v>
      </c>
      <c r="DX45" s="81">
        <f>SUMIF(IBA!$A$141:$A$161,Traffic!DX$7,IBA!N$141:N$161)</f>
        <v>0</v>
      </c>
      <c r="DY45" s="81">
        <f>SUMIF(IBA!$A$141:$A$161,Traffic!DY$7,IBA!O$141:O$161)</f>
        <v>0</v>
      </c>
      <c r="DZ45" s="81">
        <f>SUMIF(IBA!$A$141:$A$161,Traffic!DZ$7,IBA!P$141:P$161)</f>
        <v>0</v>
      </c>
      <c r="EB45" s="81">
        <f t="shared" si="196"/>
        <v>5602</v>
      </c>
      <c r="EC45" s="81">
        <f>SUM($DA45:DB45)</f>
        <v>10849</v>
      </c>
      <c r="ED45" s="81">
        <f>SUM($DA45:DC45)</f>
        <v>16701</v>
      </c>
      <c r="EE45" s="81">
        <f>SUM($DA45:DD45)</f>
        <v>22212</v>
      </c>
      <c r="EF45" s="81">
        <f>SUM($DA45:DE45)</f>
        <v>27763</v>
      </c>
      <c r="EG45" s="81">
        <f>SUM($DA45:DF45)</f>
        <v>32551</v>
      </c>
      <c r="EH45" s="81">
        <f>SUM($DA45:DG45)</f>
        <v>37854</v>
      </c>
      <c r="EI45" s="81">
        <f>SUM($DA45:DH45)</f>
        <v>42365</v>
      </c>
      <c r="EJ45" s="81">
        <f>SUM($DA45:DI45)</f>
        <v>47425</v>
      </c>
      <c r="EK45" s="81">
        <f>SUM($DA45:DJ45)</f>
        <v>52944</v>
      </c>
      <c r="EL45" s="81">
        <f>SUM($DA45:DK45)</f>
        <v>57717</v>
      </c>
      <c r="EM45" s="81">
        <f>SUM($DA45:DL45)</f>
        <v>61943</v>
      </c>
      <c r="EQ45" s="81">
        <f>SUM($DO45:DO45)</f>
        <v>4596</v>
      </c>
      <c r="ER45" s="81">
        <f>SUM($DO45:DP45)</f>
        <v>9145</v>
      </c>
      <c r="ES45" s="81">
        <f>SUM($DO45:DQ45)</f>
        <v>13801</v>
      </c>
      <c r="ET45" s="81">
        <f>SUM($DO45:DR45)</f>
        <v>18480</v>
      </c>
      <c r="EU45" s="81">
        <f>SUM($DO45:DS45)</f>
        <v>23012</v>
      </c>
      <c r="EV45" s="81">
        <f>SUM($DO45:DT45)</f>
        <v>27774</v>
      </c>
      <c r="EW45" s="81">
        <f>SUM($DO45:DU45)</f>
        <v>32232</v>
      </c>
      <c r="EX45" s="81">
        <f>SUM($DO45:DV45)</f>
        <v>36716</v>
      </c>
      <c r="EY45" s="81">
        <f>SUM($DO45:DW45)</f>
        <v>36716</v>
      </c>
      <c r="EZ45" s="81">
        <f>SUM($DO45:DX45)</f>
        <v>36716</v>
      </c>
      <c r="FA45" s="81">
        <f>SUM($DO45:DY45)</f>
        <v>36716</v>
      </c>
      <c r="FB45" s="81">
        <f>SUM($DO45:DZ45)</f>
        <v>36716</v>
      </c>
      <c r="FC45" s="81"/>
      <c r="FD45" s="81">
        <f t="shared" si="197"/>
        <v>4511</v>
      </c>
      <c r="FE45" s="81">
        <f t="shared" si="197"/>
        <v>4484</v>
      </c>
      <c r="FF45" s="81">
        <f t="shared" si="128"/>
        <v>-27</v>
      </c>
      <c r="FG45" s="112">
        <f>IFERROR(FF45/FD45,1)</f>
        <v>-5.9853690977610284E-3</v>
      </c>
      <c r="FI45" s="81">
        <f t="shared" ref="FI45:FJ47" si="198">SUMIFS($EB45:$FB45,$EB$8:$FB$8,FI$7,$EB$7:$FB$7,FI$8)</f>
        <v>42365</v>
      </c>
      <c r="FJ45" s="81">
        <f t="shared" si="198"/>
        <v>36716</v>
      </c>
      <c r="FK45" s="81">
        <f t="shared" si="129"/>
        <v>-5649</v>
      </c>
      <c r="FL45" s="112">
        <f>IFERROR(FK45/FI45,1)</f>
        <v>-0.1333412014634722</v>
      </c>
    </row>
    <row r="46" spans="1:168" ht="15.75">
      <c r="A46" s="94"/>
      <c r="B46" s="107" t="s">
        <v>99</v>
      </c>
      <c r="C46" s="83" t="s">
        <v>8</v>
      </c>
      <c r="D46" s="79">
        <f>+DA46</f>
        <v>927</v>
      </c>
      <c r="E46" s="79">
        <f ca="1">OFFSET(DA46,0,14,1,1)</f>
        <v>637</v>
      </c>
      <c r="F46" s="111">
        <f ca="1">SUM(E46-D46)</f>
        <v>-290</v>
      </c>
      <c r="G46" s="80">
        <f ca="1">IF(F46=0,0,IF(D46=0,1,F46/D46))</f>
        <v>-0.31283710895361383</v>
      </c>
      <c r="H46" s="79">
        <f>SUMIF($D$6:G$6,H$5,$D46:G46)</f>
        <v>927</v>
      </c>
      <c r="I46" s="79">
        <f ca="1">SUMIF($D$6:H$6,I$5,$D46:H46)</f>
        <v>637</v>
      </c>
      <c r="J46" s="111">
        <f ca="1">SUM(I46-H46)</f>
        <v>-290</v>
      </c>
      <c r="K46" s="80">
        <f ca="1">IF(J46=0,0,IF(H46=0,1,J46/H46))</f>
        <v>-0.31283710895361383</v>
      </c>
      <c r="L46" s="79">
        <f>+DB46</f>
        <v>1024</v>
      </c>
      <c r="M46" s="79">
        <f ca="1">OFFSET(DB46,0,14,1,1)</f>
        <v>970</v>
      </c>
      <c r="N46" s="111">
        <f ca="1">SUM(M46-L46)</f>
        <v>-54</v>
      </c>
      <c r="O46" s="80">
        <f ca="1">IF(N46=0,0,IF(L46=0,1,N46/L46))</f>
        <v>-5.2734375E-2</v>
      </c>
      <c r="P46" s="79">
        <f>SUMIF($D$6:O$6,P$5,$D46:O46)</f>
        <v>1951</v>
      </c>
      <c r="Q46" s="79">
        <f ca="1">SUMIF($D$6:P$6,Q$5,$D46:P46)</f>
        <v>1607</v>
      </c>
      <c r="R46" s="111">
        <f ca="1">SUM(Q46-P46)</f>
        <v>-344</v>
      </c>
      <c r="S46" s="80">
        <f ca="1">IF(R46=0,0,IF(P46=0,1,R46/P46))</f>
        <v>-0.17631983598154793</v>
      </c>
      <c r="T46" s="79">
        <f>+DC46</f>
        <v>890</v>
      </c>
      <c r="U46" s="79">
        <f ca="1">OFFSET(DC46,0,14,1,1)</f>
        <v>858</v>
      </c>
      <c r="V46" s="111">
        <f ca="1">SUM(U46-T46)</f>
        <v>-32</v>
      </c>
      <c r="W46" s="80">
        <f ca="1">IF(V46=0,0,IF(T46=0,1,V46/T46))</f>
        <v>-3.5955056179775284E-2</v>
      </c>
      <c r="X46" s="79">
        <f>SUMIF($D$6:W$6,X$5,$D46:W46)</f>
        <v>2841</v>
      </c>
      <c r="Y46" s="79">
        <f ca="1">SUMIF($D$6:X$6,Y$5,$D46:X46)</f>
        <v>2465</v>
      </c>
      <c r="Z46" s="111">
        <f ca="1">SUM(Y46-X46)</f>
        <v>-376</v>
      </c>
      <c r="AA46" s="80">
        <f ca="1">IF(Z46=0,0,IF(X46=0,1,Z46/X46))</f>
        <v>-0.13234776487152411</v>
      </c>
      <c r="AB46" s="79">
        <f>+DD46</f>
        <v>518</v>
      </c>
      <c r="AC46" s="79">
        <f ca="1">OFFSET(DD46,0,14,1,1)</f>
        <v>566</v>
      </c>
      <c r="AD46" s="111">
        <f ca="1">SUM(AC46-AB46)</f>
        <v>48</v>
      </c>
      <c r="AE46" s="80">
        <f ca="1">IF(AD46=0,0,IF(AB46=0,1,AD46/AB46))</f>
        <v>9.2664092664092659E-2</v>
      </c>
      <c r="AF46" s="79">
        <f>SUMIF($D$6:AE$6,AF$5,$D46:AE46)</f>
        <v>3359</v>
      </c>
      <c r="AG46" s="79">
        <f ca="1">SUMIF($D$6:AF$6,AG$5,$D46:AF46)</f>
        <v>3031</v>
      </c>
      <c r="AH46" s="111">
        <f ca="1">SUM(AG46-AF46)</f>
        <v>-328</v>
      </c>
      <c r="AI46" s="80">
        <f ca="1">IF(AH46=0,0,IF(AF46=0,1,AH46/AF46))</f>
        <v>-9.7648109556415605E-2</v>
      </c>
      <c r="AJ46" s="79">
        <f>+DE46</f>
        <v>3020</v>
      </c>
      <c r="AK46" s="79">
        <f ca="1">OFFSET(DE46,0,14,1,1)</f>
        <v>3026</v>
      </c>
      <c r="AL46" s="111">
        <f ca="1">SUM(AK46-AJ46)</f>
        <v>6</v>
      </c>
      <c r="AM46" s="80">
        <f ca="1">IF(AL46=0,0,IF(AJ46=0,1,AL46/AJ46))</f>
        <v>1.9867549668874172E-3</v>
      </c>
      <c r="AN46" s="79">
        <f>SUMIF($D$6:AM$6,AN$5,$D46:AM46)</f>
        <v>6379</v>
      </c>
      <c r="AO46" s="79">
        <f ca="1">SUMIF($D$6:AN$6,AO$5,$D46:AN46)</f>
        <v>6057</v>
      </c>
      <c r="AP46" s="111">
        <f ca="1">SUM(AO46-AN46)</f>
        <v>-322</v>
      </c>
      <c r="AQ46" s="80">
        <f ca="1">IF(AP46=0,0,IF(AN46=0,1,AP46/AN46))</f>
        <v>-5.0478131368553066E-2</v>
      </c>
      <c r="AR46" s="79">
        <f>+DF46</f>
        <v>4832</v>
      </c>
      <c r="AS46" s="79">
        <f ca="1">OFFSET(DF46,0,14,1,1)</f>
        <v>4873</v>
      </c>
      <c r="AT46" s="111">
        <f ca="1">SUM(AS46-AR46)</f>
        <v>41</v>
      </c>
      <c r="AU46" s="80">
        <f ca="1">IF(AT46=0,0,IF(AR46=0,1,AT46/AR46))</f>
        <v>8.4850993377483443E-3</v>
      </c>
      <c r="AV46" s="79">
        <f>SUMIF($D$6:AU$6,AV$5,$D46:AU46)</f>
        <v>11211</v>
      </c>
      <c r="AW46" s="79">
        <f ca="1">SUMIF($D$6:AV$6,AW$5,$D46:AV46)</f>
        <v>10930</v>
      </c>
      <c r="AX46" s="111">
        <f ca="1">SUM(AW46-AV46)</f>
        <v>-281</v>
      </c>
      <c r="AY46" s="80">
        <f ca="1">IF(AX46=0,0,IF(AV46=0,1,AX46/AV46))</f>
        <v>-2.5064668629025063E-2</v>
      </c>
      <c r="AZ46" s="79">
        <f>+DG46</f>
        <v>5153</v>
      </c>
      <c r="BA46" s="79">
        <f ca="1">OFFSET(DG46,0,14,1,1)</f>
        <v>5304</v>
      </c>
      <c r="BB46" s="111">
        <f ca="1">SUM(BA46-AZ46)</f>
        <v>151</v>
      </c>
      <c r="BC46" s="80">
        <f ca="1">IF(BB46=0,0,IF(AZ46=0,1,BB46/AZ46))</f>
        <v>2.9303318455268776E-2</v>
      </c>
      <c r="BD46" s="79">
        <f>SUMIF($D$6:BC$6,BD$5,$D46:BC46)</f>
        <v>16364</v>
      </c>
      <c r="BE46" s="79">
        <f ca="1">SUMIF($D$6:BD$6,BE$5,$D46:BD46)</f>
        <v>16234</v>
      </c>
      <c r="BF46" s="111">
        <f ca="1">SUM(BE46-BD46)</f>
        <v>-130</v>
      </c>
      <c r="BG46" s="80">
        <f ca="1">IF(BF46=0,0,IF(BD46=0,1,BF46/BD46))</f>
        <v>-7.9442679051576637E-3</v>
      </c>
      <c r="BH46" s="79">
        <f>+DH46</f>
        <v>6221</v>
      </c>
      <c r="BI46" s="79">
        <f ca="1">OFFSET(DH46,0,14,1,1)</f>
        <v>5816</v>
      </c>
      <c r="BJ46" s="111">
        <f ca="1">SUM(BI46-BH46)</f>
        <v>-405</v>
      </c>
      <c r="BK46" s="80">
        <f ca="1">IF(BJ46=0,0,IF(BH46=0,1,BJ46/BH46))</f>
        <v>-6.5102073621604251E-2</v>
      </c>
      <c r="BL46" s="79">
        <f>SUMIF($D$6:BK$6,BL$5,$D46:BK46)</f>
        <v>22585</v>
      </c>
      <c r="BM46" s="79">
        <f ca="1">SUMIF($D$6:BL$6,BM$5,$D46:BL46)</f>
        <v>22050</v>
      </c>
      <c r="BN46" s="111">
        <f ca="1">SUM(BM46-BL46)</f>
        <v>-535</v>
      </c>
      <c r="BO46" s="80">
        <f ca="1">IF(BN46=0,0,IF(BL46=0,1,BN46/BL46))</f>
        <v>-2.3688288687181758E-2</v>
      </c>
      <c r="BP46" s="79">
        <f>+DI46</f>
        <v>4175</v>
      </c>
      <c r="BQ46" s="79">
        <f ca="1">OFFSET(DI46,0,14,1,1)</f>
        <v>0</v>
      </c>
      <c r="BR46" s="111">
        <f ca="1">SUM(BQ46-BP46)</f>
        <v>-4175</v>
      </c>
      <c r="BS46" s="80">
        <f ca="1">IF(BR46=0,0,IF(BP46=0,1,BR46/BP46))</f>
        <v>-1</v>
      </c>
      <c r="BT46" s="79">
        <f>SUMIF($D$6:BS$6,BT$5,$D46:BS46)</f>
        <v>26760</v>
      </c>
      <c r="BU46" s="79">
        <f ca="1">SUMIF($D$6:BT$6,BU$5,$D46:BT46)</f>
        <v>22050</v>
      </c>
      <c r="BV46" s="111">
        <f ca="1">SUM(BU46-BT46)</f>
        <v>-4710</v>
      </c>
      <c r="BW46" s="80">
        <f ca="1">IF(BV46=0,0,IF(BT46=0,1,BV46/BT46))</f>
        <v>-0.17600896860986548</v>
      </c>
      <c r="BX46" s="79">
        <f>+DJ46</f>
        <v>2164</v>
      </c>
      <c r="BY46" s="79">
        <f ca="1">OFFSET(DJ46,0,14,1,1)</f>
        <v>0</v>
      </c>
      <c r="BZ46" s="111">
        <f ca="1">SUM(BY46-BX46)</f>
        <v>-2164</v>
      </c>
      <c r="CA46" s="80">
        <f ca="1">IF(BZ46=0,0,IF(BX46=0,1,BZ46/BX46))</f>
        <v>-1</v>
      </c>
      <c r="CB46" s="79">
        <f>SUMIF($D$6:CA$6,CB$5,$D46:CA46)</f>
        <v>28924</v>
      </c>
      <c r="CC46" s="79">
        <f ca="1">SUMIF($D$6:CB$6,CC$5,$D46:CB46)</f>
        <v>22050</v>
      </c>
      <c r="CD46" s="111">
        <f ca="1">SUM(CC46-CB46)</f>
        <v>-6874</v>
      </c>
      <c r="CE46" s="80">
        <f ca="1">IF(CD46=0,0,IF(CB46=0,1,CD46/CB46))</f>
        <v>-0.23765730880929331</v>
      </c>
      <c r="CF46" s="79">
        <f>+DK46</f>
        <v>575</v>
      </c>
      <c r="CG46" s="79">
        <f ca="1">OFFSET(DK46,0,14,1,1)</f>
        <v>0</v>
      </c>
      <c r="CH46" s="111">
        <f ca="1">SUM(CG46-CF46)</f>
        <v>-575</v>
      </c>
      <c r="CI46" s="80">
        <f ca="1">IF(CH46=0,0,IF(CF46=0,1,CH46/CF46))</f>
        <v>-1</v>
      </c>
      <c r="CJ46" s="79">
        <f>SUMIF($D$6:CI$6,CJ$5,$D46:CI46)</f>
        <v>29499</v>
      </c>
      <c r="CK46" s="79">
        <f ca="1">SUMIF($D$6:CJ$6,CK$5,$D46:CJ46)</f>
        <v>22050</v>
      </c>
      <c r="CL46" s="111">
        <f ca="1">SUM(CK46-CJ46)</f>
        <v>-7449</v>
      </c>
      <c r="CM46" s="80">
        <f ca="1">IF(CL46=0,0,IF(CJ46=0,1,CL46/CJ46))</f>
        <v>-0.25251703447574492</v>
      </c>
      <c r="CN46" s="79">
        <f>+DL46</f>
        <v>413</v>
      </c>
      <c r="CO46" s="79">
        <f ca="1">OFFSET(DL46,0,14,1,1)</f>
        <v>0</v>
      </c>
      <c r="CP46" s="111">
        <f ca="1">SUM(CO46-CN46)</f>
        <v>-413</v>
      </c>
      <c r="CQ46" s="80">
        <f ca="1">IF(CP46=0,0,IF(CN46=0,1,CP46/CN46))</f>
        <v>-1</v>
      </c>
      <c r="CR46" s="79">
        <f>SUMIF($D$6:CQ$6,CR$5,$D46:CQ46)</f>
        <v>29912</v>
      </c>
      <c r="CS46" s="79">
        <f ca="1">SUMIF($D$6:CR$6,CS$5,$D46:CR46)</f>
        <v>22050</v>
      </c>
      <c r="CT46" s="111">
        <f ca="1">SUM(CS46-CR46)</f>
        <v>-7862</v>
      </c>
      <c r="CU46" s="80">
        <f ca="1">IF(CT46=0,0,IF(CR46=0,1,CT46/CR46))</f>
        <v>-0.26283765712757423</v>
      </c>
      <c r="CX46" t="s">
        <v>70</v>
      </c>
      <c r="CY46" t="s">
        <v>8</v>
      </c>
      <c r="CZ46" s="2"/>
      <c r="DA46" s="81">
        <f>SUMIF(IBA!$A$164:$A$184,Traffic!DA$7,IBA!E$164:E$184)</f>
        <v>927</v>
      </c>
      <c r="DB46" s="81">
        <f>SUMIF(IBA!$A$164:$A$184,Traffic!DB$7,IBA!F$164:F$184)</f>
        <v>1024</v>
      </c>
      <c r="DC46" s="81">
        <f>SUMIF(IBA!$A$164:$A$184,Traffic!DC$7,IBA!G$164:G$184)</f>
        <v>890</v>
      </c>
      <c r="DD46" s="81">
        <f>SUMIF(IBA!$A$164:$A$184,Traffic!DD$7,IBA!H$164:H$184)</f>
        <v>518</v>
      </c>
      <c r="DE46" s="81">
        <f>SUMIF(IBA!$A$164:$A$184,Traffic!DE$7,IBA!I$164:I$184)</f>
        <v>3020</v>
      </c>
      <c r="DF46" s="81">
        <f>SUMIF(IBA!$A$164:$A$184,Traffic!DF$7,IBA!J$164:J$184)</f>
        <v>4832</v>
      </c>
      <c r="DG46" s="81">
        <f>SUMIF(IBA!$A$164:$A$184,Traffic!DG$7,IBA!K$164:K$184)</f>
        <v>5153</v>
      </c>
      <c r="DH46" s="81">
        <f>SUMIF(IBA!$A$164:$A$184,Traffic!DH$7,IBA!L$164:L$184)</f>
        <v>6221</v>
      </c>
      <c r="DI46" s="81">
        <f>SUMIF(IBA!$A$164:$A$184,Traffic!DI$7,IBA!M$164:M$184)</f>
        <v>4175</v>
      </c>
      <c r="DJ46" s="81">
        <f>SUMIF(IBA!$A$164:$A$184,Traffic!DJ$7,IBA!N$164:N$184)</f>
        <v>2164</v>
      </c>
      <c r="DK46" s="81">
        <f>SUMIF(IBA!$A$164:$A$184,Traffic!DK$7,IBA!O$164:O$184)</f>
        <v>575</v>
      </c>
      <c r="DL46" s="81">
        <f>SUMIF(IBA!$A$164:$A$184,Traffic!DL$7,IBA!P$164:P$184)</f>
        <v>413</v>
      </c>
      <c r="DO46" s="81">
        <f>SUMIF(IBA!$A$164:$A$184,Traffic!DO$7,IBA!E$164:E$184)</f>
        <v>637</v>
      </c>
      <c r="DP46" s="81">
        <f>SUMIF(IBA!$A$164:$A$184,Traffic!DP$7,IBA!F$164:F$184)</f>
        <v>970</v>
      </c>
      <c r="DQ46" s="81">
        <f>SUMIF(IBA!$A$164:$A$184,Traffic!DQ$7,IBA!G$164:G$184)</f>
        <v>858</v>
      </c>
      <c r="DR46" s="81">
        <f>SUMIF(IBA!$A$164:$A$184,Traffic!DR$7,IBA!H$164:H$184)</f>
        <v>566</v>
      </c>
      <c r="DS46" s="81">
        <f>SUMIF(IBA!$A$164:$A$184,Traffic!DS$7,IBA!I$164:I$184)</f>
        <v>3026</v>
      </c>
      <c r="DT46" s="81">
        <f>SUMIF(IBA!$A$164:$A$184,Traffic!DT$7,IBA!J$164:J$184)</f>
        <v>4873</v>
      </c>
      <c r="DU46" s="81">
        <f>SUMIF(IBA!$A$164:$A$184,Traffic!DU$7,IBA!K$164:K$184)</f>
        <v>5304</v>
      </c>
      <c r="DV46" s="81">
        <f>SUMIF(IBA!$A$164:$A$184,Traffic!DV$7,IBA!L$164:L$184)</f>
        <v>5816</v>
      </c>
      <c r="DW46" s="81">
        <f>SUMIF(IBA!$A$164:$A$184,Traffic!DW$7,IBA!M$164:M$184)</f>
        <v>0</v>
      </c>
      <c r="DX46" s="81">
        <f>SUMIF(IBA!$A$164:$A$184,Traffic!DX$7,IBA!N$164:N$184)</f>
        <v>0</v>
      </c>
      <c r="DY46" s="81">
        <f>SUMIF(IBA!$A$164:$A$184,Traffic!DY$7,IBA!O$164:O$184)</f>
        <v>0</v>
      </c>
      <c r="DZ46" s="81">
        <f>SUMIF(IBA!$A$164:$A$184,Traffic!DZ$7,IBA!P$164:P$184)</f>
        <v>0</v>
      </c>
      <c r="EB46" s="81">
        <f t="shared" si="196"/>
        <v>927</v>
      </c>
      <c r="EC46" s="81">
        <f>SUM($DA46:DB46)</f>
        <v>1951</v>
      </c>
      <c r="ED46" s="81">
        <f>SUM($DA46:DC46)</f>
        <v>2841</v>
      </c>
      <c r="EE46" s="81">
        <f>SUM($DA46:DD46)</f>
        <v>3359</v>
      </c>
      <c r="EF46" s="81">
        <f>SUM($DA46:DE46)</f>
        <v>6379</v>
      </c>
      <c r="EG46" s="81">
        <f>SUM($DA46:DF46)</f>
        <v>11211</v>
      </c>
      <c r="EH46" s="81">
        <f>SUM($DA46:DG46)</f>
        <v>16364</v>
      </c>
      <c r="EI46" s="81">
        <f>SUM($DA46:DH46)</f>
        <v>22585</v>
      </c>
      <c r="EJ46" s="81">
        <f>SUM($DA46:DI46)</f>
        <v>26760</v>
      </c>
      <c r="EK46" s="81">
        <f>SUM($DA46:DJ46)</f>
        <v>28924</v>
      </c>
      <c r="EL46" s="81">
        <f>SUM($DA46:DK46)</f>
        <v>29499</v>
      </c>
      <c r="EM46" s="81">
        <f>SUM($DA46:DL46)</f>
        <v>29912</v>
      </c>
      <c r="EQ46" s="81">
        <f>SUM($DO46:DO46)</f>
        <v>637</v>
      </c>
      <c r="ER46" s="81">
        <f>SUM($DO46:DP46)</f>
        <v>1607</v>
      </c>
      <c r="ES46" s="81">
        <f>SUM($DO46:DQ46)</f>
        <v>2465</v>
      </c>
      <c r="ET46" s="81">
        <f>SUM($DO46:DR46)</f>
        <v>3031</v>
      </c>
      <c r="EU46" s="81">
        <f>SUM($DO46:DS46)</f>
        <v>6057</v>
      </c>
      <c r="EV46" s="81">
        <f>SUM($DO46:DT46)</f>
        <v>10930</v>
      </c>
      <c r="EW46" s="81">
        <f>SUM($DO46:DU46)</f>
        <v>16234</v>
      </c>
      <c r="EX46" s="81">
        <f>SUM($DO46:DV46)</f>
        <v>22050</v>
      </c>
      <c r="EY46" s="81">
        <f>SUM($DO46:DW46)</f>
        <v>22050</v>
      </c>
      <c r="EZ46" s="81">
        <f>SUM($DO46:DX46)</f>
        <v>22050</v>
      </c>
      <c r="FA46" s="81">
        <f>SUM($DO46:DY46)</f>
        <v>22050</v>
      </c>
      <c r="FB46" s="81">
        <f>SUM($DO46:DZ46)</f>
        <v>22050</v>
      </c>
      <c r="FC46" s="81"/>
      <c r="FD46" s="81">
        <f t="shared" si="197"/>
        <v>6221</v>
      </c>
      <c r="FE46" s="81">
        <f t="shared" si="197"/>
        <v>5816</v>
      </c>
      <c r="FF46" s="81">
        <f t="shared" si="128"/>
        <v>-405</v>
      </c>
      <c r="FG46" s="112">
        <f>IFERROR(FF46/FD46,1)</f>
        <v>-6.5102073621604251E-2</v>
      </c>
      <c r="FI46" s="81">
        <f t="shared" si="198"/>
        <v>22585</v>
      </c>
      <c r="FJ46" s="81">
        <f t="shared" si="198"/>
        <v>22050</v>
      </c>
      <c r="FK46" s="81">
        <f t="shared" si="129"/>
        <v>-535</v>
      </c>
      <c r="FL46" s="112">
        <f>IFERROR(FK46/FI46,1)</f>
        <v>-2.3688288687181758E-2</v>
      </c>
    </row>
    <row r="47" spans="1:168" s="2" customFormat="1" ht="15.75">
      <c r="A47" s="85"/>
      <c r="B47" s="85" t="s">
        <v>99</v>
      </c>
      <c r="C47" s="86" t="s">
        <v>9</v>
      </c>
      <c r="D47" s="87">
        <f>+SUM(D44:D46)</f>
        <v>70103</v>
      </c>
      <c r="E47" s="88">
        <f ca="1">+SUM(E44:E46)</f>
        <v>54115</v>
      </c>
      <c r="F47" s="87">
        <f ca="1">SUM(F44:F46)</f>
        <v>-15988</v>
      </c>
      <c r="G47" s="89">
        <f ca="1">IF(F47=0,0,IF(D47=0,1,F47/D47))</f>
        <v>-0.2280644194970258</v>
      </c>
      <c r="H47" s="87">
        <f>SUM(H44:H46)</f>
        <v>70103</v>
      </c>
      <c r="I47" s="88">
        <f ca="1">SUM(I44:I46)</f>
        <v>54115</v>
      </c>
      <c r="J47" s="87">
        <f ca="1">SUM(J44:J46)</f>
        <v>-15988</v>
      </c>
      <c r="K47" s="89">
        <f ca="1">IF(J47=0,0,IF(H47=0,1,J47/H47))</f>
        <v>-0.2280644194970258</v>
      </c>
      <c r="L47" s="87">
        <f>+SUM(L44:L46)</f>
        <v>59625</v>
      </c>
      <c r="M47" s="88">
        <f ca="1">+SUM(M44:M46)</f>
        <v>54121</v>
      </c>
      <c r="N47" s="87">
        <f ca="1">SUM(N44:N46)</f>
        <v>-5504</v>
      </c>
      <c r="O47" s="89">
        <f ca="1">IF(N47=0,0,IF(L47=0,1,N47/L47))</f>
        <v>-9.2310272536687638E-2</v>
      </c>
      <c r="P47" s="87">
        <f>SUM(P44:P46)</f>
        <v>129728</v>
      </c>
      <c r="Q47" s="88">
        <f ca="1">SUM(Q44:Q46)</f>
        <v>108236</v>
      </c>
      <c r="R47" s="87">
        <f ca="1">SUM(R44:R46)</f>
        <v>-21492</v>
      </c>
      <c r="S47" s="89">
        <f ca="1">IF(R47=0,0,IF(P47=0,1,R47/P47))</f>
        <v>-0.1656697089294524</v>
      </c>
      <c r="T47" s="87">
        <f>+SUM(T44:T46)</f>
        <v>56441</v>
      </c>
      <c r="U47" s="88">
        <f ca="1">+SUM(U44:U46)</f>
        <v>56862</v>
      </c>
      <c r="V47" s="87">
        <f ca="1">SUM(V44:V46)</f>
        <v>421</v>
      </c>
      <c r="W47" s="89">
        <f ca="1">IF(V47=0,0,IF(T47=0,1,V47/T47))</f>
        <v>7.459116599635017E-3</v>
      </c>
      <c r="X47" s="87">
        <f>SUM(X44:X46)</f>
        <v>186169</v>
      </c>
      <c r="Y47" s="88">
        <f ca="1">SUM(Y44:Y46)</f>
        <v>165098</v>
      </c>
      <c r="Z47" s="87">
        <f ca="1">SUM(Z44:Z46)</f>
        <v>-21071</v>
      </c>
      <c r="AA47" s="89">
        <f ca="1">IF(Z47=0,0,IF(X47=0,1,Z47/X47))</f>
        <v>-0.11318210872916544</v>
      </c>
      <c r="AB47" s="87">
        <f>+SUM(AB44:AB46)</f>
        <v>50937</v>
      </c>
      <c r="AC47" s="88">
        <f ca="1">+SUM(AC44:AC46)</f>
        <v>58399</v>
      </c>
      <c r="AD47" s="87">
        <f ca="1">SUM(AD44:AD46)</f>
        <v>7462</v>
      </c>
      <c r="AE47" s="89">
        <f ca="1">IF(AD47=0,0,IF(AB47=0,1,AD47/AB47))</f>
        <v>0.14649468951842473</v>
      </c>
      <c r="AF47" s="87">
        <f>SUM(AF44:AF46)</f>
        <v>237106</v>
      </c>
      <c r="AG47" s="88">
        <f ca="1">SUM(AG44:AG46)</f>
        <v>223497</v>
      </c>
      <c r="AH47" s="87">
        <f ca="1">SUM(AH44:AH46)</f>
        <v>-13609</v>
      </c>
      <c r="AI47" s="89">
        <f ca="1">IF(AH47=0,0,IF(AF47=0,1,AH47/AF47))</f>
        <v>-5.7396270022690273E-2</v>
      </c>
      <c r="AJ47" s="87">
        <f>+SUM(AJ44:AJ46)</f>
        <v>65366</v>
      </c>
      <c r="AK47" s="88">
        <f ca="1">+SUM(AK44:AK46)</f>
        <v>72741</v>
      </c>
      <c r="AL47" s="87">
        <f ca="1">SUM(AL44:AL46)</f>
        <v>7375</v>
      </c>
      <c r="AM47" s="89">
        <f ca="1">IF(AL47=0,0,IF(AJ47=0,1,AL47/AJ47))</f>
        <v>0.11282623994125386</v>
      </c>
      <c r="AN47" s="87">
        <f>SUM(AN44:AN46)</f>
        <v>302472</v>
      </c>
      <c r="AO47" s="88">
        <f ca="1">SUM(AO44:AO46)</f>
        <v>296238</v>
      </c>
      <c r="AP47" s="87">
        <f ca="1">SUM(AP44:AP46)</f>
        <v>-6234</v>
      </c>
      <c r="AQ47" s="89">
        <f ca="1">IF(AP47=0,0,IF(AN47=0,1,AP47/AN47))</f>
        <v>-2.0610172181226693E-2</v>
      </c>
      <c r="AR47" s="87">
        <f>+SUM(AR44:AR46)</f>
        <v>75212</v>
      </c>
      <c r="AS47" s="88">
        <f ca="1">+SUM(AS44:AS46)</f>
        <v>82051</v>
      </c>
      <c r="AT47" s="87">
        <f ca="1">SUM(AT44:AT46)</f>
        <v>6839</v>
      </c>
      <c r="AU47" s="89">
        <f ca="1">IF(AT47=0,0,IF(AR47=0,1,AT47/AR47))</f>
        <v>9.0929638887411582E-2</v>
      </c>
      <c r="AV47" s="87">
        <f>SUM(AV44:AV46)</f>
        <v>377684</v>
      </c>
      <c r="AW47" s="88">
        <f ca="1">SUM(AW44:AW46)</f>
        <v>378289</v>
      </c>
      <c r="AX47" s="87">
        <f ca="1">SUM(AX44:AX46)</f>
        <v>605</v>
      </c>
      <c r="AY47" s="89">
        <f ca="1">IF(AX47=0,0,IF(AV47=0,1,AX47/AV47))</f>
        <v>1.6018682284661251E-3</v>
      </c>
      <c r="AZ47" s="87">
        <f>+SUM(AZ44:AZ46)</f>
        <v>91967</v>
      </c>
      <c r="BA47" s="88">
        <f ca="1">+SUM(BA44:BA46)</f>
        <v>95978</v>
      </c>
      <c r="BB47" s="87">
        <f ca="1">SUM(BB44:BB46)</f>
        <v>4011</v>
      </c>
      <c r="BC47" s="89">
        <f ca="1">IF(BB47=0,0,IF(AZ47=0,1,BB47/AZ47))</f>
        <v>4.361347004903933E-2</v>
      </c>
      <c r="BD47" s="87">
        <f>SUM(BD44:BD46)</f>
        <v>469651</v>
      </c>
      <c r="BE47" s="88">
        <f ca="1">SUM(BE44:BE46)</f>
        <v>474267</v>
      </c>
      <c r="BF47" s="87">
        <f ca="1">SUM(BF44:BF46)</f>
        <v>4616</v>
      </c>
      <c r="BG47" s="89">
        <f ca="1">IF(BF47=0,0,IF(BD47=0,1,BF47/BD47))</f>
        <v>9.8285748353564677E-3</v>
      </c>
      <c r="BH47" s="87">
        <f>+SUM(BH44:BH46)</f>
        <v>96565</v>
      </c>
      <c r="BI47" s="88">
        <f ca="1">+SUM(BI44:BI46)</f>
        <v>99731</v>
      </c>
      <c r="BJ47" s="87">
        <f ca="1">SUM(BJ44:BJ46)</f>
        <v>3166</v>
      </c>
      <c r="BK47" s="89">
        <f ca="1">IF(BJ47=0,0,IF(BH47=0,1,BJ47/BH47))</f>
        <v>3.2786206182364212E-2</v>
      </c>
      <c r="BL47" s="87">
        <f>SUM(BL44:BL46)</f>
        <v>566216</v>
      </c>
      <c r="BM47" s="88">
        <f ca="1">SUM(BM44:BM46)</f>
        <v>573998</v>
      </c>
      <c r="BN47" s="87">
        <f ca="1">SUM(BN44:BN46)</f>
        <v>7782</v>
      </c>
      <c r="BO47" s="89">
        <f ca="1">IF(BN47=0,0,IF(BL47=0,1,BN47/BL47))</f>
        <v>1.3743871596705145E-2</v>
      </c>
      <c r="BP47" s="87">
        <f>+SUM(BP44:BP46)</f>
        <v>81615</v>
      </c>
      <c r="BQ47" s="88">
        <f ca="1">+SUM(BQ44:BQ46)</f>
        <v>0</v>
      </c>
      <c r="BR47" s="87">
        <f ca="1">SUM(BR44:BR46)</f>
        <v>-81615</v>
      </c>
      <c r="BS47" s="89">
        <f ca="1">IF(BR47=0,0,IF(BP47=0,1,BR47/BP47))</f>
        <v>-1</v>
      </c>
      <c r="BT47" s="87">
        <f>SUM(BT44:BT46)</f>
        <v>647831</v>
      </c>
      <c r="BU47" s="88">
        <f ca="1">SUM(BU44:BU46)</f>
        <v>573998</v>
      </c>
      <c r="BV47" s="87">
        <f ca="1">SUM(BV44:BV46)</f>
        <v>-73833</v>
      </c>
      <c r="BW47" s="89">
        <f ca="1">IF(BV47=0,0,IF(BT47=0,1,BV47/BT47))</f>
        <v>-0.11396953835182323</v>
      </c>
      <c r="BX47" s="87">
        <f>+SUM(BX44:BX46)</f>
        <v>79852</v>
      </c>
      <c r="BY47" s="88">
        <f ca="1">+SUM(BY44:BY46)</f>
        <v>0</v>
      </c>
      <c r="BZ47" s="87">
        <f ca="1">SUM(BZ44:BZ46)</f>
        <v>-79852</v>
      </c>
      <c r="CA47" s="89">
        <f ca="1">IF(BZ47=0,0,IF(BX47=0,1,BZ47/BX47))</f>
        <v>-1</v>
      </c>
      <c r="CB47" s="87">
        <f>SUM(CB44:CB46)</f>
        <v>727683</v>
      </c>
      <c r="CC47" s="88">
        <f ca="1">SUM(CC44:CC46)</f>
        <v>573998</v>
      </c>
      <c r="CD47" s="87">
        <f ca="1">SUM(CD44:CD46)</f>
        <v>-153685</v>
      </c>
      <c r="CE47" s="89">
        <f ca="1">IF(CD47=0,0,IF(CB47=0,1,CD47/CB47))</f>
        <v>-0.21119773307882692</v>
      </c>
      <c r="CF47" s="87">
        <f>+SUM(CF44:CF46)</f>
        <v>60722</v>
      </c>
      <c r="CG47" s="88">
        <f ca="1">+SUM(CG44:CG46)</f>
        <v>0</v>
      </c>
      <c r="CH47" s="87">
        <f ca="1">SUM(CH44:CH46)</f>
        <v>-60722</v>
      </c>
      <c r="CI47" s="89">
        <f ca="1">IF(CH47=0,0,IF(CF47=0,1,CH47/CF47))</f>
        <v>-1</v>
      </c>
      <c r="CJ47" s="87">
        <f>SUM(CJ44:CJ46)</f>
        <v>788405</v>
      </c>
      <c r="CK47" s="88">
        <f ca="1">SUM(CK44:CK46)</f>
        <v>573998</v>
      </c>
      <c r="CL47" s="87">
        <f ca="1">SUM(CL44:CL46)</f>
        <v>-214407</v>
      </c>
      <c r="CM47" s="89">
        <f ca="1">IF(CL47=0,0,IF(CJ47=0,1,CL47/CJ47))</f>
        <v>-0.27195033009684111</v>
      </c>
      <c r="CN47" s="87">
        <f>+SUM(CN44:CN46)</f>
        <v>57308</v>
      </c>
      <c r="CO47" s="88">
        <f ca="1">+SUM(CO44:CO46)</f>
        <v>0</v>
      </c>
      <c r="CP47" s="87">
        <f ca="1">SUM(CP44:CP46)</f>
        <v>-57308</v>
      </c>
      <c r="CQ47" s="89">
        <f ca="1">IF(CP47=0,0,IF(CN47=0,1,CP47/CN47))</f>
        <v>-1</v>
      </c>
      <c r="CR47" s="87">
        <f>SUM(CR44:CR46)</f>
        <v>845713</v>
      </c>
      <c r="CS47" s="88">
        <f ca="1">SUM(CS44:CS46)</f>
        <v>573998</v>
      </c>
      <c r="CT47" s="87">
        <f ca="1">SUM(CT44:CT46)</f>
        <v>-271715</v>
      </c>
      <c r="CU47" s="89">
        <f ca="1">IF(CT47=0,0,IF(CR47=0,1,CT47/CR47))</f>
        <v>-0.32128511681858973</v>
      </c>
      <c r="CX47"/>
      <c r="CY47" t="s">
        <v>61</v>
      </c>
      <c r="DA47" s="81">
        <f>SUM(DA44:DA46)</f>
        <v>70103</v>
      </c>
      <c r="DB47" s="81">
        <f t="shared" ref="DB47" si="199">SUM(DB44:DB46)</f>
        <v>59625</v>
      </c>
      <c r="DC47" s="81">
        <f t="shared" ref="DC47" si="200">SUM(DC44:DC46)</f>
        <v>56441</v>
      </c>
      <c r="DD47" s="81">
        <f t="shared" ref="DD47" si="201">SUM(DD44:DD46)</f>
        <v>50937</v>
      </c>
      <c r="DE47" s="81">
        <f t="shared" ref="DE47" si="202">SUM(DE44:DE46)</f>
        <v>65366</v>
      </c>
      <c r="DF47" s="81">
        <f t="shared" ref="DF47" si="203">SUM(DF44:DF46)</f>
        <v>75212</v>
      </c>
      <c r="DG47" s="81">
        <f t="shared" ref="DG47" si="204">SUM(DG44:DG46)</f>
        <v>91967</v>
      </c>
      <c r="DH47" s="81">
        <f t="shared" ref="DH47" si="205">SUM(DH44:DH46)</f>
        <v>96565</v>
      </c>
      <c r="DI47" s="81">
        <f t="shared" ref="DI47" si="206">SUM(DI44:DI46)</f>
        <v>81615</v>
      </c>
      <c r="DJ47" s="81">
        <f t="shared" ref="DJ47" si="207">SUM(DJ44:DJ46)</f>
        <v>79852</v>
      </c>
      <c r="DK47" s="81">
        <f t="shared" ref="DK47" si="208">SUM(DK44:DK46)</f>
        <v>60722</v>
      </c>
      <c r="DL47" s="81">
        <f t="shared" ref="DL47" si="209">SUM(DL44:DL46)</f>
        <v>57308</v>
      </c>
      <c r="DM47"/>
      <c r="DN47"/>
      <c r="DO47" s="81">
        <f t="shared" ref="DO47" si="210">SUM(DO44:DO46)</f>
        <v>54115</v>
      </c>
      <c r="DP47" s="81">
        <f t="shared" ref="DP47" si="211">SUM(DP44:DP46)</f>
        <v>54121</v>
      </c>
      <c r="DQ47" s="81">
        <f t="shared" ref="DQ47" si="212">SUM(DQ44:DQ46)</f>
        <v>56862</v>
      </c>
      <c r="DR47" s="81">
        <f t="shared" ref="DR47" si="213">SUM(DR44:DR46)</f>
        <v>58399</v>
      </c>
      <c r="DS47" s="81">
        <f t="shared" ref="DS47" si="214">SUM(DS44:DS46)</f>
        <v>72741</v>
      </c>
      <c r="DT47" s="81">
        <f t="shared" ref="DT47" si="215">SUM(DT44:DT46)</f>
        <v>82051</v>
      </c>
      <c r="DU47" s="81">
        <f t="shared" ref="DU47" si="216">SUM(DU44:DU46)</f>
        <v>95978</v>
      </c>
      <c r="DV47" s="81">
        <f t="shared" ref="DV47" si="217">SUM(DV44:DV46)</f>
        <v>99731</v>
      </c>
      <c r="DW47" s="81">
        <f t="shared" ref="DW47" si="218">SUM(DW44:DW46)</f>
        <v>0</v>
      </c>
      <c r="DX47" s="81">
        <f t="shared" ref="DX47" si="219">SUM(DX44:DX46)</f>
        <v>0</v>
      </c>
      <c r="DY47" s="81">
        <f t="shared" ref="DY47" si="220">SUM(DY44:DY46)</f>
        <v>0</v>
      </c>
      <c r="DZ47" s="81">
        <f t="shared" ref="DZ47" si="221">SUM(DZ44:DZ46)</f>
        <v>0</v>
      </c>
      <c r="EA47"/>
      <c r="EB47" s="81">
        <f t="shared" si="196"/>
        <v>70103</v>
      </c>
      <c r="EC47" s="81">
        <f>SUM($DA47:DB47)</f>
        <v>129728</v>
      </c>
      <c r="ED47" s="81">
        <f>SUM($DA47:DC47)</f>
        <v>186169</v>
      </c>
      <c r="EE47" s="81">
        <f>SUM($DA47:DD47)</f>
        <v>237106</v>
      </c>
      <c r="EF47" s="81">
        <f>SUM($DA47:DE47)</f>
        <v>302472</v>
      </c>
      <c r="EG47" s="81">
        <f>SUM($DA47:DF47)</f>
        <v>377684</v>
      </c>
      <c r="EH47" s="81">
        <f>SUM($DA47:DG47)</f>
        <v>469651</v>
      </c>
      <c r="EI47" s="81">
        <f>SUM($DA47:DH47)</f>
        <v>566216</v>
      </c>
      <c r="EJ47" s="81">
        <f>SUM($DA47:DI47)</f>
        <v>647831</v>
      </c>
      <c r="EK47" s="81">
        <f>SUM($DA47:DJ47)</f>
        <v>727683</v>
      </c>
      <c r="EL47" s="81">
        <f>SUM($DA47:DK47)</f>
        <v>788405</v>
      </c>
      <c r="EM47" s="81">
        <f>SUM($DA47:DL47)</f>
        <v>845713</v>
      </c>
      <c r="EN47"/>
      <c r="EO47"/>
      <c r="EP47"/>
      <c r="EQ47" s="81">
        <f>SUM($DO47:DO47)</f>
        <v>54115</v>
      </c>
      <c r="ER47" s="81">
        <f>SUM($DO47:DP47)</f>
        <v>108236</v>
      </c>
      <c r="ES47" s="81">
        <f>SUM($DO47:DQ47)</f>
        <v>165098</v>
      </c>
      <c r="ET47" s="81">
        <f>SUM($DO47:DR47)</f>
        <v>223497</v>
      </c>
      <c r="EU47" s="81">
        <f>SUM($DO47:DS47)</f>
        <v>296238</v>
      </c>
      <c r="EV47" s="81">
        <f>SUM($DO47:DT47)</f>
        <v>378289</v>
      </c>
      <c r="EW47" s="81">
        <f>SUM($DO47:DU47)</f>
        <v>474267</v>
      </c>
      <c r="EX47" s="81">
        <f>SUM($DO47:DV47)</f>
        <v>573998</v>
      </c>
      <c r="EY47" s="81">
        <f>SUM($DO47:DW47)</f>
        <v>573998</v>
      </c>
      <c r="EZ47" s="81">
        <f>SUM($DO47:DX47)</f>
        <v>573998</v>
      </c>
      <c r="FA47" s="81">
        <f>SUM($DO47:DY47)</f>
        <v>573998</v>
      </c>
      <c r="FB47" s="81">
        <f>SUM($DO47:DZ47)</f>
        <v>573998</v>
      </c>
      <c r="FC47" s="81"/>
      <c r="FD47" s="81">
        <f t="shared" si="197"/>
        <v>96565</v>
      </c>
      <c r="FE47" s="81">
        <f t="shared" si="197"/>
        <v>99731</v>
      </c>
      <c r="FF47" s="81">
        <f t="shared" si="128"/>
        <v>3166</v>
      </c>
      <c r="FG47" s="112">
        <f>IFERROR(FF47/FD47,1)</f>
        <v>3.2786206182364212E-2</v>
      </c>
      <c r="FH47"/>
      <c r="FI47" s="81">
        <f t="shared" si="198"/>
        <v>566216</v>
      </c>
      <c r="FJ47" s="81">
        <f t="shared" si="198"/>
        <v>573998</v>
      </c>
      <c r="FK47" s="81">
        <f t="shared" si="129"/>
        <v>7782</v>
      </c>
      <c r="FL47" s="112">
        <f>IFERROR(FK47/FI47,1)</f>
        <v>1.3743871596705145E-2</v>
      </c>
    </row>
    <row r="48" spans="1:168" ht="15.75">
      <c r="A48" s="90"/>
      <c r="B48" s="90"/>
      <c r="C48" s="91"/>
      <c r="D48" s="90"/>
      <c r="E48" s="90"/>
      <c r="F48" s="92"/>
      <c r="G48" s="93"/>
      <c r="H48" s="90"/>
      <c r="I48" s="90"/>
      <c r="J48" s="92"/>
      <c r="K48" s="93"/>
      <c r="L48" s="90"/>
      <c r="M48" s="90"/>
      <c r="N48" s="92"/>
      <c r="O48" s="93"/>
      <c r="P48" s="90"/>
      <c r="Q48" s="90"/>
      <c r="R48" s="92"/>
      <c r="S48" s="93"/>
      <c r="T48" s="90"/>
      <c r="U48" s="90"/>
      <c r="V48" s="92"/>
      <c r="W48" s="93"/>
      <c r="X48" s="90"/>
      <c r="Y48" s="90"/>
      <c r="Z48" s="92"/>
      <c r="AA48" s="93"/>
      <c r="AB48" s="90"/>
      <c r="AC48" s="90"/>
      <c r="AD48" s="92"/>
      <c r="AE48" s="93"/>
      <c r="AF48" s="90"/>
      <c r="AG48" s="90"/>
      <c r="AH48" s="92"/>
      <c r="AI48" s="93"/>
      <c r="AJ48" s="90"/>
      <c r="AK48" s="90"/>
      <c r="AL48" s="92"/>
      <c r="AM48" s="93"/>
      <c r="AN48" s="90"/>
      <c r="AO48" s="90"/>
      <c r="AP48" s="92"/>
      <c r="AQ48" s="93"/>
      <c r="AR48" s="90"/>
      <c r="AS48" s="90"/>
      <c r="AT48" s="92"/>
      <c r="AU48" s="93"/>
      <c r="AV48" s="90"/>
      <c r="AW48" s="90"/>
      <c r="AX48" s="92"/>
      <c r="AY48" s="93"/>
      <c r="AZ48" s="90"/>
      <c r="BA48" s="90"/>
      <c r="BB48" s="92"/>
      <c r="BC48" s="93"/>
      <c r="BD48" s="90"/>
      <c r="BE48" s="90"/>
      <c r="BF48" s="92"/>
      <c r="BG48" s="93"/>
      <c r="BH48" s="90"/>
      <c r="BI48" s="90"/>
      <c r="BJ48" s="92"/>
      <c r="BK48" s="93"/>
      <c r="BL48" s="90"/>
      <c r="BM48" s="90"/>
      <c r="BN48" s="92"/>
      <c r="BO48" s="93"/>
      <c r="BP48" s="90"/>
      <c r="BQ48" s="90"/>
      <c r="BR48" s="92"/>
      <c r="BS48" s="93"/>
      <c r="BT48" s="90"/>
      <c r="BU48" s="90"/>
      <c r="BV48" s="92"/>
      <c r="BW48" s="93"/>
      <c r="BX48" s="90"/>
      <c r="BY48" s="90"/>
      <c r="BZ48" s="92"/>
      <c r="CA48" s="93"/>
      <c r="CB48" s="90"/>
      <c r="CC48" s="90"/>
      <c r="CD48" s="92"/>
      <c r="CE48" s="93"/>
      <c r="CF48" s="90"/>
      <c r="CG48" s="90"/>
      <c r="CH48" s="92"/>
      <c r="CI48" s="93"/>
      <c r="CJ48" s="90"/>
      <c r="CK48" s="90"/>
      <c r="CL48" s="92"/>
      <c r="CM48" s="93"/>
      <c r="CN48" s="90"/>
      <c r="CO48" s="90"/>
      <c r="CP48" s="92"/>
      <c r="CQ48" s="93"/>
      <c r="CR48" s="90"/>
      <c r="CS48" s="90"/>
      <c r="CT48" s="92"/>
      <c r="CU48" s="93"/>
      <c r="CZ48" s="2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K48" s="81"/>
      <c r="FL48" s="81"/>
    </row>
    <row r="49" spans="1:168" ht="15.2" customHeight="1">
      <c r="A49" s="76"/>
      <c r="B49" s="105" t="s">
        <v>100</v>
      </c>
      <c r="C49" s="77" t="s">
        <v>6</v>
      </c>
      <c r="D49" s="78">
        <f>+DA49</f>
        <v>196762</v>
      </c>
      <c r="E49" s="79">
        <f ca="1">OFFSET(DA49,0,14,1,1)</f>
        <v>187457</v>
      </c>
      <c r="F49" s="78">
        <f ca="1">SUM(E49-D49)</f>
        <v>-9305</v>
      </c>
      <c r="G49" s="80">
        <f ca="1">IF(F49=0,0,IF(D49=0,1,F49/D49))</f>
        <v>-4.7290635386914137E-2</v>
      </c>
      <c r="H49" s="78">
        <f>SUMIF($D$6:G$6,H$5,$D49:G49)</f>
        <v>196762</v>
      </c>
      <c r="I49" s="79">
        <f ca="1">SUMIF($D$6:H$6,I$5,$D49:H49)</f>
        <v>187457</v>
      </c>
      <c r="J49" s="78">
        <f ca="1">SUM(I49-H49)</f>
        <v>-9305</v>
      </c>
      <c r="K49" s="80">
        <f ca="1">IF(J49=0,0,IF(H49=0,1,J49/H49))</f>
        <v>-4.7290635386914137E-2</v>
      </c>
      <c r="L49" s="78">
        <f>+DB49</f>
        <v>171338</v>
      </c>
      <c r="M49" s="79">
        <f ca="1">OFFSET(DB49,0,14,1,1)</f>
        <v>176948</v>
      </c>
      <c r="N49" s="78">
        <f ca="1">SUM(M49-L49)</f>
        <v>5610</v>
      </c>
      <c r="O49" s="80">
        <f ca="1">IF(N49=0,0,IF(L49=0,1,N49/L49))</f>
        <v>3.2742298847891302E-2</v>
      </c>
      <c r="P49" s="78">
        <f>SUMIF($D$6:O$6,P$5,$D49:O49)</f>
        <v>368100</v>
      </c>
      <c r="Q49" s="79">
        <f ca="1">SUMIF($D$6:P$6,Q$5,$D49:P49)</f>
        <v>364405</v>
      </c>
      <c r="R49" s="78">
        <f ca="1">SUM(Q49-P49)</f>
        <v>-3695</v>
      </c>
      <c r="S49" s="80">
        <f ca="1">IF(R49=0,0,IF(P49=0,1,R49/P49))</f>
        <v>-1.0038033143167617E-2</v>
      </c>
      <c r="T49" s="78">
        <f>+DC49</f>
        <v>198480</v>
      </c>
      <c r="U49" s="79">
        <f ca="1">OFFSET(DC49,0,14,1,1)</f>
        <v>196121</v>
      </c>
      <c r="V49" s="78">
        <f ca="1">SUM(U49-T49)</f>
        <v>-2359</v>
      </c>
      <c r="W49" s="80">
        <f ca="1">IF(V49=0,0,IF(T49=0,1,V49/T49))</f>
        <v>-1.1885328496573961E-2</v>
      </c>
      <c r="X49" s="78">
        <f>SUMIF($D$6:W$6,X$5,$D49:W49)</f>
        <v>566580</v>
      </c>
      <c r="Y49" s="79">
        <f ca="1">SUMIF($D$6:X$6,Y$5,$D49:X49)</f>
        <v>560526</v>
      </c>
      <c r="Z49" s="78">
        <f ca="1">SUM(Y49-X49)</f>
        <v>-6054</v>
      </c>
      <c r="AA49" s="80">
        <f ca="1">IF(Z49=0,0,IF(X49=0,1,Z49/X49))</f>
        <v>-1.0685163613258499E-2</v>
      </c>
      <c r="AB49" s="78">
        <f>+DD49</f>
        <v>201382</v>
      </c>
      <c r="AC49" s="79">
        <f ca="1">OFFSET(DD49,0,14,1,1)</f>
        <v>206049</v>
      </c>
      <c r="AD49" s="78">
        <f ca="1">SUM(AC49-AB49)</f>
        <v>4667</v>
      </c>
      <c r="AE49" s="80">
        <f ca="1">IF(AD49=0,0,IF(AB49=0,1,AD49/AB49))</f>
        <v>2.3174861705614207E-2</v>
      </c>
      <c r="AF49" s="78">
        <f>SUMIF($D$6:AE$6,AF$5,$D49:AE49)</f>
        <v>767962</v>
      </c>
      <c r="AG49" s="79">
        <f ca="1">SUMIF($D$6:AF$6,AG$5,$D49:AF49)</f>
        <v>766575</v>
      </c>
      <c r="AH49" s="78">
        <f ca="1">SUM(AG49-AF49)</f>
        <v>-1387</v>
      </c>
      <c r="AI49" s="80">
        <f ca="1">IF(AH49=0,0,IF(AF49=0,1,AH49/AF49))</f>
        <v>-1.8060789466145461E-3</v>
      </c>
      <c r="AJ49" s="78">
        <f>+DE49</f>
        <v>219602</v>
      </c>
      <c r="AK49" s="79">
        <f ca="1">OFFSET(DE49,0,14,1,1)</f>
        <v>219602</v>
      </c>
      <c r="AL49" s="78">
        <f ca="1">SUM(AK49-AJ49)</f>
        <v>0</v>
      </c>
      <c r="AM49" s="80">
        <f ca="1">IF(AL49=0,0,IF(AJ49=0,1,AL49/AJ49))</f>
        <v>0</v>
      </c>
      <c r="AN49" s="78">
        <f>SUMIF($D$6:AM$6,AN$5,$D49:AM49)</f>
        <v>987564</v>
      </c>
      <c r="AO49" s="79">
        <f ca="1">SUMIF($D$6:AN$6,AO$5,$D49:AN49)</f>
        <v>986177</v>
      </c>
      <c r="AP49" s="78">
        <f ca="1">SUM(AO49-AN49)</f>
        <v>-1387</v>
      </c>
      <c r="AQ49" s="80">
        <f ca="1">IF(AP49=0,0,IF(AN49=0,1,AP49/AN49))</f>
        <v>-1.4044659384100677E-3</v>
      </c>
      <c r="AR49" s="78">
        <f>+DF49</f>
        <v>219591</v>
      </c>
      <c r="AS49" s="79">
        <f ca="1">OFFSET(DF49,0,14,1,1)</f>
        <v>222590</v>
      </c>
      <c r="AT49" s="78">
        <f ca="1">SUM(AS49-AR49)</f>
        <v>2999</v>
      </c>
      <c r="AU49" s="80">
        <f ca="1">IF(AT49=0,0,IF(AR49=0,1,AT49/AR49))</f>
        <v>1.3657208173376869E-2</v>
      </c>
      <c r="AV49" s="78">
        <f>SUMIF($D$6:AU$6,AV$5,$D49:AU49)</f>
        <v>1207155</v>
      </c>
      <c r="AW49" s="79">
        <f ca="1">SUMIF($D$6:AV$6,AW$5,$D49:AV49)</f>
        <v>1208767</v>
      </c>
      <c r="AX49" s="78">
        <f ca="1">SUM(AW49-AV49)</f>
        <v>1612</v>
      </c>
      <c r="AY49" s="80">
        <f ca="1">IF(AX49=0,0,IF(AV49=0,1,AX49/AV49))</f>
        <v>1.3353711826567425E-3</v>
      </c>
      <c r="AZ49" s="78">
        <f>+DG49</f>
        <v>215800</v>
      </c>
      <c r="BA49" s="79">
        <f ca="1">OFFSET(DG49,0,14,1,1)</f>
        <v>228493</v>
      </c>
      <c r="BB49" s="78">
        <f ca="1">SUM(BA49-AZ49)</f>
        <v>12693</v>
      </c>
      <c r="BC49" s="80">
        <f ca="1">IF(BB49=0,0,IF(AZ49=0,1,BB49/AZ49))</f>
        <v>5.8818350324374422E-2</v>
      </c>
      <c r="BD49" s="78">
        <f>SUMIF($D$6:BC$6,BD$5,$D49:BC49)</f>
        <v>1422955</v>
      </c>
      <c r="BE49" s="79">
        <f ca="1">SUMIF($D$6:BD$6,BE$5,$D49:BD49)</f>
        <v>1437260</v>
      </c>
      <c r="BF49" s="78">
        <f ca="1">SUM(BE49-BD49)</f>
        <v>14305</v>
      </c>
      <c r="BG49" s="80">
        <f ca="1">IF(BF49=0,0,IF(BD49=0,1,BF49/BD49))</f>
        <v>1.005302346173983E-2</v>
      </c>
      <c r="BH49" s="78">
        <f>+DH49</f>
        <v>207444</v>
      </c>
      <c r="BI49" s="79">
        <f ca="1">OFFSET(DH49,0,14,1,1)</f>
        <v>217458</v>
      </c>
      <c r="BJ49" s="78">
        <f ca="1">SUM(BI49-BH49)</f>
        <v>10014</v>
      </c>
      <c r="BK49" s="80">
        <f ca="1">IF(BJ49=0,0,IF(BH49=0,1,BJ49/BH49))</f>
        <v>4.8273268930410132E-2</v>
      </c>
      <c r="BL49" s="78">
        <f>SUMIF($D$6:BK$6,BL$5,$D49:BK49)</f>
        <v>1630399</v>
      </c>
      <c r="BM49" s="79">
        <f ca="1">SUMIF($D$6:BL$6,BM$5,$D49:BL49)</f>
        <v>1654718</v>
      </c>
      <c r="BN49" s="78">
        <f ca="1">SUM(BM49-BL49)</f>
        <v>24319</v>
      </c>
      <c r="BO49" s="80">
        <f ca="1">IF(BN49=0,0,IF(BL49=0,1,BN49/BL49))</f>
        <v>1.491598068938953E-2</v>
      </c>
      <c r="BP49" s="78">
        <f>+DI49</f>
        <v>199423</v>
      </c>
      <c r="BQ49" s="79">
        <f ca="1">OFFSET(DI49,0,14,1,1)</f>
        <v>0</v>
      </c>
      <c r="BR49" s="78">
        <f ca="1">SUM(BQ49-BP49)</f>
        <v>-199423</v>
      </c>
      <c r="BS49" s="80">
        <f ca="1">IF(BR49=0,0,IF(BP49=0,1,BR49/BP49))</f>
        <v>-1</v>
      </c>
      <c r="BT49" s="78">
        <f>SUMIF($D$6:BS$6,BT$5,$D49:BS49)</f>
        <v>1829822</v>
      </c>
      <c r="BU49" s="79">
        <f ca="1">SUMIF($D$6:BT$6,BU$5,$D49:BT49)</f>
        <v>1654718</v>
      </c>
      <c r="BV49" s="78">
        <f ca="1">SUM(BU49-BT49)</f>
        <v>-175104</v>
      </c>
      <c r="BW49" s="80">
        <f ca="1">IF(BV49=0,0,IF(BT49=0,1,BV49/BT49))</f>
        <v>-9.5694553896499224E-2</v>
      </c>
      <c r="BX49" s="78">
        <f>+DJ49</f>
        <v>214361</v>
      </c>
      <c r="BY49" s="79">
        <f ca="1">OFFSET(DJ49,0,14,1,1)</f>
        <v>0</v>
      </c>
      <c r="BZ49" s="78">
        <f ca="1">SUM(BY49-BX49)</f>
        <v>-214361</v>
      </c>
      <c r="CA49" s="80">
        <f ca="1">IF(BZ49=0,0,IF(BX49=0,1,BZ49/BX49))</f>
        <v>-1</v>
      </c>
      <c r="CB49" s="78">
        <f>SUMIF($D$6:CA$6,CB$5,$D49:CA49)</f>
        <v>2044183</v>
      </c>
      <c r="CC49" s="79">
        <f ca="1">SUMIF($D$6:CB$6,CC$5,$D49:CB49)</f>
        <v>1654718</v>
      </c>
      <c r="CD49" s="78">
        <f ca="1">SUM(CC49-CB49)</f>
        <v>-389465</v>
      </c>
      <c r="CE49" s="80">
        <f ca="1">IF(CD49=0,0,IF(CB49=0,1,CD49/CB49))</f>
        <v>-0.19052354901689331</v>
      </c>
      <c r="CF49" s="78">
        <f>+DK49</f>
        <v>196245</v>
      </c>
      <c r="CG49" s="79">
        <f ca="1">OFFSET(DK49,0,14,1,1)</f>
        <v>0</v>
      </c>
      <c r="CH49" s="78">
        <f ca="1">SUM(CG49-CF49)</f>
        <v>-196245</v>
      </c>
      <c r="CI49" s="80">
        <f ca="1">IF(CH49=0,0,IF(CF49=0,1,CH49/CF49))</f>
        <v>-1</v>
      </c>
      <c r="CJ49" s="78">
        <f>SUMIF($D$6:CI$6,CJ$5,$D49:CI49)</f>
        <v>2240428</v>
      </c>
      <c r="CK49" s="79">
        <f ca="1">SUMIF($D$6:CJ$6,CK$5,$D49:CJ49)</f>
        <v>1654718</v>
      </c>
      <c r="CL49" s="78">
        <f ca="1">SUM(CK49-CJ49)</f>
        <v>-585710</v>
      </c>
      <c r="CM49" s="80">
        <f ca="1">IF(CL49=0,0,IF(CJ49=0,1,CL49/CJ49))</f>
        <v>-0.26142772720212387</v>
      </c>
      <c r="CN49" s="78">
        <f>+DL49</f>
        <v>195867</v>
      </c>
      <c r="CO49" s="79">
        <f ca="1">OFFSET(DL49,0,14,1,1)</f>
        <v>0</v>
      </c>
      <c r="CP49" s="78">
        <f ca="1">SUM(CO49-CN49)</f>
        <v>-195867</v>
      </c>
      <c r="CQ49" s="80">
        <f ca="1">IF(CP49=0,0,IF(CN49=0,1,CP49/CN49))</f>
        <v>-1</v>
      </c>
      <c r="CR49" s="78">
        <f>SUMIF($D$6:CQ$6,CR$5,$D49:CQ49)</f>
        <v>2436295</v>
      </c>
      <c r="CS49" s="79">
        <f ca="1">SUMIF($D$6:CR$6,CS$5,$D49:CR49)</f>
        <v>1654718</v>
      </c>
      <c r="CT49" s="78">
        <f ca="1">SUM(CS49-CR49)</f>
        <v>-781577</v>
      </c>
      <c r="CU49" s="80">
        <f ca="1">IF(CT49=0,0,IF(CR49=0,1,CT49/CR49))</f>
        <v>-0.32080556747027761</v>
      </c>
      <c r="CX49" t="s">
        <v>16</v>
      </c>
      <c r="CY49" t="s">
        <v>6</v>
      </c>
      <c r="DA49" s="81">
        <f>SUMIF(SIBC!$A$118:$A$138,Traffic!DA$7,SIBC!E$118:E$138)</f>
        <v>196762</v>
      </c>
      <c r="DB49" s="81">
        <f>SUMIF(SIBC!$A$118:$A$138,Traffic!DB$7,SIBC!F$118:F$138)</f>
        <v>171338</v>
      </c>
      <c r="DC49" s="81">
        <f>SUMIF(SIBC!$A$118:$A$138,Traffic!DC$7,SIBC!G$118:G$138)</f>
        <v>198480</v>
      </c>
      <c r="DD49" s="81">
        <f>SUMIF(SIBC!$A$118:$A$138,Traffic!DD$7,SIBC!H$118:H$138)</f>
        <v>201382</v>
      </c>
      <c r="DE49" s="81">
        <f>SUMIF(SIBC!$A$118:$A$138,Traffic!DE$7,SIBC!I$118:I$138)</f>
        <v>219602</v>
      </c>
      <c r="DF49" s="81">
        <f>SUMIF(SIBC!$A$118:$A$138,Traffic!DF$7,SIBC!J$118:J$138)</f>
        <v>219591</v>
      </c>
      <c r="DG49" s="81">
        <f>SUMIF(SIBC!$A$118:$A$138,Traffic!DG$7,SIBC!K$118:K$138)</f>
        <v>215800</v>
      </c>
      <c r="DH49" s="81">
        <f>SUMIF(SIBC!$A$118:$A$138,Traffic!DH$7,SIBC!L$118:L$138)</f>
        <v>207444</v>
      </c>
      <c r="DI49" s="81">
        <f>SUMIF(SIBC!$A$118:$A$138,Traffic!DI$7,SIBC!M$118:M$138)</f>
        <v>199423</v>
      </c>
      <c r="DJ49" s="81">
        <f>SUMIF(SIBC!$A$118:$A$138,Traffic!DJ$7,SIBC!N$118:N$138)</f>
        <v>214361</v>
      </c>
      <c r="DK49" s="81">
        <f>SUMIF(SIBC!$A$118:$A$138,Traffic!DK$7,SIBC!O$118:O$138)</f>
        <v>196245</v>
      </c>
      <c r="DL49" s="81">
        <f>SUMIF(SIBC!$A$118:$A$138,Traffic!DL$7,SIBC!P$118:P$138)</f>
        <v>195867</v>
      </c>
      <c r="DO49" s="81">
        <f>SUMIF(SIBC!$A$118:$A$138,Traffic!DO$7,SIBC!E$118:E$138)</f>
        <v>187457</v>
      </c>
      <c r="DP49" s="81">
        <f>SUMIF(SIBC!$A$118:$A$138,Traffic!DP$7,SIBC!F$118:F$138)</f>
        <v>176948</v>
      </c>
      <c r="DQ49" s="81">
        <f>SUMIF(SIBC!$A$118:$A$138,Traffic!DQ$7,SIBC!G$118:G$138)</f>
        <v>196121</v>
      </c>
      <c r="DR49" s="81">
        <f>SUMIF(SIBC!$A$118:$A$138,Traffic!DR$7,SIBC!H$118:H$138)</f>
        <v>206049</v>
      </c>
      <c r="DS49" s="81">
        <f>SUMIF(SIBC!$A$118:$A$138,Traffic!DS$7,SIBC!I$118:I$138)</f>
        <v>219602</v>
      </c>
      <c r="DT49" s="81">
        <f>SUMIF(SIBC!$A$118:$A$138,Traffic!DT$7,SIBC!J$118:J$138)</f>
        <v>222590</v>
      </c>
      <c r="DU49" s="81">
        <f>SUMIF(SIBC!$A$118:$A$138,Traffic!DU$7,SIBC!K$118:K$138)</f>
        <v>228493</v>
      </c>
      <c r="DV49" s="81">
        <f>SUMIF(SIBC!$A$118:$A$138,Traffic!DV$7,SIBC!L$118:L$138)</f>
        <v>217458</v>
      </c>
      <c r="DW49" s="81">
        <f>SUMIF(SIBC!$A$118:$A$138,Traffic!DW$7,SIBC!M$118:M$138)</f>
        <v>0</v>
      </c>
      <c r="DX49" s="81">
        <f>SUMIF(SIBC!$A$118:$A$138,Traffic!DX$7,SIBC!N$118:N$138)</f>
        <v>0</v>
      </c>
      <c r="DY49" s="81">
        <f>SUMIF(SIBC!$A$118:$A$138,Traffic!DY$7,SIBC!O$118:O$138)</f>
        <v>0</v>
      </c>
      <c r="DZ49" s="81">
        <f>SUMIF(SIBC!$A$118:$A$138,Traffic!DZ$7,SIBC!P$118:P$138)</f>
        <v>0</v>
      </c>
      <c r="EB49" s="81">
        <f t="shared" ref="EB49:EB52" si="222">SUM(DA49)</f>
        <v>196762</v>
      </c>
      <c r="EC49" s="81">
        <f>SUM($DA49:DB49)</f>
        <v>368100</v>
      </c>
      <c r="ED49" s="81">
        <f>SUM($DA49:DC49)</f>
        <v>566580</v>
      </c>
      <c r="EE49" s="81">
        <f>SUM($DA49:DD49)</f>
        <v>767962</v>
      </c>
      <c r="EF49" s="81">
        <f>SUM($DA49:DE49)</f>
        <v>987564</v>
      </c>
      <c r="EG49" s="81">
        <f>SUM($DA49:DF49)</f>
        <v>1207155</v>
      </c>
      <c r="EH49" s="81">
        <f>SUM($DA49:DG49)</f>
        <v>1422955</v>
      </c>
      <c r="EI49" s="81">
        <f>SUM($DA49:DH49)</f>
        <v>1630399</v>
      </c>
      <c r="EJ49" s="81">
        <f>SUM($DA49:DI49)</f>
        <v>1829822</v>
      </c>
      <c r="EK49" s="81">
        <f>SUM($DA49:DJ49)</f>
        <v>2044183</v>
      </c>
      <c r="EL49" s="81">
        <f>SUM($DA49:DK49)</f>
        <v>2240428</v>
      </c>
      <c r="EM49" s="81">
        <f>SUM($DA49:DL49)</f>
        <v>2436295</v>
      </c>
      <c r="EQ49" s="81">
        <f>SUM($DO49:DO49)</f>
        <v>187457</v>
      </c>
      <c r="ER49" s="81">
        <f>SUM($DO49:DP49)</f>
        <v>364405</v>
      </c>
      <c r="ES49" s="81">
        <f>SUM($DO49:DQ49)</f>
        <v>560526</v>
      </c>
      <c r="ET49" s="81">
        <f>SUM($DO49:DR49)</f>
        <v>766575</v>
      </c>
      <c r="EU49" s="81">
        <f>SUM($DO49:DS49)</f>
        <v>986177</v>
      </c>
      <c r="EV49" s="81">
        <f>SUM($DO49:DT49)</f>
        <v>1208767</v>
      </c>
      <c r="EW49" s="81">
        <f>SUM($DO49:DU49)</f>
        <v>1437260</v>
      </c>
      <c r="EX49" s="81">
        <f>SUM($DO49:DV49)</f>
        <v>1654718</v>
      </c>
      <c r="EY49" s="81">
        <f>SUM($DO49:DW49)</f>
        <v>1654718</v>
      </c>
      <c r="EZ49" s="81">
        <f>SUM($DO49:DX49)</f>
        <v>1654718</v>
      </c>
      <c r="FA49" s="81">
        <f>SUM($DO49:DY49)</f>
        <v>1654718</v>
      </c>
      <c r="FB49" s="81">
        <f>SUM($DO49:DZ49)</f>
        <v>1654718</v>
      </c>
      <c r="FC49" s="81"/>
      <c r="FD49" s="81">
        <f t="shared" ref="FD49:FE52" si="223">SUMIFS($DA49:$DZ49,$DA$8:$DZ$8,FD$7,$DA$7:$DZ$7,FD$8)</f>
        <v>207444</v>
      </c>
      <c r="FE49" s="81">
        <f t="shared" si="223"/>
        <v>217458</v>
      </c>
      <c r="FF49" s="81">
        <f t="shared" si="128"/>
        <v>10014</v>
      </c>
      <c r="FG49" s="112">
        <f>IFERROR(FF49/FD49,1)</f>
        <v>4.8273268930410132E-2</v>
      </c>
      <c r="FI49" s="81">
        <f>SUMIFS($EB49:$FB49,$EB$8:$FB$8,FI$7,$EB$7:$FB$7,FI$8)</f>
        <v>1630399</v>
      </c>
      <c r="FJ49" s="81">
        <f>SUMIFS($EB49:$FB49,$EB$8:$FB$8,FJ$7,$EB$7:$FB$7,FJ$8)</f>
        <v>1654718</v>
      </c>
      <c r="FK49" s="81">
        <f t="shared" si="129"/>
        <v>24319</v>
      </c>
      <c r="FL49" s="112">
        <f>IFERROR(FK49/FI49,1)</f>
        <v>1.491598068938953E-2</v>
      </c>
    </row>
    <row r="50" spans="1:168" ht="15.75">
      <c r="A50" s="82" t="str">
        <f>+CX51</f>
        <v>Seaway International Bridge</v>
      </c>
      <c r="B50" s="106" t="s">
        <v>100</v>
      </c>
      <c r="C50" s="83" t="s">
        <v>7</v>
      </c>
      <c r="D50" s="78">
        <f>+DA50</f>
        <v>4211</v>
      </c>
      <c r="E50" s="79">
        <f ca="1">OFFSET(DA50,0,14,1,1)</f>
        <v>3974</v>
      </c>
      <c r="F50" s="78">
        <f ca="1">SUM(E50-D50)</f>
        <v>-237</v>
      </c>
      <c r="G50" s="80">
        <f ca="1">IF(F50=0,0,IF(D50=0,1,F50/D50))</f>
        <v>-5.6281168368558537E-2</v>
      </c>
      <c r="H50" s="78">
        <f>SUMIF($D$6:G$6,H$5,$D50:G50)</f>
        <v>4211</v>
      </c>
      <c r="I50" s="79">
        <f ca="1">SUMIF($D$6:H$6,I$5,$D50:H50)</f>
        <v>3974</v>
      </c>
      <c r="J50" s="78">
        <f ca="1">SUM(I50-H50)</f>
        <v>-237</v>
      </c>
      <c r="K50" s="80">
        <f ca="1">IF(J50=0,0,IF(H50=0,1,J50/H50))</f>
        <v>-5.6281168368558537E-2</v>
      </c>
      <c r="L50" s="78">
        <f>+DB50</f>
        <v>4038</v>
      </c>
      <c r="M50" s="79">
        <f ca="1">OFFSET(DB50,0,14,1,1)</f>
        <v>3813</v>
      </c>
      <c r="N50" s="78">
        <f ca="1">SUM(M50-L50)</f>
        <v>-225</v>
      </c>
      <c r="O50" s="80">
        <f ca="1">IF(N50=0,0,IF(L50=0,1,N50/L50))</f>
        <v>-5.5720653789004461E-2</v>
      </c>
      <c r="P50" s="78">
        <f>SUMIF($D$6:O$6,P$5,$D50:O50)</f>
        <v>8249</v>
      </c>
      <c r="Q50" s="79">
        <f ca="1">SUMIF($D$6:P$6,Q$5,$D50:P50)</f>
        <v>7787</v>
      </c>
      <c r="R50" s="78">
        <f ca="1">SUM(Q50-P50)</f>
        <v>-462</v>
      </c>
      <c r="S50" s="80">
        <f ca="1">IF(R50=0,0,IF(P50=0,1,R50/P50))</f>
        <v>-5.6006788701660808E-2</v>
      </c>
      <c r="T50" s="78">
        <f>+DC50</f>
        <v>3878</v>
      </c>
      <c r="U50" s="79">
        <f ca="1">OFFSET(DC50,0,14,1,1)</f>
        <v>3992</v>
      </c>
      <c r="V50" s="78">
        <f ca="1">SUM(U50-T50)</f>
        <v>114</v>
      </c>
      <c r="W50" s="80">
        <f ca="1">IF(V50=0,0,IF(T50=0,1,V50/T50))</f>
        <v>2.9396596183599792E-2</v>
      </c>
      <c r="X50" s="78">
        <f>SUMIF($D$6:W$6,X$5,$D50:W50)</f>
        <v>12127</v>
      </c>
      <c r="Y50" s="79">
        <f ca="1">SUMIF($D$6:X$6,Y$5,$D50:X50)</f>
        <v>11779</v>
      </c>
      <c r="Z50" s="78">
        <f ca="1">SUM(Y50-X50)</f>
        <v>-348</v>
      </c>
      <c r="AA50" s="80">
        <f ca="1">IF(Z50=0,0,IF(X50=0,1,Z50/X50))</f>
        <v>-2.8696297517935187E-2</v>
      </c>
      <c r="AB50" s="78">
        <f>+DD50</f>
        <v>4136</v>
      </c>
      <c r="AC50" s="79">
        <f ca="1">OFFSET(DD50,0,14,1,1)</f>
        <v>4290</v>
      </c>
      <c r="AD50" s="78">
        <f ca="1">SUM(AC50-AB50)</f>
        <v>154</v>
      </c>
      <c r="AE50" s="80">
        <f ca="1">IF(AD50=0,0,IF(AB50=0,1,AD50/AB50))</f>
        <v>3.7234042553191488E-2</v>
      </c>
      <c r="AF50" s="78">
        <f>SUMIF($D$6:AE$6,AF$5,$D50:AE50)</f>
        <v>16263</v>
      </c>
      <c r="AG50" s="79">
        <f ca="1">SUMIF($D$6:AF$6,AG$5,$D50:AF50)</f>
        <v>16069</v>
      </c>
      <c r="AH50" s="78">
        <f ca="1">SUM(AG50-AF50)</f>
        <v>-194</v>
      </c>
      <c r="AI50" s="80">
        <f ca="1">IF(AH50=0,0,IF(AF50=0,1,AH50/AF50))</f>
        <v>-1.1928918403738548E-2</v>
      </c>
      <c r="AJ50" s="78">
        <f>+DE50</f>
        <v>5055</v>
      </c>
      <c r="AK50" s="79">
        <f ca="1">OFFSET(DE50,0,14,1,1)</f>
        <v>5055</v>
      </c>
      <c r="AL50" s="78">
        <f ca="1">SUM(AK50-AJ50)</f>
        <v>0</v>
      </c>
      <c r="AM50" s="80">
        <f ca="1">IF(AL50=0,0,IF(AJ50=0,1,AL50/AJ50))</f>
        <v>0</v>
      </c>
      <c r="AN50" s="78">
        <f>SUMIF($D$6:AM$6,AN$5,$D50:AM50)</f>
        <v>21318</v>
      </c>
      <c r="AO50" s="79">
        <f ca="1">SUMIF($D$6:AN$6,AO$5,$D50:AN50)</f>
        <v>21124</v>
      </c>
      <c r="AP50" s="78">
        <f ca="1">SUM(AO50-AN50)</f>
        <v>-194</v>
      </c>
      <c r="AQ50" s="80">
        <f ca="1">IF(AP50=0,0,IF(AN50=0,1,AP50/AN50))</f>
        <v>-9.1002908340369632E-3</v>
      </c>
      <c r="AR50" s="78">
        <f>+DF50</f>
        <v>5064</v>
      </c>
      <c r="AS50" s="79">
        <f ca="1">OFFSET(DF50,0,14,1,1)</f>
        <v>5308</v>
      </c>
      <c r="AT50" s="78">
        <f ca="1">SUM(AS50-AR50)</f>
        <v>244</v>
      </c>
      <c r="AU50" s="80">
        <f ca="1">IF(AT50=0,0,IF(AR50=0,1,AT50/AR50))</f>
        <v>4.8183254344391788E-2</v>
      </c>
      <c r="AV50" s="78">
        <f>SUMIF($D$6:AU$6,AV$5,$D50:AU50)</f>
        <v>26382</v>
      </c>
      <c r="AW50" s="79">
        <f ca="1">SUMIF($D$6:AV$6,AW$5,$D50:AV50)</f>
        <v>26432</v>
      </c>
      <c r="AX50" s="78">
        <f ca="1">SUM(AW50-AV50)</f>
        <v>50</v>
      </c>
      <c r="AY50" s="80">
        <f ca="1">IF(AX50=0,0,IF(AV50=0,1,AX50/AV50))</f>
        <v>1.8952315973011901E-3</v>
      </c>
      <c r="AZ50" s="78">
        <f>+DG50</f>
        <v>4892</v>
      </c>
      <c r="BA50" s="79">
        <f ca="1">OFFSET(DG50,0,14,1,1)</f>
        <v>5362</v>
      </c>
      <c r="BB50" s="78">
        <f ca="1">SUM(BA50-AZ50)</f>
        <v>470</v>
      </c>
      <c r="BC50" s="80">
        <f ca="1">IF(BB50=0,0,IF(AZ50=0,1,BB50/AZ50))</f>
        <v>9.6075224856909239E-2</v>
      </c>
      <c r="BD50" s="78">
        <f>SUMIF($D$6:BC$6,BD$5,$D50:BC50)</f>
        <v>31274</v>
      </c>
      <c r="BE50" s="79">
        <f ca="1">SUMIF($D$6:BD$6,BE$5,$D50:BD50)</f>
        <v>31794</v>
      </c>
      <c r="BF50" s="78">
        <f ca="1">SUM(BE50-BD50)</f>
        <v>520</v>
      </c>
      <c r="BG50" s="80">
        <f ca="1">IF(BF50=0,0,IF(BD50=0,1,BF50/BD50))</f>
        <v>1.6627230287139475E-2</v>
      </c>
      <c r="BH50" s="78">
        <f>+DH50</f>
        <v>4161</v>
      </c>
      <c r="BI50" s="79">
        <f ca="1">OFFSET(DH50,0,14,1,1)</f>
        <v>4677</v>
      </c>
      <c r="BJ50" s="78">
        <f ca="1">SUM(BI50-BH50)</f>
        <v>516</v>
      </c>
      <c r="BK50" s="80">
        <f ca="1">IF(BJ50=0,0,IF(BH50=0,1,BJ50/BH50))</f>
        <v>0.1240086517664023</v>
      </c>
      <c r="BL50" s="78">
        <f>SUMIF($D$6:BK$6,BL$5,$D50:BK50)</f>
        <v>35435</v>
      </c>
      <c r="BM50" s="79">
        <f ca="1">SUMIF($D$6:BL$6,BM$5,$D50:BL50)</f>
        <v>36471</v>
      </c>
      <c r="BN50" s="78">
        <f ca="1">SUM(BM50-BL50)</f>
        <v>1036</v>
      </c>
      <c r="BO50" s="80">
        <f ca="1">IF(BN50=0,0,IF(BL50=0,1,BN50/BL50))</f>
        <v>2.9236630450119937E-2</v>
      </c>
      <c r="BP50" s="78">
        <f>+DI50</f>
        <v>4864</v>
      </c>
      <c r="BQ50" s="79">
        <f ca="1">OFFSET(DI50,0,14,1,1)</f>
        <v>0</v>
      </c>
      <c r="BR50" s="78">
        <f ca="1">SUM(BQ50-BP50)</f>
        <v>-4864</v>
      </c>
      <c r="BS50" s="80">
        <f ca="1">IF(BR50=0,0,IF(BP50=0,1,BR50/BP50))</f>
        <v>-1</v>
      </c>
      <c r="BT50" s="78">
        <f>SUMIF($D$6:BS$6,BT$5,$D50:BS50)</f>
        <v>40299</v>
      </c>
      <c r="BU50" s="79">
        <f ca="1">SUMIF($D$6:BT$6,BU$5,$D50:BT50)</f>
        <v>36471</v>
      </c>
      <c r="BV50" s="78">
        <f ca="1">SUM(BU50-BT50)</f>
        <v>-3828</v>
      </c>
      <c r="BW50" s="80">
        <f ca="1">IF(BV50=0,0,IF(BT50=0,1,BV50/BT50))</f>
        <v>-9.4989950122831832E-2</v>
      </c>
      <c r="BX50" s="78">
        <f>+DJ50</f>
        <v>5394</v>
      </c>
      <c r="BY50" s="79">
        <f ca="1">OFFSET(DJ50,0,14,1,1)</f>
        <v>0</v>
      </c>
      <c r="BZ50" s="78">
        <f ca="1">SUM(BY50-BX50)</f>
        <v>-5394</v>
      </c>
      <c r="CA50" s="80">
        <f ca="1">IF(BZ50=0,0,IF(BX50=0,1,BZ50/BX50))</f>
        <v>-1</v>
      </c>
      <c r="CB50" s="78">
        <f>SUMIF($D$6:CA$6,CB$5,$D50:CA50)</f>
        <v>45693</v>
      </c>
      <c r="CC50" s="79">
        <f ca="1">SUMIF($D$6:CB$6,CC$5,$D50:CB50)</f>
        <v>36471</v>
      </c>
      <c r="CD50" s="78">
        <f ca="1">SUM(CC50-CB50)</f>
        <v>-9222</v>
      </c>
      <c r="CE50" s="80">
        <f ca="1">IF(CD50=0,0,IF(CB50=0,1,CD50/CB50))</f>
        <v>-0.20182522487033025</v>
      </c>
      <c r="CF50" s="78">
        <f>+DK50</f>
        <v>4292</v>
      </c>
      <c r="CG50" s="79">
        <f ca="1">OFFSET(DK50,0,14,1,1)</f>
        <v>0</v>
      </c>
      <c r="CH50" s="78">
        <f ca="1">SUM(CG50-CF50)</f>
        <v>-4292</v>
      </c>
      <c r="CI50" s="80">
        <f ca="1">IF(CH50=0,0,IF(CF50=0,1,CH50/CF50))</f>
        <v>-1</v>
      </c>
      <c r="CJ50" s="78">
        <f>SUMIF($D$6:CI$6,CJ$5,$D50:CI50)</f>
        <v>49985</v>
      </c>
      <c r="CK50" s="79">
        <f ca="1">SUMIF($D$6:CJ$6,CK$5,$D50:CJ50)</f>
        <v>36471</v>
      </c>
      <c r="CL50" s="78">
        <f ca="1">SUM(CK50-CJ50)</f>
        <v>-13514</v>
      </c>
      <c r="CM50" s="80">
        <f ca="1">IF(CL50=0,0,IF(CJ50=0,1,CL50/CJ50))</f>
        <v>-0.27036110833249977</v>
      </c>
      <c r="CN50" s="78">
        <f>+DL50</f>
        <v>4139</v>
      </c>
      <c r="CO50" s="79">
        <f ca="1">OFFSET(DL50,0,14,1,1)</f>
        <v>0</v>
      </c>
      <c r="CP50" s="78">
        <f ca="1">SUM(CO50-CN50)</f>
        <v>-4139</v>
      </c>
      <c r="CQ50" s="80">
        <f ca="1">IF(CP50=0,0,IF(CN50=0,1,CP50/CN50))</f>
        <v>-1</v>
      </c>
      <c r="CR50" s="78">
        <f>SUMIF($D$6:CQ$6,CR$5,$D50:CQ50)</f>
        <v>54124</v>
      </c>
      <c r="CS50" s="79">
        <f ca="1">SUMIF($D$6:CR$6,CS$5,$D50:CR50)</f>
        <v>36471</v>
      </c>
      <c r="CT50" s="78">
        <f ca="1">SUM(CS50-CR50)</f>
        <v>-17653</v>
      </c>
      <c r="CU50" s="80">
        <f ca="1">IF(CT50=0,0,IF(CR50=0,1,CT50/CR50))</f>
        <v>-0.32615845096445201</v>
      </c>
      <c r="CX50" t="s">
        <v>16</v>
      </c>
      <c r="CY50" t="s">
        <v>7</v>
      </c>
      <c r="CZ50" s="2"/>
      <c r="DA50" s="81">
        <f>SUMIF(SIBC!$A$141:$A$161,Traffic!DA$7,SIBC!E$141:E$161)</f>
        <v>4211</v>
      </c>
      <c r="DB50" s="81">
        <f>SUMIF(SIBC!$A$141:$A$161,Traffic!DB$7,SIBC!F$141:F$161)</f>
        <v>4038</v>
      </c>
      <c r="DC50" s="81">
        <f>SUMIF(SIBC!$A$141:$A$161,Traffic!DC$7,SIBC!G$141:G$161)</f>
        <v>3878</v>
      </c>
      <c r="DD50" s="81">
        <f>SUMIF(SIBC!$A$141:$A$161,Traffic!DD$7,SIBC!H$141:H$161)</f>
        <v>4136</v>
      </c>
      <c r="DE50" s="81">
        <f>SUMIF(SIBC!$A$141:$A$161,Traffic!DE$7,SIBC!I$141:I$161)</f>
        <v>5055</v>
      </c>
      <c r="DF50" s="81">
        <f>SUMIF(SIBC!$A$141:$A$161,Traffic!DF$7,SIBC!J$141:J$161)</f>
        <v>5064</v>
      </c>
      <c r="DG50" s="81">
        <f>SUMIF(SIBC!$A$141:$A$161,Traffic!DG$7,SIBC!K$141:K$161)</f>
        <v>4892</v>
      </c>
      <c r="DH50" s="81">
        <f>SUMIF(SIBC!$A$141:$A$161,Traffic!DH$7,SIBC!L$141:L$161)</f>
        <v>4161</v>
      </c>
      <c r="DI50" s="81">
        <f>SUMIF(SIBC!$A$141:$A$161,Traffic!DI$7,SIBC!M$141:M$161)</f>
        <v>4864</v>
      </c>
      <c r="DJ50" s="81">
        <f>SUMIF(SIBC!$A$141:$A$161,Traffic!DJ$7,SIBC!N$141:N$161)</f>
        <v>5394</v>
      </c>
      <c r="DK50" s="81">
        <f>SUMIF(SIBC!$A$141:$A$161,Traffic!DK$7,SIBC!O$141:O$161)</f>
        <v>4292</v>
      </c>
      <c r="DL50" s="81">
        <f>SUMIF(SIBC!$A$141:$A$161,Traffic!DL$7,SIBC!P$141:P$161)</f>
        <v>4139</v>
      </c>
      <c r="DO50" s="81">
        <f>SUMIF(SIBC!$A$141:$A$161,Traffic!DO$7,SIBC!E$141:E$161)</f>
        <v>3974</v>
      </c>
      <c r="DP50" s="81">
        <f>SUMIF(SIBC!$A$141:$A$161,Traffic!DP$7,SIBC!F$141:F$161)</f>
        <v>3813</v>
      </c>
      <c r="DQ50" s="81">
        <f>SUMIF(SIBC!$A$141:$A$161,Traffic!DQ$7,SIBC!G$141:G$161)</f>
        <v>3992</v>
      </c>
      <c r="DR50" s="81">
        <f>SUMIF(SIBC!$A$141:$A$161,Traffic!DR$7,SIBC!H$141:H$161)</f>
        <v>4290</v>
      </c>
      <c r="DS50" s="81">
        <f>SUMIF(SIBC!$A$141:$A$161,Traffic!DS$7,SIBC!I$141:I$161)</f>
        <v>5055</v>
      </c>
      <c r="DT50" s="81">
        <f>SUMIF(SIBC!$A$141:$A$161,Traffic!DT$7,SIBC!J$141:J$161)</f>
        <v>5308</v>
      </c>
      <c r="DU50" s="81">
        <f>SUMIF(SIBC!$A$141:$A$161,Traffic!DU$7,SIBC!K$141:K$161)</f>
        <v>5362</v>
      </c>
      <c r="DV50" s="81">
        <f>SUMIF(SIBC!$A$141:$A$161,Traffic!DV$7,SIBC!L$141:L$161)</f>
        <v>4677</v>
      </c>
      <c r="DW50" s="81">
        <f>SUMIF(SIBC!$A$141:$A$161,Traffic!DW$7,SIBC!M$141:M$161)</f>
        <v>0</v>
      </c>
      <c r="DX50" s="81">
        <f>SUMIF(SIBC!$A$141:$A$161,Traffic!DX$7,SIBC!N$141:N$161)</f>
        <v>0</v>
      </c>
      <c r="DY50" s="81">
        <f>SUMIF(SIBC!$A$141:$A$161,Traffic!DY$7,SIBC!O$141:O$161)</f>
        <v>0</v>
      </c>
      <c r="DZ50" s="81">
        <f>SUMIF(SIBC!$A$141:$A$161,Traffic!DZ$7,SIBC!P$141:P$161)</f>
        <v>0</v>
      </c>
      <c r="EB50" s="81">
        <f t="shared" si="222"/>
        <v>4211</v>
      </c>
      <c r="EC50" s="81">
        <f>SUM($DA50:DB50)</f>
        <v>8249</v>
      </c>
      <c r="ED50" s="81">
        <f>SUM($DA50:DC50)</f>
        <v>12127</v>
      </c>
      <c r="EE50" s="81">
        <f>SUM($DA50:DD50)</f>
        <v>16263</v>
      </c>
      <c r="EF50" s="81">
        <f>SUM($DA50:DE50)</f>
        <v>21318</v>
      </c>
      <c r="EG50" s="81">
        <f>SUM($DA50:DF50)</f>
        <v>26382</v>
      </c>
      <c r="EH50" s="81">
        <f>SUM($DA50:DG50)</f>
        <v>31274</v>
      </c>
      <c r="EI50" s="81">
        <f>SUM($DA50:DH50)</f>
        <v>35435</v>
      </c>
      <c r="EJ50" s="81">
        <f>SUM($DA50:DI50)</f>
        <v>40299</v>
      </c>
      <c r="EK50" s="81">
        <f>SUM($DA50:DJ50)</f>
        <v>45693</v>
      </c>
      <c r="EL50" s="81">
        <f>SUM($DA50:DK50)</f>
        <v>49985</v>
      </c>
      <c r="EM50" s="81">
        <f>SUM($DA50:DL50)</f>
        <v>54124</v>
      </c>
      <c r="EQ50" s="81">
        <f>SUM($DO50:DO50)</f>
        <v>3974</v>
      </c>
      <c r="ER50" s="81">
        <f>SUM($DO50:DP50)</f>
        <v>7787</v>
      </c>
      <c r="ES50" s="81">
        <f>SUM($DO50:DQ50)</f>
        <v>11779</v>
      </c>
      <c r="ET50" s="81">
        <f>SUM($DO50:DR50)</f>
        <v>16069</v>
      </c>
      <c r="EU50" s="81">
        <f>SUM($DO50:DS50)</f>
        <v>21124</v>
      </c>
      <c r="EV50" s="81">
        <f>SUM($DO50:DT50)</f>
        <v>26432</v>
      </c>
      <c r="EW50" s="81">
        <f>SUM($DO50:DU50)</f>
        <v>31794</v>
      </c>
      <c r="EX50" s="81">
        <f>SUM($DO50:DV50)</f>
        <v>36471</v>
      </c>
      <c r="EY50" s="81">
        <f>SUM($DO50:DW50)</f>
        <v>36471</v>
      </c>
      <c r="EZ50" s="81">
        <f>SUM($DO50:DX50)</f>
        <v>36471</v>
      </c>
      <c r="FA50" s="81">
        <f>SUM($DO50:DY50)</f>
        <v>36471</v>
      </c>
      <c r="FB50" s="81">
        <f>SUM($DO50:DZ50)</f>
        <v>36471</v>
      </c>
      <c r="FC50" s="81"/>
      <c r="FD50" s="81">
        <f t="shared" si="223"/>
        <v>4161</v>
      </c>
      <c r="FE50" s="81">
        <f t="shared" si="223"/>
        <v>4677</v>
      </c>
      <c r="FF50" s="81">
        <f t="shared" si="128"/>
        <v>516</v>
      </c>
      <c r="FG50" s="112">
        <f>IFERROR(FF50/FD50,1)</f>
        <v>0.1240086517664023</v>
      </c>
      <c r="FI50" s="81">
        <f t="shared" ref="FI50:FJ52" si="224">SUMIFS($EB50:$FB50,$EB$8:$FB$8,FI$7,$EB$7:$FB$7,FI$8)</f>
        <v>35435</v>
      </c>
      <c r="FJ50" s="81">
        <f t="shared" si="224"/>
        <v>36471</v>
      </c>
      <c r="FK50" s="81">
        <f t="shared" si="129"/>
        <v>1036</v>
      </c>
      <c r="FL50" s="112">
        <f>IFERROR(FK50/FI50,1)</f>
        <v>2.9236630450119937E-2</v>
      </c>
    </row>
    <row r="51" spans="1:168" ht="15.75">
      <c r="A51" s="94"/>
      <c r="B51" s="107" t="s">
        <v>100</v>
      </c>
      <c r="C51" s="83" t="s">
        <v>8</v>
      </c>
      <c r="D51" s="79">
        <f>+DA51</f>
        <v>0</v>
      </c>
      <c r="E51" s="79">
        <f ca="1">OFFSET(DA51,0,14,1,1)</f>
        <v>0</v>
      </c>
      <c r="F51" s="111">
        <f ca="1">SUM(E51-D51)</f>
        <v>0</v>
      </c>
      <c r="G51" s="80">
        <f ca="1">IF(F51=0,0,IF(D51=0,1,F51/D51))</f>
        <v>0</v>
      </c>
      <c r="H51" s="79">
        <f>SUMIF($D$6:G$6,H$5,$D51:G51)</f>
        <v>0</v>
      </c>
      <c r="I51" s="79">
        <f ca="1">SUMIF($D$6:H$6,I$5,$D51:H51)</f>
        <v>0</v>
      </c>
      <c r="J51" s="111">
        <f ca="1">SUM(I51-H51)</f>
        <v>0</v>
      </c>
      <c r="K51" s="80">
        <f ca="1">IF(J51=0,0,IF(H51=0,1,J51/H51))</f>
        <v>0</v>
      </c>
      <c r="L51" s="79">
        <f>+DB51</f>
        <v>0</v>
      </c>
      <c r="M51" s="79">
        <f ca="1">OFFSET(DB51,0,14,1,1)</f>
        <v>0</v>
      </c>
      <c r="N51" s="111">
        <f ca="1">SUM(M51-L51)</f>
        <v>0</v>
      </c>
      <c r="O51" s="80">
        <f ca="1">IF(N51=0,0,IF(L51=0,1,N51/L51))</f>
        <v>0</v>
      </c>
      <c r="P51" s="79">
        <f>SUMIF($D$6:O$6,P$5,$D51:O51)</f>
        <v>0</v>
      </c>
      <c r="Q51" s="79">
        <f ca="1">SUMIF($D$6:P$6,Q$5,$D51:P51)</f>
        <v>0</v>
      </c>
      <c r="R51" s="111">
        <f ca="1">SUM(Q51-P51)</f>
        <v>0</v>
      </c>
      <c r="S51" s="80">
        <f ca="1">IF(R51=0,0,IF(P51=0,1,R51/P51))</f>
        <v>0</v>
      </c>
      <c r="T51" s="79">
        <f>+DC51</f>
        <v>0</v>
      </c>
      <c r="U51" s="79">
        <f ca="1">OFFSET(DC51,0,14,1,1)</f>
        <v>0</v>
      </c>
      <c r="V51" s="111">
        <f ca="1">SUM(U51-T51)</f>
        <v>0</v>
      </c>
      <c r="W51" s="80">
        <f ca="1">IF(V51=0,0,IF(T51=0,1,V51/T51))</f>
        <v>0</v>
      </c>
      <c r="X51" s="79">
        <f>SUMIF($D$6:W$6,X$5,$D51:W51)</f>
        <v>0</v>
      </c>
      <c r="Y51" s="79">
        <f ca="1">SUMIF($D$6:X$6,Y$5,$D51:X51)</f>
        <v>0</v>
      </c>
      <c r="Z51" s="111">
        <f ca="1">SUM(Y51-X51)</f>
        <v>0</v>
      </c>
      <c r="AA51" s="80">
        <f ca="1">IF(Z51=0,0,IF(X51=0,1,Z51/X51))</f>
        <v>0</v>
      </c>
      <c r="AB51" s="79">
        <f>+DD51</f>
        <v>0</v>
      </c>
      <c r="AC51" s="79">
        <f ca="1">OFFSET(DD51,0,14,1,1)</f>
        <v>0</v>
      </c>
      <c r="AD51" s="111">
        <f ca="1">SUM(AC51-AB51)</f>
        <v>0</v>
      </c>
      <c r="AE51" s="80">
        <f ca="1">IF(AD51=0,0,IF(AB51=0,1,AD51/AB51))</f>
        <v>0</v>
      </c>
      <c r="AF51" s="79">
        <f>SUMIF($D$6:AE$6,AF$5,$D51:AE51)</f>
        <v>0</v>
      </c>
      <c r="AG51" s="79">
        <f ca="1">SUMIF($D$6:AF$6,AG$5,$D51:AF51)</f>
        <v>0</v>
      </c>
      <c r="AH51" s="111">
        <f ca="1">SUM(AG51-AF51)</f>
        <v>0</v>
      </c>
      <c r="AI51" s="80">
        <f ca="1">IF(AH51=0,0,IF(AF51=0,1,AH51/AF51))</f>
        <v>0</v>
      </c>
      <c r="AJ51" s="79">
        <f>+DE51</f>
        <v>0</v>
      </c>
      <c r="AK51" s="79">
        <f ca="1">OFFSET(DE51,0,14,1,1)</f>
        <v>0</v>
      </c>
      <c r="AL51" s="111">
        <f ca="1">SUM(AK51-AJ51)</f>
        <v>0</v>
      </c>
      <c r="AM51" s="80">
        <f ca="1">IF(AL51=0,0,IF(AJ51=0,1,AL51/AJ51))</f>
        <v>0</v>
      </c>
      <c r="AN51" s="79">
        <f>SUMIF($D$6:AM$6,AN$5,$D51:AM51)</f>
        <v>0</v>
      </c>
      <c r="AO51" s="79">
        <f ca="1">SUMIF($D$6:AN$6,AO$5,$D51:AN51)</f>
        <v>0</v>
      </c>
      <c r="AP51" s="111">
        <f ca="1">SUM(AO51-AN51)</f>
        <v>0</v>
      </c>
      <c r="AQ51" s="80">
        <f ca="1">IF(AP51=0,0,IF(AN51=0,1,AP51/AN51))</f>
        <v>0</v>
      </c>
      <c r="AR51" s="79">
        <f>+DF51</f>
        <v>0</v>
      </c>
      <c r="AS51" s="79">
        <f ca="1">OFFSET(DF51,0,14,1,1)</f>
        <v>0</v>
      </c>
      <c r="AT51" s="111">
        <f ca="1">SUM(AS51-AR51)</f>
        <v>0</v>
      </c>
      <c r="AU51" s="80">
        <f ca="1">IF(AT51=0,0,IF(AR51=0,1,AT51/AR51))</f>
        <v>0</v>
      </c>
      <c r="AV51" s="79">
        <f>SUMIF($D$6:AU$6,AV$5,$D51:AU51)</f>
        <v>0</v>
      </c>
      <c r="AW51" s="79">
        <f ca="1">SUMIF($D$6:AV$6,AW$5,$D51:AV51)</f>
        <v>0</v>
      </c>
      <c r="AX51" s="111">
        <f ca="1">SUM(AW51-AV51)</f>
        <v>0</v>
      </c>
      <c r="AY51" s="80">
        <f ca="1">IF(AX51=0,0,IF(AV51=0,1,AX51/AV51))</f>
        <v>0</v>
      </c>
      <c r="AZ51" s="79">
        <f>+DG51</f>
        <v>0</v>
      </c>
      <c r="BA51" s="79">
        <f ca="1">OFFSET(DG51,0,14,1,1)</f>
        <v>0</v>
      </c>
      <c r="BB51" s="111">
        <f ca="1">SUM(BA51-AZ51)</f>
        <v>0</v>
      </c>
      <c r="BC51" s="80">
        <f ca="1">IF(BB51=0,0,IF(AZ51=0,1,BB51/AZ51))</f>
        <v>0</v>
      </c>
      <c r="BD51" s="79">
        <f>SUMIF($D$6:BC$6,BD$5,$D51:BC51)</f>
        <v>0</v>
      </c>
      <c r="BE51" s="79">
        <f ca="1">SUMIF($D$6:BD$6,BE$5,$D51:BD51)</f>
        <v>0</v>
      </c>
      <c r="BF51" s="111">
        <f ca="1">SUM(BE51-BD51)</f>
        <v>0</v>
      </c>
      <c r="BG51" s="80">
        <f ca="1">IF(BF51=0,0,IF(BD51=0,1,BF51/BD51))</f>
        <v>0</v>
      </c>
      <c r="BH51" s="79">
        <f>+DH51</f>
        <v>0</v>
      </c>
      <c r="BI51" s="79">
        <f ca="1">OFFSET(DH51,0,14,1,1)</f>
        <v>0</v>
      </c>
      <c r="BJ51" s="111">
        <f ca="1">SUM(BI51-BH51)</f>
        <v>0</v>
      </c>
      <c r="BK51" s="80">
        <f ca="1">IF(BJ51=0,0,IF(BH51=0,1,BJ51/BH51))</f>
        <v>0</v>
      </c>
      <c r="BL51" s="79">
        <f>SUMIF($D$6:BK$6,BL$5,$D51:BK51)</f>
        <v>0</v>
      </c>
      <c r="BM51" s="79">
        <f ca="1">SUMIF($D$6:BL$6,BM$5,$D51:BL51)</f>
        <v>0</v>
      </c>
      <c r="BN51" s="111">
        <f ca="1">SUM(BM51-BL51)</f>
        <v>0</v>
      </c>
      <c r="BO51" s="80">
        <f ca="1">IF(BN51=0,0,IF(BL51=0,1,BN51/BL51))</f>
        <v>0</v>
      </c>
      <c r="BP51" s="79">
        <f>+DI51</f>
        <v>0</v>
      </c>
      <c r="BQ51" s="79">
        <f ca="1">OFFSET(DI51,0,14,1,1)</f>
        <v>0</v>
      </c>
      <c r="BR51" s="111">
        <f ca="1">SUM(BQ51-BP51)</f>
        <v>0</v>
      </c>
      <c r="BS51" s="80">
        <f ca="1">IF(BR51=0,0,IF(BP51=0,1,BR51/BP51))</f>
        <v>0</v>
      </c>
      <c r="BT51" s="79">
        <f>SUMIF($D$6:BS$6,BT$5,$D51:BS51)</f>
        <v>0</v>
      </c>
      <c r="BU51" s="79">
        <f ca="1">SUMIF($D$6:BT$6,BU$5,$D51:BT51)</f>
        <v>0</v>
      </c>
      <c r="BV51" s="111">
        <f ca="1">SUM(BU51-BT51)</f>
        <v>0</v>
      </c>
      <c r="BW51" s="80">
        <f ca="1">IF(BV51=0,0,IF(BT51=0,1,BV51/BT51))</f>
        <v>0</v>
      </c>
      <c r="BX51" s="79">
        <f>+DJ51</f>
        <v>0</v>
      </c>
      <c r="BY51" s="79">
        <f ca="1">OFFSET(DJ51,0,14,1,1)</f>
        <v>0</v>
      </c>
      <c r="BZ51" s="111">
        <f ca="1">SUM(BY51-BX51)</f>
        <v>0</v>
      </c>
      <c r="CA51" s="80">
        <f ca="1">IF(BZ51=0,0,IF(BX51=0,1,BZ51/BX51))</f>
        <v>0</v>
      </c>
      <c r="CB51" s="79">
        <f>SUMIF($D$6:CA$6,CB$5,$D51:CA51)</f>
        <v>0</v>
      </c>
      <c r="CC51" s="79">
        <f ca="1">SUMIF($D$6:CB$6,CC$5,$D51:CB51)</f>
        <v>0</v>
      </c>
      <c r="CD51" s="111">
        <f ca="1">SUM(CC51-CB51)</f>
        <v>0</v>
      </c>
      <c r="CE51" s="80">
        <f ca="1">IF(CD51=0,0,IF(CB51=0,1,CD51/CB51))</f>
        <v>0</v>
      </c>
      <c r="CF51" s="79">
        <f>+DK51</f>
        <v>0</v>
      </c>
      <c r="CG51" s="79">
        <f ca="1">OFFSET(DK51,0,14,1,1)</f>
        <v>0</v>
      </c>
      <c r="CH51" s="111">
        <f ca="1">SUM(CG51-CF51)</f>
        <v>0</v>
      </c>
      <c r="CI51" s="80">
        <f ca="1">IF(CH51=0,0,IF(CF51=0,1,CH51/CF51))</f>
        <v>0</v>
      </c>
      <c r="CJ51" s="79">
        <f>SUMIF($D$6:CI$6,CJ$5,$D51:CI51)</f>
        <v>0</v>
      </c>
      <c r="CK51" s="79">
        <f ca="1">SUMIF($D$6:CJ$6,CK$5,$D51:CJ51)</f>
        <v>0</v>
      </c>
      <c r="CL51" s="111">
        <f ca="1">SUM(CK51-CJ51)</f>
        <v>0</v>
      </c>
      <c r="CM51" s="80">
        <f ca="1">IF(CL51=0,0,IF(CJ51=0,1,CL51/CJ51))</f>
        <v>0</v>
      </c>
      <c r="CN51" s="79">
        <f>+DL51</f>
        <v>0</v>
      </c>
      <c r="CO51" s="79">
        <f ca="1">OFFSET(DL51,0,14,1,1)</f>
        <v>0</v>
      </c>
      <c r="CP51" s="111">
        <f ca="1">SUM(CO51-CN51)</f>
        <v>0</v>
      </c>
      <c r="CQ51" s="80">
        <f ca="1">IF(CP51=0,0,IF(CN51=0,1,CP51/CN51))</f>
        <v>0</v>
      </c>
      <c r="CR51" s="79">
        <f>SUMIF($D$6:CQ$6,CR$5,$D51:CQ51)</f>
        <v>0</v>
      </c>
      <c r="CS51" s="79">
        <f ca="1">SUMIF($D$6:CR$6,CS$5,$D51:CR51)</f>
        <v>0</v>
      </c>
      <c r="CT51" s="111">
        <f ca="1">SUM(CS51-CR51)</f>
        <v>0</v>
      </c>
      <c r="CU51" s="80">
        <f ca="1">IF(CT51=0,0,IF(CR51=0,1,CT51/CR51))</f>
        <v>0</v>
      </c>
      <c r="CX51" t="s">
        <v>16</v>
      </c>
      <c r="CY51" t="s">
        <v>8</v>
      </c>
      <c r="CZ51" s="2"/>
      <c r="DA51" s="81">
        <f>SUMIF(SIBC!$A$164:$A$184,Traffic!DA$7,SIBC!E$164:E$184)</f>
        <v>0</v>
      </c>
      <c r="DB51" s="81">
        <f>SUMIF(SIBC!$A$164:$A$184,Traffic!DB$7,SIBC!F$164:F$184)</f>
        <v>0</v>
      </c>
      <c r="DC51" s="81">
        <f>SUMIF(SIBC!$A$164:$A$184,Traffic!DC$7,SIBC!G$164:G$184)</f>
        <v>0</v>
      </c>
      <c r="DD51" s="81">
        <f>SUMIF(SIBC!$A$164:$A$184,Traffic!DD$7,SIBC!H$164:H$184)</f>
        <v>0</v>
      </c>
      <c r="DE51" s="81">
        <f>SUMIF(SIBC!$A$164:$A$184,Traffic!DE$7,SIBC!I$164:I$184)</f>
        <v>0</v>
      </c>
      <c r="DF51" s="81">
        <f>SUMIF(SIBC!$A$164:$A$184,Traffic!DF$7,SIBC!J$164:J$184)</f>
        <v>0</v>
      </c>
      <c r="DG51" s="81">
        <f>SUMIF(SIBC!$A$164:$A$184,Traffic!DG$7,SIBC!K$164:K$184)</f>
        <v>0</v>
      </c>
      <c r="DH51" s="81">
        <f>SUMIF(SIBC!$A$164:$A$184,Traffic!DH$7,SIBC!L$164:L$184)</f>
        <v>0</v>
      </c>
      <c r="DI51" s="81">
        <f>SUMIF(SIBC!$A$164:$A$184,Traffic!DI$7,SIBC!M$164:M$184)</f>
        <v>0</v>
      </c>
      <c r="DJ51" s="81">
        <f>SUMIF(SIBC!$A$164:$A$184,Traffic!DJ$7,SIBC!N$164:N$184)</f>
        <v>0</v>
      </c>
      <c r="DK51" s="81">
        <f>SUMIF(SIBC!$A$164:$A$184,Traffic!DK$7,SIBC!O$164:O$184)</f>
        <v>0</v>
      </c>
      <c r="DL51" s="81">
        <f>SUMIF(SIBC!$A$164:$A$184,Traffic!DL$7,SIBC!P$164:P$184)</f>
        <v>0</v>
      </c>
      <c r="DO51" s="81">
        <f>SUMIF(SIBC!$A$164:$A$184,Traffic!DO$7,SIBC!E$164:E$184)</f>
        <v>0</v>
      </c>
      <c r="DP51" s="81">
        <f>SUMIF(SIBC!$A$164:$A$184,Traffic!DP$7,SIBC!F$164:F$184)</f>
        <v>0</v>
      </c>
      <c r="DQ51" s="81">
        <f>SUMIF(SIBC!$A$164:$A$184,Traffic!DQ$7,SIBC!G$164:G$184)</f>
        <v>0</v>
      </c>
      <c r="DR51" s="81">
        <f>SUMIF(SIBC!$A$164:$A$184,Traffic!DR$7,SIBC!H$164:H$184)</f>
        <v>0</v>
      </c>
      <c r="DS51" s="81">
        <f>SUMIF(SIBC!$A$164:$A$184,Traffic!DS$7,SIBC!I$164:I$184)</f>
        <v>0</v>
      </c>
      <c r="DT51" s="81">
        <f>SUMIF(SIBC!$A$164:$A$184,Traffic!DT$7,SIBC!J$164:J$184)</f>
        <v>0</v>
      </c>
      <c r="DU51" s="81">
        <f>SUMIF(SIBC!$A$164:$A$184,Traffic!DU$7,SIBC!K$164:K$184)</f>
        <v>0</v>
      </c>
      <c r="DV51" s="81">
        <f>SUMIF(SIBC!$A$164:$A$184,Traffic!DV$7,SIBC!L$164:L$184)</f>
        <v>0</v>
      </c>
      <c r="DW51" s="81">
        <f>SUMIF(SIBC!$A$164:$A$184,Traffic!DW$7,SIBC!M$164:M$184)</f>
        <v>0</v>
      </c>
      <c r="DX51" s="81">
        <f>SUMIF(SIBC!$A$164:$A$184,Traffic!DX$7,SIBC!N$164:N$184)</f>
        <v>0</v>
      </c>
      <c r="DY51" s="81">
        <f>SUMIF(SIBC!$A$164:$A$184,Traffic!DY$7,SIBC!O$164:O$184)</f>
        <v>0</v>
      </c>
      <c r="DZ51" s="81">
        <f>SUMIF(SIBC!$A$164:$A$184,Traffic!DZ$7,SIBC!P$164:P$184)</f>
        <v>0</v>
      </c>
      <c r="EB51" s="81">
        <f t="shared" si="222"/>
        <v>0</v>
      </c>
      <c r="EC51" s="81">
        <f>SUM($DA51:DB51)</f>
        <v>0</v>
      </c>
      <c r="ED51" s="81">
        <f>SUM($DA51:DC51)</f>
        <v>0</v>
      </c>
      <c r="EE51" s="81">
        <f>SUM($DA51:DD51)</f>
        <v>0</v>
      </c>
      <c r="EF51" s="81">
        <f>SUM($DA51:DE51)</f>
        <v>0</v>
      </c>
      <c r="EG51" s="81">
        <f>SUM($DA51:DF51)</f>
        <v>0</v>
      </c>
      <c r="EH51" s="81">
        <f>SUM($DA51:DG51)</f>
        <v>0</v>
      </c>
      <c r="EI51" s="81">
        <f>SUM($DA51:DH51)</f>
        <v>0</v>
      </c>
      <c r="EJ51" s="81">
        <f>SUM($DA51:DI51)</f>
        <v>0</v>
      </c>
      <c r="EK51" s="81">
        <f>SUM($DA51:DJ51)</f>
        <v>0</v>
      </c>
      <c r="EL51" s="81">
        <f>SUM($DA51:DK51)</f>
        <v>0</v>
      </c>
      <c r="EM51" s="81">
        <f>SUM($DA51:DL51)</f>
        <v>0</v>
      </c>
      <c r="EQ51" s="81">
        <f>SUM($DO51:DO51)</f>
        <v>0</v>
      </c>
      <c r="ER51" s="81">
        <f>SUM($DO51:DP51)</f>
        <v>0</v>
      </c>
      <c r="ES51" s="81">
        <f>SUM($DO51:DQ51)</f>
        <v>0</v>
      </c>
      <c r="ET51" s="81">
        <f>SUM($DO51:DR51)</f>
        <v>0</v>
      </c>
      <c r="EU51" s="81">
        <f>SUM($DO51:DS51)</f>
        <v>0</v>
      </c>
      <c r="EV51" s="81">
        <f>SUM($DO51:DT51)</f>
        <v>0</v>
      </c>
      <c r="EW51" s="81">
        <f>SUM($DO51:DU51)</f>
        <v>0</v>
      </c>
      <c r="EX51" s="81">
        <f>SUM($DO51:DV51)</f>
        <v>0</v>
      </c>
      <c r="EY51" s="81">
        <f>SUM($DO51:DW51)</f>
        <v>0</v>
      </c>
      <c r="EZ51" s="81">
        <f>SUM($DO51:DX51)</f>
        <v>0</v>
      </c>
      <c r="FA51" s="81">
        <f>SUM($DO51:DY51)</f>
        <v>0</v>
      </c>
      <c r="FB51" s="81">
        <f>SUM($DO51:DZ51)</f>
        <v>0</v>
      </c>
      <c r="FC51" s="81"/>
      <c r="FD51" s="81">
        <f t="shared" si="223"/>
        <v>0</v>
      </c>
      <c r="FE51" s="81">
        <f t="shared" si="223"/>
        <v>0</v>
      </c>
      <c r="FF51" s="81">
        <f t="shared" si="128"/>
        <v>0</v>
      </c>
      <c r="FG51" s="112">
        <f>IFERROR(FF51/FD51,1)</f>
        <v>1</v>
      </c>
      <c r="FI51" s="81">
        <f t="shared" si="224"/>
        <v>0</v>
      </c>
      <c r="FJ51" s="81">
        <f t="shared" si="224"/>
        <v>0</v>
      </c>
      <c r="FK51" s="81">
        <f t="shared" si="129"/>
        <v>0</v>
      </c>
      <c r="FL51" s="112">
        <f>IFERROR(FK51/FI51,1)</f>
        <v>1</v>
      </c>
    </row>
    <row r="52" spans="1:168" s="2" customFormat="1" ht="15.75">
      <c r="A52" s="85"/>
      <c r="B52" s="85" t="s">
        <v>100</v>
      </c>
      <c r="C52" s="86" t="s">
        <v>9</v>
      </c>
      <c r="D52" s="87">
        <f>+SUM(D49:D51)</f>
        <v>200973</v>
      </c>
      <c r="E52" s="88">
        <f ca="1">+SUM(E49:E51)</f>
        <v>191431</v>
      </c>
      <c r="F52" s="87">
        <f ca="1">SUM(F49:F51)</f>
        <v>-9542</v>
      </c>
      <c r="G52" s="89">
        <f ca="1">IF(F52=0,0,IF(D52=0,1,F52/D52))</f>
        <v>-4.7479014594000189E-2</v>
      </c>
      <c r="H52" s="87">
        <f>SUM(H49:H51)</f>
        <v>200973</v>
      </c>
      <c r="I52" s="88">
        <f ca="1">SUM(I49:I51)</f>
        <v>191431</v>
      </c>
      <c r="J52" s="87">
        <f ca="1">SUM(J49:J51)</f>
        <v>-9542</v>
      </c>
      <c r="K52" s="89">
        <f ca="1">IF(J52=0,0,IF(H52=0,1,J52/H52))</f>
        <v>-4.7479014594000189E-2</v>
      </c>
      <c r="L52" s="87">
        <f>+SUM(L49:L51)</f>
        <v>175376</v>
      </c>
      <c r="M52" s="88">
        <f ca="1">+SUM(M49:M51)</f>
        <v>180761</v>
      </c>
      <c r="N52" s="87">
        <f ca="1">SUM(N49:N51)</f>
        <v>5385</v>
      </c>
      <c r="O52" s="89">
        <f ca="1">IF(N52=0,0,IF(L52=0,1,N52/L52))</f>
        <v>3.0705455706596115E-2</v>
      </c>
      <c r="P52" s="87">
        <f>SUM(P49:P51)</f>
        <v>376349</v>
      </c>
      <c r="Q52" s="88">
        <f ca="1">SUM(Q49:Q51)</f>
        <v>372192</v>
      </c>
      <c r="R52" s="87">
        <f ca="1">SUM(R49:R51)</f>
        <v>-4157</v>
      </c>
      <c r="S52" s="89">
        <f ca="1">IF(R52=0,0,IF(P52=0,1,R52/P52))</f>
        <v>-1.1045598633183561E-2</v>
      </c>
      <c r="T52" s="87">
        <f>+SUM(T49:T51)</f>
        <v>202358</v>
      </c>
      <c r="U52" s="88">
        <f ca="1">+SUM(U49:U51)</f>
        <v>200113</v>
      </c>
      <c r="V52" s="87">
        <f ca="1">SUM(V49:V51)</f>
        <v>-2245</v>
      </c>
      <c r="W52" s="89">
        <f ca="1">IF(V52=0,0,IF(T52=0,1,V52/T52))</f>
        <v>-1.1094199389201316E-2</v>
      </c>
      <c r="X52" s="87">
        <f>SUM(X49:X51)</f>
        <v>578707</v>
      </c>
      <c r="Y52" s="88">
        <f ca="1">SUM(Y49:Y51)</f>
        <v>572305</v>
      </c>
      <c r="Z52" s="87">
        <f ca="1">SUM(Z49:Z51)</f>
        <v>-6402</v>
      </c>
      <c r="AA52" s="89">
        <f ca="1">IF(Z52=0,0,IF(X52=0,1,Z52/X52))</f>
        <v>-1.1062592987470343E-2</v>
      </c>
      <c r="AB52" s="87">
        <f>+SUM(AB49:AB51)</f>
        <v>205518</v>
      </c>
      <c r="AC52" s="88">
        <f ca="1">+SUM(AC49:AC51)</f>
        <v>210339</v>
      </c>
      <c r="AD52" s="87">
        <f ca="1">SUM(AD49:AD51)</f>
        <v>4821</v>
      </c>
      <c r="AE52" s="89">
        <f ca="1">IF(AD52=0,0,IF(AB52=0,1,AD52/AB52))</f>
        <v>2.345779931684816E-2</v>
      </c>
      <c r="AF52" s="87">
        <f>SUM(AF49:AF51)</f>
        <v>784225</v>
      </c>
      <c r="AG52" s="88">
        <f ca="1">SUM(AG49:AG51)</f>
        <v>782644</v>
      </c>
      <c r="AH52" s="87">
        <f ca="1">SUM(AH49:AH51)</f>
        <v>-1581</v>
      </c>
      <c r="AI52" s="89">
        <f ca="1">IF(AH52=0,0,IF(AF52=0,1,AH52/AF52))</f>
        <v>-2.0160030603462017E-3</v>
      </c>
      <c r="AJ52" s="87">
        <f>+SUM(AJ49:AJ51)</f>
        <v>224657</v>
      </c>
      <c r="AK52" s="88">
        <f ca="1">+SUM(AK49:AK51)</f>
        <v>224657</v>
      </c>
      <c r="AL52" s="87">
        <f ca="1">SUM(AL49:AL51)</f>
        <v>0</v>
      </c>
      <c r="AM52" s="89">
        <f ca="1">IF(AL52=0,0,IF(AJ52=0,1,AL52/AJ52))</f>
        <v>0</v>
      </c>
      <c r="AN52" s="87">
        <f>SUM(AN49:AN51)</f>
        <v>1008882</v>
      </c>
      <c r="AO52" s="88">
        <f ca="1">SUM(AO49:AO51)</f>
        <v>1007301</v>
      </c>
      <c r="AP52" s="87">
        <f ca="1">SUM(AP49:AP51)</f>
        <v>-1581</v>
      </c>
      <c r="AQ52" s="89">
        <f ca="1">IF(AP52=0,0,IF(AN52=0,1,AP52/AN52))</f>
        <v>-1.5670811849155799E-3</v>
      </c>
      <c r="AR52" s="87">
        <f>+SUM(AR49:AR51)</f>
        <v>224655</v>
      </c>
      <c r="AS52" s="88">
        <f ca="1">+SUM(AS49:AS51)</f>
        <v>227898</v>
      </c>
      <c r="AT52" s="87">
        <f ca="1">SUM(AT49:AT51)</f>
        <v>3243</v>
      </c>
      <c r="AU52" s="89">
        <f ca="1">IF(AT52=0,0,IF(AR52=0,1,AT52/AR52))</f>
        <v>1.4435467717166322E-2</v>
      </c>
      <c r="AV52" s="87">
        <f>SUM(AV49:AV51)</f>
        <v>1233537</v>
      </c>
      <c r="AW52" s="88">
        <f ca="1">SUM(AW49:AW51)</f>
        <v>1235199</v>
      </c>
      <c r="AX52" s="87">
        <f ca="1">SUM(AX49:AX51)</f>
        <v>1662</v>
      </c>
      <c r="AY52" s="89">
        <f ca="1">IF(AX52=0,0,IF(AV52=0,1,AX52/AV52))</f>
        <v>1.347345073556772E-3</v>
      </c>
      <c r="AZ52" s="87">
        <f>+SUM(AZ49:AZ51)</f>
        <v>220692</v>
      </c>
      <c r="BA52" s="88">
        <f ca="1">+SUM(BA49:BA51)</f>
        <v>233855</v>
      </c>
      <c r="BB52" s="87">
        <f ca="1">SUM(BB49:BB51)</f>
        <v>13163</v>
      </c>
      <c r="BC52" s="89">
        <f ca="1">IF(BB52=0,0,IF(AZ52=0,1,BB52/AZ52))</f>
        <v>5.964421003026843E-2</v>
      </c>
      <c r="BD52" s="87">
        <f>SUM(BD49:BD51)</f>
        <v>1454229</v>
      </c>
      <c r="BE52" s="88">
        <f ca="1">SUM(BE49:BE51)</f>
        <v>1469054</v>
      </c>
      <c r="BF52" s="87">
        <f ca="1">SUM(BF49:BF51)</f>
        <v>14825</v>
      </c>
      <c r="BG52" s="89">
        <f ca="1">IF(BF52=0,0,IF(BD52=0,1,BF52/BD52))</f>
        <v>1.0194405420329261E-2</v>
      </c>
      <c r="BH52" s="87">
        <f>+SUM(BH49:BH51)</f>
        <v>211605</v>
      </c>
      <c r="BI52" s="88">
        <f ca="1">+SUM(BI49:BI51)</f>
        <v>222135</v>
      </c>
      <c r="BJ52" s="87">
        <f ca="1">SUM(BJ49:BJ51)</f>
        <v>10530</v>
      </c>
      <c r="BK52" s="89">
        <f ca="1">IF(BJ52=0,0,IF(BH52=0,1,BJ52/BH52))</f>
        <v>4.976252924080244E-2</v>
      </c>
      <c r="BL52" s="87">
        <f>SUM(BL49:BL51)</f>
        <v>1665834</v>
      </c>
      <c r="BM52" s="88">
        <f ca="1">SUM(BM49:BM51)</f>
        <v>1691189</v>
      </c>
      <c r="BN52" s="87">
        <f ca="1">SUM(BN49:BN51)</f>
        <v>25355</v>
      </c>
      <c r="BO52" s="89">
        <f ca="1">IF(BN52=0,0,IF(BL52=0,1,BN52/BL52))</f>
        <v>1.5220604213865247E-2</v>
      </c>
      <c r="BP52" s="87">
        <f>+SUM(BP49:BP51)</f>
        <v>204287</v>
      </c>
      <c r="BQ52" s="88">
        <f ca="1">+SUM(BQ49:BQ51)</f>
        <v>0</v>
      </c>
      <c r="BR52" s="87">
        <f ca="1">SUM(BR49:BR51)</f>
        <v>-204287</v>
      </c>
      <c r="BS52" s="89">
        <f ca="1">IF(BR52=0,0,IF(BP52=0,1,BR52/BP52))</f>
        <v>-1</v>
      </c>
      <c r="BT52" s="87">
        <f>SUM(BT49:BT51)</f>
        <v>1870121</v>
      </c>
      <c r="BU52" s="88">
        <f ca="1">SUM(BU49:BU51)</f>
        <v>1691189</v>
      </c>
      <c r="BV52" s="87">
        <f ca="1">SUM(BV49:BV51)</f>
        <v>-178932</v>
      </c>
      <c r="BW52" s="89">
        <f ca="1">IF(BV52=0,0,IF(BT52=0,1,BV52/BT52))</f>
        <v>-9.5679370479236373E-2</v>
      </c>
      <c r="BX52" s="87">
        <f>+SUM(BX49:BX51)</f>
        <v>219755</v>
      </c>
      <c r="BY52" s="88">
        <f ca="1">+SUM(BY49:BY51)</f>
        <v>0</v>
      </c>
      <c r="BZ52" s="87">
        <f ca="1">SUM(BZ49:BZ51)</f>
        <v>-219755</v>
      </c>
      <c r="CA52" s="89">
        <f ca="1">IF(BZ52=0,0,IF(BX52=0,1,BZ52/BX52))</f>
        <v>-1</v>
      </c>
      <c r="CB52" s="87">
        <f>SUM(CB49:CB51)</f>
        <v>2089876</v>
      </c>
      <c r="CC52" s="88">
        <f ca="1">SUM(CC49:CC51)</f>
        <v>1691189</v>
      </c>
      <c r="CD52" s="87">
        <f ca="1">SUM(CD49:CD51)</f>
        <v>-398687</v>
      </c>
      <c r="CE52" s="89">
        <f ca="1">IF(CD52=0,0,IF(CB52=0,1,CD52/CB52))</f>
        <v>-0.19077064859350507</v>
      </c>
      <c r="CF52" s="87">
        <f>+SUM(CF49:CF51)</f>
        <v>200537</v>
      </c>
      <c r="CG52" s="88">
        <f ca="1">+SUM(CG49:CG51)</f>
        <v>0</v>
      </c>
      <c r="CH52" s="87">
        <f ca="1">SUM(CH49:CH51)</f>
        <v>-200537</v>
      </c>
      <c r="CI52" s="89">
        <f ca="1">IF(CH52=0,0,IF(CF52=0,1,CH52/CF52))</f>
        <v>-1</v>
      </c>
      <c r="CJ52" s="87">
        <f>SUM(CJ49:CJ51)</f>
        <v>2290413</v>
      </c>
      <c r="CK52" s="88">
        <f ca="1">SUM(CK49:CK51)</f>
        <v>1691189</v>
      </c>
      <c r="CL52" s="87">
        <f ca="1">SUM(CL49:CL51)</f>
        <v>-599224</v>
      </c>
      <c r="CM52" s="89">
        <f ca="1">IF(CL52=0,0,IF(CJ52=0,1,CL52/CJ52))</f>
        <v>-0.26162268551566903</v>
      </c>
      <c r="CN52" s="87">
        <f>+SUM(CN49:CN51)</f>
        <v>200006</v>
      </c>
      <c r="CO52" s="88">
        <f ca="1">+SUM(CO49:CO51)</f>
        <v>0</v>
      </c>
      <c r="CP52" s="87">
        <f ca="1">SUM(CP49:CP51)</f>
        <v>-200006</v>
      </c>
      <c r="CQ52" s="89">
        <f ca="1">IF(CP52=0,0,IF(CN52=0,1,CP52/CN52))</f>
        <v>-1</v>
      </c>
      <c r="CR52" s="87">
        <f>SUM(CR49:CR51)</f>
        <v>2490419</v>
      </c>
      <c r="CS52" s="88">
        <f ca="1">SUM(CS49:CS51)</f>
        <v>1691189</v>
      </c>
      <c r="CT52" s="87">
        <f ca="1">SUM(CT49:CT51)</f>
        <v>-799230</v>
      </c>
      <c r="CU52" s="89">
        <f ca="1">IF(CT52=0,0,IF(CR52=0,1,CT52/CR52))</f>
        <v>-0.32092190109375168</v>
      </c>
      <c r="CX52"/>
      <c r="CY52" t="s">
        <v>61</v>
      </c>
      <c r="DA52" s="81">
        <f>SUM(DA49:DA51)</f>
        <v>200973</v>
      </c>
      <c r="DB52" s="81">
        <f t="shared" ref="DB52" si="225">SUM(DB49:DB51)</f>
        <v>175376</v>
      </c>
      <c r="DC52" s="81">
        <f t="shared" ref="DC52" si="226">SUM(DC49:DC51)</f>
        <v>202358</v>
      </c>
      <c r="DD52" s="81">
        <f t="shared" ref="DD52" si="227">SUM(DD49:DD51)</f>
        <v>205518</v>
      </c>
      <c r="DE52" s="81">
        <f t="shared" ref="DE52" si="228">SUM(DE49:DE51)</f>
        <v>224657</v>
      </c>
      <c r="DF52" s="81">
        <f t="shared" ref="DF52" si="229">SUM(DF49:DF51)</f>
        <v>224655</v>
      </c>
      <c r="DG52" s="81">
        <f t="shared" ref="DG52" si="230">SUM(DG49:DG51)</f>
        <v>220692</v>
      </c>
      <c r="DH52" s="81">
        <f t="shared" ref="DH52" si="231">SUM(DH49:DH51)</f>
        <v>211605</v>
      </c>
      <c r="DI52" s="81">
        <f t="shared" ref="DI52" si="232">SUM(DI49:DI51)</f>
        <v>204287</v>
      </c>
      <c r="DJ52" s="81">
        <f t="shared" ref="DJ52" si="233">SUM(DJ49:DJ51)</f>
        <v>219755</v>
      </c>
      <c r="DK52" s="81">
        <f t="shared" ref="DK52" si="234">SUM(DK49:DK51)</f>
        <v>200537</v>
      </c>
      <c r="DL52" s="81">
        <f t="shared" ref="DL52" si="235">SUM(DL49:DL51)</f>
        <v>200006</v>
      </c>
      <c r="DM52"/>
      <c r="DN52"/>
      <c r="DO52" s="81">
        <f t="shared" ref="DO52" si="236">SUM(DO49:DO51)</f>
        <v>191431</v>
      </c>
      <c r="DP52" s="81">
        <f t="shared" ref="DP52" si="237">SUM(DP49:DP51)</f>
        <v>180761</v>
      </c>
      <c r="DQ52" s="81">
        <f t="shared" ref="DQ52" si="238">SUM(DQ49:DQ51)</f>
        <v>200113</v>
      </c>
      <c r="DR52" s="81">
        <f t="shared" ref="DR52" si="239">SUM(DR49:DR51)</f>
        <v>210339</v>
      </c>
      <c r="DS52" s="81">
        <f t="shared" ref="DS52" si="240">SUM(DS49:DS51)</f>
        <v>224657</v>
      </c>
      <c r="DT52" s="81">
        <f t="shared" ref="DT52" si="241">SUM(DT49:DT51)</f>
        <v>227898</v>
      </c>
      <c r="DU52" s="81">
        <f t="shared" ref="DU52" si="242">SUM(DU49:DU51)</f>
        <v>233855</v>
      </c>
      <c r="DV52" s="81">
        <f t="shared" ref="DV52" si="243">SUM(DV49:DV51)</f>
        <v>222135</v>
      </c>
      <c r="DW52" s="81">
        <f t="shared" ref="DW52" si="244">SUM(DW49:DW51)</f>
        <v>0</v>
      </c>
      <c r="DX52" s="81">
        <f t="shared" ref="DX52" si="245">SUM(DX49:DX51)</f>
        <v>0</v>
      </c>
      <c r="DY52" s="81">
        <f t="shared" ref="DY52" si="246">SUM(DY49:DY51)</f>
        <v>0</v>
      </c>
      <c r="DZ52" s="81">
        <f t="shared" ref="DZ52" si="247">SUM(DZ49:DZ51)</f>
        <v>0</v>
      </c>
      <c r="EA52"/>
      <c r="EB52" s="81">
        <f t="shared" si="222"/>
        <v>200973</v>
      </c>
      <c r="EC52" s="81">
        <f>SUM($DA52:DB52)</f>
        <v>376349</v>
      </c>
      <c r="ED52" s="81">
        <f>SUM($DA52:DC52)</f>
        <v>578707</v>
      </c>
      <c r="EE52" s="81">
        <f>SUM($DA52:DD52)</f>
        <v>784225</v>
      </c>
      <c r="EF52" s="81">
        <f>SUM($DA52:DE52)</f>
        <v>1008882</v>
      </c>
      <c r="EG52" s="81">
        <f>SUM($DA52:DF52)</f>
        <v>1233537</v>
      </c>
      <c r="EH52" s="81">
        <f>SUM($DA52:DG52)</f>
        <v>1454229</v>
      </c>
      <c r="EI52" s="81">
        <f>SUM($DA52:DH52)</f>
        <v>1665834</v>
      </c>
      <c r="EJ52" s="81">
        <f>SUM($DA52:DI52)</f>
        <v>1870121</v>
      </c>
      <c r="EK52" s="81">
        <f>SUM($DA52:DJ52)</f>
        <v>2089876</v>
      </c>
      <c r="EL52" s="81">
        <f>SUM($DA52:DK52)</f>
        <v>2290413</v>
      </c>
      <c r="EM52" s="81">
        <f>SUM($DA52:DL52)</f>
        <v>2490419</v>
      </c>
      <c r="EN52"/>
      <c r="EO52"/>
      <c r="EP52"/>
      <c r="EQ52" s="81">
        <f>SUM($DO52:DO52)</f>
        <v>191431</v>
      </c>
      <c r="ER52" s="81">
        <f>SUM($DO52:DP52)</f>
        <v>372192</v>
      </c>
      <c r="ES52" s="81">
        <f>SUM($DO52:DQ52)</f>
        <v>572305</v>
      </c>
      <c r="ET52" s="81">
        <f>SUM($DO52:DR52)</f>
        <v>782644</v>
      </c>
      <c r="EU52" s="81">
        <f>SUM($DO52:DS52)</f>
        <v>1007301</v>
      </c>
      <c r="EV52" s="81">
        <f>SUM($DO52:DT52)</f>
        <v>1235199</v>
      </c>
      <c r="EW52" s="81">
        <f>SUM($DO52:DU52)</f>
        <v>1469054</v>
      </c>
      <c r="EX52" s="81">
        <f>SUM($DO52:DV52)</f>
        <v>1691189</v>
      </c>
      <c r="EY52" s="81">
        <f>SUM($DO52:DW52)</f>
        <v>1691189</v>
      </c>
      <c r="EZ52" s="81">
        <f>SUM($DO52:DX52)</f>
        <v>1691189</v>
      </c>
      <c r="FA52" s="81">
        <f>SUM($DO52:DY52)</f>
        <v>1691189</v>
      </c>
      <c r="FB52" s="81">
        <f>SUM($DO52:DZ52)</f>
        <v>1691189</v>
      </c>
      <c r="FC52" s="81"/>
      <c r="FD52" s="81">
        <f t="shared" si="223"/>
        <v>211605</v>
      </c>
      <c r="FE52" s="81">
        <f t="shared" si="223"/>
        <v>222135</v>
      </c>
      <c r="FF52" s="81">
        <f t="shared" si="128"/>
        <v>10530</v>
      </c>
      <c r="FG52" s="112">
        <f>IFERROR(FF52/FD52,1)</f>
        <v>4.976252924080244E-2</v>
      </c>
      <c r="FH52"/>
      <c r="FI52" s="81">
        <f t="shared" si="224"/>
        <v>1665834</v>
      </c>
      <c r="FJ52" s="81">
        <f t="shared" si="224"/>
        <v>1691189</v>
      </c>
      <c r="FK52" s="81">
        <f t="shared" si="129"/>
        <v>25355</v>
      </c>
      <c r="FL52" s="112">
        <f>IFERROR(FK52/FI52,1)</f>
        <v>1.5220604213865247E-2</v>
      </c>
    </row>
    <row r="53" spans="1:168" ht="15.75">
      <c r="A53" s="90"/>
      <c r="B53" s="90"/>
      <c r="C53" s="91"/>
      <c r="D53" s="90"/>
      <c r="E53" s="90"/>
      <c r="F53" s="92"/>
      <c r="G53" s="93"/>
      <c r="H53" s="90"/>
      <c r="I53" s="90"/>
      <c r="J53" s="92"/>
      <c r="K53" s="93"/>
      <c r="L53" s="90"/>
      <c r="M53" s="90"/>
      <c r="N53" s="92"/>
      <c r="O53" s="93"/>
      <c r="P53" s="90"/>
      <c r="Q53" s="90"/>
      <c r="R53" s="92"/>
      <c r="S53" s="93"/>
      <c r="T53" s="90"/>
      <c r="U53" s="90"/>
      <c r="V53" s="92"/>
      <c r="W53" s="93"/>
      <c r="X53" s="90"/>
      <c r="Y53" s="90"/>
      <c r="Z53" s="92"/>
      <c r="AA53" s="93"/>
      <c r="AB53" s="90"/>
      <c r="AC53" s="90"/>
      <c r="AD53" s="92"/>
      <c r="AE53" s="93"/>
      <c r="AF53" s="90"/>
      <c r="AG53" s="90"/>
      <c r="AH53" s="92"/>
      <c r="AI53" s="93"/>
      <c r="AJ53" s="90"/>
      <c r="AK53" s="90"/>
      <c r="AL53" s="92"/>
      <c r="AM53" s="93"/>
      <c r="AN53" s="90"/>
      <c r="AO53" s="90"/>
      <c r="AP53" s="92"/>
      <c r="AQ53" s="93"/>
      <c r="AR53" s="90"/>
      <c r="AS53" s="90"/>
      <c r="AT53" s="92"/>
      <c r="AU53" s="93"/>
      <c r="AV53" s="90"/>
      <c r="AW53" s="90"/>
      <c r="AX53" s="92"/>
      <c r="AY53" s="93"/>
      <c r="AZ53" s="90"/>
      <c r="BA53" s="90"/>
      <c r="BB53" s="92"/>
      <c r="BC53" s="93"/>
      <c r="BD53" s="90"/>
      <c r="BE53" s="90"/>
      <c r="BF53" s="92"/>
      <c r="BG53" s="93"/>
      <c r="BH53" s="90"/>
      <c r="BI53" s="90"/>
      <c r="BJ53" s="92"/>
      <c r="BK53" s="93"/>
      <c r="BL53" s="90"/>
      <c r="BM53" s="90"/>
      <c r="BN53" s="92"/>
      <c r="BO53" s="93"/>
      <c r="BP53" s="90"/>
      <c r="BQ53" s="90"/>
      <c r="BR53" s="92"/>
      <c r="BS53" s="93"/>
      <c r="BT53" s="90"/>
      <c r="BU53" s="90"/>
      <c r="BV53" s="92"/>
      <c r="BW53" s="93"/>
      <c r="BX53" s="90"/>
      <c r="BY53" s="90"/>
      <c r="BZ53" s="92"/>
      <c r="CA53" s="93"/>
      <c r="CB53" s="90"/>
      <c r="CC53" s="90"/>
      <c r="CD53" s="92"/>
      <c r="CE53" s="93"/>
      <c r="CF53" s="90"/>
      <c r="CG53" s="90"/>
      <c r="CH53" s="92"/>
      <c r="CI53" s="93"/>
      <c r="CJ53" s="90"/>
      <c r="CK53" s="90"/>
      <c r="CL53" s="92"/>
      <c r="CM53" s="93"/>
      <c r="CN53" s="90"/>
      <c r="CO53" s="90"/>
      <c r="CP53" s="92"/>
      <c r="CQ53" s="93"/>
      <c r="CR53" s="90"/>
      <c r="CS53" s="90"/>
      <c r="CT53" s="92"/>
      <c r="CU53" s="93"/>
      <c r="CZ53" s="2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B53" s="81"/>
      <c r="EC53" s="81"/>
      <c r="ED53" s="81"/>
      <c r="EE53" s="81"/>
      <c r="EF53" s="81"/>
      <c r="EG53" s="81"/>
      <c r="EH53" s="81"/>
      <c r="EI53" s="81"/>
      <c r="EJ53" s="81"/>
      <c r="EK53" s="81"/>
      <c r="EL53" s="81"/>
      <c r="EM53" s="81"/>
      <c r="EQ53" s="81"/>
      <c r="ER53" s="81"/>
      <c r="ES53" s="81"/>
      <c r="ET53" s="81"/>
      <c r="EU53" s="81"/>
      <c r="EV53" s="81"/>
      <c r="EW53" s="81"/>
      <c r="EX53" s="81"/>
      <c r="EY53" s="81"/>
      <c r="EZ53" s="81"/>
      <c r="FA53" s="81"/>
      <c r="FB53" s="81"/>
      <c r="FC53" s="81"/>
      <c r="FD53" s="81"/>
      <c r="FE53" s="81"/>
      <c r="FF53" s="81"/>
      <c r="FG53" s="81"/>
      <c r="FK53" s="81"/>
      <c r="FL53" s="81"/>
    </row>
    <row r="54" spans="1:168" ht="15.2" customHeight="1">
      <c r="A54" s="76"/>
      <c r="B54" s="105" t="s">
        <v>101</v>
      </c>
      <c r="C54" s="77" t="s">
        <v>6</v>
      </c>
      <c r="D54" s="78">
        <f>+DA54</f>
        <v>73899</v>
      </c>
      <c r="E54" s="79">
        <f ca="1">OFFSET(DA54,0,14,1,1)</f>
        <v>61529</v>
      </c>
      <c r="F54" s="78">
        <f ca="1">SUM(E54-D54)</f>
        <v>-12370</v>
      </c>
      <c r="G54" s="80">
        <f ca="1">IF(F54=0,0,IF(D54=0,1,F54/D54))</f>
        <v>-0.16739062774868402</v>
      </c>
      <c r="H54" s="78">
        <f>SUMIF($D$6:G$6,H$5,$D54:G54)</f>
        <v>73899</v>
      </c>
      <c r="I54" s="79">
        <f ca="1">SUMIF($D$6:H$6,I$5,$D54:H54)</f>
        <v>61529</v>
      </c>
      <c r="J54" s="78">
        <f ca="1">SUM(I54-H54)</f>
        <v>-12370</v>
      </c>
      <c r="K54" s="80">
        <f ca="1">IF(J54=0,0,IF(H54=0,1,J54/H54))</f>
        <v>-0.16739062774868402</v>
      </c>
      <c r="L54" s="78">
        <f>+DB54</f>
        <v>63300</v>
      </c>
      <c r="M54" s="79">
        <f ca="1">OFFSET(DB54,0,14,1,1)</f>
        <v>59401</v>
      </c>
      <c r="N54" s="78">
        <f ca="1">SUM(M54-L54)</f>
        <v>-3899</v>
      </c>
      <c r="O54" s="80">
        <f ca="1">IF(N54=0,0,IF(L54=0,1,N54/L54))</f>
        <v>-6.1595576619273298E-2</v>
      </c>
      <c r="P54" s="78">
        <f>SUMIF($D$6:O$6,P$5,$D54:O54)</f>
        <v>137199</v>
      </c>
      <c r="Q54" s="79">
        <f ca="1">SUMIF($D$6:P$6,Q$5,$D54:P54)</f>
        <v>120930</v>
      </c>
      <c r="R54" s="78">
        <f ca="1">SUM(Q54-P54)</f>
        <v>-16269</v>
      </c>
      <c r="S54" s="80">
        <f ca="1">IF(R54=0,0,IF(P54=0,1,R54/P54))</f>
        <v>-0.11857958148383006</v>
      </c>
      <c r="T54" s="78">
        <f>+DC54</f>
        <v>79598</v>
      </c>
      <c r="U54" s="79">
        <f ca="1">OFFSET(DC54,0,14,1,1)</f>
        <v>71635</v>
      </c>
      <c r="V54" s="78">
        <f ca="1">SUM(U54-T54)</f>
        <v>-7963</v>
      </c>
      <c r="W54" s="80">
        <f ca="1">IF(V54=0,0,IF(T54=0,1,V54/T54))</f>
        <v>-0.10004020201512601</v>
      </c>
      <c r="X54" s="78">
        <f>SUMIF($D$6:W$6,X$5,$D54:W54)</f>
        <v>216797</v>
      </c>
      <c r="Y54" s="79">
        <f ca="1">SUMIF($D$6:X$6,Y$5,$D54:X54)</f>
        <v>192565</v>
      </c>
      <c r="Z54" s="78">
        <f ca="1">SUM(Y54-X54)</f>
        <v>-24232</v>
      </c>
      <c r="AA54" s="80">
        <f ca="1">IF(Z54=0,0,IF(X54=0,1,Z54/X54))</f>
        <v>-0.11177276438327098</v>
      </c>
      <c r="AB54" s="78">
        <f>+DD54</f>
        <v>87080</v>
      </c>
      <c r="AC54" s="79">
        <f ca="1">OFFSET(DD54,0,14,1,1)</f>
        <v>88302</v>
      </c>
      <c r="AD54" s="78">
        <f ca="1">SUM(AC54-AB54)</f>
        <v>1222</v>
      </c>
      <c r="AE54" s="80">
        <f ca="1">IF(AD54=0,0,IF(AB54=0,1,AD54/AB54))</f>
        <v>1.4033073036288471E-2</v>
      </c>
      <c r="AF54" s="78">
        <f>SUMIF($D$6:AE$6,AF$5,$D54:AE54)</f>
        <v>303877</v>
      </c>
      <c r="AG54" s="79">
        <f ca="1">SUMIF($D$6:AF$6,AG$5,$D54:AF54)</f>
        <v>280867</v>
      </c>
      <c r="AH54" s="78">
        <f ca="1">SUM(AG54-AF54)</f>
        <v>-23010</v>
      </c>
      <c r="AI54" s="80">
        <f ca="1">IF(AH54=0,0,IF(AF54=0,1,AH54/AF54))</f>
        <v>-7.572142676148573E-2</v>
      </c>
      <c r="AJ54" s="78">
        <f>+DE54</f>
        <v>109029</v>
      </c>
      <c r="AK54" s="79">
        <f ca="1">OFFSET(DE54,0,14,1,1)</f>
        <v>118468</v>
      </c>
      <c r="AL54" s="78">
        <f ca="1">SUM(AK54-AJ54)</f>
        <v>9439</v>
      </c>
      <c r="AM54" s="80">
        <f ca="1">IF(AL54=0,0,IF(AJ54=0,1,AL54/AJ54))</f>
        <v>8.6573297012721387E-2</v>
      </c>
      <c r="AN54" s="78">
        <f>SUMIF($D$6:AM$6,AN$5,$D54:AM54)</f>
        <v>412906</v>
      </c>
      <c r="AO54" s="79">
        <f ca="1">SUMIF($D$6:AN$6,AO$5,$D54:AN54)</f>
        <v>399335</v>
      </c>
      <c r="AP54" s="78">
        <f ca="1">SUM(AO54-AN54)</f>
        <v>-13571</v>
      </c>
      <c r="AQ54" s="80">
        <f ca="1">IF(AP54=0,0,IF(AN54=0,1,AP54/AN54))</f>
        <v>-3.2867044799542756E-2</v>
      </c>
      <c r="AR54" s="78">
        <f>+DF54</f>
        <v>134556</v>
      </c>
      <c r="AS54" s="79">
        <f ca="1">OFFSET(DF54,0,14,1,1)</f>
        <v>137963</v>
      </c>
      <c r="AT54" s="78">
        <f ca="1">SUM(AS54-AR54)</f>
        <v>3407</v>
      </c>
      <c r="AU54" s="80">
        <f ca="1">IF(AT54=0,0,IF(AR54=0,1,AT54/AR54))</f>
        <v>2.5320312732245311E-2</v>
      </c>
      <c r="AV54" s="78">
        <f>SUMIF($D$6:AU$6,AV$5,$D54:AU54)</f>
        <v>547462</v>
      </c>
      <c r="AW54" s="79">
        <f ca="1">SUMIF($D$6:AV$6,AW$5,$D54:AV54)</f>
        <v>537298</v>
      </c>
      <c r="AX54" s="78">
        <f ca="1">SUM(AW54-AV54)</f>
        <v>-10164</v>
      </c>
      <c r="AY54" s="80">
        <f ca="1">IF(AX54=0,0,IF(AV54=0,1,AX54/AV54))</f>
        <v>-1.8565672137974873E-2</v>
      </c>
      <c r="AZ54" s="78">
        <f>+DG54</f>
        <v>176036</v>
      </c>
      <c r="BA54" s="79">
        <f ca="1">OFFSET(DG54,0,14,1,1)</f>
        <v>187235</v>
      </c>
      <c r="BB54" s="78">
        <f ca="1">SUM(BA54-AZ54)</f>
        <v>11199</v>
      </c>
      <c r="BC54" s="80">
        <f ca="1">IF(BB54=0,0,IF(AZ54=0,1,BB54/AZ54))</f>
        <v>6.3617669113135947E-2</v>
      </c>
      <c r="BD54" s="78">
        <f>SUMIF($D$6:BC$6,BD$5,$D54:BC54)</f>
        <v>723498</v>
      </c>
      <c r="BE54" s="79">
        <f ca="1">SUMIF($D$6:BD$6,BE$5,$D54:BD54)</f>
        <v>724533</v>
      </c>
      <c r="BF54" s="78">
        <f ca="1">SUM(BE54-BD54)</f>
        <v>1035</v>
      </c>
      <c r="BG54" s="80">
        <f ca="1">IF(BF54=0,0,IF(BD54=0,1,BF54/BD54))</f>
        <v>1.4305499116790924E-3</v>
      </c>
      <c r="BH54" s="78">
        <f>+DH54</f>
        <v>181407</v>
      </c>
      <c r="BI54" s="79">
        <f ca="1">OFFSET(DH54,0,14,1,1)</f>
        <v>183430</v>
      </c>
      <c r="BJ54" s="78">
        <f ca="1">SUM(BI54-BH54)</f>
        <v>2023</v>
      </c>
      <c r="BK54" s="80">
        <f ca="1">IF(BJ54=0,0,IF(BH54=0,1,BJ54/BH54))</f>
        <v>1.115171961390685E-2</v>
      </c>
      <c r="BL54" s="78">
        <f>SUMIF($D$6:BK$6,BL$5,$D54:BK54)</f>
        <v>904905</v>
      </c>
      <c r="BM54" s="79">
        <f ca="1">SUMIF($D$6:BL$6,BM$5,$D54:BL54)</f>
        <v>907963</v>
      </c>
      <c r="BN54" s="78">
        <f ca="1">SUM(BM54-BL54)</f>
        <v>3058</v>
      </c>
      <c r="BO54" s="80">
        <f ca="1">IF(BN54=0,0,IF(BL54=0,1,BN54/BL54))</f>
        <v>3.3793602643371404E-3</v>
      </c>
      <c r="BP54" s="78">
        <f>+DI54</f>
        <v>119768</v>
      </c>
      <c r="BQ54" s="79">
        <f ca="1">OFFSET(DI54,0,14,1,1)</f>
        <v>0</v>
      </c>
      <c r="BR54" s="78">
        <f ca="1">SUM(BQ54-BP54)</f>
        <v>-119768</v>
      </c>
      <c r="BS54" s="80">
        <f ca="1">IF(BR54=0,0,IF(BP54=0,1,BR54/BP54))</f>
        <v>-1</v>
      </c>
      <c r="BT54" s="78">
        <f>SUMIF($D$6:BS$6,BT$5,$D54:BS54)</f>
        <v>1024673</v>
      </c>
      <c r="BU54" s="79">
        <f ca="1">SUMIF($D$6:BT$6,BU$5,$D54:BT54)</f>
        <v>907963</v>
      </c>
      <c r="BV54" s="78">
        <f ca="1">SUM(BU54-BT54)</f>
        <v>-116710</v>
      </c>
      <c r="BW54" s="80">
        <f ca="1">IF(BV54=0,0,IF(BT54=0,1,BV54/BT54))</f>
        <v>-0.11389975143289616</v>
      </c>
      <c r="BX54" s="78">
        <f>+DJ54</f>
        <v>111449</v>
      </c>
      <c r="BY54" s="79">
        <f ca="1">OFFSET(DJ54,0,14,1,1)</f>
        <v>0</v>
      </c>
      <c r="BZ54" s="78">
        <f ca="1">SUM(BY54-BX54)</f>
        <v>-111449</v>
      </c>
      <c r="CA54" s="80">
        <f ca="1">IF(BZ54=0,0,IF(BX54=0,1,BZ54/BX54))</f>
        <v>-1</v>
      </c>
      <c r="CB54" s="78">
        <f>SUMIF($D$6:CA$6,CB$5,$D54:CA54)</f>
        <v>1136122</v>
      </c>
      <c r="CC54" s="79">
        <f ca="1">SUMIF($D$6:CB$6,CC$5,$D54:CB54)</f>
        <v>907963</v>
      </c>
      <c r="CD54" s="78">
        <f ca="1">SUM(CC54-CB54)</f>
        <v>-228159</v>
      </c>
      <c r="CE54" s="80">
        <f ca="1">IF(CD54=0,0,IF(CB54=0,1,CD54/CB54))</f>
        <v>-0.20082262292253825</v>
      </c>
      <c r="CF54" s="78">
        <f>+DK54</f>
        <v>82914</v>
      </c>
      <c r="CG54" s="79">
        <f ca="1">OFFSET(DK54,0,14,1,1)</f>
        <v>0</v>
      </c>
      <c r="CH54" s="78">
        <f ca="1">SUM(CG54-CF54)</f>
        <v>-82914</v>
      </c>
      <c r="CI54" s="80">
        <f ca="1">IF(CH54=0,0,IF(CF54=0,1,CH54/CF54))</f>
        <v>-1</v>
      </c>
      <c r="CJ54" s="78">
        <f>SUMIF($D$6:CI$6,CJ$5,$D54:CI54)</f>
        <v>1219036</v>
      </c>
      <c r="CK54" s="79">
        <f ca="1">SUMIF($D$6:CJ$6,CK$5,$D54:CJ54)</f>
        <v>907963</v>
      </c>
      <c r="CL54" s="78">
        <f ca="1">SUM(CK54-CJ54)</f>
        <v>-311073</v>
      </c>
      <c r="CM54" s="80">
        <f ca="1">IF(CL54=0,0,IF(CJ54=0,1,CL54/CJ54))</f>
        <v>-0.25517950249213311</v>
      </c>
      <c r="CN54" s="78">
        <f>+DL54</f>
        <v>78658</v>
      </c>
      <c r="CO54" s="79">
        <f ca="1">OFFSET(DL54,0,14,1,1)</f>
        <v>0</v>
      </c>
      <c r="CP54" s="78">
        <f ca="1">SUM(CO54-CN54)</f>
        <v>-78658</v>
      </c>
      <c r="CQ54" s="80">
        <f ca="1">IF(CP54=0,0,IF(CN54=0,1,CP54/CN54))</f>
        <v>-1</v>
      </c>
      <c r="CR54" s="78">
        <f>SUMIF($D$6:CQ$6,CR$5,$D54:CQ54)</f>
        <v>1297694</v>
      </c>
      <c r="CS54" s="79">
        <f ca="1">SUMIF($D$6:CR$6,CS$5,$D54:CR54)</f>
        <v>907963</v>
      </c>
      <c r="CT54" s="78">
        <f ca="1">SUM(CS54-CR54)</f>
        <v>-389731</v>
      </c>
      <c r="CU54" s="80">
        <f ca="1">IF(CT54=0,0,IF(CR54=0,1,CT54/CR54))</f>
        <v>-0.30032580870374681</v>
      </c>
      <c r="CX54" t="s">
        <v>17</v>
      </c>
      <c r="CY54" t="s">
        <v>6</v>
      </c>
      <c r="DA54" s="81">
        <f>SUMIF(TIBA!$A$118:$A$138,Traffic!DA$7,TIBA!E$118:E$138)</f>
        <v>73899</v>
      </c>
      <c r="DB54" s="81">
        <f>SUMIF(TIBA!$A$118:$A$138,Traffic!DB$7,TIBA!F$118:F$138)</f>
        <v>63300</v>
      </c>
      <c r="DC54" s="81">
        <f>SUMIF(TIBA!$A$118:$A$138,Traffic!DC$7,TIBA!G$118:G$138)</f>
        <v>79598</v>
      </c>
      <c r="DD54" s="81">
        <f>SUMIF(TIBA!$A$118:$A$138,Traffic!DD$7,TIBA!H$118:H$138)</f>
        <v>87080</v>
      </c>
      <c r="DE54" s="81">
        <f>SUMIF(TIBA!$A$118:$A$138,Traffic!DE$7,TIBA!I$118:I$138)</f>
        <v>109029</v>
      </c>
      <c r="DF54" s="81">
        <f>SUMIF(TIBA!$A$118:$A$138,Traffic!DF$7,TIBA!J$118:J$138)</f>
        <v>134556</v>
      </c>
      <c r="DG54" s="81">
        <f>SUMIF(TIBA!$A$118:$A$138,Traffic!DG$7,TIBA!K$118:K$138)</f>
        <v>176036</v>
      </c>
      <c r="DH54" s="81">
        <f>SUMIF(TIBA!$A$118:$A$138,Traffic!DH$7,TIBA!L$118:L$138)</f>
        <v>181407</v>
      </c>
      <c r="DI54" s="81">
        <f>SUMIF(TIBA!$A$118:$A$138,Traffic!DI$7,TIBA!M$118:M$138)</f>
        <v>119768</v>
      </c>
      <c r="DJ54" s="81">
        <f>SUMIF(TIBA!$A$118:$A$138,Traffic!DJ$7,TIBA!N$118:N$138)</f>
        <v>111449</v>
      </c>
      <c r="DK54" s="81">
        <f>SUMIF(TIBA!$A$118:$A$138,Traffic!DK$7,TIBA!O$118:O$138)</f>
        <v>82914</v>
      </c>
      <c r="DL54" s="81">
        <f>SUMIF(TIBA!$A$118:$A$138,Traffic!DL$7,TIBA!P$118:P$138)</f>
        <v>78658</v>
      </c>
      <c r="DO54" s="81">
        <f>SUMIF(TIBA!$A$118:$A$138,Traffic!DO$7,TIBA!E$118:E$138)</f>
        <v>61529</v>
      </c>
      <c r="DP54" s="81">
        <f>SUMIF(TIBA!$A$118:$A$138,Traffic!DP$7,TIBA!F$118:F$138)</f>
        <v>59401</v>
      </c>
      <c r="DQ54" s="81">
        <f>SUMIF(TIBA!$A$118:$A$138,Traffic!DQ$7,TIBA!G$118:G$138)</f>
        <v>71635</v>
      </c>
      <c r="DR54" s="81">
        <f>SUMIF(TIBA!$A$118:$A$138,Traffic!DR$7,TIBA!H$118:H$138)</f>
        <v>88302</v>
      </c>
      <c r="DS54" s="81">
        <f>SUMIF(TIBA!$A$118:$A$138,Traffic!DS$7,TIBA!I$118:I$138)</f>
        <v>118468</v>
      </c>
      <c r="DT54" s="81">
        <f>SUMIF(TIBA!$A$118:$A$138,Traffic!DT$7,TIBA!J$118:J$138)</f>
        <v>137963</v>
      </c>
      <c r="DU54" s="81">
        <f>SUMIF(TIBA!$A$118:$A$138,Traffic!DU$7,TIBA!K$118:K$138)</f>
        <v>187235</v>
      </c>
      <c r="DV54" s="81">
        <f>SUMIF(TIBA!$A$118:$A$138,Traffic!DV$7,TIBA!L$118:L$138)</f>
        <v>183430</v>
      </c>
      <c r="DW54" s="81">
        <f>SUMIF(TIBA!$A$118:$A$138,Traffic!DW$7,TIBA!M$118:M$138)</f>
        <v>0</v>
      </c>
      <c r="DX54" s="81">
        <f>SUMIF(TIBA!$A$118:$A$138,Traffic!DX$7,TIBA!N$118:N$138)</f>
        <v>0</v>
      </c>
      <c r="DY54" s="81">
        <f>SUMIF(TIBA!$A$118:$A$138,Traffic!DY$7,TIBA!O$118:O$138)</f>
        <v>0</v>
      </c>
      <c r="DZ54" s="81">
        <f>SUMIF(TIBA!$A$118:$A$138,Traffic!DZ$7,TIBA!P$118:P$138)</f>
        <v>0</v>
      </c>
      <c r="EB54" s="81">
        <f t="shared" ref="EB54:EB57" si="248">SUM(DA54)</f>
        <v>73899</v>
      </c>
      <c r="EC54" s="81">
        <f>SUM($DA54:DB54)</f>
        <v>137199</v>
      </c>
      <c r="ED54" s="81">
        <f>SUM($DA54:DC54)</f>
        <v>216797</v>
      </c>
      <c r="EE54" s="81">
        <f>SUM($DA54:DD54)</f>
        <v>303877</v>
      </c>
      <c r="EF54" s="81">
        <f>SUM($DA54:DE54)</f>
        <v>412906</v>
      </c>
      <c r="EG54" s="81">
        <f>SUM($DA54:DF54)</f>
        <v>547462</v>
      </c>
      <c r="EH54" s="81">
        <f>SUM($DA54:DG54)</f>
        <v>723498</v>
      </c>
      <c r="EI54" s="81">
        <f>SUM($DA54:DH54)</f>
        <v>904905</v>
      </c>
      <c r="EJ54" s="81">
        <f>SUM($DA54:DI54)</f>
        <v>1024673</v>
      </c>
      <c r="EK54" s="81">
        <f>SUM($DA54:DJ54)</f>
        <v>1136122</v>
      </c>
      <c r="EL54" s="81">
        <f>SUM($DA54:DK54)</f>
        <v>1219036</v>
      </c>
      <c r="EM54" s="81">
        <f>SUM($DA54:DL54)</f>
        <v>1297694</v>
      </c>
      <c r="EQ54" s="81">
        <f>SUM($DO54:DO54)</f>
        <v>61529</v>
      </c>
      <c r="ER54" s="81">
        <f>SUM($DO54:DP54)</f>
        <v>120930</v>
      </c>
      <c r="ES54" s="81">
        <f>SUM($DO54:DQ54)</f>
        <v>192565</v>
      </c>
      <c r="ET54" s="81">
        <f>SUM($DO54:DR54)</f>
        <v>280867</v>
      </c>
      <c r="EU54" s="81">
        <f>SUM($DO54:DS54)</f>
        <v>399335</v>
      </c>
      <c r="EV54" s="81">
        <f>SUM($DO54:DT54)</f>
        <v>537298</v>
      </c>
      <c r="EW54" s="81">
        <f>SUM($DO54:DU54)</f>
        <v>724533</v>
      </c>
      <c r="EX54" s="81">
        <f>SUM($DO54:DV54)</f>
        <v>907963</v>
      </c>
      <c r="EY54" s="81">
        <f>SUM($DO54:DW54)</f>
        <v>907963</v>
      </c>
      <c r="EZ54" s="81">
        <f>SUM($DO54:DX54)</f>
        <v>907963</v>
      </c>
      <c r="FA54" s="81">
        <f>SUM($DO54:DY54)</f>
        <v>907963</v>
      </c>
      <c r="FB54" s="81">
        <f>SUM($DO54:DZ54)</f>
        <v>907963</v>
      </c>
      <c r="FC54" s="81"/>
      <c r="FD54" s="81">
        <f t="shared" ref="FD54:FE57" si="249">SUMIFS($DA54:$DZ54,$DA$8:$DZ$8,FD$7,$DA$7:$DZ$7,FD$8)</f>
        <v>181407</v>
      </c>
      <c r="FE54" s="81">
        <f t="shared" si="249"/>
        <v>183430</v>
      </c>
      <c r="FF54" s="81">
        <f t="shared" si="128"/>
        <v>2023</v>
      </c>
      <c r="FG54" s="112">
        <f>IFERROR(FF54/FD54,1)</f>
        <v>1.115171961390685E-2</v>
      </c>
      <c r="FI54" s="81">
        <f>SUMIFS($EB54:$FB54,$EB$8:$FB$8,FI$7,$EB$7:$FB$7,FI$8)</f>
        <v>904905</v>
      </c>
      <c r="FJ54" s="81">
        <f>SUMIFS($EB54:$FB54,$EB$8:$FB$8,FJ$7,$EB$7:$FB$7,FJ$8)</f>
        <v>907963</v>
      </c>
      <c r="FK54" s="81">
        <f t="shared" si="129"/>
        <v>3058</v>
      </c>
      <c r="FL54" s="112">
        <f>IFERROR(FK54/FI54,1)</f>
        <v>3.3793602643371404E-3</v>
      </c>
    </row>
    <row r="55" spans="1:168" ht="15.75">
      <c r="A55" s="82" t="str">
        <f>+CX56</f>
        <v>Thousand Islands Bridge</v>
      </c>
      <c r="B55" s="106" t="s">
        <v>101</v>
      </c>
      <c r="C55" s="83" t="s">
        <v>7</v>
      </c>
      <c r="D55" s="78">
        <f>+DA55</f>
        <v>31605</v>
      </c>
      <c r="E55" s="79">
        <f ca="1">OFFSET(DA55,0,14,1,1)</f>
        <v>25391</v>
      </c>
      <c r="F55" s="78">
        <f ca="1">SUM(E55-D55)</f>
        <v>-6214</v>
      </c>
      <c r="G55" s="80">
        <f ca="1">IF(F55=0,0,IF(D55=0,1,F55/D55))</f>
        <v>-0.19661445973738331</v>
      </c>
      <c r="H55" s="78">
        <f>SUMIF($D$6:G$6,H$5,$D55:G55)</f>
        <v>31605</v>
      </c>
      <c r="I55" s="79">
        <f ca="1">SUMIF($D$6:H$6,I$5,$D55:H55)</f>
        <v>25391</v>
      </c>
      <c r="J55" s="78">
        <f ca="1">SUM(I55-H55)</f>
        <v>-6214</v>
      </c>
      <c r="K55" s="80">
        <f ca="1">IF(J55=0,0,IF(H55=0,1,J55/H55))</f>
        <v>-0.19661445973738331</v>
      </c>
      <c r="L55" s="78">
        <f>+DB55</f>
        <v>29740</v>
      </c>
      <c r="M55" s="79">
        <f ca="1">OFFSET(DB55,0,14,1,1)</f>
        <v>26328</v>
      </c>
      <c r="N55" s="78">
        <f ca="1">SUM(M55-L55)</f>
        <v>-3412</v>
      </c>
      <c r="O55" s="80">
        <f ca="1">IF(N55=0,0,IF(L55=0,1,N55/L55))</f>
        <v>-0.11472763954270343</v>
      </c>
      <c r="P55" s="78">
        <f>SUMIF($D$6:O$6,P$5,$D55:O55)</f>
        <v>61345</v>
      </c>
      <c r="Q55" s="79">
        <f ca="1">SUMIF($D$6:P$6,Q$5,$D55:P55)</f>
        <v>51719</v>
      </c>
      <c r="R55" s="78">
        <f ca="1">SUM(Q55-P55)</f>
        <v>-9626</v>
      </c>
      <c r="S55" s="80">
        <f ca="1">IF(R55=0,0,IF(P55=0,1,R55/P55))</f>
        <v>-0.15691580405901051</v>
      </c>
      <c r="T55" s="78">
        <f>+DC55</f>
        <v>34173</v>
      </c>
      <c r="U55" s="79">
        <f ca="1">OFFSET(DC55,0,14,1,1)</f>
        <v>31047</v>
      </c>
      <c r="V55" s="78">
        <f ca="1">SUM(U55-T55)</f>
        <v>-3126</v>
      </c>
      <c r="W55" s="80">
        <f ca="1">IF(V55=0,0,IF(T55=0,1,V55/T55))</f>
        <v>-9.1475726450706701E-2</v>
      </c>
      <c r="X55" s="78">
        <f>SUMIF($D$6:W$6,X$5,$D55:W55)</f>
        <v>95518</v>
      </c>
      <c r="Y55" s="79">
        <f ca="1">SUMIF($D$6:X$6,Y$5,$D55:X55)</f>
        <v>82766</v>
      </c>
      <c r="Z55" s="78">
        <f ca="1">SUM(Y55-X55)</f>
        <v>-12752</v>
      </c>
      <c r="AA55" s="80">
        <f ca="1">IF(Z55=0,0,IF(X55=0,1,Z55/X55))</f>
        <v>-0.13350363282313282</v>
      </c>
      <c r="AB55" s="78">
        <f>+DD55</f>
        <v>30873</v>
      </c>
      <c r="AC55" s="79">
        <f ca="1">OFFSET(DD55,0,14,1,1)</f>
        <v>30744</v>
      </c>
      <c r="AD55" s="78">
        <f ca="1">SUM(AC55-AB55)</f>
        <v>-129</v>
      </c>
      <c r="AE55" s="80">
        <f ca="1">IF(AD55=0,0,IF(AB55=0,1,AD55/AB55))</f>
        <v>-4.1784083179477209E-3</v>
      </c>
      <c r="AF55" s="78">
        <f>SUMIF($D$6:AE$6,AF$5,$D55:AE55)</f>
        <v>126391</v>
      </c>
      <c r="AG55" s="79">
        <f ca="1">SUMIF($D$6:AF$6,AG$5,$D55:AF55)</f>
        <v>113510</v>
      </c>
      <c r="AH55" s="78">
        <f ca="1">SUM(AG55-AF55)</f>
        <v>-12881</v>
      </c>
      <c r="AI55" s="80">
        <f ca="1">IF(AH55=0,0,IF(AF55=0,1,AH55/AF55))</f>
        <v>-0.10191390209745947</v>
      </c>
      <c r="AJ55" s="78">
        <f>+DE55</f>
        <v>31571</v>
      </c>
      <c r="AK55" s="79">
        <f ca="1">OFFSET(DE55,0,14,1,1)</f>
        <v>30872</v>
      </c>
      <c r="AL55" s="78">
        <f ca="1">SUM(AK55-AJ55)</f>
        <v>-699</v>
      </c>
      <c r="AM55" s="80">
        <f ca="1">IF(AL55=0,0,IF(AJ55=0,1,AL55/AJ55))</f>
        <v>-2.2140572043964399E-2</v>
      </c>
      <c r="AN55" s="78">
        <f>SUMIF($D$6:AM$6,AN$5,$D55:AM55)</f>
        <v>157962</v>
      </c>
      <c r="AO55" s="79">
        <f ca="1">SUMIF($D$6:AN$6,AO$5,$D55:AN55)</f>
        <v>144382</v>
      </c>
      <c r="AP55" s="78">
        <f ca="1">SUM(AO55-AN55)</f>
        <v>-13580</v>
      </c>
      <c r="AQ55" s="80">
        <f ca="1">IF(AP55=0,0,IF(AN55=0,1,AP55/AN55))</f>
        <v>-8.5970043428166262E-2</v>
      </c>
      <c r="AR55" s="78">
        <f>+DF55</f>
        <v>30501</v>
      </c>
      <c r="AS55" s="79">
        <f ca="1">OFFSET(DF55,0,14,1,1)</f>
        <v>32027</v>
      </c>
      <c r="AT55" s="78">
        <f ca="1">SUM(AS55-AR55)</f>
        <v>1526</v>
      </c>
      <c r="AU55" s="80">
        <f ca="1">IF(AT55=0,0,IF(AR55=0,1,AT55/AR55))</f>
        <v>5.0031146519786233E-2</v>
      </c>
      <c r="AV55" s="78">
        <f>SUMIF($D$6:AU$6,AV$5,$D55:AU55)</f>
        <v>188463</v>
      </c>
      <c r="AW55" s="79">
        <f ca="1">SUMIF($D$6:AV$6,AW$5,$D55:AV55)</f>
        <v>176409</v>
      </c>
      <c r="AX55" s="78">
        <f ca="1">SUM(AW55-AV55)</f>
        <v>-12054</v>
      </c>
      <c r="AY55" s="80">
        <f ca="1">IF(AX55=0,0,IF(AV55=0,1,AX55/AV55))</f>
        <v>-6.3959503987520094E-2</v>
      </c>
      <c r="AZ55" s="78">
        <f>+DG55</f>
        <v>31174</v>
      </c>
      <c r="BA55" s="79">
        <f ca="1">OFFSET(DG55,0,14,1,1)</f>
        <v>30098</v>
      </c>
      <c r="BB55" s="78">
        <f ca="1">SUM(BA55-AZ55)</f>
        <v>-1076</v>
      </c>
      <c r="BC55" s="80">
        <f ca="1">IF(BB55=0,0,IF(AZ55=0,1,BB55/AZ55))</f>
        <v>-3.4515942772823507E-2</v>
      </c>
      <c r="BD55" s="78">
        <f>SUMIF($D$6:BC$6,BD$5,$D55:BC55)</f>
        <v>219637</v>
      </c>
      <c r="BE55" s="79">
        <f ca="1">SUMIF($D$6:BD$6,BE$5,$D55:BD55)</f>
        <v>206507</v>
      </c>
      <c r="BF55" s="78">
        <f ca="1">SUM(BE55-BD55)</f>
        <v>-13130</v>
      </c>
      <c r="BG55" s="80">
        <f ca="1">IF(BF55=0,0,IF(BD55=0,1,BF55/BD55))</f>
        <v>-5.978045593410946E-2</v>
      </c>
      <c r="BH55" s="78">
        <f>+DH55</f>
        <v>29286</v>
      </c>
      <c r="BI55" s="79">
        <f ca="1">OFFSET(DH55,0,14,1,1)</f>
        <v>30368</v>
      </c>
      <c r="BJ55" s="78">
        <f ca="1">SUM(BI55-BH55)</f>
        <v>1082</v>
      </c>
      <c r="BK55" s="80">
        <f ca="1">IF(BJ55=0,0,IF(BH55=0,1,BJ55/BH55))</f>
        <v>3.6945981014819371E-2</v>
      </c>
      <c r="BL55" s="78">
        <f>SUMIF($D$6:BK$6,BL$5,$D55:BK55)</f>
        <v>248923</v>
      </c>
      <c r="BM55" s="79">
        <f ca="1">SUMIF($D$6:BL$6,BM$5,$D55:BL55)</f>
        <v>236875</v>
      </c>
      <c r="BN55" s="78">
        <f ca="1">SUM(BM55-BL55)</f>
        <v>-12048</v>
      </c>
      <c r="BO55" s="80">
        <f ca="1">IF(BN55=0,0,IF(BL55=0,1,BN55/BL55))</f>
        <v>-4.840050939447138E-2</v>
      </c>
      <c r="BP55" s="78">
        <f>+DI55</f>
        <v>29786</v>
      </c>
      <c r="BQ55" s="79">
        <f ca="1">OFFSET(DI55,0,14,1,1)</f>
        <v>0</v>
      </c>
      <c r="BR55" s="78">
        <f ca="1">SUM(BQ55-BP55)</f>
        <v>-29786</v>
      </c>
      <c r="BS55" s="80">
        <f ca="1">IF(BR55=0,0,IF(BP55=0,1,BR55/BP55))</f>
        <v>-1</v>
      </c>
      <c r="BT55" s="78">
        <f>SUMIF($D$6:BS$6,BT$5,$D55:BS55)</f>
        <v>278709</v>
      </c>
      <c r="BU55" s="79">
        <f ca="1">SUMIF($D$6:BT$6,BU$5,$D55:BT55)</f>
        <v>236875</v>
      </c>
      <c r="BV55" s="78">
        <f ca="1">SUM(BU55-BT55)</f>
        <v>-41834</v>
      </c>
      <c r="BW55" s="80">
        <f ca="1">IF(BV55=0,0,IF(BT55=0,1,BV55/BT55))</f>
        <v>-0.15009920741705507</v>
      </c>
      <c r="BX55" s="78">
        <f>+DJ55</f>
        <v>32448</v>
      </c>
      <c r="BY55" s="79">
        <f ca="1">OFFSET(DJ55,0,14,1,1)</f>
        <v>0</v>
      </c>
      <c r="BZ55" s="78">
        <f ca="1">SUM(BY55-BX55)</f>
        <v>-32448</v>
      </c>
      <c r="CA55" s="80">
        <f ca="1">IF(BZ55=0,0,IF(BX55=0,1,BZ55/BX55))</f>
        <v>-1</v>
      </c>
      <c r="CB55" s="78">
        <f>SUMIF($D$6:CA$6,CB$5,$D55:CA55)</f>
        <v>311157</v>
      </c>
      <c r="CC55" s="79">
        <f ca="1">SUMIF($D$6:CB$6,CC$5,$D55:CB55)</f>
        <v>236875</v>
      </c>
      <c r="CD55" s="78">
        <f ca="1">SUM(CC55-CB55)</f>
        <v>-74282</v>
      </c>
      <c r="CE55" s="80">
        <f ca="1">IF(CD55=0,0,IF(CB55=0,1,CD55/CB55))</f>
        <v>-0.23872835899561959</v>
      </c>
      <c r="CF55" s="78">
        <f>+DK55</f>
        <v>27732</v>
      </c>
      <c r="CG55" s="79">
        <f ca="1">OFFSET(DK55,0,14,1,1)</f>
        <v>0</v>
      </c>
      <c r="CH55" s="78">
        <f ca="1">SUM(CG55-CF55)</f>
        <v>-27732</v>
      </c>
      <c r="CI55" s="80">
        <f ca="1">IF(CH55=0,0,IF(CF55=0,1,CH55/CF55))</f>
        <v>-1</v>
      </c>
      <c r="CJ55" s="78">
        <f>SUMIF($D$6:CI$6,CJ$5,$D55:CI55)</f>
        <v>338889</v>
      </c>
      <c r="CK55" s="79">
        <f ca="1">SUMIF($D$6:CJ$6,CK$5,$D55:CJ55)</f>
        <v>236875</v>
      </c>
      <c r="CL55" s="78">
        <f ca="1">SUM(CK55-CJ55)</f>
        <v>-102014</v>
      </c>
      <c r="CM55" s="80">
        <f ca="1">IF(CL55=0,0,IF(CJ55=0,1,CL55/CJ55))</f>
        <v>-0.30102481933612479</v>
      </c>
      <c r="CN55" s="78">
        <f>+DL55</f>
        <v>24770</v>
      </c>
      <c r="CO55" s="79">
        <f ca="1">OFFSET(DL55,0,14,1,1)</f>
        <v>0</v>
      </c>
      <c r="CP55" s="78">
        <f ca="1">SUM(CO55-CN55)</f>
        <v>-24770</v>
      </c>
      <c r="CQ55" s="80">
        <f ca="1">IF(CP55=0,0,IF(CN55=0,1,CP55/CN55))</f>
        <v>-1</v>
      </c>
      <c r="CR55" s="78">
        <f>SUMIF($D$6:CQ$6,CR$5,$D55:CQ55)</f>
        <v>363659</v>
      </c>
      <c r="CS55" s="79">
        <f ca="1">SUMIF($D$6:CR$6,CS$5,$D55:CR55)</f>
        <v>236875</v>
      </c>
      <c r="CT55" s="78">
        <f ca="1">SUM(CS55-CR55)</f>
        <v>-126784</v>
      </c>
      <c r="CU55" s="80">
        <f ca="1">IF(CT55=0,0,IF(CR55=0,1,CT55/CR55))</f>
        <v>-0.34863429751497971</v>
      </c>
      <c r="CX55" t="s">
        <v>17</v>
      </c>
      <c r="CY55" t="s">
        <v>7</v>
      </c>
      <c r="CZ55" s="2"/>
      <c r="DA55" s="81">
        <f>SUMIF(TIBA!$A$141:$A$161,Traffic!DA$7,TIBA!E$141:E$161)</f>
        <v>31605</v>
      </c>
      <c r="DB55" s="81">
        <f>SUMIF(TIBA!$A$141:$A$161,Traffic!DB$7,TIBA!F$141:F$161)</f>
        <v>29740</v>
      </c>
      <c r="DC55" s="81">
        <f>SUMIF(TIBA!$A$141:$A$161,Traffic!DC$7,TIBA!G$141:G$161)</f>
        <v>34173</v>
      </c>
      <c r="DD55" s="81">
        <f>SUMIF(TIBA!$A$141:$A$161,Traffic!DD$7,TIBA!H$141:H$161)</f>
        <v>30873</v>
      </c>
      <c r="DE55" s="81">
        <f>SUMIF(TIBA!$A$141:$A$161,Traffic!DE$7,TIBA!I$141:I$161)</f>
        <v>31571</v>
      </c>
      <c r="DF55" s="81">
        <f>SUMIF(TIBA!$A$141:$A$161,Traffic!DF$7,TIBA!J$141:J$161)</f>
        <v>30501</v>
      </c>
      <c r="DG55" s="81">
        <f>SUMIF(TIBA!$A$141:$A$161,Traffic!DG$7,TIBA!K$141:K$161)</f>
        <v>31174</v>
      </c>
      <c r="DH55" s="81">
        <f>SUMIF(TIBA!$A$141:$A$161,Traffic!DH$7,TIBA!L$141:L$161)</f>
        <v>29286</v>
      </c>
      <c r="DI55" s="81">
        <f>SUMIF(TIBA!$A$141:$A$161,Traffic!DI$7,TIBA!M$141:M$161)</f>
        <v>29786</v>
      </c>
      <c r="DJ55" s="81">
        <f>SUMIF(TIBA!$A$141:$A$161,Traffic!DJ$7,TIBA!N$141:N$161)</f>
        <v>32448</v>
      </c>
      <c r="DK55" s="81">
        <f>SUMIF(TIBA!$A$141:$A$161,Traffic!DK$7,TIBA!O$141:O$161)</f>
        <v>27732</v>
      </c>
      <c r="DL55" s="81">
        <f>SUMIF(TIBA!$A$141:$A$161,Traffic!DL$7,TIBA!P$141:P$161)</f>
        <v>24770</v>
      </c>
      <c r="DO55" s="81">
        <f>SUMIF(TIBA!$A$141:$A$161,Traffic!DO$7,TIBA!E$141:E$161)</f>
        <v>25391</v>
      </c>
      <c r="DP55" s="81">
        <f>SUMIF(TIBA!$A$141:$A$161,Traffic!DP$7,TIBA!F$141:F$161)</f>
        <v>26328</v>
      </c>
      <c r="DQ55" s="81">
        <f>SUMIF(TIBA!$A$141:$A$161,Traffic!DQ$7,TIBA!G$141:G$161)</f>
        <v>31047</v>
      </c>
      <c r="DR55" s="81">
        <f>SUMIF(TIBA!$A$141:$A$161,Traffic!DR$7,TIBA!H$141:H$161)</f>
        <v>30744</v>
      </c>
      <c r="DS55" s="81">
        <f>SUMIF(TIBA!$A$141:$A$161,Traffic!DS$7,TIBA!I$141:I$161)</f>
        <v>30872</v>
      </c>
      <c r="DT55" s="81">
        <f>SUMIF(TIBA!$A$141:$A$161,Traffic!DT$7,TIBA!J$141:J$161)</f>
        <v>32027</v>
      </c>
      <c r="DU55" s="81">
        <f>SUMIF(TIBA!$A$141:$A$161,Traffic!DU$7,TIBA!K$141:K$161)</f>
        <v>30098</v>
      </c>
      <c r="DV55" s="81">
        <f>SUMIF(TIBA!$A$141:$A$161,Traffic!DV$7,TIBA!L$141:L$161)</f>
        <v>30368</v>
      </c>
      <c r="DW55" s="81">
        <f>SUMIF(TIBA!$A$141:$A$161,Traffic!DW$7,TIBA!M$141:M$161)</f>
        <v>0</v>
      </c>
      <c r="DX55" s="81">
        <f>SUMIF(TIBA!$A$141:$A$161,Traffic!DX$7,TIBA!N$141:N$161)</f>
        <v>0</v>
      </c>
      <c r="DY55" s="81">
        <f>SUMIF(TIBA!$A$141:$A$161,Traffic!DY$7,TIBA!O$141:O$161)</f>
        <v>0</v>
      </c>
      <c r="DZ55" s="81">
        <f>SUMIF(TIBA!$A$141:$A$161,Traffic!DZ$7,TIBA!P$141:P$161)</f>
        <v>0</v>
      </c>
      <c r="EB55" s="81">
        <f t="shared" si="248"/>
        <v>31605</v>
      </c>
      <c r="EC55" s="81">
        <f>SUM($DA55:DB55)</f>
        <v>61345</v>
      </c>
      <c r="ED55" s="81">
        <f>SUM($DA55:DC55)</f>
        <v>95518</v>
      </c>
      <c r="EE55" s="81">
        <f>SUM($DA55:DD55)</f>
        <v>126391</v>
      </c>
      <c r="EF55" s="81">
        <f>SUM($DA55:DE55)</f>
        <v>157962</v>
      </c>
      <c r="EG55" s="81">
        <f>SUM($DA55:DF55)</f>
        <v>188463</v>
      </c>
      <c r="EH55" s="81">
        <f>SUM($DA55:DG55)</f>
        <v>219637</v>
      </c>
      <c r="EI55" s="81">
        <f>SUM($DA55:DH55)</f>
        <v>248923</v>
      </c>
      <c r="EJ55" s="81">
        <f>SUM($DA55:DI55)</f>
        <v>278709</v>
      </c>
      <c r="EK55" s="81">
        <f>SUM($DA55:DJ55)</f>
        <v>311157</v>
      </c>
      <c r="EL55" s="81">
        <f>SUM($DA55:DK55)</f>
        <v>338889</v>
      </c>
      <c r="EM55" s="81">
        <f>SUM($DA55:DL55)</f>
        <v>363659</v>
      </c>
      <c r="EQ55" s="81">
        <f>SUM($DO55:DO55)</f>
        <v>25391</v>
      </c>
      <c r="ER55" s="81">
        <f>SUM($DO55:DP55)</f>
        <v>51719</v>
      </c>
      <c r="ES55" s="81">
        <f>SUM($DO55:DQ55)</f>
        <v>82766</v>
      </c>
      <c r="ET55" s="81">
        <f>SUM($DO55:DR55)</f>
        <v>113510</v>
      </c>
      <c r="EU55" s="81">
        <f>SUM($DO55:DS55)</f>
        <v>144382</v>
      </c>
      <c r="EV55" s="81">
        <f>SUM($DO55:DT55)</f>
        <v>176409</v>
      </c>
      <c r="EW55" s="81">
        <f>SUM($DO55:DU55)</f>
        <v>206507</v>
      </c>
      <c r="EX55" s="81">
        <f>SUM($DO55:DV55)</f>
        <v>236875</v>
      </c>
      <c r="EY55" s="81">
        <f>SUM($DO55:DW55)</f>
        <v>236875</v>
      </c>
      <c r="EZ55" s="81">
        <f>SUM($DO55:DX55)</f>
        <v>236875</v>
      </c>
      <c r="FA55" s="81">
        <f>SUM($DO55:DY55)</f>
        <v>236875</v>
      </c>
      <c r="FB55" s="81">
        <f>SUM($DO55:DZ55)</f>
        <v>236875</v>
      </c>
      <c r="FC55" s="81"/>
      <c r="FD55" s="81">
        <f t="shared" si="249"/>
        <v>29286</v>
      </c>
      <c r="FE55" s="81">
        <f t="shared" si="249"/>
        <v>30368</v>
      </c>
      <c r="FF55" s="81">
        <f t="shared" si="128"/>
        <v>1082</v>
      </c>
      <c r="FG55" s="112">
        <f>IFERROR(FF55/FD55,1)</f>
        <v>3.6945981014819371E-2</v>
      </c>
      <c r="FI55" s="81">
        <f t="shared" ref="FI55:FJ57" si="250">SUMIFS($EB55:$FB55,$EB$8:$FB$8,FI$7,$EB$7:$FB$7,FI$8)</f>
        <v>248923</v>
      </c>
      <c r="FJ55" s="81">
        <f t="shared" si="250"/>
        <v>236875</v>
      </c>
      <c r="FK55" s="81">
        <f t="shared" si="129"/>
        <v>-12048</v>
      </c>
      <c r="FL55" s="112">
        <f>IFERROR(FK55/FI55,1)</f>
        <v>-4.840050939447138E-2</v>
      </c>
    </row>
    <row r="56" spans="1:168" ht="15.75">
      <c r="A56" s="94"/>
      <c r="B56" s="107" t="s">
        <v>101</v>
      </c>
      <c r="C56" s="83" t="s">
        <v>8</v>
      </c>
      <c r="D56" s="79">
        <f>+DA56</f>
        <v>0</v>
      </c>
      <c r="E56" s="79">
        <f ca="1">OFFSET(DA56,0,14,1,1)</f>
        <v>0</v>
      </c>
      <c r="F56" s="111">
        <f ca="1">SUM(E56-D56)</f>
        <v>0</v>
      </c>
      <c r="G56" s="80">
        <f ca="1">IF(F56=0,0,IF(D56=0,1,F56/D56))</f>
        <v>0</v>
      </c>
      <c r="H56" s="79">
        <f>SUMIF($D$6:G$6,H$5,$D56:G56)</f>
        <v>0</v>
      </c>
      <c r="I56" s="79">
        <f ca="1">SUMIF($D$6:H$6,I$5,$D56:H56)</f>
        <v>0</v>
      </c>
      <c r="J56" s="111">
        <f ca="1">SUM(I56-H56)</f>
        <v>0</v>
      </c>
      <c r="K56" s="80">
        <f ca="1">IF(J56=0,0,IF(H56=0,1,J56/H56))</f>
        <v>0</v>
      </c>
      <c r="L56" s="79">
        <f>+DB56</f>
        <v>0</v>
      </c>
      <c r="M56" s="79">
        <f ca="1">OFFSET(DB56,0,14,1,1)</f>
        <v>0</v>
      </c>
      <c r="N56" s="111">
        <f ca="1">SUM(M56-L56)</f>
        <v>0</v>
      </c>
      <c r="O56" s="80">
        <f ca="1">IF(N56=0,0,IF(L56=0,1,N56/L56))</f>
        <v>0</v>
      </c>
      <c r="P56" s="79">
        <f>SUMIF($D$6:O$6,P$5,$D56:O56)</f>
        <v>0</v>
      </c>
      <c r="Q56" s="79">
        <f ca="1">SUMIF($D$6:P$6,Q$5,$D56:P56)</f>
        <v>0</v>
      </c>
      <c r="R56" s="111">
        <f ca="1">SUM(Q56-P56)</f>
        <v>0</v>
      </c>
      <c r="S56" s="80">
        <f ca="1">IF(R56=0,0,IF(P56=0,1,R56/P56))</f>
        <v>0</v>
      </c>
      <c r="T56" s="79">
        <f>+DC56</f>
        <v>0</v>
      </c>
      <c r="U56" s="79">
        <f ca="1">OFFSET(DC56,0,14,1,1)</f>
        <v>0</v>
      </c>
      <c r="V56" s="111">
        <f ca="1">SUM(U56-T56)</f>
        <v>0</v>
      </c>
      <c r="W56" s="80">
        <f ca="1">IF(V56=0,0,IF(T56=0,1,V56/T56))</f>
        <v>0</v>
      </c>
      <c r="X56" s="79">
        <f>SUMIF($D$6:W$6,X$5,$D56:W56)</f>
        <v>0</v>
      </c>
      <c r="Y56" s="79">
        <f ca="1">SUMIF($D$6:X$6,Y$5,$D56:X56)</f>
        <v>0</v>
      </c>
      <c r="Z56" s="111">
        <f ca="1">SUM(Y56-X56)</f>
        <v>0</v>
      </c>
      <c r="AA56" s="80">
        <f ca="1">IF(Z56=0,0,IF(X56=0,1,Z56/X56))</f>
        <v>0</v>
      </c>
      <c r="AB56" s="79">
        <f>+DD56</f>
        <v>0</v>
      </c>
      <c r="AC56" s="79">
        <f ca="1">OFFSET(DD56,0,14,1,1)</f>
        <v>0</v>
      </c>
      <c r="AD56" s="111">
        <f ca="1">SUM(AC56-AB56)</f>
        <v>0</v>
      </c>
      <c r="AE56" s="80">
        <f ca="1">IF(AD56=0,0,IF(AB56=0,1,AD56/AB56))</f>
        <v>0</v>
      </c>
      <c r="AF56" s="79">
        <f>SUMIF($D$6:AE$6,AF$5,$D56:AE56)</f>
        <v>0</v>
      </c>
      <c r="AG56" s="79">
        <f ca="1">SUMIF($D$6:AF$6,AG$5,$D56:AF56)</f>
        <v>0</v>
      </c>
      <c r="AH56" s="111">
        <f ca="1">SUM(AG56-AF56)</f>
        <v>0</v>
      </c>
      <c r="AI56" s="80">
        <f ca="1">IF(AH56=0,0,IF(AF56=0,1,AH56/AF56))</f>
        <v>0</v>
      </c>
      <c r="AJ56" s="79">
        <f>+DE56</f>
        <v>0</v>
      </c>
      <c r="AK56" s="79">
        <f ca="1">OFFSET(DE56,0,14,1,1)</f>
        <v>0</v>
      </c>
      <c r="AL56" s="111">
        <f ca="1">SUM(AK56-AJ56)</f>
        <v>0</v>
      </c>
      <c r="AM56" s="80">
        <f ca="1">IF(AL56=0,0,IF(AJ56=0,1,AL56/AJ56))</f>
        <v>0</v>
      </c>
      <c r="AN56" s="79">
        <f>SUMIF($D$6:AM$6,AN$5,$D56:AM56)</f>
        <v>0</v>
      </c>
      <c r="AO56" s="79">
        <f ca="1">SUMIF($D$6:AN$6,AO$5,$D56:AN56)</f>
        <v>0</v>
      </c>
      <c r="AP56" s="111">
        <f ca="1">SUM(AO56-AN56)</f>
        <v>0</v>
      </c>
      <c r="AQ56" s="80">
        <f ca="1">IF(AP56=0,0,IF(AN56=0,1,AP56/AN56))</f>
        <v>0</v>
      </c>
      <c r="AR56" s="79">
        <f>+DF56</f>
        <v>0</v>
      </c>
      <c r="AS56" s="79">
        <f ca="1">OFFSET(DF56,0,14,1,1)</f>
        <v>0</v>
      </c>
      <c r="AT56" s="111">
        <f ca="1">SUM(AS56-AR56)</f>
        <v>0</v>
      </c>
      <c r="AU56" s="80">
        <f ca="1">IF(AT56=0,0,IF(AR56=0,1,AT56/AR56))</f>
        <v>0</v>
      </c>
      <c r="AV56" s="79">
        <f>SUMIF($D$6:AU$6,AV$5,$D56:AU56)</f>
        <v>0</v>
      </c>
      <c r="AW56" s="79">
        <f ca="1">SUMIF($D$6:AV$6,AW$5,$D56:AV56)</f>
        <v>0</v>
      </c>
      <c r="AX56" s="111">
        <f ca="1">SUM(AW56-AV56)</f>
        <v>0</v>
      </c>
      <c r="AY56" s="80">
        <f ca="1">IF(AX56=0,0,IF(AV56=0,1,AX56/AV56))</f>
        <v>0</v>
      </c>
      <c r="AZ56" s="79">
        <f>+DG56</f>
        <v>0</v>
      </c>
      <c r="BA56" s="79">
        <f ca="1">OFFSET(DG56,0,14,1,1)</f>
        <v>0</v>
      </c>
      <c r="BB56" s="111">
        <f ca="1">SUM(BA56-AZ56)</f>
        <v>0</v>
      </c>
      <c r="BC56" s="80">
        <f ca="1">IF(BB56=0,0,IF(AZ56=0,1,BB56/AZ56))</f>
        <v>0</v>
      </c>
      <c r="BD56" s="79">
        <f>SUMIF($D$6:BC$6,BD$5,$D56:BC56)</f>
        <v>0</v>
      </c>
      <c r="BE56" s="79">
        <f ca="1">SUMIF($D$6:BD$6,BE$5,$D56:BD56)</f>
        <v>0</v>
      </c>
      <c r="BF56" s="111">
        <f ca="1">SUM(BE56-BD56)</f>
        <v>0</v>
      </c>
      <c r="BG56" s="80">
        <f ca="1">IF(BF56=0,0,IF(BD56=0,1,BF56/BD56))</f>
        <v>0</v>
      </c>
      <c r="BH56" s="79">
        <f>+DH56</f>
        <v>0</v>
      </c>
      <c r="BI56" s="79">
        <f ca="1">OFFSET(DH56,0,14,1,1)</f>
        <v>0</v>
      </c>
      <c r="BJ56" s="111">
        <f ca="1">SUM(BI56-BH56)</f>
        <v>0</v>
      </c>
      <c r="BK56" s="80">
        <f ca="1">IF(BJ56=0,0,IF(BH56=0,1,BJ56/BH56))</f>
        <v>0</v>
      </c>
      <c r="BL56" s="79">
        <f>SUMIF($D$6:BK$6,BL$5,$D56:BK56)</f>
        <v>0</v>
      </c>
      <c r="BM56" s="79">
        <f ca="1">SUMIF($D$6:BL$6,BM$5,$D56:BL56)</f>
        <v>0</v>
      </c>
      <c r="BN56" s="111">
        <f ca="1">SUM(BM56-BL56)</f>
        <v>0</v>
      </c>
      <c r="BO56" s="80">
        <f ca="1">IF(BN56=0,0,IF(BL56=0,1,BN56/BL56))</f>
        <v>0</v>
      </c>
      <c r="BP56" s="79">
        <f>+DI56</f>
        <v>0</v>
      </c>
      <c r="BQ56" s="79">
        <f ca="1">OFFSET(DI56,0,14,1,1)</f>
        <v>0</v>
      </c>
      <c r="BR56" s="111">
        <f ca="1">SUM(BQ56-BP56)</f>
        <v>0</v>
      </c>
      <c r="BS56" s="80">
        <f ca="1">IF(BR56=0,0,IF(BP56=0,1,BR56/BP56))</f>
        <v>0</v>
      </c>
      <c r="BT56" s="79">
        <f>SUMIF($D$6:BS$6,BT$5,$D56:BS56)</f>
        <v>0</v>
      </c>
      <c r="BU56" s="79">
        <f ca="1">SUMIF($D$6:BT$6,BU$5,$D56:BT56)</f>
        <v>0</v>
      </c>
      <c r="BV56" s="111">
        <f ca="1">SUM(BU56-BT56)</f>
        <v>0</v>
      </c>
      <c r="BW56" s="80">
        <f ca="1">IF(BV56=0,0,IF(BT56=0,1,BV56/BT56))</f>
        <v>0</v>
      </c>
      <c r="BX56" s="79">
        <f>+DJ56</f>
        <v>0</v>
      </c>
      <c r="BY56" s="79">
        <f ca="1">OFFSET(DJ56,0,14,1,1)</f>
        <v>0</v>
      </c>
      <c r="BZ56" s="111">
        <f ca="1">SUM(BY56-BX56)</f>
        <v>0</v>
      </c>
      <c r="CA56" s="80">
        <f ca="1">IF(BZ56=0,0,IF(BX56=0,1,BZ56/BX56))</f>
        <v>0</v>
      </c>
      <c r="CB56" s="79">
        <f>SUMIF($D$6:CA$6,CB$5,$D56:CA56)</f>
        <v>0</v>
      </c>
      <c r="CC56" s="79">
        <f ca="1">SUMIF($D$6:CB$6,CC$5,$D56:CB56)</f>
        <v>0</v>
      </c>
      <c r="CD56" s="111">
        <f ca="1">SUM(CC56-CB56)</f>
        <v>0</v>
      </c>
      <c r="CE56" s="80">
        <f ca="1">IF(CD56=0,0,IF(CB56=0,1,CD56/CB56))</f>
        <v>0</v>
      </c>
      <c r="CF56" s="79">
        <f>+DK56</f>
        <v>0</v>
      </c>
      <c r="CG56" s="79">
        <f ca="1">OFFSET(DK56,0,14,1,1)</f>
        <v>0</v>
      </c>
      <c r="CH56" s="111">
        <f ca="1">SUM(CG56-CF56)</f>
        <v>0</v>
      </c>
      <c r="CI56" s="80">
        <f ca="1">IF(CH56=0,0,IF(CF56=0,1,CH56/CF56))</f>
        <v>0</v>
      </c>
      <c r="CJ56" s="79">
        <f>SUMIF($D$6:CI$6,CJ$5,$D56:CI56)</f>
        <v>0</v>
      </c>
      <c r="CK56" s="79">
        <f ca="1">SUMIF($D$6:CJ$6,CK$5,$D56:CJ56)</f>
        <v>0</v>
      </c>
      <c r="CL56" s="111">
        <f ca="1">SUM(CK56-CJ56)</f>
        <v>0</v>
      </c>
      <c r="CM56" s="80">
        <f ca="1">IF(CL56=0,0,IF(CJ56=0,1,CL56/CJ56))</f>
        <v>0</v>
      </c>
      <c r="CN56" s="79">
        <f>+DL56</f>
        <v>0</v>
      </c>
      <c r="CO56" s="79">
        <f ca="1">OFFSET(DL56,0,14,1,1)</f>
        <v>0</v>
      </c>
      <c r="CP56" s="111">
        <f ca="1">SUM(CO56-CN56)</f>
        <v>0</v>
      </c>
      <c r="CQ56" s="80">
        <f ca="1">IF(CP56=0,0,IF(CN56=0,1,CP56/CN56))</f>
        <v>0</v>
      </c>
      <c r="CR56" s="79">
        <f>SUMIF($D$6:CQ$6,CR$5,$D56:CQ56)</f>
        <v>0</v>
      </c>
      <c r="CS56" s="79">
        <f ca="1">SUMIF($D$6:CR$6,CS$5,$D56:CR56)</f>
        <v>0</v>
      </c>
      <c r="CT56" s="111">
        <f ca="1">SUM(CS56-CR56)</f>
        <v>0</v>
      </c>
      <c r="CU56" s="80">
        <f ca="1">IF(CT56=0,0,IF(CR56=0,1,CT56/CR56))</f>
        <v>0</v>
      </c>
      <c r="CX56" t="s">
        <v>17</v>
      </c>
      <c r="CY56" t="s">
        <v>8</v>
      </c>
      <c r="CZ56" s="2"/>
      <c r="DA56" s="81">
        <f>SUMIF(TIBA!$A$164:$A$184,Traffic!DA$7,TIBA!E$164:E$184)</f>
        <v>0</v>
      </c>
      <c r="DB56" s="81">
        <f>SUMIF(TIBA!$A$164:$A$184,Traffic!DB$7,TIBA!F$164:F$184)</f>
        <v>0</v>
      </c>
      <c r="DC56" s="81">
        <f>SUMIF(TIBA!$A$164:$A$184,Traffic!DC$7,TIBA!G$164:G$184)</f>
        <v>0</v>
      </c>
      <c r="DD56" s="81">
        <f>SUMIF(TIBA!$A$164:$A$184,Traffic!DD$7,TIBA!H$164:H$184)</f>
        <v>0</v>
      </c>
      <c r="DE56" s="81">
        <f>SUMIF(TIBA!$A$164:$A$184,Traffic!DE$7,TIBA!I$164:I$184)</f>
        <v>0</v>
      </c>
      <c r="DF56" s="81">
        <f>SUMIF(TIBA!$A$164:$A$184,Traffic!DF$7,TIBA!J$164:J$184)</f>
        <v>0</v>
      </c>
      <c r="DG56" s="81">
        <f>SUMIF(TIBA!$A$164:$A$184,Traffic!DG$7,TIBA!K$164:K$184)</f>
        <v>0</v>
      </c>
      <c r="DH56" s="81">
        <f>SUMIF(TIBA!$A$164:$A$184,Traffic!DH$7,TIBA!L$164:L$184)</f>
        <v>0</v>
      </c>
      <c r="DI56" s="81">
        <f>SUMIF(TIBA!$A$164:$A$184,Traffic!DI$7,TIBA!M$164:M$184)</f>
        <v>0</v>
      </c>
      <c r="DJ56" s="81">
        <f>SUMIF(TIBA!$A$164:$A$184,Traffic!DJ$7,TIBA!N$164:N$184)</f>
        <v>0</v>
      </c>
      <c r="DK56" s="81">
        <f>SUMIF(TIBA!$A$164:$A$184,Traffic!DK$7,TIBA!O$164:O$184)</f>
        <v>0</v>
      </c>
      <c r="DL56" s="81">
        <f>SUMIF(TIBA!$A$164:$A$184,Traffic!DL$7,TIBA!P$164:P$184)</f>
        <v>0</v>
      </c>
      <c r="DO56" s="81">
        <f>SUMIF(TIBA!$A$164:$A$184,Traffic!DO$7,TIBA!E$164:E$184)</f>
        <v>0</v>
      </c>
      <c r="DP56" s="81">
        <f>SUMIF(TIBA!$A$164:$A$184,Traffic!DP$7,TIBA!F$164:F$184)</f>
        <v>0</v>
      </c>
      <c r="DQ56" s="81">
        <f>SUMIF(TIBA!$A$164:$A$184,Traffic!DQ$7,TIBA!G$164:G$184)</f>
        <v>0</v>
      </c>
      <c r="DR56" s="81">
        <f>SUMIF(TIBA!$A$164:$A$184,Traffic!DR$7,TIBA!H$164:H$184)</f>
        <v>0</v>
      </c>
      <c r="DS56" s="81">
        <f>SUMIF(TIBA!$A$164:$A$184,Traffic!DS$7,TIBA!I$164:I$184)</f>
        <v>0</v>
      </c>
      <c r="DT56" s="81">
        <f>SUMIF(TIBA!$A$164:$A$184,Traffic!DT$7,TIBA!J$164:J$184)</f>
        <v>0</v>
      </c>
      <c r="DU56" s="81">
        <f>SUMIF(TIBA!$A$164:$A$184,Traffic!DU$7,TIBA!K$164:K$184)</f>
        <v>0</v>
      </c>
      <c r="DV56" s="81">
        <f>SUMIF(TIBA!$A$164:$A$184,Traffic!DV$7,TIBA!L$164:L$184)</f>
        <v>0</v>
      </c>
      <c r="DW56" s="81">
        <f>SUMIF(TIBA!$A$164:$A$184,Traffic!DW$7,TIBA!M$164:M$184)</f>
        <v>0</v>
      </c>
      <c r="DX56" s="81">
        <f>SUMIF(TIBA!$A$164:$A$184,Traffic!DX$7,TIBA!N$164:N$184)</f>
        <v>0</v>
      </c>
      <c r="DY56" s="81">
        <f>SUMIF(TIBA!$A$164:$A$184,Traffic!DY$7,TIBA!O$164:O$184)</f>
        <v>0</v>
      </c>
      <c r="DZ56" s="81">
        <f>SUMIF(TIBA!$A$164:$A$184,Traffic!DZ$7,TIBA!P$164:P$184)</f>
        <v>0</v>
      </c>
      <c r="EB56" s="81">
        <f t="shared" si="248"/>
        <v>0</v>
      </c>
      <c r="EC56" s="81">
        <f>SUM($DA56:DB56)</f>
        <v>0</v>
      </c>
      <c r="ED56" s="81">
        <f>SUM($DA56:DC56)</f>
        <v>0</v>
      </c>
      <c r="EE56" s="81">
        <f>SUM($DA56:DD56)</f>
        <v>0</v>
      </c>
      <c r="EF56" s="81">
        <f>SUM($DA56:DE56)</f>
        <v>0</v>
      </c>
      <c r="EG56" s="81">
        <f>SUM($DA56:DF56)</f>
        <v>0</v>
      </c>
      <c r="EH56" s="81">
        <f>SUM($DA56:DG56)</f>
        <v>0</v>
      </c>
      <c r="EI56" s="81">
        <f>SUM($DA56:DH56)</f>
        <v>0</v>
      </c>
      <c r="EJ56" s="81">
        <f>SUM($DA56:DI56)</f>
        <v>0</v>
      </c>
      <c r="EK56" s="81">
        <f>SUM($DA56:DJ56)</f>
        <v>0</v>
      </c>
      <c r="EL56" s="81">
        <f>SUM($DA56:DK56)</f>
        <v>0</v>
      </c>
      <c r="EM56" s="81">
        <f>SUM($DA56:DL56)</f>
        <v>0</v>
      </c>
      <c r="EQ56" s="81">
        <f>SUM($DO56:DO56)</f>
        <v>0</v>
      </c>
      <c r="ER56" s="81">
        <f>SUM($DO56:DP56)</f>
        <v>0</v>
      </c>
      <c r="ES56" s="81">
        <f>SUM($DO56:DQ56)</f>
        <v>0</v>
      </c>
      <c r="ET56" s="81">
        <f>SUM($DO56:DR56)</f>
        <v>0</v>
      </c>
      <c r="EU56" s="81">
        <f>SUM($DO56:DS56)</f>
        <v>0</v>
      </c>
      <c r="EV56" s="81">
        <f>SUM($DO56:DT56)</f>
        <v>0</v>
      </c>
      <c r="EW56" s="81">
        <f>SUM($DO56:DU56)</f>
        <v>0</v>
      </c>
      <c r="EX56" s="81">
        <f>SUM($DO56:DV56)</f>
        <v>0</v>
      </c>
      <c r="EY56" s="81">
        <f>SUM($DO56:DW56)</f>
        <v>0</v>
      </c>
      <c r="EZ56" s="81">
        <f>SUM($DO56:DX56)</f>
        <v>0</v>
      </c>
      <c r="FA56" s="81">
        <f>SUM($DO56:DY56)</f>
        <v>0</v>
      </c>
      <c r="FB56" s="81">
        <f>SUM($DO56:DZ56)</f>
        <v>0</v>
      </c>
      <c r="FC56" s="81"/>
      <c r="FD56" s="81">
        <f t="shared" si="249"/>
        <v>0</v>
      </c>
      <c r="FE56" s="81">
        <f t="shared" si="249"/>
        <v>0</v>
      </c>
      <c r="FF56" s="81">
        <f t="shared" si="128"/>
        <v>0</v>
      </c>
      <c r="FG56" s="112">
        <f>IFERROR(FF56/FD56,1)</f>
        <v>1</v>
      </c>
      <c r="FI56" s="81">
        <f t="shared" si="250"/>
        <v>0</v>
      </c>
      <c r="FJ56" s="81">
        <f t="shared" si="250"/>
        <v>0</v>
      </c>
      <c r="FK56" s="81">
        <f t="shared" si="129"/>
        <v>0</v>
      </c>
      <c r="FL56" s="112">
        <f>IFERROR(FK56/FI56,1)</f>
        <v>1</v>
      </c>
    </row>
    <row r="57" spans="1:168" s="2" customFormat="1" ht="15.75">
      <c r="A57" s="85"/>
      <c r="B57" s="85" t="s">
        <v>101</v>
      </c>
      <c r="C57" s="86" t="s">
        <v>9</v>
      </c>
      <c r="D57" s="87">
        <f>+SUM(D54:D56)</f>
        <v>105504</v>
      </c>
      <c r="E57" s="88">
        <f ca="1">+SUM(E54:E56)</f>
        <v>86920</v>
      </c>
      <c r="F57" s="87">
        <f ca="1">SUM(F54:F56)</f>
        <v>-18584</v>
      </c>
      <c r="G57" s="89">
        <f ca="1">IF(F57=0,0,IF(D57=0,1,F57/D57))</f>
        <v>-0.17614498028510767</v>
      </c>
      <c r="H57" s="87">
        <f>SUM(H54:H56)</f>
        <v>105504</v>
      </c>
      <c r="I57" s="88">
        <f ca="1">SUM(I54:I56)</f>
        <v>86920</v>
      </c>
      <c r="J57" s="87">
        <f ca="1">SUM(J54:J56)</f>
        <v>-18584</v>
      </c>
      <c r="K57" s="89">
        <f ca="1">IF(J57=0,0,IF(H57=0,1,J57/H57))</f>
        <v>-0.17614498028510767</v>
      </c>
      <c r="L57" s="87">
        <f>+SUM(L54:L56)</f>
        <v>93040</v>
      </c>
      <c r="M57" s="88">
        <f ca="1">+SUM(M54:M56)</f>
        <v>85729</v>
      </c>
      <c r="N57" s="87">
        <f ca="1">SUM(N54:N56)</f>
        <v>-7311</v>
      </c>
      <c r="O57" s="89">
        <f ca="1">IF(N57=0,0,IF(L57=0,1,N57/L57))</f>
        <v>-7.8579105760963025E-2</v>
      </c>
      <c r="P57" s="87">
        <f>SUM(P54:P56)</f>
        <v>198544</v>
      </c>
      <c r="Q57" s="88">
        <f ca="1">SUM(Q54:Q56)</f>
        <v>172649</v>
      </c>
      <c r="R57" s="87">
        <f ca="1">SUM(R54:R56)</f>
        <v>-25895</v>
      </c>
      <c r="S57" s="89">
        <f ca="1">IF(R57=0,0,IF(P57=0,1,R57/P57))</f>
        <v>-0.13042449028930614</v>
      </c>
      <c r="T57" s="87">
        <f>+SUM(T54:T56)</f>
        <v>113771</v>
      </c>
      <c r="U57" s="88">
        <f ca="1">+SUM(U54:U56)</f>
        <v>102682</v>
      </c>
      <c r="V57" s="87">
        <f ca="1">SUM(V54:V56)</f>
        <v>-11089</v>
      </c>
      <c r="W57" s="89">
        <f ca="1">IF(V57=0,0,IF(T57=0,1,V57/T57))</f>
        <v>-9.7467720245053666E-2</v>
      </c>
      <c r="X57" s="87">
        <f>SUM(X54:X56)</f>
        <v>312315</v>
      </c>
      <c r="Y57" s="88">
        <f ca="1">SUM(Y54:Y56)</f>
        <v>275331</v>
      </c>
      <c r="Z57" s="87">
        <f ca="1">SUM(Z54:Z56)</f>
        <v>-36984</v>
      </c>
      <c r="AA57" s="89">
        <f ca="1">IF(Z57=0,0,IF(X57=0,1,Z57/X57))</f>
        <v>-0.11841890399116277</v>
      </c>
      <c r="AB57" s="87">
        <f>+SUM(AB54:AB56)</f>
        <v>117953</v>
      </c>
      <c r="AC57" s="88">
        <f ca="1">+SUM(AC54:AC56)</f>
        <v>119046</v>
      </c>
      <c r="AD57" s="87">
        <f ca="1">SUM(AD54:AD56)</f>
        <v>1093</v>
      </c>
      <c r="AE57" s="89">
        <f ca="1">IF(AD57=0,0,IF(AB57=0,1,AD57/AB57))</f>
        <v>9.2664027197273489E-3</v>
      </c>
      <c r="AF57" s="87">
        <f>SUM(AF54:AF56)</f>
        <v>430268</v>
      </c>
      <c r="AG57" s="88">
        <f ca="1">SUM(AG54:AG56)</f>
        <v>394377</v>
      </c>
      <c r="AH57" s="87">
        <f ca="1">SUM(AH54:AH56)</f>
        <v>-35891</v>
      </c>
      <c r="AI57" s="89">
        <f ca="1">IF(AH57=0,0,IF(AF57=0,1,AH57/AF57))</f>
        <v>-8.3415452694599643E-2</v>
      </c>
      <c r="AJ57" s="87">
        <f>+SUM(AJ54:AJ56)</f>
        <v>140600</v>
      </c>
      <c r="AK57" s="88">
        <f ca="1">+SUM(AK54:AK56)</f>
        <v>149340</v>
      </c>
      <c r="AL57" s="87">
        <f ca="1">SUM(AL54:AL56)</f>
        <v>8740</v>
      </c>
      <c r="AM57" s="89">
        <f ca="1">IF(AL57=0,0,IF(AJ57=0,1,AL57/AJ57))</f>
        <v>6.2162162162162166E-2</v>
      </c>
      <c r="AN57" s="87">
        <f>SUM(AN54:AN56)</f>
        <v>570868</v>
      </c>
      <c r="AO57" s="88">
        <f ca="1">SUM(AO54:AO56)</f>
        <v>543717</v>
      </c>
      <c r="AP57" s="87">
        <f ca="1">SUM(AP54:AP56)</f>
        <v>-27151</v>
      </c>
      <c r="AQ57" s="89">
        <f ca="1">IF(AP57=0,0,IF(AN57=0,1,AP57/AN57))</f>
        <v>-4.756090725001226E-2</v>
      </c>
      <c r="AR57" s="87">
        <f>+SUM(AR54:AR56)</f>
        <v>165057</v>
      </c>
      <c r="AS57" s="88">
        <f ca="1">+SUM(AS54:AS56)</f>
        <v>169990</v>
      </c>
      <c r="AT57" s="87">
        <f ca="1">SUM(AT54:AT56)</f>
        <v>4933</v>
      </c>
      <c r="AU57" s="89">
        <f ca="1">IF(AT57=0,0,IF(AR57=0,1,AT57/AR57))</f>
        <v>2.9886645219530224E-2</v>
      </c>
      <c r="AV57" s="87">
        <f>SUM(AV54:AV56)</f>
        <v>735925</v>
      </c>
      <c r="AW57" s="88">
        <f ca="1">SUM(AW54:AW56)</f>
        <v>713707</v>
      </c>
      <c r="AX57" s="87">
        <f ca="1">SUM(AX54:AX56)</f>
        <v>-22218</v>
      </c>
      <c r="AY57" s="89">
        <f ca="1">IF(AX57=0,0,IF(AV57=0,1,AX57/AV57))</f>
        <v>-3.0190576485375549E-2</v>
      </c>
      <c r="AZ57" s="87">
        <f>+SUM(AZ54:AZ56)</f>
        <v>207210</v>
      </c>
      <c r="BA57" s="88">
        <f ca="1">+SUM(BA54:BA56)</f>
        <v>217333</v>
      </c>
      <c r="BB57" s="87">
        <f ca="1">SUM(BB54:BB56)</f>
        <v>10123</v>
      </c>
      <c r="BC57" s="89">
        <f ca="1">IF(BB57=0,0,IF(AZ57=0,1,BB57/AZ57))</f>
        <v>4.8853819796341874E-2</v>
      </c>
      <c r="BD57" s="87">
        <f>SUM(BD54:BD56)</f>
        <v>943135</v>
      </c>
      <c r="BE57" s="88">
        <f ca="1">SUM(BE54:BE56)</f>
        <v>931040</v>
      </c>
      <c r="BF57" s="87">
        <f ca="1">SUM(BF54:BF56)</f>
        <v>-12095</v>
      </c>
      <c r="BG57" s="89">
        <f ca="1">IF(BF57=0,0,IF(BD57=0,1,BF57/BD57))</f>
        <v>-1.2824251035111622E-2</v>
      </c>
      <c r="BH57" s="87">
        <f>+SUM(BH54:BH56)</f>
        <v>210693</v>
      </c>
      <c r="BI57" s="88">
        <f ca="1">+SUM(BI54:BI56)</f>
        <v>213798</v>
      </c>
      <c r="BJ57" s="87">
        <f ca="1">SUM(BJ54:BJ56)</f>
        <v>3105</v>
      </c>
      <c r="BK57" s="89">
        <f ca="1">IF(BJ57=0,0,IF(BH57=0,1,BJ57/BH57))</f>
        <v>1.4737081915393488E-2</v>
      </c>
      <c r="BL57" s="87">
        <f>SUM(BL54:BL56)</f>
        <v>1153828</v>
      </c>
      <c r="BM57" s="88">
        <f ca="1">SUM(BM54:BM56)</f>
        <v>1144838</v>
      </c>
      <c r="BN57" s="87">
        <f ca="1">SUM(BN54:BN56)</f>
        <v>-8990</v>
      </c>
      <c r="BO57" s="89">
        <f ca="1">IF(BN57=0,0,IF(BL57=0,1,BN57/BL57))</f>
        <v>-7.7914559189064571E-3</v>
      </c>
      <c r="BP57" s="87">
        <f>+SUM(BP54:BP56)</f>
        <v>149554</v>
      </c>
      <c r="BQ57" s="88">
        <f ca="1">+SUM(BQ54:BQ56)</f>
        <v>0</v>
      </c>
      <c r="BR57" s="87">
        <f ca="1">SUM(BR54:BR56)</f>
        <v>-149554</v>
      </c>
      <c r="BS57" s="89">
        <f ca="1">IF(BR57=0,0,IF(BP57=0,1,BR57/BP57))</f>
        <v>-1</v>
      </c>
      <c r="BT57" s="87">
        <f>SUM(BT54:BT56)</f>
        <v>1303382</v>
      </c>
      <c r="BU57" s="88">
        <f ca="1">SUM(BU54:BU56)</f>
        <v>1144838</v>
      </c>
      <c r="BV57" s="87">
        <f ca="1">SUM(BV54:BV56)</f>
        <v>-158544</v>
      </c>
      <c r="BW57" s="89">
        <f ca="1">IF(BV57=0,0,IF(BT57=0,1,BV57/BT57))</f>
        <v>-0.12164047071388127</v>
      </c>
      <c r="BX57" s="87">
        <f>+SUM(BX54:BX56)</f>
        <v>143897</v>
      </c>
      <c r="BY57" s="88">
        <f ca="1">+SUM(BY54:BY56)</f>
        <v>0</v>
      </c>
      <c r="BZ57" s="87">
        <f ca="1">SUM(BZ54:BZ56)</f>
        <v>-143897</v>
      </c>
      <c r="CA57" s="89">
        <f ca="1">IF(BZ57=0,0,IF(BX57=0,1,BZ57/BX57))</f>
        <v>-1</v>
      </c>
      <c r="CB57" s="87">
        <f>SUM(CB54:CB56)</f>
        <v>1447279</v>
      </c>
      <c r="CC57" s="88">
        <f ca="1">SUM(CC54:CC56)</f>
        <v>1144838</v>
      </c>
      <c r="CD57" s="87">
        <f ca="1">SUM(CD54:CD56)</f>
        <v>-302441</v>
      </c>
      <c r="CE57" s="89">
        <f ca="1">IF(CD57=0,0,IF(CB57=0,1,CD57/CB57))</f>
        <v>-0.20897214704283001</v>
      </c>
      <c r="CF57" s="87">
        <f>+SUM(CF54:CF56)</f>
        <v>110646</v>
      </c>
      <c r="CG57" s="88">
        <f ca="1">+SUM(CG54:CG56)</f>
        <v>0</v>
      </c>
      <c r="CH57" s="87">
        <f ca="1">SUM(CH54:CH56)</f>
        <v>-110646</v>
      </c>
      <c r="CI57" s="89">
        <f ca="1">IF(CH57=0,0,IF(CF57=0,1,CH57/CF57))</f>
        <v>-1</v>
      </c>
      <c r="CJ57" s="87">
        <f>SUM(CJ54:CJ56)</f>
        <v>1557925</v>
      </c>
      <c r="CK57" s="88">
        <f ca="1">SUM(CK54:CK56)</f>
        <v>1144838</v>
      </c>
      <c r="CL57" s="87">
        <f ca="1">SUM(CL54:CL56)</f>
        <v>-413087</v>
      </c>
      <c r="CM57" s="89">
        <f ca="1">IF(CL57=0,0,IF(CJ57=0,1,CL57/CJ57))</f>
        <v>-0.26515204518831137</v>
      </c>
      <c r="CN57" s="87">
        <f>+SUM(CN54:CN56)</f>
        <v>103428</v>
      </c>
      <c r="CO57" s="88">
        <f ca="1">+SUM(CO54:CO56)</f>
        <v>0</v>
      </c>
      <c r="CP57" s="87">
        <f ca="1">SUM(CP54:CP56)</f>
        <v>-103428</v>
      </c>
      <c r="CQ57" s="89">
        <f ca="1">IF(CP57=0,0,IF(CN57=0,1,CP57/CN57))</f>
        <v>-1</v>
      </c>
      <c r="CR57" s="87">
        <f>SUM(CR54:CR56)</f>
        <v>1661353</v>
      </c>
      <c r="CS57" s="88">
        <f ca="1">SUM(CS54:CS56)</f>
        <v>1144838</v>
      </c>
      <c r="CT57" s="87">
        <f ca="1">SUM(CT54:CT56)</f>
        <v>-516515</v>
      </c>
      <c r="CU57" s="89">
        <f ca="1">IF(CT57=0,0,IF(CR57=0,1,CT57/CR57))</f>
        <v>-0.31090021205607721</v>
      </c>
      <c r="CX57"/>
      <c r="CY57" t="s">
        <v>61</v>
      </c>
      <c r="DA57" s="81">
        <f>SUM(DA54:DA56)</f>
        <v>105504</v>
      </c>
      <c r="DB57" s="81">
        <f t="shared" ref="DB57" si="251">SUM(DB54:DB56)</f>
        <v>93040</v>
      </c>
      <c r="DC57" s="81">
        <f t="shared" ref="DC57" si="252">SUM(DC54:DC56)</f>
        <v>113771</v>
      </c>
      <c r="DD57" s="81">
        <f t="shared" ref="DD57" si="253">SUM(DD54:DD56)</f>
        <v>117953</v>
      </c>
      <c r="DE57" s="81">
        <f t="shared" ref="DE57" si="254">SUM(DE54:DE56)</f>
        <v>140600</v>
      </c>
      <c r="DF57" s="81">
        <f t="shared" ref="DF57" si="255">SUM(DF54:DF56)</f>
        <v>165057</v>
      </c>
      <c r="DG57" s="81">
        <f t="shared" ref="DG57" si="256">SUM(DG54:DG56)</f>
        <v>207210</v>
      </c>
      <c r="DH57" s="81">
        <f t="shared" ref="DH57" si="257">SUM(DH54:DH56)</f>
        <v>210693</v>
      </c>
      <c r="DI57" s="81">
        <f t="shared" ref="DI57" si="258">SUM(DI54:DI56)</f>
        <v>149554</v>
      </c>
      <c r="DJ57" s="81">
        <f t="shared" ref="DJ57" si="259">SUM(DJ54:DJ56)</f>
        <v>143897</v>
      </c>
      <c r="DK57" s="81">
        <f t="shared" ref="DK57" si="260">SUM(DK54:DK56)</f>
        <v>110646</v>
      </c>
      <c r="DL57" s="81">
        <f t="shared" ref="DL57" si="261">SUM(DL54:DL56)</f>
        <v>103428</v>
      </c>
      <c r="DM57"/>
      <c r="DN57"/>
      <c r="DO57" s="81">
        <f t="shared" ref="DO57" si="262">SUM(DO54:DO56)</f>
        <v>86920</v>
      </c>
      <c r="DP57" s="81">
        <f t="shared" ref="DP57" si="263">SUM(DP54:DP56)</f>
        <v>85729</v>
      </c>
      <c r="DQ57" s="81">
        <f t="shared" ref="DQ57" si="264">SUM(DQ54:DQ56)</f>
        <v>102682</v>
      </c>
      <c r="DR57" s="81">
        <f t="shared" ref="DR57" si="265">SUM(DR54:DR56)</f>
        <v>119046</v>
      </c>
      <c r="DS57" s="81">
        <f t="shared" ref="DS57" si="266">SUM(DS54:DS56)</f>
        <v>149340</v>
      </c>
      <c r="DT57" s="81">
        <f t="shared" ref="DT57" si="267">SUM(DT54:DT56)</f>
        <v>169990</v>
      </c>
      <c r="DU57" s="81">
        <f t="shared" ref="DU57" si="268">SUM(DU54:DU56)</f>
        <v>217333</v>
      </c>
      <c r="DV57" s="81">
        <f t="shared" ref="DV57" si="269">SUM(DV54:DV56)</f>
        <v>213798</v>
      </c>
      <c r="DW57" s="81">
        <f t="shared" ref="DW57" si="270">SUM(DW54:DW56)</f>
        <v>0</v>
      </c>
      <c r="DX57" s="81">
        <f t="shared" ref="DX57" si="271">SUM(DX54:DX56)</f>
        <v>0</v>
      </c>
      <c r="DY57" s="81">
        <f t="shared" ref="DY57" si="272">SUM(DY54:DY56)</f>
        <v>0</v>
      </c>
      <c r="DZ57" s="81">
        <f t="shared" ref="DZ57" si="273">SUM(DZ54:DZ56)</f>
        <v>0</v>
      </c>
      <c r="EA57"/>
      <c r="EB57" s="81">
        <f t="shared" si="248"/>
        <v>105504</v>
      </c>
      <c r="EC57" s="81">
        <f>SUM($DA57:DB57)</f>
        <v>198544</v>
      </c>
      <c r="ED57" s="81">
        <f>SUM($DA57:DC57)</f>
        <v>312315</v>
      </c>
      <c r="EE57" s="81">
        <f>SUM($DA57:DD57)</f>
        <v>430268</v>
      </c>
      <c r="EF57" s="81">
        <f>SUM($DA57:DE57)</f>
        <v>570868</v>
      </c>
      <c r="EG57" s="81">
        <f>SUM($DA57:DF57)</f>
        <v>735925</v>
      </c>
      <c r="EH57" s="81">
        <f>SUM($DA57:DG57)</f>
        <v>943135</v>
      </c>
      <c r="EI57" s="81">
        <f>SUM($DA57:DH57)</f>
        <v>1153828</v>
      </c>
      <c r="EJ57" s="81">
        <f>SUM($DA57:DI57)</f>
        <v>1303382</v>
      </c>
      <c r="EK57" s="81">
        <f>SUM($DA57:DJ57)</f>
        <v>1447279</v>
      </c>
      <c r="EL57" s="81">
        <f>SUM($DA57:DK57)</f>
        <v>1557925</v>
      </c>
      <c r="EM57" s="81">
        <f>SUM($DA57:DL57)</f>
        <v>1661353</v>
      </c>
      <c r="EN57"/>
      <c r="EO57"/>
      <c r="EP57"/>
      <c r="EQ57" s="81">
        <f>SUM($DO57:DO57)</f>
        <v>86920</v>
      </c>
      <c r="ER57" s="81">
        <f>SUM($DO57:DP57)</f>
        <v>172649</v>
      </c>
      <c r="ES57" s="81">
        <f>SUM($DO57:DQ57)</f>
        <v>275331</v>
      </c>
      <c r="ET57" s="81">
        <f>SUM($DO57:DR57)</f>
        <v>394377</v>
      </c>
      <c r="EU57" s="81">
        <f>SUM($DO57:DS57)</f>
        <v>543717</v>
      </c>
      <c r="EV57" s="81">
        <f>SUM($DO57:DT57)</f>
        <v>713707</v>
      </c>
      <c r="EW57" s="81">
        <f>SUM($DO57:DU57)</f>
        <v>931040</v>
      </c>
      <c r="EX57" s="81">
        <f>SUM($DO57:DV57)</f>
        <v>1144838</v>
      </c>
      <c r="EY57" s="81">
        <f>SUM($DO57:DW57)</f>
        <v>1144838</v>
      </c>
      <c r="EZ57" s="81">
        <f>SUM($DO57:DX57)</f>
        <v>1144838</v>
      </c>
      <c r="FA57" s="81">
        <f>SUM($DO57:DY57)</f>
        <v>1144838</v>
      </c>
      <c r="FB57" s="81">
        <f>SUM($DO57:DZ57)</f>
        <v>1144838</v>
      </c>
      <c r="FC57" s="81"/>
      <c r="FD57" s="81">
        <f t="shared" si="249"/>
        <v>210693</v>
      </c>
      <c r="FE57" s="81">
        <f t="shared" si="249"/>
        <v>213798</v>
      </c>
      <c r="FF57" s="81">
        <f t="shared" si="128"/>
        <v>3105</v>
      </c>
      <c r="FG57" s="112">
        <f>IFERROR(FF57/FD57,1)</f>
        <v>1.4737081915393488E-2</v>
      </c>
      <c r="FH57"/>
      <c r="FI57" s="81">
        <f t="shared" si="250"/>
        <v>1153828</v>
      </c>
      <c r="FJ57" s="81">
        <f t="shared" si="250"/>
        <v>1144838</v>
      </c>
      <c r="FK57" s="81">
        <f t="shared" si="129"/>
        <v>-8990</v>
      </c>
      <c r="FL57" s="112">
        <f>IFERROR(FK57/FI57,1)</f>
        <v>-7.7914559189064571E-3</v>
      </c>
    </row>
    <row r="58" spans="1:168" ht="15.75">
      <c r="A58" s="90"/>
      <c r="B58" s="90"/>
      <c r="C58" s="91"/>
      <c r="D58" s="90"/>
      <c r="E58" s="90"/>
      <c r="F58" s="92"/>
      <c r="G58" s="93"/>
      <c r="H58" s="90"/>
      <c r="I58" s="90"/>
      <c r="J58" s="92"/>
      <c r="K58" s="93"/>
      <c r="L58" s="90"/>
      <c r="M58" s="90"/>
      <c r="N58" s="92"/>
      <c r="O58" s="93"/>
      <c r="P58" s="90"/>
      <c r="Q58" s="90"/>
      <c r="R58" s="92"/>
      <c r="S58" s="93"/>
      <c r="T58" s="90"/>
      <c r="U58" s="90"/>
      <c r="V58" s="92"/>
      <c r="W58" s="93"/>
      <c r="X58" s="90"/>
      <c r="Y58" s="90"/>
      <c r="Z58" s="92"/>
      <c r="AA58" s="93"/>
      <c r="AB58" s="90"/>
      <c r="AC58" s="90"/>
      <c r="AD58" s="92"/>
      <c r="AE58" s="93"/>
      <c r="AF58" s="90"/>
      <c r="AG58" s="90"/>
      <c r="AH58" s="92"/>
      <c r="AI58" s="93"/>
      <c r="AJ58" s="90"/>
      <c r="AK58" s="90"/>
      <c r="AL58" s="92"/>
      <c r="AM58" s="93"/>
      <c r="AN58" s="90"/>
      <c r="AO58" s="90"/>
      <c r="AP58" s="92"/>
      <c r="AQ58" s="93"/>
      <c r="AR58" s="90"/>
      <c r="AS58" s="90"/>
      <c r="AT58" s="92"/>
      <c r="AU58" s="93"/>
      <c r="AV58" s="90"/>
      <c r="AW58" s="90"/>
      <c r="AX58" s="92"/>
      <c r="AY58" s="93"/>
      <c r="AZ58" s="90"/>
      <c r="BA58" s="90"/>
      <c r="BB58" s="92"/>
      <c r="BC58" s="93"/>
      <c r="BD58" s="90"/>
      <c r="BE58" s="90"/>
      <c r="BF58" s="92"/>
      <c r="BG58" s="93"/>
      <c r="BH58" s="90"/>
      <c r="BI58" s="90"/>
      <c r="BJ58" s="92"/>
      <c r="BK58" s="93"/>
      <c r="BL58" s="90"/>
      <c r="BM58" s="90"/>
      <c r="BN58" s="92"/>
      <c r="BO58" s="93"/>
      <c r="BP58" s="90"/>
      <c r="BQ58" s="90"/>
      <c r="BR58" s="92"/>
      <c r="BS58" s="93"/>
      <c r="BT58" s="90"/>
      <c r="BU58" s="90"/>
      <c r="BV58" s="92"/>
      <c r="BW58" s="93"/>
      <c r="BX58" s="90"/>
      <c r="BY58" s="90"/>
      <c r="BZ58" s="92"/>
      <c r="CA58" s="93"/>
      <c r="CB58" s="90"/>
      <c r="CC58" s="90"/>
      <c r="CD58" s="92"/>
      <c r="CE58" s="93"/>
      <c r="CF58" s="90"/>
      <c r="CG58" s="90"/>
      <c r="CH58" s="92"/>
      <c r="CI58" s="93"/>
      <c r="CJ58" s="90"/>
      <c r="CK58" s="90"/>
      <c r="CL58" s="92"/>
      <c r="CM58" s="93"/>
      <c r="CN58" s="90"/>
      <c r="CO58" s="90"/>
      <c r="CP58" s="92"/>
      <c r="CQ58" s="93"/>
      <c r="CR58" s="90"/>
      <c r="CS58" s="90"/>
      <c r="CT58" s="92"/>
      <c r="CU58" s="93"/>
      <c r="CZ58" s="2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K58" s="81"/>
      <c r="FL58" s="81"/>
    </row>
    <row r="59" spans="1:168" ht="15.2" customHeight="1">
      <c r="A59" s="76"/>
      <c r="B59" s="105" t="s">
        <v>102</v>
      </c>
      <c r="C59" s="77" t="s">
        <v>6</v>
      </c>
      <c r="D59" s="79">
        <f>+DA59</f>
        <v>135807</v>
      </c>
      <c r="E59" s="79">
        <f ca="1">OFFSET(DA59,0,14,1,1)</f>
        <v>113162</v>
      </c>
      <c r="F59" s="78">
        <f ca="1">SUM(E59-D59)</f>
        <v>-22645</v>
      </c>
      <c r="G59" s="80">
        <f ca="1">IF(F59=0,0,IF(D59=0,1,F59/D59))</f>
        <v>-0.1667439822689552</v>
      </c>
      <c r="H59" s="78">
        <f>SUMIF($D$6:G$6,H$5,$D59:G59)</f>
        <v>135807</v>
      </c>
      <c r="I59" s="79">
        <f ca="1">SUMIF($D$6:H$6,I$5,$D59:H59)</f>
        <v>113162</v>
      </c>
      <c r="J59" s="78">
        <f ca="1">SUM(I59-H59)</f>
        <v>-22645</v>
      </c>
      <c r="K59" s="80">
        <f ca="1">IF(J59=0,0,IF(H59=0,1,J59/H59))</f>
        <v>-0.1667439822689552</v>
      </c>
      <c r="L59" s="78">
        <f>+DB59</f>
        <v>113485</v>
      </c>
      <c r="M59" s="79">
        <f ca="1">OFFSET(DB59,0,14,1,1)</f>
        <v>110573</v>
      </c>
      <c r="N59" s="78">
        <f ca="1">SUM(M59-L59)</f>
        <v>-2912</v>
      </c>
      <c r="O59" s="80">
        <f ca="1">IF(N59=0,0,IF(L59=0,1,N59/L59))</f>
        <v>-2.5659778825395427E-2</v>
      </c>
      <c r="P59" s="78">
        <f>SUMIF($D$6:O$6,P$5,$D59:O59)</f>
        <v>249292</v>
      </c>
      <c r="Q59" s="79">
        <f ca="1">SUMIF($D$6:P$6,Q$5,$D59:P59)</f>
        <v>223735</v>
      </c>
      <c r="R59" s="78">
        <f ca="1">SUM(Q59-P59)</f>
        <v>-25557</v>
      </c>
      <c r="S59" s="80">
        <f ca="1">IF(R59=0,0,IF(P59=0,1,R59/P59))</f>
        <v>-0.10251833191598607</v>
      </c>
      <c r="T59" s="78">
        <f>+DC59</f>
        <v>138166</v>
      </c>
      <c r="U59" s="79">
        <f ca="1">OFFSET(DC59,0,14,1,1)</f>
        <v>141563</v>
      </c>
      <c r="V59" s="78">
        <f ca="1">SUM(U59-T59)</f>
        <v>3397</v>
      </c>
      <c r="W59" s="80">
        <f ca="1">IF(V59=0,0,IF(T59=0,1,V59/T59))</f>
        <v>2.458636712360494E-2</v>
      </c>
      <c r="X59" s="78">
        <f>SUMIF($D$6:W$6,X$5,$D59:W59)</f>
        <v>387458</v>
      </c>
      <c r="Y59" s="79">
        <f ca="1">SUMIF($D$6:X$6,Y$5,$D59:X59)</f>
        <v>365298</v>
      </c>
      <c r="Z59" s="78">
        <f ca="1">SUM(Y59-X59)</f>
        <v>-22160</v>
      </c>
      <c r="AA59" s="80">
        <f ca="1">IF(Z59=0,0,IF(X59=0,1,Z59/X59))</f>
        <v>-5.7193295789479119E-2</v>
      </c>
      <c r="AB59" s="78">
        <f>+DD59</f>
        <v>138084</v>
      </c>
      <c r="AC59" s="79">
        <f ca="1">OFFSET(DD59,0,14,1,1)</f>
        <v>150256</v>
      </c>
      <c r="AD59" s="78">
        <f ca="1">SUM(AC59-AB59)</f>
        <v>12172</v>
      </c>
      <c r="AE59" s="80">
        <f ca="1">IF(AD59=0,0,IF(AB59=0,1,AD59/AB59))</f>
        <v>8.8149242490078508E-2</v>
      </c>
      <c r="AF59" s="78">
        <f>SUMIF($D$6:AE$6,AF$5,$D59:AE59)</f>
        <v>525542</v>
      </c>
      <c r="AG59" s="79">
        <f ca="1">SUMIF($D$6:AF$6,AG$5,$D59:AF59)</f>
        <v>515554</v>
      </c>
      <c r="AH59" s="78">
        <f ca="1">SUM(AG59-AF59)</f>
        <v>-9988</v>
      </c>
      <c r="AI59" s="80">
        <f ca="1">IF(AH59=0,0,IF(AF59=0,1,AH59/AF59))</f>
        <v>-1.9005141358825747E-2</v>
      </c>
      <c r="AJ59" s="78">
        <f>+DE59</f>
        <v>161024</v>
      </c>
      <c r="AK59" s="79">
        <f ca="1">OFFSET(DE59,0,14,1,1)</f>
        <v>188066</v>
      </c>
      <c r="AL59" s="78">
        <f ca="1">SUM(AK59-AJ59)</f>
        <v>27042</v>
      </c>
      <c r="AM59" s="80">
        <f ca="1">IF(AL59=0,0,IF(AJ59=0,1,AL59/AJ59))</f>
        <v>0.16793769872813991</v>
      </c>
      <c r="AN59" s="78">
        <f>SUMIF($D$6:AM$6,AN$5,$D59:AM59)</f>
        <v>686566</v>
      </c>
      <c r="AO59" s="79">
        <f ca="1">SUMIF($D$6:AN$6,AO$5,$D59:AN59)</f>
        <v>703620</v>
      </c>
      <c r="AP59" s="78">
        <f ca="1">SUM(AO59-AN59)</f>
        <v>17054</v>
      </c>
      <c r="AQ59" s="80">
        <f ca="1">IF(AP59=0,0,IF(AN59=0,1,AP59/AN59))</f>
        <v>2.4839563858390892E-2</v>
      </c>
      <c r="AR59" s="78">
        <f>+DF59</f>
        <v>173412</v>
      </c>
      <c r="AS59" s="79">
        <f ca="1">OFFSET(DF59,0,14,1,1)</f>
        <v>201973</v>
      </c>
      <c r="AT59" s="78">
        <f ca="1">SUM(AS59-AR59)</f>
        <v>28561</v>
      </c>
      <c r="AU59" s="80">
        <f ca="1">IF(AT59=0,0,IF(AR59=0,1,AT59/AR59))</f>
        <v>0.16470025142435357</v>
      </c>
      <c r="AV59" s="78">
        <f>SUMIF($D$6:AU$6,AV$5,$D59:AU59)</f>
        <v>859978</v>
      </c>
      <c r="AW59" s="79">
        <f ca="1">SUMIF($D$6:AV$6,AW$5,$D59:AV59)</f>
        <v>905593</v>
      </c>
      <c r="AX59" s="78">
        <f ca="1">SUM(AW59-AV59)</f>
        <v>45615</v>
      </c>
      <c r="AY59" s="80">
        <f ca="1">IF(AX59=0,0,IF(AV59=0,1,AX59/AV59))</f>
        <v>5.3042054564186529E-2</v>
      </c>
      <c r="AZ59" s="78">
        <f>+DG59</f>
        <v>213485</v>
      </c>
      <c r="BA59" s="79">
        <f ca="1">OFFSET(DG59,0,14,1,1)</f>
        <v>238792</v>
      </c>
      <c r="BB59" s="78">
        <f ca="1">SUM(BA59-AZ59)</f>
        <v>25307</v>
      </c>
      <c r="BC59" s="80">
        <f ca="1">IF(BB59=0,0,IF(AZ59=0,1,BB59/AZ59))</f>
        <v>0.11854228634330281</v>
      </c>
      <c r="BD59" s="78">
        <f>SUMIF($D$6:BC$6,BD$5,$D59:BC59)</f>
        <v>1073463</v>
      </c>
      <c r="BE59" s="79">
        <f ca="1">SUMIF($D$6:BD$6,BE$5,$D59:BD59)</f>
        <v>1144385</v>
      </c>
      <c r="BF59" s="78">
        <f ca="1">SUM(BE59-BD59)</f>
        <v>70922</v>
      </c>
      <c r="BG59" s="80">
        <f ca="1">IF(BF59=0,0,IF(BD59=0,1,BF59/BD59))</f>
        <v>6.6068415958444773E-2</v>
      </c>
      <c r="BH59" s="78">
        <f>+DH59</f>
        <v>246469</v>
      </c>
      <c r="BI59" s="79">
        <f ca="1">OFFSET(DH59,0,14,1,1)</f>
        <v>270296</v>
      </c>
      <c r="BJ59" s="78">
        <f ca="1">SUM(BI59-BH59)</f>
        <v>23827</v>
      </c>
      <c r="BK59" s="80">
        <f ca="1">IF(BJ59=0,0,IF(BH59=0,1,BJ59/BH59))</f>
        <v>9.6673415317950734E-2</v>
      </c>
      <c r="BL59" s="78">
        <f>SUMIF($D$6:BK$6,BL$5,$D59:BK59)</f>
        <v>1319932</v>
      </c>
      <c r="BM59" s="79">
        <f ca="1">SUMIF($D$6:BL$6,BM$5,$D59:BL59)</f>
        <v>1414681</v>
      </c>
      <c r="BN59" s="78">
        <f ca="1">SUM(BM59-BL59)</f>
        <v>94749</v>
      </c>
      <c r="BO59" s="80">
        <f ca="1">IF(BN59=0,0,IF(BL59=0,1,BN59/BL59))</f>
        <v>7.1783243379204387E-2</v>
      </c>
      <c r="BP59" s="78">
        <f>+DI59</f>
        <v>173131</v>
      </c>
      <c r="BQ59" s="79">
        <f ca="1">OFFSET(DI59,0,14,1,1)</f>
        <v>0</v>
      </c>
      <c r="BR59" s="78">
        <f ca="1">SUM(BQ59-BP59)</f>
        <v>-173131</v>
      </c>
      <c r="BS59" s="80">
        <f ca="1">IF(BR59=0,0,IF(BP59=0,1,BR59/BP59))</f>
        <v>-1</v>
      </c>
      <c r="BT59" s="78">
        <f>SUMIF($D$6:BS$6,BT$5,$D59:BS59)</f>
        <v>1493063</v>
      </c>
      <c r="BU59" s="79">
        <f ca="1">SUMIF($D$6:BT$6,BU$5,$D59:BT59)</f>
        <v>1414681</v>
      </c>
      <c r="BV59" s="78">
        <f ca="1">SUM(BU59-BT59)</f>
        <v>-78382</v>
      </c>
      <c r="BW59" s="80">
        <f ca="1">IF(BV59=0,0,IF(BT59=0,1,BV59/BT59))</f>
        <v>-5.2497449873180169E-2</v>
      </c>
      <c r="BX59" s="78">
        <f>+DJ59</f>
        <v>168261</v>
      </c>
      <c r="BY59" s="79">
        <f ca="1">OFFSET(DJ59,0,14,1,1)</f>
        <v>0</v>
      </c>
      <c r="BZ59" s="78">
        <f ca="1">SUM(BY59-BX59)</f>
        <v>-168261</v>
      </c>
      <c r="CA59" s="80">
        <f ca="1">IF(BZ59=0,0,IF(BX59=0,1,BZ59/BX59))</f>
        <v>-1</v>
      </c>
      <c r="CB59" s="78">
        <f>SUMIF($D$6:CA$6,CB$5,$D59:CA59)</f>
        <v>1661324</v>
      </c>
      <c r="CC59" s="79">
        <f ca="1">SUMIF($D$6:CB$6,CC$5,$D59:CB59)</f>
        <v>1414681</v>
      </c>
      <c r="CD59" s="78">
        <f ca="1">SUM(CC59-CB59)</f>
        <v>-246643</v>
      </c>
      <c r="CE59" s="80">
        <f ca="1">IF(CD59=0,0,IF(CB59=0,1,CD59/CB59))</f>
        <v>-0.14846170885390206</v>
      </c>
      <c r="CF59" s="78">
        <f>+DK59</f>
        <v>153702</v>
      </c>
      <c r="CG59" s="79">
        <f ca="1">OFFSET(DK59,0,14,1,1)</f>
        <v>0</v>
      </c>
      <c r="CH59" s="78">
        <f ca="1">SUM(CG59-CF59)</f>
        <v>-153702</v>
      </c>
      <c r="CI59" s="80">
        <f ca="1">IF(CH59=0,0,IF(CF59=0,1,CH59/CF59))</f>
        <v>-1</v>
      </c>
      <c r="CJ59" s="78">
        <f>SUMIF($D$6:CI$6,CJ$5,$D59:CI59)</f>
        <v>1815026</v>
      </c>
      <c r="CK59" s="79">
        <f ca="1">SUMIF($D$6:CJ$6,CK$5,$D59:CJ59)</f>
        <v>1414681</v>
      </c>
      <c r="CL59" s="78">
        <f ca="1">SUM(CK59-CJ59)</f>
        <v>-400345</v>
      </c>
      <c r="CM59" s="80">
        <f ca="1">IF(CL59=0,0,IF(CJ59=0,1,CL59/CJ59))</f>
        <v>-0.22057259785810232</v>
      </c>
      <c r="CN59" s="78">
        <f>+DL59</f>
        <v>152214</v>
      </c>
      <c r="CO59" s="79">
        <f ca="1">OFFSET(DL59,0,14,1,1)</f>
        <v>0</v>
      </c>
      <c r="CP59" s="78">
        <f ca="1">SUM(CO59-CN59)</f>
        <v>-152214</v>
      </c>
      <c r="CQ59" s="80">
        <f ca="1">IF(CP59=0,0,IF(CN59=0,1,CP59/CN59))</f>
        <v>-1</v>
      </c>
      <c r="CR59" s="78">
        <f>SUMIF($D$6:CQ$6,CR$5,$D59:CQ59)</f>
        <v>1967240</v>
      </c>
      <c r="CS59" s="79">
        <f ca="1">SUMIF($D$6:CR$6,CS$5,$D59:CR59)</f>
        <v>1414681</v>
      </c>
      <c r="CT59" s="78">
        <f ca="1">SUM(CS59-CR59)</f>
        <v>-552559</v>
      </c>
      <c r="CU59" s="80">
        <f ca="1">IF(CT59=0,0,IF(CR59=0,1,CT59/CR59))</f>
        <v>-0.28088031963563165</v>
      </c>
      <c r="CX59" t="s">
        <v>12</v>
      </c>
      <c r="CY59" t="s">
        <v>6</v>
      </c>
      <c r="DA59" s="81">
        <f>SUMIF(LQB!$A$118:$A$138,Traffic!DA$7,LQB!E$118:E$138)</f>
        <v>135807</v>
      </c>
      <c r="DB59" s="81">
        <f>SUMIF(LQB!$A$118:$A$138,Traffic!DB$7,LQB!F$118:F$138)</f>
        <v>113485</v>
      </c>
      <c r="DC59" s="81">
        <f>SUMIF(LQB!$A$118:$A$138,Traffic!DC$7,LQB!G$118:G$138)</f>
        <v>138166</v>
      </c>
      <c r="DD59" s="81">
        <f>SUMIF(LQB!$A$118:$A$138,Traffic!DD$7,LQB!H$118:H$138)</f>
        <v>138084</v>
      </c>
      <c r="DE59" s="81">
        <f>SUMIF(LQB!$A$118:$A$138,Traffic!DE$7,LQB!I$118:I$138)</f>
        <v>161024</v>
      </c>
      <c r="DF59" s="81">
        <f>SUMIF(LQB!$A$118:$A$138,Traffic!DF$7,LQB!J$118:J$138)</f>
        <v>173412</v>
      </c>
      <c r="DG59" s="81">
        <f>SUMIF(LQB!$A$118:$A$138,Traffic!DG$7,LQB!K$118:K$138)</f>
        <v>213485</v>
      </c>
      <c r="DH59" s="81">
        <f>SUMIF(LQB!$A$118:$A$138,Traffic!DH$7,LQB!L$118:L$138)</f>
        <v>246469</v>
      </c>
      <c r="DI59" s="81">
        <f>SUMIF(LQB!$A$118:$A$138,Traffic!DI$7,LQB!M$118:M$138)</f>
        <v>173131</v>
      </c>
      <c r="DJ59" s="81">
        <f>SUMIF(LQB!$A$118:$A$138,Traffic!DJ$7,LQB!N$118:N$138)</f>
        <v>168261</v>
      </c>
      <c r="DK59" s="81">
        <f>SUMIF(LQB!$A$118:$A$138,Traffic!DK$7,LQB!O$118:O$138)</f>
        <v>153702</v>
      </c>
      <c r="DL59" s="81">
        <f>SUMIF(LQB!$A$118:$A$138,Traffic!DL$7,LQB!P$118:P$138)</f>
        <v>152214</v>
      </c>
      <c r="DO59" s="81">
        <f>SUMIF(LQB!$A$118:$A$138,Traffic!DO$7,LQB!E$118:E$138)</f>
        <v>113162</v>
      </c>
      <c r="DP59" s="81">
        <f>SUMIF(LQB!$A$118:$A$138,Traffic!DP$7,LQB!F$118:F$138)</f>
        <v>110573</v>
      </c>
      <c r="DQ59" s="81">
        <f>SUMIF(LQB!$A$118:$A$138,Traffic!DQ$7,LQB!G$118:G$138)</f>
        <v>141563</v>
      </c>
      <c r="DR59" s="81">
        <f>SUMIF(LQB!$A$118:$A$138,Traffic!DR$7,LQB!H$118:H$138)</f>
        <v>150256</v>
      </c>
      <c r="DS59" s="81">
        <f>SUMIF(LQB!$A$118:$A$138,Traffic!DS$7,LQB!I$118:I$138)</f>
        <v>188066</v>
      </c>
      <c r="DT59" s="81">
        <f>SUMIF(LQB!$A$118:$A$138,Traffic!DT$7,LQB!J$118:J$138)</f>
        <v>201973</v>
      </c>
      <c r="DU59" s="81">
        <f>SUMIF(LQB!$A$118:$A$138,Traffic!DU$7,LQB!K$118:K$138)</f>
        <v>238792</v>
      </c>
      <c r="DV59" s="81">
        <f>SUMIF(LQB!$A$118:$A$138,Traffic!DV$7,LQB!L$118:L$138)</f>
        <v>270296</v>
      </c>
      <c r="DW59" s="81">
        <f>SUMIF(LQB!$A$118:$A$138,Traffic!DW$7,LQB!M$118:M$138)</f>
        <v>0</v>
      </c>
      <c r="DX59" s="81">
        <f>SUMIF(LQB!$A$118:$A$138,Traffic!DX$7,LQB!N$118:N$138)</f>
        <v>0</v>
      </c>
      <c r="DY59" s="81">
        <f>SUMIF(LQB!$A$118:$A$138,Traffic!DY$7,LQB!O$118:O$138)</f>
        <v>0</v>
      </c>
      <c r="DZ59" s="81">
        <f>SUMIF(LQB!$A$118:$A$138,Traffic!DZ$7,LQB!P$118:P$138)</f>
        <v>0</v>
      </c>
      <c r="EB59" s="81">
        <f t="shared" ref="EB59:EB62" si="274">SUM(DA59)</f>
        <v>135807</v>
      </c>
      <c r="EC59" s="81">
        <f>SUM($DA59:DB59)</f>
        <v>249292</v>
      </c>
      <c r="ED59" s="81">
        <f>SUM($DA59:DC59)</f>
        <v>387458</v>
      </c>
      <c r="EE59" s="81">
        <f>SUM($DA59:DD59)</f>
        <v>525542</v>
      </c>
      <c r="EF59" s="81">
        <f>SUM($DA59:DE59)</f>
        <v>686566</v>
      </c>
      <c r="EG59" s="81">
        <f>SUM($DA59:DF59)</f>
        <v>859978</v>
      </c>
      <c r="EH59" s="81">
        <f>SUM($DA59:DG59)</f>
        <v>1073463</v>
      </c>
      <c r="EI59" s="81">
        <f>SUM($DA59:DH59)</f>
        <v>1319932</v>
      </c>
      <c r="EJ59" s="81">
        <f>SUM($DA59:DI59)</f>
        <v>1493063</v>
      </c>
      <c r="EK59" s="81">
        <f>SUM($DA59:DJ59)</f>
        <v>1661324</v>
      </c>
      <c r="EL59" s="81">
        <f>SUM($DA59:DK59)</f>
        <v>1815026</v>
      </c>
      <c r="EM59" s="81">
        <f>SUM($DA59:DL59)</f>
        <v>1967240</v>
      </c>
      <c r="EQ59" s="81">
        <f>SUM($DO59:DO59)</f>
        <v>113162</v>
      </c>
      <c r="ER59" s="81">
        <f>SUM($DO59:DP59)</f>
        <v>223735</v>
      </c>
      <c r="ES59" s="81">
        <f>SUM($DO59:DQ59)</f>
        <v>365298</v>
      </c>
      <c r="ET59" s="81">
        <f>SUM($DO59:DR59)</f>
        <v>515554</v>
      </c>
      <c r="EU59" s="81">
        <f>SUM($DO59:DS59)</f>
        <v>703620</v>
      </c>
      <c r="EV59" s="81">
        <f>SUM($DO59:DT59)</f>
        <v>905593</v>
      </c>
      <c r="EW59" s="81">
        <f>SUM($DO59:DU59)</f>
        <v>1144385</v>
      </c>
      <c r="EX59" s="81">
        <f>SUM($DO59:DV59)</f>
        <v>1414681</v>
      </c>
      <c r="EY59" s="81">
        <f>SUM($DO59:DW59)</f>
        <v>1414681</v>
      </c>
      <c r="EZ59" s="81">
        <f>SUM($DO59:DX59)</f>
        <v>1414681</v>
      </c>
      <c r="FA59" s="81">
        <f>SUM($DO59:DY59)</f>
        <v>1414681</v>
      </c>
      <c r="FB59" s="81">
        <f>SUM($DO59:DZ59)</f>
        <v>1414681</v>
      </c>
      <c r="FC59" s="81"/>
      <c r="FD59" s="81">
        <f t="shared" ref="FD59:FE62" si="275">SUMIFS($DA59:$DZ59,$DA$8:$DZ$8,FD$7,$DA$7:$DZ$7,FD$8)</f>
        <v>246469</v>
      </c>
      <c r="FE59" s="81">
        <f t="shared" si="275"/>
        <v>270296</v>
      </c>
      <c r="FF59" s="81">
        <f t="shared" si="128"/>
        <v>23827</v>
      </c>
      <c r="FG59" s="112">
        <f>IFERROR(FF59/FD59,1)</f>
        <v>9.6673415317950734E-2</v>
      </c>
      <c r="FI59" s="81">
        <f>SUMIFS($EB59:$FB59,$EB$8:$FB$8,FI$7,$EB$7:$FB$7,FI$8)</f>
        <v>1319932</v>
      </c>
      <c r="FJ59" s="81">
        <f>SUMIFS($EB59:$FB59,$EB$8:$FB$8,FJ$7,$EB$7:$FB$7,FJ$8)</f>
        <v>1414681</v>
      </c>
      <c r="FK59" s="81">
        <f t="shared" si="129"/>
        <v>94749</v>
      </c>
      <c r="FL59" s="112">
        <f>IFERROR(FK59/FI59,1)</f>
        <v>7.1783243379204387E-2</v>
      </c>
    </row>
    <row r="60" spans="1:168" ht="16.350000000000001" customHeight="1">
      <c r="A60" s="82" t="str">
        <f>+CX61</f>
        <v>Lewiston-Queenston Bridge</v>
      </c>
      <c r="B60" s="106" t="s">
        <v>102</v>
      </c>
      <c r="C60" s="83" t="s">
        <v>7</v>
      </c>
      <c r="D60" s="79">
        <f>+DA60</f>
        <v>70354</v>
      </c>
      <c r="E60" s="79">
        <f ca="1">OFFSET(DA60,0,14,1,1)</f>
        <v>57848</v>
      </c>
      <c r="F60" s="78">
        <f ca="1">SUM(E60-D60)</f>
        <v>-12506</v>
      </c>
      <c r="G60" s="80">
        <f ca="1">IF(F60=0,0,IF(D60=0,1,F60/D60))</f>
        <v>-0.1777581942746681</v>
      </c>
      <c r="H60" s="78">
        <f>SUMIF($D$6:G$6,H$5,$D60:G60)</f>
        <v>70354</v>
      </c>
      <c r="I60" s="79">
        <f ca="1">SUMIF($D$6:H$6,I$5,$D60:H60)</f>
        <v>57848</v>
      </c>
      <c r="J60" s="78">
        <f ca="1">SUM(I60-H60)</f>
        <v>-12506</v>
      </c>
      <c r="K60" s="80">
        <f ca="1">IF(J60=0,0,IF(H60=0,1,J60/H60))</f>
        <v>-0.1777581942746681</v>
      </c>
      <c r="L60" s="78">
        <f>+DB60</f>
        <v>63038</v>
      </c>
      <c r="M60" s="79">
        <f ca="1">OFFSET(DB60,0,14,1,1)</f>
        <v>59340</v>
      </c>
      <c r="N60" s="78">
        <f ca="1">SUM(M60-L60)</f>
        <v>-3698</v>
      </c>
      <c r="O60" s="80">
        <f ca="1">IF(N60=0,0,IF(L60=0,1,N60/L60))</f>
        <v>-5.8663028649386086E-2</v>
      </c>
      <c r="P60" s="78">
        <f>SUMIF($D$6:O$6,P$5,$D60:O60)</f>
        <v>133392</v>
      </c>
      <c r="Q60" s="79">
        <f ca="1">SUMIF($D$6:P$6,Q$5,$D60:P60)</f>
        <v>117188</v>
      </c>
      <c r="R60" s="78">
        <f ca="1">SUM(Q60-P60)</f>
        <v>-16204</v>
      </c>
      <c r="S60" s="80">
        <f ca="1">IF(R60=0,0,IF(P60=0,1,R60/P60))</f>
        <v>-0.12147655031786014</v>
      </c>
      <c r="T60" s="78">
        <f>+DC60</f>
        <v>72002</v>
      </c>
      <c r="U60" s="79">
        <f ca="1">OFFSET(DC60,0,14,1,1)</f>
        <v>68018</v>
      </c>
      <c r="V60" s="78">
        <f ca="1">SUM(U60-T60)</f>
        <v>-3984</v>
      </c>
      <c r="W60" s="80">
        <f ca="1">IF(V60=0,0,IF(T60=0,1,V60/T60))</f>
        <v>-5.5331796338990581E-2</v>
      </c>
      <c r="X60" s="78">
        <f>SUMIF($D$6:W$6,X$5,$D60:W60)</f>
        <v>205394</v>
      </c>
      <c r="Y60" s="79">
        <f ca="1">SUMIF($D$6:X$6,Y$5,$D60:X60)</f>
        <v>185206</v>
      </c>
      <c r="Z60" s="78">
        <f ca="1">SUM(Y60-X60)</f>
        <v>-20188</v>
      </c>
      <c r="AA60" s="80">
        <f ca="1">IF(Z60=0,0,IF(X60=0,1,Z60/X60))</f>
        <v>-9.8289141844455044E-2</v>
      </c>
      <c r="AB60" s="78">
        <f>+DD60</f>
        <v>65788</v>
      </c>
      <c r="AC60" s="79">
        <f ca="1">OFFSET(DD60,0,14,1,1)</f>
        <v>69210</v>
      </c>
      <c r="AD60" s="78">
        <f ca="1">SUM(AC60-AB60)</f>
        <v>3422</v>
      </c>
      <c r="AE60" s="80">
        <f ca="1">IF(AD60=0,0,IF(AB60=0,1,AD60/AB60))</f>
        <v>5.2015565148659328E-2</v>
      </c>
      <c r="AF60" s="78">
        <f>SUMIF($D$6:AE$6,AF$5,$D60:AE60)</f>
        <v>271182</v>
      </c>
      <c r="AG60" s="79">
        <f ca="1">SUMIF($D$6:AF$6,AG$5,$D60:AF60)</f>
        <v>254416</v>
      </c>
      <c r="AH60" s="78">
        <f ca="1">SUM(AG60-AF60)</f>
        <v>-16766</v>
      </c>
      <c r="AI60" s="80">
        <f ca="1">IF(AH60=0,0,IF(AF60=0,1,AH60/AF60))</f>
        <v>-6.1825637394812338E-2</v>
      </c>
      <c r="AJ60" s="78">
        <f>+DE60</f>
        <v>66770</v>
      </c>
      <c r="AK60" s="79">
        <f ca="1">OFFSET(DE60,0,14,1,1)</f>
        <v>69458</v>
      </c>
      <c r="AL60" s="78">
        <f ca="1">SUM(AK60-AJ60)</f>
        <v>2688</v>
      </c>
      <c r="AM60" s="80">
        <f ca="1">IF(AL60=0,0,IF(AJ60=0,1,AL60/AJ60))</f>
        <v>4.0257600718885726E-2</v>
      </c>
      <c r="AN60" s="78">
        <f>SUMIF($D$6:AM$6,AN$5,$D60:AM60)</f>
        <v>337952</v>
      </c>
      <c r="AO60" s="79">
        <f ca="1">SUMIF($D$6:AN$6,AO$5,$D60:AN60)</f>
        <v>323874</v>
      </c>
      <c r="AP60" s="78">
        <f ca="1">SUM(AO60-AN60)</f>
        <v>-14078</v>
      </c>
      <c r="AQ60" s="80">
        <f ca="1">IF(AP60=0,0,IF(AN60=0,1,AP60/AN60))</f>
        <v>-4.165680333301771E-2</v>
      </c>
      <c r="AR60" s="78">
        <f>+DF60</f>
        <v>64960</v>
      </c>
      <c r="AS60" s="79">
        <f ca="1">OFFSET(DF60,0,14,1,1)</f>
        <v>73478</v>
      </c>
      <c r="AT60" s="78">
        <f ca="1">SUM(AS60-AR60)</f>
        <v>8518</v>
      </c>
      <c r="AU60" s="80">
        <f ca="1">IF(AT60=0,0,IF(AR60=0,1,AT60/AR60))</f>
        <v>0.13112684729064039</v>
      </c>
      <c r="AV60" s="78">
        <f>SUMIF($D$6:AU$6,AV$5,$D60:AU60)</f>
        <v>402912</v>
      </c>
      <c r="AW60" s="79">
        <f ca="1">SUMIF($D$6:AV$6,AW$5,$D60:AV60)</f>
        <v>397352</v>
      </c>
      <c r="AX60" s="78">
        <f ca="1">SUM(AW60-AV60)</f>
        <v>-5560</v>
      </c>
      <c r="AY60" s="80">
        <f ca="1">IF(AX60=0,0,IF(AV60=0,1,AX60/AV60))</f>
        <v>-1.3799539353506474E-2</v>
      </c>
      <c r="AZ60" s="78">
        <f>+DG60</f>
        <v>69126</v>
      </c>
      <c r="BA60" s="79">
        <f ca="1">OFFSET(DG60,0,14,1,1)</f>
        <v>74446</v>
      </c>
      <c r="BB60" s="78">
        <f ca="1">SUM(BA60-AZ60)</f>
        <v>5320</v>
      </c>
      <c r="BC60" s="80">
        <f ca="1">IF(BB60=0,0,IF(AZ60=0,1,BB60/AZ60))</f>
        <v>7.6960911957874023E-2</v>
      </c>
      <c r="BD60" s="78">
        <f>SUMIF($D$6:BC$6,BD$5,$D60:BC60)</f>
        <v>472038</v>
      </c>
      <c r="BE60" s="79">
        <f ca="1">SUMIF($D$6:BD$6,BE$5,$D60:BD60)</f>
        <v>471798</v>
      </c>
      <c r="BF60" s="78">
        <f ca="1">SUM(BE60-BD60)</f>
        <v>-240</v>
      </c>
      <c r="BG60" s="80">
        <f ca="1">IF(BF60=0,0,IF(BD60=0,1,BF60/BD60))</f>
        <v>-5.0843364305416089E-4</v>
      </c>
      <c r="BH60" s="78">
        <f>+DH60</f>
        <v>67882</v>
      </c>
      <c r="BI60" s="79">
        <f ca="1">OFFSET(DH60,0,14,1,1)</f>
        <v>72316</v>
      </c>
      <c r="BJ60" s="78">
        <f ca="1">SUM(BI60-BH60)</f>
        <v>4434</v>
      </c>
      <c r="BK60" s="80">
        <f ca="1">IF(BJ60=0,0,IF(BH60=0,1,BJ60/BH60))</f>
        <v>6.531923042927433E-2</v>
      </c>
      <c r="BL60" s="78">
        <f>SUMIF($D$6:BK$6,BL$5,$D60:BK60)</f>
        <v>539920</v>
      </c>
      <c r="BM60" s="79">
        <f ca="1">SUMIF($D$6:BL$6,BM$5,$D60:BL60)</f>
        <v>544114</v>
      </c>
      <c r="BN60" s="78">
        <f ca="1">SUM(BM60-BL60)</f>
        <v>4194</v>
      </c>
      <c r="BO60" s="80">
        <f ca="1">IF(BN60=0,0,IF(BL60=0,1,BN60/BL60))</f>
        <v>7.7678174544376947E-3</v>
      </c>
      <c r="BP60" s="78">
        <f>+DI60</f>
        <v>65730</v>
      </c>
      <c r="BQ60" s="79">
        <f ca="1">OFFSET(DI60,0,14,1,1)</f>
        <v>0</v>
      </c>
      <c r="BR60" s="78">
        <f ca="1">SUM(BQ60-BP60)</f>
        <v>-65730</v>
      </c>
      <c r="BS60" s="80">
        <f ca="1">IF(BR60=0,0,IF(BP60=0,1,BR60/BP60))</f>
        <v>-1</v>
      </c>
      <c r="BT60" s="78">
        <f>SUMIF($D$6:BS$6,BT$5,$D60:BS60)</f>
        <v>605650</v>
      </c>
      <c r="BU60" s="79">
        <f ca="1">SUMIF($D$6:BT$6,BU$5,$D60:BT60)</f>
        <v>544114</v>
      </c>
      <c r="BV60" s="78">
        <f ca="1">SUM(BU60-BT60)</f>
        <v>-61536</v>
      </c>
      <c r="BW60" s="80">
        <f ca="1">IF(BV60=0,0,IF(BT60=0,1,BV60/BT60))</f>
        <v>-0.10160323619252043</v>
      </c>
      <c r="BX60" s="78">
        <f>+DJ60</f>
        <v>71724</v>
      </c>
      <c r="BY60" s="79">
        <f ca="1">OFFSET(DJ60,0,14,1,1)</f>
        <v>0</v>
      </c>
      <c r="BZ60" s="78">
        <f ca="1">SUM(BY60-BX60)</f>
        <v>-71724</v>
      </c>
      <c r="CA60" s="80">
        <f ca="1">IF(BZ60=0,0,IF(BX60=0,1,BZ60/BX60))</f>
        <v>-1</v>
      </c>
      <c r="CB60" s="78">
        <f>SUMIF($D$6:CA$6,CB$5,$D60:CA60)</f>
        <v>677374</v>
      </c>
      <c r="CC60" s="79">
        <f ca="1">SUMIF($D$6:CB$6,CC$5,$D60:CB60)</f>
        <v>544114</v>
      </c>
      <c r="CD60" s="78">
        <f ca="1">SUM(CC60-CB60)</f>
        <v>-133260</v>
      </c>
      <c r="CE60" s="80">
        <f ca="1">IF(CD60=0,0,IF(CB60=0,1,CD60/CB60))</f>
        <v>-0.19673031442009881</v>
      </c>
      <c r="CF60" s="78">
        <f>+DK60</f>
        <v>61098</v>
      </c>
      <c r="CG60" s="79">
        <f ca="1">OFFSET(DK60,0,14,1,1)</f>
        <v>0</v>
      </c>
      <c r="CH60" s="78">
        <f ca="1">SUM(CG60-CF60)</f>
        <v>-61098</v>
      </c>
      <c r="CI60" s="80">
        <f ca="1">IF(CH60=0,0,IF(CF60=0,1,CH60/CF60))</f>
        <v>-1</v>
      </c>
      <c r="CJ60" s="78">
        <f>SUMIF($D$6:CI$6,CJ$5,$D60:CI60)</f>
        <v>738472</v>
      </c>
      <c r="CK60" s="79">
        <f ca="1">SUMIF($D$6:CJ$6,CK$5,$D60:CJ60)</f>
        <v>544114</v>
      </c>
      <c r="CL60" s="78">
        <f ca="1">SUM(CK60-CJ60)</f>
        <v>-194358</v>
      </c>
      <c r="CM60" s="80">
        <f ca="1">IF(CL60=0,0,IF(CJ60=0,1,CL60/CJ60))</f>
        <v>-0.26318939648354983</v>
      </c>
      <c r="CN60" s="78">
        <f>+DL60</f>
        <v>62334</v>
      </c>
      <c r="CO60" s="79">
        <f ca="1">OFFSET(DL60,0,14,1,1)</f>
        <v>0</v>
      </c>
      <c r="CP60" s="78">
        <f ca="1">SUM(CO60-CN60)</f>
        <v>-62334</v>
      </c>
      <c r="CQ60" s="80">
        <f ca="1">IF(CP60=0,0,IF(CN60=0,1,CP60/CN60))</f>
        <v>-1</v>
      </c>
      <c r="CR60" s="78">
        <f>SUMIF($D$6:CQ$6,CR$5,$D60:CQ60)</f>
        <v>800806</v>
      </c>
      <c r="CS60" s="79">
        <f ca="1">SUMIF($D$6:CR$6,CS$5,$D60:CR60)</f>
        <v>544114</v>
      </c>
      <c r="CT60" s="78">
        <f ca="1">SUM(CS60-CR60)</f>
        <v>-256692</v>
      </c>
      <c r="CU60" s="80">
        <f ca="1">IF(CT60=0,0,IF(CR60=0,1,CT60/CR60))</f>
        <v>-0.32054205388071516</v>
      </c>
      <c r="CX60" t="s">
        <v>12</v>
      </c>
      <c r="CY60" t="s">
        <v>7</v>
      </c>
      <c r="CZ60" s="2"/>
      <c r="DA60" s="81">
        <f>SUMIF(LQB!$A$141:$A$161,Traffic!DA$7,LQB!E$141:E$161)</f>
        <v>70354</v>
      </c>
      <c r="DB60" s="81">
        <f>SUMIF(LQB!$A$141:$A$161,Traffic!DB$7,LQB!F$141:F$161)</f>
        <v>63038</v>
      </c>
      <c r="DC60" s="81">
        <f>SUMIF(LQB!$A$141:$A$161,Traffic!DC$7,LQB!G$141:G$161)</f>
        <v>72002</v>
      </c>
      <c r="DD60" s="81">
        <f>SUMIF(LQB!$A$141:$A$161,Traffic!DD$7,LQB!H$141:H$161)</f>
        <v>65788</v>
      </c>
      <c r="DE60" s="81">
        <f>SUMIF(LQB!$A$141:$A$161,Traffic!DE$7,LQB!I$141:I$161)</f>
        <v>66770</v>
      </c>
      <c r="DF60" s="81">
        <f>SUMIF(LQB!$A$141:$A$161,Traffic!DF$7,LQB!J$141:J$161)</f>
        <v>64960</v>
      </c>
      <c r="DG60" s="81">
        <f>SUMIF(LQB!$A$141:$A$161,Traffic!DG$7,LQB!K$141:K$161)</f>
        <v>69126</v>
      </c>
      <c r="DH60" s="81">
        <f>SUMIF(LQB!$A$141:$A$161,Traffic!DH$7,LQB!L$141:L$161)</f>
        <v>67882</v>
      </c>
      <c r="DI60" s="81">
        <f>SUMIF(LQB!$A$141:$A$161,Traffic!DI$7,LQB!M$141:M$161)</f>
        <v>65730</v>
      </c>
      <c r="DJ60" s="81">
        <f>SUMIF(LQB!$A$141:$A$161,Traffic!DJ$7,LQB!N$141:N$161)</f>
        <v>71724</v>
      </c>
      <c r="DK60" s="81">
        <f>SUMIF(LQB!$A$141:$A$161,Traffic!DK$7,LQB!O$141:O$161)</f>
        <v>61098</v>
      </c>
      <c r="DL60" s="81">
        <f>SUMIF(LQB!$A$141:$A$161,Traffic!DL$7,LQB!P$141:P$161)</f>
        <v>62334</v>
      </c>
      <c r="DO60" s="81">
        <f>SUMIF(LQB!$A$141:$A$161,Traffic!DO$7,LQB!E$141:E$161)</f>
        <v>57848</v>
      </c>
      <c r="DP60" s="81">
        <f>SUMIF(LQB!$A$141:$A$161,Traffic!DP$7,LQB!F$141:F$161)</f>
        <v>59340</v>
      </c>
      <c r="DQ60" s="81">
        <f>SUMIF(LQB!$A$141:$A$161,Traffic!DQ$7,LQB!G$141:G$161)</f>
        <v>68018</v>
      </c>
      <c r="DR60" s="81">
        <f>SUMIF(LQB!$A$141:$A$161,Traffic!DR$7,LQB!H$141:H$161)</f>
        <v>69210</v>
      </c>
      <c r="DS60" s="81">
        <f>SUMIF(LQB!$A$141:$A$161,Traffic!DS$7,LQB!I$141:I$161)</f>
        <v>69458</v>
      </c>
      <c r="DT60" s="81">
        <f>SUMIF(LQB!$A$141:$A$161,Traffic!DT$7,LQB!J$141:J$161)</f>
        <v>73478</v>
      </c>
      <c r="DU60" s="81">
        <f>SUMIF(LQB!$A$141:$A$161,Traffic!DU$7,LQB!K$141:K$161)</f>
        <v>74446</v>
      </c>
      <c r="DV60" s="81">
        <f>SUMIF(LQB!$A$141:$A$161,Traffic!DV$7,LQB!L$141:L$161)</f>
        <v>72316</v>
      </c>
      <c r="DW60" s="81">
        <f>SUMIF(LQB!$A$141:$A$161,Traffic!DW$7,LQB!M$141:M$161)</f>
        <v>0</v>
      </c>
      <c r="DX60" s="81">
        <f>SUMIF(LQB!$A$141:$A$161,Traffic!DX$7,LQB!N$141:N$161)</f>
        <v>0</v>
      </c>
      <c r="DY60" s="81">
        <f>SUMIF(LQB!$A$141:$A$161,Traffic!DY$7,LQB!O$141:O$161)</f>
        <v>0</v>
      </c>
      <c r="DZ60" s="81">
        <f>SUMIF(LQB!$A$141:$A$161,Traffic!DZ$7,LQB!P$141:P$161)</f>
        <v>0</v>
      </c>
      <c r="EB60" s="81">
        <f t="shared" si="274"/>
        <v>70354</v>
      </c>
      <c r="EC60" s="81">
        <f>SUM($DA60:DB60)</f>
        <v>133392</v>
      </c>
      <c r="ED60" s="81">
        <f>SUM($DA60:DC60)</f>
        <v>205394</v>
      </c>
      <c r="EE60" s="81">
        <f>SUM($DA60:DD60)</f>
        <v>271182</v>
      </c>
      <c r="EF60" s="81">
        <f>SUM($DA60:DE60)</f>
        <v>337952</v>
      </c>
      <c r="EG60" s="81">
        <f>SUM($DA60:DF60)</f>
        <v>402912</v>
      </c>
      <c r="EH60" s="81">
        <f>SUM($DA60:DG60)</f>
        <v>472038</v>
      </c>
      <c r="EI60" s="81">
        <f>SUM($DA60:DH60)</f>
        <v>539920</v>
      </c>
      <c r="EJ60" s="81">
        <f>SUM($DA60:DI60)</f>
        <v>605650</v>
      </c>
      <c r="EK60" s="81">
        <f>SUM($DA60:DJ60)</f>
        <v>677374</v>
      </c>
      <c r="EL60" s="81">
        <f>SUM($DA60:DK60)</f>
        <v>738472</v>
      </c>
      <c r="EM60" s="81">
        <f>SUM($DA60:DL60)</f>
        <v>800806</v>
      </c>
      <c r="EQ60" s="81">
        <f>SUM($DO60:DO60)</f>
        <v>57848</v>
      </c>
      <c r="ER60" s="81">
        <f>SUM($DO60:DP60)</f>
        <v>117188</v>
      </c>
      <c r="ES60" s="81">
        <f>SUM($DO60:DQ60)</f>
        <v>185206</v>
      </c>
      <c r="ET60" s="81">
        <f>SUM($DO60:DR60)</f>
        <v>254416</v>
      </c>
      <c r="EU60" s="81">
        <f>SUM($DO60:DS60)</f>
        <v>323874</v>
      </c>
      <c r="EV60" s="81">
        <f>SUM($DO60:DT60)</f>
        <v>397352</v>
      </c>
      <c r="EW60" s="81">
        <f>SUM($DO60:DU60)</f>
        <v>471798</v>
      </c>
      <c r="EX60" s="81">
        <f>SUM($DO60:DV60)</f>
        <v>544114</v>
      </c>
      <c r="EY60" s="81">
        <f>SUM($DO60:DW60)</f>
        <v>544114</v>
      </c>
      <c r="EZ60" s="81">
        <f>SUM($DO60:DX60)</f>
        <v>544114</v>
      </c>
      <c r="FA60" s="81">
        <f>SUM($DO60:DY60)</f>
        <v>544114</v>
      </c>
      <c r="FB60" s="81">
        <f>SUM($DO60:DZ60)</f>
        <v>544114</v>
      </c>
      <c r="FC60" s="81"/>
      <c r="FD60" s="81">
        <f t="shared" si="275"/>
        <v>67882</v>
      </c>
      <c r="FE60" s="81">
        <f t="shared" si="275"/>
        <v>72316</v>
      </c>
      <c r="FF60" s="81">
        <f t="shared" si="128"/>
        <v>4434</v>
      </c>
      <c r="FG60" s="112">
        <f>IFERROR(FF60/FD60,1)</f>
        <v>6.531923042927433E-2</v>
      </c>
      <c r="FI60" s="81">
        <f t="shared" ref="FI60:FJ62" si="276">SUMIFS($EB60:$FB60,$EB$8:$FB$8,FI$7,$EB$7:$FB$7,FI$8)</f>
        <v>539920</v>
      </c>
      <c r="FJ60" s="81">
        <f t="shared" si="276"/>
        <v>544114</v>
      </c>
      <c r="FK60" s="81">
        <f t="shared" si="129"/>
        <v>4194</v>
      </c>
      <c r="FL60" s="112">
        <f>IFERROR(FK60/FI60,1)</f>
        <v>7.7678174544376947E-3</v>
      </c>
    </row>
    <row r="61" spans="1:168" ht="15.75">
      <c r="A61" s="94"/>
      <c r="B61" s="107" t="s">
        <v>102</v>
      </c>
      <c r="C61" s="83" t="s">
        <v>8</v>
      </c>
      <c r="D61" s="79">
        <f>+DA61</f>
        <v>174</v>
      </c>
      <c r="E61" s="79">
        <f ca="1">OFFSET(DA61,0,14,1,1)</f>
        <v>150</v>
      </c>
      <c r="F61" s="111">
        <f ca="1">SUM(E61-D61)</f>
        <v>-24</v>
      </c>
      <c r="G61" s="80">
        <f ca="1">IF(F61=0,0,IF(D61=0,1,F61/D61))</f>
        <v>-0.13793103448275862</v>
      </c>
      <c r="H61" s="79">
        <f>SUMIF($D$6:G$6,H$5,$D61:G61)</f>
        <v>174</v>
      </c>
      <c r="I61" s="79">
        <f ca="1">SUMIF($D$6:H$6,I$5,$D61:H61)</f>
        <v>150</v>
      </c>
      <c r="J61" s="111">
        <f ca="1">SUM(I61-H61)</f>
        <v>-24</v>
      </c>
      <c r="K61" s="80">
        <f ca="1">IF(J61=0,0,IF(H61=0,1,J61/H61))</f>
        <v>-0.13793103448275862</v>
      </c>
      <c r="L61" s="79">
        <f>+DB61</f>
        <v>188</v>
      </c>
      <c r="M61" s="79">
        <f ca="1">OFFSET(DB61,0,14,1,1)</f>
        <v>168</v>
      </c>
      <c r="N61" s="111">
        <f ca="1">SUM(M61-L61)</f>
        <v>-20</v>
      </c>
      <c r="O61" s="80">
        <f ca="1">IF(N61=0,0,IF(L61=0,1,N61/L61))</f>
        <v>-0.10638297872340426</v>
      </c>
      <c r="P61" s="79">
        <f>SUMIF($D$6:O$6,P$5,$D61:O61)</f>
        <v>362</v>
      </c>
      <c r="Q61" s="79">
        <f ca="1">SUMIF($D$6:P$6,Q$5,$D61:P61)</f>
        <v>318</v>
      </c>
      <c r="R61" s="111">
        <f ca="1">SUM(Q61-P61)</f>
        <v>-44</v>
      </c>
      <c r="S61" s="80">
        <f ca="1">IF(R61=0,0,IF(P61=0,1,R61/P61))</f>
        <v>-0.12154696132596685</v>
      </c>
      <c r="T61" s="79">
        <f>+DC61</f>
        <v>264</v>
      </c>
      <c r="U61" s="79">
        <f ca="1">OFFSET(DC61,0,14,1,1)</f>
        <v>260</v>
      </c>
      <c r="V61" s="111">
        <f ca="1">SUM(U61-T61)</f>
        <v>-4</v>
      </c>
      <c r="W61" s="80">
        <f ca="1">IF(V61=0,0,IF(T61=0,1,V61/T61))</f>
        <v>-1.5151515151515152E-2</v>
      </c>
      <c r="X61" s="79">
        <f>SUMIF($D$6:W$6,X$5,$D61:W61)</f>
        <v>626</v>
      </c>
      <c r="Y61" s="79">
        <f ca="1">SUMIF($D$6:X$6,Y$5,$D61:X61)</f>
        <v>578</v>
      </c>
      <c r="Z61" s="111">
        <f ca="1">SUM(Y61-X61)</f>
        <v>-48</v>
      </c>
      <c r="AA61" s="80">
        <f ca="1">IF(Z61=0,0,IF(X61=0,1,Z61/X61))</f>
        <v>-7.6677316293929709E-2</v>
      </c>
      <c r="AB61" s="79">
        <f>+DD61</f>
        <v>350</v>
      </c>
      <c r="AC61" s="79">
        <f ca="1">OFFSET(DD61,0,14,1,1)</f>
        <v>258</v>
      </c>
      <c r="AD61" s="111">
        <f ca="1">SUM(AC61-AB61)</f>
        <v>-92</v>
      </c>
      <c r="AE61" s="80">
        <f ca="1">IF(AD61=0,0,IF(AB61=0,1,AD61/AB61))</f>
        <v>-0.26285714285714284</v>
      </c>
      <c r="AF61" s="79">
        <f>SUMIF($D$6:AE$6,AF$5,$D61:AE61)</f>
        <v>976</v>
      </c>
      <c r="AG61" s="79">
        <f ca="1">SUMIF($D$6:AF$6,AG$5,$D61:AF61)</f>
        <v>836</v>
      </c>
      <c r="AH61" s="111">
        <f ca="1">SUM(AG61-AF61)</f>
        <v>-140</v>
      </c>
      <c r="AI61" s="80">
        <f ca="1">IF(AH61=0,0,IF(AF61=0,1,AH61/AF61))</f>
        <v>-0.14344262295081966</v>
      </c>
      <c r="AJ61" s="79">
        <f>+DE61</f>
        <v>362</v>
      </c>
      <c r="AK61" s="79">
        <f ca="1">OFFSET(DE61,0,14,1,1)</f>
        <v>308</v>
      </c>
      <c r="AL61" s="111">
        <f ca="1">SUM(AK61-AJ61)</f>
        <v>-54</v>
      </c>
      <c r="AM61" s="80">
        <f ca="1">IF(AL61=0,0,IF(AJ61=0,1,AL61/AJ61))</f>
        <v>-0.14917127071823205</v>
      </c>
      <c r="AN61" s="79">
        <f>SUMIF($D$6:AM$6,AN$5,$D61:AM61)</f>
        <v>1338</v>
      </c>
      <c r="AO61" s="79">
        <f ca="1">SUMIF($D$6:AN$6,AO$5,$D61:AN61)</f>
        <v>1144</v>
      </c>
      <c r="AP61" s="111">
        <f ca="1">SUM(AO61-AN61)</f>
        <v>-194</v>
      </c>
      <c r="AQ61" s="80">
        <f ca="1">IF(AP61=0,0,IF(AN61=0,1,AP61/AN61))</f>
        <v>-0.14499252615844543</v>
      </c>
      <c r="AR61" s="79">
        <f>+DF61</f>
        <v>322</v>
      </c>
      <c r="AS61" s="79">
        <f ca="1">OFFSET(DF61,0,14,1,1)</f>
        <v>330</v>
      </c>
      <c r="AT61" s="111">
        <f ca="1">SUM(AS61-AR61)</f>
        <v>8</v>
      </c>
      <c r="AU61" s="80">
        <f ca="1">IF(AT61=0,0,IF(AR61=0,1,AT61/AR61))</f>
        <v>2.4844720496894408E-2</v>
      </c>
      <c r="AV61" s="79">
        <f>SUMIF($D$6:AU$6,AV$5,$D61:AU61)</f>
        <v>1660</v>
      </c>
      <c r="AW61" s="79">
        <f ca="1">SUMIF($D$6:AV$6,AW$5,$D61:AV61)</f>
        <v>1474</v>
      </c>
      <c r="AX61" s="111">
        <f ca="1">SUM(AW61-AV61)</f>
        <v>-186</v>
      </c>
      <c r="AY61" s="80">
        <f ca="1">IF(AX61=0,0,IF(AV61=0,1,AX61/AV61))</f>
        <v>-0.11204819277108434</v>
      </c>
      <c r="AZ61" s="79">
        <f>+DG61</f>
        <v>530</v>
      </c>
      <c r="BA61" s="79">
        <f ca="1">OFFSET(DG61,0,14,1,1)</f>
        <v>342</v>
      </c>
      <c r="BB61" s="111">
        <f ca="1">SUM(BA61-AZ61)</f>
        <v>-188</v>
      </c>
      <c r="BC61" s="80">
        <f ca="1">IF(BB61=0,0,IF(AZ61=0,1,BB61/AZ61))</f>
        <v>-0.35471698113207545</v>
      </c>
      <c r="BD61" s="79">
        <f>SUMIF($D$6:BC$6,BD$5,$D61:BC61)</f>
        <v>2190</v>
      </c>
      <c r="BE61" s="79">
        <f ca="1">SUMIF($D$6:BD$6,BE$5,$D61:BD61)</f>
        <v>1816</v>
      </c>
      <c r="BF61" s="111">
        <f ca="1">SUM(BE61-BD61)</f>
        <v>-374</v>
      </c>
      <c r="BG61" s="80">
        <f ca="1">IF(BF61=0,0,IF(BD61=0,1,BF61/BD61))</f>
        <v>-0.17077625570776256</v>
      </c>
      <c r="BH61" s="79">
        <f>+DH61</f>
        <v>452</v>
      </c>
      <c r="BI61" s="79">
        <f ca="1">OFFSET(DH61,0,14,1,1)</f>
        <v>388</v>
      </c>
      <c r="BJ61" s="111">
        <f ca="1">SUM(BI61-BH61)</f>
        <v>-64</v>
      </c>
      <c r="BK61" s="80">
        <f ca="1">IF(BJ61=0,0,IF(BH61=0,1,BJ61/BH61))</f>
        <v>-0.1415929203539823</v>
      </c>
      <c r="BL61" s="79">
        <f>SUMIF($D$6:BK$6,BL$5,$D61:BK61)</f>
        <v>2642</v>
      </c>
      <c r="BM61" s="79">
        <f ca="1">SUMIF($D$6:BL$6,BM$5,$D61:BL61)</f>
        <v>2204</v>
      </c>
      <c r="BN61" s="111">
        <f ca="1">SUM(BM61-BL61)</f>
        <v>-438</v>
      </c>
      <c r="BO61" s="80">
        <f ca="1">IF(BN61=0,0,IF(BL61=0,1,BN61/BL61))</f>
        <v>-0.16578349735049205</v>
      </c>
      <c r="BP61" s="79">
        <f>+DI61</f>
        <v>294</v>
      </c>
      <c r="BQ61" s="79">
        <f ca="1">OFFSET(DI61,0,14,1,1)</f>
        <v>0</v>
      </c>
      <c r="BR61" s="111">
        <f ca="1">SUM(BQ61-BP61)</f>
        <v>-294</v>
      </c>
      <c r="BS61" s="80">
        <f ca="1">IF(BR61=0,0,IF(BP61=0,1,BR61/BP61))</f>
        <v>-1</v>
      </c>
      <c r="BT61" s="79">
        <f>SUMIF($D$6:BS$6,BT$5,$D61:BS61)</f>
        <v>2936</v>
      </c>
      <c r="BU61" s="79">
        <f ca="1">SUMIF($D$6:BT$6,BU$5,$D61:BT61)</f>
        <v>2204</v>
      </c>
      <c r="BV61" s="111">
        <f ca="1">SUM(BU61-BT61)</f>
        <v>-732</v>
      </c>
      <c r="BW61" s="80">
        <f ca="1">IF(BV61=0,0,IF(BT61=0,1,BV61/BT61))</f>
        <v>-0.24931880108991825</v>
      </c>
      <c r="BX61" s="79">
        <f>+DJ61</f>
        <v>352</v>
      </c>
      <c r="BY61" s="79">
        <f ca="1">OFFSET(DJ61,0,14,1,1)</f>
        <v>0</v>
      </c>
      <c r="BZ61" s="111">
        <f ca="1">SUM(BY61-BX61)</f>
        <v>-352</v>
      </c>
      <c r="CA61" s="80">
        <f ca="1">IF(BZ61=0,0,IF(BX61=0,1,BZ61/BX61))</f>
        <v>-1</v>
      </c>
      <c r="CB61" s="79">
        <f>SUMIF($D$6:CA$6,CB$5,$D61:CA61)</f>
        <v>3288</v>
      </c>
      <c r="CC61" s="79">
        <f ca="1">SUMIF($D$6:CB$6,CC$5,$D61:CB61)</f>
        <v>2204</v>
      </c>
      <c r="CD61" s="111">
        <f ca="1">SUM(CC61-CB61)</f>
        <v>-1084</v>
      </c>
      <c r="CE61" s="80">
        <f ca="1">IF(CD61=0,0,IF(CB61=0,1,CD61/CB61))</f>
        <v>-0.32968369829683697</v>
      </c>
      <c r="CF61" s="79">
        <f>+DK61</f>
        <v>242</v>
      </c>
      <c r="CG61" s="79">
        <f ca="1">OFFSET(DK61,0,14,1,1)</f>
        <v>0</v>
      </c>
      <c r="CH61" s="111">
        <f ca="1">SUM(CG61-CF61)</f>
        <v>-242</v>
      </c>
      <c r="CI61" s="80">
        <f ca="1">IF(CH61=0,0,IF(CF61=0,1,CH61/CF61))</f>
        <v>-1</v>
      </c>
      <c r="CJ61" s="79">
        <f>SUMIF($D$6:CI$6,CJ$5,$D61:CI61)</f>
        <v>3530</v>
      </c>
      <c r="CK61" s="79">
        <f ca="1">SUMIF($D$6:CJ$6,CK$5,$D61:CJ61)</f>
        <v>2204</v>
      </c>
      <c r="CL61" s="111">
        <f ca="1">SUM(CK61-CJ61)</f>
        <v>-1326</v>
      </c>
      <c r="CM61" s="80">
        <f ca="1">IF(CL61=0,0,IF(CJ61=0,1,CL61/CJ61))</f>
        <v>-0.37563739376770539</v>
      </c>
      <c r="CN61" s="79">
        <f>+DL61</f>
        <v>230</v>
      </c>
      <c r="CO61" s="79">
        <f ca="1">OFFSET(DL61,0,14,1,1)</f>
        <v>0</v>
      </c>
      <c r="CP61" s="111">
        <f ca="1">SUM(CO61-CN61)</f>
        <v>-230</v>
      </c>
      <c r="CQ61" s="80">
        <f ca="1">IF(CP61=0,0,IF(CN61=0,1,CP61/CN61))</f>
        <v>-1</v>
      </c>
      <c r="CR61" s="79">
        <f>SUMIF($D$6:CQ$6,CR$5,$D61:CQ61)</f>
        <v>3760</v>
      </c>
      <c r="CS61" s="79">
        <f ca="1">SUMIF($D$6:CR$6,CS$5,$D61:CR61)</f>
        <v>2204</v>
      </c>
      <c r="CT61" s="111">
        <f ca="1">SUM(CS61-CR61)</f>
        <v>-1556</v>
      </c>
      <c r="CU61" s="80">
        <f ca="1">IF(CT61=0,0,IF(CR61=0,1,CT61/CR61))</f>
        <v>-0.41382978723404257</v>
      </c>
      <c r="CX61" t="s">
        <v>12</v>
      </c>
      <c r="CY61" t="s">
        <v>8</v>
      </c>
      <c r="CZ61" s="2"/>
      <c r="DA61" s="81">
        <f>SUMIF(LQB!$A$164:$A$184,Traffic!DA$7,LQB!E$164:E$184)</f>
        <v>174</v>
      </c>
      <c r="DB61" s="81">
        <f>SUMIF(LQB!$A$164:$A$184,Traffic!DB$7,LQB!F$164:F$184)</f>
        <v>188</v>
      </c>
      <c r="DC61" s="81">
        <f>SUMIF(LQB!$A$164:$A$184,Traffic!DC$7,LQB!G$164:G$184)</f>
        <v>264</v>
      </c>
      <c r="DD61" s="81">
        <f>SUMIF(LQB!$A$164:$A$184,Traffic!DD$7,LQB!H$164:H$184)</f>
        <v>350</v>
      </c>
      <c r="DE61" s="81">
        <f>SUMIF(LQB!$A$164:$A$184,Traffic!DE$7,LQB!I$164:I$184)</f>
        <v>362</v>
      </c>
      <c r="DF61" s="81">
        <f>SUMIF(LQB!$A$164:$A$184,Traffic!DF$7,LQB!J$164:J$184)</f>
        <v>322</v>
      </c>
      <c r="DG61" s="81">
        <f>SUMIF(LQB!$A$164:$A$184,Traffic!DG$7,LQB!K$164:K$184)</f>
        <v>530</v>
      </c>
      <c r="DH61" s="81">
        <f>SUMIF(LQB!$A$164:$A$184,Traffic!DH$7,LQB!L$164:L$184)</f>
        <v>452</v>
      </c>
      <c r="DI61" s="81">
        <f>SUMIF(LQB!$A$164:$A$184,Traffic!DI$7,LQB!M$164:M$184)</f>
        <v>294</v>
      </c>
      <c r="DJ61" s="81">
        <f>SUMIF(LQB!$A$164:$A$184,Traffic!DJ$7,LQB!N$164:N$184)</f>
        <v>352</v>
      </c>
      <c r="DK61" s="81">
        <f>SUMIF(LQB!$A$164:$A$184,Traffic!DK$7,LQB!O$164:O$184)</f>
        <v>242</v>
      </c>
      <c r="DL61" s="81">
        <f>SUMIF(LQB!$A$164:$A$184,Traffic!DL$7,LQB!P$164:P$184)</f>
        <v>230</v>
      </c>
      <c r="DO61" s="81">
        <f>SUMIF(LQB!$A$164:$A$184,Traffic!DO$7,LQB!E$164:E$184)</f>
        <v>150</v>
      </c>
      <c r="DP61" s="81">
        <f>SUMIF(LQB!$A$164:$A$184,Traffic!DP$7,LQB!F$164:F$184)</f>
        <v>168</v>
      </c>
      <c r="DQ61" s="81">
        <f>SUMIF(LQB!$A$164:$A$184,Traffic!DQ$7,LQB!G$164:G$184)</f>
        <v>260</v>
      </c>
      <c r="DR61" s="81">
        <f>SUMIF(LQB!$A$164:$A$184,Traffic!DR$7,LQB!H$164:H$184)</f>
        <v>258</v>
      </c>
      <c r="DS61" s="81">
        <f>SUMIF(LQB!$A$164:$A$184,Traffic!DS$7,LQB!I$164:I$184)</f>
        <v>308</v>
      </c>
      <c r="DT61" s="81">
        <f>SUMIF(LQB!$A$164:$A$184,Traffic!DT$7,LQB!J$164:J$184)</f>
        <v>330</v>
      </c>
      <c r="DU61" s="81">
        <f>SUMIF(LQB!$A$164:$A$184,Traffic!DU$7,LQB!K$164:K$184)</f>
        <v>342</v>
      </c>
      <c r="DV61" s="81">
        <f>SUMIF(LQB!$A$164:$A$184,Traffic!DV$7,LQB!L$164:L$184)</f>
        <v>388</v>
      </c>
      <c r="DW61" s="81">
        <f>SUMIF(LQB!$A$164:$A$184,Traffic!DW$7,LQB!M$164:M$184)</f>
        <v>0</v>
      </c>
      <c r="DX61" s="81">
        <f>SUMIF(LQB!$A$164:$A$184,Traffic!DX$7,LQB!N$164:N$184)</f>
        <v>0</v>
      </c>
      <c r="DY61" s="81">
        <f>SUMIF(LQB!$A$164:$A$184,Traffic!DY$7,LQB!O$164:O$184)</f>
        <v>0</v>
      </c>
      <c r="DZ61" s="81">
        <f>SUMIF(LQB!$A$164:$A$184,Traffic!DZ$7,LQB!P$164:P$184)</f>
        <v>0</v>
      </c>
      <c r="EB61" s="81">
        <f t="shared" si="274"/>
        <v>174</v>
      </c>
      <c r="EC61" s="81">
        <f>SUM($DA61:DB61)</f>
        <v>362</v>
      </c>
      <c r="ED61" s="81">
        <f>SUM($DA61:DC61)</f>
        <v>626</v>
      </c>
      <c r="EE61" s="81">
        <f>SUM($DA61:DD61)</f>
        <v>976</v>
      </c>
      <c r="EF61" s="81">
        <f>SUM($DA61:DE61)</f>
        <v>1338</v>
      </c>
      <c r="EG61" s="81">
        <f>SUM($DA61:DF61)</f>
        <v>1660</v>
      </c>
      <c r="EH61" s="81">
        <f>SUM($DA61:DG61)</f>
        <v>2190</v>
      </c>
      <c r="EI61" s="81">
        <f>SUM($DA61:DH61)</f>
        <v>2642</v>
      </c>
      <c r="EJ61" s="81">
        <f>SUM($DA61:DI61)</f>
        <v>2936</v>
      </c>
      <c r="EK61" s="81">
        <f>SUM($DA61:DJ61)</f>
        <v>3288</v>
      </c>
      <c r="EL61" s="81">
        <f>SUM($DA61:DK61)</f>
        <v>3530</v>
      </c>
      <c r="EM61" s="81">
        <f>SUM($DA61:DL61)</f>
        <v>3760</v>
      </c>
      <c r="EQ61" s="81">
        <f>SUM($DO61:DO61)</f>
        <v>150</v>
      </c>
      <c r="ER61" s="81">
        <f>SUM($DO61:DP61)</f>
        <v>318</v>
      </c>
      <c r="ES61" s="81">
        <f>SUM($DO61:DQ61)</f>
        <v>578</v>
      </c>
      <c r="ET61" s="81">
        <f>SUM($DO61:DR61)</f>
        <v>836</v>
      </c>
      <c r="EU61" s="81">
        <f>SUM($DO61:DS61)</f>
        <v>1144</v>
      </c>
      <c r="EV61" s="81">
        <f>SUM($DO61:DT61)</f>
        <v>1474</v>
      </c>
      <c r="EW61" s="81">
        <f>SUM($DO61:DU61)</f>
        <v>1816</v>
      </c>
      <c r="EX61" s="81">
        <f>SUM($DO61:DV61)</f>
        <v>2204</v>
      </c>
      <c r="EY61" s="81">
        <f>SUM($DO61:DW61)</f>
        <v>2204</v>
      </c>
      <c r="EZ61" s="81">
        <f>SUM($DO61:DX61)</f>
        <v>2204</v>
      </c>
      <c r="FA61" s="81">
        <f>SUM($DO61:DY61)</f>
        <v>2204</v>
      </c>
      <c r="FB61" s="81">
        <f>SUM($DO61:DZ61)</f>
        <v>2204</v>
      </c>
      <c r="FC61" s="81"/>
      <c r="FD61" s="81">
        <f t="shared" si="275"/>
        <v>452</v>
      </c>
      <c r="FE61" s="81">
        <f t="shared" si="275"/>
        <v>388</v>
      </c>
      <c r="FF61" s="81">
        <f t="shared" si="128"/>
        <v>-64</v>
      </c>
      <c r="FG61" s="112">
        <f>IFERROR(FF61/FD61,1)</f>
        <v>-0.1415929203539823</v>
      </c>
      <c r="FI61" s="81">
        <f t="shared" si="276"/>
        <v>2642</v>
      </c>
      <c r="FJ61" s="81">
        <f t="shared" si="276"/>
        <v>2204</v>
      </c>
      <c r="FK61" s="81">
        <f t="shared" si="129"/>
        <v>-438</v>
      </c>
      <c r="FL61" s="112">
        <f>IFERROR(FK61/FI61,1)</f>
        <v>-0.16578349735049205</v>
      </c>
    </row>
    <row r="62" spans="1:168" s="2" customFormat="1" ht="15.75">
      <c r="A62" s="85"/>
      <c r="B62" s="85" t="s">
        <v>102</v>
      </c>
      <c r="C62" s="86" t="s">
        <v>9</v>
      </c>
      <c r="D62" s="87">
        <f>+SUM(D59:D61)</f>
        <v>206335</v>
      </c>
      <c r="E62" s="88">
        <f ca="1">+SUM(E59:E61)</f>
        <v>171160</v>
      </c>
      <c r="F62" s="87">
        <f ca="1">SUM(F59:F61)</f>
        <v>-35175</v>
      </c>
      <c r="G62" s="89">
        <f ca="1">IF(F62=0,0,IF(D62=0,1,F62/D62))</f>
        <v>-0.17047519810017689</v>
      </c>
      <c r="H62" s="87">
        <f>SUM(H59:H61)</f>
        <v>206335</v>
      </c>
      <c r="I62" s="88">
        <f ca="1">SUM(I59:I61)</f>
        <v>171160</v>
      </c>
      <c r="J62" s="87">
        <f ca="1">SUM(J59:J61)</f>
        <v>-35175</v>
      </c>
      <c r="K62" s="89">
        <f ca="1">IF(J62=0,0,IF(H62=0,1,J62/H62))</f>
        <v>-0.17047519810017689</v>
      </c>
      <c r="L62" s="87">
        <f>+SUM(L59:L61)</f>
        <v>176711</v>
      </c>
      <c r="M62" s="88">
        <f ca="1">+SUM(M59:M61)</f>
        <v>170081</v>
      </c>
      <c r="N62" s="87">
        <f ca="1">SUM(N59:N61)</f>
        <v>-6630</v>
      </c>
      <c r="O62" s="89">
        <f ca="1">IF(N62=0,0,IF(L62=0,1,N62/L62))</f>
        <v>-3.7518886769923772E-2</v>
      </c>
      <c r="P62" s="87">
        <f>SUM(P59:P61)</f>
        <v>383046</v>
      </c>
      <c r="Q62" s="88">
        <f ca="1">SUM(Q59:Q61)</f>
        <v>341241</v>
      </c>
      <c r="R62" s="87">
        <f ca="1">SUM(R59:R61)</f>
        <v>-41805</v>
      </c>
      <c r="S62" s="89">
        <f ca="1">IF(R62=0,0,IF(P62=0,1,R62/P62))</f>
        <v>-0.10913832803370875</v>
      </c>
      <c r="T62" s="87">
        <f>+SUM(T59:T61)</f>
        <v>210432</v>
      </c>
      <c r="U62" s="88">
        <f ca="1">+SUM(U59:U61)</f>
        <v>209841</v>
      </c>
      <c r="V62" s="87">
        <f ca="1">SUM(V59:V61)</f>
        <v>-591</v>
      </c>
      <c r="W62" s="89">
        <f ca="1">IF(V62=0,0,IF(T62=0,1,V62/T62))</f>
        <v>-2.8085082116788319E-3</v>
      </c>
      <c r="X62" s="87">
        <f>SUM(X59:X61)</f>
        <v>593478</v>
      </c>
      <c r="Y62" s="88">
        <f ca="1">SUM(Y59:Y61)</f>
        <v>551082</v>
      </c>
      <c r="Z62" s="87">
        <f ca="1">SUM(Z59:Z61)</f>
        <v>-42396</v>
      </c>
      <c r="AA62" s="89">
        <f ca="1">IF(Z62=0,0,IF(X62=0,1,Z62/X62))</f>
        <v>-7.1436514917149418E-2</v>
      </c>
      <c r="AB62" s="87">
        <f>+SUM(AB59:AB61)</f>
        <v>204222</v>
      </c>
      <c r="AC62" s="88">
        <f ca="1">+SUM(AC59:AC61)</f>
        <v>219724</v>
      </c>
      <c r="AD62" s="87">
        <f ca="1">SUM(AD59:AD61)</f>
        <v>15502</v>
      </c>
      <c r="AE62" s="89">
        <f ca="1">IF(AD62=0,0,IF(AB62=0,1,AD62/AB62))</f>
        <v>7.590759075907591E-2</v>
      </c>
      <c r="AF62" s="87">
        <f>SUM(AF59:AF61)</f>
        <v>797700</v>
      </c>
      <c r="AG62" s="88">
        <f ca="1">SUM(AG59:AG61)</f>
        <v>770806</v>
      </c>
      <c r="AH62" s="87">
        <f ca="1">SUM(AH59:AH61)</f>
        <v>-26894</v>
      </c>
      <c r="AI62" s="89">
        <f ca="1">IF(AH62=0,0,IF(AF62=0,1,AH62/AF62))</f>
        <v>-3.3714428983327063E-2</v>
      </c>
      <c r="AJ62" s="87">
        <f>+SUM(AJ59:AJ61)</f>
        <v>228156</v>
      </c>
      <c r="AK62" s="88">
        <f ca="1">+SUM(AK59:AK61)</f>
        <v>257832</v>
      </c>
      <c r="AL62" s="87">
        <f ca="1">SUM(AL59:AL61)</f>
        <v>29676</v>
      </c>
      <c r="AM62" s="89">
        <f ca="1">IF(AL62=0,0,IF(AJ62=0,1,AL62/AJ62))</f>
        <v>0.13006890022616105</v>
      </c>
      <c r="AN62" s="87">
        <f>SUM(AN59:AN61)</f>
        <v>1025856</v>
      </c>
      <c r="AO62" s="88">
        <f ca="1">SUM(AO59:AO61)</f>
        <v>1028638</v>
      </c>
      <c r="AP62" s="87">
        <f ca="1">SUM(AP59:AP61)</f>
        <v>2782</v>
      </c>
      <c r="AQ62" s="89">
        <f ca="1">IF(AP62=0,0,IF(AN62=0,1,AP62/AN62))</f>
        <v>2.7118815896188158E-3</v>
      </c>
      <c r="AR62" s="87">
        <f>+SUM(AR59:AR61)</f>
        <v>238694</v>
      </c>
      <c r="AS62" s="88">
        <f ca="1">+SUM(AS59:AS61)</f>
        <v>275781</v>
      </c>
      <c r="AT62" s="87">
        <f ca="1">SUM(AT59:AT61)</f>
        <v>37087</v>
      </c>
      <c r="AU62" s="89">
        <f ca="1">IF(AT62=0,0,IF(AR62=0,1,AT62/AR62))</f>
        <v>0.15537466379548712</v>
      </c>
      <c r="AV62" s="87">
        <f>SUM(AV59:AV61)</f>
        <v>1264550</v>
      </c>
      <c r="AW62" s="88">
        <f ca="1">SUM(AW59:AW61)</f>
        <v>1304419</v>
      </c>
      <c r="AX62" s="87">
        <f ca="1">SUM(AX59:AX61)</f>
        <v>39869</v>
      </c>
      <c r="AY62" s="89">
        <f ca="1">IF(AX62=0,0,IF(AV62=0,1,AX62/AV62))</f>
        <v>3.1528211616780676E-2</v>
      </c>
      <c r="AZ62" s="87">
        <f>+SUM(AZ59:AZ61)</f>
        <v>283141</v>
      </c>
      <c r="BA62" s="88">
        <f ca="1">+SUM(BA59:BA61)</f>
        <v>313580</v>
      </c>
      <c r="BB62" s="87">
        <f ca="1">SUM(BB59:BB61)</f>
        <v>30439</v>
      </c>
      <c r="BC62" s="89">
        <f ca="1">IF(BB62=0,0,IF(AZ62=0,1,BB62/AZ62))</f>
        <v>0.1075047414539046</v>
      </c>
      <c r="BD62" s="87">
        <f>SUM(BD59:BD61)</f>
        <v>1547691</v>
      </c>
      <c r="BE62" s="88">
        <f ca="1">SUM(BE59:BE61)</f>
        <v>1617999</v>
      </c>
      <c r="BF62" s="87">
        <f ca="1">SUM(BF59:BF61)</f>
        <v>70308</v>
      </c>
      <c r="BG62" s="89">
        <f ca="1">IF(BF62=0,0,IF(BD62=0,1,BF62/BD62))</f>
        <v>4.5427672578053371E-2</v>
      </c>
      <c r="BH62" s="87">
        <f>+SUM(BH59:BH61)</f>
        <v>314803</v>
      </c>
      <c r="BI62" s="88">
        <f ca="1">+SUM(BI59:BI61)</f>
        <v>343000</v>
      </c>
      <c r="BJ62" s="87">
        <f ca="1">SUM(BJ59:BJ61)</f>
        <v>28197</v>
      </c>
      <c r="BK62" s="89">
        <f ca="1">IF(BJ62=0,0,IF(BH62=0,1,BJ62/BH62))</f>
        <v>8.9570302697242407E-2</v>
      </c>
      <c r="BL62" s="87">
        <f>SUM(BL59:BL61)</f>
        <v>1862494</v>
      </c>
      <c r="BM62" s="88">
        <f ca="1">SUM(BM59:BM61)</f>
        <v>1960999</v>
      </c>
      <c r="BN62" s="87">
        <f ca="1">SUM(BN59:BN61)</f>
        <v>98505</v>
      </c>
      <c r="BO62" s="89">
        <f ca="1">IF(BN62=0,0,IF(BL62=0,1,BN62/BL62))</f>
        <v>5.2888760983928002E-2</v>
      </c>
      <c r="BP62" s="87">
        <f>+SUM(BP59:BP61)</f>
        <v>239155</v>
      </c>
      <c r="BQ62" s="88">
        <f ca="1">+SUM(BQ59:BQ61)</f>
        <v>0</v>
      </c>
      <c r="BR62" s="87">
        <f ca="1">SUM(BR59:BR61)</f>
        <v>-239155</v>
      </c>
      <c r="BS62" s="89">
        <f ca="1">IF(BR62=0,0,IF(BP62=0,1,BR62/BP62))</f>
        <v>-1</v>
      </c>
      <c r="BT62" s="87">
        <f>SUM(BT59:BT61)</f>
        <v>2101649</v>
      </c>
      <c r="BU62" s="88">
        <f ca="1">SUM(BU59:BU61)</f>
        <v>1960999</v>
      </c>
      <c r="BV62" s="87">
        <f ca="1">SUM(BV59:BV61)</f>
        <v>-140650</v>
      </c>
      <c r="BW62" s="89">
        <f ca="1">IF(BV62=0,0,IF(BT62=0,1,BV62/BT62))</f>
        <v>-6.6923639484994885E-2</v>
      </c>
      <c r="BX62" s="87">
        <f>+SUM(BX59:BX61)</f>
        <v>240337</v>
      </c>
      <c r="BY62" s="88">
        <f ca="1">+SUM(BY59:BY61)</f>
        <v>0</v>
      </c>
      <c r="BZ62" s="87">
        <f ca="1">SUM(BZ59:BZ61)</f>
        <v>-240337</v>
      </c>
      <c r="CA62" s="89">
        <f ca="1">IF(BZ62=0,0,IF(BX62=0,1,BZ62/BX62))</f>
        <v>-1</v>
      </c>
      <c r="CB62" s="87">
        <f>SUM(CB59:CB61)</f>
        <v>2341986</v>
      </c>
      <c r="CC62" s="88">
        <f ca="1">SUM(CC59:CC61)</f>
        <v>1960999</v>
      </c>
      <c r="CD62" s="87">
        <f ca="1">SUM(CD59:CD61)</f>
        <v>-380987</v>
      </c>
      <c r="CE62" s="89">
        <f ca="1">IF(CD62=0,0,IF(CB62=0,1,CD62/CB62))</f>
        <v>-0.16267689046817529</v>
      </c>
      <c r="CF62" s="87">
        <f>+SUM(CF59:CF61)</f>
        <v>215042</v>
      </c>
      <c r="CG62" s="88">
        <f ca="1">+SUM(CG59:CG61)</f>
        <v>0</v>
      </c>
      <c r="CH62" s="87">
        <f ca="1">SUM(CH59:CH61)</f>
        <v>-215042</v>
      </c>
      <c r="CI62" s="89">
        <f ca="1">IF(CH62=0,0,IF(CF62=0,1,CH62/CF62))</f>
        <v>-1</v>
      </c>
      <c r="CJ62" s="87">
        <f>SUM(CJ59:CJ61)</f>
        <v>2557028</v>
      </c>
      <c r="CK62" s="88">
        <f ca="1">SUM(CK59:CK61)</f>
        <v>1960999</v>
      </c>
      <c r="CL62" s="87">
        <f ca="1">SUM(CL59:CL61)</f>
        <v>-596029</v>
      </c>
      <c r="CM62" s="89">
        <f ca="1">IF(CL62=0,0,IF(CJ62=0,1,CL62/CJ62))</f>
        <v>-0.23309443619702247</v>
      </c>
      <c r="CN62" s="87">
        <f>+SUM(CN59:CN61)</f>
        <v>214778</v>
      </c>
      <c r="CO62" s="88">
        <f ca="1">+SUM(CO59:CO61)</f>
        <v>0</v>
      </c>
      <c r="CP62" s="87">
        <f ca="1">SUM(CP59:CP61)</f>
        <v>-214778</v>
      </c>
      <c r="CQ62" s="89">
        <f ca="1">IF(CP62=0,0,IF(CN62=0,1,CP62/CN62))</f>
        <v>-1</v>
      </c>
      <c r="CR62" s="87">
        <f>SUM(CR59:CR61)</f>
        <v>2771806</v>
      </c>
      <c r="CS62" s="88">
        <f ca="1">SUM(CS59:CS61)</f>
        <v>1960999</v>
      </c>
      <c r="CT62" s="87">
        <f ca="1">SUM(CT59:CT61)</f>
        <v>-810807</v>
      </c>
      <c r="CU62" s="89">
        <f ca="1">IF(CT62=0,0,IF(CR62=0,1,CT62/CR62))</f>
        <v>-0.29251938988515069</v>
      </c>
      <c r="CX62"/>
      <c r="CY62" t="s">
        <v>61</v>
      </c>
      <c r="DA62" s="81">
        <f>SUM(DA59:DA61)</f>
        <v>206335</v>
      </c>
      <c r="DB62" s="81">
        <f t="shared" ref="DB62" si="277">SUM(DB59:DB61)</f>
        <v>176711</v>
      </c>
      <c r="DC62" s="81">
        <f t="shared" ref="DC62" si="278">SUM(DC59:DC61)</f>
        <v>210432</v>
      </c>
      <c r="DD62" s="81">
        <f t="shared" ref="DD62" si="279">SUM(DD59:DD61)</f>
        <v>204222</v>
      </c>
      <c r="DE62" s="81">
        <f t="shared" ref="DE62" si="280">SUM(DE59:DE61)</f>
        <v>228156</v>
      </c>
      <c r="DF62" s="81">
        <f t="shared" ref="DF62" si="281">SUM(DF59:DF61)</f>
        <v>238694</v>
      </c>
      <c r="DG62" s="81">
        <f t="shared" ref="DG62" si="282">SUM(DG59:DG61)</f>
        <v>283141</v>
      </c>
      <c r="DH62" s="81">
        <f t="shared" ref="DH62" si="283">SUM(DH59:DH61)</f>
        <v>314803</v>
      </c>
      <c r="DI62" s="81">
        <f t="shared" ref="DI62" si="284">SUM(DI59:DI61)</f>
        <v>239155</v>
      </c>
      <c r="DJ62" s="81">
        <f t="shared" ref="DJ62" si="285">SUM(DJ59:DJ61)</f>
        <v>240337</v>
      </c>
      <c r="DK62" s="81">
        <f t="shared" ref="DK62" si="286">SUM(DK59:DK61)</f>
        <v>215042</v>
      </c>
      <c r="DL62" s="81">
        <f t="shared" ref="DL62" si="287">SUM(DL59:DL61)</f>
        <v>214778</v>
      </c>
      <c r="DM62"/>
      <c r="DN62"/>
      <c r="DO62" s="81">
        <f t="shared" ref="DO62" si="288">SUM(DO59:DO61)</f>
        <v>171160</v>
      </c>
      <c r="DP62" s="81">
        <f t="shared" ref="DP62" si="289">SUM(DP59:DP61)</f>
        <v>170081</v>
      </c>
      <c r="DQ62" s="81">
        <f t="shared" ref="DQ62" si="290">SUM(DQ59:DQ61)</f>
        <v>209841</v>
      </c>
      <c r="DR62" s="81">
        <f t="shared" ref="DR62" si="291">SUM(DR59:DR61)</f>
        <v>219724</v>
      </c>
      <c r="DS62" s="81">
        <f t="shared" ref="DS62" si="292">SUM(DS59:DS61)</f>
        <v>257832</v>
      </c>
      <c r="DT62" s="81">
        <f t="shared" ref="DT62" si="293">SUM(DT59:DT61)</f>
        <v>275781</v>
      </c>
      <c r="DU62" s="81">
        <f t="shared" ref="DU62" si="294">SUM(DU59:DU61)</f>
        <v>313580</v>
      </c>
      <c r="DV62" s="81">
        <f t="shared" ref="DV62" si="295">SUM(DV59:DV61)</f>
        <v>343000</v>
      </c>
      <c r="DW62" s="81">
        <f t="shared" ref="DW62" si="296">SUM(DW59:DW61)</f>
        <v>0</v>
      </c>
      <c r="DX62" s="81">
        <f t="shared" ref="DX62" si="297">SUM(DX59:DX61)</f>
        <v>0</v>
      </c>
      <c r="DY62" s="81">
        <f t="shared" ref="DY62" si="298">SUM(DY59:DY61)</f>
        <v>0</v>
      </c>
      <c r="DZ62" s="81">
        <f t="shared" ref="DZ62" si="299">SUM(DZ59:DZ61)</f>
        <v>0</v>
      </c>
      <c r="EA62"/>
      <c r="EB62" s="81">
        <f t="shared" si="274"/>
        <v>206335</v>
      </c>
      <c r="EC62" s="81">
        <f>SUM($DA62:DB62)</f>
        <v>383046</v>
      </c>
      <c r="ED62" s="81">
        <f>SUM($DA62:DC62)</f>
        <v>593478</v>
      </c>
      <c r="EE62" s="81">
        <f>SUM($DA62:DD62)</f>
        <v>797700</v>
      </c>
      <c r="EF62" s="81">
        <f>SUM($DA62:DE62)</f>
        <v>1025856</v>
      </c>
      <c r="EG62" s="81">
        <f>SUM($DA62:DF62)</f>
        <v>1264550</v>
      </c>
      <c r="EH62" s="81">
        <f>SUM($DA62:DG62)</f>
        <v>1547691</v>
      </c>
      <c r="EI62" s="81">
        <f>SUM($DA62:DH62)</f>
        <v>1862494</v>
      </c>
      <c r="EJ62" s="81">
        <f>SUM($DA62:DI62)</f>
        <v>2101649</v>
      </c>
      <c r="EK62" s="81">
        <f>SUM($DA62:DJ62)</f>
        <v>2341986</v>
      </c>
      <c r="EL62" s="81">
        <f>SUM($DA62:DK62)</f>
        <v>2557028</v>
      </c>
      <c r="EM62" s="81">
        <f>SUM($DA62:DL62)</f>
        <v>2771806</v>
      </c>
      <c r="EN62"/>
      <c r="EO62"/>
      <c r="EP62"/>
      <c r="EQ62" s="81">
        <f>SUM($DO62:DO62)</f>
        <v>171160</v>
      </c>
      <c r="ER62" s="81">
        <f>SUM($DO62:DP62)</f>
        <v>341241</v>
      </c>
      <c r="ES62" s="81">
        <f>SUM($DO62:DQ62)</f>
        <v>551082</v>
      </c>
      <c r="ET62" s="81">
        <f>SUM($DO62:DR62)</f>
        <v>770806</v>
      </c>
      <c r="EU62" s="81">
        <f>SUM($DO62:DS62)</f>
        <v>1028638</v>
      </c>
      <c r="EV62" s="81">
        <f>SUM($DO62:DT62)</f>
        <v>1304419</v>
      </c>
      <c r="EW62" s="81">
        <f>SUM($DO62:DU62)</f>
        <v>1617999</v>
      </c>
      <c r="EX62" s="81">
        <f>SUM($DO62:DV62)</f>
        <v>1960999</v>
      </c>
      <c r="EY62" s="81">
        <f>SUM($DO62:DW62)</f>
        <v>1960999</v>
      </c>
      <c r="EZ62" s="81">
        <f>SUM($DO62:DX62)</f>
        <v>1960999</v>
      </c>
      <c r="FA62" s="81">
        <f>SUM($DO62:DY62)</f>
        <v>1960999</v>
      </c>
      <c r="FB62" s="81">
        <f>SUM($DO62:DZ62)</f>
        <v>1960999</v>
      </c>
      <c r="FC62" s="81"/>
      <c r="FD62" s="81">
        <f t="shared" si="275"/>
        <v>314803</v>
      </c>
      <c r="FE62" s="81">
        <f t="shared" si="275"/>
        <v>343000</v>
      </c>
      <c r="FF62" s="81">
        <f t="shared" si="128"/>
        <v>28197</v>
      </c>
      <c r="FG62" s="112">
        <f>IFERROR(FF62/FD62,1)</f>
        <v>8.9570302697242407E-2</v>
      </c>
      <c r="FH62"/>
      <c r="FI62" s="81">
        <f t="shared" si="276"/>
        <v>1862494</v>
      </c>
      <c r="FJ62" s="81">
        <f t="shared" si="276"/>
        <v>1960999</v>
      </c>
      <c r="FK62" s="81">
        <f t="shared" si="129"/>
        <v>98505</v>
      </c>
      <c r="FL62" s="112">
        <f>IFERROR(FK62/FI62,1)</f>
        <v>5.2888760983928002E-2</v>
      </c>
    </row>
    <row r="63" spans="1:168" ht="15.75">
      <c r="A63" s="90"/>
      <c r="B63" s="90"/>
      <c r="C63" s="91"/>
      <c r="D63" s="90"/>
      <c r="E63" s="90"/>
      <c r="F63" s="92"/>
      <c r="G63" s="93"/>
      <c r="H63" s="90"/>
      <c r="I63" s="90"/>
      <c r="J63" s="92"/>
      <c r="K63" s="93"/>
      <c r="L63" s="90"/>
      <c r="M63" s="90"/>
      <c r="N63" s="92"/>
      <c r="O63" s="93"/>
      <c r="P63" s="90"/>
      <c r="Q63" s="90"/>
      <c r="R63" s="92"/>
      <c r="S63" s="93"/>
      <c r="T63" s="90"/>
      <c r="U63" s="90"/>
      <c r="V63" s="92"/>
      <c r="W63" s="93"/>
      <c r="X63" s="90"/>
      <c r="Y63" s="90"/>
      <c r="Z63" s="92"/>
      <c r="AA63" s="93"/>
      <c r="AB63" s="90"/>
      <c r="AC63" s="90"/>
      <c r="AD63" s="92"/>
      <c r="AE63" s="93"/>
      <c r="AF63" s="90"/>
      <c r="AG63" s="90"/>
      <c r="AH63" s="92"/>
      <c r="AI63" s="93"/>
      <c r="AJ63" s="90"/>
      <c r="AK63" s="90"/>
      <c r="AL63" s="92"/>
      <c r="AM63" s="93"/>
      <c r="AN63" s="90"/>
      <c r="AO63" s="90"/>
      <c r="AP63" s="92"/>
      <c r="AQ63" s="93"/>
      <c r="AR63" s="90"/>
      <c r="AS63" s="90"/>
      <c r="AT63" s="92"/>
      <c r="AU63" s="93"/>
      <c r="AV63" s="90"/>
      <c r="AW63" s="90"/>
      <c r="AX63" s="92"/>
      <c r="AY63" s="93"/>
      <c r="AZ63" s="90"/>
      <c r="BA63" s="90"/>
      <c r="BB63" s="92"/>
      <c r="BC63" s="93"/>
      <c r="BD63" s="90"/>
      <c r="BE63" s="90"/>
      <c r="BF63" s="92"/>
      <c r="BG63" s="93"/>
      <c r="BH63" s="90"/>
      <c r="BI63" s="90"/>
      <c r="BJ63" s="92"/>
      <c r="BK63" s="93"/>
      <c r="BL63" s="90"/>
      <c r="BM63" s="90"/>
      <c r="BN63" s="92"/>
      <c r="BO63" s="93"/>
      <c r="BP63" s="90"/>
      <c r="BQ63" s="90"/>
      <c r="BR63" s="92"/>
      <c r="BS63" s="93"/>
      <c r="BT63" s="90"/>
      <c r="BU63" s="90"/>
      <c r="BV63" s="92"/>
      <c r="BW63" s="93"/>
      <c r="BX63" s="90"/>
      <c r="BY63" s="90"/>
      <c r="BZ63" s="92"/>
      <c r="CA63" s="93"/>
      <c r="CB63" s="90"/>
      <c r="CC63" s="90"/>
      <c r="CD63" s="92"/>
      <c r="CE63" s="93"/>
      <c r="CF63" s="90"/>
      <c r="CG63" s="90"/>
      <c r="CH63" s="92"/>
      <c r="CI63" s="93"/>
      <c r="CJ63" s="90"/>
      <c r="CK63" s="90"/>
      <c r="CL63" s="92"/>
      <c r="CM63" s="93"/>
      <c r="CN63" s="90"/>
      <c r="CO63" s="90"/>
      <c r="CP63" s="92"/>
      <c r="CQ63" s="93"/>
      <c r="CR63" s="90"/>
      <c r="CS63" s="90"/>
      <c r="CT63" s="92"/>
      <c r="CU63" s="93"/>
      <c r="CZ63" s="2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K63" s="81"/>
      <c r="FL63" s="81"/>
    </row>
    <row r="64" spans="1:168" ht="15.2" customHeight="1">
      <c r="A64" s="76"/>
      <c r="B64" s="105" t="s">
        <v>103</v>
      </c>
      <c r="C64" s="77" t="s">
        <v>6</v>
      </c>
      <c r="D64" s="79">
        <f>+DA64</f>
        <v>110670</v>
      </c>
      <c r="E64" s="79">
        <f ca="1">OFFSET(DA64,0,14,1,1)</f>
        <v>87289</v>
      </c>
      <c r="F64" s="78">
        <f ca="1">SUM(E64-D64)</f>
        <v>-23381</v>
      </c>
      <c r="G64" s="80">
        <f ca="1">IF(F64=0,0,IF(D64=0,1,F64/D64))</f>
        <v>-0.21126773289961145</v>
      </c>
      <c r="H64" s="78">
        <f>SUMIF($D$6:G$6,H$5,$D64:G64)</f>
        <v>110670</v>
      </c>
      <c r="I64" s="79">
        <f ca="1">SUMIF($D$6:H$6,I$5,$D64:H64)</f>
        <v>87289</v>
      </c>
      <c r="J64" s="78">
        <f ca="1">SUM(I64-H64)</f>
        <v>-23381</v>
      </c>
      <c r="K64" s="80">
        <f ca="1">IF(J64=0,0,IF(H64=0,1,J64/H64))</f>
        <v>-0.21126773289961145</v>
      </c>
      <c r="L64" s="78">
        <f>+DB64</f>
        <v>97810</v>
      </c>
      <c r="M64" s="79">
        <f ca="1">OFFSET(DB64,0,14,1,1)</f>
        <v>91390</v>
      </c>
      <c r="N64" s="78">
        <f ca="1">SUM(M64-L64)</f>
        <v>-6420</v>
      </c>
      <c r="O64" s="80">
        <f ca="1">IF(N64=0,0,IF(L64=0,1,N64/L64))</f>
        <v>-6.5637460382373988E-2</v>
      </c>
      <c r="P64" s="78">
        <f>SUMIF($D$6:O$6,P$5,$D64:O64)</f>
        <v>208480</v>
      </c>
      <c r="Q64" s="79">
        <f ca="1">SUMIF($D$6:P$6,Q$5,$D64:P64)</f>
        <v>178679</v>
      </c>
      <c r="R64" s="78">
        <f ca="1">SUM(Q64-P64)</f>
        <v>-29801</v>
      </c>
      <c r="S64" s="80">
        <f ca="1">IF(R64=0,0,IF(P64=0,1,R64/P64))</f>
        <v>-0.14294416730621642</v>
      </c>
      <c r="T64" s="78">
        <f>+DC64</f>
        <v>116973</v>
      </c>
      <c r="U64" s="79">
        <f ca="1">OFFSET(DC64,0,14,1,1)</f>
        <v>111795</v>
      </c>
      <c r="V64" s="78">
        <f ca="1">SUM(U64-T64)</f>
        <v>-5178</v>
      </c>
      <c r="W64" s="80">
        <f ca="1">IF(V64=0,0,IF(T64=0,1,V64/T64))</f>
        <v>-4.4266625631555999E-2</v>
      </c>
      <c r="X64" s="78">
        <f>SUMIF($D$6:W$6,X$5,$D64:W64)</f>
        <v>325453</v>
      </c>
      <c r="Y64" s="79">
        <f ca="1">SUMIF($D$6:X$6,Y$5,$D64:X64)</f>
        <v>290474</v>
      </c>
      <c r="Z64" s="78">
        <f ca="1">SUM(Y64-X64)</f>
        <v>-34979</v>
      </c>
      <c r="AA64" s="80">
        <f ca="1">IF(Z64=0,0,IF(X64=0,1,Z64/X64))</f>
        <v>-0.10747788467151939</v>
      </c>
      <c r="AB64" s="78">
        <f>+DD64</f>
        <v>118451</v>
      </c>
      <c r="AC64" s="79">
        <f ca="1">OFFSET(DD64,0,14,1,1)</f>
        <v>125354</v>
      </c>
      <c r="AD64" s="78">
        <f ca="1">SUM(AC64-AB64)</f>
        <v>6903</v>
      </c>
      <c r="AE64" s="80">
        <f ca="1">IF(AD64=0,0,IF(AB64=0,1,AD64/AB64))</f>
        <v>5.8277262327882419E-2</v>
      </c>
      <c r="AF64" s="78">
        <f>SUMIF($D$6:AE$6,AF$5,$D64:AE64)</f>
        <v>443904</v>
      </c>
      <c r="AG64" s="79">
        <f ca="1">SUMIF($D$6:AF$6,AG$5,$D64:AF64)</f>
        <v>415828</v>
      </c>
      <c r="AH64" s="78">
        <f ca="1">SUM(AG64-AF64)</f>
        <v>-28076</v>
      </c>
      <c r="AI64" s="80">
        <f ca="1">IF(AH64=0,0,IF(AF64=0,1,AH64/AF64))</f>
        <v>-6.3247909457900806E-2</v>
      </c>
      <c r="AJ64" s="78">
        <f>+DE64</f>
        <v>142810</v>
      </c>
      <c r="AK64" s="79">
        <f ca="1">OFFSET(DE64,0,14,1,1)</f>
        <v>161417</v>
      </c>
      <c r="AL64" s="78">
        <f ca="1">SUM(AK64-AJ64)</f>
        <v>18607</v>
      </c>
      <c r="AM64" s="80">
        <f ca="1">IF(AL64=0,0,IF(AJ64=0,1,AL64/AJ64))</f>
        <v>0.1302919963587984</v>
      </c>
      <c r="AN64" s="78">
        <f>SUMIF($D$6:AM$6,AN$5,$D64:AM64)</f>
        <v>586714</v>
      </c>
      <c r="AO64" s="79">
        <f ca="1">SUMIF($D$6:AN$6,AO$5,$D64:AN64)</f>
        <v>577245</v>
      </c>
      <c r="AP64" s="78">
        <f ca="1">SUM(AO64-AN64)</f>
        <v>-9469</v>
      </c>
      <c r="AQ64" s="80">
        <f ca="1">IF(AP64=0,0,IF(AN64=0,1,AP64/AN64))</f>
        <v>-1.6139038782098263E-2</v>
      </c>
      <c r="AR64" s="78">
        <f>+DF64</f>
        <v>163445</v>
      </c>
      <c r="AS64" s="79">
        <f ca="1">OFFSET(DF64,0,14,1,1)</f>
        <v>177967</v>
      </c>
      <c r="AT64" s="78">
        <f ca="1">SUM(AS64-AR64)</f>
        <v>14522</v>
      </c>
      <c r="AU64" s="80">
        <f ca="1">IF(AT64=0,0,IF(AR64=0,1,AT64/AR64))</f>
        <v>8.8849460063018137E-2</v>
      </c>
      <c r="AV64" s="78">
        <f>SUMIF($D$6:AU$6,AV$5,$D64:AU64)</f>
        <v>750159</v>
      </c>
      <c r="AW64" s="79">
        <f ca="1">SUMIF($D$6:AV$6,AW$5,$D64:AV64)</f>
        <v>755212</v>
      </c>
      <c r="AX64" s="78">
        <f ca="1">SUM(AW64-AV64)</f>
        <v>5053</v>
      </c>
      <c r="AY64" s="80">
        <f ca="1">IF(AX64=0,0,IF(AV64=0,1,AX64/AV64))</f>
        <v>6.7359053214051954E-3</v>
      </c>
      <c r="AZ64" s="78">
        <f>+DG64</f>
        <v>195557</v>
      </c>
      <c r="BA64" s="79">
        <f ca="1">OFFSET(DG64,0,14,1,1)</f>
        <v>207625</v>
      </c>
      <c r="BB64" s="78">
        <f ca="1">SUM(BA64-AZ64)</f>
        <v>12068</v>
      </c>
      <c r="BC64" s="80">
        <f ca="1">IF(BB64=0,0,IF(AZ64=0,1,BB64/AZ64))</f>
        <v>6.171090781715817E-2</v>
      </c>
      <c r="BD64" s="78">
        <f>SUMIF($D$6:BC$6,BD$5,$D64:BC64)</f>
        <v>945716</v>
      </c>
      <c r="BE64" s="79">
        <f ca="1">SUMIF($D$6:BD$6,BE$5,$D64:BD64)</f>
        <v>962837</v>
      </c>
      <c r="BF64" s="78">
        <f ca="1">SUM(BE64-BD64)</f>
        <v>17121</v>
      </c>
      <c r="BG64" s="80">
        <f ca="1">IF(BF64=0,0,IF(BD64=0,1,BF64/BD64))</f>
        <v>1.8103743618591628E-2</v>
      </c>
      <c r="BH64" s="78">
        <f>+DH64</f>
        <v>214612</v>
      </c>
      <c r="BI64" s="79">
        <f ca="1">OFFSET(DH64,0,14,1,1)</f>
        <v>215398</v>
      </c>
      <c r="BJ64" s="78">
        <f ca="1">SUM(BI64-BH64)</f>
        <v>786</v>
      </c>
      <c r="BK64" s="80">
        <f ca="1">IF(BJ64=0,0,IF(BH64=0,1,BJ64/BH64))</f>
        <v>3.6624233500456636E-3</v>
      </c>
      <c r="BL64" s="78">
        <f>SUMIF($D$6:BK$6,BL$5,$D64:BK64)</f>
        <v>1160328</v>
      </c>
      <c r="BM64" s="79">
        <f ca="1">SUMIF($D$6:BL$6,BM$5,$D64:BL64)</f>
        <v>1178235</v>
      </c>
      <c r="BN64" s="78">
        <f ca="1">SUM(BM64-BL64)</f>
        <v>17907</v>
      </c>
      <c r="BO64" s="80">
        <f ca="1">IF(BN64=0,0,IF(BL64=0,1,BN64/BL64))</f>
        <v>1.5432705235071462E-2</v>
      </c>
      <c r="BP64" s="78">
        <f>+DI64</f>
        <v>156049</v>
      </c>
      <c r="BQ64" s="79">
        <f ca="1">OFFSET(DI64,0,14,1,1)</f>
        <v>0</v>
      </c>
      <c r="BR64" s="78">
        <f ca="1">SUM(BQ64-BP64)</f>
        <v>-156049</v>
      </c>
      <c r="BS64" s="80">
        <f ca="1">IF(BR64=0,0,IF(BP64=0,1,BR64/BP64))</f>
        <v>-1</v>
      </c>
      <c r="BT64" s="78">
        <f>SUMIF($D$6:BS$6,BT$5,$D64:BS64)</f>
        <v>1316377</v>
      </c>
      <c r="BU64" s="79">
        <f ca="1">SUMIF($D$6:BT$6,BU$5,$D64:BT64)</f>
        <v>1178235</v>
      </c>
      <c r="BV64" s="78">
        <f ca="1">SUM(BU64-BT64)</f>
        <v>-138142</v>
      </c>
      <c r="BW64" s="80">
        <f ca="1">IF(BV64=0,0,IF(BT64=0,1,BV64/BT64))</f>
        <v>-0.10494106171712207</v>
      </c>
      <c r="BX64" s="78">
        <f>+DJ64</f>
        <v>157058</v>
      </c>
      <c r="BY64" s="79">
        <f ca="1">OFFSET(DJ64,0,14,1,1)</f>
        <v>0</v>
      </c>
      <c r="BZ64" s="78">
        <f ca="1">SUM(BY64-BX64)</f>
        <v>-157058</v>
      </c>
      <c r="CA64" s="80">
        <f ca="1">IF(BZ64=0,0,IF(BX64=0,1,BZ64/BX64))</f>
        <v>-1</v>
      </c>
      <c r="CB64" s="78">
        <f>SUMIF($D$6:CA$6,CB$5,$D64:CA64)</f>
        <v>1473435</v>
      </c>
      <c r="CC64" s="79">
        <f ca="1">SUMIF($D$6:CB$6,CC$5,$D64:CB64)</f>
        <v>1178235</v>
      </c>
      <c r="CD64" s="78">
        <f ca="1">SUM(CC64-CB64)</f>
        <v>-295200</v>
      </c>
      <c r="CE64" s="80">
        <f ca="1">IF(CD64=0,0,IF(CB64=0,1,CD64/CB64))</f>
        <v>-0.20034816602021807</v>
      </c>
      <c r="CF64" s="78">
        <f>+DK64</f>
        <v>124117</v>
      </c>
      <c r="CG64" s="79">
        <f ca="1">OFFSET(DK64,0,14,1,1)</f>
        <v>0</v>
      </c>
      <c r="CH64" s="78">
        <f ca="1">SUM(CG64-CF64)</f>
        <v>-124117</v>
      </c>
      <c r="CI64" s="80">
        <f ca="1">IF(CH64=0,0,IF(CF64=0,1,CH64/CF64))</f>
        <v>-1</v>
      </c>
      <c r="CJ64" s="78">
        <f>SUMIF($D$6:CI$6,CJ$5,$D64:CI64)</f>
        <v>1597552</v>
      </c>
      <c r="CK64" s="79">
        <f ca="1">SUMIF($D$6:CJ$6,CK$5,$D64:CJ64)</f>
        <v>1178235</v>
      </c>
      <c r="CL64" s="78">
        <f ca="1">SUM(CK64-CJ64)</f>
        <v>-419317</v>
      </c>
      <c r="CM64" s="80">
        <f ca="1">IF(CL64=0,0,IF(CJ64=0,1,CL64/CJ64))</f>
        <v>-0.26247471130830169</v>
      </c>
      <c r="CN64" s="78">
        <f>+DL64</f>
        <v>113805</v>
      </c>
      <c r="CO64" s="79">
        <f ca="1">OFFSET(DL64,0,14,1,1)</f>
        <v>0</v>
      </c>
      <c r="CP64" s="78">
        <f ca="1">SUM(CO64-CN64)</f>
        <v>-113805</v>
      </c>
      <c r="CQ64" s="80">
        <f ca="1">IF(CP64=0,0,IF(CN64=0,1,CP64/CN64))</f>
        <v>-1</v>
      </c>
      <c r="CR64" s="78">
        <f>SUMIF($D$6:CQ$6,CR$5,$D64:CQ64)</f>
        <v>1711357</v>
      </c>
      <c r="CS64" s="79">
        <f ca="1">SUMIF($D$6:CR$6,CS$5,$D64:CR64)</f>
        <v>1178235</v>
      </c>
      <c r="CT64" s="78">
        <f ca="1">SUM(CS64-CR64)</f>
        <v>-533122</v>
      </c>
      <c r="CU64" s="80">
        <f ca="1">IF(CT64=0,0,IF(CR64=0,1,CT64/CR64))</f>
        <v>-0.31152003936057759</v>
      </c>
      <c r="CX64" t="s">
        <v>15</v>
      </c>
      <c r="CY64" t="s">
        <v>6</v>
      </c>
      <c r="DA64" s="81">
        <f>SUMIF(RBW!$A$118:$A$138,Traffic!DA$7,RBW!E$118:E$138)</f>
        <v>110670</v>
      </c>
      <c r="DB64" s="81">
        <f>SUMIF(RBW!$A$118:$A$138,Traffic!DB$7,RBW!F$118:F$138)</f>
        <v>97810</v>
      </c>
      <c r="DC64" s="81">
        <f>SUMIF(RBW!$A$118:$A$138,Traffic!DC$7,RBW!G$118:G$138)</f>
        <v>116973</v>
      </c>
      <c r="DD64" s="81">
        <f>SUMIF(RBW!$A$118:$A$138,Traffic!DD$7,RBW!H$118:H$138)</f>
        <v>118451</v>
      </c>
      <c r="DE64" s="81">
        <f>SUMIF(RBW!$A$118:$A$138,Traffic!DE$7,RBW!I$118:I$138)</f>
        <v>142810</v>
      </c>
      <c r="DF64" s="81">
        <f>SUMIF(RBW!$A$118:$A$138,Traffic!DF$7,RBW!J$118:J$138)</f>
        <v>163445</v>
      </c>
      <c r="DG64" s="81">
        <f>SUMIF(RBW!$A$118:$A$138,Traffic!DG$7,RBW!K$118:K$138)</f>
        <v>195557</v>
      </c>
      <c r="DH64" s="81">
        <f>SUMIF(RBW!$A$118:$A$138,Traffic!DH$7,RBW!L$118:L$138)</f>
        <v>214612</v>
      </c>
      <c r="DI64" s="81">
        <f>SUMIF(RBW!$A$118:$A$138,Traffic!DI$7,RBW!M$118:M$138)</f>
        <v>156049</v>
      </c>
      <c r="DJ64" s="81">
        <f>SUMIF(RBW!$A$118:$A$138,Traffic!DJ$7,RBW!N$118:N$138)</f>
        <v>157058</v>
      </c>
      <c r="DK64" s="81">
        <f>SUMIF(RBW!$A$118:$A$138,Traffic!DK$7,RBW!O$118:O$138)</f>
        <v>124117</v>
      </c>
      <c r="DL64" s="81">
        <f>SUMIF(RBW!$A$118:$A$138,Traffic!DL$7,RBW!P$118:P$138)</f>
        <v>113805</v>
      </c>
      <c r="DO64" s="81">
        <f>SUMIF(RBW!$A$118:$A$138,Traffic!DO$7,RBW!E$118:E$138)</f>
        <v>87289</v>
      </c>
      <c r="DP64" s="81">
        <f>SUMIF(RBW!$A$118:$A$138,Traffic!DP$7,RBW!F$118:F$138)</f>
        <v>91390</v>
      </c>
      <c r="DQ64" s="81">
        <f>SUMIF(RBW!$A$118:$A$138,Traffic!DQ$7,RBW!G$118:G$138)</f>
        <v>111795</v>
      </c>
      <c r="DR64" s="81">
        <f>SUMIF(RBW!$A$118:$A$138,Traffic!DR$7,RBW!H$118:H$138)</f>
        <v>125354</v>
      </c>
      <c r="DS64" s="81">
        <f>SUMIF(RBW!$A$118:$A$138,Traffic!DS$7,RBW!I$118:I$138)</f>
        <v>161417</v>
      </c>
      <c r="DT64" s="81">
        <f>SUMIF(RBW!$A$118:$A$138,Traffic!DT$7,RBW!J$118:J$138)</f>
        <v>177967</v>
      </c>
      <c r="DU64" s="81">
        <f>SUMIF(RBW!$A$118:$A$138,Traffic!DU$7,RBW!K$118:K$138)</f>
        <v>207625</v>
      </c>
      <c r="DV64" s="81">
        <f>SUMIF(RBW!$A$118:$A$138,Traffic!DV$7,RBW!L$118:L$138)</f>
        <v>215398</v>
      </c>
      <c r="DW64" s="81">
        <f>SUMIF(RBW!$A$118:$A$138,Traffic!DW$7,RBW!M$118:M$138)</f>
        <v>0</v>
      </c>
      <c r="DX64" s="81">
        <f>SUMIF(RBW!$A$118:$A$138,Traffic!DX$7,RBW!N$118:N$138)</f>
        <v>0</v>
      </c>
      <c r="DY64" s="81">
        <f>SUMIF(RBW!$A$118:$A$138,Traffic!DY$7,RBW!O$118:O$138)</f>
        <v>0</v>
      </c>
      <c r="DZ64" s="81">
        <f>SUMIF(RBW!$A$118:$A$138,Traffic!DZ$7,RBW!P$118:P$138)</f>
        <v>0</v>
      </c>
      <c r="EB64" s="81">
        <f t="shared" ref="EB64:EB67" si="300">SUM(DA64)</f>
        <v>110670</v>
      </c>
      <c r="EC64" s="81">
        <f>SUM($DA64:DB64)</f>
        <v>208480</v>
      </c>
      <c r="ED64" s="81">
        <f>SUM($DA64:DC64)</f>
        <v>325453</v>
      </c>
      <c r="EE64" s="81">
        <f>SUM($DA64:DD64)</f>
        <v>443904</v>
      </c>
      <c r="EF64" s="81">
        <f>SUM($DA64:DE64)</f>
        <v>586714</v>
      </c>
      <c r="EG64" s="81">
        <f>SUM($DA64:DF64)</f>
        <v>750159</v>
      </c>
      <c r="EH64" s="81">
        <f>SUM($DA64:DG64)</f>
        <v>945716</v>
      </c>
      <c r="EI64" s="81">
        <f>SUM($DA64:DH64)</f>
        <v>1160328</v>
      </c>
      <c r="EJ64" s="81">
        <f>SUM($DA64:DI64)</f>
        <v>1316377</v>
      </c>
      <c r="EK64" s="81">
        <f>SUM($DA64:DJ64)</f>
        <v>1473435</v>
      </c>
      <c r="EL64" s="81">
        <f>SUM($DA64:DK64)</f>
        <v>1597552</v>
      </c>
      <c r="EM64" s="81">
        <f>SUM($DA64:DL64)</f>
        <v>1711357</v>
      </c>
      <c r="EQ64" s="81">
        <f>SUM($DO64:DO64)</f>
        <v>87289</v>
      </c>
      <c r="ER64" s="81">
        <f>SUM($DO64:DP64)</f>
        <v>178679</v>
      </c>
      <c r="ES64" s="81">
        <f>SUM($DO64:DQ64)</f>
        <v>290474</v>
      </c>
      <c r="ET64" s="81">
        <f>SUM($DO64:DR64)</f>
        <v>415828</v>
      </c>
      <c r="EU64" s="81">
        <f>SUM($DO64:DS64)</f>
        <v>577245</v>
      </c>
      <c r="EV64" s="81">
        <f>SUM($DO64:DT64)</f>
        <v>755212</v>
      </c>
      <c r="EW64" s="81">
        <f>SUM($DO64:DU64)</f>
        <v>962837</v>
      </c>
      <c r="EX64" s="81">
        <f>SUM($DO64:DV64)</f>
        <v>1178235</v>
      </c>
      <c r="EY64" s="81">
        <f>SUM($DO64:DW64)</f>
        <v>1178235</v>
      </c>
      <c r="EZ64" s="81">
        <f>SUM($DO64:DX64)</f>
        <v>1178235</v>
      </c>
      <c r="FA64" s="81">
        <f>SUM($DO64:DY64)</f>
        <v>1178235</v>
      </c>
      <c r="FB64" s="81">
        <f>SUM($DO64:DZ64)</f>
        <v>1178235</v>
      </c>
      <c r="FC64" s="81"/>
      <c r="FD64" s="81">
        <f t="shared" ref="FD64:FE67" si="301">SUMIFS($DA64:$DZ64,$DA$8:$DZ$8,FD$7,$DA$7:$DZ$7,FD$8)</f>
        <v>214612</v>
      </c>
      <c r="FE64" s="81">
        <f t="shared" si="301"/>
        <v>215398</v>
      </c>
      <c r="FF64" s="81">
        <f t="shared" si="128"/>
        <v>786</v>
      </c>
      <c r="FG64" s="112">
        <f>IFERROR(FF64/FD64,1)</f>
        <v>3.6624233500456636E-3</v>
      </c>
      <c r="FI64" s="81">
        <f>SUMIFS($EB64:$FB64,$EB$8:$FB$8,FI$7,$EB$7:$FB$7,FI$8)</f>
        <v>1160328</v>
      </c>
      <c r="FJ64" s="81">
        <f>SUMIFS($EB64:$FB64,$EB$8:$FB$8,FJ$7,$EB$7:$FB$7,FJ$8)</f>
        <v>1178235</v>
      </c>
      <c r="FK64" s="81">
        <f t="shared" si="129"/>
        <v>17907</v>
      </c>
      <c r="FL64" s="112">
        <f>IFERROR(FK64/FI64,1)</f>
        <v>1.5432705235071462E-2</v>
      </c>
    </row>
    <row r="65" spans="1:168" ht="16.350000000000001" customHeight="1">
      <c r="A65" s="82" t="str">
        <f>+CX66</f>
        <v>Rainbow Bridge</v>
      </c>
      <c r="B65" s="106" t="s">
        <v>103</v>
      </c>
      <c r="C65" s="83" t="s">
        <v>7</v>
      </c>
      <c r="D65" s="79">
        <f>+DA65</f>
        <v>0</v>
      </c>
      <c r="E65" s="79">
        <f ca="1">OFFSET(DA65,0,14,1,1)</f>
        <v>0</v>
      </c>
      <c r="F65" s="111">
        <f ca="1">SUM(E65-D65)</f>
        <v>0</v>
      </c>
      <c r="G65" s="80">
        <f ca="1">IF(F65=0,0,IF(D65=0,1,F65/D65))</f>
        <v>0</v>
      </c>
      <c r="H65" s="79">
        <f>SUMIF($D$6:G$6,H$5,$D65:G65)</f>
        <v>0</v>
      </c>
      <c r="I65" s="79">
        <f ca="1">SUMIF($D$6:H$6,I$5,$D65:H65)</f>
        <v>0</v>
      </c>
      <c r="J65" s="111">
        <f ca="1">SUM(I65-H65)</f>
        <v>0</v>
      </c>
      <c r="K65" s="80">
        <f ca="1">IF(J65=0,0,IF(H65=0,1,J65/H65))</f>
        <v>0</v>
      </c>
      <c r="L65" s="79">
        <f>+DB65</f>
        <v>0</v>
      </c>
      <c r="M65" s="79">
        <f ca="1">OFFSET(DB65,0,14,1,1)</f>
        <v>0</v>
      </c>
      <c r="N65" s="111">
        <f ca="1">SUM(M65-L65)</f>
        <v>0</v>
      </c>
      <c r="O65" s="80">
        <f ca="1">IF(N65=0,0,IF(L65=0,1,N65/L65))</f>
        <v>0</v>
      </c>
      <c r="P65" s="79">
        <f>SUMIF($D$6:O$6,P$5,$D65:O65)</f>
        <v>0</v>
      </c>
      <c r="Q65" s="79">
        <f ca="1">SUMIF($D$6:P$6,Q$5,$D65:P65)</f>
        <v>0</v>
      </c>
      <c r="R65" s="111">
        <f ca="1">SUM(Q65-P65)</f>
        <v>0</v>
      </c>
      <c r="S65" s="80">
        <f ca="1">IF(R65=0,0,IF(P65=0,1,R65/P65))</f>
        <v>0</v>
      </c>
      <c r="T65" s="78">
        <f>+DC65</f>
        <v>0</v>
      </c>
      <c r="U65" s="79">
        <f ca="1">OFFSET(DC65,0,14,1,1)</f>
        <v>0</v>
      </c>
      <c r="V65" s="111">
        <f ca="1">SUM(U65-T65)</f>
        <v>0</v>
      </c>
      <c r="W65" s="80">
        <f ca="1">IF(V65=0,0,IF(T65=0,1,V65/T65))</f>
        <v>0</v>
      </c>
      <c r="X65" s="78">
        <f>SUMIF($D$6:W$6,X$5,$D65:W65)</f>
        <v>0</v>
      </c>
      <c r="Y65" s="79">
        <f ca="1">SUMIF($D$6:X$6,Y$5,$D65:X65)</f>
        <v>0</v>
      </c>
      <c r="Z65" s="111">
        <f ca="1">SUM(Y65-X65)</f>
        <v>0</v>
      </c>
      <c r="AA65" s="80">
        <f ca="1">IF(Z65=0,0,IF(X65=0,1,Z65/X65))</f>
        <v>0</v>
      </c>
      <c r="AB65" s="78">
        <f>+DD65</f>
        <v>0</v>
      </c>
      <c r="AC65" s="79">
        <f ca="1">OFFSET(DD65,0,14,1,1)</f>
        <v>0</v>
      </c>
      <c r="AD65" s="111">
        <f ca="1">SUM(AC65-AB65)</f>
        <v>0</v>
      </c>
      <c r="AE65" s="80">
        <f ca="1">IF(AD65=0,0,IF(AB65=0,1,AD65/AB65))</f>
        <v>0</v>
      </c>
      <c r="AF65" s="78">
        <f>SUMIF($D$6:AE$6,AF$5,$D65:AE65)</f>
        <v>0</v>
      </c>
      <c r="AG65" s="79">
        <f ca="1">SUMIF($D$6:AF$6,AG$5,$D65:AF65)</f>
        <v>0</v>
      </c>
      <c r="AH65" s="111">
        <f ca="1">SUM(AG65-AF65)</f>
        <v>0</v>
      </c>
      <c r="AI65" s="80">
        <f ca="1">IF(AH65=0,0,IF(AF65=0,1,AH65/AF65))</f>
        <v>0</v>
      </c>
      <c r="AJ65" s="78">
        <f>+DE65</f>
        <v>0</v>
      </c>
      <c r="AK65" s="79">
        <f ca="1">OFFSET(DE65,0,14,1,1)</f>
        <v>0</v>
      </c>
      <c r="AL65" s="111">
        <f ca="1">SUM(AK65-AJ65)</f>
        <v>0</v>
      </c>
      <c r="AM65" s="80">
        <f ca="1">IF(AL65=0,0,IF(AJ65=0,1,AL65/AJ65))</f>
        <v>0</v>
      </c>
      <c r="AN65" s="78">
        <f>SUMIF($D$6:AM$6,AN$5,$D65:AM65)</f>
        <v>0</v>
      </c>
      <c r="AO65" s="79">
        <f ca="1">SUMIF($D$6:AN$6,AO$5,$D65:AN65)</f>
        <v>0</v>
      </c>
      <c r="AP65" s="111">
        <f ca="1">SUM(AO65-AN65)</f>
        <v>0</v>
      </c>
      <c r="AQ65" s="80">
        <f ca="1">IF(AP65=0,0,IF(AN65=0,1,AP65/AN65))</f>
        <v>0</v>
      </c>
      <c r="AR65" s="78">
        <f>+DF65</f>
        <v>0</v>
      </c>
      <c r="AS65" s="79">
        <f ca="1">OFFSET(DF65,0,14,1,1)</f>
        <v>0</v>
      </c>
      <c r="AT65" s="111">
        <f ca="1">SUM(AS65-AR65)</f>
        <v>0</v>
      </c>
      <c r="AU65" s="80">
        <f ca="1">IF(AT65=0,0,IF(AR65=0,1,AT65/AR65))</f>
        <v>0</v>
      </c>
      <c r="AV65" s="78">
        <f>SUMIF($D$6:AU$6,AV$5,$D65:AU65)</f>
        <v>0</v>
      </c>
      <c r="AW65" s="79">
        <f ca="1">SUMIF($D$6:AV$6,AW$5,$D65:AV65)</f>
        <v>0</v>
      </c>
      <c r="AX65" s="111">
        <f ca="1">SUM(AW65-AV65)</f>
        <v>0</v>
      </c>
      <c r="AY65" s="80">
        <f ca="1">IF(AX65=0,0,IF(AV65=0,1,AX65/AV65))</f>
        <v>0</v>
      </c>
      <c r="AZ65" s="78">
        <f>+DG65</f>
        <v>0</v>
      </c>
      <c r="BA65" s="79">
        <f ca="1">OFFSET(DG65,0,14,1,1)</f>
        <v>0</v>
      </c>
      <c r="BB65" s="111">
        <f ca="1">SUM(BA65-AZ65)</f>
        <v>0</v>
      </c>
      <c r="BC65" s="80">
        <f ca="1">IF(BB65=0,0,IF(AZ65=0,1,BB65/AZ65))</f>
        <v>0</v>
      </c>
      <c r="BD65" s="78">
        <f>SUMIF($D$6:BC$6,BD$5,$D65:BC65)</f>
        <v>0</v>
      </c>
      <c r="BE65" s="79">
        <f ca="1">SUMIF($D$6:BD$6,BE$5,$D65:BD65)</f>
        <v>0</v>
      </c>
      <c r="BF65" s="111">
        <f ca="1">SUM(BE65-BD65)</f>
        <v>0</v>
      </c>
      <c r="BG65" s="80">
        <f ca="1">IF(BF65=0,0,IF(BD65=0,1,BF65/BD65))</f>
        <v>0</v>
      </c>
      <c r="BH65" s="78">
        <f>+DH65</f>
        <v>0</v>
      </c>
      <c r="BI65" s="79">
        <f ca="1">OFFSET(DH65,0,14,1,1)</f>
        <v>0</v>
      </c>
      <c r="BJ65" s="111">
        <f ca="1">SUM(BI65-BH65)</f>
        <v>0</v>
      </c>
      <c r="BK65" s="80">
        <f ca="1">IF(BJ65=0,0,IF(BH65=0,1,BJ65/BH65))</f>
        <v>0</v>
      </c>
      <c r="BL65" s="78">
        <f>SUMIF($D$6:BK$6,BL$5,$D65:BK65)</f>
        <v>0</v>
      </c>
      <c r="BM65" s="79">
        <f ca="1">SUMIF($D$6:BL$6,BM$5,$D65:BL65)</f>
        <v>0</v>
      </c>
      <c r="BN65" s="111">
        <f ca="1">SUM(BM65-BL65)</f>
        <v>0</v>
      </c>
      <c r="BO65" s="80">
        <f ca="1">IF(BN65=0,0,IF(BL65=0,1,BN65/BL65))</f>
        <v>0</v>
      </c>
      <c r="BP65" s="78">
        <f>+DI65</f>
        <v>0</v>
      </c>
      <c r="BQ65" s="79">
        <f ca="1">OFFSET(DI65,0,14,1,1)</f>
        <v>0</v>
      </c>
      <c r="BR65" s="111">
        <f ca="1">SUM(BQ65-BP65)</f>
        <v>0</v>
      </c>
      <c r="BS65" s="80">
        <f ca="1">IF(BR65=0,0,IF(BP65=0,1,BR65/BP65))</f>
        <v>0</v>
      </c>
      <c r="BT65" s="78">
        <f>SUMIF($D$6:BS$6,BT$5,$D65:BS65)</f>
        <v>0</v>
      </c>
      <c r="BU65" s="79">
        <f ca="1">SUMIF($D$6:BT$6,BU$5,$D65:BT65)</f>
        <v>0</v>
      </c>
      <c r="BV65" s="111">
        <f ca="1">SUM(BU65-BT65)</f>
        <v>0</v>
      </c>
      <c r="BW65" s="80">
        <f ca="1">IF(BV65=0,0,IF(BT65=0,1,BV65/BT65))</f>
        <v>0</v>
      </c>
      <c r="BX65" s="78">
        <f>+DJ65</f>
        <v>0</v>
      </c>
      <c r="BY65" s="79">
        <f ca="1">OFFSET(DJ65,0,14,1,1)</f>
        <v>0</v>
      </c>
      <c r="BZ65" s="111">
        <f ca="1">SUM(BY65-BX65)</f>
        <v>0</v>
      </c>
      <c r="CA65" s="80">
        <f ca="1">IF(BZ65=0,0,IF(BX65=0,1,BZ65/BX65))</f>
        <v>0</v>
      </c>
      <c r="CB65" s="78">
        <f>SUMIF($D$6:CA$6,CB$5,$D65:CA65)</f>
        <v>0</v>
      </c>
      <c r="CC65" s="79">
        <f ca="1">SUMIF($D$6:CB$6,CC$5,$D65:CB65)</f>
        <v>0</v>
      </c>
      <c r="CD65" s="111">
        <f ca="1">SUM(CC65-CB65)</f>
        <v>0</v>
      </c>
      <c r="CE65" s="80">
        <f ca="1">IF(CD65=0,0,IF(CB65=0,1,CD65/CB65))</f>
        <v>0</v>
      </c>
      <c r="CF65" s="78">
        <f>+DK65</f>
        <v>0</v>
      </c>
      <c r="CG65" s="79">
        <f ca="1">OFFSET(DK65,0,14,1,1)</f>
        <v>0</v>
      </c>
      <c r="CH65" s="111">
        <f ca="1">SUM(CG65-CF65)</f>
        <v>0</v>
      </c>
      <c r="CI65" s="80">
        <f ca="1">IF(CH65=0,0,IF(CF65=0,1,CH65/CF65))</f>
        <v>0</v>
      </c>
      <c r="CJ65" s="78">
        <f>SUMIF($D$6:CI$6,CJ$5,$D65:CI65)</f>
        <v>0</v>
      </c>
      <c r="CK65" s="79">
        <f ca="1">SUMIF($D$6:CJ$6,CK$5,$D65:CJ65)</f>
        <v>0</v>
      </c>
      <c r="CL65" s="111">
        <f ca="1">SUM(CK65-CJ65)</f>
        <v>0</v>
      </c>
      <c r="CM65" s="80">
        <f ca="1">IF(CL65=0,0,IF(CJ65=0,1,CL65/CJ65))</f>
        <v>0</v>
      </c>
      <c r="CN65" s="78">
        <f>+DL65</f>
        <v>0</v>
      </c>
      <c r="CO65" s="79">
        <f ca="1">OFFSET(DL65,0,14,1,1)</f>
        <v>0</v>
      </c>
      <c r="CP65" s="111">
        <f ca="1">SUM(CO65-CN65)</f>
        <v>0</v>
      </c>
      <c r="CQ65" s="80">
        <f ca="1">IF(CP65=0,0,IF(CN65=0,1,CP65/CN65))</f>
        <v>0</v>
      </c>
      <c r="CR65" s="78">
        <f>SUMIF($D$6:CQ$6,CR$5,$D65:CQ65)</f>
        <v>0</v>
      </c>
      <c r="CS65" s="79">
        <f ca="1">SUMIF($D$6:CR$6,CS$5,$D65:CR65)</f>
        <v>0</v>
      </c>
      <c r="CT65" s="111">
        <f ca="1">SUM(CS65-CR65)</f>
        <v>0</v>
      </c>
      <c r="CU65" s="80">
        <f ca="1">IF(CT65=0,0,IF(CR65=0,1,CT65/CR65))</f>
        <v>0</v>
      </c>
      <c r="CX65" t="s">
        <v>15</v>
      </c>
      <c r="CY65" t="s">
        <v>7</v>
      </c>
      <c r="CZ65" s="2"/>
      <c r="DA65" s="81">
        <f>SUMIF(RBW!$A$141:$A$161,Traffic!DA$7,RBW!E$141:E$161)</f>
        <v>0</v>
      </c>
      <c r="DB65" s="81">
        <f>SUMIF(RBW!$A$141:$A$161,Traffic!DB$7,RBW!F$141:F$161)</f>
        <v>0</v>
      </c>
      <c r="DC65" s="81">
        <f>SUMIF(RBW!$A$141:$A$161,Traffic!DC$7,RBW!G$141:G$161)</f>
        <v>0</v>
      </c>
      <c r="DD65" s="81">
        <f>SUMIF(RBW!$A$141:$A$161,Traffic!DD$7,RBW!H$141:H$161)</f>
        <v>0</v>
      </c>
      <c r="DE65" s="81">
        <f>SUMIF(RBW!$A$141:$A$161,Traffic!DE$7,RBW!I$141:I$161)</f>
        <v>0</v>
      </c>
      <c r="DF65" s="81">
        <f>SUMIF(RBW!$A$141:$A$161,Traffic!DF$7,RBW!J$141:J$161)</f>
        <v>0</v>
      </c>
      <c r="DG65" s="81">
        <f>SUMIF(RBW!$A$141:$A$161,Traffic!DG$7,RBW!K$141:K$161)</f>
        <v>0</v>
      </c>
      <c r="DH65" s="81">
        <f>SUMIF(RBW!$A$141:$A$161,Traffic!DH$7,RBW!L$141:L$161)</f>
        <v>0</v>
      </c>
      <c r="DI65" s="81">
        <f>SUMIF(RBW!$A$141:$A$161,Traffic!DI$7,RBW!M$141:M$161)</f>
        <v>0</v>
      </c>
      <c r="DJ65" s="81">
        <f>SUMIF(RBW!$A$141:$A$161,Traffic!DJ$7,RBW!N$141:N$161)</f>
        <v>0</v>
      </c>
      <c r="DK65" s="81">
        <f>SUMIF(RBW!$A$141:$A$161,Traffic!DK$7,RBW!O$141:O$161)</f>
        <v>0</v>
      </c>
      <c r="DL65" s="81">
        <f>SUMIF(RBW!$A$141:$A$161,Traffic!DL$7,RBW!P$141:P$161)</f>
        <v>0</v>
      </c>
      <c r="DO65" s="81">
        <f>SUMIF(RBW!$A$141:$A$161,Traffic!DO$7,RBW!E$141:E$161)</f>
        <v>0</v>
      </c>
      <c r="DP65" s="81">
        <f>SUMIF(RBW!$A$141:$A$161,Traffic!DP$7,RBW!F$141:F$161)</f>
        <v>0</v>
      </c>
      <c r="DQ65" s="81">
        <f>SUMIF(RBW!$A$141:$A$161,Traffic!DQ$7,RBW!G$141:G$161)</f>
        <v>0</v>
      </c>
      <c r="DR65" s="81">
        <f>SUMIF(RBW!$A$141:$A$161,Traffic!DR$7,RBW!H$141:H$161)</f>
        <v>0</v>
      </c>
      <c r="DS65" s="81">
        <f>SUMIF(RBW!$A$141:$A$161,Traffic!DS$7,RBW!I$141:I$161)</f>
        <v>0</v>
      </c>
      <c r="DT65" s="81">
        <f>SUMIF(RBW!$A$141:$A$161,Traffic!DT$7,RBW!J$141:J$161)</f>
        <v>0</v>
      </c>
      <c r="DU65" s="81">
        <f>SUMIF(RBW!$A$141:$A$161,Traffic!DU$7,RBW!K$141:K$161)</f>
        <v>0</v>
      </c>
      <c r="DV65" s="81">
        <f>SUMIF(RBW!$A$141:$A$161,Traffic!DV$7,RBW!L$141:L$161)</f>
        <v>0</v>
      </c>
      <c r="DW65" s="81">
        <f>SUMIF(RBW!$A$141:$A$161,Traffic!DW$7,RBW!M$141:M$161)</f>
        <v>0</v>
      </c>
      <c r="DX65" s="81">
        <f>SUMIF(RBW!$A$141:$A$161,Traffic!DX$7,RBW!N$141:N$161)</f>
        <v>0</v>
      </c>
      <c r="DY65" s="81">
        <f>SUMIF(RBW!$A$141:$A$161,Traffic!DY$7,RBW!O$141:O$161)</f>
        <v>0</v>
      </c>
      <c r="DZ65" s="81">
        <f>SUMIF(RBW!$A$141:$A$161,Traffic!DZ$7,RBW!P$141:P$161)</f>
        <v>0</v>
      </c>
      <c r="EB65" s="81">
        <f t="shared" si="300"/>
        <v>0</v>
      </c>
      <c r="EC65" s="81">
        <f>SUM($DA65:DB65)</f>
        <v>0</v>
      </c>
      <c r="ED65" s="81">
        <f>SUM($DA65:DC65)</f>
        <v>0</v>
      </c>
      <c r="EE65" s="81">
        <f>SUM($DA65:DD65)</f>
        <v>0</v>
      </c>
      <c r="EF65" s="81">
        <f>SUM($DA65:DE65)</f>
        <v>0</v>
      </c>
      <c r="EG65" s="81">
        <f>SUM($DA65:DF65)</f>
        <v>0</v>
      </c>
      <c r="EH65" s="81">
        <f>SUM($DA65:DG65)</f>
        <v>0</v>
      </c>
      <c r="EI65" s="81">
        <f>SUM($DA65:DH65)</f>
        <v>0</v>
      </c>
      <c r="EJ65" s="81">
        <f>SUM($DA65:DI65)</f>
        <v>0</v>
      </c>
      <c r="EK65" s="81">
        <f>SUM($DA65:DJ65)</f>
        <v>0</v>
      </c>
      <c r="EL65" s="81">
        <f>SUM($DA65:DK65)</f>
        <v>0</v>
      </c>
      <c r="EM65" s="81">
        <f>SUM($DA65:DL65)</f>
        <v>0</v>
      </c>
      <c r="EQ65" s="81">
        <f>SUM($DO65:DO65)</f>
        <v>0</v>
      </c>
      <c r="ER65" s="81">
        <f>SUM($DO65:DP65)</f>
        <v>0</v>
      </c>
      <c r="ES65" s="81">
        <f>SUM($DO65:DQ65)</f>
        <v>0</v>
      </c>
      <c r="ET65" s="81">
        <f>SUM($DO65:DR65)</f>
        <v>0</v>
      </c>
      <c r="EU65" s="81">
        <f>SUM($DO65:DS65)</f>
        <v>0</v>
      </c>
      <c r="EV65" s="81">
        <f>SUM($DO65:DT65)</f>
        <v>0</v>
      </c>
      <c r="EW65" s="81">
        <f>SUM($DO65:DU65)</f>
        <v>0</v>
      </c>
      <c r="EX65" s="81">
        <f>SUM($DO65:DV65)</f>
        <v>0</v>
      </c>
      <c r="EY65" s="81">
        <f>SUM($DO65:DW65)</f>
        <v>0</v>
      </c>
      <c r="EZ65" s="81">
        <f>SUM($DO65:DX65)</f>
        <v>0</v>
      </c>
      <c r="FA65" s="81">
        <f>SUM($DO65:DY65)</f>
        <v>0</v>
      </c>
      <c r="FB65" s="81">
        <f>SUM($DO65:DZ65)</f>
        <v>0</v>
      </c>
      <c r="FC65" s="81"/>
      <c r="FD65" s="81">
        <f t="shared" si="301"/>
        <v>0</v>
      </c>
      <c r="FE65" s="81">
        <f t="shared" si="301"/>
        <v>0</v>
      </c>
      <c r="FF65" s="81">
        <f t="shared" si="128"/>
        <v>0</v>
      </c>
      <c r="FG65" s="112">
        <f>IFERROR(FF65/FD65,1)</f>
        <v>1</v>
      </c>
      <c r="FI65" s="81">
        <f t="shared" ref="FI65:FJ67" si="302">SUMIFS($EB65:$FB65,$EB$8:$FB$8,FI$7,$EB$7:$FB$7,FI$8)</f>
        <v>0</v>
      </c>
      <c r="FJ65" s="81">
        <f t="shared" si="302"/>
        <v>0</v>
      </c>
      <c r="FK65" s="81">
        <f t="shared" si="129"/>
        <v>0</v>
      </c>
      <c r="FL65" s="112">
        <f>IFERROR(FK65/FI65,1)</f>
        <v>1</v>
      </c>
    </row>
    <row r="66" spans="1:168" ht="15.75">
      <c r="A66" s="94"/>
      <c r="B66" s="107" t="s">
        <v>103</v>
      </c>
      <c r="C66" s="83" t="s">
        <v>8</v>
      </c>
      <c r="D66" s="79">
        <f>+DA66</f>
        <v>404</v>
      </c>
      <c r="E66" s="79">
        <f ca="1">OFFSET(DA66,0,14,1,1)</f>
        <v>310</v>
      </c>
      <c r="F66" s="111">
        <f ca="1">SUM(E66-D66)</f>
        <v>-94</v>
      </c>
      <c r="G66" s="80">
        <f ca="1">IF(F66=0,0,IF(D66=0,1,F66/D66))</f>
        <v>-0.23267326732673269</v>
      </c>
      <c r="H66" s="79">
        <f>SUMIF($D$6:G$6,H$5,$D66:G66)</f>
        <v>404</v>
      </c>
      <c r="I66" s="79">
        <f ca="1">SUMIF($D$6:H$6,I$5,$D66:H66)</f>
        <v>310</v>
      </c>
      <c r="J66" s="111">
        <f ca="1">SUM(I66-H66)</f>
        <v>-94</v>
      </c>
      <c r="K66" s="80">
        <f ca="1">IF(J66=0,0,IF(H66=0,1,J66/H66))</f>
        <v>-0.23267326732673269</v>
      </c>
      <c r="L66" s="79">
        <f>+DB66</f>
        <v>336</v>
      </c>
      <c r="M66" s="79">
        <f ca="1">OFFSET(DB66,0,14,1,1)</f>
        <v>372</v>
      </c>
      <c r="N66" s="111">
        <f ca="1">SUM(M66-L66)</f>
        <v>36</v>
      </c>
      <c r="O66" s="80">
        <f ca="1">IF(N66=0,0,IF(L66=0,1,N66/L66))</f>
        <v>0.10714285714285714</v>
      </c>
      <c r="P66" s="79">
        <f>SUMIF($D$6:O$6,P$5,$D66:O66)</f>
        <v>740</v>
      </c>
      <c r="Q66" s="79">
        <f ca="1">SUMIF($D$6:P$6,Q$5,$D66:P66)</f>
        <v>682</v>
      </c>
      <c r="R66" s="111">
        <f ca="1">SUM(Q66-P66)</f>
        <v>-58</v>
      </c>
      <c r="S66" s="80">
        <f ca="1">IF(R66=0,0,IF(P66=0,1,R66/P66))</f>
        <v>-7.8378378378378383E-2</v>
      </c>
      <c r="T66" s="79">
        <f>+DC66</f>
        <v>508</v>
      </c>
      <c r="U66" s="79">
        <f ca="1">OFFSET(DC66,0,14,1,1)</f>
        <v>566</v>
      </c>
      <c r="V66" s="111">
        <f ca="1">SUM(U66-T66)</f>
        <v>58</v>
      </c>
      <c r="W66" s="80">
        <f ca="1">IF(V66=0,0,IF(T66=0,1,V66/T66))</f>
        <v>0.1141732283464567</v>
      </c>
      <c r="X66" s="79">
        <f>SUMIF($D$6:W$6,X$5,$D66:W66)</f>
        <v>1248</v>
      </c>
      <c r="Y66" s="79">
        <f ca="1">SUMIF($D$6:X$6,Y$5,$D66:X66)</f>
        <v>1248</v>
      </c>
      <c r="Z66" s="111">
        <f ca="1">SUM(Y66-X66)</f>
        <v>0</v>
      </c>
      <c r="AA66" s="80">
        <f ca="1">IF(Z66=0,0,IF(X66=0,1,Z66/X66))</f>
        <v>0</v>
      </c>
      <c r="AB66" s="79">
        <f>+DD66</f>
        <v>814</v>
      </c>
      <c r="AC66" s="79">
        <f ca="1">OFFSET(DD66,0,14,1,1)</f>
        <v>882</v>
      </c>
      <c r="AD66" s="111">
        <f ca="1">SUM(AC66-AB66)</f>
        <v>68</v>
      </c>
      <c r="AE66" s="80">
        <f ca="1">IF(AD66=0,0,IF(AB66=0,1,AD66/AB66))</f>
        <v>8.3538083538083535E-2</v>
      </c>
      <c r="AF66" s="79">
        <f>SUMIF($D$6:AE$6,AF$5,$D66:AE66)</f>
        <v>2062</v>
      </c>
      <c r="AG66" s="79">
        <f ca="1">SUMIF($D$6:AF$6,AG$5,$D66:AF66)</f>
        <v>2130</v>
      </c>
      <c r="AH66" s="111">
        <f ca="1">SUM(AG66-AF66)</f>
        <v>68</v>
      </c>
      <c r="AI66" s="80">
        <f ca="1">IF(AH66=0,0,IF(AF66=0,1,AH66/AF66))</f>
        <v>3.2977691561590687E-2</v>
      </c>
      <c r="AJ66" s="79">
        <f>+DE66</f>
        <v>1450</v>
      </c>
      <c r="AK66" s="79">
        <f ca="1">OFFSET(DE66,0,14,1,1)</f>
        <v>1428</v>
      </c>
      <c r="AL66" s="111">
        <f ca="1">SUM(AK66-AJ66)</f>
        <v>-22</v>
      </c>
      <c r="AM66" s="80">
        <f ca="1">IF(AL66=0,0,IF(AJ66=0,1,AL66/AJ66))</f>
        <v>-1.5172413793103448E-2</v>
      </c>
      <c r="AN66" s="79">
        <f>SUMIF($D$6:AM$6,AN$5,$D66:AM66)</f>
        <v>3512</v>
      </c>
      <c r="AO66" s="79">
        <f ca="1">SUMIF($D$6:AN$6,AO$5,$D66:AN66)</f>
        <v>3558</v>
      </c>
      <c r="AP66" s="111">
        <f ca="1">SUM(AO66-AN66)</f>
        <v>46</v>
      </c>
      <c r="AQ66" s="80">
        <f ca="1">IF(AP66=0,0,IF(AN66=0,1,AP66/AN66))</f>
        <v>1.3097949886104784E-2</v>
      </c>
      <c r="AR66" s="79">
        <f>+DF66</f>
        <v>1690</v>
      </c>
      <c r="AS66" s="79">
        <f ca="1">OFFSET(DF66,0,14,1,1)</f>
        <v>1796</v>
      </c>
      <c r="AT66" s="111">
        <f ca="1">SUM(AS66-AR66)</f>
        <v>106</v>
      </c>
      <c r="AU66" s="80">
        <f ca="1">IF(AT66=0,0,IF(AR66=0,1,AT66/AR66))</f>
        <v>6.2721893491124267E-2</v>
      </c>
      <c r="AV66" s="79">
        <f>SUMIF($D$6:AU$6,AV$5,$D66:AU66)</f>
        <v>5202</v>
      </c>
      <c r="AW66" s="79">
        <f ca="1">SUMIF($D$6:AV$6,AW$5,$D66:AV66)</f>
        <v>5354</v>
      </c>
      <c r="AX66" s="111">
        <f ca="1">SUM(AW66-AV66)</f>
        <v>152</v>
      </c>
      <c r="AY66" s="80">
        <f ca="1">IF(AX66=0,0,IF(AV66=0,1,AX66/AV66))</f>
        <v>2.9219530949634757E-2</v>
      </c>
      <c r="AZ66" s="79">
        <f>+DG66</f>
        <v>1702</v>
      </c>
      <c r="BA66" s="79">
        <f ca="1">OFFSET(DG66,0,14,1,1)</f>
        <v>1732</v>
      </c>
      <c r="BB66" s="111">
        <f ca="1">SUM(BA66-AZ66)</f>
        <v>30</v>
      </c>
      <c r="BC66" s="80">
        <f ca="1">IF(BB66=0,0,IF(AZ66=0,1,BB66/AZ66))</f>
        <v>1.7626321974148061E-2</v>
      </c>
      <c r="BD66" s="79">
        <f>SUMIF($D$6:BC$6,BD$5,$D66:BC66)</f>
        <v>6904</v>
      </c>
      <c r="BE66" s="79">
        <f ca="1">SUMIF($D$6:BD$6,BE$5,$D66:BD66)</f>
        <v>7086</v>
      </c>
      <c r="BF66" s="111">
        <f ca="1">SUM(BE66-BD66)</f>
        <v>182</v>
      </c>
      <c r="BG66" s="80">
        <f ca="1">IF(BF66=0,0,IF(BD66=0,1,BF66/BD66))</f>
        <v>2.6361529548088066E-2</v>
      </c>
      <c r="BH66" s="79">
        <f>+DH66</f>
        <v>1618</v>
      </c>
      <c r="BI66" s="79">
        <f ca="1">OFFSET(DH66,0,14,1,1)</f>
        <v>1749</v>
      </c>
      <c r="BJ66" s="111">
        <f ca="1">SUM(BI66-BH66)</f>
        <v>131</v>
      </c>
      <c r="BK66" s="80">
        <f ca="1">IF(BJ66=0,0,IF(BH66=0,1,BJ66/BH66))</f>
        <v>8.0964153275648945E-2</v>
      </c>
      <c r="BL66" s="79">
        <f>SUMIF($D$6:BK$6,BL$5,$D66:BK66)</f>
        <v>8522</v>
      </c>
      <c r="BM66" s="79">
        <f ca="1">SUMIF($D$6:BL$6,BM$5,$D66:BL66)</f>
        <v>8835</v>
      </c>
      <c r="BN66" s="111">
        <f ca="1">SUM(BM66-BL66)</f>
        <v>313</v>
      </c>
      <c r="BO66" s="80">
        <f ca="1">IF(BN66=0,0,IF(BL66=0,1,BN66/BL66))</f>
        <v>3.672846749589298E-2</v>
      </c>
      <c r="BP66" s="79">
        <f>+DI66</f>
        <v>1824</v>
      </c>
      <c r="BQ66" s="79">
        <f ca="1">OFFSET(DI66,0,14,1,1)</f>
        <v>0</v>
      </c>
      <c r="BR66" s="111">
        <f ca="1">SUM(BQ66-BP66)</f>
        <v>-1824</v>
      </c>
      <c r="BS66" s="80">
        <f ca="1">IF(BR66=0,0,IF(BP66=0,1,BR66/BP66))</f>
        <v>-1</v>
      </c>
      <c r="BT66" s="79">
        <f>SUMIF($D$6:BS$6,BT$5,$D66:BS66)</f>
        <v>10346</v>
      </c>
      <c r="BU66" s="79">
        <f ca="1">SUMIF($D$6:BT$6,BU$5,$D66:BT66)</f>
        <v>8835</v>
      </c>
      <c r="BV66" s="111">
        <f ca="1">SUM(BU66-BT66)</f>
        <v>-1511</v>
      </c>
      <c r="BW66" s="80">
        <f ca="1">IF(BV66=0,0,IF(BT66=0,1,BV66/BT66))</f>
        <v>-0.14604678136477867</v>
      </c>
      <c r="BX66" s="79">
        <f>+DJ66</f>
        <v>1640</v>
      </c>
      <c r="BY66" s="79">
        <f ca="1">OFFSET(DJ66,0,14,1,1)</f>
        <v>0</v>
      </c>
      <c r="BZ66" s="111">
        <f ca="1">SUM(BY66-BX66)</f>
        <v>-1640</v>
      </c>
      <c r="CA66" s="80">
        <f ca="1">IF(BZ66=0,0,IF(BX66=0,1,BZ66/BX66))</f>
        <v>-1</v>
      </c>
      <c r="CB66" s="79">
        <f>SUMIF($D$6:CA$6,CB$5,$D66:CA66)</f>
        <v>11986</v>
      </c>
      <c r="CC66" s="79">
        <f ca="1">SUMIF($D$6:CB$6,CC$5,$D66:CB66)</f>
        <v>8835</v>
      </c>
      <c r="CD66" s="111">
        <f ca="1">SUM(CC66-CB66)</f>
        <v>-3151</v>
      </c>
      <c r="CE66" s="80">
        <f ca="1">IF(CD66=0,0,IF(CB66=0,1,CD66/CB66))</f>
        <v>-0.26289003837810782</v>
      </c>
      <c r="CF66" s="79">
        <f>+DK66</f>
        <v>712</v>
      </c>
      <c r="CG66" s="79">
        <f ca="1">OFFSET(DK66,0,14,1,1)</f>
        <v>0</v>
      </c>
      <c r="CH66" s="111">
        <f ca="1">SUM(CG66-CF66)</f>
        <v>-712</v>
      </c>
      <c r="CI66" s="80">
        <f ca="1">IF(CH66=0,0,IF(CF66=0,1,CH66/CF66))</f>
        <v>-1</v>
      </c>
      <c r="CJ66" s="79">
        <f>SUMIF($D$6:CI$6,CJ$5,$D66:CI66)</f>
        <v>12698</v>
      </c>
      <c r="CK66" s="79">
        <f ca="1">SUMIF($D$6:CJ$6,CK$5,$D66:CJ66)</f>
        <v>8835</v>
      </c>
      <c r="CL66" s="111">
        <f ca="1">SUM(CK66-CJ66)</f>
        <v>-3863</v>
      </c>
      <c r="CM66" s="80">
        <f ca="1">IF(CL66=0,0,IF(CJ66=0,1,CL66/CJ66))</f>
        <v>-0.30422113718695859</v>
      </c>
      <c r="CN66" s="79">
        <f>+DL66</f>
        <v>534</v>
      </c>
      <c r="CO66" s="79">
        <f ca="1">OFFSET(DL66,0,14,1,1)</f>
        <v>0</v>
      </c>
      <c r="CP66" s="111">
        <f ca="1">SUM(CO66-CN66)</f>
        <v>-534</v>
      </c>
      <c r="CQ66" s="80">
        <f ca="1">IF(CP66=0,0,IF(CN66=0,1,CP66/CN66))</f>
        <v>-1</v>
      </c>
      <c r="CR66" s="79">
        <f>SUMIF($D$6:CQ$6,CR$5,$D66:CQ66)</f>
        <v>13232</v>
      </c>
      <c r="CS66" s="79">
        <f ca="1">SUMIF($D$6:CR$6,CS$5,$D66:CR66)</f>
        <v>8835</v>
      </c>
      <c r="CT66" s="111">
        <f ca="1">SUM(CS66-CR66)</f>
        <v>-4397</v>
      </c>
      <c r="CU66" s="80">
        <f ca="1">IF(CT66=0,0,IF(CR66=0,1,CT66/CR66))</f>
        <v>-0.33230048367593712</v>
      </c>
      <c r="CX66" t="s">
        <v>15</v>
      </c>
      <c r="CY66" t="s">
        <v>8</v>
      </c>
      <c r="CZ66" s="2"/>
      <c r="DA66" s="81">
        <f>SUMIF(RBW!$A$164:$A$184,Traffic!DA$7,RBW!E$164:E$184)</f>
        <v>404</v>
      </c>
      <c r="DB66" s="81">
        <f>SUMIF(RBW!$A$164:$A$184,Traffic!DB$7,RBW!F$164:F$184)</f>
        <v>336</v>
      </c>
      <c r="DC66" s="81">
        <f>SUMIF(RBW!$A$164:$A$184,Traffic!DC$7,RBW!G$164:G$184)</f>
        <v>508</v>
      </c>
      <c r="DD66" s="81">
        <f>SUMIF(RBW!$A$164:$A$184,Traffic!DD$7,RBW!H$164:H$184)</f>
        <v>814</v>
      </c>
      <c r="DE66" s="81">
        <f>SUMIF(RBW!$A$164:$A$184,Traffic!DE$7,RBW!I$164:I$184)</f>
        <v>1450</v>
      </c>
      <c r="DF66" s="81">
        <f>SUMIF(RBW!$A$164:$A$184,Traffic!DF$7,RBW!J$164:J$184)</f>
        <v>1690</v>
      </c>
      <c r="DG66" s="81">
        <f>SUMIF(RBW!$A$164:$A$184,Traffic!DG$7,RBW!K$164:K$184)</f>
        <v>1702</v>
      </c>
      <c r="DH66" s="81">
        <f>SUMIF(RBW!$A$164:$A$184,Traffic!DH$7,RBW!L$164:L$184)</f>
        <v>1618</v>
      </c>
      <c r="DI66" s="81">
        <f>SUMIF(RBW!$A$164:$A$184,Traffic!DI$7,RBW!M$164:M$184)</f>
        <v>1824</v>
      </c>
      <c r="DJ66" s="81">
        <f>SUMIF(RBW!$A$164:$A$184,Traffic!DJ$7,RBW!N$164:N$184)</f>
        <v>1640</v>
      </c>
      <c r="DK66" s="81">
        <f>SUMIF(RBW!$A$164:$A$184,Traffic!DK$7,RBW!O$164:O$184)</f>
        <v>712</v>
      </c>
      <c r="DL66" s="81">
        <f>SUMIF(RBW!$A$164:$A$184,Traffic!DL$7,RBW!P$164:P$184)</f>
        <v>534</v>
      </c>
      <c r="DO66" s="81">
        <f>SUMIF(RBW!$A$164:$A$184,Traffic!DO$7,RBW!E$164:E$184)</f>
        <v>310</v>
      </c>
      <c r="DP66" s="81">
        <f>SUMIF(RBW!$A$164:$A$184,Traffic!DP$7,RBW!F$164:F$184)</f>
        <v>372</v>
      </c>
      <c r="DQ66" s="81">
        <f>SUMIF(RBW!$A$164:$A$184,Traffic!DQ$7,RBW!G$164:G$184)</f>
        <v>566</v>
      </c>
      <c r="DR66" s="81">
        <f>SUMIF(RBW!$A$164:$A$184,Traffic!DR$7,RBW!H$164:H$184)</f>
        <v>882</v>
      </c>
      <c r="DS66" s="81">
        <f>SUMIF(RBW!$A$164:$A$184,Traffic!DS$7,RBW!I$164:I$184)</f>
        <v>1428</v>
      </c>
      <c r="DT66" s="81">
        <f>SUMIF(RBW!$A$164:$A$184,Traffic!DT$7,RBW!J$164:J$184)</f>
        <v>1796</v>
      </c>
      <c r="DU66" s="81">
        <f>SUMIF(RBW!$A$164:$A$184,Traffic!DU$7,RBW!K$164:K$184)</f>
        <v>1732</v>
      </c>
      <c r="DV66" s="81">
        <f>SUMIF(RBW!$A$164:$A$184,Traffic!DV$7,RBW!L$164:L$184)</f>
        <v>1749</v>
      </c>
      <c r="DW66" s="81">
        <f>SUMIF(RBW!$A$164:$A$184,Traffic!DW$7,RBW!M$164:M$184)</f>
        <v>0</v>
      </c>
      <c r="DX66" s="81">
        <f>SUMIF(RBW!$A$164:$A$184,Traffic!DX$7,RBW!N$164:N$184)</f>
        <v>0</v>
      </c>
      <c r="DY66" s="81">
        <f>SUMIF(RBW!$A$164:$A$184,Traffic!DY$7,RBW!O$164:O$184)</f>
        <v>0</v>
      </c>
      <c r="DZ66" s="81">
        <f>SUMIF(RBW!$A$164:$A$184,Traffic!DZ$7,RBW!P$164:P$184)</f>
        <v>0</v>
      </c>
      <c r="EB66" s="81">
        <f t="shared" si="300"/>
        <v>404</v>
      </c>
      <c r="EC66" s="81">
        <f>SUM($DA66:DB66)</f>
        <v>740</v>
      </c>
      <c r="ED66" s="81">
        <f>SUM($DA66:DC66)</f>
        <v>1248</v>
      </c>
      <c r="EE66" s="81">
        <f>SUM($DA66:DD66)</f>
        <v>2062</v>
      </c>
      <c r="EF66" s="81">
        <f>SUM($DA66:DE66)</f>
        <v>3512</v>
      </c>
      <c r="EG66" s="81">
        <f>SUM($DA66:DF66)</f>
        <v>5202</v>
      </c>
      <c r="EH66" s="81">
        <f>SUM($DA66:DG66)</f>
        <v>6904</v>
      </c>
      <c r="EI66" s="81">
        <f>SUM($DA66:DH66)</f>
        <v>8522</v>
      </c>
      <c r="EJ66" s="81">
        <f>SUM($DA66:DI66)</f>
        <v>10346</v>
      </c>
      <c r="EK66" s="81">
        <f>SUM($DA66:DJ66)</f>
        <v>11986</v>
      </c>
      <c r="EL66" s="81">
        <f>SUM($DA66:DK66)</f>
        <v>12698</v>
      </c>
      <c r="EM66" s="81">
        <f>SUM($DA66:DL66)</f>
        <v>13232</v>
      </c>
      <c r="EQ66" s="81">
        <f>SUM($DO66:DO66)</f>
        <v>310</v>
      </c>
      <c r="ER66" s="81">
        <f>SUM($DO66:DP66)</f>
        <v>682</v>
      </c>
      <c r="ES66" s="81">
        <f>SUM($DO66:DQ66)</f>
        <v>1248</v>
      </c>
      <c r="ET66" s="81">
        <f>SUM($DO66:DR66)</f>
        <v>2130</v>
      </c>
      <c r="EU66" s="81">
        <f>SUM($DO66:DS66)</f>
        <v>3558</v>
      </c>
      <c r="EV66" s="81">
        <f>SUM($DO66:DT66)</f>
        <v>5354</v>
      </c>
      <c r="EW66" s="81">
        <f>SUM($DO66:DU66)</f>
        <v>7086</v>
      </c>
      <c r="EX66" s="81">
        <f>SUM($DO66:DV66)</f>
        <v>8835</v>
      </c>
      <c r="EY66" s="81">
        <f>SUM($DO66:DW66)</f>
        <v>8835</v>
      </c>
      <c r="EZ66" s="81">
        <f>SUM($DO66:DX66)</f>
        <v>8835</v>
      </c>
      <c r="FA66" s="81">
        <f>SUM($DO66:DY66)</f>
        <v>8835</v>
      </c>
      <c r="FB66" s="81">
        <f>SUM($DO66:DZ66)</f>
        <v>8835</v>
      </c>
      <c r="FC66" s="81"/>
      <c r="FD66" s="81">
        <f t="shared" si="301"/>
        <v>1618</v>
      </c>
      <c r="FE66" s="81">
        <f t="shared" si="301"/>
        <v>1749</v>
      </c>
      <c r="FF66" s="81">
        <f t="shared" si="128"/>
        <v>131</v>
      </c>
      <c r="FG66" s="112">
        <f>IFERROR(FF66/FD66,1)</f>
        <v>8.0964153275648945E-2</v>
      </c>
      <c r="FI66" s="81">
        <f t="shared" si="302"/>
        <v>8522</v>
      </c>
      <c r="FJ66" s="81">
        <f t="shared" si="302"/>
        <v>8835</v>
      </c>
      <c r="FK66" s="81">
        <f t="shared" si="129"/>
        <v>313</v>
      </c>
      <c r="FL66" s="112">
        <f>IFERROR(FK66/FI66,1)</f>
        <v>3.672846749589298E-2</v>
      </c>
    </row>
    <row r="67" spans="1:168" s="2" customFormat="1" ht="15.75">
      <c r="A67" s="85"/>
      <c r="B67" s="85" t="s">
        <v>103</v>
      </c>
      <c r="C67" s="86" t="s">
        <v>9</v>
      </c>
      <c r="D67" s="87">
        <f>+SUM(D64:D66)</f>
        <v>111074</v>
      </c>
      <c r="E67" s="88">
        <f ca="1">+SUM(E64:E66)</f>
        <v>87599</v>
      </c>
      <c r="F67" s="87">
        <f ca="1">SUM(F64:F66)</f>
        <v>-23475</v>
      </c>
      <c r="G67" s="89">
        <f ca="1">IF(F67=0,0,IF(D67=0,1,F67/D67))</f>
        <v>-0.21134558942686857</v>
      </c>
      <c r="H67" s="87">
        <f>SUM(H64:H66)</f>
        <v>111074</v>
      </c>
      <c r="I67" s="88">
        <f ca="1">SUM(I64:I66)</f>
        <v>87599</v>
      </c>
      <c r="J67" s="87">
        <f ca="1">SUM(J64:J66)</f>
        <v>-23475</v>
      </c>
      <c r="K67" s="89">
        <f ca="1">IF(J67=0,0,IF(H67=0,1,J67/H67))</f>
        <v>-0.21134558942686857</v>
      </c>
      <c r="L67" s="87">
        <f>+SUM(L64:L66)</f>
        <v>98146</v>
      </c>
      <c r="M67" s="88">
        <f ca="1">+SUM(M64:M66)</f>
        <v>91762</v>
      </c>
      <c r="N67" s="87">
        <f ca="1">SUM(N64:N66)</f>
        <v>-6384</v>
      </c>
      <c r="O67" s="89">
        <f ca="1">IF(N67=0,0,IF(L67=0,1,N67/L67))</f>
        <v>-6.5045951949136996E-2</v>
      </c>
      <c r="P67" s="87">
        <f>SUM(P64:P66)</f>
        <v>209220</v>
      </c>
      <c r="Q67" s="88">
        <f ca="1">SUM(Q64:Q66)</f>
        <v>179361</v>
      </c>
      <c r="R67" s="87">
        <f ca="1">SUM(R64:R66)</f>
        <v>-29859</v>
      </c>
      <c r="S67" s="89">
        <f ca="1">IF(R67=0,0,IF(P67=0,1,R67/P67))</f>
        <v>-0.14271580154860911</v>
      </c>
      <c r="T67" s="87">
        <f>+SUM(T64:T66)</f>
        <v>117481</v>
      </c>
      <c r="U67" s="88">
        <f ca="1">+SUM(U64:U66)</f>
        <v>112361</v>
      </c>
      <c r="V67" s="87">
        <f ca="1">SUM(V64:V66)</f>
        <v>-5120</v>
      </c>
      <c r="W67" s="89">
        <f ca="1">IF(V67=0,0,IF(T67=0,1,V67/T67))</f>
        <v>-4.3581515308858454E-2</v>
      </c>
      <c r="X67" s="87">
        <f>SUM(X64:X66)</f>
        <v>326701</v>
      </c>
      <c r="Y67" s="88">
        <f ca="1">SUM(Y64:Y66)</f>
        <v>291722</v>
      </c>
      <c r="Z67" s="87">
        <f ca="1">SUM(Z64:Z66)</f>
        <v>-34979</v>
      </c>
      <c r="AA67" s="89">
        <f ca="1">IF(Z67=0,0,IF(X67=0,1,Z67/X67))</f>
        <v>-0.10706731843489919</v>
      </c>
      <c r="AB67" s="87">
        <f>+SUM(AB64:AB66)</f>
        <v>119265</v>
      </c>
      <c r="AC67" s="88">
        <f ca="1">+SUM(AC64:AC66)</f>
        <v>126236</v>
      </c>
      <c r="AD67" s="87">
        <f ca="1">SUM(AD64:AD66)</f>
        <v>6971</v>
      </c>
      <c r="AE67" s="89">
        <f ca="1">IF(AD67=0,0,IF(AB67=0,1,AD67/AB67))</f>
        <v>5.8449670900934891E-2</v>
      </c>
      <c r="AF67" s="87">
        <f>SUM(AF64:AF66)</f>
        <v>445966</v>
      </c>
      <c r="AG67" s="88">
        <f ca="1">SUM(AG64:AG66)</f>
        <v>417958</v>
      </c>
      <c r="AH67" s="87">
        <f ca="1">SUM(AH64:AH66)</f>
        <v>-28008</v>
      </c>
      <c r="AI67" s="89">
        <f ca="1">IF(AH67=0,0,IF(AF67=0,1,AH67/AF67))</f>
        <v>-6.2802993950211453E-2</v>
      </c>
      <c r="AJ67" s="87">
        <f>+SUM(AJ64:AJ66)</f>
        <v>144260</v>
      </c>
      <c r="AK67" s="88">
        <f ca="1">+SUM(AK64:AK66)</f>
        <v>162845</v>
      </c>
      <c r="AL67" s="87">
        <f ca="1">SUM(AL64:AL66)</f>
        <v>18585</v>
      </c>
      <c r="AM67" s="89">
        <f ca="1">IF(AL67=0,0,IF(AJ67=0,1,AL67/AJ67))</f>
        <v>0.12882989047553028</v>
      </c>
      <c r="AN67" s="87">
        <f>SUM(AN64:AN66)</f>
        <v>590226</v>
      </c>
      <c r="AO67" s="88">
        <f ca="1">SUM(AO64:AO66)</f>
        <v>580803</v>
      </c>
      <c r="AP67" s="87">
        <f ca="1">SUM(AP64:AP66)</f>
        <v>-9423</v>
      </c>
      <c r="AQ67" s="89">
        <f ca="1">IF(AP67=0,0,IF(AN67=0,1,AP67/AN67))</f>
        <v>-1.5965071006699128E-2</v>
      </c>
      <c r="AR67" s="87">
        <f>+SUM(AR64:AR66)</f>
        <v>165135</v>
      </c>
      <c r="AS67" s="88">
        <f ca="1">+SUM(AS64:AS66)</f>
        <v>179763</v>
      </c>
      <c r="AT67" s="87">
        <f ca="1">SUM(AT64:AT66)</f>
        <v>14628</v>
      </c>
      <c r="AU67" s="89">
        <f ca="1">IF(AT67=0,0,IF(AR67=0,1,AT67/AR67))</f>
        <v>8.8582069216095918E-2</v>
      </c>
      <c r="AV67" s="87">
        <f>SUM(AV64:AV66)</f>
        <v>755361</v>
      </c>
      <c r="AW67" s="88">
        <f ca="1">SUM(AW64:AW66)</f>
        <v>760566</v>
      </c>
      <c r="AX67" s="87">
        <f ca="1">SUM(AX64:AX66)</f>
        <v>5205</v>
      </c>
      <c r="AY67" s="89">
        <f ca="1">IF(AX67=0,0,IF(AV67=0,1,AX67/AV67))</f>
        <v>6.8907449550612227E-3</v>
      </c>
      <c r="AZ67" s="87">
        <f>+SUM(AZ64:AZ66)</f>
        <v>197259</v>
      </c>
      <c r="BA67" s="88">
        <f ca="1">+SUM(BA64:BA66)</f>
        <v>209357</v>
      </c>
      <c r="BB67" s="87">
        <f ca="1">SUM(BB64:BB66)</f>
        <v>12098</v>
      </c>
      <c r="BC67" s="89">
        <f ca="1">IF(BB67=0,0,IF(AZ67=0,1,BB67/AZ67))</f>
        <v>6.1330534981927316E-2</v>
      </c>
      <c r="BD67" s="87">
        <f>SUM(BD64:BD66)</f>
        <v>952620</v>
      </c>
      <c r="BE67" s="88">
        <f ca="1">SUM(BE64:BE66)</f>
        <v>969923</v>
      </c>
      <c r="BF67" s="87">
        <f ca="1">SUM(BF64:BF66)</f>
        <v>17303</v>
      </c>
      <c r="BG67" s="89">
        <f ca="1">IF(BF67=0,0,IF(BD67=0,1,BF67/BD67))</f>
        <v>1.8163590938674392E-2</v>
      </c>
      <c r="BH67" s="87">
        <f>+SUM(BH64:BH66)</f>
        <v>216230</v>
      </c>
      <c r="BI67" s="88">
        <f ca="1">+SUM(BI64:BI66)</f>
        <v>217147</v>
      </c>
      <c r="BJ67" s="87">
        <f ca="1">SUM(BJ64:BJ66)</f>
        <v>917</v>
      </c>
      <c r="BK67" s="89">
        <f ca="1">IF(BJ67=0,0,IF(BH67=0,1,BJ67/BH67))</f>
        <v>4.2408546455163483E-3</v>
      </c>
      <c r="BL67" s="87">
        <f>SUM(BL64:BL66)</f>
        <v>1168850</v>
      </c>
      <c r="BM67" s="88">
        <f ca="1">SUM(BM64:BM66)</f>
        <v>1187070</v>
      </c>
      <c r="BN67" s="87">
        <f ca="1">SUM(BN64:BN66)</f>
        <v>18220</v>
      </c>
      <c r="BO67" s="89">
        <f ca="1">IF(BN67=0,0,IF(BL67=0,1,BN67/BL67))</f>
        <v>1.5587971082688112E-2</v>
      </c>
      <c r="BP67" s="87">
        <f>+SUM(BP64:BP66)</f>
        <v>157873</v>
      </c>
      <c r="BQ67" s="88">
        <f ca="1">+SUM(BQ64:BQ66)</f>
        <v>0</v>
      </c>
      <c r="BR67" s="87">
        <f ca="1">SUM(BR64:BR66)</f>
        <v>-157873</v>
      </c>
      <c r="BS67" s="89">
        <f ca="1">IF(BR67=0,0,IF(BP67=0,1,BR67/BP67))</f>
        <v>-1</v>
      </c>
      <c r="BT67" s="87">
        <f>SUM(BT64:BT66)</f>
        <v>1326723</v>
      </c>
      <c r="BU67" s="88">
        <f ca="1">SUM(BU64:BU66)</f>
        <v>1187070</v>
      </c>
      <c r="BV67" s="87">
        <f ca="1">SUM(BV64:BV66)</f>
        <v>-139653</v>
      </c>
      <c r="BW67" s="89">
        <f ca="1">IF(BV67=0,0,IF(BT67=0,1,BV67/BT67))</f>
        <v>-0.10526161075069929</v>
      </c>
      <c r="BX67" s="87">
        <f>+SUM(BX64:BX66)</f>
        <v>158698</v>
      </c>
      <c r="BY67" s="88">
        <f ca="1">+SUM(BY64:BY66)</f>
        <v>0</v>
      </c>
      <c r="BZ67" s="87">
        <f ca="1">SUM(BZ64:BZ66)</f>
        <v>-158698</v>
      </c>
      <c r="CA67" s="89">
        <f ca="1">IF(BZ67=0,0,IF(BX67=0,1,BZ67/BX67))</f>
        <v>-1</v>
      </c>
      <c r="CB67" s="87">
        <f>SUM(CB64:CB66)</f>
        <v>1485421</v>
      </c>
      <c r="CC67" s="88">
        <f ca="1">SUM(CC64:CC66)</f>
        <v>1187070</v>
      </c>
      <c r="CD67" s="87">
        <f ca="1">SUM(CD64:CD66)</f>
        <v>-298351</v>
      </c>
      <c r="CE67" s="89">
        <f ca="1">IF(CD67=0,0,IF(CB67=0,1,CD67/CB67))</f>
        <v>-0.20085282219653552</v>
      </c>
      <c r="CF67" s="87">
        <f>+SUM(CF64:CF66)</f>
        <v>124829</v>
      </c>
      <c r="CG67" s="88">
        <f ca="1">+SUM(CG64:CG66)</f>
        <v>0</v>
      </c>
      <c r="CH67" s="87">
        <f ca="1">SUM(CH64:CH66)</f>
        <v>-124829</v>
      </c>
      <c r="CI67" s="89">
        <f ca="1">IF(CH67=0,0,IF(CF67=0,1,CH67/CF67))</f>
        <v>-1</v>
      </c>
      <c r="CJ67" s="87">
        <f>SUM(CJ64:CJ66)</f>
        <v>1610250</v>
      </c>
      <c r="CK67" s="88">
        <f ca="1">SUM(CK64:CK66)</f>
        <v>1187070</v>
      </c>
      <c r="CL67" s="87">
        <f ca="1">SUM(CL64:CL66)</f>
        <v>-423180</v>
      </c>
      <c r="CM67" s="89">
        <f ca="1">IF(CL67=0,0,IF(CJ67=0,1,CL67/CJ67))</f>
        <v>-0.26280391243595713</v>
      </c>
      <c r="CN67" s="87">
        <f>+SUM(CN64:CN66)</f>
        <v>114339</v>
      </c>
      <c r="CO67" s="88">
        <f ca="1">+SUM(CO64:CO66)</f>
        <v>0</v>
      </c>
      <c r="CP67" s="87">
        <f ca="1">SUM(CP64:CP66)</f>
        <v>-114339</v>
      </c>
      <c r="CQ67" s="89">
        <f ca="1">IF(CP67=0,0,IF(CN67=0,1,CP67/CN67))</f>
        <v>-1</v>
      </c>
      <c r="CR67" s="87">
        <f>SUM(CR64:CR66)</f>
        <v>1724589</v>
      </c>
      <c r="CS67" s="88">
        <f ca="1">SUM(CS64:CS66)</f>
        <v>1187070</v>
      </c>
      <c r="CT67" s="87">
        <f ca="1">SUM(CT64:CT66)</f>
        <v>-537519</v>
      </c>
      <c r="CU67" s="89">
        <f ca="1">IF(CT67=0,0,IF(CR67=0,1,CT67/CR67))</f>
        <v>-0.3116794784148571</v>
      </c>
      <c r="CX67"/>
      <c r="CY67" t="s">
        <v>61</v>
      </c>
      <c r="DA67" s="81">
        <f>SUM(DA64:DA66)</f>
        <v>111074</v>
      </c>
      <c r="DB67" s="81">
        <f t="shared" ref="DB67" si="303">SUM(DB64:DB66)</f>
        <v>98146</v>
      </c>
      <c r="DC67" s="81">
        <f t="shared" ref="DC67" si="304">SUM(DC64:DC66)</f>
        <v>117481</v>
      </c>
      <c r="DD67" s="81">
        <f t="shared" ref="DD67" si="305">SUM(DD64:DD66)</f>
        <v>119265</v>
      </c>
      <c r="DE67" s="81">
        <f t="shared" ref="DE67" si="306">SUM(DE64:DE66)</f>
        <v>144260</v>
      </c>
      <c r="DF67" s="81">
        <f t="shared" ref="DF67" si="307">SUM(DF64:DF66)</f>
        <v>165135</v>
      </c>
      <c r="DG67" s="81">
        <f t="shared" ref="DG67" si="308">SUM(DG64:DG66)</f>
        <v>197259</v>
      </c>
      <c r="DH67" s="81">
        <f t="shared" ref="DH67" si="309">SUM(DH64:DH66)</f>
        <v>216230</v>
      </c>
      <c r="DI67" s="81">
        <f t="shared" ref="DI67" si="310">SUM(DI64:DI66)</f>
        <v>157873</v>
      </c>
      <c r="DJ67" s="81">
        <f t="shared" ref="DJ67" si="311">SUM(DJ64:DJ66)</f>
        <v>158698</v>
      </c>
      <c r="DK67" s="81">
        <f t="shared" ref="DK67" si="312">SUM(DK64:DK66)</f>
        <v>124829</v>
      </c>
      <c r="DL67" s="81">
        <f t="shared" ref="DL67" si="313">SUM(DL64:DL66)</f>
        <v>114339</v>
      </c>
      <c r="DM67"/>
      <c r="DN67"/>
      <c r="DO67" s="81">
        <f t="shared" ref="DO67" si="314">SUM(DO64:DO66)</f>
        <v>87599</v>
      </c>
      <c r="DP67" s="81">
        <f t="shared" ref="DP67" si="315">SUM(DP64:DP66)</f>
        <v>91762</v>
      </c>
      <c r="DQ67" s="81">
        <f t="shared" ref="DQ67" si="316">SUM(DQ64:DQ66)</f>
        <v>112361</v>
      </c>
      <c r="DR67" s="81">
        <f t="shared" ref="DR67" si="317">SUM(DR64:DR66)</f>
        <v>126236</v>
      </c>
      <c r="DS67" s="81">
        <f t="shared" ref="DS67" si="318">SUM(DS64:DS66)</f>
        <v>162845</v>
      </c>
      <c r="DT67" s="81">
        <f t="shared" ref="DT67" si="319">SUM(DT64:DT66)</f>
        <v>179763</v>
      </c>
      <c r="DU67" s="81">
        <f t="shared" ref="DU67" si="320">SUM(DU64:DU66)</f>
        <v>209357</v>
      </c>
      <c r="DV67" s="81">
        <f t="shared" ref="DV67" si="321">SUM(DV64:DV66)</f>
        <v>217147</v>
      </c>
      <c r="DW67" s="81">
        <f t="shared" ref="DW67" si="322">SUM(DW64:DW66)</f>
        <v>0</v>
      </c>
      <c r="DX67" s="81">
        <f t="shared" ref="DX67" si="323">SUM(DX64:DX66)</f>
        <v>0</v>
      </c>
      <c r="DY67" s="81">
        <f t="shared" ref="DY67" si="324">SUM(DY64:DY66)</f>
        <v>0</v>
      </c>
      <c r="DZ67" s="81">
        <f t="shared" ref="DZ67" si="325">SUM(DZ64:DZ66)</f>
        <v>0</v>
      </c>
      <c r="EA67"/>
      <c r="EB67" s="81">
        <f t="shared" si="300"/>
        <v>111074</v>
      </c>
      <c r="EC67" s="81">
        <f>SUM($DA67:DB67)</f>
        <v>209220</v>
      </c>
      <c r="ED67" s="81">
        <f>SUM($DA67:DC67)</f>
        <v>326701</v>
      </c>
      <c r="EE67" s="81">
        <f>SUM($DA67:DD67)</f>
        <v>445966</v>
      </c>
      <c r="EF67" s="81">
        <f>SUM($DA67:DE67)</f>
        <v>590226</v>
      </c>
      <c r="EG67" s="81">
        <f>SUM($DA67:DF67)</f>
        <v>755361</v>
      </c>
      <c r="EH67" s="81">
        <f>SUM($DA67:DG67)</f>
        <v>952620</v>
      </c>
      <c r="EI67" s="81">
        <f>SUM($DA67:DH67)</f>
        <v>1168850</v>
      </c>
      <c r="EJ67" s="81">
        <f>SUM($DA67:DI67)</f>
        <v>1326723</v>
      </c>
      <c r="EK67" s="81">
        <f>SUM($DA67:DJ67)</f>
        <v>1485421</v>
      </c>
      <c r="EL67" s="81">
        <f>SUM($DA67:DK67)</f>
        <v>1610250</v>
      </c>
      <c r="EM67" s="81">
        <f>SUM($DA67:DL67)</f>
        <v>1724589</v>
      </c>
      <c r="EN67"/>
      <c r="EO67"/>
      <c r="EP67"/>
      <c r="EQ67" s="81">
        <f>SUM($DO67:DO67)</f>
        <v>87599</v>
      </c>
      <c r="ER67" s="81">
        <f>SUM($DO67:DP67)</f>
        <v>179361</v>
      </c>
      <c r="ES67" s="81">
        <f>SUM($DO67:DQ67)</f>
        <v>291722</v>
      </c>
      <c r="ET67" s="81">
        <f>SUM($DO67:DR67)</f>
        <v>417958</v>
      </c>
      <c r="EU67" s="81">
        <f>SUM($DO67:DS67)</f>
        <v>580803</v>
      </c>
      <c r="EV67" s="81">
        <f>SUM($DO67:DT67)</f>
        <v>760566</v>
      </c>
      <c r="EW67" s="81">
        <f>SUM($DO67:DU67)</f>
        <v>969923</v>
      </c>
      <c r="EX67" s="81">
        <f>SUM($DO67:DV67)</f>
        <v>1187070</v>
      </c>
      <c r="EY67" s="81">
        <f>SUM($DO67:DW67)</f>
        <v>1187070</v>
      </c>
      <c r="EZ67" s="81">
        <f>SUM($DO67:DX67)</f>
        <v>1187070</v>
      </c>
      <c r="FA67" s="81">
        <f>SUM($DO67:DY67)</f>
        <v>1187070</v>
      </c>
      <c r="FB67" s="81">
        <f>SUM($DO67:DZ67)</f>
        <v>1187070</v>
      </c>
      <c r="FC67" s="81"/>
      <c r="FD67" s="81">
        <f t="shared" si="301"/>
        <v>216230</v>
      </c>
      <c r="FE67" s="81">
        <f t="shared" si="301"/>
        <v>217147</v>
      </c>
      <c r="FF67" s="81">
        <f t="shared" si="128"/>
        <v>917</v>
      </c>
      <c r="FG67" s="112">
        <f>IFERROR(FF67/FD67,1)</f>
        <v>4.2408546455163483E-3</v>
      </c>
      <c r="FH67"/>
      <c r="FI67" s="81">
        <f t="shared" si="302"/>
        <v>1168850</v>
      </c>
      <c r="FJ67" s="81">
        <f t="shared" si="302"/>
        <v>1187070</v>
      </c>
      <c r="FK67" s="81">
        <f t="shared" si="129"/>
        <v>18220</v>
      </c>
      <c r="FL67" s="112">
        <f>IFERROR(FK67/FI67,1)</f>
        <v>1.5587971082688112E-2</v>
      </c>
    </row>
    <row r="68" spans="1:168" ht="15.75">
      <c r="A68" s="90"/>
      <c r="B68" s="90"/>
      <c r="C68" s="91"/>
      <c r="D68" s="90"/>
      <c r="E68" s="90"/>
      <c r="F68" s="92"/>
      <c r="G68" s="93"/>
      <c r="H68" s="90"/>
      <c r="I68" s="90"/>
      <c r="J68" s="92"/>
      <c r="K68" s="93"/>
      <c r="L68" s="90"/>
      <c r="M68" s="90"/>
      <c r="N68" s="92"/>
      <c r="O68" s="93"/>
      <c r="P68" s="90"/>
      <c r="Q68" s="90"/>
      <c r="R68" s="92"/>
      <c r="S68" s="93"/>
      <c r="T68" s="90"/>
      <c r="U68" s="90"/>
      <c r="V68" s="92"/>
      <c r="W68" s="93"/>
      <c r="X68" s="90"/>
      <c r="Y68" s="90"/>
      <c r="Z68" s="92"/>
      <c r="AA68" s="93"/>
      <c r="AB68" s="90"/>
      <c r="AC68" s="90"/>
      <c r="AD68" s="92"/>
      <c r="AE68" s="93"/>
      <c r="AF68" s="90"/>
      <c r="AG68" s="90"/>
      <c r="AH68" s="92"/>
      <c r="AI68" s="93"/>
      <c r="AJ68" s="90"/>
      <c r="AK68" s="90"/>
      <c r="AL68" s="92"/>
      <c r="AM68" s="93"/>
      <c r="AN68" s="90"/>
      <c r="AO68" s="90"/>
      <c r="AP68" s="92"/>
      <c r="AQ68" s="93"/>
      <c r="AR68" s="90"/>
      <c r="AS68" s="90"/>
      <c r="AT68" s="92"/>
      <c r="AU68" s="93"/>
      <c r="AV68" s="90"/>
      <c r="AW68" s="90"/>
      <c r="AX68" s="92"/>
      <c r="AY68" s="93"/>
      <c r="AZ68" s="90"/>
      <c r="BA68" s="90"/>
      <c r="BB68" s="92"/>
      <c r="BC68" s="93"/>
      <c r="BD68" s="90"/>
      <c r="BE68" s="90"/>
      <c r="BF68" s="92"/>
      <c r="BG68" s="93"/>
      <c r="BH68" s="90"/>
      <c r="BI68" s="90"/>
      <c r="BJ68" s="92"/>
      <c r="BK68" s="93"/>
      <c r="BL68" s="90"/>
      <c r="BM68" s="90"/>
      <c r="BN68" s="92"/>
      <c r="BO68" s="93"/>
      <c r="BP68" s="90"/>
      <c r="BQ68" s="90"/>
      <c r="BR68" s="92"/>
      <c r="BS68" s="93"/>
      <c r="BT68" s="90"/>
      <c r="BU68" s="90"/>
      <c r="BV68" s="92"/>
      <c r="BW68" s="93"/>
      <c r="BX68" s="90"/>
      <c r="BY68" s="90"/>
      <c r="BZ68" s="92"/>
      <c r="CA68" s="93"/>
      <c r="CB68" s="90"/>
      <c r="CC68" s="90"/>
      <c r="CD68" s="92"/>
      <c r="CE68" s="93"/>
      <c r="CF68" s="90"/>
      <c r="CG68" s="90"/>
      <c r="CH68" s="92"/>
      <c r="CI68" s="93"/>
      <c r="CJ68" s="90"/>
      <c r="CK68" s="90"/>
      <c r="CL68" s="92"/>
      <c r="CM68" s="93"/>
      <c r="CN68" s="90"/>
      <c r="CO68" s="90"/>
      <c r="CP68" s="92"/>
      <c r="CQ68" s="93"/>
      <c r="CR68" s="90"/>
      <c r="CS68" s="90"/>
      <c r="CT68" s="92"/>
      <c r="CU68" s="93"/>
      <c r="CZ68" s="2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K68" s="81"/>
      <c r="FL68" s="81"/>
    </row>
    <row r="69" spans="1:168" ht="15.2" customHeight="1">
      <c r="A69" s="76"/>
      <c r="B69" s="105" t="s">
        <v>104</v>
      </c>
      <c r="C69" s="77" t="s">
        <v>6</v>
      </c>
      <c r="D69" s="79">
        <f>+DA69</f>
        <v>28620</v>
      </c>
      <c r="E69" s="79">
        <f ca="1">OFFSET(DA69,0,14,1,1)</f>
        <v>22815</v>
      </c>
      <c r="F69" s="111">
        <f ca="1">SUM(E69-D69)</f>
        <v>-5805</v>
      </c>
      <c r="G69" s="80">
        <f ca="1">IF(F69=0,0,IF(D69=0,1,F69/D69))</f>
        <v>-0.20283018867924529</v>
      </c>
      <c r="H69" s="79">
        <f>SUMIF($D$6:G$6,H$5,$D69:G69)</f>
        <v>28620</v>
      </c>
      <c r="I69" s="79">
        <f ca="1">SUMIF($D$6:H$6,I$5,$D69:H69)</f>
        <v>22815</v>
      </c>
      <c r="J69" s="111">
        <f ca="1">SUM(I69-H69)</f>
        <v>-5805</v>
      </c>
      <c r="K69" s="80">
        <f ca="1">IF(J69=0,0,IF(H69=0,1,J69/H69))</f>
        <v>-0.20283018867924529</v>
      </c>
      <c r="L69" s="79">
        <f>+DB69</f>
        <v>24589</v>
      </c>
      <c r="M69" s="79">
        <f ca="1">OFFSET(DB69,0,14,1,1)</f>
        <v>23477</v>
      </c>
      <c r="N69" s="111">
        <f ca="1">SUM(M69-L69)</f>
        <v>-1112</v>
      </c>
      <c r="O69" s="80">
        <f ca="1">IF(N69=0,0,IF(L69=0,1,N69/L69))</f>
        <v>-4.5223473911098461E-2</v>
      </c>
      <c r="P69" s="79">
        <f>SUMIF($D$6:O$6,P$5,$D69:O69)</f>
        <v>53209</v>
      </c>
      <c r="Q69" s="79">
        <f ca="1">SUMIF($D$6:P$6,Q$5,$D69:P69)</f>
        <v>46292</v>
      </c>
      <c r="R69" s="111">
        <f ca="1">SUM(Q69-P69)</f>
        <v>-6917</v>
      </c>
      <c r="S69" s="80">
        <f ca="1">IF(R69=0,0,IF(P69=0,1,R69/P69))</f>
        <v>-0.12999680505177696</v>
      </c>
      <c r="T69" s="79">
        <f>+DC69</f>
        <v>26635</v>
      </c>
      <c r="U69" s="79">
        <f ca="1">OFFSET(DC69,0,14,1,1)</f>
        <v>26984</v>
      </c>
      <c r="V69" s="111">
        <f ca="1">SUM(U69-T69)</f>
        <v>349</v>
      </c>
      <c r="W69" s="80">
        <f ca="1">IF(V69=0,0,IF(T69=0,1,V69/T69))</f>
        <v>1.3103059883611788E-2</v>
      </c>
      <c r="X69" s="79">
        <f>SUMIF($D$6:W$6,X$5,$D69:W69)</f>
        <v>79844</v>
      </c>
      <c r="Y69" s="79">
        <f ca="1">SUMIF($D$6:X$6,Y$5,$D69:X69)</f>
        <v>73276</v>
      </c>
      <c r="Z69" s="111">
        <f ca="1">SUM(Y69-X69)</f>
        <v>-6568</v>
      </c>
      <c r="AA69" s="80">
        <f ca="1">IF(Z69=0,0,IF(X69=0,1,Z69/X69))</f>
        <v>-8.2260407795200635E-2</v>
      </c>
      <c r="AB69" s="79">
        <f>+DD69</f>
        <v>25377</v>
      </c>
      <c r="AC69" s="79">
        <f ca="1">OFFSET(DD69,0,14,1,1)</f>
        <v>28770</v>
      </c>
      <c r="AD69" s="111">
        <f ca="1">SUM(AC69-AB69)</f>
        <v>3393</v>
      </c>
      <c r="AE69" s="80">
        <f ca="1">IF(AD69=0,0,IF(AB69=0,1,AD69/AB69))</f>
        <v>0.13370374748788272</v>
      </c>
      <c r="AF69" s="79">
        <f>SUMIF($D$6:AE$6,AF$5,$D69:AE69)</f>
        <v>105221</v>
      </c>
      <c r="AG69" s="79">
        <f ca="1">SUMIF($D$6:AF$6,AG$5,$D69:AF69)</f>
        <v>102046</v>
      </c>
      <c r="AH69" s="111">
        <f ca="1">SUM(AG69-AF69)</f>
        <v>-3175</v>
      </c>
      <c r="AI69" s="80">
        <f ca="1">IF(AH69=0,0,IF(AF69=0,1,AH69/AF69))</f>
        <v>-3.0174584921260964E-2</v>
      </c>
      <c r="AJ69" s="79">
        <f>+DE69</f>
        <v>27183</v>
      </c>
      <c r="AK69" s="79">
        <f ca="1">OFFSET(DE69,0,14,1,1)</f>
        <v>34254</v>
      </c>
      <c r="AL69" s="111">
        <f ca="1">SUM(AK69-AJ69)</f>
        <v>7071</v>
      </c>
      <c r="AM69" s="80">
        <f ca="1">IF(AL69=0,0,IF(AJ69=0,1,AL69/AJ69))</f>
        <v>0.26012581392782252</v>
      </c>
      <c r="AN69" s="79">
        <f>SUMIF($D$6:AM$6,AN$5,$D69:AM69)</f>
        <v>132404</v>
      </c>
      <c r="AO69" s="79">
        <f ca="1">SUMIF($D$6:AN$6,AO$5,$D69:AN69)</f>
        <v>136300</v>
      </c>
      <c r="AP69" s="111">
        <f ca="1">SUM(AO69-AN69)</f>
        <v>3896</v>
      </c>
      <c r="AQ69" s="80">
        <f ca="1">IF(AP69=0,0,IF(AN69=0,1,AP69/AN69))</f>
        <v>2.9425092897495543E-2</v>
      </c>
      <c r="AR69" s="79">
        <f>+DF69</f>
        <v>27252</v>
      </c>
      <c r="AS69" s="79">
        <f ca="1">OFFSET(DF69,0,14,1,1)</f>
        <v>34107</v>
      </c>
      <c r="AT69" s="111">
        <f ca="1">SUM(AS69-AR69)</f>
        <v>6855</v>
      </c>
      <c r="AU69" s="80">
        <f ca="1">IF(AT69=0,0,IF(AR69=0,1,AT69/AR69))</f>
        <v>0.25154117129018055</v>
      </c>
      <c r="AV69" s="79">
        <f>SUMIF($D$6:AU$6,AV$5,$D69:AU69)</f>
        <v>159656</v>
      </c>
      <c r="AW69" s="79">
        <f ca="1">SUMIF($D$6:AV$6,AW$5,$D69:AV69)</f>
        <v>170407</v>
      </c>
      <c r="AX69" s="111">
        <f ca="1">SUM(AW69-AV69)</f>
        <v>10751</v>
      </c>
      <c r="AY69" s="80">
        <f ca="1">IF(AX69=0,0,IF(AV69=0,1,AX69/AV69))</f>
        <v>6.7338527834844911E-2</v>
      </c>
      <c r="AZ69" s="79">
        <f>+DG69</f>
        <v>31062</v>
      </c>
      <c r="BA69" s="79">
        <f ca="1">OFFSET(DG69,0,14,1,1)</f>
        <v>36864</v>
      </c>
      <c r="BB69" s="111">
        <f ca="1">SUM(BA69-AZ69)</f>
        <v>5802</v>
      </c>
      <c r="BC69" s="80">
        <f ca="1">IF(BB69=0,0,IF(AZ69=0,1,BB69/AZ69))</f>
        <v>0.18678771489279505</v>
      </c>
      <c r="BD69" s="79">
        <f>SUMIF($D$6:BC$6,BD$5,$D69:BC69)</f>
        <v>190718</v>
      </c>
      <c r="BE69" s="79">
        <f ca="1">SUMIF($D$6:BD$6,BE$5,$D69:BD69)</f>
        <v>207271</v>
      </c>
      <c r="BF69" s="111">
        <f ca="1">SUM(BE69-BD69)</f>
        <v>16553</v>
      </c>
      <c r="BG69" s="80">
        <f ca="1">IF(BF69=0,0,IF(BD69=0,1,BF69/BD69))</f>
        <v>8.6793066202455985E-2</v>
      </c>
      <c r="BH69" s="79">
        <f>+DH69</f>
        <v>34390</v>
      </c>
      <c r="BI69" s="79">
        <f ca="1">OFFSET(DH69,0,14,1,1)</f>
        <v>39621</v>
      </c>
      <c r="BJ69" s="111">
        <f ca="1">SUM(BI69-BH69)</f>
        <v>5231</v>
      </c>
      <c r="BK69" s="80">
        <f ca="1">IF(BJ69=0,0,IF(BH69=0,1,BJ69/BH69))</f>
        <v>0.15210817097993604</v>
      </c>
      <c r="BL69" s="79">
        <f>SUMIF($D$6:BK$6,BL$5,$D69:BK69)</f>
        <v>225108</v>
      </c>
      <c r="BM69" s="79">
        <f ca="1">SUMIF($D$6:BL$6,BM$5,$D69:BL69)</f>
        <v>246892</v>
      </c>
      <c r="BN69" s="111">
        <f ca="1">SUM(BM69-BL69)</f>
        <v>21784</v>
      </c>
      <c r="BO69" s="80">
        <f ca="1">IF(BN69=0,0,IF(BL69=0,1,BN69/BL69))</f>
        <v>9.6771327540558311E-2</v>
      </c>
      <c r="BP69" s="79">
        <f>+DI69</f>
        <v>32662</v>
      </c>
      <c r="BQ69" s="79">
        <f ca="1">OFFSET(DI69,0,14,1,1)</f>
        <v>0</v>
      </c>
      <c r="BR69" s="111">
        <f ca="1">SUM(BQ69-BP69)</f>
        <v>-32662</v>
      </c>
      <c r="BS69" s="80">
        <f ca="1">IF(BR69=0,0,IF(BP69=0,1,BR69/BP69))</f>
        <v>-1</v>
      </c>
      <c r="BT69" s="79">
        <f>SUMIF($D$6:BS$6,BT$5,$D69:BS69)</f>
        <v>257770</v>
      </c>
      <c r="BU69" s="79">
        <f ca="1">SUMIF($D$6:BT$6,BU$5,$D69:BT69)</f>
        <v>246892</v>
      </c>
      <c r="BV69" s="111">
        <f ca="1">SUM(BU69-BT69)</f>
        <v>-10878</v>
      </c>
      <c r="BW69" s="80">
        <f ca="1">IF(BV69=0,0,IF(BT69=0,1,BV69/BT69))</f>
        <v>-4.2200411219304033E-2</v>
      </c>
      <c r="BX69" s="79">
        <f>+DJ69</f>
        <v>33885</v>
      </c>
      <c r="BY69" s="79">
        <f ca="1">OFFSET(DJ69,0,14,1,1)</f>
        <v>0</v>
      </c>
      <c r="BZ69" s="111">
        <f ca="1">SUM(BY69-BX69)</f>
        <v>-33885</v>
      </c>
      <c r="CA69" s="80">
        <f ca="1">IF(BZ69=0,0,IF(BX69=0,1,BZ69/BX69))</f>
        <v>-1</v>
      </c>
      <c r="CB69" s="79">
        <f>SUMIF($D$6:CA$6,CB$5,$D69:CA69)</f>
        <v>291655</v>
      </c>
      <c r="CC69" s="79">
        <f ca="1">SUMIF($D$6:CB$6,CC$5,$D69:CB69)</f>
        <v>246892</v>
      </c>
      <c r="CD69" s="111">
        <f ca="1">SUM(CC69-CB69)</f>
        <v>-44763</v>
      </c>
      <c r="CE69" s="80">
        <f ca="1">IF(CD69=0,0,IF(CB69=0,1,CD69/CB69))</f>
        <v>-0.15347928202842401</v>
      </c>
      <c r="CF69" s="79">
        <f>+DK69</f>
        <v>29695</v>
      </c>
      <c r="CG69" s="79">
        <f ca="1">OFFSET(DK69,0,14,1,1)</f>
        <v>0</v>
      </c>
      <c r="CH69" s="111">
        <f ca="1">SUM(CG69-CF69)</f>
        <v>-29695</v>
      </c>
      <c r="CI69" s="80">
        <f ca="1">IF(CH69=0,0,IF(CF69=0,1,CH69/CF69))</f>
        <v>-1</v>
      </c>
      <c r="CJ69" s="79">
        <f>SUMIF($D$6:CI$6,CJ$5,$D69:CI69)</f>
        <v>321350</v>
      </c>
      <c r="CK69" s="79">
        <f ca="1">SUMIF($D$6:CJ$6,CK$5,$D69:CJ69)</f>
        <v>246892</v>
      </c>
      <c r="CL69" s="111">
        <f ca="1">SUM(CK69-CJ69)</f>
        <v>-74458</v>
      </c>
      <c r="CM69" s="80">
        <f ca="1">IF(CL69=0,0,IF(CJ69=0,1,CL69/CJ69))</f>
        <v>-0.23170374980550801</v>
      </c>
      <c r="CN69" s="79">
        <f>+DL69</f>
        <v>29392</v>
      </c>
      <c r="CO69" s="79">
        <f ca="1">OFFSET(DL69,0,14,1,1)</f>
        <v>0</v>
      </c>
      <c r="CP69" s="111">
        <f ca="1">SUM(CO69-CN69)</f>
        <v>-29392</v>
      </c>
      <c r="CQ69" s="80">
        <f ca="1">IF(CP69=0,0,IF(CN69=0,1,CP69/CN69))</f>
        <v>-1</v>
      </c>
      <c r="CR69" s="79">
        <f>SUMIF($D$6:CQ$6,CR$5,$D69:CQ69)</f>
        <v>350742</v>
      </c>
      <c r="CS69" s="79">
        <f ca="1">SUMIF($D$6:CR$6,CS$5,$D69:CR69)</f>
        <v>246892</v>
      </c>
      <c r="CT69" s="111">
        <f ca="1">SUM(CS69-CR69)</f>
        <v>-103850</v>
      </c>
      <c r="CU69" s="80">
        <f ca="1">IF(CT69=0,0,IF(CR69=0,1,CT69/CR69))</f>
        <v>-0.2960865821601063</v>
      </c>
      <c r="CX69" t="s">
        <v>18</v>
      </c>
      <c r="CY69" t="s">
        <v>6</v>
      </c>
      <c r="DA69" s="81">
        <f>SUMIF(WPB!$A$118:$A$138,Traffic!DA$7,WPB!E$118:E$138)</f>
        <v>28620</v>
      </c>
      <c r="DB69" s="81">
        <f>SUMIF(WPB!$A$118:$A$138,Traffic!DB$7,WPB!F$118:F$138)</f>
        <v>24589</v>
      </c>
      <c r="DC69" s="81">
        <f>SUMIF(WPB!$A$118:$A$138,Traffic!DC$7,WPB!G$118:G$138)</f>
        <v>26635</v>
      </c>
      <c r="DD69" s="81">
        <f>SUMIF(WPB!$A$118:$A$138,Traffic!DD$7,WPB!H$118:H$138)</f>
        <v>25377</v>
      </c>
      <c r="DE69" s="81">
        <f>SUMIF(WPB!$A$118:$A$138,Traffic!DE$7,WPB!I$118:I$138)</f>
        <v>27183</v>
      </c>
      <c r="DF69" s="81">
        <f>SUMIF(WPB!$A$118:$A$138,Traffic!DF$7,WPB!J$118:J$138)</f>
        <v>27252</v>
      </c>
      <c r="DG69" s="81">
        <f>SUMIF(WPB!$A$118:$A$138,Traffic!DG$7,WPB!K$118:K$138)</f>
        <v>31062</v>
      </c>
      <c r="DH69" s="81">
        <f>SUMIF(WPB!$A$118:$A$138,Traffic!DH$7,WPB!L$118:L$138)</f>
        <v>34390</v>
      </c>
      <c r="DI69" s="81">
        <f>SUMIF(WPB!$A$118:$A$138,Traffic!DI$7,WPB!M$118:M$138)</f>
        <v>32662</v>
      </c>
      <c r="DJ69" s="81">
        <f>SUMIF(WPB!$A$118:$A$138,Traffic!DJ$7,WPB!N$118:N$138)</f>
        <v>33885</v>
      </c>
      <c r="DK69" s="81">
        <f>SUMIF(WPB!$A$118:$A$138,Traffic!DK$7,WPB!O$118:O$138)</f>
        <v>29695</v>
      </c>
      <c r="DL69" s="81">
        <f>SUMIF(WPB!$A$118:$A$138,Traffic!DL$7,WPB!P$118:P$138)</f>
        <v>29392</v>
      </c>
      <c r="DO69" s="81">
        <f>SUMIF(WPB!$A$118:$A$138,Traffic!DO$7,WPB!E$118:E$138)</f>
        <v>22815</v>
      </c>
      <c r="DP69" s="81">
        <f>SUMIF(WPB!$A$118:$A$138,Traffic!DP$7,WPB!F$118:F$138)</f>
        <v>23477</v>
      </c>
      <c r="DQ69" s="81">
        <f>SUMIF(WPB!$A$118:$A$138,Traffic!DQ$7,WPB!G$118:G$138)</f>
        <v>26984</v>
      </c>
      <c r="DR69" s="81">
        <f>SUMIF(WPB!$A$118:$A$138,Traffic!DR$7,WPB!H$118:H$138)</f>
        <v>28770</v>
      </c>
      <c r="DS69" s="81">
        <f>SUMIF(WPB!$A$118:$A$138,Traffic!DS$7,WPB!I$118:I$138)</f>
        <v>34254</v>
      </c>
      <c r="DT69" s="81">
        <f>SUMIF(WPB!$A$118:$A$138,Traffic!DT$7,WPB!J$118:J$138)</f>
        <v>34107</v>
      </c>
      <c r="DU69" s="81">
        <f>SUMIF(WPB!$A$118:$A$138,Traffic!DU$7,WPB!K$118:K$138)</f>
        <v>36864</v>
      </c>
      <c r="DV69" s="81">
        <f>SUMIF(WPB!$A$118:$A$138,Traffic!DV$7,WPB!L$118:L$138)</f>
        <v>39621</v>
      </c>
      <c r="DW69" s="81">
        <f>SUMIF(WPB!$A$118:$A$138,Traffic!DW$7,WPB!M$118:M$138)</f>
        <v>0</v>
      </c>
      <c r="DX69" s="81">
        <f>SUMIF(WPB!$A$118:$A$138,Traffic!DX$7,WPB!N$118:N$138)</f>
        <v>0</v>
      </c>
      <c r="DY69" s="81">
        <f>SUMIF(WPB!$A$118:$A$138,Traffic!DY$7,WPB!O$118:O$138)</f>
        <v>0</v>
      </c>
      <c r="DZ69" s="81">
        <f>SUMIF(WPB!$A$118:$A$138,Traffic!DZ$7,WPB!P$118:P$138)</f>
        <v>0</v>
      </c>
      <c r="EB69" s="81">
        <f t="shared" ref="EB69:EB72" si="326">SUM(DA69)</f>
        <v>28620</v>
      </c>
      <c r="EC69" s="81">
        <f>SUM($DA69:DB69)</f>
        <v>53209</v>
      </c>
      <c r="ED69" s="81">
        <f>SUM($DA69:DC69)</f>
        <v>79844</v>
      </c>
      <c r="EE69" s="81">
        <f>SUM($DA69:DD69)</f>
        <v>105221</v>
      </c>
      <c r="EF69" s="81">
        <f>SUM($DA69:DE69)</f>
        <v>132404</v>
      </c>
      <c r="EG69" s="81">
        <f>SUM($DA69:DF69)</f>
        <v>159656</v>
      </c>
      <c r="EH69" s="81">
        <f>SUM($DA69:DG69)</f>
        <v>190718</v>
      </c>
      <c r="EI69" s="81">
        <f>SUM($DA69:DH69)</f>
        <v>225108</v>
      </c>
      <c r="EJ69" s="81">
        <f>SUM($DA69:DI69)</f>
        <v>257770</v>
      </c>
      <c r="EK69" s="81">
        <f>SUM($DA69:DJ69)</f>
        <v>291655</v>
      </c>
      <c r="EL69" s="81">
        <f>SUM($DA69:DK69)</f>
        <v>321350</v>
      </c>
      <c r="EM69" s="81">
        <f>SUM($DA69:DL69)</f>
        <v>350742</v>
      </c>
      <c r="EQ69" s="81">
        <f>SUM($DO69:DO69)</f>
        <v>22815</v>
      </c>
      <c r="ER69" s="81">
        <f>SUM($DO69:DP69)</f>
        <v>46292</v>
      </c>
      <c r="ES69" s="81">
        <f>SUM($DO69:DQ69)</f>
        <v>73276</v>
      </c>
      <c r="ET69" s="81">
        <f>SUM($DO69:DR69)</f>
        <v>102046</v>
      </c>
      <c r="EU69" s="81">
        <f>SUM($DO69:DS69)</f>
        <v>136300</v>
      </c>
      <c r="EV69" s="81">
        <f>SUM($DO69:DT69)</f>
        <v>170407</v>
      </c>
      <c r="EW69" s="81">
        <f>SUM($DO69:DU69)</f>
        <v>207271</v>
      </c>
      <c r="EX69" s="81">
        <f>SUM($DO69:DV69)</f>
        <v>246892</v>
      </c>
      <c r="EY69" s="81">
        <f>SUM($DO69:DW69)</f>
        <v>246892</v>
      </c>
      <c r="EZ69" s="81">
        <f>SUM($DO69:DX69)</f>
        <v>246892</v>
      </c>
      <c r="FA69" s="81">
        <f>SUM($DO69:DY69)</f>
        <v>246892</v>
      </c>
      <c r="FB69" s="81">
        <f>SUM($DO69:DZ69)</f>
        <v>246892</v>
      </c>
      <c r="FC69" s="81"/>
      <c r="FD69" s="81">
        <f t="shared" ref="FD69:FE72" si="327">SUMIFS($DA69:$DZ69,$DA$8:$DZ$8,FD$7,$DA$7:$DZ$7,FD$8)</f>
        <v>34390</v>
      </c>
      <c r="FE69" s="81">
        <f t="shared" si="327"/>
        <v>39621</v>
      </c>
      <c r="FF69" s="81">
        <f t="shared" si="128"/>
        <v>5231</v>
      </c>
      <c r="FG69" s="112">
        <f>IFERROR(FF69/FD69,1)</f>
        <v>0.15210817097993604</v>
      </c>
      <c r="FI69" s="81">
        <f>SUMIFS($EB69:$FB69,$EB$8:$FB$8,FI$7,$EB$7:$FB$7,FI$8)</f>
        <v>225108</v>
      </c>
      <c r="FJ69" s="81">
        <f>SUMIFS($EB69:$FB69,$EB$8:$FB$8,FJ$7,$EB$7:$FB$7,FJ$8)</f>
        <v>246892</v>
      </c>
      <c r="FK69" s="81">
        <f t="shared" si="129"/>
        <v>21784</v>
      </c>
      <c r="FL69" s="112">
        <f>IFERROR(FK69/FI69,1)</f>
        <v>9.6771327540558311E-2</v>
      </c>
    </row>
    <row r="70" spans="1:168" ht="15.75">
      <c r="A70" s="82" t="str">
        <f>+CX71</f>
        <v>Whirlpool Rapids Bridge</v>
      </c>
      <c r="B70" s="106" t="s">
        <v>104</v>
      </c>
      <c r="C70" s="83" t="s">
        <v>7</v>
      </c>
      <c r="D70" s="79">
        <f>+DA70</f>
        <v>0</v>
      </c>
      <c r="E70" s="79">
        <f ca="1">OFFSET(DA70,0,14,1,1)</f>
        <v>0</v>
      </c>
      <c r="F70" s="111">
        <f ca="1">SUM(E70-D70)</f>
        <v>0</v>
      </c>
      <c r="G70" s="80">
        <f ca="1">IF(F70=0,0,IF(D70=0,1,F70/D70))</f>
        <v>0</v>
      </c>
      <c r="H70" s="79">
        <f>SUMIF($D$6:G$6,H$5,$D70:G70)</f>
        <v>0</v>
      </c>
      <c r="I70" s="79">
        <f ca="1">SUMIF($D$6:H$6,I$5,$D70:H70)</f>
        <v>0</v>
      </c>
      <c r="J70" s="111">
        <f ca="1">SUM(I70-H70)</f>
        <v>0</v>
      </c>
      <c r="K70" s="80">
        <f ca="1">IF(J70=0,0,IF(H70=0,1,J70/H70))</f>
        <v>0</v>
      </c>
      <c r="L70" s="79">
        <f>+DB70</f>
        <v>0</v>
      </c>
      <c r="M70" s="79">
        <f ca="1">OFFSET(DB70,0,14,1,1)</f>
        <v>0</v>
      </c>
      <c r="N70" s="111">
        <f ca="1">SUM(M70-L70)</f>
        <v>0</v>
      </c>
      <c r="O70" s="80">
        <f ca="1">IF(N70=0,0,IF(L70=0,1,N70/L70))</f>
        <v>0</v>
      </c>
      <c r="P70" s="79">
        <f>SUMIF($D$6:O$6,P$5,$D70:O70)</f>
        <v>0</v>
      </c>
      <c r="Q70" s="79">
        <f ca="1">SUMIF($D$6:P$6,Q$5,$D70:P70)</f>
        <v>0</v>
      </c>
      <c r="R70" s="111">
        <f ca="1">SUM(Q70-P70)</f>
        <v>0</v>
      </c>
      <c r="S70" s="80">
        <f ca="1">IF(R70=0,0,IF(P70=0,1,R70/P70))</f>
        <v>0</v>
      </c>
      <c r="T70" s="79">
        <f>+DC70</f>
        <v>0</v>
      </c>
      <c r="U70" s="79">
        <f ca="1">OFFSET(DC70,0,14,1,1)</f>
        <v>0</v>
      </c>
      <c r="V70" s="111">
        <f ca="1">SUM(U70-T70)</f>
        <v>0</v>
      </c>
      <c r="W70" s="80">
        <f ca="1">IF(V70=0,0,IF(T70=0,1,V70/T70))</f>
        <v>0</v>
      </c>
      <c r="X70" s="79">
        <f>SUMIF($D$6:W$6,X$5,$D70:W70)</f>
        <v>0</v>
      </c>
      <c r="Y70" s="79">
        <f ca="1">SUMIF($D$6:X$6,Y$5,$D70:X70)</f>
        <v>0</v>
      </c>
      <c r="Z70" s="111">
        <f ca="1">SUM(Y70-X70)</f>
        <v>0</v>
      </c>
      <c r="AA70" s="80">
        <f ca="1">IF(Z70=0,0,IF(X70=0,1,Z70/X70))</f>
        <v>0</v>
      </c>
      <c r="AB70" s="79">
        <f>+DD70</f>
        <v>0</v>
      </c>
      <c r="AC70" s="79">
        <f ca="1">OFFSET(DD70,0,14,1,1)</f>
        <v>0</v>
      </c>
      <c r="AD70" s="111">
        <f ca="1">SUM(AC70-AB70)</f>
        <v>0</v>
      </c>
      <c r="AE70" s="80">
        <f ca="1">IF(AD70=0,0,IF(AB70=0,1,AD70/AB70))</f>
        <v>0</v>
      </c>
      <c r="AF70" s="79">
        <f>SUMIF($D$6:AE$6,AF$5,$D70:AE70)</f>
        <v>0</v>
      </c>
      <c r="AG70" s="79">
        <f ca="1">SUMIF($D$6:AF$6,AG$5,$D70:AF70)</f>
        <v>0</v>
      </c>
      <c r="AH70" s="111">
        <f ca="1">SUM(AG70-AF70)</f>
        <v>0</v>
      </c>
      <c r="AI70" s="80">
        <f ca="1">IF(AH70=0,0,IF(AF70=0,1,AH70/AF70))</f>
        <v>0</v>
      </c>
      <c r="AJ70" s="79">
        <f>+DE70</f>
        <v>0</v>
      </c>
      <c r="AK70" s="79">
        <f ca="1">OFFSET(DE70,0,14,1,1)</f>
        <v>0</v>
      </c>
      <c r="AL70" s="111">
        <f ca="1">SUM(AK70-AJ70)</f>
        <v>0</v>
      </c>
      <c r="AM70" s="80">
        <f ca="1">IF(AL70=0,0,IF(AJ70=0,1,AL70/AJ70))</f>
        <v>0</v>
      </c>
      <c r="AN70" s="79">
        <f>SUMIF($D$6:AM$6,AN$5,$D70:AM70)</f>
        <v>0</v>
      </c>
      <c r="AO70" s="79">
        <f ca="1">SUMIF($D$6:AN$6,AO$5,$D70:AN70)</f>
        <v>0</v>
      </c>
      <c r="AP70" s="111">
        <f ca="1">SUM(AO70-AN70)</f>
        <v>0</v>
      </c>
      <c r="AQ70" s="80">
        <f ca="1">IF(AP70=0,0,IF(AN70=0,1,AP70/AN70))</f>
        <v>0</v>
      </c>
      <c r="AR70" s="79">
        <f>+DF70</f>
        <v>0</v>
      </c>
      <c r="AS70" s="79">
        <f ca="1">OFFSET(DF70,0,14,1,1)</f>
        <v>0</v>
      </c>
      <c r="AT70" s="111">
        <f ca="1">SUM(AS70-AR70)</f>
        <v>0</v>
      </c>
      <c r="AU70" s="80">
        <f ca="1">IF(AT70=0,0,IF(AR70=0,1,AT70/AR70))</f>
        <v>0</v>
      </c>
      <c r="AV70" s="79">
        <f>SUMIF($D$6:AU$6,AV$5,$D70:AU70)</f>
        <v>0</v>
      </c>
      <c r="AW70" s="79">
        <f ca="1">SUMIF($D$6:AV$6,AW$5,$D70:AV70)</f>
        <v>0</v>
      </c>
      <c r="AX70" s="111">
        <f ca="1">SUM(AW70-AV70)</f>
        <v>0</v>
      </c>
      <c r="AY70" s="80">
        <f ca="1">IF(AX70=0,0,IF(AV70=0,1,AX70/AV70))</f>
        <v>0</v>
      </c>
      <c r="AZ70" s="79">
        <f>+DG70</f>
        <v>0</v>
      </c>
      <c r="BA70" s="79">
        <f ca="1">OFFSET(DG70,0,14,1,1)</f>
        <v>0</v>
      </c>
      <c r="BB70" s="111">
        <f ca="1">SUM(BA70-AZ70)</f>
        <v>0</v>
      </c>
      <c r="BC70" s="80">
        <f ca="1">IF(BB70=0,0,IF(AZ70=0,1,BB70/AZ70))</f>
        <v>0</v>
      </c>
      <c r="BD70" s="79">
        <f>SUMIF($D$6:BC$6,BD$5,$D70:BC70)</f>
        <v>0</v>
      </c>
      <c r="BE70" s="79">
        <f ca="1">SUMIF($D$6:BD$6,BE$5,$D70:BD70)</f>
        <v>0</v>
      </c>
      <c r="BF70" s="111">
        <f ca="1">SUM(BE70-BD70)</f>
        <v>0</v>
      </c>
      <c r="BG70" s="80">
        <f ca="1">IF(BF70=0,0,IF(BD70=0,1,BF70/BD70))</f>
        <v>0</v>
      </c>
      <c r="BH70" s="79">
        <f>+DH70</f>
        <v>0</v>
      </c>
      <c r="BI70" s="79">
        <f ca="1">OFFSET(DH70,0,14,1,1)</f>
        <v>0</v>
      </c>
      <c r="BJ70" s="111">
        <f ca="1">SUM(BI70-BH70)</f>
        <v>0</v>
      </c>
      <c r="BK70" s="80">
        <f ca="1">IF(BJ70=0,0,IF(BH70=0,1,BJ70/BH70))</f>
        <v>0</v>
      </c>
      <c r="BL70" s="79">
        <f>SUMIF($D$6:BK$6,BL$5,$D70:BK70)</f>
        <v>0</v>
      </c>
      <c r="BM70" s="79">
        <f ca="1">SUMIF($D$6:BL$6,BM$5,$D70:BL70)</f>
        <v>0</v>
      </c>
      <c r="BN70" s="111">
        <f ca="1">SUM(BM70-BL70)</f>
        <v>0</v>
      </c>
      <c r="BO70" s="80">
        <f ca="1">IF(BN70=0,0,IF(BL70=0,1,BN70/BL70))</f>
        <v>0</v>
      </c>
      <c r="BP70" s="79">
        <f>+DI70</f>
        <v>0</v>
      </c>
      <c r="BQ70" s="79">
        <f ca="1">OFFSET(DI70,0,14,1,1)</f>
        <v>0</v>
      </c>
      <c r="BR70" s="111">
        <f ca="1">SUM(BQ70-BP70)</f>
        <v>0</v>
      </c>
      <c r="BS70" s="80">
        <f ca="1">IF(BR70=0,0,IF(BP70=0,1,BR70/BP70))</f>
        <v>0</v>
      </c>
      <c r="BT70" s="79">
        <f>SUMIF($D$6:BS$6,BT$5,$D70:BS70)</f>
        <v>0</v>
      </c>
      <c r="BU70" s="79">
        <f ca="1">SUMIF($D$6:BT$6,BU$5,$D70:BT70)</f>
        <v>0</v>
      </c>
      <c r="BV70" s="111">
        <f ca="1">SUM(BU70-BT70)</f>
        <v>0</v>
      </c>
      <c r="BW70" s="80">
        <f ca="1">IF(BV70=0,0,IF(BT70=0,1,BV70/BT70))</f>
        <v>0</v>
      </c>
      <c r="BX70" s="79">
        <f>+DJ70</f>
        <v>0</v>
      </c>
      <c r="BY70" s="79">
        <f ca="1">OFFSET(DJ70,0,14,1,1)</f>
        <v>0</v>
      </c>
      <c r="BZ70" s="111">
        <f ca="1">SUM(BY70-BX70)</f>
        <v>0</v>
      </c>
      <c r="CA70" s="80">
        <f ca="1">IF(BZ70=0,0,IF(BX70=0,1,BZ70/BX70))</f>
        <v>0</v>
      </c>
      <c r="CB70" s="79">
        <f>SUMIF($D$6:CA$6,CB$5,$D70:CA70)</f>
        <v>0</v>
      </c>
      <c r="CC70" s="79">
        <f ca="1">SUMIF($D$6:CB$6,CC$5,$D70:CB70)</f>
        <v>0</v>
      </c>
      <c r="CD70" s="111">
        <f ca="1">SUM(CC70-CB70)</f>
        <v>0</v>
      </c>
      <c r="CE70" s="80">
        <f ca="1">IF(CD70=0,0,IF(CB70=0,1,CD70/CB70))</f>
        <v>0</v>
      </c>
      <c r="CF70" s="79">
        <f>+DK70</f>
        <v>0</v>
      </c>
      <c r="CG70" s="79">
        <f ca="1">OFFSET(DK70,0,14,1,1)</f>
        <v>0</v>
      </c>
      <c r="CH70" s="111">
        <f ca="1">SUM(CG70-CF70)</f>
        <v>0</v>
      </c>
      <c r="CI70" s="80">
        <f ca="1">IF(CH70=0,0,IF(CF70=0,1,CH70/CF70))</f>
        <v>0</v>
      </c>
      <c r="CJ70" s="79">
        <f>SUMIF($D$6:CI$6,CJ$5,$D70:CI70)</f>
        <v>0</v>
      </c>
      <c r="CK70" s="79">
        <f ca="1">SUMIF($D$6:CJ$6,CK$5,$D70:CJ70)</f>
        <v>0</v>
      </c>
      <c r="CL70" s="111">
        <f ca="1">SUM(CK70-CJ70)</f>
        <v>0</v>
      </c>
      <c r="CM70" s="80">
        <f ca="1">IF(CL70=0,0,IF(CJ70=0,1,CL70/CJ70))</f>
        <v>0</v>
      </c>
      <c r="CN70" s="79">
        <f>+DL70</f>
        <v>0</v>
      </c>
      <c r="CO70" s="79">
        <f ca="1">OFFSET(DL70,0,14,1,1)</f>
        <v>0</v>
      </c>
      <c r="CP70" s="111">
        <f ca="1">SUM(CO70-CN70)</f>
        <v>0</v>
      </c>
      <c r="CQ70" s="80">
        <f ca="1">IF(CP70=0,0,IF(CN70=0,1,CP70/CN70))</f>
        <v>0</v>
      </c>
      <c r="CR70" s="79">
        <f>SUMIF($D$6:CQ$6,CR$5,$D70:CQ70)</f>
        <v>0</v>
      </c>
      <c r="CS70" s="79">
        <f ca="1">SUMIF($D$6:CR$6,CS$5,$D70:CR70)</f>
        <v>0</v>
      </c>
      <c r="CT70" s="111">
        <f ca="1">SUM(CS70-CR70)</f>
        <v>0</v>
      </c>
      <c r="CU70" s="80">
        <f ca="1">IF(CT70=0,0,IF(CR70=0,1,CT70/CR70))</f>
        <v>0</v>
      </c>
      <c r="CX70" t="s">
        <v>18</v>
      </c>
      <c r="CY70" t="s">
        <v>7</v>
      </c>
      <c r="CZ70" s="2"/>
      <c r="DA70" s="81">
        <f>SUMIF(WPB!$A$141:$A$161,Traffic!DA$7,WPB!E$141:E$161)</f>
        <v>0</v>
      </c>
      <c r="DB70" s="81">
        <f>SUMIF(WPB!$A$141:$A$161,Traffic!DB$7,WPB!F$141:F$161)</f>
        <v>0</v>
      </c>
      <c r="DC70" s="81">
        <f>SUMIF(WPB!$A$141:$A$161,Traffic!DC$7,WPB!G$141:G$161)</f>
        <v>0</v>
      </c>
      <c r="DD70" s="81">
        <f>SUMIF(WPB!$A$141:$A$161,Traffic!DD$7,WPB!H$141:H$161)</f>
        <v>0</v>
      </c>
      <c r="DE70" s="81">
        <f>SUMIF(WPB!$A$141:$A$161,Traffic!DE$7,WPB!I$141:I$161)</f>
        <v>0</v>
      </c>
      <c r="DF70" s="81">
        <f>SUMIF(WPB!$A$141:$A$161,Traffic!DF$7,WPB!J$141:J$161)</f>
        <v>0</v>
      </c>
      <c r="DG70" s="81">
        <f>SUMIF(WPB!$A$141:$A$161,Traffic!DG$7,WPB!K$141:K$161)</f>
        <v>0</v>
      </c>
      <c r="DH70" s="81">
        <f>SUMIF(WPB!$A$141:$A$161,Traffic!DH$7,WPB!L$141:L$161)</f>
        <v>0</v>
      </c>
      <c r="DI70" s="81">
        <f>SUMIF(WPB!$A$141:$A$161,Traffic!DI$7,WPB!M$141:M$161)</f>
        <v>0</v>
      </c>
      <c r="DJ70" s="81">
        <f>SUMIF(WPB!$A$141:$A$161,Traffic!DJ$7,WPB!N$141:N$161)</f>
        <v>0</v>
      </c>
      <c r="DK70" s="81">
        <f>SUMIF(WPB!$A$141:$A$161,Traffic!DK$7,WPB!O$141:O$161)</f>
        <v>0</v>
      </c>
      <c r="DL70" s="81">
        <f>SUMIF(WPB!$A$141:$A$161,Traffic!DL$7,WPB!P$141:P$161)</f>
        <v>0</v>
      </c>
      <c r="DO70" s="81">
        <f>SUMIF(WPB!$A$141:$A$161,Traffic!DO$7,WPB!E$141:E$161)</f>
        <v>0</v>
      </c>
      <c r="DP70" s="81">
        <f>SUMIF(WPB!$A$141:$A$161,Traffic!DP$7,WPB!F$141:F$161)</f>
        <v>0</v>
      </c>
      <c r="DQ70" s="81">
        <f>SUMIF(WPB!$A$141:$A$161,Traffic!DQ$7,WPB!G$141:G$161)</f>
        <v>0</v>
      </c>
      <c r="DR70" s="81">
        <f>SUMIF(WPB!$A$141:$A$161,Traffic!DR$7,WPB!H$141:H$161)</f>
        <v>0</v>
      </c>
      <c r="DS70" s="81">
        <f>SUMIF(WPB!$A$141:$A$161,Traffic!DS$7,WPB!I$141:I$161)</f>
        <v>0</v>
      </c>
      <c r="DT70" s="81">
        <f>SUMIF(WPB!$A$141:$A$161,Traffic!DT$7,WPB!J$141:J$161)</f>
        <v>0</v>
      </c>
      <c r="DU70" s="81">
        <f>SUMIF(WPB!$A$141:$A$161,Traffic!DU$7,WPB!K$141:K$161)</f>
        <v>0</v>
      </c>
      <c r="DV70" s="81">
        <f>SUMIF(WPB!$A$141:$A$161,Traffic!DV$7,WPB!L$141:L$161)</f>
        <v>0</v>
      </c>
      <c r="DW70" s="81">
        <f>SUMIF(WPB!$A$141:$A$161,Traffic!DW$7,WPB!M$141:M$161)</f>
        <v>0</v>
      </c>
      <c r="DX70" s="81">
        <f>SUMIF(WPB!$A$141:$A$161,Traffic!DX$7,WPB!N$141:N$161)</f>
        <v>0</v>
      </c>
      <c r="DY70" s="81">
        <f>SUMIF(WPB!$A$141:$A$161,Traffic!DY$7,WPB!O$141:O$161)</f>
        <v>0</v>
      </c>
      <c r="DZ70" s="81">
        <f>SUMIF(WPB!$A$141:$A$161,Traffic!DZ$7,WPB!P$141:P$161)</f>
        <v>0</v>
      </c>
      <c r="EB70" s="81">
        <f t="shared" si="326"/>
        <v>0</v>
      </c>
      <c r="EC70" s="81">
        <f>SUM($DA70:DB70)</f>
        <v>0</v>
      </c>
      <c r="ED70" s="81">
        <f>SUM($DA70:DC70)</f>
        <v>0</v>
      </c>
      <c r="EE70" s="81">
        <f>SUM($DA70:DD70)</f>
        <v>0</v>
      </c>
      <c r="EF70" s="81">
        <f>SUM($DA70:DE70)</f>
        <v>0</v>
      </c>
      <c r="EG70" s="81">
        <f>SUM($DA70:DF70)</f>
        <v>0</v>
      </c>
      <c r="EH70" s="81">
        <f>SUM($DA70:DG70)</f>
        <v>0</v>
      </c>
      <c r="EI70" s="81">
        <f>SUM($DA70:DH70)</f>
        <v>0</v>
      </c>
      <c r="EJ70" s="81">
        <f>SUM($DA70:DI70)</f>
        <v>0</v>
      </c>
      <c r="EK70" s="81">
        <f>SUM($DA70:DJ70)</f>
        <v>0</v>
      </c>
      <c r="EL70" s="81">
        <f>SUM($DA70:DK70)</f>
        <v>0</v>
      </c>
      <c r="EM70" s="81">
        <f>SUM($DA70:DL70)</f>
        <v>0</v>
      </c>
      <c r="EQ70" s="81">
        <f>SUM($DO70:DO70)</f>
        <v>0</v>
      </c>
      <c r="ER70" s="81">
        <f>SUM($DO70:DP70)</f>
        <v>0</v>
      </c>
      <c r="ES70" s="81">
        <f>SUM($DO70:DQ70)</f>
        <v>0</v>
      </c>
      <c r="ET70" s="81">
        <f>SUM($DO70:DR70)</f>
        <v>0</v>
      </c>
      <c r="EU70" s="81">
        <f>SUM($DO70:DS70)</f>
        <v>0</v>
      </c>
      <c r="EV70" s="81">
        <f>SUM($DO70:DT70)</f>
        <v>0</v>
      </c>
      <c r="EW70" s="81">
        <f>SUM($DO70:DU70)</f>
        <v>0</v>
      </c>
      <c r="EX70" s="81">
        <f>SUM($DO70:DV70)</f>
        <v>0</v>
      </c>
      <c r="EY70" s="81">
        <f>SUM($DO70:DW70)</f>
        <v>0</v>
      </c>
      <c r="EZ70" s="81">
        <f>SUM($DO70:DX70)</f>
        <v>0</v>
      </c>
      <c r="FA70" s="81">
        <f>SUM($DO70:DY70)</f>
        <v>0</v>
      </c>
      <c r="FB70" s="81">
        <f>SUM($DO70:DZ70)</f>
        <v>0</v>
      </c>
      <c r="FC70" s="81"/>
      <c r="FD70" s="81">
        <f t="shared" si="327"/>
        <v>0</v>
      </c>
      <c r="FE70" s="81">
        <f t="shared" si="327"/>
        <v>0</v>
      </c>
      <c r="FF70" s="81">
        <f t="shared" si="128"/>
        <v>0</v>
      </c>
      <c r="FG70" s="112">
        <f>IFERROR(FF70/FD70,1)</f>
        <v>1</v>
      </c>
      <c r="FI70" s="81">
        <f t="shared" ref="FI70:FJ72" si="328">SUMIFS($EB70:$FB70,$EB$8:$FB$8,FI$7,$EB$7:$FB$7,FI$8)</f>
        <v>0</v>
      </c>
      <c r="FJ70" s="81">
        <f t="shared" si="328"/>
        <v>0</v>
      </c>
      <c r="FK70" s="81">
        <f t="shared" si="129"/>
        <v>0</v>
      </c>
      <c r="FL70" s="112">
        <f>IFERROR(FK70/FI70,1)</f>
        <v>1</v>
      </c>
    </row>
    <row r="71" spans="1:168" ht="15.75">
      <c r="A71" s="94"/>
      <c r="B71" s="107" t="s">
        <v>104</v>
      </c>
      <c r="C71" s="83" t="s">
        <v>8</v>
      </c>
      <c r="D71" s="79">
        <f>+DA71</f>
        <v>0</v>
      </c>
      <c r="E71" s="79">
        <f ca="1">OFFSET(DA71,0,14,1,1)</f>
        <v>0</v>
      </c>
      <c r="F71" s="111">
        <f ca="1">SUM(E71-D71)</f>
        <v>0</v>
      </c>
      <c r="G71" s="80">
        <f ca="1">IF(F71=0,0,IF(D71=0,1,F71/D71))</f>
        <v>0</v>
      </c>
      <c r="H71" s="79">
        <f>SUMIF($D$6:G$6,H$5,$D71:G71)</f>
        <v>0</v>
      </c>
      <c r="I71" s="79">
        <f ca="1">SUMIF($D$6:H$6,I$5,$D71:H71)</f>
        <v>0</v>
      </c>
      <c r="J71" s="111">
        <f ca="1">SUM(I71-H71)</f>
        <v>0</v>
      </c>
      <c r="K71" s="80">
        <f ca="1">IF(J71=0,0,IF(H71=0,1,J71/H71))</f>
        <v>0</v>
      </c>
      <c r="L71" s="79">
        <f>+DB71</f>
        <v>0</v>
      </c>
      <c r="M71" s="79">
        <f ca="1">OFFSET(DB71,0,14,1,1)</f>
        <v>0</v>
      </c>
      <c r="N71" s="111">
        <f ca="1">SUM(M71-L71)</f>
        <v>0</v>
      </c>
      <c r="O71" s="80">
        <f ca="1">IF(N71=0,0,IF(L71=0,1,N71/L71))</f>
        <v>0</v>
      </c>
      <c r="P71" s="79">
        <f>SUMIF($D$6:O$6,P$5,$D71:O71)</f>
        <v>0</v>
      </c>
      <c r="Q71" s="79">
        <f ca="1">SUMIF($D$6:P$6,Q$5,$D71:P71)</f>
        <v>0</v>
      </c>
      <c r="R71" s="111">
        <f ca="1">SUM(Q71-P71)</f>
        <v>0</v>
      </c>
      <c r="S71" s="80">
        <f ca="1">IF(R71=0,0,IF(P71=0,1,R71/P71))</f>
        <v>0</v>
      </c>
      <c r="T71" s="79">
        <f>+DC71</f>
        <v>0</v>
      </c>
      <c r="U71" s="79">
        <f ca="1">OFFSET(DC71,0,14,1,1)</f>
        <v>0</v>
      </c>
      <c r="V71" s="111">
        <f ca="1">SUM(U71-T71)</f>
        <v>0</v>
      </c>
      <c r="W71" s="80">
        <f ca="1">IF(V71=0,0,IF(T71=0,1,V71/T71))</f>
        <v>0</v>
      </c>
      <c r="X71" s="79">
        <f>SUMIF($D$6:W$6,X$5,$D71:W71)</f>
        <v>0</v>
      </c>
      <c r="Y71" s="79">
        <f ca="1">SUMIF($D$6:X$6,Y$5,$D71:X71)</f>
        <v>0</v>
      </c>
      <c r="Z71" s="111">
        <f ca="1">SUM(Y71-X71)</f>
        <v>0</v>
      </c>
      <c r="AA71" s="80">
        <f ca="1">IF(Z71=0,0,IF(X71=0,1,Z71/X71))</f>
        <v>0</v>
      </c>
      <c r="AB71" s="79">
        <f>+DD71</f>
        <v>0</v>
      </c>
      <c r="AC71" s="79">
        <f ca="1">OFFSET(DD71,0,14,1,1)</f>
        <v>0</v>
      </c>
      <c r="AD71" s="111">
        <f ca="1">SUM(AC71-AB71)</f>
        <v>0</v>
      </c>
      <c r="AE71" s="80">
        <f ca="1">IF(AD71=0,0,IF(AB71=0,1,AD71/AB71))</f>
        <v>0</v>
      </c>
      <c r="AF71" s="79">
        <f>SUMIF($D$6:AE$6,AF$5,$D71:AE71)</f>
        <v>0</v>
      </c>
      <c r="AG71" s="79">
        <f ca="1">SUMIF($D$6:AF$6,AG$5,$D71:AF71)</f>
        <v>0</v>
      </c>
      <c r="AH71" s="111">
        <f ca="1">SUM(AG71-AF71)</f>
        <v>0</v>
      </c>
      <c r="AI71" s="80">
        <f ca="1">IF(AH71=0,0,IF(AF71=0,1,AH71/AF71))</f>
        <v>0</v>
      </c>
      <c r="AJ71" s="79">
        <f>+DE71</f>
        <v>0</v>
      </c>
      <c r="AK71" s="79">
        <f ca="1">OFFSET(DE71,0,14,1,1)</f>
        <v>0</v>
      </c>
      <c r="AL71" s="111">
        <f ca="1">SUM(AK71-AJ71)</f>
        <v>0</v>
      </c>
      <c r="AM71" s="80">
        <f ca="1">IF(AL71=0,0,IF(AJ71=0,1,AL71/AJ71))</f>
        <v>0</v>
      </c>
      <c r="AN71" s="79">
        <f>SUMIF($D$6:AM$6,AN$5,$D71:AM71)</f>
        <v>0</v>
      </c>
      <c r="AO71" s="79">
        <f ca="1">SUMIF($D$6:AN$6,AO$5,$D71:AN71)</f>
        <v>0</v>
      </c>
      <c r="AP71" s="111">
        <f ca="1">SUM(AO71-AN71)</f>
        <v>0</v>
      </c>
      <c r="AQ71" s="80">
        <f ca="1">IF(AP71=0,0,IF(AN71=0,1,AP71/AN71))</f>
        <v>0</v>
      </c>
      <c r="AR71" s="79">
        <f>+DF71</f>
        <v>0</v>
      </c>
      <c r="AS71" s="79">
        <f ca="1">OFFSET(DF71,0,14,1,1)</f>
        <v>0</v>
      </c>
      <c r="AT71" s="111">
        <f ca="1">SUM(AS71-AR71)</f>
        <v>0</v>
      </c>
      <c r="AU71" s="80">
        <f ca="1">IF(AT71=0,0,IF(AR71=0,1,AT71/AR71))</f>
        <v>0</v>
      </c>
      <c r="AV71" s="79">
        <f>SUMIF($D$6:AU$6,AV$5,$D71:AU71)</f>
        <v>0</v>
      </c>
      <c r="AW71" s="79">
        <f ca="1">SUMIF($D$6:AV$6,AW$5,$D71:AV71)</f>
        <v>0</v>
      </c>
      <c r="AX71" s="111">
        <f ca="1">SUM(AW71-AV71)</f>
        <v>0</v>
      </c>
      <c r="AY71" s="80">
        <f ca="1">IF(AX71=0,0,IF(AV71=0,1,AX71/AV71))</f>
        <v>0</v>
      </c>
      <c r="AZ71" s="79">
        <f>+DG71</f>
        <v>0</v>
      </c>
      <c r="BA71" s="79">
        <f ca="1">OFFSET(DG71,0,14,1,1)</f>
        <v>0</v>
      </c>
      <c r="BB71" s="111">
        <f ca="1">SUM(BA71-AZ71)</f>
        <v>0</v>
      </c>
      <c r="BC71" s="80">
        <f ca="1">IF(BB71=0,0,IF(AZ71=0,1,BB71/AZ71))</f>
        <v>0</v>
      </c>
      <c r="BD71" s="79">
        <f>SUMIF($D$6:BC$6,BD$5,$D71:BC71)</f>
        <v>0</v>
      </c>
      <c r="BE71" s="79">
        <f ca="1">SUMIF($D$6:BD$6,BE$5,$D71:BD71)</f>
        <v>0</v>
      </c>
      <c r="BF71" s="111">
        <f ca="1">SUM(BE71-BD71)</f>
        <v>0</v>
      </c>
      <c r="BG71" s="80">
        <f ca="1">IF(BF71=0,0,IF(BD71=0,1,BF71/BD71))</f>
        <v>0</v>
      </c>
      <c r="BH71" s="79">
        <f>+DH71</f>
        <v>0</v>
      </c>
      <c r="BI71" s="79">
        <f ca="1">OFFSET(DH71,0,14,1,1)</f>
        <v>0</v>
      </c>
      <c r="BJ71" s="111">
        <f ca="1">SUM(BI71-BH71)</f>
        <v>0</v>
      </c>
      <c r="BK71" s="80">
        <f ca="1">IF(BJ71=0,0,IF(BH71=0,1,BJ71/BH71))</f>
        <v>0</v>
      </c>
      <c r="BL71" s="79">
        <f>SUMIF($D$6:BK$6,BL$5,$D71:BK71)</f>
        <v>0</v>
      </c>
      <c r="BM71" s="79">
        <f ca="1">SUMIF($D$6:BL$6,BM$5,$D71:BL71)</f>
        <v>0</v>
      </c>
      <c r="BN71" s="111">
        <f ca="1">SUM(BM71-BL71)</f>
        <v>0</v>
      </c>
      <c r="BO71" s="80">
        <f ca="1">IF(BN71=0,0,IF(BL71=0,1,BN71/BL71))</f>
        <v>0</v>
      </c>
      <c r="BP71" s="79">
        <f>+DI71</f>
        <v>0</v>
      </c>
      <c r="BQ71" s="79">
        <f ca="1">OFFSET(DI71,0,14,1,1)</f>
        <v>0</v>
      </c>
      <c r="BR71" s="111">
        <f ca="1">SUM(BQ71-BP71)</f>
        <v>0</v>
      </c>
      <c r="BS71" s="80">
        <f ca="1">IF(BR71=0,0,IF(BP71=0,1,BR71/BP71))</f>
        <v>0</v>
      </c>
      <c r="BT71" s="79">
        <f>SUMIF($D$6:BS$6,BT$5,$D71:BS71)</f>
        <v>0</v>
      </c>
      <c r="BU71" s="79">
        <f ca="1">SUMIF($D$6:BT$6,BU$5,$D71:BT71)</f>
        <v>0</v>
      </c>
      <c r="BV71" s="111">
        <f ca="1">SUM(BU71-BT71)</f>
        <v>0</v>
      </c>
      <c r="BW71" s="80">
        <f ca="1">IF(BV71=0,0,IF(BT71=0,1,BV71/BT71))</f>
        <v>0</v>
      </c>
      <c r="BX71" s="79">
        <f>+DJ71</f>
        <v>0</v>
      </c>
      <c r="BY71" s="79">
        <f ca="1">OFFSET(DJ71,0,14,1,1)</f>
        <v>0</v>
      </c>
      <c r="BZ71" s="111">
        <f ca="1">SUM(BY71-BX71)</f>
        <v>0</v>
      </c>
      <c r="CA71" s="80">
        <f ca="1">IF(BZ71=0,0,IF(BX71=0,1,BZ71/BX71))</f>
        <v>0</v>
      </c>
      <c r="CB71" s="79">
        <f>SUMIF($D$6:CA$6,CB$5,$D71:CA71)</f>
        <v>0</v>
      </c>
      <c r="CC71" s="79">
        <f ca="1">SUMIF($D$6:CB$6,CC$5,$D71:CB71)</f>
        <v>0</v>
      </c>
      <c r="CD71" s="111">
        <f ca="1">SUM(CC71-CB71)</f>
        <v>0</v>
      </c>
      <c r="CE71" s="80">
        <f ca="1">IF(CD71=0,0,IF(CB71=0,1,CD71/CB71))</f>
        <v>0</v>
      </c>
      <c r="CF71" s="79">
        <f>+DK71</f>
        <v>0</v>
      </c>
      <c r="CG71" s="79">
        <f ca="1">OFFSET(DK71,0,14,1,1)</f>
        <v>0</v>
      </c>
      <c r="CH71" s="111">
        <f ca="1">SUM(CG71-CF71)</f>
        <v>0</v>
      </c>
      <c r="CI71" s="80">
        <f ca="1">IF(CH71=0,0,IF(CF71=0,1,CH71/CF71))</f>
        <v>0</v>
      </c>
      <c r="CJ71" s="79">
        <f>SUMIF($D$6:CI$6,CJ$5,$D71:CI71)</f>
        <v>0</v>
      </c>
      <c r="CK71" s="79">
        <f ca="1">SUMIF($D$6:CJ$6,CK$5,$D71:CJ71)</f>
        <v>0</v>
      </c>
      <c r="CL71" s="111">
        <f ca="1">SUM(CK71-CJ71)</f>
        <v>0</v>
      </c>
      <c r="CM71" s="80">
        <f ca="1">IF(CL71=0,0,IF(CJ71=0,1,CL71/CJ71))</f>
        <v>0</v>
      </c>
      <c r="CN71" s="79">
        <f>+DL71</f>
        <v>0</v>
      </c>
      <c r="CO71" s="79">
        <f ca="1">OFFSET(DL71,0,14,1,1)</f>
        <v>0</v>
      </c>
      <c r="CP71" s="111">
        <f ca="1">SUM(CO71-CN71)</f>
        <v>0</v>
      </c>
      <c r="CQ71" s="80">
        <f ca="1">IF(CP71=0,0,IF(CN71=0,1,CP71/CN71))</f>
        <v>0</v>
      </c>
      <c r="CR71" s="79">
        <f>SUMIF($D$6:CQ$6,CR$5,$D71:CQ71)</f>
        <v>0</v>
      </c>
      <c r="CS71" s="79">
        <f ca="1">SUMIF($D$6:CR$6,CS$5,$D71:CR71)</f>
        <v>0</v>
      </c>
      <c r="CT71" s="111">
        <f ca="1">SUM(CS71-CR71)</f>
        <v>0</v>
      </c>
      <c r="CU71" s="80">
        <f ca="1">IF(CT71=0,0,IF(CR71=0,1,CT71/CR71))</f>
        <v>0</v>
      </c>
      <c r="CX71" t="s">
        <v>18</v>
      </c>
      <c r="CY71" t="s">
        <v>8</v>
      </c>
      <c r="CZ71" s="2"/>
      <c r="DA71" s="81">
        <f>SUMIF(WPB!$A$164:$A$184,Traffic!DA$7,WPB!E$164:E$184)</f>
        <v>0</v>
      </c>
      <c r="DB71" s="81">
        <f>SUMIF(WPB!$A$164:$A$184,Traffic!DB$7,WPB!F$164:F$184)</f>
        <v>0</v>
      </c>
      <c r="DC71" s="81">
        <f>SUMIF(WPB!$A$164:$A$184,Traffic!DC$7,WPB!G$164:G$184)</f>
        <v>0</v>
      </c>
      <c r="DD71" s="81">
        <f>SUMIF(WPB!$A$164:$A$184,Traffic!DD$7,WPB!H$164:H$184)</f>
        <v>0</v>
      </c>
      <c r="DE71" s="81">
        <f>SUMIF(WPB!$A$164:$A$184,Traffic!DE$7,WPB!I$164:I$184)</f>
        <v>0</v>
      </c>
      <c r="DF71" s="81">
        <f>SUMIF(WPB!$A$164:$A$184,Traffic!DF$7,WPB!J$164:J$184)</f>
        <v>0</v>
      </c>
      <c r="DG71" s="81">
        <f>SUMIF(WPB!$A$164:$A$184,Traffic!DG$7,WPB!K$164:K$184)</f>
        <v>0</v>
      </c>
      <c r="DH71" s="81">
        <f>SUMIF(WPB!$A$164:$A$184,Traffic!DH$7,WPB!L$164:L$184)</f>
        <v>0</v>
      </c>
      <c r="DI71" s="81">
        <f>SUMIF(WPB!$A$164:$A$184,Traffic!DI$7,WPB!M$164:M$184)</f>
        <v>0</v>
      </c>
      <c r="DJ71" s="81">
        <f>SUMIF(WPB!$A$164:$A$184,Traffic!DJ$7,WPB!N$164:N$184)</f>
        <v>0</v>
      </c>
      <c r="DK71" s="81">
        <f>SUMIF(WPB!$A$164:$A$184,Traffic!DK$7,WPB!O$164:O$184)</f>
        <v>0</v>
      </c>
      <c r="DL71" s="81">
        <f>SUMIF(WPB!$A$164:$A$184,Traffic!DL$7,WPB!P$164:P$184)</f>
        <v>0</v>
      </c>
      <c r="DO71" s="81">
        <f>SUMIF(WPB!$A$164:$A$184,Traffic!DO$7,WPB!E$164:E$184)</f>
        <v>0</v>
      </c>
      <c r="DP71" s="81">
        <f>SUMIF(WPB!$A$164:$A$184,Traffic!DP$7,WPB!F$164:F$184)</f>
        <v>0</v>
      </c>
      <c r="DQ71" s="81">
        <f>SUMIF(WPB!$A$164:$A$184,Traffic!DQ$7,WPB!G$164:G$184)</f>
        <v>0</v>
      </c>
      <c r="DR71" s="81">
        <f>SUMIF(WPB!$A$164:$A$184,Traffic!DR$7,WPB!H$164:H$184)</f>
        <v>0</v>
      </c>
      <c r="DS71" s="81">
        <f>SUMIF(WPB!$A$164:$A$184,Traffic!DS$7,WPB!I$164:I$184)</f>
        <v>0</v>
      </c>
      <c r="DT71" s="81">
        <f>SUMIF(WPB!$A$164:$A$184,Traffic!DT$7,WPB!J$164:J$184)</f>
        <v>0</v>
      </c>
      <c r="DU71" s="81">
        <f>SUMIF(WPB!$A$164:$A$184,Traffic!DU$7,WPB!K$164:K$184)</f>
        <v>0</v>
      </c>
      <c r="DV71" s="81">
        <f>SUMIF(WPB!$A$164:$A$184,Traffic!DV$7,WPB!L$164:L$184)</f>
        <v>0</v>
      </c>
      <c r="DW71" s="81">
        <f>SUMIF(WPB!$A$164:$A$184,Traffic!DW$7,WPB!M$164:M$184)</f>
        <v>0</v>
      </c>
      <c r="DX71" s="81">
        <f>SUMIF(WPB!$A$164:$A$184,Traffic!DX$7,WPB!N$164:N$184)</f>
        <v>0</v>
      </c>
      <c r="DY71" s="81">
        <f>SUMIF(WPB!$A$164:$A$184,Traffic!DY$7,WPB!O$164:O$184)</f>
        <v>0</v>
      </c>
      <c r="DZ71" s="81">
        <f>SUMIF(WPB!$A$164:$A$184,Traffic!DZ$7,WPB!P$164:P$184)</f>
        <v>0</v>
      </c>
      <c r="EB71" s="81">
        <f t="shared" si="326"/>
        <v>0</v>
      </c>
      <c r="EC71" s="81">
        <f>SUM($DA71:DB71)</f>
        <v>0</v>
      </c>
      <c r="ED71" s="81">
        <f>SUM($DA71:DC71)</f>
        <v>0</v>
      </c>
      <c r="EE71" s="81">
        <f>SUM($DA71:DD71)</f>
        <v>0</v>
      </c>
      <c r="EF71" s="81">
        <f>SUM($DA71:DE71)</f>
        <v>0</v>
      </c>
      <c r="EG71" s="81">
        <f>SUM($DA71:DF71)</f>
        <v>0</v>
      </c>
      <c r="EH71" s="81">
        <f>SUM($DA71:DG71)</f>
        <v>0</v>
      </c>
      <c r="EI71" s="81">
        <f>SUM($DA71:DH71)</f>
        <v>0</v>
      </c>
      <c r="EJ71" s="81">
        <f>SUM($DA71:DI71)</f>
        <v>0</v>
      </c>
      <c r="EK71" s="81">
        <f>SUM($DA71:DJ71)</f>
        <v>0</v>
      </c>
      <c r="EL71" s="81">
        <f>SUM($DA71:DK71)</f>
        <v>0</v>
      </c>
      <c r="EM71" s="81">
        <f>SUM($DA71:DL71)</f>
        <v>0</v>
      </c>
      <c r="EQ71" s="81">
        <f>SUM($DO71:DO71)</f>
        <v>0</v>
      </c>
      <c r="ER71" s="81">
        <f>SUM($DO71:DP71)</f>
        <v>0</v>
      </c>
      <c r="ES71" s="81">
        <f>SUM($DO71:DQ71)</f>
        <v>0</v>
      </c>
      <c r="ET71" s="81">
        <f>SUM($DO71:DR71)</f>
        <v>0</v>
      </c>
      <c r="EU71" s="81">
        <f>SUM($DO71:DS71)</f>
        <v>0</v>
      </c>
      <c r="EV71" s="81">
        <f>SUM($DO71:DT71)</f>
        <v>0</v>
      </c>
      <c r="EW71" s="81">
        <f>SUM($DO71:DU71)</f>
        <v>0</v>
      </c>
      <c r="EX71" s="81">
        <f>SUM($DO71:DV71)</f>
        <v>0</v>
      </c>
      <c r="EY71" s="81">
        <f>SUM($DO71:DW71)</f>
        <v>0</v>
      </c>
      <c r="EZ71" s="81">
        <f>SUM($DO71:DX71)</f>
        <v>0</v>
      </c>
      <c r="FA71" s="81">
        <f>SUM($DO71:DY71)</f>
        <v>0</v>
      </c>
      <c r="FB71" s="81">
        <f>SUM($DO71:DZ71)</f>
        <v>0</v>
      </c>
      <c r="FC71" s="81"/>
      <c r="FD71" s="81">
        <f t="shared" si="327"/>
        <v>0</v>
      </c>
      <c r="FE71" s="81">
        <f t="shared" si="327"/>
        <v>0</v>
      </c>
      <c r="FF71" s="81">
        <f t="shared" si="128"/>
        <v>0</v>
      </c>
      <c r="FG71" s="112">
        <f>IFERROR(FF71/FD71,1)</f>
        <v>1</v>
      </c>
      <c r="FI71" s="81">
        <f t="shared" si="328"/>
        <v>0</v>
      </c>
      <c r="FJ71" s="81">
        <f t="shared" si="328"/>
        <v>0</v>
      </c>
      <c r="FK71" s="81">
        <f t="shared" si="129"/>
        <v>0</v>
      </c>
      <c r="FL71" s="112">
        <f>IFERROR(FK71/FI71,1)</f>
        <v>1</v>
      </c>
    </row>
    <row r="72" spans="1:168" s="2" customFormat="1" ht="15.75">
      <c r="A72" s="85"/>
      <c r="B72" s="85" t="s">
        <v>104</v>
      </c>
      <c r="C72" s="86" t="s">
        <v>9</v>
      </c>
      <c r="D72" s="87">
        <f>+SUM(D69:D71)</f>
        <v>28620</v>
      </c>
      <c r="E72" s="88">
        <f ca="1">+SUM(E69:E71)</f>
        <v>22815</v>
      </c>
      <c r="F72" s="87">
        <f ca="1">SUM(F69:F71)</f>
        <v>-5805</v>
      </c>
      <c r="G72" s="89">
        <f ca="1">IF(F72=0,0,IF(D72=0,1,F72/D72))</f>
        <v>-0.20283018867924529</v>
      </c>
      <c r="H72" s="87">
        <f>SUM(H69:H71)</f>
        <v>28620</v>
      </c>
      <c r="I72" s="88">
        <f ca="1">SUM(I69:I71)</f>
        <v>22815</v>
      </c>
      <c r="J72" s="87">
        <f ca="1">SUM(J69:J71)</f>
        <v>-5805</v>
      </c>
      <c r="K72" s="89">
        <f ca="1">IF(J72=0,0,IF(H72=0,1,J72/H72))</f>
        <v>-0.20283018867924529</v>
      </c>
      <c r="L72" s="87">
        <f>+SUM(L69:L71)</f>
        <v>24589</v>
      </c>
      <c r="M72" s="88">
        <f ca="1">+SUM(M69:M71)</f>
        <v>23477</v>
      </c>
      <c r="N72" s="87">
        <f ca="1">SUM(N69:N71)</f>
        <v>-1112</v>
      </c>
      <c r="O72" s="89">
        <f ca="1">IF(N72=0,0,IF(L72=0,1,N72/L72))</f>
        <v>-4.5223473911098461E-2</v>
      </c>
      <c r="P72" s="87">
        <f>SUM(P69:P71)</f>
        <v>53209</v>
      </c>
      <c r="Q72" s="88">
        <f ca="1">SUM(Q69:Q71)</f>
        <v>46292</v>
      </c>
      <c r="R72" s="87">
        <f ca="1">SUM(R69:R71)</f>
        <v>-6917</v>
      </c>
      <c r="S72" s="89">
        <f ca="1">IF(R72=0,0,IF(P72=0,1,R72/P72))</f>
        <v>-0.12999680505177696</v>
      </c>
      <c r="T72" s="87">
        <f>+SUM(T69:T71)</f>
        <v>26635</v>
      </c>
      <c r="U72" s="88">
        <f ca="1">+SUM(U69:U71)</f>
        <v>26984</v>
      </c>
      <c r="V72" s="87">
        <f ca="1">SUM(V69:V71)</f>
        <v>349</v>
      </c>
      <c r="W72" s="89">
        <f ca="1">IF(V72=0,0,IF(T72=0,1,V72/T72))</f>
        <v>1.3103059883611788E-2</v>
      </c>
      <c r="X72" s="87">
        <f>SUM(X69:X71)</f>
        <v>79844</v>
      </c>
      <c r="Y72" s="88">
        <f ca="1">SUM(Y69:Y71)</f>
        <v>73276</v>
      </c>
      <c r="Z72" s="87">
        <f ca="1">SUM(Z69:Z71)</f>
        <v>-6568</v>
      </c>
      <c r="AA72" s="89">
        <f ca="1">IF(Z72=0,0,IF(X72=0,1,Z72/X72))</f>
        <v>-8.2260407795200635E-2</v>
      </c>
      <c r="AB72" s="87">
        <f>+SUM(AB69:AB71)</f>
        <v>25377</v>
      </c>
      <c r="AC72" s="88">
        <f ca="1">+SUM(AC69:AC71)</f>
        <v>28770</v>
      </c>
      <c r="AD72" s="87">
        <f ca="1">SUM(AD69:AD71)</f>
        <v>3393</v>
      </c>
      <c r="AE72" s="89">
        <f ca="1">IF(AD72=0,0,IF(AB72=0,1,AD72/AB72))</f>
        <v>0.13370374748788272</v>
      </c>
      <c r="AF72" s="87">
        <f>SUM(AF69:AF71)</f>
        <v>105221</v>
      </c>
      <c r="AG72" s="88">
        <f ca="1">SUM(AG69:AG71)</f>
        <v>102046</v>
      </c>
      <c r="AH72" s="87">
        <f ca="1">SUM(AH69:AH71)</f>
        <v>-3175</v>
      </c>
      <c r="AI72" s="89">
        <f ca="1">IF(AH72=0,0,IF(AF72=0,1,AH72/AF72))</f>
        <v>-3.0174584921260964E-2</v>
      </c>
      <c r="AJ72" s="87">
        <f>+SUM(AJ69:AJ71)</f>
        <v>27183</v>
      </c>
      <c r="AK72" s="88">
        <f ca="1">+SUM(AK69:AK71)</f>
        <v>34254</v>
      </c>
      <c r="AL72" s="87">
        <f ca="1">SUM(AL69:AL71)</f>
        <v>7071</v>
      </c>
      <c r="AM72" s="89">
        <f ca="1">IF(AL72=0,0,IF(AJ72=0,1,AL72/AJ72))</f>
        <v>0.26012581392782252</v>
      </c>
      <c r="AN72" s="87">
        <f>SUM(AN69:AN71)</f>
        <v>132404</v>
      </c>
      <c r="AO72" s="88">
        <f ca="1">SUM(AO69:AO71)</f>
        <v>136300</v>
      </c>
      <c r="AP72" s="87">
        <f ca="1">SUM(AP69:AP71)</f>
        <v>3896</v>
      </c>
      <c r="AQ72" s="89">
        <f ca="1">IF(AP72=0,0,IF(AN72=0,1,AP72/AN72))</f>
        <v>2.9425092897495543E-2</v>
      </c>
      <c r="AR72" s="87">
        <f>+SUM(AR69:AR71)</f>
        <v>27252</v>
      </c>
      <c r="AS72" s="88">
        <f ca="1">+SUM(AS69:AS71)</f>
        <v>34107</v>
      </c>
      <c r="AT72" s="87">
        <f ca="1">SUM(AT69:AT71)</f>
        <v>6855</v>
      </c>
      <c r="AU72" s="89">
        <f ca="1">IF(AT72=0,0,IF(AR72=0,1,AT72/AR72))</f>
        <v>0.25154117129018055</v>
      </c>
      <c r="AV72" s="87">
        <f>SUM(AV69:AV71)</f>
        <v>159656</v>
      </c>
      <c r="AW72" s="88">
        <f ca="1">SUM(AW69:AW71)</f>
        <v>170407</v>
      </c>
      <c r="AX72" s="87">
        <f ca="1">SUM(AX69:AX71)</f>
        <v>10751</v>
      </c>
      <c r="AY72" s="89">
        <f ca="1">IF(AX72=0,0,IF(AV72=0,1,AX72/AV72))</f>
        <v>6.7338527834844911E-2</v>
      </c>
      <c r="AZ72" s="87">
        <f>+SUM(AZ69:AZ71)</f>
        <v>31062</v>
      </c>
      <c r="BA72" s="88">
        <f ca="1">+SUM(BA69:BA71)</f>
        <v>36864</v>
      </c>
      <c r="BB72" s="87">
        <f ca="1">SUM(BB69:BB71)</f>
        <v>5802</v>
      </c>
      <c r="BC72" s="89">
        <f ca="1">IF(BB72=0,0,IF(AZ72=0,1,BB72/AZ72))</f>
        <v>0.18678771489279505</v>
      </c>
      <c r="BD72" s="87">
        <f>SUM(BD69:BD71)</f>
        <v>190718</v>
      </c>
      <c r="BE72" s="88">
        <f ca="1">SUM(BE69:BE71)</f>
        <v>207271</v>
      </c>
      <c r="BF72" s="87">
        <f ca="1">SUM(BF69:BF71)</f>
        <v>16553</v>
      </c>
      <c r="BG72" s="89">
        <f ca="1">IF(BF72=0,0,IF(BD72=0,1,BF72/BD72))</f>
        <v>8.6793066202455985E-2</v>
      </c>
      <c r="BH72" s="87">
        <f>+SUM(BH69:BH71)</f>
        <v>34390</v>
      </c>
      <c r="BI72" s="88">
        <f ca="1">+SUM(BI69:BI71)</f>
        <v>39621</v>
      </c>
      <c r="BJ72" s="87">
        <f ca="1">SUM(BJ69:BJ71)</f>
        <v>5231</v>
      </c>
      <c r="BK72" s="89">
        <f ca="1">IF(BJ72=0,0,IF(BH72=0,1,BJ72/BH72))</f>
        <v>0.15210817097993604</v>
      </c>
      <c r="BL72" s="87">
        <f>SUM(BL69:BL71)</f>
        <v>225108</v>
      </c>
      <c r="BM72" s="88">
        <f ca="1">SUM(BM69:BM71)</f>
        <v>246892</v>
      </c>
      <c r="BN72" s="87">
        <f ca="1">SUM(BN69:BN71)</f>
        <v>21784</v>
      </c>
      <c r="BO72" s="89">
        <f ca="1">IF(BN72=0,0,IF(BL72=0,1,BN72/BL72))</f>
        <v>9.6771327540558311E-2</v>
      </c>
      <c r="BP72" s="87">
        <f>+SUM(BP69:BP71)</f>
        <v>32662</v>
      </c>
      <c r="BQ72" s="88">
        <f ca="1">+SUM(BQ69:BQ71)</f>
        <v>0</v>
      </c>
      <c r="BR72" s="87">
        <f ca="1">SUM(BR69:BR71)</f>
        <v>-32662</v>
      </c>
      <c r="BS72" s="89">
        <f ca="1">IF(BR72=0,0,IF(BP72=0,1,BR72/BP72))</f>
        <v>-1</v>
      </c>
      <c r="BT72" s="87">
        <f>SUM(BT69:BT71)</f>
        <v>257770</v>
      </c>
      <c r="BU72" s="88">
        <f ca="1">SUM(BU69:BU71)</f>
        <v>246892</v>
      </c>
      <c r="BV72" s="87">
        <f ca="1">SUM(BV69:BV71)</f>
        <v>-10878</v>
      </c>
      <c r="BW72" s="89">
        <f ca="1">IF(BV72=0,0,IF(BT72=0,1,BV72/BT72))</f>
        <v>-4.2200411219304033E-2</v>
      </c>
      <c r="BX72" s="87">
        <f>+SUM(BX69:BX71)</f>
        <v>33885</v>
      </c>
      <c r="BY72" s="88">
        <f ca="1">+SUM(BY69:BY71)</f>
        <v>0</v>
      </c>
      <c r="BZ72" s="87">
        <f ca="1">SUM(BZ69:BZ71)</f>
        <v>-33885</v>
      </c>
      <c r="CA72" s="89">
        <f ca="1">IF(BZ72=0,0,IF(BX72=0,1,BZ72/BX72))</f>
        <v>-1</v>
      </c>
      <c r="CB72" s="87">
        <f>SUM(CB69:CB71)</f>
        <v>291655</v>
      </c>
      <c r="CC72" s="88">
        <f ca="1">SUM(CC69:CC71)</f>
        <v>246892</v>
      </c>
      <c r="CD72" s="87">
        <f ca="1">SUM(CD69:CD71)</f>
        <v>-44763</v>
      </c>
      <c r="CE72" s="89">
        <f ca="1">IF(CD72=0,0,IF(CB72=0,1,CD72/CB72))</f>
        <v>-0.15347928202842401</v>
      </c>
      <c r="CF72" s="87">
        <f>+SUM(CF69:CF71)</f>
        <v>29695</v>
      </c>
      <c r="CG72" s="88">
        <f ca="1">+SUM(CG69:CG71)</f>
        <v>0</v>
      </c>
      <c r="CH72" s="87">
        <f ca="1">SUM(CH69:CH71)</f>
        <v>-29695</v>
      </c>
      <c r="CI72" s="89">
        <f ca="1">IF(CH72=0,0,IF(CF72=0,1,CH72/CF72))</f>
        <v>-1</v>
      </c>
      <c r="CJ72" s="87">
        <f>SUM(CJ69:CJ71)</f>
        <v>321350</v>
      </c>
      <c r="CK72" s="88">
        <f ca="1">SUM(CK69:CK71)</f>
        <v>246892</v>
      </c>
      <c r="CL72" s="87">
        <f ca="1">SUM(CL69:CL71)</f>
        <v>-74458</v>
      </c>
      <c r="CM72" s="89">
        <f ca="1">IF(CL72=0,0,IF(CJ72=0,1,CL72/CJ72))</f>
        <v>-0.23170374980550801</v>
      </c>
      <c r="CN72" s="87">
        <f>+SUM(CN69:CN71)</f>
        <v>29392</v>
      </c>
      <c r="CO72" s="88">
        <f ca="1">+SUM(CO69:CO71)</f>
        <v>0</v>
      </c>
      <c r="CP72" s="87">
        <f ca="1">SUM(CP69:CP71)</f>
        <v>-29392</v>
      </c>
      <c r="CQ72" s="89">
        <f ca="1">IF(CP72=0,0,IF(CN72=0,1,CP72/CN72))</f>
        <v>-1</v>
      </c>
      <c r="CR72" s="87">
        <f>SUM(CR69:CR71)</f>
        <v>350742</v>
      </c>
      <c r="CS72" s="88">
        <f ca="1">SUM(CS69:CS71)</f>
        <v>246892</v>
      </c>
      <c r="CT72" s="87">
        <f ca="1">SUM(CT69:CT71)</f>
        <v>-103850</v>
      </c>
      <c r="CU72" s="89">
        <f ca="1">IF(CT72=0,0,IF(CR72=0,1,CT72/CR72))</f>
        <v>-0.2960865821601063</v>
      </c>
      <c r="CY72" t="s">
        <v>61</v>
      </c>
      <c r="DA72" s="81">
        <f>SUM(DA69:DA71)</f>
        <v>28620</v>
      </c>
      <c r="DB72" s="81">
        <f t="shared" ref="DB72" si="329">SUM(DB69:DB71)</f>
        <v>24589</v>
      </c>
      <c r="DC72" s="81">
        <f t="shared" ref="DC72" si="330">SUM(DC69:DC71)</f>
        <v>26635</v>
      </c>
      <c r="DD72" s="81">
        <f t="shared" ref="DD72" si="331">SUM(DD69:DD71)</f>
        <v>25377</v>
      </c>
      <c r="DE72" s="81">
        <f t="shared" ref="DE72" si="332">SUM(DE69:DE71)</f>
        <v>27183</v>
      </c>
      <c r="DF72" s="81">
        <f t="shared" ref="DF72" si="333">SUM(DF69:DF71)</f>
        <v>27252</v>
      </c>
      <c r="DG72" s="81">
        <f t="shared" ref="DG72" si="334">SUM(DG69:DG71)</f>
        <v>31062</v>
      </c>
      <c r="DH72" s="81">
        <f t="shared" ref="DH72" si="335">SUM(DH69:DH71)</f>
        <v>34390</v>
      </c>
      <c r="DI72" s="81">
        <f t="shared" ref="DI72" si="336">SUM(DI69:DI71)</f>
        <v>32662</v>
      </c>
      <c r="DJ72" s="81">
        <f t="shared" ref="DJ72" si="337">SUM(DJ69:DJ71)</f>
        <v>33885</v>
      </c>
      <c r="DK72" s="81">
        <f t="shared" ref="DK72" si="338">SUM(DK69:DK71)</f>
        <v>29695</v>
      </c>
      <c r="DL72" s="81">
        <f t="shared" ref="DL72" si="339">SUM(DL69:DL71)</f>
        <v>29392</v>
      </c>
      <c r="DM72"/>
      <c r="DN72"/>
      <c r="DO72" s="81">
        <f t="shared" ref="DO72" si="340">SUM(DO69:DO71)</f>
        <v>22815</v>
      </c>
      <c r="DP72" s="81">
        <f t="shared" ref="DP72" si="341">SUM(DP69:DP71)</f>
        <v>23477</v>
      </c>
      <c r="DQ72" s="81">
        <f t="shared" ref="DQ72" si="342">SUM(DQ69:DQ71)</f>
        <v>26984</v>
      </c>
      <c r="DR72" s="81">
        <f t="shared" ref="DR72" si="343">SUM(DR69:DR71)</f>
        <v>28770</v>
      </c>
      <c r="DS72" s="81">
        <f t="shared" ref="DS72" si="344">SUM(DS69:DS71)</f>
        <v>34254</v>
      </c>
      <c r="DT72" s="81">
        <f t="shared" ref="DT72" si="345">SUM(DT69:DT71)</f>
        <v>34107</v>
      </c>
      <c r="DU72" s="81">
        <f t="shared" ref="DU72" si="346">SUM(DU69:DU71)</f>
        <v>36864</v>
      </c>
      <c r="DV72" s="81">
        <f t="shared" ref="DV72" si="347">SUM(DV69:DV71)</f>
        <v>39621</v>
      </c>
      <c r="DW72" s="81">
        <f t="shared" ref="DW72" si="348">SUM(DW69:DW71)</f>
        <v>0</v>
      </c>
      <c r="DX72" s="81">
        <f t="shared" ref="DX72" si="349">SUM(DX69:DX71)</f>
        <v>0</v>
      </c>
      <c r="DY72" s="81">
        <f t="shared" ref="DY72" si="350">SUM(DY69:DY71)</f>
        <v>0</v>
      </c>
      <c r="DZ72" s="81">
        <f t="shared" ref="DZ72" si="351">SUM(DZ69:DZ71)</f>
        <v>0</v>
      </c>
      <c r="EB72" s="81">
        <f t="shared" si="326"/>
        <v>28620</v>
      </c>
      <c r="EC72" s="81">
        <f>SUM($DA72:DB72)</f>
        <v>53209</v>
      </c>
      <c r="ED72" s="81">
        <f>SUM($DA72:DC72)</f>
        <v>79844</v>
      </c>
      <c r="EE72" s="81">
        <f>SUM($DA72:DD72)</f>
        <v>105221</v>
      </c>
      <c r="EF72" s="81">
        <f>SUM($DA72:DE72)</f>
        <v>132404</v>
      </c>
      <c r="EG72" s="81">
        <f>SUM($DA72:DF72)</f>
        <v>159656</v>
      </c>
      <c r="EH72" s="81">
        <f>SUM($DA72:DG72)</f>
        <v>190718</v>
      </c>
      <c r="EI72" s="81">
        <f>SUM($DA72:DH72)</f>
        <v>225108</v>
      </c>
      <c r="EJ72" s="81">
        <f>SUM($DA72:DI72)</f>
        <v>257770</v>
      </c>
      <c r="EK72" s="81">
        <f>SUM($DA72:DJ72)</f>
        <v>291655</v>
      </c>
      <c r="EL72" s="81">
        <f>SUM($DA72:DK72)</f>
        <v>321350</v>
      </c>
      <c r="EM72" s="81">
        <f>SUM($DA72:DL72)</f>
        <v>350742</v>
      </c>
      <c r="EN72"/>
      <c r="EO72"/>
      <c r="EP72"/>
      <c r="EQ72" s="81">
        <f>SUM($DO72:DO72)</f>
        <v>22815</v>
      </c>
      <c r="ER72" s="81">
        <f>SUM($DO72:DP72)</f>
        <v>46292</v>
      </c>
      <c r="ES72" s="81">
        <f>SUM($DO72:DQ72)</f>
        <v>73276</v>
      </c>
      <c r="ET72" s="81">
        <f>SUM($DO72:DR72)</f>
        <v>102046</v>
      </c>
      <c r="EU72" s="81">
        <f>SUM($DO72:DS72)</f>
        <v>136300</v>
      </c>
      <c r="EV72" s="81">
        <f>SUM($DO72:DT72)</f>
        <v>170407</v>
      </c>
      <c r="EW72" s="81">
        <f>SUM($DO72:DU72)</f>
        <v>207271</v>
      </c>
      <c r="EX72" s="81">
        <f>SUM($DO72:DV72)</f>
        <v>246892</v>
      </c>
      <c r="EY72" s="81">
        <f>SUM($DO72:DW72)</f>
        <v>246892</v>
      </c>
      <c r="EZ72" s="81">
        <f>SUM($DO72:DX72)</f>
        <v>246892</v>
      </c>
      <c r="FA72" s="81">
        <f>SUM($DO72:DY72)</f>
        <v>246892</v>
      </c>
      <c r="FB72" s="81">
        <f>SUM($DO72:DZ72)</f>
        <v>246892</v>
      </c>
      <c r="FC72" s="81"/>
      <c r="FD72" s="81">
        <f t="shared" si="327"/>
        <v>34390</v>
      </c>
      <c r="FE72" s="81">
        <f t="shared" si="327"/>
        <v>39621</v>
      </c>
      <c r="FF72" s="81">
        <f t="shared" si="128"/>
        <v>5231</v>
      </c>
      <c r="FG72" s="112">
        <f>IFERROR(FF72/FD72,1)</f>
        <v>0.15210817097993604</v>
      </c>
      <c r="FH72"/>
      <c r="FI72" s="81">
        <f t="shared" si="328"/>
        <v>225108</v>
      </c>
      <c r="FJ72" s="81">
        <f t="shared" si="328"/>
        <v>246892</v>
      </c>
      <c r="FK72" s="81">
        <f t="shared" si="129"/>
        <v>21784</v>
      </c>
      <c r="FL72" s="112">
        <f>IFERROR(FK72/FI72,1)</f>
        <v>9.6771327540558311E-2</v>
      </c>
    </row>
    <row r="73" spans="1:168">
      <c r="A73" s="90"/>
      <c r="B73" s="90"/>
      <c r="C73" s="91"/>
      <c r="D73" s="90"/>
      <c r="E73" s="90"/>
      <c r="F73" s="92"/>
      <c r="G73" s="93"/>
      <c r="H73" s="90"/>
      <c r="I73" s="90"/>
      <c r="J73" s="92"/>
      <c r="K73" s="93"/>
      <c r="L73" s="90"/>
      <c r="M73" s="90"/>
      <c r="N73" s="92"/>
      <c r="O73" s="93"/>
      <c r="P73" s="90"/>
      <c r="Q73" s="90"/>
      <c r="R73" s="92"/>
      <c r="S73" s="93"/>
      <c r="T73" s="90"/>
      <c r="U73" s="90"/>
      <c r="V73" s="92"/>
      <c r="W73" s="93"/>
      <c r="X73" s="90"/>
      <c r="Y73" s="90"/>
      <c r="Z73" s="92"/>
      <c r="AA73" s="93"/>
      <c r="AB73" s="90"/>
      <c r="AC73" s="90"/>
      <c r="AD73" s="92"/>
      <c r="AE73" s="93"/>
      <c r="AF73" s="90"/>
      <c r="AG73" s="90"/>
      <c r="AH73" s="92"/>
      <c r="AI73" s="93"/>
      <c r="AJ73" s="90"/>
      <c r="AK73" s="90"/>
      <c r="AL73" s="92"/>
      <c r="AM73" s="93"/>
      <c r="AN73" s="90"/>
      <c r="AO73" s="90"/>
      <c r="AP73" s="92"/>
      <c r="AQ73" s="93"/>
      <c r="AR73" s="90"/>
      <c r="AS73" s="90"/>
      <c r="AT73" s="92"/>
      <c r="AU73" s="93"/>
      <c r="AV73" s="90"/>
      <c r="AW73" s="90"/>
      <c r="AX73" s="92"/>
      <c r="AY73" s="93"/>
      <c r="AZ73" s="90"/>
      <c r="BA73" s="90"/>
      <c r="BB73" s="92"/>
      <c r="BC73" s="93"/>
      <c r="BD73" s="90"/>
      <c r="BE73" s="90"/>
      <c r="BF73" s="92"/>
      <c r="BG73" s="93"/>
      <c r="BH73" s="90"/>
      <c r="BI73" s="90"/>
      <c r="BJ73" s="92"/>
      <c r="BK73" s="93"/>
      <c r="BL73" s="90"/>
      <c r="BM73" s="90"/>
      <c r="BN73" s="92"/>
      <c r="BO73" s="93"/>
      <c r="BP73" s="90"/>
      <c r="BQ73" s="90"/>
      <c r="BR73" s="92"/>
      <c r="BS73" s="93"/>
      <c r="BT73" s="90"/>
      <c r="BU73" s="90"/>
      <c r="BV73" s="92"/>
      <c r="BW73" s="93"/>
      <c r="BX73" s="90"/>
      <c r="BY73" s="90"/>
      <c r="BZ73" s="92"/>
      <c r="CA73" s="93"/>
      <c r="CB73" s="90"/>
      <c r="CC73" s="90"/>
      <c r="CD73" s="92"/>
      <c r="CE73" s="93"/>
      <c r="CF73" s="90"/>
      <c r="CG73" s="90"/>
      <c r="CH73" s="92"/>
      <c r="CI73" s="93"/>
      <c r="CJ73" s="90"/>
      <c r="CK73" s="90"/>
      <c r="CL73" s="92"/>
      <c r="CM73" s="93"/>
      <c r="CN73" s="90"/>
      <c r="CO73" s="90"/>
      <c r="CP73" s="92"/>
      <c r="CQ73" s="93"/>
      <c r="CR73" s="90"/>
      <c r="CS73" s="90"/>
      <c r="CT73" s="92"/>
      <c r="CU73" s="93"/>
    </row>
    <row r="74" spans="1:168">
      <c r="A74" s="95" t="s">
        <v>19</v>
      </c>
      <c r="B74" s="105" t="s">
        <v>9</v>
      </c>
      <c r="C74" s="77" t="s">
        <v>6</v>
      </c>
      <c r="D74" s="78">
        <f>SUMIF($C$9:$C$73,$C74,D$9:D$73)</f>
        <v>1594111</v>
      </c>
      <c r="E74" s="79">
        <f t="shared" ref="E74:F74" ca="1" si="352">SUMIF($C$9:$C$73,$C74,E$9:E$73)</f>
        <v>1385922</v>
      </c>
      <c r="F74" s="78">
        <f t="shared" ca="1" si="352"/>
        <v>-208189</v>
      </c>
      <c r="G74" s="80">
        <f ca="1">IF(F74=0,0,IF(D74=0,1,F74/D74))</f>
        <v>-0.13059881024596154</v>
      </c>
      <c r="H74" s="78">
        <f>SUMIF($C$9:$C$73,$C74,H$9:H$73)</f>
        <v>1594111</v>
      </c>
      <c r="I74" s="79">
        <f t="shared" ref="I74:J74" ca="1" si="353">SUMIF($C$9:$C$73,$C74,I$9:I$73)</f>
        <v>1385922</v>
      </c>
      <c r="J74" s="78">
        <f t="shared" ca="1" si="353"/>
        <v>-208189</v>
      </c>
      <c r="K74" s="80">
        <f ca="1">IF(J74=0,0,IF(H74=0,1,J74/H74))</f>
        <v>-0.13059881024596154</v>
      </c>
      <c r="L74" s="78">
        <f>SUMIF($C$9:$C$73,$C74,L$9:L$73)</f>
        <v>1381258</v>
      </c>
      <c r="M74" s="79">
        <f t="shared" ref="M74:N74" ca="1" si="354">SUMIF($C$9:$C$73,$C74,M$9:M$73)</f>
        <v>1354449</v>
      </c>
      <c r="N74" s="78">
        <f t="shared" ca="1" si="354"/>
        <v>-26809</v>
      </c>
      <c r="O74" s="80">
        <f ca="1">IF(N74=0,0,IF(L74=0,1,N74/L74))</f>
        <v>-1.9409118354427629E-2</v>
      </c>
      <c r="P74" s="78">
        <f>SUMIF($C$9:$C$73,$C74,P$9:P$73)</f>
        <v>2975369</v>
      </c>
      <c r="Q74" s="79">
        <f t="shared" ref="Q74:R74" ca="1" si="355">SUMIF($C$9:$C$73,$C74,Q$9:Q$73)</f>
        <v>2740371</v>
      </c>
      <c r="R74" s="78">
        <f t="shared" ca="1" si="355"/>
        <v>-234998</v>
      </c>
      <c r="S74" s="80">
        <f ca="1">IF(R74=0,0,IF(P74=0,1,R74/P74))</f>
        <v>-7.8981128055041247E-2</v>
      </c>
      <c r="T74" s="78">
        <f>SUMIF($C$9:$C$73,$C74,T$9:T$73)</f>
        <v>1626543</v>
      </c>
      <c r="U74" s="79">
        <f t="shared" ref="T74:V76" ca="1" si="356">SUMIF($C$9:$C$73,$C74,U$9:U$73)</f>
        <v>1615320</v>
      </c>
      <c r="V74" s="78">
        <f t="shared" ca="1" si="356"/>
        <v>-11223</v>
      </c>
      <c r="W74" s="80">
        <f ca="1">IF(V74=0,0,IF(T74=0,1,V74/T74))</f>
        <v>-6.8999098087170153E-3</v>
      </c>
      <c r="X74" s="78">
        <f>SUMIF($C$9:$C$73,$C74,X$9:X$73)</f>
        <v>4601912</v>
      </c>
      <c r="Y74" s="79">
        <f t="shared" ref="Y74:Z74" ca="1" si="357">SUMIF($C$9:$C$73,$C74,Y$9:Y$73)</f>
        <v>4355691</v>
      </c>
      <c r="Z74" s="78">
        <f t="shared" ca="1" si="357"/>
        <v>-246221</v>
      </c>
      <c r="AA74" s="80">
        <f ca="1">IF(Z74=0,0,IF(X74=0,1,Z74/X74))</f>
        <v>-5.3504065266784764E-2</v>
      </c>
      <c r="AB74" s="78">
        <f>SUMIF($C$9:$C$73,$C74,AB$9:AB$73)</f>
        <v>1566523</v>
      </c>
      <c r="AC74" s="79">
        <f t="shared" ref="AC74:AD74" ca="1" si="358">SUMIF($C$9:$C$73,$C74,AC$9:AC$73)</f>
        <v>1669861</v>
      </c>
      <c r="AD74" s="78">
        <f t="shared" ca="1" si="358"/>
        <v>103338</v>
      </c>
      <c r="AE74" s="80">
        <f ca="1">IF(AD74=0,0,IF(AB74=0,1,AD74/AB74))</f>
        <v>6.5966474798008073E-2</v>
      </c>
      <c r="AF74" s="78">
        <f>SUMIF($C$9:$C$73,$C74,AF$9:AF$73)</f>
        <v>6168435</v>
      </c>
      <c r="AG74" s="79">
        <f t="shared" ref="AG74:AH74" ca="1" si="359">SUMIF($C$9:$C$73,$C74,AG$9:AG$73)</f>
        <v>6025552</v>
      </c>
      <c r="AH74" s="78">
        <f t="shared" ca="1" si="359"/>
        <v>-142883</v>
      </c>
      <c r="AI74" s="80">
        <f ca="1">IF(AH74=0,0,IF(AF74=0,1,AH74/AF74))</f>
        <v>-2.3163573904888355E-2</v>
      </c>
      <c r="AJ74" s="78">
        <f>SUMIF($C$9:$C$73,$C74,AJ$9:AJ$73)</f>
        <v>1749860</v>
      </c>
      <c r="AK74" s="79">
        <f t="shared" ref="AK74:AL74" ca="1" si="360">SUMIF($C$9:$C$73,$C74,AK$9:AK$73)</f>
        <v>1944711</v>
      </c>
      <c r="AL74" s="78">
        <f t="shared" ca="1" si="360"/>
        <v>194851</v>
      </c>
      <c r="AM74" s="80">
        <f ca="1">IF(AL74=0,0,IF(AJ74=0,1,AL74/AJ74))</f>
        <v>0.11135233675836924</v>
      </c>
      <c r="AN74" s="78">
        <f>SUMIF($C$9:$C$73,$C74,AN$9:AN$73)</f>
        <v>7918295</v>
      </c>
      <c r="AO74" s="79">
        <f t="shared" ref="AO74:AP74" ca="1" si="361">SUMIF($C$9:$C$73,$C74,AO$9:AO$73)</f>
        <v>7970263</v>
      </c>
      <c r="AP74" s="78">
        <f t="shared" ca="1" si="361"/>
        <v>51968</v>
      </c>
      <c r="AQ74" s="80">
        <f ca="1">IF(AP74=0,0,IF(AN74=0,1,AP74/AN74))</f>
        <v>6.563029035922506E-3</v>
      </c>
      <c r="AR74" s="78">
        <f>SUMIF($C$9:$C$73,$C74,AR$9:AR$73)</f>
        <v>1908203</v>
      </c>
      <c r="AS74" s="79">
        <f t="shared" ref="AS74:AT74" ca="1" si="362">SUMIF($C$9:$C$73,$C74,AS$9:AS$73)</f>
        <v>2062335</v>
      </c>
      <c r="AT74" s="78">
        <f t="shared" ca="1" si="362"/>
        <v>154132</v>
      </c>
      <c r="AU74" s="80">
        <f ca="1">IF(AT74=0,0,IF(AR74=0,1,AT74/AR74))</f>
        <v>8.077337683674117E-2</v>
      </c>
      <c r="AV74" s="78">
        <f>SUMIF($C$9:$C$73,$C74,AV$9:AV$73)</f>
        <v>9826498</v>
      </c>
      <c r="AW74" s="79">
        <f t="shared" ref="AW74:AX74" ca="1" si="363">SUMIF($C$9:$C$73,$C74,AW$9:AW$73)</f>
        <v>10032598</v>
      </c>
      <c r="AX74" s="78">
        <f t="shared" ca="1" si="363"/>
        <v>206100</v>
      </c>
      <c r="AY74" s="80">
        <f ca="1">IF(AX74=0,0,IF(AV74=0,1,AX74/AV74))</f>
        <v>2.0973901383789018E-2</v>
      </c>
      <c r="AZ74" s="78">
        <f>SUMIF($C$9:$C$73,$C74,AZ$9:AZ$73)</f>
        <v>2177751</v>
      </c>
      <c r="BA74" s="79">
        <f t="shared" ref="BA74:BB74" ca="1" si="364">SUMIF($C$9:$C$73,$C74,BA$9:BA$73)</f>
        <v>2340275</v>
      </c>
      <c r="BB74" s="78">
        <f t="shared" ca="1" si="364"/>
        <v>162524</v>
      </c>
      <c r="BC74" s="80">
        <f ca="1">IF(BB74=0,0,IF(AZ74=0,1,BB74/AZ74))</f>
        <v>7.4629284982534738E-2</v>
      </c>
      <c r="BD74" s="78">
        <f>SUMIF($C$9:$C$73,$C74,BD$9:BD$73)</f>
        <v>12004249</v>
      </c>
      <c r="BE74" s="79">
        <f t="shared" ref="BE74:BF74" ca="1" si="365">SUMIF($C$9:$C$73,$C74,BE$9:BE$73)</f>
        <v>12372873</v>
      </c>
      <c r="BF74" s="78">
        <f t="shared" ca="1" si="365"/>
        <v>368624</v>
      </c>
      <c r="BG74" s="80">
        <f ca="1">IF(BF74=0,0,IF(BD74=0,1,BF74/BD74))</f>
        <v>3.0707793548767608E-2</v>
      </c>
      <c r="BH74" s="78">
        <f>SUMIF($C$9:$C$73,$C74,BH$9:BH$73)</f>
        <v>2307896</v>
      </c>
      <c r="BI74" s="79">
        <f t="shared" ref="BI74:BJ74" ca="1" si="366">SUMIF($C$9:$C$73,$C74,BI$9:BI$73)</f>
        <v>2426906</v>
      </c>
      <c r="BJ74" s="78">
        <f t="shared" ca="1" si="366"/>
        <v>119010</v>
      </c>
      <c r="BK74" s="80">
        <f ca="1">IF(BJ74=0,0,IF(BH74=0,1,BJ74/BH74))</f>
        <v>5.1566448401487761E-2</v>
      </c>
      <c r="BL74" s="78">
        <f>SUMIF($C$9:$C$73,$C74,BL$9:BL$73)</f>
        <v>14312145</v>
      </c>
      <c r="BM74" s="79">
        <f t="shared" ref="BM74:BN74" ca="1" si="367">SUMIF($C$9:$C$73,$C74,BM$9:BM$73)</f>
        <v>14799779</v>
      </c>
      <c r="BN74" s="78">
        <f t="shared" ca="1" si="367"/>
        <v>487634</v>
      </c>
      <c r="BO74" s="80">
        <f ca="1">IF(BN74=0,0,IF(BL74=0,1,BN74/BL74))</f>
        <v>3.4071342904924452E-2</v>
      </c>
      <c r="BP74" s="78">
        <f>SUMIF($C$9:$C$73,$C74,BP$9:BP$73)</f>
        <v>1861583</v>
      </c>
      <c r="BQ74" s="79">
        <f t="shared" ref="BQ74:BR74" ca="1" si="368">SUMIF($C$9:$C$73,$C74,BQ$9:BQ$73)</f>
        <v>0</v>
      </c>
      <c r="BR74" s="78">
        <f t="shared" ca="1" si="368"/>
        <v>-1861583</v>
      </c>
      <c r="BS74" s="80">
        <f ca="1">IF(BR74=0,0,IF(BP74=0,1,BR74/BP74))</f>
        <v>-1</v>
      </c>
      <c r="BT74" s="78">
        <f>SUMIF($C$9:$C$73,$C74,BT$9:BT$73)</f>
        <v>16173728</v>
      </c>
      <c r="BU74" s="79">
        <f t="shared" ref="BU74:BV74" ca="1" si="369">SUMIF($C$9:$C$73,$C74,BU$9:BU$73)</f>
        <v>14799779</v>
      </c>
      <c r="BV74" s="78">
        <f t="shared" ca="1" si="369"/>
        <v>-1373949</v>
      </c>
      <c r="BW74" s="80">
        <f ca="1">IF(BV74=0,0,IF(BT74=0,1,BV74/BT74))</f>
        <v>-8.4949431571991321E-2</v>
      </c>
      <c r="BX74" s="78">
        <f>SUMIF($C$9:$C$73,$C74,BX$9:BX$73)</f>
        <v>1884514</v>
      </c>
      <c r="BY74" s="79">
        <f t="shared" ref="BY74:BZ74" ca="1" si="370">SUMIF($C$9:$C$73,$C74,BY$9:BY$73)</f>
        <v>0</v>
      </c>
      <c r="BZ74" s="78">
        <f t="shared" ca="1" si="370"/>
        <v>-1884514</v>
      </c>
      <c r="CA74" s="80">
        <f ca="1">IF(BZ74=0,0,IF(BX74=0,1,BZ74/BX74))</f>
        <v>-1</v>
      </c>
      <c r="CB74" s="78">
        <f>SUMIF($C$9:$C$73,$C74,CB$9:CB$73)</f>
        <v>18058242</v>
      </c>
      <c r="CC74" s="79">
        <f t="shared" ref="CC74:CD74" ca="1" si="371">SUMIF($C$9:$C$73,$C74,CC$9:CC$73)</f>
        <v>14799779</v>
      </c>
      <c r="CD74" s="78">
        <f t="shared" ca="1" si="371"/>
        <v>-3258463</v>
      </c>
      <c r="CE74" s="80">
        <f ca="1">IF(CD74=0,0,IF(CB74=0,1,CD74/CB74))</f>
        <v>-0.18044187247019949</v>
      </c>
      <c r="CF74" s="78">
        <f>SUMIF($C$9:$C$73,$C74,CF$9:CF$73)</f>
        <v>1644343</v>
      </c>
      <c r="CG74" s="79">
        <f t="shared" ref="CG74:CH74" ca="1" si="372">SUMIF($C$9:$C$73,$C74,CG$9:CG$73)</f>
        <v>0</v>
      </c>
      <c r="CH74" s="78">
        <f t="shared" ca="1" si="372"/>
        <v>-1644343</v>
      </c>
      <c r="CI74" s="80">
        <f ca="1">IF(CH74=0,0,IF(CF74=0,1,CH74/CF74))</f>
        <v>-1</v>
      </c>
      <c r="CJ74" s="78">
        <f>SUMIF($C$9:$C$73,$C74,CJ$9:CJ$73)</f>
        <v>19702585</v>
      </c>
      <c r="CK74" s="79">
        <f t="shared" ref="CK74:CL74" ca="1" si="373">SUMIF($C$9:$C$73,$C74,CK$9:CK$73)</f>
        <v>14799779</v>
      </c>
      <c r="CL74" s="78">
        <f t="shared" ca="1" si="373"/>
        <v>-4902806</v>
      </c>
      <c r="CM74" s="80">
        <f ca="1">IF(CL74=0,0,IF(CJ74=0,1,CL74/CJ74))</f>
        <v>-0.24884074856167351</v>
      </c>
      <c r="CN74" s="78">
        <f>SUMIF($C$9:$C$73,$C74,CN$9:CN$73)</f>
        <v>1598606</v>
      </c>
      <c r="CO74" s="79">
        <f t="shared" ref="CO74:CP74" ca="1" si="374">SUMIF($C$9:$C$73,$C74,CO$9:CO$73)</f>
        <v>0</v>
      </c>
      <c r="CP74" s="78">
        <f t="shared" ca="1" si="374"/>
        <v>-1598606</v>
      </c>
      <c r="CQ74" s="80">
        <f ca="1">IF(CP74=0,0,IF(CN74=0,1,CP74/CN74))</f>
        <v>-1</v>
      </c>
      <c r="CR74" s="78">
        <f>SUMIF($C$9:$C$73,$C74,CR$9:CR$73)</f>
        <v>21301191</v>
      </c>
      <c r="CS74" s="79">
        <f ca="1">SUMIF($C$9:$C$73,$C74,CS$9:CS$73)</f>
        <v>14799779</v>
      </c>
      <c r="CT74" s="78">
        <f t="shared" ref="CT74" ca="1" si="375">SUMIF($C$9:$C$73,$C74,CT$9:CT$73)</f>
        <v>-6501412</v>
      </c>
      <c r="CU74" s="80">
        <f ca="1">IF(CT74=0,0,IF(CR74=0,1,CT74/CR74))</f>
        <v>-0.30521354416285923</v>
      </c>
      <c r="CY74" t="s">
        <v>6</v>
      </c>
      <c r="DA74" s="81">
        <f>SUMIF($CY$9:$CY$73,$CY74,DA$9:DA$73)</f>
        <v>1594111</v>
      </c>
      <c r="DB74" s="81">
        <f t="shared" ref="DB74:DL76" si="376">SUMIF($CY$9:$CY$73,$CY74,DB$9:DB$73)</f>
        <v>1381258</v>
      </c>
      <c r="DC74" s="81">
        <f t="shared" si="376"/>
        <v>1626543</v>
      </c>
      <c r="DD74" s="81">
        <f t="shared" si="376"/>
        <v>1566523</v>
      </c>
      <c r="DE74" s="81">
        <f t="shared" si="376"/>
        <v>1749860</v>
      </c>
      <c r="DF74" s="81">
        <f t="shared" si="376"/>
        <v>1908203</v>
      </c>
      <c r="DG74" s="81">
        <f t="shared" si="376"/>
        <v>2177751</v>
      </c>
      <c r="DH74" s="81">
        <f t="shared" si="376"/>
        <v>2307896</v>
      </c>
      <c r="DI74" s="81">
        <f t="shared" si="376"/>
        <v>1861583</v>
      </c>
      <c r="DJ74" s="81">
        <f t="shared" si="376"/>
        <v>1884514</v>
      </c>
      <c r="DK74" s="81">
        <f t="shared" si="376"/>
        <v>1644343</v>
      </c>
      <c r="DL74" s="81">
        <f>SUMIF($CY$9:$CY$73,$CY74,DL$9:DL$73)</f>
        <v>1598606</v>
      </c>
      <c r="DO74" s="81">
        <f>SUMIF($CY$9:$CY$73,$CY74,DO$9:DO$73)</f>
        <v>1385922</v>
      </c>
      <c r="DP74" s="81">
        <f t="shared" ref="DP74:DZ74" si="377">SUMIF($CY$9:$CY$73,$CY74,DP$9:DP$73)</f>
        <v>1354449</v>
      </c>
      <c r="DQ74" s="81">
        <f t="shared" si="377"/>
        <v>1615320</v>
      </c>
      <c r="DR74" s="81">
        <f t="shared" si="377"/>
        <v>1669861</v>
      </c>
      <c r="DS74" s="81">
        <f t="shared" si="377"/>
        <v>1944711</v>
      </c>
      <c r="DT74" s="81">
        <f t="shared" si="377"/>
        <v>2062335</v>
      </c>
      <c r="DU74" s="81">
        <f t="shared" si="377"/>
        <v>2340275</v>
      </c>
      <c r="DV74" s="81">
        <f t="shared" si="377"/>
        <v>2426906</v>
      </c>
      <c r="DW74" s="81">
        <f t="shared" si="377"/>
        <v>0</v>
      </c>
      <c r="DX74" s="81">
        <f t="shared" si="377"/>
        <v>0</v>
      </c>
      <c r="DY74" s="81">
        <f t="shared" si="377"/>
        <v>0</v>
      </c>
      <c r="DZ74" s="81">
        <f t="shared" si="377"/>
        <v>0</v>
      </c>
      <c r="EB74" s="81">
        <f>SUMIF($CY$9:$CY$73,$CY74,EB$9:EB$73)</f>
        <v>1594111</v>
      </c>
      <c r="EC74" s="81">
        <f t="shared" ref="EC74:EM76" si="378">SUMIF($CY$9:$CY$73,$CY74,EC$9:EC$73)</f>
        <v>2975369</v>
      </c>
      <c r="ED74" s="81">
        <f t="shared" si="378"/>
        <v>4601912</v>
      </c>
      <c r="EE74" s="81">
        <f t="shared" si="378"/>
        <v>6168435</v>
      </c>
      <c r="EF74" s="81">
        <f t="shared" si="378"/>
        <v>7918295</v>
      </c>
      <c r="EG74" s="81">
        <f t="shared" si="378"/>
        <v>9826498</v>
      </c>
      <c r="EH74" s="81">
        <f t="shared" si="378"/>
        <v>12004249</v>
      </c>
      <c r="EI74" s="81">
        <f t="shared" si="378"/>
        <v>14312145</v>
      </c>
      <c r="EJ74" s="81">
        <f t="shared" si="378"/>
        <v>16173728</v>
      </c>
      <c r="EK74" s="81">
        <f t="shared" si="378"/>
        <v>18058242</v>
      </c>
      <c r="EL74" s="81">
        <f t="shared" si="378"/>
        <v>19702585</v>
      </c>
      <c r="EM74" s="81">
        <f>SUMIF($CY$9:$CY$73,$CY74,EM$9:EM$73)</f>
        <v>21301191</v>
      </c>
      <c r="EQ74" s="81">
        <f>SUMIF($CY$9:$CY$73,$CY74,EQ$9:EQ$73)</f>
        <v>1385922</v>
      </c>
      <c r="ER74" s="81">
        <f t="shared" ref="ER74:FA74" si="379">SUMIF($CY$9:$CY$73,$CY74,ER$9:ER$73)</f>
        <v>2740371</v>
      </c>
      <c r="ES74" s="81">
        <f t="shared" si="379"/>
        <v>4355691</v>
      </c>
      <c r="ET74" s="81">
        <f t="shared" si="379"/>
        <v>6025552</v>
      </c>
      <c r="EU74" s="81">
        <f t="shared" si="379"/>
        <v>7970263</v>
      </c>
      <c r="EV74" s="81">
        <f t="shared" si="379"/>
        <v>10032598</v>
      </c>
      <c r="EW74" s="81">
        <f t="shared" si="379"/>
        <v>12372873</v>
      </c>
      <c r="EX74" s="81">
        <f t="shared" si="379"/>
        <v>14799779</v>
      </c>
      <c r="EY74" s="81">
        <f t="shared" si="379"/>
        <v>14799779</v>
      </c>
      <c r="EZ74" s="81">
        <f t="shared" si="379"/>
        <v>14799779</v>
      </c>
      <c r="FA74" s="81">
        <f t="shared" si="379"/>
        <v>14799779</v>
      </c>
      <c r="FB74" s="81">
        <f>SUMIF($CY$9:$CY$73,$CY74,FB$9:FB$73)</f>
        <v>14799779</v>
      </c>
      <c r="FC74" s="81"/>
      <c r="FD74" s="81">
        <f t="shared" ref="FD74:FE77" si="380">SUMIFS($DA74:$DZ74,$DA$8:$DZ$8,FD$7,$DA$7:$DZ$7,FD$8)</f>
        <v>2307896</v>
      </c>
      <c r="FE74" s="81">
        <f t="shared" si="380"/>
        <v>2426906</v>
      </c>
      <c r="FF74" s="81">
        <f t="shared" si="128"/>
        <v>119010</v>
      </c>
      <c r="FG74" s="112">
        <f>IFERROR(FF74/FD74,1)</f>
        <v>5.1566448401487761E-2</v>
      </c>
      <c r="FI74" s="81">
        <f>SUMIFS($EB74:$FB74,$EB$8:$FB$8,FI$7,$EB$7:$FB$7,FI$8)</f>
        <v>14312145</v>
      </c>
      <c r="FJ74" s="81">
        <f>SUMIFS($EB74:$FB74,$EB$8:$FB$8,FJ$7,$EB$7:$FB$7,FJ$8)</f>
        <v>14799779</v>
      </c>
      <c r="FK74" s="81">
        <f t="shared" si="129"/>
        <v>487634</v>
      </c>
      <c r="FL74" s="112">
        <f>IFERROR(FK74/FI74,1)</f>
        <v>3.4071342904924452E-2</v>
      </c>
    </row>
    <row r="75" spans="1:168" ht="15.75">
      <c r="A75" s="96"/>
      <c r="B75" s="105" t="s">
        <v>9</v>
      </c>
      <c r="C75" s="83" t="s">
        <v>7</v>
      </c>
      <c r="D75" s="78">
        <f t="shared" ref="D75:T76" si="381">SUMIF($C$9:$C$73,$C75,D$9:D$73)</f>
        <v>545427</v>
      </c>
      <c r="E75" s="79">
        <f t="shared" ca="1" si="381"/>
        <v>455166</v>
      </c>
      <c r="F75" s="78">
        <f t="shared" ca="1" si="381"/>
        <v>-90261</v>
      </c>
      <c r="G75" s="80">
        <f ca="1">IF(F75=0,0,IF(D75=0,1,F75/D75))</f>
        <v>-0.16548685708628286</v>
      </c>
      <c r="H75" s="78">
        <f t="shared" si="381"/>
        <v>545427</v>
      </c>
      <c r="I75" s="79">
        <f t="shared" ca="1" si="381"/>
        <v>455166</v>
      </c>
      <c r="J75" s="78">
        <f t="shared" ca="1" si="381"/>
        <v>-90261</v>
      </c>
      <c r="K75" s="80">
        <f ca="1">IF(J75=0,0,IF(H75=0,1,J75/H75))</f>
        <v>-0.16548685708628286</v>
      </c>
      <c r="L75" s="78">
        <f t="shared" si="381"/>
        <v>512201</v>
      </c>
      <c r="M75" s="79">
        <f t="shared" ca="1" si="381"/>
        <v>477104</v>
      </c>
      <c r="N75" s="78">
        <f t="shared" ca="1" si="381"/>
        <v>-35097</v>
      </c>
      <c r="O75" s="80">
        <f ca="1">IF(N75=0,0,IF(L75=0,1,N75/L75))</f>
        <v>-6.8521927915017738E-2</v>
      </c>
      <c r="P75" s="78">
        <f t="shared" si="381"/>
        <v>1057628</v>
      </c>
      <c r="Q75" s="79">
        <f t="shared" ca="1" si="381"/>
        <v>932270</v>
      </c>
      <c r="R75" s="78">
        <f t="shared" ca="1" si="381"/>
        <v>-125358</v>
      </c>
      <c r="S75" s="80">
        <f ca="1">IF(R75=0,0,IF(P75=0,1,R75/P75))</f>
        <v>-0.11852749738093167</v>
      </c>
      <c r="T75" s="78">
        <f t="shared" si="381"/>
        <v>585246</v>
      </c>
      <c r="U75" s="79">
        <f t="shared" ca="1" si="356"/>
        <v>554690</v>
      </c>
      <c r="V75" s="78">
        <f t="shared" ca="1" si="356"/>
        <v>-30556</v>
      </c>
      <c r="W75" s="80">
        <f ca="1">IF(V75=0,0,IF(T75=0,1,V75/T75))</f>
        <v>-5.2210523438007264E-2</v>
      </c>
      <c r="X75" s="78">
        <f t="shared" ref="X75:Z76" si="382">SUMIF($C$9:$C$73,$C75,X$9:X$73)</f>
        <v>1642874</v>
      </c>
      <c r="Y75" s="79">
        <f t="shared" ca="1" si="382"/>
        <v>1486960</v>
      </c>
      <c r="Z75" s="78">
        <f t="shared" ca="1" si="382"/>
        <v>-155914</v>
      </c>
      <c r="AA75" s="80">
        <f ca="1">IF(Z75=0,0,IF(X75=0,1,Z75/X75))</f>
        <v>-9.4903200123685694E-2</v>
      </c>
      <c r="AB75" s="78">
        <f t="shared" ref="AB75:AD76" si="383">SUMIF($C$9:$C$73,$C75,AB$9:AB$73)</f>
        <v>526219</v>
      </c>
      <c r="AC75" s="79">
        <f t="shared" ca="1" si="383"/>
        <v>542430</v>
      </c>
      <c r="AD75" s="78">
        <f t="shared" ca="1" si="383"/>
        <v>16211</v>
      </c>
      <c r="AE75" s="80">
        <f ca="1">IF(AD75=0,0,IF(AB75=0,1,AD75/AB75))</f>
        <v>3.0806565327363703E-2</v>
      </c>
      <c r="AF75" s="78">
        <f t="shared" ref="AF75:AH76" si="384">SUMIF($C$9:$C$73,$C75,AF$9:AF$73)</f>
        <v>2169093</v>
      </c>
      <c r="AG75" s="79">
        <f t="shared" ca="1" si="384"/>
        <v>2029390</v>
      </c>
      <c r="AH75" s="78">
        <f t="shared" ca="1" si="384"/>
        <v>-139703</v>
      </c>
      <c r="AI75" s="80">
        <f ca="1">IF(AH75=0,0,IF(AF75=0,1,AH75/AF75))</f>
        <v>-6.440618267635366E-2</v>
      </c>
      <c r="AJ75" s="78">
        <f t="shared" ref="AJ75:AL76" si="385">SUMIF($C$9:$C$73,$C75,AJ$9:AJ$73)</f>
        <v>534442</v>
      </c>
      <c r="AK75" s="79">
        <f t="shared" ca="1" si="385"/>
        <v>542146</v>
      </c>
      <c r="AL75" s="78">
        <f t="shared" ca="1" si="385"/>
        <v>7704</v>
      </c>
      <c r="AM75" s="80">
        <f ca="1">IF(AL75=0,0,IF(AJ75=0,1,AL75/AJ75))</f>
        <v>1.441503474652067E-2</v>
      </c>
      <c r="AN75" s="78">
        <f t="shared" ref="AN75:AP76" si="386">SUMIF($C$9:$C$73,$C75,AN$9:AN$73)</f>
        <v>2703535</v>
      </c>
      <c r="AO75" s="79">
        <f t="shared" ca="1" si="386"/>
        <v>2571536</v>
      </c>
      <c r="AP75" s="78">
        <f t="shared" ca="1" si="386"/>
        <v>-131999</v>
      </c>
      <c r="AQ75" s="80">
        <f ca="1">IF(AP75=0,0,IF(AN75=0,1,AP75/AN75))</f>
        <v>-4.8824594466134151E-2</v>
      </c>
      <c r="AR75" s="78">
        <f t="shared" ref="AR75:AT76" si="387">SUMIF($C$9:$C$73,$C75,AR$9:AR$73)</f>
        <v>525641</v>
      </c>
      <c r="AS75" s="79">
        <f t="shared" ca="1" si="387"/>
        <v>558574</v>
      </c>
      <c r="AT75" s="78">
        <f t="shared" ca="1" si="387"/>
        <v>32933</v>
      </c>
      <c r="AU75" s="80">
        <f ca="1">IF(AT75=0,0,IF(AR75=0,1,AT75/AR75))</f>
        <v>6.2653027446489137E-2</v>
      </c>
      <c r="AV75" s="78">
        <f t="shared" ref="AV75:AX76" si="388">SUMIF($C$9:$C$73,$C75,AV$9:AV$73)</f>
        <v>3229176</v>
      </c>
      <c r="AW75" s="79">
        <f t="shared" ca="1" si="388"/>
        <v>3130110</v>
      </c>
      <c r="AX75" s="78">
        <f t="shared" ca="1" si="388"/>
        <v>-99066</v>
      </c>
      <c r="AY75" s="80">
        <f ca="1">IF(AX75=0,0,IF(AV75=0,1,AX75/AV75))</f>
        <v>-3.0678414555292122E-2</v>
      </c>
      <c r="AZ75" s="78">
        <f t="shared" ref="AZ75:BB76" si="389">SUMIF($C$9:$C$73,$C75,AZ$9:AZ$73)</f>
        <v>536615</v>
      </c>
      <c r="BA75" s="79">
        <f t="shared" ca="1" si="389"/>
        <v>542606</v>
      </c>
      <c r="BB75" s="78">
        <f t="shared" ca="1" si="389"/>
        <v>5991</v>
      </c>
      <c r="BC75" s="80">
        <f ca="1">IF(BB75=0,0,IF(AZ75=0,1,BB75/AZ75))</f>
        <v>1.1164428873587208E-2</v>
      </c>
      <c r="BD75" s="78">
        <f t="shared" ref="BD75:BF76" si="390">SUMIF($C$9:$C$73,$C75,BD$9:BD$73)</f>
        <v>3765791</v>
      </c>
      <c r="BE75" s="79">
        <f t="shared" ca="1" si="390"/>
        <v>3672716</v>
      </c>
      <c r="BF75" s="78">
        <f t="shared" ca="1" si="390"/>
        <v>-93075</v>
      </c>
      <c r="BG75" s="80">
        <f ca="1">IF(BF75=0,0,IF(BD75=0,1,BF75/BD75))</f>
        <v>-2.4715922896411405E-2</v>
      </c>
      <c r="BH75" s="78">
        <f t="shared" ref="BH75:BJ76" si="391">SUMIF($C$9:$C$73,$C75,BH$9:BH$73)</f>
        <v>525638</v>
      </c>
      <c r="BI75" s="79">
        <f t="shared" ca="1" si="391"/>
        <v>557454</v>
      </c>
      <c r="BJ75" s="78">
        <f t="shared" ca="1" si="391"/>
        <v>31816</v>
      </c>
      <c r="BK75" s="80">
        <f ca="1">IF(BJ75=0,0,IF(BH75=0,1,BJ75/BH75))</f>
        <v>6.0528348407078637E-2</v>
      </c>
      <c r="BL75" s="78">
        <f t="shared" ref="BL75:BN76" si="392">SUMIF($C$9:$C$73,$C75,BL$9:BL$73)</f>
        <v>4291429</v>
      </c>
      <c r="BM75" s="79">
        <f t="shared" ca="1" si="392"/>
        <v>4230170</v>
      </c>
      <c r="BN75" s="78">
        <f t="shared" ca="1" si="392"/>
        <v>-61259</v>
      </c>
      <c r="BO75" s="80">
        <f ca="1">IF(BN75=0,0,IF(BL75=0,1,BN75/BL75))</f>
        <v>-1.4274732262842984E-2</v>
      </c>
      <c r="BP75" s="78">
        <f t="shared" ref="BP75:BR76" si="393">SUMIF($C$9:$C$73,$C75,BP$9:BP$73)</f>
        <v>543595</v>
      </c>
      <c r="BQ75" s="79">
        <f t="shared" ca="1" si="393"/>
        <v>0</v>
      </c>
      <c r="BR75" s="78">
        <f t="shared" ca="1" si="393"/>
        <v>-543595</v>
      </c>
      <c r="BS75" s="80">
        <f ca="1">IF(BR75=0,0,IF(BP75=0,1,BR75/BP75))</f>
        <v>-1</v>
      </c>
      <c r="BT75" s="78">
        <f t="shared" ref="BT75:BV76" si="394">SUMIF($C$9:$C$73,$C75,BT$9:BT$73)</f>
        <v>4835024</v>
      </c>
      <c r="BU75" s="79">
        <f t="shared" ca="1" si="394"/>
        <v>4230170</v>
      </c>
      <c r="BV75" s="78">
        <f t="shared" ca="1" si="394"/>
        <v>-604854</v>
      </c>
      <c r="BW75" s="80">
        <f ca="1">IF(BV75=0,0,IF(BT75=0,1,BV75/BT75))</f>
        <v>-0.12509844832207659</v>
      </c>
      <c r="BX75" s="78">
        <f t="shared" ref="BX75:BZ76" si="395">SUMIF($C$9:$C$73,$C75,BX$9:BX$73)</f>
        <v>567416</v>
      </c>
      <c r="BY75" s="79">
        <f t="shared" ca="1" si="395"/>
        <v>0</v>
      </c>
      <c r="BZ75" s="78">
        <f t="shared" ca="1" si="395"/>
        <v>-567416</v>
      </c>
      <c r="CA75" s="80">
        <f ca="1">IF(BZ75=0,0,IF(BX75=0,1,BZ75/BX75))</f>
        <v>-1</v>
      </c>
      <c r="CB75" s="78">
        <f t="shared" ref="CB75:CD76" si="396">SUMIF($C$9:$C$73,$C75,CB$9:CB$73)</f>
        <v>5402440</v>
      </c>
      <c r="CC75" s="79">
        <f t="shared" ca="1" si="396"/>
        <v>4230170</v>
      </c>
      <c r="CD75" s="78">
        <f t="shared" ca="1" si="396"/>
        <v>-1172270</v>
      </c>
      <c r="CE75" s="80">
        <f ca="1">IF(CD75=0,0,IF(CB75=0,1,CD75/CB75))</f>
        <v>-0.21698899016000178</v>
      </c>
      <c r="CF75" s="78">
        <f t="shared" ref="CF75:CH76" si="397">SUMIF($C$9:$C$73,$C75,CF$9:CF$73)</f>
        <v>496512</v>
      </c>
      <c r="CG75" s="79">
        <f t="shared" ca="1" si="397"/>
        <v>0</v>
      </c>
      <c r="CH75" s="78">
        <f t="shared" ca="1" si="397"/>
        <v>-496512</v>
      </c>
      <c r="CI75" s="80">
        <f ca="1">IF(CH75=0,0,IF(CF75=0,1,CH75/CF75))</f>
        <v>-1</v>
      </c>
      <c r="CJ75" s="78">
        <f t="shared" ref="CJ75:CL76" si="398">SUMIF($C$9:$C$73,$C75,CJ$9:CJ$73)</f>
        <v>5898952</v>
      </c>
      <c r="CK75" s="79">
        <f t="shared" ca="1" si="398"/>
        <v>4230170</v>
      </c>
      <c r="CL75" s="78">
        <f t="shared" ca="1" si="398"/>
        <v>-1668782</v>
      </c>
      <c r="CM75" s="80">
        <f ca="1">IF(CL75=0,0,IF(CJ75=0,1,CL75/CJ75))</f>
        <v>-0.28289465654238244</v>
      </c>
      <c r="CN75" s="78">
        <f t="shared" ref="CN75:CP76" si="399">SUMIF($C$9:$C$73,$C75,CN$9:CN$73)</f>
        <v>470980</v>
      </c>
      <c r="CO75" s="79">
        <f t="shared" ca="1" si="399"/>
        <v>0</v>
      </c>
      <c r="CP75" s="78">
        <f t="shared" ca="1" si="399"/>
        <v>-470980</v>
      </c>
      <c r="CQ75" s="80">
        <f ca="1">IF(CP75=0,0,IF(CN75=0,1,CP75/CN75))</f>
        <v>-1</v>
      </c>
      <c r="CR75" s="78">
        <f t="shared" ref="CR75:CT76" si="400">SUMIF($C$9:$C$73,$C75,CR$9:CR$73)</f>
        <v>6369932</v>
      </c>
      <c r="CS75" s="79">
        <f t="shared" ca="1" si="400"/>
        <v>4230170</v>
      </c>
      <c r="CT75" s="78">
        <f t="shared" ca="1" si="400"/>
        <v>-2139762</v>
      </c>
      <c r="CU75" s="80">
        <f ca="1">IF(CT75=0,0,IF(CR75=0,1,CT75/CR75))</f>
        <v>-0.33591598780018372</v>
      </c>
      <c r="CY75" t="s">
        <v>7</v>
      </c>
      <c r="CZ75" s="2"/>
      <c r="DA75" s="81">
        <f>SUMIF($CY$9:$CY$73,$CY75,DA$9:DA$73)</f>
        <v>545427</v>
      </c>
      <c r="DB75" s="81">
        <f t="shared" si="376"/>
        <v>512201</v>
      </c>
      <c r="DC75" s="81">
        <f t="shared" si="376"/>
        <v>585246</v>
      </c>
      <c r="DD75" s="81">
        <f t="shared" si="376"/>
        <v>526219</v>
      </c>
      <c r="DE75" s="81">
        <f t="shared" si="376"/>
        <v>534442</v>
      </c>
      <c r="DF75" s="81">
        <f t="shared" si="376"/>
        <v>525641</v>
      </c>
      <c r="DG75" s="81">
        <f t="shared" si="376"/>
        <v>536615</v>
      </c>
      <c r="DH75" s="81">
        <f t="shared" si="376"/>
        <v>525638</v>
      </c>
      <c r="DI75" s="81">
        <f t="shared" si="376"/>
        <v>543595</v>
      </c>
      <c r="DJ75" s="81">
        <f t="shared" si="376"/>
        <v>567416</v>
      </c>
      <c r="DK75" s="81">
        <f t="shared" si="376"/>
        <v>496512</v>
      </c>
      <c r="DL75" s="81">
        <f t="shared" si="376"/>
        <v>470980</v>
      </c>
      <c r="DO75" s="81">
        <f t="shared" ref="DO75:DZ76" si="401">SUMIF($CY$9:$CY$73,$CY75,DO$9:DO$73)</f>
        <v>455166</v>
      </c>
      <c r="DP75" s="81">
        <f t="shared" si="401"/>
        <v>477104</v>
      </c>
      <c r="DQ75" s="81">
        <f t="shared" si="401"/>
        <v>554690</v>
      </c>
      <c r="DR75" s="81">
        <f t="shared" si="401"/>
        <v>542430</v>
      </c>
      <c r="DS75" s="81">
        <f t="shared" si="401"/>
        <v>542146</v>
      </c>
      <c r="DT75" s="81">
        <f t="shared" si="401"/>
        <v>558574</v>
      </c>
      <c r="DU75" s="81">
        <f t="shared" si="401"/>
        <v>542606</v>
      </c>
      <c r="DV75" s="81">
        <f t="shared" si="401"/>
        <v>557454</v>
      </c>
      <c r="DW75" s="81">
        <f t="shared" si="401"/>
        <v>0</v>
      </c>
      <c r="DX75" s="81">
        <f t="shared" si="401"/>
        <v>0</v>
      </c>
      <c r="DY75" s="81">
        <f t="shared" si="401"/>
        <v>0</v>
      </c>
      <c r="DZ75" s="81">
        <f t="shared" si="401"/>
        <v>0</v>
      </c>
      <c r="EB75" s="81">
        <f>SUMIF($CY$9:$CY$73,$CY75,EB$9:EB$73)</f>
        <v>545427</v>
      </c>
      <c r="EC75" s="81">
        <f t="shared" si="378"/>
        <v>1057628</v>
      </c>
      <c r="ED75" s="81">
        <f t="shared" si="378"/>
        <v>1642874</v>
      </c>
      <c r="EE75" s="81">
        <f t="shared" si="378"/>
        <v>2169093</v>
      </c>
      <c r="EF75" s="81">
        <f t="shared" si="378"/>
        <v>2703535</v>
      </c>
      <c r="EG75" s="81">
        <f t="shared" si="378"/>
        <v>3229176</v>
      </c>
      <c r="EH75" s="81">
        <f t="shared" si="378"/>
        <v>3765791</v>
      </c>
      <c r="EI75" s="81">
        <f t="shared" si="378"/>
        <v>4291429</v>
      </c>
      <c r="EJ75" s="81">
        <f t="shared" si="378"/>
        <v>4835024</v>
      </c>
      <c r="EK75" s="81">
        <f t="shared" si="378"/>
        <v>5402440</v>
      </c>
      <c r="EL75" s="81">
        <f t="shared" si="378"/>
        <v>5898952</v>
      </c>
      <c r="EM75" s="81">
        <f t="shared" si="378"/>
        <v>6369932</v>
      </c>
      <c r="EQ75" s="81">
        <f t="shared" ref="EQ75:FB76" si="402">SUMIF($CY$9:$CY$73,$CY75,EQ$9:EQ$73)</f>
        <v>455166</v>
      </c>
      <c r="ER75" s="81">
        <f t="shared" si="402"/>
        <v>932270</v>
      </c>
      <c r="ES75" s="81">
        <f t="shared" si="402"/>
        <v>1486960</v>
      </c>
      <c r="ET75" s="81">
        <f t="shared" si="402"/>
        <v>2029390</v>
      </c>
      <c r="EU75" s="81">
        <f t="shared" si="402"/>
        <v>2571536</v>
      </c>
      <c r="EV75" s="81">
        <f t="shared" si="402"/>
        <v>3130110</v>
      </c>
      <c r="EW75" s="81">
        <f t="shared" si="402"/>
        <v>3672716</v>
      </c>
      <c r="EX75" s="81">
        <f t="shared" si="402"/>
        <v>4230170</v>
      </c>
      <c r="EY75" s="81">
        <f t="shared" si="402"/>
        <v>4230170</v>
      </c>
      <c r="EZ75" s="81">
        <f t="shared" si="402"/>
        <v>4230170</v>
      </c>
      <c r="FA75" s="81">
        <f t="shared" si="402"/>
        <v>4230170</v>
      </c>
      <c r="FB75" s="81">
        <f t="shared" si="402"/>
        <v>4230170</v>
      </c>
      <c r="FC75" s="81"/>
      <c r="FD75" s="81">
        <f t="shared" si="380"/>
        <v>525638</v>
      </c>
      <c r="FE75" s="81">
        <f t="shared" si="380"/>
        <v>557454</v>
      </c>
      <c r="FF75" s="81">
        <f t="shared" si="128"/>
        <v>31816</v>
      </c>
      <c r="FG75" s="112">
        <f>IFERROR(FF75/FD75,1)</f>
        <v>6.0528348407078637E-2</v>
      </c>
      <c r="FI75" s="81">
        <f t="shared" ref="FI75:FJ77" si="403">SUMIFS($EB75:$FB75,$EB$8:$FB$8,FI$7,$EB$7:$FB$7,FI$8)</f>
        <v>4291429</v>
      </c>
      <c r="FJ75" s="81">
        <f t="shared" si="403"/>
        <v>4230170</v>
      </c>
      <c r="FK75" s="81">
        <f t="shared" si="129"/>
        <v>-61259</v>
      </c>
      <c r="FL75" s="112">
        <f>IFERROR(FK75/FI75,1)</f>
        <v>-1.4274732262842984E-2</v>
      </c>
    </row>
    <row r="76" spans="1:168" ht="15.75">
      <c r="A76" s="97"/>
      <c r="B76" s="107" t="s">
        <v>9</v>
      </c>
      <c r="C76" s="83" t="s">
        <v>8</v>
      </c>
      <c r="D76" s="79">
        <f t="shared" si="381"/>
        <v>3529</v>
      </c>
      <c r="E76" s="79">
        <f t="shared" ca="1" si="381"/>
        <v>2489</v>
      </c>
      <c r="F76" s="111">
        <f t="shared" ca="1" si="381"/>
        <v>-1040</v>
      </c>
      <c r="G76" s="80">
        <f ca="1">IF(F76=0,0,IF(D76=0,1,F76/D76))</f>
        <v>-0.29470104845565315</v>
      </c>
      <c r="H76" s="79">
        <f t="shared" si="381"/>
        <v>3529</v>
      </c>
      <c r="I76" s="79">
        <f t="shared" ca="1" si="381"/>
        <v>2489</v>
      </c>
      <c r="J76" s="111">
        <f t="shared" ca="1" si="381"/>
        <v>-1040</v>
      </c>
      <c r="K76" s="80">
        <f ca="1">IF(J76=0,0,IF(H76=0,1,J76/H76))</f>
        <v>-0.29470104845565315</v>
      </c>
      <c r="L76" s="79">
        <f t="shared" si="381"/>
        <v>3254</v>
      </c>
      <c r="M76" s="79">
        <f t="shared" ca="1" si="381"/>
        <v>2810</v>
      </c>
      <c r="N76" s="111">
        <f t="shared" ca="1" si="381"/>
        <v>-444</v>
      </c>
      <c r="O76" s="80">
        <f ca="1">IF(N76=0,0,IF(L76=0,1,N76/L76))</f>
        <v>-0.13644744929317762</v>
      </c>
      <c r="P76" s="79">
        <f t="shared" si="381"/>
        <v>6783</v>
      </c>
      <c r="Q76" s="79">
        <f t="shared" ca="1" si="381"/>
        <v>5299</v>
      </c>
      <c r="R76" s="111">
        <f t="shared" ca="1" si="381"/>
        <v>-1484</v>
      </c>
      <c r="S76" s="80">
        <f ca="1">IF(R76=0,0,IF(P76=0,1,R76/P76))</f>
        <v>-0.21878224974200206</v>
      </c>
      <c r="T76" s="79">
        <f t="shared" si="356"/>
        <v>3707</v>
      </c>
      <c r="U76" s="79">
        <f t="shared" ca="1" si="356"/>
        <v>3322</v>
      </c>
      <c r="V76" s="111">
        <f t="shared" ca="1" si="356"/>
        <v>-385</v>
      </c>
      <c r="W76" s="80">
        <f ca="1">IF(V76=0,0,IF(T76=0,1,V76/T76))</f>
        <v>-0.10385756676557864</v>
      </c>
      <c r="X76" s="79">
        <f t="shared" si="382"/>
        <v>10490</v>
      </c>
      <c r="Y76" s="79">
        <f t="shared" ca="1" si="382"/>
        <v>8621</v>
      </c>
      <c r="Z76" s="111">
        <f t="shared" ca="1" si="382"/>
        <v>-1869</v>
      </c>
      <c r="AA76" s="80">
        <f ca="1">IF(Z76=0,0,IF(X76=0,1,Z76/X76))</f>
        <v>-0.17816968541468065</v>
      </c>
      <c r="AB76" s="79">
        <f t="shared" si="383"/>
        <v>3598</v>
      </c>
      <c r="AC76" s="79">
        <f t="shared" ca="1" si="383"/>
        <v>3344</v>
      </c>
      <c r="AD76" s="111">
        <f t="shared" ca="1" si="383"/>
        <v>-254</v>
      </c>
      <c r="AE76" s="80">
        <f ca="1">IF(AD76=0,0,IF(AB76=0,1,AD76/AB76))</f>
        <v>-7.0594774874930516E-2</v>
      </c>
      <c r="AF76" s="79">
        <f t="shared" si="384"/>
        <v>14088</v>
      </c>
      <c r="AG76" s="79">
        <f t="shared" ca="1" si="384"/>
        <v>11965</v>
      </c>
      <c r="AH76" s="111">
        <f t="shared" ca="1" si="384"/>
        <v>-2123</v>
      </c>
      <c r="AI76" s="80">
        <f ca="1">IF(AH76=0,0,IF(AF76=0,1,AH76/AF76))</f>
        <v>-0.15069562748438387</v>
      </c>
      <c r="AJ76" s="79">
        <f t="shared" si="385"/>
        <v>7137</v>
      </c>
      <c r="AK76" s="79">
        <f t="shared" ca="1" si="385"/>
        <v>6773</v>
      </c>
      <c r="AL76" s="111">
        <f t="shared" ca="1" si="385"/>
        <v>-364</v>
      </c>
      <c r="AM76" s="80">
        <f ca="1">IF(AL76=0,0,IF(AJ76=0,1,AL76/AJ76))</f>
        <v>-5.1001821493624776E-2</v>
      </c>
      <c r="AN76" s="79">
        <f t="shared" si="386"/>
        <v>21225</v>
      </c>
      <c r="AO76" s="79">
        <f t="shared" ca="1" si="386"/>
        <v>18738</v>
      </c>
      <c r="AP76" s="111">
        <f t="shared" ca="1" si="386"/>
        <v>-2487</v>
      </c>
      <c r="AQ76" s="80">
        <f ca="1">IF(AP76=0,0,IF(AN76=0,1,AP76/AN76))</f>
        <v>-0.11717314487632509</v>
      </c>
      <c r="AR76" s="79">
        <f t="shared" si="387"/>
        <v>9117</v>
      </c>
      <c r="AS76" s="79">
        <f t="shared" ca="1" si="387"/>
        <v>9021</v>
      </c>
      <c r="AT76" s="111">
        <f t="shared" ca="1" si="387"/>
        <v>-96</v>
      </c>
      <c r="AU76" s="80">
        <f ca="1">IF(AT76=0,0,IF(AR76=0,1,AT76/AR76))</f>
        <v>-1.0529779532741033E-2</v>
      </c>
      <c r="AV76" s="79">
        <f t="shared" si="388"/>
        <v>30342</v>
      </c>
      <c r="AW76" s="79">
        <f t="shared" ca="1" si="388"/>
        <v>27759</v>
      </c>
      <c r="AX76" s="111">
        <f t="shared" ca="1" si="388"/>
        <v>-2583</v>
      </c>
      <c r="AY76" s="80">
        <f ca="1">IF(AX76=0,0,IF(AV76=0,1,AX76/AV76))</f>
        <v>-8.5129523432865339E-2</v>
      </c>
      <c r="AZ76" s="79">
        <f t="shared" si="389"/>
        <v>9960</v>
      </c>
      <c r="BA76" s="79">
        <f t="shared" ca="1" si="389"/>
        <v>9542</v>
      </c>
      <c r="BB76" s="111">
        <f t="shared" ca="1" si="389"/>
        <v>-418</v>
      </c>
      <c r="BC76" s="80">
        <f ca="1">IF(BB76=0,0,IF(AZ76=0,1,BB76/AZ76))</f>
        <v>-4.1967871485943775E-2</v>
      </c>
      <c r="BD76" s="79">
        <f t="shared" si="390"/>
        <v>40302</v>
      </c>
      <c r="BE76" s="79">
        <f t="shared" ca="1" si="390"/>
        <v>37301</v>
      </c>
      <c r="BF76" s="111">
        <f t="shared" ca="1" si="390"/>
        <v>-3001</v>
      </c>
      <c r="BG76" s="80">
        <f ca="1">IF(BF76=0,0,IF(BD76=0,1,BF76/BD76))</f>
        <v>-7.4462805816088537E-2</v>
      </c>
      <c r="BH76" s="79">
        <f t="shared" si="391"/>
        <v>11067</v>
      </c>
      <c r="BI76" s="79">
        <f t="shared" ca="1" si="391"/>
        <v>10164</v>
      </c>
      <c r="BJ76" s="111">
        <f t="shared" ca="1" si="391"/>
        <v>-903</v>
      </c>
      <c r="BK76" s="80">
        <f ca="1">IF(BJ76=0,0,IF(BH76=0,1,BJ76/BH76))</f>
        <v>-8.1593927893738136E-2</v>
      </c>
      <c r="BL76" s="79">
        <f t="shared" si="392"/>
        <v>51369</v>
      </c>
      <c r="BM76" s="79">
        <f t="shared" ca="1" si="392"/>
        <v>47465</v>
      </c>
      <c r="BN76" s="111">
        <f t="shared" ca="1" si="392"/>
        <v>-3904</v>
      </c>
      <c r="BO76" s="80">
        <f ca="1">IF(BN76=0,0,IF(BL76=0,1,BN76/BL76))</f>
        <v>-7.5999143452276666E-2</v>
      </c>
      <c r="BP76" s="79">
        <f t="shared" si="393"/>
        <v>7819</v>
      </c>
      <c r="BQ76" s="79">
        <f t="shared" ca="1" si="393"/>
        <v>0</v>
      </c>
      <c r="BR76" s="111">
        <f t="shared" ca="1" si="393"/>
        <v>-7819</v>
      </c>
      <c r="BS76" s="80">
        <f ca="1">IF(BR76=0,0,IF(BP76=0,1,BR76/BP76))</f>
        <v>-1</v>
      </c>
      <c r="BT76" s="79">
        <f t="shared" si="394"/>
        <v>59188</v>
      </c>
      <c r="BU76" s="79">
        <f t="shared" ca="1" si="394"/>
        <v>47465</v>
      </c>
      <c r="BV76" s="111">
        <f t="shared" ca="1" si="394"/>
        <v>-11723</v>
      </c>
      <c r="BW76" s="80">
        <f ca="1">IF(BV76=0,0,IF(BT76=0,1,BV76/BT76))</f>
        <v>-0.19806379671555044</v>
      </c>
      <c r="BX76" s="79">
        <f t="shared" si="395"/>
        <v>6045</v>
      </c>
      <c r="BY76" s="79">
        <f t="shared" ca="1" si="395"/>
        <v>0</v>
      </c>
      <c r="BZ76" s="111">
        <f t="shared" ca="1" si="395"/>
        <v>-6045</v>
      </c>
      <c r="CA76" s="80">
        <f ca="1">IF(BZ76=0,0,IF(BX76=0,1,BZ76/BX76))</f>
        <v>-1</v>
      </c>
      <c r="CB76" s="79">
        <f t="shared" si="396"/>
        <v>65233</v>
      </c>
      <c r="CC76" s="79">
        <f t="shared" ca="1" si="396"/>
        <v>47465</v>
      </c>
      <c r="CD76" s="111">
        <f t="shared" ca="1" si="396"/>
        <v>-17768</v>
      </c>
      <c r="CE76" s="80">
        <f ca="1">IF(CD76=0,0,IF(CB76=0,1,CD76/CB76))</f>
        <v>-0.27237747765701409</v>
      </c>
      <c r="CF76" s="79">
        <f t="shared" si="397"/>
        <v>3200</v>
      </c>
      <c r="CG76" s="79">
        <f t="shared" ca="1" si="397"/>
        <v>0</v>
      </c>
      <c r="CH76" s="111">
        <f t="shared" ca="1" si="397"/>
        <v>-3200</v>
      </c>
      <c r="CI76" s="80">
        <f ca="1">IF(CH76=0,0,IF(CF76=0,1,CH76/CF76))</f>
        <v>-1</v>
      </c>
      <c r="CJ76" s="79">
        <f t="shared" si="398"/>
        <v>68433</v>
      </c>
      <c r="CK76" s="79">
        <f t="shared" ca="1" si="398"/>
        <v>47465</v>
      </c>
      <c r="CL76" s="111">
        <f t="shared" ca="1" si="398"/>
        <v>-20968</v>
      </c>
      <c r="CM76" s="80">
        <f ca="1">IF(CL76=0,0,IF(CJ76=0,1,CL76/CJ76))</f>
        <v>-0.3064018821328891</v>
      </c>
      <c r="CN76" s="79">
        <f t="shared" si="399"/>
        <v>2692</v>
      </c>
      <c r="CO76" s="79">
        <f t="shared" ca="1" si="399"/>
        <v>0</v>
      </c>
      <c r="CP76" s="111">
        <f t="shared" ca="1" si="399"/>
        <v>-2692</v>
      </c>
      <c r="CQ76" s="80">
        <f ca="1">IF(CP76=0,0,IF(CN76=0,1,CP76/CN76))</f>
        <v>-1</v>
      </c>
      <c r="CR76" s="79">
        <f t="shared" si="400"/>
        <v>71125</v>
      </c>
      <c r="CS76" s="79">
        <f t="shared" ca="1" si="400"/>
        <v>47465</v>
      </c>
      <c r="CT76" s="111">
        <f t="shared" ca="1" si="400"/>
        <v>-23660</v>
      </c>
      <c r="CU76" s="80">
        <f ca="1">IF(CT76=0,0,IF(CR76=0,1,CT76/CR76))</f>
        <v>-0.33265377855887523</v>
      </c>
      <c r="CY76" t="s">
        <v>8</v>
      </c>
      <c r="CZ76" s="2"/>
      <c r="DA76" s="81">
        <f>SUMIF($CY$9:$CY$73,$CY76,DA$9:DA$73)</f>
        <v>3529</v>
      </c>
      <c r="DB76" s="81">
        <f t="shared" si="376"/>
        <v>3254</v>
      </c>
      <c r="DC76" s="81">
        <f t="shared" si="376"/>
        <v>3707</v>
      </c>
      <c r="DD76" s="81">
        <f t="shared" si="376"/>
        <v>3598</v>
      </c>
      <c r="DE76" s="81">
        <f t="shared" si="376"/>
        <v>7137</v>
      </c>
      <c r="DF76" s="81">
        <f t="shared" si="376"/>
        <v>9117</v>
      </c>
      <c r="DG76" s="81">
        <f t="shared" si="376"/>
        <v>9960</v>
      </c>
      <c r="DH76" s="81">
        <f t="shared" si="376"/>
        <v>11067</v>
      </c>
      <c r="DI76" s="81">
        <f t="shared" si="376"/>
        <v>7819</v>
      </c>
      <c r="DJ76" s="81">
        <f t="shared" si="376"/>
        <v>6045</v>
      </c>
      <c r="DK76" s="81">
        <f t="shared" si="376"/>
        <v>3200</v>
      </c>
      <c r="DL76" s="81">
        <f t="shared" si="376"/>
        <v>2692</v>
      </c>
      <c r="DO76" s="81">
        <f t="shared" si="401"/>
        <v>2489</v>
      </c>
      <c r="DP76" s="81">
        <f t="shared" si="401"/>
        <v>2810</v>
      </c>
      <c r="DQ76" s="81">
        <f t="shared" si="401"/>
        <v>3322</v>
      </c>
      <c r="DR76" s="81">
        <f t="shared" si="401"/>
        <v>3344</v>
      </c>
      <c r="DS76" s="81">
        <f t="shared" si="401"/>
        <v>6773</v>
      </c>
      <c r="DT76" s="81">
        <f t="shared" si="401"/>
        <v>9021</v>
      </c>
      <c r="DU76" s="81">
        <f t="shared" si="401"/>
        <v>9542</v>
      </c>
      <c r="DV76" s="81">
        <f t="shared" si="401"/>
        <v>10164</v>
      </c>
      <c r="DW76" s="81">
        <f t="shared" si="401"/>
        <v>0</v>
      </c>
      <c r="DX76" s="81">
        <f t="shared" si="401"/>
        <v>0</v>
      </c>
      <c r="DY76" s="81">
        <f t="shared" si="401"/>
        <v>0</v>
      </c>
      <c r="DZ76" s="81">
        <f t="shared" si="401"/>
        <v>0</v>
      </c>
      <c r="EB76" s="81">
        <f>SUMIF($CY$9:$CY$73,$CY76,EB$9:EB$73)</f>
        <v>3529</v>
      </c>
      <c r="EC76" s="81">
        <f t="shared" si="378"/>
        <v>6783</v>
      </c>
      <c r="ED76" s="81">
        <f t="shared" si="378"/>
        <v>10490</v>
      </c>
      <c r="EE76" s="81">
        <f t="shared" si="378"/>
        <v>14088</v>
      </c>
      <c r="EF76" s="81">
        <f t="shared" si="378"/>
        <v>21225</v>
      </c>
      <c r="EG76" s="81">
        <f t="shared" si="378"/>
        <v>30342</v>
      </c>
      <c r="EH76" s="81">
        <f t="shared" si="378"/>
        <v>40302</v>
      </c>
      <c r="EI76" s="81">
        <f t="shared" si="378"/>
        <v>51369</v>
      </c>
      <c r="EJ76" s="81">
        <f t="shared" si="378"/>
        <v>59188</v>
      </c>
      <c r="EK76" s="81">
        <f t="shared" si="378"/>
        <v>65233</v>
      </c>
      <c r="EL76" s="81">
        <f t="shared" si="378"/>
        <v>68433</v>
      </c>
      <c r="EM76" s="81">
        <f t="shared" si="378"/>
        <v>71125</v>
      </c>
      <c r="EQ76" s="81">
        <f t="shared" si="402"/>
        <v>2489</v>
      </c>
      <c r="ER76" s="81">
        <f t="shared" si="402"/>
        <v>5299</v>
      </c>
      <c r="ES76" s="81">
        <f t="shared" si="402"/>
        <v>8621</v>
      </c>
      <c r="ET76" s="81">
        <f t="shared" si="402"/>
        <v>11965</v>
      </c>
      <c r="EU76" s="81">
        <f t="shared" si="402"/>
        <v>18738</v>
      </c>
      <c r="EV76" s="81">
        <f t="shared" si="402"/>
        <v>27759</v>
      </c>
      <c r="EW76" s="81">
        <f t="shared" si="402"/>
        <v>37301</v>
      </c>
      <c r="EX76" s="81">
        <f t="shared" si="402"/>
        <v>47465</v>
      </c>
      <c r="EY76" s="81">
        <f t="shared" si="402"/>
        <v>47465</v>
      </c>
      <c r="EZ76" s="81">
        <f t="shared" si="402"/>
        <v>47465</v>
      </c>
      <c r="FA76" s="81">
        <f t="shared" si="402"/>
        <v>47465</v>
      </c>
      <c r="FB76" s="81">
        <f t="shared" si="402"/>
        <v>47465</v>
      </c>
      <c r="FC76" s="81"/>
      <c r="FD76" s="81">
        <f t="shared" si="380"/>
        <v>11067</v>
      </c>
      <c r="FE76" s="81">
        <f t="shared" si="380"/>
        <v>10164</v>
      </c>
      <c r="FF76" s="81">
        <f t="shared" si="128"/>
        <v>-903</v>
      </c>
      <c r="FG76" s="112">
        <f>IFERROR(FF76/FD76,1)</f>
        <v>-8.1593927893738136E-2</v>
      </c>
      <c r="FI76" s="81">
        <f t="shared" si="403"/>
        <v>51369</v>
      </c>
      <c r="FJ76" s="81">
        <f t="shared" si="403"/>
        <v>47465</v>
      </c>
      <c r="FK76" s="81">
        <f t="shared" si="129"/>
        <v>-3904</v>
      </c>
      <c r="FL76" s="112">
        <f>IFERROR(FK76/FI76,1)</f>
        <v>-7.5999143452276666E-2</v>
      </c>
    </row>
    <row r="77" spans="1:168" s="2" customFormat="1" ht="15.75">
      <c r="B77" s="85" t="s">
        <v>9</v>
      </c>
      <c r="C77" s="98" t="s">
        <v>20</v>
      </c>
      <c r="D77" s="87">
        <f>SUM(D74:D76)</f>
        <v>2143067</v>
      </c>
      <c r="E77" s="88">
        <f ca="1">SUM(E74:E76)</f>
        <v>1843577</v>
      </c>
      <c r="F77" s="87">
        <f ca="1">SUM(F74:F76)</f>
        <v>-299490</v>
      </c>
      <c r="G77" s="89">
        <f ca="1">IF(F77=0,0,IF(D77=0,1,F77/D77))</f>
        <v>-0.13974831398178406</v>
      </c>
      <c r="H77" s="87">
        <f>SUM(H74:H76)</f>
        <v>2143067</v>
      </c>
      <c r="I77" s="88">
        <f ca="1">SUM(I74:I76)</f>
        <v>1843577</v>
      </c>
      <c r="J77" s="87">
        <f ca="1">SUM(J74:J76)</f>
        <v>-299490</v>
      </c>
      <c r="K77" s="89">
        <f ca="1">IF(J77=0,0,IF(H77=0,1,J77/H77))</f>
        <v>-0.13974831398178406</v>
      </c>
      <c r="L77" s="87">
        <f>SUM(L74:L76)</f>
        <v>1896713</v>
      </c>
      <c r="M77" s="88">
        <f ca="1">SUM(M74:M76)</f>
        <v>1834363</v>
      </c>
      <c r="N77" s="87">
        <f ca="1">SUM(N74:N76)</f>
        <v>-62350</v>
      </c>
      <c r="O77" s="89">
        <f ca="1">IF(N77=0,0,IF(L77=0,1,N77/L77))</f>
        <v>-3.2872659174055324E-2</v>
      </c>
      <c r="P77" s="87">
        <f>SUM(P74:P76)</f>
        <v>4039780</v>
      </c>
      <c r="Q77" s="99">
        <f ca="1">SUM(Q74:Q76)</f>
        <v>3677940</v>
      </c>
      <c r="R77" s="87">
        <f ca="1">SUM(R74:R76)</f>
        <v>-361840</v>
      </c>
      <c r="S77" s="89">
        <f ca="1">IF(R77=0,0,IF(P77=0,1,R77/P77))</f>
        <v>-8.956923396818639E-2</v>
      </c>
      <c r="T77" s="87">
        <f>SUM(T74:T76)</f>
        <v>2215496</v>
      </c>
      <c r="U77" s="99">
        <f ca="1">SUM(U74:U76)</f>
        <v>2173332</v>
      </c>
      <c r="V77" s="87">
        <f ca="1">SUM(V74:V76)</f>
        <v>-42164</v>
      </c>
      <c r="W77" s="89">
        <f ca="1">IF(V77=0,0,IF(T77=0,1,V77/T77))</f>
        <v>-1.903140425439721E-2</v>
      </c>
      <c r="X77" s="87">
        <f>SUM(X74:X76)</f>
        <v>6255276</v>
      </c>
      <c r="Y77" s="99">
        <f ca="1">SUM(Y74:Y76)</f>
        <v>5851272</v>
      </c>
      <c r="Z77" s="87">
        <f ca="1">SUM(Z74:Z76)</f>
        <v>-404004</v>
      </c>
      <c r="AA77" s="89">
        <f ca="1">IF(Z77=0,0,IF(X77=0,1,Z77/X77))</f>
        <v>-6.458611898180032E-2</v>
      </c>
      <c r="AB77" s="87">
        <f>SUM(AB74:AB76)</f>
        <v>2096340</v>
      </c>
      <c r="AC77" s="99">
        <f ca="1">SUM(AC74:AC76)</f>
        <v>2215635</v>
      </c>
      <c r="AD77" s="87">
        <f ca="1">SUM(AD74:AD76)</f>
        <v>119295</v>
      </c>
      <c r="AE77" s="89">
        <f ca="1">IF(AD77=0,0,IF(AB77=0,1,AD77/AB77))</f>
        <v>5.690632244769455E-2</v>
      </c>
      <c r="AF77" s="87">
        <f>SUM(AF74:AF76)</f>
        <v>8351616</v>
      </c>
      <c r="AG77" s="99">
        <f ca="1">SUM(AG74:AG76)</f>
        <v>8066907</v>
      </c>
      <c r="AH77" s="87">
        <f ca="1">SUM(AH74:AH76)</f>
        <v>-284709</v>
      </c>
      <c r="AI77" s="89">
        <f ca="1">IF(AH77=0,0,IF(AF77=0,1,AH77/AF77))</f>
        <v>-3.4090288633960179E-2</v>
      </c>
      <c r="AJ77" s="87">
        <f>SUM(AJ74:AJ76)</f>
        <v>2291439</v>
      </c>
      <c r="AK77" s="99">
        <f ca="1">SUM(AK74:AK76)</f>
        <v>2493630</v>
      </c>
      <c r="AL77" s="87">
        <f ca="1">SUM(AL74:AL76)</f>
        <v>202191</v>
      </c>
      <c r="AM77" s="89">
        <f ca="1">IF(AL77=0,0,IF(AJ77=0,1,AL77/AJ77))</f>
        <v>8.8237566001102358E-2</v>
      </c>
      <c r="AN77" s="87">
        <f>SUM(AN74:AN76)</f>
        <v>10643055</v>
      </c>
      <c r="AO77" s="99">
        <f ca="1">SUM(AO74:AO76)</f>
        <v>10560537</v>
      </c>
      <c r="AP77" s="87">
        <f ca="1">SUM(AP74:AP76)</f>
        <v>-82518</v>
      </c>
      <c r="AQ77" s="89">
        <f ca="1">IF(AP77=0,0,IF(AN77=0,1,AP77/AN77))</f>
        <v>-7.753224990381051E-3</v>
      </c>
      <c r="AR77" s="87">
        <f>SUM(AR74:AR76)</f>
        <v>2442961</v>
      </c>
      <c r="AS77" s="99">
        <f ca="1">SUM(AS74:AS76)</f>
        <v>2629930</v>
      </c>
      <c r="AT77" s="87">
        <f ca="1">SUM(AT74:AT76)</f>
        <v>186969</v>
      </c>
      <c r="AU77" s="89">
        <f ca="1">IF(AT77=0,0,IF(AR77=0,1,AT77/AR77))</f>
        <v>7.6533763739986022E-2</v>
      </c>
      <c r="AV77" s="87">
        <f>SUM(AV74:AV76)</f>
        <v>13086016</v>
      </c>
      <c r="AW77" s="99">
        <f ca="1">SUM(AW74:AW76)</f>
        <v>13190467</v>
      </c>
      <c r="AX77" s="87">
        <f ca="1">SUM(AX74:AX76)</f>
        <v>104451</v>
      </c>
      <c r="AY77" s="89">
        <f ca="1">IF(AX77=0,0,IF(AV77=0,1,AX77/AV77))</f>
        <v>7.9818792824340127E-3</v>
      </c>
      <c r="AZ77" s="87">
        <f>SUM(AZ74:AZ76)</f>
        <v>2724326</v>
      </c>
      <c r="BA77" s="99">
        <f ca="1">SUM(BA74:BA76)</f>
        <v>2892423</v>
      </c>
      <c r="BB77" s="87">
        <f ca="1">SUM(BB74:BB76)</f>
        <v>168097</v>
      </c>
      <c r="BC77" s="89">
        <f ca="1">IF(BB77=0,0,IF(AZ77=0,1,BB77/AZ77))</f>
        <v>6.1702233873625993E-2</v>
      </c>
      <c r="BD77" s="87">
        <f>SUM(BD74:BD76)</f>
        <v>15810342</v>
      </c>
      <c r="BE77" s="99">
        <f ca="1">SUM(BE74:BE76)</f>
        <v>16082890</v>
      </c>
      <c r="BF77" s="87">
        <f ca="1">SUM(BF74:BF76)</f>
        <v>272548</v>
      </c>
      <c r="BG77" s="89">
        <f ca="1">IF(BF77=0,0,IF(BD77=0,1,BF77/BD77))</f>
        <v>1.7238589778766328E-2</v>
      </c>
      <c r="BH77" s="87">
        <f>SUM(BH74:BH76)</f>
        <v>2844601</v>
      </c>
      <c r="BI77" s="99">
        <f ca="1">SUM(BI74:BI76)</f>
        <v>2994524</v>
      </c>
      <c r="BJ77" s="87">
        <f ca="1">SUM(BJ74:BJ76)</f>
        <v>149923</v>
      </c>
      <c r="BK77" s="89">
        <f ca="1">IF(BJ77=0,0,IF(BH77=0,1,BJ77/BH77))</f>
        <v>5.2704403886520465E-2</v>
      </c>
      <c r="BL77" s="87">
        <f>SUM(BL74:BL76)</f>
        <v>18654943</v>
      </c>
      <c r="BM77" s="99">
        <f ca="1">SUM(BM74:BM76)</f>
        <v>19077414</v>
      </c>
      <c r="BN77" s="87">
        <f ca="1">SUM(BN74:BN76)</f>
        <v>422471</v>
      </c>
      <c r="BO77" s="89">
        <f ca="1">IF(BN77=0,0,IF(BL77=0,1,BN77/BL77))</f>
        <v>2.2646598276928533E-2</v>
      </c>
      <c r="BP77" s="87">
        <f>SUM(BP74:BP76)</f>
        <v>2412997</v>
      </c>
      <c r="BQ77" s="99">
        <f ca="1">SUM(BQ74:BQ76)</f>
        <v>0</v>
      </c>
      <c r="BR77" s="87">
        <f ca="1">SUM(BR74:BR76)</f>
        <v>-2412997</v>
      </c>
      <c r="BS77" s="89">
        <f ca="1">IF(BR77=0,0,IF(BP77=0,1,BR77/BP77))</f>
        <v>-1</v>
      </c>
      <c r="BT77" s="87">
        <f>SUM(BT74:BT76)</f>
        <v>21067940</v>
      </c>
      <c r="BU77" s="99">
        <f ca="1">SUM(BU74:BU76)</f>
        <v>19077414</v>
      </c>
      <c r="BV77" s="87">
        <f ca="1">SUM(BV74:BV76)</f>
        <v>-1990526</v>
      </c>
      <c r="BW77" s="89">
        <f ca="1">IF(BV77=0,0,IF(BT77=0,1,BV77/BT77))</f>
        <v>-9.4481282935113736E-2</v>
      </c>
      <c r="BX77" s="87">
        <f>SUM(BX74:BX76)</f>
        <v>2457975</v>
      </c>
      <c r="BY77" s="99">
        <f ca="1">SUM(BY74:BY76)</f>
        <v>0</v>
      </c>
      <c r="BZ77" s="87">
        <f ca="1">SUM(BZ74:BZ76)</f>
        <v>-2457975</v>
      </c>
      <c r="CA77" s="89">
        <f ca="1">IF(BZ77=0,0,IF(BX77=0,1,BZ77/BX77))</f>
        <v>-1</v>
      </c>
      <c r="CB77" s="87">
        <f>SUM(CB74:CB76)</f>
        <v>23525915</v>
      </c>
      <c r="CC77" s="99">
        <f ca="1">SUM(CC74:CC76)</f>
        <v>19077414</v>
      </c>
      <c r="CD77" s="87">
        <f ca="1">SUM(CD74:CD76)</f>
        <v>-4448501</v>
      </c>
      <c r="CE77" s="89">
        <f ca="1">IF(CD77=0,0,IF(CB77=0,1,CD77/CB77))</f>
        <v>-0.18908939354749857</v>
      </c>
      <c r="CF77" s="87">
        <f>SUM(CF74:CF76)</f>
        <v>2144055</v>
      </c>
      <c r="CG77" s="88">
        <f ca="1">SUM(CG74:CG76)</f>
        <v>0</v>
      </c>
      <c r="CH77" s="87">
        <f ca="1">SUM(CH74:CH76)</f>
        <v>-2144055</v>
      </c>
      <c r="CI77" s="89">
        <f ca="1">IF(CH77=0,0,IF(CF77=0,1,CH77/CF77))</f>
        <v>-1</v>
      </c>
      <c r="CJ77" s="87">
        <f>SUM(CJ74:CJ76)</f>
        <v>25669970</v>
      </c>
      <c r="CK77" s="88">
        <f ca="1">SUM(CK74:CK76)</f>
        <v>19077414</v>
      </c>
      <c r="CL77" s="87">
        <f ca="1">SUM(CL74:CL76)</f>
        <v>-6592556</v>
      </c>
      <c r="CM77" s="89">
        <f ca="1">IF(CL77=0,0,IF(CJ77=0,1,CL77/CJ77))</f>
        <v>-0.25681977812985368</v>
      </c>
      <c r="CN77" s="87">
        <f>SUM(CN74:CN76)</f>
        <v>2072278</v>
      </c>
      <c r="CO77" s="88">
        <f ca="1">SUM(CO74:CO76)</f>
        <v>0</v>
      </c>
      <c r="CP77" s="87">
        <f ca="1">SUM(CP74:CP76)</f>
        <v>-2072278</v>
      </c>
      <c r="CQ77" s="89">
        <f ca="1">IF(CP77=0,0,IF(CN77=0,1,CP77/CN77))</f>
        <v>-1</v>
      </c>
      <c r="CR77" s="87">
        <f>SUM(CR74:CR76)</f>
        <v>27742248</v>
      </c>
      <c r="CS77" s="88">
        <f ca="1">SUM(CS74:CS76)</f>
        <v>19077414</v>
      </c>
      <c r="CT77" s="87">
        <f ca="1">SUM(CT74:CT76)</f>
        <v>-8664834</v>
      </c>
      <c r="CU77" s="89">
        <f ca="1">IF(CT77=0,0,IF(CR77=0,1,CT77/CR77))</f>
        <v>-0.31233352106145112</v>
      </c>
      <c r="CY77" t="s">
        <v>61</v>
      </c>
      <c r="DA77" s="81">
        <f>SUM(DA74:DA76)</f>
        <v>2143067</v>
      </c>
      <c r="DB77" s="81">
        <f t="shared" ref="DB77" si="404">SUM(DB74:DB76)</f>
        <v>1896713</v>
      </c>
      <c r="DC77" s="81">
        <f t="shared" ref="DC77" si="405">SUM(DC74:DC76)</f>
        <v>2215496</v>
      </c>
      <c r="DD77" s="81">
        <f t="shared" ref="DD77" si="406">SUM(DD74:DD76)</f>
        <v>2096340</v>
      </c>
      <c r="DE77" s="81">
        <f t="shared" ref="DE77" si="407">SUM(DE74:DE76)</f>
        <v>2291439</v>
      </c>
      <c r="DF77" s="81">
        <f t="shared" ref="DF77" si="408">SUM(DF74:DF76)</f>
        <v>2442961</v>
      </c>
      <c r="DG77" s="81">
        <f t="shared" ref="DG77" si="409">SUM(DG74:DG76)</f>
        <v>2724326</v>
      </c>
      <c r="DH77" s="81">
        <f t="shared" ref="DH77" si="410">SUM(DH74:DH76)</f>
        <v>2844601</v>
      </c>
      <c r="DI77" s="81">
        <f t="shared" ref="DI77" si="411">SUM(DI74:DI76)</f>
        <v>2412997</v>
      </c>
      <c r="DJ77" s="81">
        <f t="shared" ref="DJ77" si="412">SUM(DJ74:DJ76)</f>
        <v>2457975</v>
      </c>
      <c r="DK77" s="81">
        <f t="shared" ref="DK77" si="413">SUM(DK74:DK76)</f>
        <v>2144055</v>
      </c>
      <c r="DL77" s="81">
        <f t="shared" ref="DL77" si="414">SUM(DL74:DL76)</f>
        <v>2072278</v>
      </c>
      <c r="DM77"/>
      <c r="DN77"/>
      <c r="DO77" s="81">
        <f t="shared" ref="DO77" si="415">SUM(DO74:DO76)</f>
        <v>1843577</v>
      </c>
      <c r="DP77" s="81">
        <f t="shared" ref="DP77" si="416">SUM(DP74:DP76)</f>
        <v>1834363</v>
      </c>
      <c r="DQ77" s="81">
        <f t="shared" ref="DQ77" si="417">SUM(DQ74:DQ76)</f>
        <v>2173332</v>
      </c>
      <c r="DR77" s="81">
        <f t="shared" ref="DR77" si="418">SUM(DR74:DR76)</f>
        <v>2215635</v>
      </c>
      <c r="DS77" s="81">
        <f t="shared" ref="DS77" si="419">SUM(DS74:DS76)</f>
        <v>2493630</v>
      </c>
      <c r="DT77" s="81">
        <f t="shared" ref="DT77" si="420">SUM(DT74:DT76)</f>
        <v>2629930</v>
      </c>
      <c r="DU77" s="81">
        <f t="shared" ref="DU77" si="421">SUM(DU74:DU76)</f>
        <v>2892423</v>
      </c>
      <c r="DV77" s="81">
        <f t="shared" ref="DV77" si="422">SUM(DV74:DV76)</f>
        <v>2994524</v>
      </c>
      <c r="DW77" s="81">
        <f t="shared" ref="DW77" si="423">SUM(DW74:DW76)</f>
        <v>0</v>
      </c>
      <c r="DX77" s="81">
        <f t="shared" ref="DX77" si="424">SUM(DX74:DX76)</f>
        <v>0</v>
      </c>
      <c r="DY77" s="81">
        <f t="shared" ref="DY77" si="425">SUM(DY74:DY76)</f>
        <v>0</v>
      </c>
      <c r="DZ77" s="81">
        <f t="shared" ref="DZ77" si="426">SUM(DZ74:DZ76)</f>
        <v>0</v>
      </c>
      <c r="EB77" s="81">
        <f>SUM(EB74:EB76)</f>
        <v>2143067</v>
      </c>
      <c r="EC77" s="81">
        <f t="shared" ref="EC77" si="427">SUM(EC74:EC76)</f>
        <v>4039780</v>
      </c>
      <c r="ED77" s="81">
        <f t="shared" ref="ED77" si="428">SUM(ED74:ED76)</f>
        <v>6255276</v>
      </c>
      <c r="EE77" s="81">
        <f t="shared" ref="EE77" si="429">SUM(EE74:EE76)</f>
        <v>8351616</v>
      </c>
      <c r="EF77" s="81">
        <f t="shared" ref="EF77" si="430">SUM(EF74:EF76)</f>
        <v>10643055</v>
      </c>
      <c r="EG77" s="81">
        <f t="shared" ref="EG77" si="431">SUM(EG74:EG76)</f>
        <v>13086016</v>
      </c>
      <c r="EH77" s="81">
        <f t="shared" ref="EH77" si="432">SUM(EH74:EH76)</f>
        <v>15810342</v>
      </c>
      <c r="EI77" s="81">
        <f t="shared" ref="EI77" si="433">SUM(EI74:EI76)</f>
        <v>18654943</v>
      </c>
      <c r="EJ77" s="81">
        <f t="shared" ref="EJ77" si="434">SUM(EJ74:EJ76)</f>
        <v>21067940</v>
      </c>
      <c r="EK77" s="81">
        <f t="shared" ref="EK77" si="435">SUM(EK74:EK76)</f>
        <v>23525915</v>
      </c>
      <c r="EL77" s="81">
        <f t="shared" ref="EL77" si="436">SUM(EL74:EL76)</f>
        <v>25669970</v>
      </c>
      <c r="EM77" s="81">
        <f t="shared" ref="EM77" si="437">SUM(EM74:EM76)</f>
        <v>27742248</v>
      </c>
      <c r="EN77"/>
      <c r="EO77"/>
      <c r="EP77"/>
      <c r="EQ77" s="81">
        <f t="shared" ref="EQ77" si="438">SUM(EQ74:EQ76)</f>
        <v>1843577</v>
      </c>
      <c r="ER77" s="81">
        <f t="shared" ref="ER77" si="439">SUM(ER74:ER76)</f>
        <v>3677940</v>
      </c>
      <c r="ES77" s="81">
        <f t="shared" ref="ES77" si="440">SUM(ES74:ES76)</f>
        <v>5851272</v>
      </c>
      <c r="ET77" s="81">
        <f t="shared" ref="ET77" si="441">SUM(ET74:ET76)</f>
        <v>8066907</v>
      </c>
      <c r="EU77" s="81">
        <f t="shared" ref="EU77" si="442">SUM(EU74:EU76)</f>
        <v>10560537</v>
      </c>
      <c r="EV77" s="81">
        <f t="shared" ref="EV77" si="443">SUM(EV74:EV76)</f>
        <v>13190467</v>
      </c>
      <c r="EW77" s="81">
        <f t="shared" ref="EW77" si="444">SUM(EW74:EW76)</f>
        <v>16082890</v>
      </c>
      <c r="EX77" s="81">
        <f t="shared" ref="EX77" si="445">SUM(EX74:EX76)</f>
        <v>19077414</v>
      </c>
      <c r="EY77" s="81">
        <f t="shared" ref="EY77" si="446">SUM(EY74:EY76)</f>
        <v>19077414</v>
      </c>
      <c r="EZ77" s="81">
        <f t="shared" ref="EZ77" si="447">SUM(EZ74:EZ76)</f>
        <v>19077414</v>
      </c>
      <c r="FA77" s="81">
        <f t="shared" ref="FA77" si="448">SUM(FA74:FA76)</f>
        <v>19077414</v>
      </c>
      <c r="FB77" s="81">
        <f t="shared" ref="FB77" si="449">SUM(FB74:FB76)</f>
        <v>19077414</v>
      </c>
      <c r="FC77" s="81"/>
      <c r="FD77" s="81">
        <f t="shared" si="380"/>
        <v>2844601</v>
      </c>
      <c r="FE77" s="81">
        <f t="shared" si="380"/>
        <v>2994524</v>
      </c>
      <c r="FF77" s="81">
        <f t="shared" si="128"/>
        <v>149923</v>
      </c>
      <c r="FG77" s="112">
        <f>IFERROR(FF77/FD77,1)</f>
        <v>5.2704403886520465E-2</v>
      </c>
      <c r="FH77"/>
      <c r="FI77" s="81">
        <f t="shared" si="403"/>
        <v>18654943</v>
      </c>
      <c r="FJ77" s="81">
        <f t="shared" si="403"/>
        <v>19077414</v>
      </c>
      <c r="FK77" s="81">
        <f t="shared" si="129"/>
        <v>422471</v>
      </c>
      <c r="FL77" s="112">
        <f>IFERROR(FK77/FI77,1)</f>
        <v>2.2646598276928533E-2</v>
      </c>
    </row>
    <row r="82" spans="96:96">
      <c r="CR82" s="62"/>
    </row>
    <row r="133" spans="104:104" ht="15.75">
      <c r="CZ133" s="2"/>
    </row>
    <row r="134" spans="104:104" ht="15.75">
      <c r="CZ134" s="2"/>
    </row>
  </sheetData>
  <sheetProtection sheet="1" objects="1" scenarios="1"/>
  <pageMargins left="0.75" right="0.75" top="1" bottom="1" header="0.5" footer="0.5"/>
  <pageSetup scale="63" fitToHeight="2" orientation="landscape" r:id="rId1"/>
  <headerFooter alignWithMargins="0"/>
  <rowBreaks count="4" manualBreakCount="4">
    <brk id="48" min="11" max="18" man="1"/>
    <brk id="52" min="75" max="82" man="1"/>
    <brk id="57" min="43" max="50" man="1"/>
    <brk id="58" min="19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>
    <tabColor indexed="10"/>
  </sheetPr>
  <dimension ref="A1:AO109"/>
  <sheetViews>
    <sheetView zoomScale="70" zoomScaleNormal="70" workbookViewId="0">
      <pane xSplit="2" ySplit="9" topLeftCell="T10" activePane="bottomRight" state="frozen"/>
      <selection activeCell="CM4" sqref="A1:XFD1048576"/>
      <selection pane="topRight" activeCell="CM4" sqref="A1:XFD1048576"/>
      <selection pane="bottomLeft" activeCell="CM4" sqref="A1:XFD1048576"/>
      <selection pane="bottomRight" activeCell="AD66" sqref="AD66"/>
    </sheetView>
  </sheetViews>
  <sheetFormatPr defaultColWidth="6.44140625" defaultRowHeight="15.2" customHeight="1"/>
  <cols>
    <col min="1" max="1" width="7.5546875" style="3" customWidth="1"/>
    <col min="2" max="2" width="38.44140625" style="3" customWidth="1"/>
    <col min="3" max="3" width="0.88671875" style="3" customWidth="1"/>
    <col min="4" max="4" width="9.5546875" style="7" customWidth="1"/>
    <col min="5" max="24" width="9.5546875" style="3" customWidth="1"/>
    <col min="25" max="28" width="6.44140625" style="3"/>
    <col min="29" max="30" width="38.44140625" style="142" customWidth="1"/>
    <col min="31" max="31" width="6.44140625" style="142" customWidth="1"/>
    <col min="32" max="41" width="9.5546875" style="142" customWidth="1"/>
    <col min="42" max="16384" width="6.44140625" style="3"/>
  </cols>
  <sheetData>
    <row r="1" spans="1:41" ht="15.2" customHeight="1">
      <c r="A1" s="1" t="s">
        <v>74</v>
      </c>
      <c r="B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AC1" s="141"/>
      <c r="AD1" s="141"/>
    </row>
    <row r="2" spans="1:41" ht="15.2" customHeight="1">
      <c r="A2" s="1" t="s">
        <v>44</v>
      </c>
      <c r="B2" s="2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AC2" s="143"/>
      <c r="AD2" s="144" t="str">
        <f>+Dashboard!$D$26</f>
        <v>Total Crossings</v>
      </c>
      <c r="AF2" s="145">
        <f>+AF9</f>
        <v>2017</v>
      </c>
      <c r="AG2" s="145">
        <f t="shared" ref="AG2:AO2" si="0">+AG9</f>
        <v>2018</v>
      </c>
      <c r="AH2" s="145">
        <f t="shared" si="0"/>
        <v>2019</v>
      </c>
      <c r="AI2" s="145">
        <f t="shared" si="0"/>
        <v>2020</v>
      </c>
      <c r="AJ2" s="145">
        <f t="shared" si="0"/>
        <v>2021</v>
      </c>
      <c r="AK2" s="145">
        <f t="shared" si="0"/>
        <v>2022</v>
      </c>
      <c r="AL2" s="145">
        <f t="shared" si="0"/>
        <v>2023</v>
      </c>
      <c r="AM2" s="145">
        <f t="shared" si="0"/>
        <v>2024</v>
      </c>
      <c r="AN2" s="145">
        <f t="shared" si="0"/>
        <v>2025</v>
      </c>
      <c r="AO2" s="145">
        <f t="shared" si="0"/>
        <v>2026</v>
      </c>
    </row>
    <row r="3" spans="1:41" ht="15.2" customHeight="1">
      <c r="A3" s="1" t="s">
        <v>0</v>
      </c>
      <c r="B3" s="23"/>
      <c r="G3" s="30"/>
      <c r="AC3" s="146"/>
      <c r="AD3" s="144" t="str">
        <f>+Dashboard!$D$25</f>
        <v>Total BTOA Traffic</v>
      </c>
      <c r="AF3" s="147">
        <f t="shared" ref="AF3:AO3" si="1">SUMIFS(AF$11:AF$85,$AC$11:$AC$85,$AD$3,$AD$11:$AD$85,$AD$2)</f>
        <v>22703201</v>
      </c>
      <c r="AG3" s="147">
        <f t="shared" si="1"/>
        <v>23051683</v>
      </c>
      <c r="AH3" s="147">
        <f t="shared" si="1"/>
        <v>22992245</v>
      </c>
      <c r="AI3" s="147">
        <f t="shared" si="1"/>
        <v>10618118</v>
      </c>
      <c r="AJ3" s="147">
        <f t="shared" si="1"/>
        <v>8421118</v>
      </c>
      <c r="AK3" s="147">
        <f t="shared" si="1"/>
        <v>14400263</v>
      </c>
      <c r="AL3" s="147">
        <f t="shared" si="1"/>
        <v>19474096</v>
      </c>
      <c r="AM3" s="147">
        <f t="shared" si="1"/>
        <v>20927325</v>
      </c>
      <c r="AN3" s="147">
        <f t="shared" si="1"/>
        <v>18654943</v>
      </c>
      <c r="AO3" s="147">
        <f t="shared" si="1"/>
        <v>19077414</v>
      </c>
    </row>
    <row r="4" spans="1:41" ht="15.2" customHeight="1">
      <c r="A4" s="1"/>
      <c r="B4" s="22"/>
      <c r="D4" s="5"/>
      <c r="E4" s="5"/>
      <c r="F4" s="5"/>
      <c r="G4" s="3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AC4" s="143"/>
      <c r="AD4" s="144" t="str">
        <f>Dashboard!$D$27</f>
        <v>Year-to-Date</v>
      </c>
    </row>
    <row r="5" spans="1:41" ht="15.2" customHeight="1">
      <c r="A5" s="22"/>
      <c r="B5" s="22"/>
      <c r="D5" s="8"/>
      <c r="G5" s="30"/>
      <c r="AC5" s="143"/>
    </row>
    <row r="6" spans="1:41" ht="15.2" customHeight="1">
      <c r="A6" s="22"/>
      <c r="B6" s="22"/>
      <c r="D6" s="4"/>
      <c r="E6" s="21"/>
      <c r="F6" s="7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AC6" s="143"/>
    </row>
    <row r="7" spans="1:41" ht="15.2" customHeight="1">
      <c r="B7" s="34"/>
      <c r="D7" s="3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AC7" s="148"/>
    </row>
    <row r="8" spans="1:41" ht="15.2" customHeight="1">
      <c r="B8" s="10" t="s">
        <v>62</v>
      </c>
      <c r="D8" s="33" t="str">
        <f>CONCATENATE(Dashboard!$D$27," Traffic Statistics")</f>
        <v>Year-to-Date Traffic Statistics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12" t="s">
        <v>89</v>
      </c>
      <c r="AC8" s="149" t="s">
        <v>62</v>
      </c>
    </row>
    <row r="9" spans="1:41" ht="15.2" customHeight="1">
      <c r="A9" s="9"/>
      <c r="B9" s="10" t="s">
        <v>63</v>
      </c>
      <c r="C9" s="3" t="s">
        <v>33</v>
      </c>
      <c r="D9" s="20">
        <v>2006</v>
      </c>
      <c r="E9" s="20">
        <v>2007</v>
      </c>
      <c r="F9" s="20">
        <v>2008</v>
      </c>
      <c r="G9" s="20">
        <v>2009</v>
      </c>
      <c r="H9" s="20">
        <v>2010</v>
      </c>
      <c r="I9" s="20">
        <v>2011</v>
      </c>
      <c r="J9" s="20">
        <v>2012</v>
      </c>
      <c r="K9" s="20">
        <v>2013</v>
      </c>
      <c r="L9" s="20">
        <v>2014</v>
      </c>
      <c r="M9" s="20">
        <v>2015</v>
      </c>
      <c r="N9" s="20">
        <v>2016</v>
      </c>
      <c r="O9" s="20">
        <v>2017</v>
      </c>
      <c r="P9" s="20">
        <v>2018</v>
      </c>
      <c r="Q9" s="20">
        <v>2019</v>
      </c>
      <c r="R9" s="20">
        <v>2020</v>
      </c>
      <c r="S9" s="20">
        <v>2021</v>
      </c>
      <c r="T9" s="20">
        <v>2022</v>
      </c>
      <c r="U9" s="20">
        <v>2023</v>
      </c>
      <c r="V9" s="20">
        <v>2024</v>
      </c>
      <c r="W9" s="20">
        <v>2025</v>
      </c>
      <c r="X9" s="20">
        <v>2026</v>
      </c>
      <c r="AC9" s="149" t="s">
        <v>63</v>
      </c>
      <c r="AD9" s="149"/>
      <c r="AE9" s="150"/>
      <c r="AF9" s="145">
        <f t="shared" ref="AF9:AN9" si="2">+AG9-1</f>
        <v>2017</v>
      </c>
      <c r="AG9" s="145">
        <f t="shared" si="2"/>
        <v>2018</v>
      </c>
      <c r="AH9" s="145">
        <f t="shared" si="2"/>
        <v>2019</v>
      </c>
      <c r="AI9" s="145">
        <f t="shared" si="2"/>
        <v>2020</v>
      </c>
      <c r="AJ9" s="145">
        <f t="shared" si="2"/>
        <v>2021</v>
      </c>
      <c r="AK9" s="145">
        <f t="shared" si="2"/>
        <v>2022</v>
      </c>
      <c r="AL9" s="145">
        <f t="shared" si="2"/>
        <v>2023</v>
      </c>
      <c r="AM9" s="145">
        <f t="shared" si="2"/>
        <v>2024</v>
      </c>
      <c r="AN9" s="145">
        <f t="shared" si="2"/>
        <v>2025</v>
      </c>
      <c r="AO9" s="145">
        <f>+Dashboard!D24</f>
        <v>2026</v>
      </c>
    </row>
    <row r="10" spans="1:41" s="29" customFormat="1" ht="15.2" customHeight="1">
      <c r="A10" s="13"/>
      <c r="B10" s="14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AC10" s="151"/>
      <c r="AD10" s="151"/>
      <c r="AE10" s="152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</row>
    <row r="11" spans="1:41" ht="15.2" customHeight="1">
      <c r="B11" s="36" t="s">
        <v>82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7">
        <f>SUMIFS(AAZ!$AG:$AG,AAZ!$A:$A,Annual!Q$9,AAZ!$B:$B,$B$8)</f>
        <v>275397</v>
      </c>
      <c r="R11" s="7">
        <f>SUMIFS(AAZ!$AG:$AG,AAZ!$A:$A,Annual!R$9,AAZ!$B:$B,$B$8)</f>
        <v>66610</v>
      </c>
      <c r="S11" s="7">
        <f>SUMIFS(AAZ!$AG:$AG,AAZ!$A:$A,Annual!S$9,AAZ!$B:$B,$B$8)</f>
        <v>21384</v>
      </c>
      <c r="T11" s="7">
        <f>SUMIFS(AAZ!$AG:$AG,AAZ!$A:$A,Annual!T$9,AAZ!$B:$B,$B$8)</f>
        <v>116274</v>
      </c>
      <c r="U11" s="7">
        <f>SUMIFS(AAZ!$AG:$AG,AAZ!$A:$A,Annual!U$9,AAZ!$B:$B,$B$8)</f>
        <v>202321</v>
      </c>
      <c r="V11" s="7">
        <f>SUMIFS(AAZ!$AG:$AG,AAZ!$A:$A,Annual!V$9,AAZ!$B:$B,$B$8)</f>
        <v>219991</v>
      </c>
      <c r="W11" s="7">
        <f>SUMIFS(AAZ!$AG:$AG,AAZ!$A:$A,Annual!W$9,AAZ!$B:$B,$B$8)</f>
        <v>149194</v>
      </c>
      <c r="X11" s="7">
        <f>SUMIFS(AAZ!$AG:$AG,AAZ!$A:$A,Annual!X$9,AAZ!$B:$B,$B$8)</f>
        <v>153715</v>
      </c>
      <c r="AC11" s="153" t="s">
        <v>82</v>
      </c>
      <c r="AD11" s="154" t="s">
        <v>125</v>
      </c>
      <c r="AF11" s="147">
        <f t="shared" ref="AF11:AO23" si="3">SUMIF($D$9:$X$9,AF$9,$D11:$X11)</f>
        <v>0</v>
      </c>
      <c r="AG11" s="147">
        <f t="shared" si="3"/>
        <v>0</v>
      </c>
      <c r="AH11" s="147">
        <f t="shared" si="3"/>
        <v>275397</v>
      </c>
      <c r="AI11" s="147">
        <f t="shared" si="3"/>
        <v>66610</v>
      </c>
      <c r="AJ11" s="147">
        <f t="shared" si="3"/>
        <v>21384</v>
      </c>
      <c r="AK11" s="147">
        <f t="shared" si="3"/>
        <v>116274</v>
      </c>
      <c r="AL11" s="147">
        <f t="shared" si="3"/>
        <v>202321</v>
      </c>
      <c r="AM11" s="147">
        <f t="shared" si="3"/>
        <v>219991</v>
      </c>
      <c r="AN11" s="147">
        <f t="shared" si="3"/>
        <v>149194</v>
      </c>
      <c r="AO11" s="147">
        <f>SUMIF($D$9:$X$9,AO$9,$D11:$X11)</f>
        <v>153715</v>
      </c>
    </row>
    <row r="12" spans="1:41" ht="15.2" customHeight="1">
      <c r="B12" s="36" t="s">
        <v>5</v>
      </c>
      <c r="D12" s="7">
        <f>SUMIFS(AMB!$AG:$AG,AMB!$A:$A,Annual!D$9,AMB!$B:$B,Annual!$B$8)</f>
        <v>4128619</v>
      </c>
      <c r="E12" s="7">
        <f>SUMIFS(AMB!$AG:$AG,AMB!$A:$A,Annual!E$9,AMB!$B:$B,Annual!$B$8)</f>
        <v>3904358</v>
      </c>
      <c r="F12" s="7">
        <f>SUMIFS(AMB!$AG:$AG,AMB!$A:$A,Annual!F$9,AMB!$B:$B,Annual!$B$8)</f>
        <v>3087265</v>
      </c>
      <c r="G12" s="7">
        <f>SUMIFS(AMB!$AG:$AG,AMB!$A:$A,Annual!G$9,AMB!$B:$B,Annual!$B$8)</f>
        <v>2775929</v>
      </c>
      <c r="H12" s="7">
        <f>SUMIFS(AMB!$AG:$AG,AMB!$A:$A,Annual!H$9,AMB!$B:$B,Annual!$B$8)</f>
        <v>3026400</v>
      </c>
      <c r="I12" s="7">
        <f>SUMIFS(AMB!$AG:$AG,AMB!$A:$A,Annual!I$9,AMB!$B:$B,Annual!$B$8)</f>
        <v>3093992</v>
      </c>
      <c r="J12" s="7">
        <f>SUMIFS(AMB!$AG:$AG,AMB!$A:$A,Annual!J$9,AMB!$B:$B,Annual!$B$8)</f>
        <v>3196731</v>
      </c>
      <c r="K12" s="7">
        <f>SUMIFS(AMB!$AG:$AG,AMB!$A:$A,Annual!K$9,AMB!$B:$B,Annual!$B$8)</f>
        <v>3296611</v>
      </c>
      <c r="L12" s="7">
        <f>SUMIFS(AMB!$AG:$AG,AMB!$A:$A,Annual!L$9,AMB!$B:$B,Annual!$B$8)</f>
        <v>3137788</v>
      </c>
      <c r="M12" s="7">
        <f>SUMIFS(AMB!$AG:$AG,AMB!$A:$A,Annual!M$9,AMB!$B:$B,Annual!$B$8)</f>
        <v>3043867</v>
      </c>
      <c r="N12" s="7">
        <f>SUMIFS(AMB!$AG:$AG,AMB!$A:$A,Annual!N$9,AMB!$B:$B,Annual!$B$8)</f>
        <v>2842355</v>
      </c>
      <c r="O12" s="7">
        <f>SUMIFS(AMB!$AG:$AG,AMB!$A:$A,Annual!O$9,AMB!$B:$B,Annual!$B$8)</f>
        <v>2781198</v>
      </c>
      <c r="P12" s="7">
        <f>SUMIFS(AMB!$AG:$AG,AMB!$A:$A,Annual!P$9,AMB!$B:$B,Annual!$B$8)</f>
        <v>3135941</v>
      </c>
      <c r="Q12" s="7">
        <f>SUMIFS(AMB!$AG:$AG,AMB!$A:$A,Annual!Q$9,AMB!$B:$B,Annual!$B$8)</f>
        <v>2970363</v>
      </c>
      <c r="R12" s="7">
        <f>SUMIFS(AMB!$AG:$AG,AMB!$A:$A,Annual!R$9,AMB!$B:$B,Annual!$B$8)</f>
        <v>1381469</v>
      </c>
      <c r="S12" s="7">
        <f>SUMIFS(AMB!$AG:$AG,AMB!$A:$A,Annual!S$9,AMB!$B:$B,Annual!$B$8)</f>
        <v>1092300</v>
      </c>
      <c r="T12" s="7">
        <f>SUMIFS(AMB!$AG:$AG,AMB!$A:$A,Annual!T$9,AMB!$B:$B,Annual!$B$8)</f>
        <v>1521254</v>
      </c>
      <c r="U12" s="7">
        <f>SUMIFS(AMB!$AG:$AG,AMB!$A:$A,Annual!U$9,AMB!$B:$B,Annual!$B$8)</f>
        <v>2364721</v>
      </c>
      <c r="V12" s="7">
        <f>SUMIFS(AMB!$AG:$AG,AMB!$A:$A,Annual!V$9,AMB!$B:$B,Annual!$B$8)</f>
        <v>2638509</v>
      </c>
      <c r="W12" s="7">
        <f>SUMIFS(AMB!$AG:$AG,AMB!$A:$A,Annual!W$9,AMB!$B:$B,Annual!$B$8)</f>
        <v>2367800</v>
      </c>
      <c r="X12" s="7">
        <f>SUMIFS(AMB!$AG:$AG,AMB!$A:$A,Annual!X$9,AMB!$B:$B,Annual!$B$8)</f>
        <v>2263411</v>
      </c>
      <c r="AC12" s="153" t="s">
        <v>5</v>
      </c>
      <c r="AD12" s="154" t="s">
        <v>125</v>
      </c>
      <c r="AF12" s="147">
        <f t="shared" si="3"/>
        <v>2781198</v>
      </c>
      <c r="AG12" s="147">
        <f t="shared" si="3"/>
        <v>3135941</v>
      </c>
      <c r="AH12" s="147">
        <f t="shared" si="3"/>
        <v>2970363</v>
      </c>
      <c r="AI12" s="147">
        <f t="shared" si="3"/>
        <v>1381469</v>
      </c>
      <c r="AJ12" s="147">
        <f t="shared" si="3"/>
        <v>1092300</v>
      </c>
      <c r="AK12" s="147">
        <f t="shared" si="3"/>
        <v>1521254</v>
      </c>
      <c r="AL12" s="147">
        <f t="shared" si="3"/>
        <v>2364721</v>
      </c>
      <c r="AM12" s="147">
        <f t="shared" si="3"/>
        <v>2638509</v>
      </c>
      <c r="AN12" s="147">
        <f t="shared" si="3"/>
        <v>2367800</v>
      </c>
      <c r="AO12" s="147">
        <f>SUMIF($D$9:$X$9,AO$9,$D12:$X12)</f>
        <v>2263411</v>
      </c>
    </row>
    <row r="13" spans="1:41" ht="15.2" customHeight="1">
      <c r="B13" s="36" t="s">
        <v>10</v>
      </c>
      <c r="D13" s="7">
        <f>SUMIFS(BWB!$AG:$AG,BWB!$A:$A,Annual!D$9,BWB!$B:$B,$B$8)</f>
        <v>2504750</v>
      </c>
      <c r="E13" s="7">
        <f>SUMIFS(BWB!$AG:$AG,BWB!$A:$A,Annual!E$9,BWB!$B:$B,$B$8)</f>
        <v>2300445</v>
      </c>
      <c r="F13" s="7">
        <f>SUMIFS(BWB!$AG:$AG,BWB!$A:$A,Annual!F$9,BWB!$B:$B,$B$8)</f>
        <v>2310886</v>
      </c>
      <c r="G13" s="7">
        <f>SUMIFS(BWB!$AG:$AG,BWB!$A:$A,Annual!G$9,BWB!$B:$B,$B$8)</f>
        <v>2084837</v>
      </c>
      <c r="H13" s="7">
        <f>SUMIFS(BWB!$AG:$AG,BWB!$A:$A,Annual!H$9,BWB!$B:$B,$B$8)</f>
        <v>2192117</v>
      </c>
      <c r="I13" s="7">
        <f>SUMIFS(BWB!$AG:$AG,BWB!$A:$A,Annual!I$9,BWB!$B:$B,$B$8)</f>
        <v>2441709</v>
      </c>
      <c r="J13" s="7">
        <f>SUMIFS(BWB!$AG:$AG,BWB!$A:$A,Annual!J$9,BWB!$B:$B,$B$8)</f>
        <v>2506972</v>
      </c>
      <c r="K13" s="7">
        <f>SUMIFS(BWB!$AG:$AG,BWB!$A:$A,Annual!K$9,BWB!$B:$B,$B$8)</f>
        <v>2575285</v>
      </c>
      <c r="L13" s="7">
        <f>SUMIFS(BWB!$AG:$AG,BWB!$A:$A,Annual!L$9,BWB!$B:$B,$B$8)</f>
        <v>2535022</v>
      </c>
      <c r="M13" s="7">
        <f>SUMIFS(BWB!$AG:$AG,BWB!$A:$A,Annual!M$9,BWB!$B:$B,$B$8)</f>
        <v>2164108</v>
      </c>
      <c r="N13" s="7">
        <f>SUMIFS(BWB!$AG:$AG,BWB!$A:$A,Annual!N$9,BWB!$B:$B,$B$8)</f>
        <v>1998307</v>
      </c>
      <c r="O13" s="7">
        <f>SUMIFS(BWB!$AG:$AG,BWB!$A:$A,Annual!O$9,BWB!$B:$B,$B$8)</f>
        <v>1968022</v>
      </c>
      <c r="P13" s="7">
        <f>SUMIFS(BWB!$AG:$AG,BWB!$A:$A,Annual!P$9,BWB!$B:$B,$B$8)</f>
        <v>2047775</v>
      </c>
      <c r="Q13" s="7">
        <f>SUMIFS(BWB!$AG:$AG,BWB!$A:$A,Annual!Q$9,BWB!$B:$B,$B$8)</f>
        <v>1983339</v>
      </c>
      <c r="R13" s="7">
        <f>SUMIFS(BWB!$AG:$AG,BWB!$A:$A,Annual!R$9,BWB!$B:$B,$B$8)</f>
        <v>508870</v>
      </c>
      <c r="S13" s="7">
        <f>SUMIFS(BWB!$AG:$AG,BWB!$A:$A,Annual!S$9,BWB!$B:$B,$B$8)</f>
        <v>151439</v>
      </c>
      <c r="T13" s="7">
        <f>SUMIFS(BWB!$AG:$AG,BWB!$A:$A,Annual!T$9,BWB!$B:$B,$B$8)</f>
        <v>848148</v>
      </c>
      <c r="U13" s="7">
        <f>SUMIFS(BWB!$AG:$AG,BWB!$A:$A,Annual!U$9,BWB!$B:$B,$B$8)</f>
        <v>1331046</v>
      </c>
      <c r="V13" s="7">
        <f>SUMIFS(BWB!$AG:$AG,BWB!$A:$A,Annual!V$9,BWB!$B:$B,$B$8)</f>
        <v>1440282</v>
      </c>
      <c r="W13" s="7">
        <f>SUMIFS(BWB!$AG:$AG,BWB!$A:$A,Annual!W$9,BWB!$B:$B,$B$8)</f>
        <v>1136552</v>
      </c>
      <c r="X13" s="7">
        <f>SUMIFS(BWB!$AG:$AG,BWB!$A:$A,Annual!X$9,BWB!$B:$B,$B$8)</f>
        <v>1179790</v>
      </c>
      <c r="AC13" s="153" t="s">
        <v>10</v>
      </c>
      <c r="AD13" s="154" t="s">
        <v>125</v>
      </c>
      <c r="AF13" s="147">
        <f t="shared" si="3"/>
        <v>1968022</v>
      </c>
      <c r="AG13" s="147">
        <f t="shared" si="3"/>
        <v>2047775</v>
      </c>
      <c r="AH13" s="147">
        <f t="shared" si="3"/>
        <v>1983339</v>
      </c>
      <c r="AI13" s="147">
        <f t="shared" si="3"/>
        <v>508870</v>
      </c>
      <c r="AJ13" s="147">
        <f t="shared" si="3"/>
        <v>151439</v>
      </c>
      <c r="AK13" s="147">
        <f t="shared" si="3"/>
        <v>848148</v>
      </c>
      <c r="AL13" s="147">
        <f t="shared" si="3"/>
        <v>1331046</v>
      </c>
      <c r="AM13" s="147">
        <f t="shared" si="3"/>
        <v>1440282</v>
      </c>
      <c r="AN13" s="147">
        <f t="shared" si="3"/>
        <v>1136552</v>
      </c>
      <c r="AO13" s="147">
        <f>SUMIF($D$9:$X$9,AO$9,$D13:$X13)</f>
        <v>1179790</v>
      </c>
    </row>
    <row r="14" spans="1:41" ht="15.2" customHeight="1">
      <c r="B14" s="36" t="s">
        <v>11</v>
      </c>
      <c r="D14" s="7">
        <f>SUMIFS(DWT!$AG:$AG,DWT!$A:$A,Annual!D$9,DWT!$B:$B,$B$8)</f>
        <v>3640504</v>
      </c>
      <c r="E14" s="7">
        <f>SUMIFS(DWT!$AG:$AG,DWT!$A:$A,Annual!E$9,DWT!$B:$B,$B$8)</f>
        <v>3189404</v>
      </c>
      <c r="F14" s="7">
        <f>SUMIFS(DWT!$AG:$AG,DWT!$A:$A,Annual!F$9,DWT!$B:$B,$B$8)</f>
        <v>3127310</v>
      </c>
      <c r="G14" s="7">
        <f>SUMIFS(DWT!$AG:$AG,DWT!$A:$A,Annual!G$9,DWT!$B:$B,$B$8)</f>
        <v>2676722</v>
      </c>
      <c r="H14" s="7">
        <f>SUMIFS(DWT!$AG:$AG,DWT!$A:$A,Annual!H$9,DWT!$B:$B,$B$8)</f>
        <v>2295894</v>
      </c>
      <c r="I14" s="7">
        <f>SUMIFS(DWT!$AG:$AG,DWT!$A:$A,Annual!I$9,DWT!$B:$B,$B$8)</f>
        <v>2425775</v>
      </c>
      <c r="J14" s="7">
        <f>SUMIFS(DWT!$AG:$AG,DWT!$A:$A,Annual!J$9,DWT!$B:$B,$B$8)</f>
        <v>2586452</v>
      </c>
      <c r="K14" s="7">
        <f>SUMIFS(DWT!$AG:$AG,DWT!$A:$A,Annual!K$9,DWT!$B:$B,$B$8)</f>
        <v>2587015</v>
      </c>
      <c r="L14" s="7">
        <f>SUMIFS(DWT!$AG:$AG,DWT!$A:$A,Annual!L$9,DWT!$B:$B,$B$8)</f>
        <v>2530941</v>
      </c>
      <c r="M14" s="7">
        <f>SUMIFS(DWT!$AG:$AG,DWT!$A:$A,Annual!M$9,DWT!$B:$B,$B$8)</f>
        <v>2689269</v>
      </c>
      <c r="N14" s="7">
        <f>SUMIFS(DWT!$AG:$AG,DWT!$A:$A,Annual!N$9,DWT!$B:$B,$B$8)</f>
        <v>2856907</v>
      </c>
      <c r="O14" s="7">
        <f>SUMIFS(DWT!$AG:$AG,DWT!$A:$A,Annual!O$9,DWT!$B:$B,$B$8)</f>
        <v>2937447</v>
      </c>
      <c r="P14" s="7">
        <f>SUMIFS(DWT!$AG:$AG,DWT!$A:$A,Annual!P$9,DWT!$B:$B,$B$8)</f>
        <v>2520395</v>
      </c>
      <c r="Q14" s="7">
        <f>SUMIFS(DWT!$AG:$AG,DWT!$A:$A,Annual!Q$9,DWT!$B:$B,$B$8)</f>
        <v>2762282</v>
      </c>
      <c r="R14" s="7">
        <f>SUMIFS(DWT!$AG:$AG,DWT!$A:$A,Annual!R$9,DWT!$B:$B,$B$8)</f>
        <v>1096061</v>
      </c>
      <c r="S14" s="7">
        <f>SUMIFS(DWT!$AG:$AG,DWT!$A:$A,Annual!S$9,DWT!$B:$B,$B$8)</f>
        <v>584308</v>
      </c>
      <c r="T14" s="7">
        <f>SUMIFS(DWT!$AG:$AG,DWT!$A:$A,Annual!T$9,DWT!$B:$B,$B$8)</f>
        <v>1827424</v>
      </c>
      <c r="U14" s="7">
        <f>SUMIFS(DWT!$AG:$AG,DWT!$A:$A,Annual!U$9,DWT!$B:$B,$B$8)</f>
        <v>2381669</v>
      </c>
      <c r="V14" s="7">
        <f>SUMIFS(DWT!$AG:$AG,DWT!$A:$A,Annual!V$9,DWT!$B:$B,$B$8)</f>
        <v>2523060</v>
      </c>
      <c r="W14" s="7">
        <f>SUMIFS(DWT!$AG:$AG,DWT!$A:$A,Annual!W$9,DWT!$B:$B,$B$8)</f>
        <v>2474630</v>
      </c>
      <c r="X14" s="7">
        <f>SUMIFS(DWT!$AG:$AG,DWT!$A:$A,Annual!X$9,DWT!$B:$B,$B$8)</f>
        <v>2462909</v>
      </c>
      <c r="AC14" s="153" t="s">
        <v>11</v>
      </c>
      <c r="AD14" s="154" t="s">
        <v>125</v>
      </c>
      <c r="AF14" s="147">
        <f t="shared" si="3"/>
        <v>2937447</v>
      </c>
      <c r="AG14" s="147">
        <f t="shared" si="3"/>
        <v>2520395</v>
      </c>
      <c r="AH14" s="147">
        <f t="shared" si="3"/>
        <v>2762282</v>
      </c>
      <c r="AI14" s="147">
        <f t="shared" si="3"/>
        <v>1096061</v>
      </c>
      <c r="AJ14" s="147">
        <f t="shared" si="3"/>
        <v>584308</v>
      </c>
      <c r="AK14" s="147">
        <f t="shared" si="3"/>
        <v>1827424</v>
      </c>
      <c r="AL14" s="147">
        <f t="shared" si="3"/>
        <v>2381669</v>
      </c>
      <c r="AM14" s="147">
        <f t="shared" si="3"/>
        <v>2523060</v>
      </c>
      <c r="AN14" s="147">
        <f t="shared" si="3"/>
        <v>2474630</v>
      </c>
      <c r="AO14" s="147">
        <f>SUMIF($D$9:$X$9,AO$9,$D14:$X14)</f>
        <v>2462909</v>
      </c>
    </row>
    <row r="15" spans="1:41" ht="15.2" customHeight="1">
      <c r="B15" s="36" t="s">
        <v>84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7">
        <f>SUMIFS(GHIB!$AG:$AG,GHIB!$A:$A,Annual!X$9,GHIB!$B:$B,$B$8)</f>
        <v>313667</v>
      </c>
      <c r="AC15" s="153" t="s">
        <v>84</v>
      </c>
      <c r="AD15" s="154" t="s">
        <v>125</v>
      </c>
      <c r="AF15" s="147">
        <f t="shared" si="3"/>
        <v>0</v>
      </c>
      <c r="AG15" s="147">
        <f t="shared" si="3"/>
        <v>0</v>
      </c>
      <c r="AH15" s="147">
        <f t="shared" si="3"/>
        <v>0</v>
      </c>
      <c r="AI15" s="147">
        <f t="shared" si="3"/>
        <v>0</v>
      </c>
      <c r="AJ15" s="147">
        <f t="shared" si="3"/>
        <v>0</v>
      </c>
      <c r="AK15" s="147">
        <f t="shared" si="3"/>
        <v>0</v>
      </c>
      <c r="AL15" s="147">
        <f t="shared" si="3"/>
        <v>0</v>
      </c>
      <c r="AM15" s="147">
        <f t="shared" si="3"/>
        <v>0</v>
      </c>
      <c r="AN15" s="147">
        <f t="shared" si="3"/>
        <v>0</v>
      </c>
      <c r="AO15" s="147">
        <f t="shared" si="3"/>
        <v>313667</v>
      </c>
    </row>
    <row r="16" spans="1:41" ht="15.2" customHeight="1">
      <c r="B16" s="36" t="s">
        <v>13</v>
      </c>
      <c r="D16" s="7">
        <f>SUMIFS(OGB!$AG:$AG,OGB!$A:$A,Annual!D$9,OGB!$B:$B,$B$8)</f>
        <v>274781</v>
      </c>
      <c r="E16" s="7">
        <f>SUMIFS(OGB!$AG:$AG,OGB!$A:$A,Annual!E$9,OGB!$B:$B,$B$8)</f>
        <v>286571</v>
      </c>
      <c r="F16" s="7">
        <f>SUMIFS(OGB!$AG:$AG,OGB!$A:$A,Annual!F$9,OGB!$B:$B,$B$8)</f>
        <v>328654</v>
      </c>
      <c r="G16" s="7">
        <f>SUMIFS(OGB!$AG:$AG,OGB!$A:$A,Annual!G$9,OGB!$B:$B,$B$8)</f>
        <v>322956</v>
      </c>
      <c r="H16" s="7">
        <f>SUMIFS(OGB!$AG:$AG,OGB!$A:$A,Annual!H$9,OGB!$B:$B,$B$8)</f>
        <v>361364</v>
      </c>
      <c r="I16" s="7">
        <f>SUMIFS(OGB!$AG:$AG,OGB!$A:$A,Annual!I$9,OGB!$B:$B,$B$8)</f>
        <v>421672</v>
      </c>
      <c r="J16" s="7">
        <f>SUMIFS(OGB!$AG:$AG,OGB!$A:$A,Annual!J$9,OGB!$B:$B,$B$8)</f>
        <v>464355</v>
      </c>
      <c r="K16" s="7">
        <f>SUMIFS(OGB!$AG:$AG,OGB!$A:$A,Annual!K$9,OGB!$B:$B,$B$8)</f>
        <v>511661</v>
      </c>
      <c r="L16" s="7">
        <f>SUMIFS(OGB!$AG:$AG,OGB!$A:$A,Annual!L$9,OGB!$B:$B,$B$8)</f>
        <v>474661</v>
      </c>
      <c r="M16" s="7">
        <f>SUMIFS(OGB!$AG:$AG,OGB!$A:$A,Annual!M$9,OGB!$B:$B,$B$8)</f>
        <v>374367</v>
      </c>
      <c r="N16" s="7">
        <f>SUMIFS(OGB!$AG:$AG,OGB!$A:$A,Annual!N$9,OGB!$B:$B,$B$8)</f>
        <v>358272</v>
      </c>
      <c r="O16" s="7">
        <f>SUMIFS(OGB!$AG:$AG,OGB!$A:$A,Annual!O$9,OGB!$B:$B,$B$8)</f>
        <v>383303</v>
      </c>
      <c r="P16" s="7">
        <f>SUMIFS(OGB!$AG:$AG,OGB!$A:$A,Annual!P$9,OGB!$B:$B,$B$8)</f>
        <v>398681</v>
      </c>
      <c r="Q16" s="7">
        <f>SUMIFS(OGB!$AG:$AG,OGB!$A:$A,Annual!Q$9,OGB!$B:$B,$B$8)</f>
        <v>392888</v>
      </c>
      <c r="R16" s="7">
        <f>SUMIFS(OGB!$AG:$AG,OGB!$A:$A,Annual!R$9,OGB!$B:$B,$B$8)</f>
        <v>126321</v>
      </c>
      <c r="S16" s="7">
        <f>SUMIFS(OGB!$AG:$AG,OGB!$A:$A,Annual!S$9,OGB!$B:$B,$B$8)</f>
        <v>60866</v>
      </c>
      <c r="T16" s="7">
        <f>SUMIFS(OGB!$AG:$AG,OGB!$A:$A,Annual!T$9,OGB!$B:$B,$B$8)</f>
        <v>182650</v>
      </c>
      <c r="U16" s="7">
        <f>SUMIFS(OGB!$AG:$AG,OGB!$A:$A,Annual!U$9,OGB!$B:$B,$B$8)</f>
        <v>305021</v>
      </c>
      <c r="V16" s="7">
        <f>SUMIFS(OGB!$AG:$AG,OGB!$A:$A,Annual!V$9,OGB!$B:$B,$B$8)</f>
        <v>340224</v>
      </c>
      <c r="W16" s="7">
        <f>SUMIFS(OGB!$AG:$AG,OGB!$A:$A,Annual!W$9,OGB!$B:$B,$B$8)</f>
        <v>258618</v>
      </c>
      <c r="X16" s="7">
        <f>SUMIFS(OGB!$AG:$AG,OGB!$A:$A,Annual!X$9,OGB!$B:$B,$B$8)</f>
        <v>275117</v>
      </c>
      <c r="AC16" s="153" t="s">
        <v>13</v>
      </c>
      <c r="AD16" s="154" t="s">
        <v>125</v>
      </c>
      <c r="AF16" s="147">
        <f t="shared" si="3"/>
        <v>383303</v>
      </c>
      <c r="AG16" s="147">
        <f t="shared" si="3"/>
        <v>398681</v>
      </c>
      <c r="AH16" s="147">
        <f t="shared" si="3"/>
        <v>392888</v>
      </c>
      <c r="AI16" s="147">
        <f t="shared" si="3"/>
        <v>126321</v>
      </c>
      <c r="AJ16" s="147">
        <f t="shared" si="3"/>
        <v>60866</v>
      </c>
      <c r="AK16" s="147">
        <f t="shared" si="3"/>
        <v>182650</v>
      </c>
      <c r="AL16" s="147">
        <f t="shared" si="3"/>
        <v>305021</v>
      </c>
      <c r="AM16" s="147">
        <f t="shared" si="3"/>
        <v>340224</v>
      </c>
      <c r="AN16" s="147">
        <f t="shared" si="3"/>
        <v>258618</v>
      </c>
      <c r="AO16" s="147">
        <f t="shared" si="3"/>
        <v>275117</v>
      </c>
    </row>
    <row r="17" spans="1:41" ht="15.2" customHeight="1">
      <c r="B17" s="36" t="s">
        <v>14</v>
      </c>
      <c r="D17" s="7">
        <f>SUMIFS(PB!$AG:$AG,PB!$A:$A,Annual!D$9,PB!$B:$B,$B$8)</f>
        <v>3880386</v>
      </c>
      <c r="E17" s="7">
        <f>SUMIFS(PB!$AG:$AG,PB!$A:$A,Annual!E$9,PB!$B:$B,$B$8)</f>
        <v>3572647</v>
      </c>
      <c r="F17" s="7">
        <f>SUMIFS(PB!$AG:$AG,PB!$A:$A,Annual!F$9,PB!$B:$B,$B$8)</f>
        <v>3503202</v>
      </c>
      <c r="G17" s="7">
        <f>SUMIFS(PB!$AG:$AG,PB!$A:$A,Annual!G$9,PB!$B:$B,$B$8)</f>
        <v>3236949</v>
      </c>
      <c r="H17" s="7">
        <f>SUMIFS(PB!$AG:$AG,PB!$A:$A,Annual!H$9,PB!$B:$B,$B$8)</f>
        <v>3221641</v>
      </c>
      <c r="I17" s="7">
        <f>SUMIFS(PB!$AG:$AG,PB!$A:$A,Annual!I$9,PB!$B:$B,$B$8)</f>
        <v>3227468</v>
      </c>
      <c r="J17" s="7">
        <f>SUMIFS(PB!$AG:$AG,PB!$A:$A,Annual!J$9,PB!$B:$B,$B$8)</f>
        <v>3259343</v>
      </c>
      <c r="K17" s="7">
        <f>SUMIFS(PB!$AG:$AG,PB!$A:$A,Annual!K$9,PB!$B:$B,$B$8)</f>
        <v>3195839</v>
      </c>
      <c r="L17" s="7">
        <f>SUMIFS(PB!$AG:$AG,PB!$A:$A,Annual!L$9,PB!$B:$B,$B$8)</f>
        <v>2992271</v>
      </c>
      <c r="M17" s="7">
        <f>SUMIFS(PB!$AG:$AG,PB!$A:$A,Annual!M$9,PB!$B:$B,$B$8)</f>
        <v>2839780</v>
      </c>
      <c r="N17" s="7">
        <f>SUMIFS(PB!$AG:$AG,PB!$A:$A,Annual!N$9,PB!$B:$B,$B$8)</f>
        <v>2792810</v>
      </c>
      <c r="O17" s="7">
        <f>SUMIFS(PB!$AG:$AG,PB!$A:$A,Annual!O$9,PB!$B:$B,$B$8)</f>
        <v>2773403</v>
      </c>
      <c r="P17" s="7">
        <f>SUMIFS(PB!$AG:$AG,PB!$A:$A,Annual!P$9,PB!$B:$B,$B$8)</f>
        <v>2842440</v>
      </c>
      <c r="Q17" s="7">
        <f>SUMIFS(PB!$AG:$AG,PB!$A:$A,Annual!Q$9,PB!$B:$B,$B$8)</f>
        <v>2745343</v>
      </c>
      <c r="R17" s="7">
        <f>SUMIFS(PB!$AG:$AG,PB!$A:$A,Annual!R$9,PB!$B:$B,$B$8)</f>
        <v>762948</v>
      </c>
      <c r="S17" s="7">
        <f>SUMIFS(PB!$AG:$AG,PB!$A:$A,Annual!S$9,PB!$B:$B,$B$8)</f>
        <v>327583</v>
      </c>
      <c r="T17" s="7">
        <f>SUMIFS(PB!$AG:$AG,PB!$A:$A,Annual!T$9,PB!$B:$B,$B$8)</f>
        <v>1373389</v>
      </c>
      <c r="U17" s="7">
        <f>SUMIFS(PB!$AG:$AG,PB!$A:$A,Annual!U$9,PB!$B:$B,$B$8)</f>
        <v>2245235</v>
      </c>
      <c r="V17" s="7">
        <f>SUMIFS(PB!$AG:$AG,PB!$A:$A,Annual!V$9,PB!$B:$B,$B$8)</f>
        <v>2514924</v>
      </c>
      <c r="W17" s="7">
        <f>SUMIFS(PB!$AG:$AG,PB!$A:$A,Annual!W$9,PB!$B:$B,$B$8)</f>
        <v>2183413</v>
      </c>
      <c r="X17" s="7">
        <f>SUMIFS(PB!$AG:$AG,PB!$A:$A,Annual!X$9,PB!$B:$B,$B$8)</f>
        <v>2233449</v>
      </c>
      <c r="AC17" s="153" t="s">
        <v>14</v>
      </c>
      <c r="AD17" s="154" t="s">
        <v>125</v>
      </c>
      <c r="AF17" s="147">
        <f t="shared" si="3"/>
        <v>2773403</v>
      </c>
      <c r="AG17" s="147">
        <f t="shared" si="3"/>
        <v>2842440</v>
      </c>
      <c r="AH17" s="147">
        <f t="shared" si="3"/>
        <v>2745343</v>
      </c>
      <c r="AI17" s="147">
        <f t="shared" si="3"/>
        <v>762948</v>
      </c>
      <c r="AJ17" s="147">
        <f t="shared" si="3"/>
        <v>327583</v>
      </c>
      <c r="AK17" s="147">
        <f t="shared" si="3"/>
        <v>1373389</v>
      </c>
      <c r="AL17" s="147">
        <f t="shared" si="3"/>
        <v>2245235</v>
      </c>
      <c r="AM17" s="147">
        <f t="shared" si="3"/>
        <v>2514924</v>
      </c>
      <c r="AN17" s="147">
        <f t="shared" si="3"/>
        <v>2183413</v>
      </c>
      <c r="AO17" s="147">
        <f t="shared" si="3"/>
        <v>2233449</v>
      </c>
    </row>
    <row r="18" spans="1:41" ht="15.2" customHeight="1">
      <c r="B18" s="36" t="s">
        <v>70</v>
      </c>
      <c r="D18" s="7">
        <f>SUMIFS(IBA!$AG:$AG,IBA!$A:$A,Annual!D$9,IBA!$B:$B,$B$8)</f>
        <v>1165428</v>
      </c>
      <c r="E18" s="7">
        <f>SUMIFS(IBA!$AG:$AG,IBA!$A:$A,Annual!E$9,IBA!$B:$B,$B$8)</f>
        <v>1157115</v>
      </c>
      <c r="F18" s="7">
        <f>SUMIFS(IBA!$AG:$AG,IBA!$A:$A,Annual!F$9,IBA!$B:$B,$B$8)</f>
        <v>1213306</v>
      </c>
      <c r="G18" s="7">
        <f>SUMIFS(IBA!$AG:$AG,IBA!$A:$A,Annual!G$9,IBA!$B:$B,$B$8)</f>
        <v>1006955</v>
      </c>
      <c r="H18" s="7">
        <f>SUMIFS(IBA!$AG:$AG,IBA!$A:$A,Annual!H$9,IBA!$B:$B,$B$8)</f>
        <v>1094741</v>
      </c>
      <c r="I18" s="7">
        <f>SUMIFS(IBA!$AG:$AG,IBA!$A:$A,Annual!I$9,IBA!$B:$B,$B$8)</f>
        <v>1227709</v>
      </c>
      <c r="J18" s="7">
        <f>SUMIFS(IBA!$AG:$AG,IBA!$A:$A,Annual!J$9,IBA!$B:$B,$B$8)</f>
        <v>1275563</v>
      </c>
      <c r="K18" s="7">
        <f>SUMIFS(IBA!$AG:$AG,IBA!$A:$A,Annual!K$9,IBA!$B:$B,$B$8)</f>
        <v>1305502</v>
      </c>
      <c r="L18" s="7">
        <f>SUMIFS(IBA!$AG:$AG,IBA!$A:$A,Annual!L$9,IBA!$B:$B,$B$8)</f>
        <v>1255656</v>
      </c>
      <c r="M18" s="7">
        <f>SUMIFS(IBA!$AG:$AG,IBA!$A:$A,Annual!M$9,IBA!$B:$B,$B$8)</f>
        <v>995256</v>
      </c>
      <c r="N18" s="7">
        <f>SUMIFS(IBA!$AG:$AG,IBA!$A:$A,Annual!N$9,IBA!$B:$B,$B$8)</f>
        <v>872548</v>
      </c>
      <c r="O18" s="7">
        <f>SUMIFS(IBA!$AG:$AG,IBA!$A:$A,Annual!O$9,IBA!$B:$B,$B$8)</f>
        <v>836614</v>
      </c>
      <c r="P18" s="7">
        <f>SUMIFS(IBA!$AG:$AG,IBA!$A:$A,Annual!P$9,IBA!$B:$B,$B$8)</f>
        <v>890226</v>
      </c>
      <c r="Q18" s="7">
        <f>SUMIFS(IBA!$AG:$AG,IBA!$A:$A,Annual!Q$9,IBA!$B:$B,$B$8)</f>
        <v>821887</v>
      </c>
      <c r="R18" s="7">
        <f>SUMIFS(IBA!$AG:$AG,IBA!$A:$A,Annual!R$9,IBA!$B:$B,$B$8)</f>
        <v>232010</v>
      </c>
      <c r="S18" s="7">
        <f>SUMIFS(IBA!$AG:$AG,IBA!$A:$A,Annual!S$9,IBA!$B:$B,$B$8)</f>
        <v>53922</v>
      </c>
      <c r="T18" s="7">
        <f>SUMIFS(IBA!$AG:$AG,IBA!$A:$A,Annual!T$9,IBA!$B:$B,$B$8)</f>
        <v>306702</v>
      </c>
      <c r="U18" s="7">
        <f>SUMIFS(IBA!$AG:$AG,IBA!$A:$A,Annual!U$9,IBA!$B:$B,$B$8)</f>
        <v>563655</v>
      </c>
      <c r="V18" s="7">
        <f>SUMIFS(IBA!$AG:$AG,IBA!$A:$A,Annual!V$9,IBA!$B:$B,$B$8)</f>
        <v>668975</v>
      </c>
      <c r="W18" s="7">
        <f>SUMIFS(IBA!$AG:$AG,IBA!$A:$A,Annual!W$9,IBA!$B:$B,$B$8)</f>
        <v>501266</v>
      </c>
      <c r="X18" s="7">
        <f>SUMIFS(IBA!$AG:$AG,IBA!$A:$A,Annual!X$9,IBA!$B:$B,$B$8)</f>
        <v>515232</v>
      </c>
      <c r="AC18" s="153" t="s">
        <v>70</v>
      </c>
      <c r="AD18" s="154" t="s">
        <v>125</v>
      </c>
      <c r="AF18" s="147">
        <f t="shared" si="3"/>
        <v>836614</v>
      </c>
      <c r="AG18" s="147">
        <f t="shared" si="3"/>
        <v>890226</v>
      </c>
      <c r="AH18" s="147">
        <f t="shared" si="3"/>
        <v>821887</v>
      </c>
      <c r="AI18" s="147">
        <f t="shared" si="3"/>
        <v>232010</v>
      </c>
      <c r="AJ18" s="147">
        <f t="shared" si="3"/>
        <v>53922</v>
      </c>
      <c r="AK18" s="147">
        <f t="shared" si="3"/>
        <v>306702</v>
      </c>
      <c r="AL18" s="147">
        <f t="shared" si="3"/>
        <v>563655</v>
      </c>
      <c r="AM18" s="147">
        <f t="shared" si="3"/>
        <v>668975</v>
      </c>
      <c r="AN18" s="147">
        <f t="shared" si="3"/>
        <v>501266</v>
      </c>
      <c r="AO18" s="147">
        <f t="shared" si="3"/>
        <v>515232</v>
      </c>
    </row>
    <row r="19" spans="1:41" ht="15.2" customHeight="1">
      <c r="B19" s="36" t="s">
        <v>16</v>
      </c>
      <c r="D19" s="7">
        <f>SUMIFS(SIBC!$AG:$AG,SIBC!$A:$A,Annual!D$9,SIBC!$B:$B,$B$8)</f>
        <v>1622978</v>
      </c>
      <c r="E19" s="7">
        <f>SUMIFS(SIBC!$AG:$AG,SIBC!$A:$A,Annual!E$9,SIBC!$B:$B,$B$8)</f>
        <v>1651717</v>
      </c>
      <c r="F19" s="7">
        <f>SUMIFS(SIBC!$AG:$AG,SIBC!$A:$A,Annual!F$9,SIBC!$B:$B,$B$8)</f>
        <v>1665250</v>
      </c>
      <c r="G19" s="7">
        <f>SUMIFS(SIBC!$AG:$AG,SIBC!$A:$A,Annual!G$9,SIBC!$B:$B,$B$8)</f>
        <v>1106900</v>
      </c>
      <c r="H19" s="7">
        <f>SUMIFS(SIBC!$AG:$AG,SIBC!$A:$A,Annual!H$9,SIBC!$B:$B,$B$8)</f>
        <v>1439295</v>
      </c>
      <c r="I19" s="7">
        <f>SUMIFS(SIBC!$AG:$AG,SIBC!$A:$A,Annual!I$9,SIBC!$B:$B,$B$8)</f>
        <v>1534511</v>
      </c>
      <c r="J19" s="7">
        <f>SUMIFS(SIBC!$AG:$AG,SIBC!$A:$A,Annual!J$9,SIBC!$B:$B,$B$8)</f>
        <v>1464763</v>
      </c>
      <c r="K19" s="7">
        <f>SUMIFS(SIBC!$AG:$AG,SIBC!$A:$A,Annual!K$9,SIBC!$B:$B,$B$8)</f>
        <v>1435725</v>
      </c>
      <c r="L19" s="7">
        <f>SUMIFS(SIBC!$AG:$AG,SIBC!$A:$A,Annual!L$9,SIBC!$B:$B,$B$8)</f>
        <v>1492984</v>
      </c>
      <c r="M19" s="7">
        <f>SUMIFS(SIBC!$AG:$AG,SIBC!$A:$A,Annual!M$9,SIBC!$B:$B,$B$8)</f>
        <v>1468759</v>
      </c>
      <c r="N19" s="7">
        <f>SUMIFS(SIBC!$AG:$AG,SIBC!$A:$A,Annual!N$9,SIBC!$B:$B,$B$8)</f>
        <v>1468399</v>
      </c>
      <c r="O19" s="7">
        <f>SUMIFS(SIBC!$AG:$AG,SIBC!$A:$A,Annual!O$9,SIBC!$B:$B,$B$8)</f>
        <v>1529610</v>
      </c>
      <c r="P19" s="7">
        <f>SUMIFS(SIBC!$AG:$AG,SIBC!$A:$A,Annual!P$9,SIBC!$B:$B,$B$8)</f>
        <v>1532429</v>
      </c>
      <c r="Q19" s="7">
        <f>SUMIFS(SIBC!$AG:$AG,SIBC!$A:$A,Annual!Q$9,SIBC!$B:$B,$B$8)</f>
        <v>1554616</v>
      </c>
      <c r="R19" s="7">
        <f>SUMIFS(SIBC!$AG:$AG,SIBC!$A:$A,Annual!R$9,SIBC!$B:$B,$B$8)</f>
        <v>1114659</v>
      </c>
      <c r="S19" s="7">
        <f>SUMIFS(SIBC!$AG:$AG,SIBC!$A:$A,Annual!S$9,SIBC!$B:$B,$B$8)</f>
        <v>1127628</v>
      </c>
      <c r="T19" s="7">
        <f>SUMIFS(SIBC!$AG:$AG,SIBC!$A:$A,Annual!T$9,SIBC!$B:$B,$B$8)</f>
        <v>1337343</v>
      </c>
      <c r="U19" s="7">
        <f>SUMIFS(SIBC!$AG:$AG,SIBC!$A:$A,Annual!U$9,SIBC!$B:$B,$B$8)</f>
        <v>1579809</v>
      </c>
      <c r="V19" s="7">
        <f>SUMIFS(SIBC!$AG:$AG,SIBC!$A:$A,Annual!V$9,SIBC!$B:$B,$B$8)</f>
        <v>1673453</v>
      </c>
      <c r="W19" s="7">
        <f>SUMIFS(SIBC!$AG:$AG,SIBC!$A:$A,Annual!W$9,SIBC!$B:$B,$B$8)</f>
        <v>1630399</v>
      </c>
      <c r="X19" s="7">
        <f>SUMIFS(SIBC!$AG:$AG,SIBC!$A:$A,Annual!X$9,SIBC!$B:$B,$B$8)</f>
        <v>1654718</v>
      </c>
      <c r="AC19" s="153" t="s">
        <v>16</v>
      </c>
      <c r="AD19" s="154" t="s">
        <v>125</v>
      </c>
      <c r="AF19" s="147">
        <f t="shared" si="3"/>
        <v>1529610</v>
      </c>
      <c r="AG19" s="147">
        <f t="shared" si="3"/>
        <v>1532429</v>
      </c>
      <c r="AH19" s="147">
        <f t="shared" si="3"/>
        <v>1554616</v>
      </c>
      <c r="AI19" s="147">
        <f t="shared" si="3"/>
        <v>1114659</v>
      </c>
      <c r="AJ19" s="147">
        <f t="shared" si="3"/>
        <v>1127628</v>
      </c>
      <c r="AK19" s="147">
        <f t="shared" si="3"/>
        <v>1337343</v>
      </c>
      <c r="AL19" s="147">
        <f t="shared" si="3"/>
        <v>1579809</v>
      </c>
      <c r="AM19" s="147">
        <f t="shared" si="3"/>
        <v>1673453</v>
      </c>
      <c r="AN19" s="147">
        <f t="shared" si="3"/>
        <v>1630399</v>
      </c>
      <c r="AO19" s="147">
        <f t="shared" si="3"/>
        <v>1654718</v>
      </c>
    </row>
    <row r="20" spans="1:41" ht="15.2" customHeight="1">
      <c r="B20" s="36" t="s">
        <v>17</v>
      </c>
      <c r="D20" s="7">
        <f>SUMIFS(TIBA!$AG:$AG,TIBA!$A:$A,Annual!D$9,TIBA!$B:$B,$B$8)</f>
        <v>1140198</v>
      </c>
      <c r="E20" s="7">
        <f>SUMIFS(TIBA!$AG:$AG,TIBA!$A:$A,Annual!E$9,TIBA!$B:$B,$B$8)</f>
        <v>1166883</v>
      </c>
      <c r="F20" s="7">
        <f>SUMIFS(TIBA!$AG:$AG,TIBA!$A:$A,Annual!F$9,TIBA!$B:$B,$B$8)</f>
        <v>1193898</v>
      </c>
      <c r="G20" s="7">
        <f>SUMIFS(TIBA!$AG:$AG,TIBA!$A:$A,Annual!G$9,TIBA!$B:$B,$B$8)</f>
        <v>1141038</v>
      </c>
      <c r="H20" s="7">
        <f>SUMIFS(TIBA!$AG:$AG,TIBA!$A:$A,Annual!H$9,TIBA!$B:$B,$B$8)</f>
        <v>1197496</v>
      </c>
      <c r="I20" s="7">
        <f>SUMIFS(TIBA!$AG:$AG,TIBA!$A:$A,Annual!I$9,TIBA!$B:$B,$B$8)</f>
        <v>1187074</v>
      </c>
      <c r="J20" s="7">
        <f>SUMIFS(TIBA!$AG:$AG,TIBA!$A:$A,Annual!J$9,TIBA!$B:$B,$B$8)</f>
        <v>1229875</v>
      </c>
      <c r="K20" s="7">
        <f>SUMIFS(TIBA!$AG:$AG,TIBA!$A:$A,Annual!K$9,TIBA!$B:$B,$B$8)</f>
        <v>1228305</v>
      </c>
      <c r="L20" s="7">
        <f>SUMIFS(TIBA!$AG:$AG,TIBA!$A:$A,Annual!L$9,TIBA!$B:$B,$B$8)</f>
        <v>1192912</v>
      </c>
      <c r="M20" s="7">
        <f>SUMIFS(TIBA!$AG:$AG,TIBA!$A:$A,Annual!M$9,TIBA!$B:$B,$B$8)</f>
        <v>1140715</v>
      </c>
      <c r="N20" s="7">
        <f>SUMIFS(TIBA!$AG:$AG,TIBA!$A:$A,Annual!N$9,TIBA!$B:$B,$B$8)</f>
        <v>1108361</v>
      </c>
      <c r="O20" s="7">
        <f>SUMIFS(TIBA!$AG:$AG,TIBA!$A:$A,Annual!O$9,TIBA!$B:$B,$B$8)</f>
        <v>1112584</v>
      </c>
      <c r="P20" s="7">
        <f>SUMIFS(TIBA!$AG:$AG,TIBA!$A:$A,Annual!P$9,TIBA!$B:$B,$B$8)</f>
        <v>1106102</v>
      </c>
      <c r="Q20" s="7">
        <f>SUMIFS(TIBA!$AG:$AG,TIBA!$A:$A,Annual!Q$9,TIBA!$B:$B,$B$8)</f>
        <v>1150995</v>
      </c>
      <c r="R20" s="7">
        <f>SUMIFS(TIBA!$AG:$AG,TIBA!$A:$A,Annual!R$9,TIBA!$B:$B,$B$8)</f>
        <v>533873</v>
      </c>
      <c r="S20" s="7">
        <f>SUMIFS(TIBA!$AG:$AG,TIBA!$A:$A,Annual!S$9,TIBA!$B:$B,$B$8)</f>
        <v>439253</v>
      </c>
      <c r="T20" s="7">
        <f>SUMIFS(TIBA!$AG:$AG,TIBA!$A:$A,Annual!T$9,TIBA!$B:$B,$B$8)</f>
        <v>795722</v>
      </c>
      <c r="U20" s="7">
        <f>SUMIFS(TIBA!$AG:$AG,TIBA!$A:$A,Annual!U$9,TIBA!$B:$B,$B$8)</f>
        <v>1031092</v>
      </c>
      <c r="V20" s="7">
        <f>SUMIFS(TIBA!$AG:$AG,TIBA!$A:$A,Annual!V$9,TIBA!$B:$B,$B$8)</f>
        <v>1097408</v>
      </c>
      <c r="W20" s="7">
        <f>SUMIFS(TIBA!$AG:$AG,TIBA!$A:$A,Annual!W$9,TIBA!$B:$B,$B$8)</f>
        <v>904905</v>
      </c>
      <c r="X20" s="7">
        <f>SUMIFS(TIBA!$AG:$AG,TIBA!$A:$A,Annual!X$9,TIBA!$B:$B,$B$8)</f>
        <v>907963</v>
      </c>
      <c r="AC20" s="153" t="s">
        <v>17</v>
      </c>
      <c r="AD20" s="154" t="s">
        <v>125</v>
      </c>
      <c r="AF20" s="147">
        <f t="shared" si="3"/>
        <v>1112584</v>
      </c>
      <c r="AG20" s="147">
        <f t="shared" si="3"/>
        <v>1106102</v>
      </c>
      <c r="AH20" s="147">
        <f t="shared" si="3"/>
        <v>1150995</v>
      </c>
      <c r="AI20" s="147">
        <f t="shared" si="3"/>
        <v>533873</v>
      </c>
      <c r="AJ20" s="147">
        <f t="shared" si="3"/>
        <v>439253</v>
      </c>
      <c r="AK20" s="147">
        <f t="shared" si="3"/>
        <v>795722</v>
      </c>
      <c r="AL20" s="147">
        <f t="shared" si="3"/>
        <v>1031092</v>
      </c>
      <c r="AM20" s="147">
        <f t="shared" si="3"/>
        <v>1097408</v>
      </c>
      <c r="AN20" s="147">
        <f t="shared" si="3"/>
        <v>904905</v>
      </c>
      <c r="AO20" s="147">
        <f t="shared" si="3"/>
        <v>907963</v>
      </c>
    </row>
    <row r="21" spans="1:41" ht="15.2" customHeight="1">
      <c r="B21" s="36" t="s">
        <v>12</v>
      </c>
      <c r="D21" s="7">
        <f>SUMIFS(LQB!$AG:$AG,LQB!$A:$A,Annual!D$9,LQB!$B:$B,$B$8)</f>
        <v>2142900</v>
      </c>
      <c r="E21" s="7">
        <f>SUMIFS(LQB!$AG:$AG,LQB!$A:$A,Annual!E$9,LQB!$B:$B,$B$8)</f>
        <v>2054774</v>
      </c>
      <c r="F21" s="7">
        <f>SUMIFS(LQB!$AG:$AG,LQB!$A:$A,Annual!F$9,LQB!$B:$B,$B$8)</f>
        <v>2003408</v>
      </c>
      <c r="G21" s="7">
        <f>SUMIFS(LQB!$AG:$AG,LQB!$A:$A,Annual!G$9,LQB!$B:$B,$B$8)</f>
        <v>1735782</v>
      </c>
      <c r="H21" s="7">
        <f>SUMIFS(LQB!$AG:$AG,LQB!$A:$A,Annual!H$9,LQB!$B:$B,$B$8)</f>
        <v>1786707</v>
      </c>
      <c r="I21" s="7">
        <f>SUMIFS(LQB!$AG:$AG,LQB!$A:$A,Annual!I$9,LQB!$B:$B,$B$8)</f>
        <v>2022943</v>
      </c>
      <c r="J21" s="7">
        <f>SUMIFS(LQB!$AG:$AG,LQB!$A:$A,Annual!J$9,LQB!$B:$B,$B$8)</f>
        <v>2148035</v>
      </c>
      <c r="K21" s="7">
        <f>SUMIFS(LQB!$AG:$AG,LQB!$A:$A,Annual!K$9,LQB!$B:$B,$B$8)</f>
        <v>1971274</v>
      </c>
      <c r="L21" s="7">
        <f>SUMIFS(LQB!$AG:$AG,LQB!$A:$A,Annual!L$9,LQB!$B:$B,$B$8)</f>
        <v>1859314</v>
      </c>
      <c r="M21" s="7">
        <f>SUMIFS(LQB!$AG:$AG,LQB!$A:$A,Annual!M$9,LQB!$B:$B,$B$8)</f>
        <v>1675688</v>
      </c>
      <c r="N21" s="7">
        <f>SUMIFS(LQB!$AG:$AG,LQB!$A:$A,Annual!N$9,LQB!$B:$B,$B$8)</f>
        <v>1608167</v>
      </c>
      <c r="O21" s="7">
        <f>SUMIFS(LQB!$AG:$AG,LQB!$A:$A,Annual!O$9,LQB!$B:$B,$B$8)</f>
        <v>1658387</v>
      </c>
      <c r="P21" s="7">
        <f>SUMIFS(LQB!$AG:$AG,LQB!$A:$A,Annual!P$9,LQB!$B:$B,$B$8)</f>
        <v>1742621</v>
      </c>
      <c r="Q21" s="7">
        <f>SUMIFS(LQB!$AG:$AG,LQB!$A:$A,Annual!Q$9,LQB!$B:$B,$B$8)</f>
        <v>1782445</v>
      </c>
      <c r="R21" s="7">
        <f>SUMIFS(LQB!$AG:$AG,LQB!$A:$A,Annual!R$9,LQB!$B:$B,$B$8)</f>
        <v>450223</v>
      </c>
      <c r="S21" s="7">
        <f>SUMIFS(LQB!$AG:$AG,LQB!$A:$A,Annual!S$9,LQB!$B:$B,$B$8)</f>
        <v>102695</v>
      </c>
      <c r="T21" s="7">
        <f>SUMIFS(LQB!$AG:$AG,LQB!$A:$A,Annual!T$9,LQB!$B:$B,$B$8)</f>
        <v>820011</v>
      </c>
      <c r="U21" s="7">
        <f>SUMIFS(LQB!$AG:$AG,LQB!$A:$A,Annual!U$9,LQB!$B:$B,$B$8)</f>
        <v>1418075</v>
      </c>
      <c r="V21" s="7">
        <f>SUMIFS(LQB!$AG:$AG,LQB!$A:$A,Annual!V$9,LQB!$B:$B,$B$8)</f>
        <v>1553622</v>
      </c>
      <c r="W21" s="7">
        <f>SUMIFS(LQB!$AG:$AG,LQB!$A:$A,Annual!W$9,LQB!$B:$B,$B$8)</f>
        <v>1319932</v>
      </c>
      <c r="X21" s="7">
        <f>SUMIFS(LQB!$AG:$AG,LQB!$A:$A,Annual!X$9,LQB!$B:$B,$B$8)</f>
        <v>1414681</v>
      </c>
      <c r="AC21" s="153" t="s">
        <v>12</v>
      </c>
      <c r="AD21" s="154" t="s">
        <v>125</v>
      </c>
      <c r="AF21" s="147">
        <f t="shared" si="3"/>
        <v>1658387</v>
      </c>
      <c r="AG21" s="147">
        <f t="shared" si="3"/>
        <v>1742621</v>
      </c>
      <c r="AH21" s="147">
        <f t="shared" si="3"/>
        <v>1782445</v>
      </c>
      <c r="AI21" s="147">
        <f t="shared" si="3"/>
        <v>450223</v>
      </c>
      <c r="AJ21" s="147">
        <f t="shared" si="3"/>
        <v>102695</v>
      </c>
      <c r="AK21" s="147">
        <f t="shared" si="3"/>
        <v>820011</v>
      </c>
      <c r="AL21" s="147">
        <f t="shared" si="3"/>
        <v>1418075</v>
      </c>
      <c r="AM21" s="147">
        <f t="shared" si="3"/>
        <v>1553622</v>
      </c>
      <c r="AN21" s="147">
        <f t="shared" si="3"/>
        <v>1319932</v>
      </c>
      <c r="AO21" s="147">
        <f t="shared" si="3"/>
        <v>1414681</v>
      </c>
    </row>
    <row r="22" spans="1:41" ht="15.2" customHeight="1">
      <c r="B22" s="36" t="s">
        <v>15</v>
      </c>
      <c r="D22" s="7">
        <f>SUMIFS(RBW!$AG:$AG,RBW!$A:$A,Annual!D$9,RBW!$B:$B,$B$8)</f>
        <v>2280387</v>
      </c>
      <c r="E22" s="7">
        <f>SUMIFS(RBW!$AG:$AG,RBW!$A:$A,Annual!E$9,RBW!$B:$B,$B$8)</f>
        <v>2126304</v>
      </c>
      <c r="F22" s="7">
        <f>SUMIFS(RBW!$AG:$AG,RBW!$A:$A,Annual!F$9,RBW!$B:$B,$B$8)</f>
        <v>2156028</v>
      </c>
      <c r="G22" s="7">
        <f>SUMIFS(RBW!$AG:$AG,RBW!$A:$A,Annual!G$9,RBW!$B:$B,$B$8)</f>
        <v>1916673</v>
      </c>
      <c r="H22" s="7">
        <f>SUMIFS(RBW!$AG:$AG,RBW!$A:$A,Annual!H$9,RBW!$B:$B,$B$8)</f>
        <v>2019249</v>
      </c>
      <c r="I22" s="7">
        <f>SUMIFS(RBW!$AG:$AG,RBW!$A:$A,Annual!I$9,RBW!$B:$B,$B$8)</f>
        <v>2316389</v>
      </c>
      <c r="J22" s="7">
        <f>SUMIFS(RBW!$AG:$AG,RBW!$A:$A,Annual!J$9,RBW!$B:$B,$B$8)</f>
        <v>2466616</v>
      </c>
      <c r="K22" s="7">
        <f>SUMIFS(RBW!$AG:$AG,RBW!$A:$A,Annual!K$9,RBW!$B:$B,$B$8)</f>
        <v>2336606</v>
      </c>
      <c r="L22" s="7">
        <f>SUMIFS(RBW!$AG:$AG,RBW!$A:$A,Annual!L$9,RBW!$B:$B,$B$8)</f>
        <v>2131446</v>
      </c>
      <c r="M22" s="7">
        <f>SUMIFS(RBW!$AG:$AG,RBW!$A:$A,Annual!M$9,RBW!$B:$B,$B$8)</f>
        <v>1798854</v>
      </c>
      <c r="N22" s="7">
        <f>SUMIFS(RBW!$AG:$AG,RBW!$A:$A,Annual!N$9,RBW!$B:$B,$B$8)</f>
        <v>1684356</v>
      </c>
      <c r="O22" s="7">
        <f>SUMIFS(RBW!$AG:$AG,RBW!$A:$A,Annual!O$9,RBW!$B:$B,$B$8)</f>
        <v>1659606</v>
      </c>
      <c r="P22" s="7">
        <f>SUMIFS(RBW!$AG:$AG,RBW!$A:$A,Annual!P$9,RBW!$B:$B,$B$8)</f>
        <v>1780590</v>
      </c>
      <c r="Q22" s="7">
        <f>SUMIFS(RBW!$AG:$AG,RBW!$A:$A,Annual!Q$9,RBW!$B:$B,$B$8)</f>
        <v>1714825</v>
      </c>
      <c r="R22" s="7">
        <f>SUMIFS(RBW!$AG:$AG,RBW!$A:$A,Annual!R$9,RBW!$B:$B,$B$8)</f>
        <v>382690</v>
      </c>
      <c r="S22" s="7">
        <f>SUMIFS(RBW!$AG:$AG,RBW!$A:$A,Annual!S$9,RBW!$B:$B,$B$8)</f>
        <v>111671</v>
      </c>
      <c r="T22" s="7">
        <f>SUMIFS(RBW!$AG:$AG,RBW!$A:$A,Annual!T$9,RBW!$B:$B,$B$8)</f>
        <v>743555</v>
      </c>
      <c r="U22" s="7">
        <f>SUMIFS(RBW!$AG:$AG,RBW!$A:$A,Annual!U$9,RBW!$B:$B,$B$8)</f>
        <v>1268248</v>
      </c>
      <c r="V22" s="7">
        <f>SUMIFS(RBW!$AG:$AG,RBW!$A:$A,Annual!V$9,RBW!$B:$B,$B$8)</f>
        <v>1493862</v>
      </c>
      <c r="W22" s="7">
        <f>SUMIFS(RBW!$AG:$AG,RBW!$A:$A,Annual!W$9,RBW!$B:$B,$B$8)</f>
        <v>1160328</v>
      </c>
      <c r="X22" s="7">
        <f>SUMIFS(RBW!$AG:$AG,RBW!$A:$A,Annual!X$9,RBW!$B:$B,$B$8)</f>
        <v>1178235</v>
      </c>
      <c r="AC22" s="153" t="s">
        <v>15</v>
      </c>
      <c r="AD22" s="154" t="s">
        <v>125</v>
      </c>
      <c r="AF22" s="147">
        <f t="shared" si="3"/>
        <v>1659606</v>
      </c>
      <c r="AG22" s="147">
        <f t="shared" si="3"/>
        <v>1780590</v>
      </c>
      <c r="AH22" s="147">
        <f t="shared" si="3"/>
        <v>1714825</v>
      </c>
      <c r="AI22" s="147">
        <f t="shared" si="3"/>
        <v>382690</v>
      </c>
      <c r="AJ22" s="147">
        <f t="shared" si="3"/>
        <v>111671</v>
      </c>
      <c r="AK22" s="147">
        <f t="shared" si="3"/>
        <v>743555</v>
      </c>
      <c r="AL22" s="147">
        <f t="shared" si="3"/>
        <v>1268248</v>
      </c>
      <c r="AM22" s="147">
        <f t="shared" si="3"/>
        <v>1493862</v>
      </c>
      <c r="AN22" s="147">
        <f t="shared" si="3"/>
        <v>1160328</v>
      </c>
      <c r="AO22" s="147">
        <f t="shared" si="3"/>
        <v>1178235</v>
      </c>
    </row>
    <row r="23" spans="1:41" ht="15.2" customHeight="1">
      <c r="B23" s="36" t="s">
        <v>18</v>
      </c>
      <c r="D23" s="7">
        <f>SUMIFS(WPB!$AG:$AG,WPB!$A:$A,Annual!D$9,WPB!$B:$B,$B$8)</f>
        <v>127580</v>
      </c>
      <c r="E23" s="7">
        <f>SUMIFS(WPB!$AG:$AG,WPB!$A:$A,Annual!E$9,WPB!$B:$B,$B$8)</f>
        <v>162032</v>
      </c>
      <c r="F23" s="7">
        <f>SUMIFS(WPB!$AG:$AG,WPB!$A:$A,Annual!F$9,WPB!$B:$B,$B$8)</f>
        <v>195671</v>
      </c>
      <c r="G23" s="7">
        <f>SUMIFS(WPB!$AG:$AG,WPB!$A:$A,Annual!G$9,WPB!$B:$B,$B$8)</f>
        <v>203038</v>
      </c>
      <c r="H23" s="7">
        <f>SUMIFS(WPB!$AG:$AG,WPB!$A:$A,Annual!H$9,WPB!$B:$B,$B$8)</f>
        <v>242244</v>
      </c>
      <c r="I23" s="7">
        <f>SUMIFS(WPB!$AG:$AG,WPB!$A:$A,Annual!I$9,WPB!$B:$B,$B$8)</f>
        <v>303445</v>
      </c>
      <c r="J23" s="7">
        <f>SUMIFS(WPB!$AG:$AG,WPB!$A:$A,Annual!J$9,WPB!$B:$B,$B$8)</f>
        <v>375301</v>
      </c>
      <c r="K23" s="7">
        <f>SUMIFS(WPB!$AG:$AG,WPB!$A:$A,Annual!K$9,WPB!$B:$B,$B$8)</f>
        <v>490865</v>
      </c>
      <c r="L23" s="7">
        <f>SUMIFS(WPB!$AG:$AG,WPB!$A:$A,Annual!L$9,WPB!$B:$B,$B$8)</f>
        <v>515259</v>
      </c>
      <c r="M23" s="7">
        <f>SUMIFS(WPB!$AG:$AG,WPB!$A:$A,Annual!M$9,WPB!$B:$B,$B$8)</f>
        <v>382111</v>
      </c>
      <c r="N23" s="7">
        <f>SUMIFS(WPB!$AG:$AG,WPB!$A:$A,Annual!N$9,WPB!$B:$B,$B$8)</f>
        <v>337027</v>
      </c>
      <c r="O23" s="7">
        <f>SUMIFS(WPB!$AG:$AG,WPB!$A:$A,Annual!O$9,WPB!$B:$B,$B$8)</f>
        <v>338463</v>
      </c>
      <c r="P23" s="7">
        <f>SUMIFS(WPB!$AG:$AG,WPB!$A:$A,Annual!P$9,WPB!$B:$B,$B$8)</f>
        <v>363058</v>
      </c>
      <c r="Q23" s="7">
        <f>SUMIFS(WPB!$AG:$AG,WPB!$A:$A,Annual!Q$9,WPB!$B:$B,$B$8)</f>
        <v>279706</v>
      </c>
      <c r="R23" s="7">
        <f>SUMIFS(WPB!$AG:$AG,WPB!$A:$A,Annual!R$9,WPB!$B:$B,$B$8)</f>
        <v>94345</v>
      </c>
      <c r="S23" s="7">
        <f>SUMIFS(WPB!$AG:$AG,WPB!$A:$A,Annual!S$9,WPB!$B:$B,$B$8)</f>
        <v>30621</v>
      </c>
      <c r="T23" s="7">
        <f>SUMIFS(WPB!$AG:$AG,WPB!$A:$A,Annual!T$9,WPB!$B:$B,$B$8)</f>
        <v>144566</v>
      </c>
      <c r="U23" s="7">
        <f>SUMIFS(WPB!$AG:$AG,WPB!$A:$A,Annual!U$9,WPB!$B:$B,$B$8)</f>
        <v>241520</v>
      </c>
      <c r="V23" s="7">
        <f>SUMIFS(WPB!$AG:$AG,WPB!$A:$A,Annual!V$9,WPB!$B:$B,$B$8)</f>
        <v>278299</v>
      </c>
      <c r="W23" s="7">
        <f>SUMIFS(WPB!$AG:$AG,WPB!$A:$A,Annual!W$9,WPB!$B:$B,$B$8)</f>
        <v>225108</v>
      </c>
      <c r="X23" s="7">
        <f>SUMIFS(WPB!$AG:$AG,WPB!$A:$A,Annual!X$9,WPB!$B:$B,$B$8)</f>
        <v>246892</v>
      </c>
      <c r="AC23" s="153" t="s">
        <v>18</v>
      </c>
      <c r="AD23" s="154" t="s">
        <v>125</v>
      </c>
      <c r="AF23" s="147">
        <f t="shared" si="3"/>
        <v>338463</v>
      </c>
      <c r="AG23" s="147">
        <f t="shared" si="3"/>
        <v>363058</v>
      </c>
      <c r="AH23" s="147">
        <f t="shared" si="3"/>
        <v>279706</v>
      </c>
      <c r="AI23" s="147">
        <f t="shared" si="3"/>
        <v>94345</v>
      </c>
      <c r="AJ23" s="147">
        <f t="shared" si="3"/>
        <v>30621</v>
      </c>
      <c r="AK23" s="147">
        <f t="shared" si="3"/>
        <v>144566</v>
      </c>
      <c r="AL23" s="147">
        <f t="shared" si="3"/>
        <v>241520</v>
      </c>
      <c r="AM23" s="147">
        <f t="shared" si="3"/>
        <v>278299</v>
      </c>
      <c r="AN23" s="147">
        <f t="shared" si="3"/>
        <v>225108</v>
      </c>
      <c r="AO23" s="147">
        <f t="shared" si="3"/>
        <v>246892</v>
      </c>
    </row>
    <row r="24" spans="1:41" ht="15.2" customHeight="1">
      <c r="B24" s="36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AC24" s="153"/>
      <c r="AD24" s="154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</row>
    <row r="25" spans="1:41" ht="15.2" customHeight="1">
      <c r="B25" s="36" t="s">
        <v>65</v>
      </c>
      <c r="D25" s="39">
        <f t="shared" ref="D25:U25" si="4">SUM(D10:D23)</f>
        <v>22908511</v>
      </c>
      <c r="E25" s="39">
        <f t="shared" si="4"/>
        <v>21572250</v>
      </c>
      <c r="F25" s="39">
        <f t="shared" si="4"/>
        <v>20784878</v>
      </c>
      <c r="G25" s="39">
        <f t="shared" si="4"/>
        <v>18207779</v>
      </c>
      <c r="H25" s="39">
        <f t="shared" si="4"/>
        <v>18877148</v>
      </c>
      <c r="I25" s="39">
        <f t="shared" si="4"/>
        <v>20202687</v>
      </c>
      <c r="J25" s="39">
        <f t="shared" si="4"/>
        <v>20974006</v>
      </c>
      <c r="K25" s="39">
        <f t="shared" si="4"/>
        <v>20934688</v>
      </c>
      <c r="L25" s="39">
        <f t="shared" si="4"/>
        <v>20118254</v>
      </c>
      <c r="M25" s="39">
        <f t="shared" si="4"/>
        <v>18572774</v>
      </c>
      <c r="N25" s="39">
        <f t="shared" si="4"/>
        <v>17927509</v>
      </c>
      <c r="O25" s="39">
        <f t="shared" si="4"/>
        <v>17978637</v>
      </c>
      <c r="P25" s="39">
        <f t="shared" si="4"/>
        <v>18360258</v>
      </c>
      <c r="Q25" s="39">
        <f t="shared" si="4"/>
        <v>18434086</v>
      </c>
      <c r="R25" s="39">
        <f t="shared" si="4"/>
        <v>6750079</v>
      </c>
      <c r="S25" s="39">
        <f t="shared" si="4"/>
        <v>4103670</v>
      </c>
      <c r="T25" s="39">
        <f t="shared" si="4"/>
        <v>10017038</v>
      </c>
      <c r="U25" s="39">
        <f t="shared" si="4"/>
        <v>14932412</v>
      </c>
      <c r="V25" s="39">
        <f t="shared" ref="V25:W25" si="5">SUM(V10:V23)</f>
        <v>16442609</v>
      </c>
      <c r="W25" s="39">
        <f t="shared" si="5"/>
        <v>14312145</v>
      </c>
      <c r="X25" s="39">
        <f>SUM(X10:X23)</f>
        <v>14799779</v>
      </c>
      <c r="AC25" s="153" t="s">
        <v>127</v>
      </c>
      <c r="AD25" s="154" t="s">
        <v>125</v>
      </c>
      <c r="AF25" s="156">
        <f t="shared" ref="AF25:AO25" si="6">SUM(AF10:AF23)</f>
        <v>17978637</v>
      </c>
      <c r="AG25" s="156">
        <f t="shared" si="6"/>
        <v>18360258</v>
      </c>
      <c r="AH25" s="156">
        <f t="shared" si="6"/>
        <v>18434086</v>
      </c>
      <c r="AI25" s="156">
        <f t="shared" si="6"/>
        <v>6750079</v>
      </c>
      <c r="AJ25" s="156">
        <f t="shared" si="6"/>
        <v>4103670</v>
      </c>
      <c r="AK25" s="156">
        <f t="shared" si="6"/>
        <v>10017038</v>
      </c>
      <c r="AL25" s="156">
        <f t="shared" si="6"/>
        <v>14932412</v>
      </c>
      <c r="AM25" s="156">
        <f t="shared" si="6"/>
        <v>16442609</v>
      </c>
      <c r="AN25" s="156">
        <f t="shared" si="6"/>
        <v>14312145</v>
      </c>
      <c r="AO25" s="156">
        <f t="shared" si="6"/>
        <v>14799779</v>
      </c>
    </row>
    <row r="28" spans="1:41" ht="15.2" customHeight="1">
      <c r="B28" s="10" t="s">
        <v>64</v>
      </c>
      <c r="D28" s="33" t="str">
        <f>CONCATENATE(Dashboard!$D$27," Traffic Statistics")</f>
        <v>Year-to-Date Traffic Statistics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12" t="s">
        <v>89</v>
      </c>
      <c r="AC28" s="149" t="s">
        <v>64</v>
      </c>
      <c r="AD28" s="149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</row>
    <row r="29" spans="1:41" ht="15.2" customHeight="1">
      <c r="A29" s="9"/>
      <c r="B29" s="10" t="s">
        <v>63</v>
      </c>
      <c r="C29" s="3" t="s">
        <v>33</v>
      </c>
      <c r="D29" s="20">
        <v>2006</v>
      </c>
      <c r="E29" s="20">
        <v>2007</v>
      </c>
      <c r="F29" s="20">
        <v>2008</v>
      </c>
      <c r="G29" s="20">
        <v>2009</v>
      </c>
      <c r="H29" s="20">
        <v>2010</v>
      </c>
      <c r="I29" s="20">
        <f t="shared" ref="I29:X29" si="7">+I9</f>
        <v>2011</v>
      </c>
      <c r="J29" s="20">
        <f t="shared" si="7"/>
        <v>2012</v>
      </c>
      <c r="K29" s="20">
        <f t="shared" si="7"/>
        <v>2013</v>
      </c>
      <c r="L29" s="20">
        <f t="shared" si="7"/>
        <v>2014</v>
      </c>
      <c r="M29" s="20">
        <f t="shared" si="7"/>
        <v>2015</v>
      </c>
      <c r="N29" s="20">
        <f t="shared" si="7"/>
        <v>2016</v>
      </c>
      <c r="O29" s="20">
        <f t="shared" si="7"/>
        <v>2017</v>
      </c>
      <c r="P29" s="20">
        <f t="shared" si="7"/>
        <v>2018</v>
      </c>
      <c r="Q29" s="20">
        <f t="shared" si="7"/>
        <v>2019</v>
      </c>
      <c r="R29" s="20">
        <f t="shared" si="7"/>
        <v>2020</v>
      </c>
      <c r="S29" s="20">
        <f t="shared" si="7"/>
        <v>2021</v>
      </c>
      <c r="T29" s="20">
        <f t="shared" si="7"/>
        <v>2022</v>
      </c>
      <c r="U29" s="20">
        <f t="shared" si="7"/>
        <v>2023</v>
      </c>
      <c r="V29" s="20">
        <f t="shared" ref="V29:W29" si="8">+V9</f>
        <v>2024</v>
      </c>
      <c r="W29" s="20">
        <f t="shared" si="8"/>
        <v>2025</v>
      </c>
      <c r="X29" s="20">
        <f t="shared" si="7"/>
        <v>2026</v>
      </c>
      <c r="AC29" s="149" t="s">
        <v>63</v>
      </c>
      <c r="AD29" s="149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</row>
    <row r="30" spans="1:41" s="29" customFormat="1" ht="15.2" customHeight="1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AC30" s="151"/>
      <c r="AD30" s="151"/>
      <c r="AE30" s="152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</row>
    <row r="31" spans="1:41" ht="15.2" customHeight="1">
      <c r="B31" s="36" t="s">
        <v>82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7">
        <f>SUMIFS(AAZ!$AG:$AG,AAZ!$A:$A,Annual!Q$9,AAZ!$B:$B,$B$28)</f>
        <v>5518</v>
      </c>
      <c r="R31" s="7">
        <f>SUMIFS(AAZ!$AG:$AG,AAZ!$A:$A,Annual!R$9,AAZ!$B:$B,$B$28)</f>
        <v>5005</v>
      </c>
      <c r="S31" s="7">
        <f>SUMIFS(AAZ!$AG:$AG,AAZ!$A:$A,Annual!S$9,AAZ!$B:$B,$B$28)</f>
        <v>6056</v>
      </c>
      <c r="T31" s="7">
        <f>SUMIFS(AAZ!$AG:$AG,AAZ!$A:$A,Annual!T$9,AAZ!$B:$B,$B$28)</f>
        <v>5871</v>
      </c>
      <c r="U31" s="7">
        <f>SUMIFS(AAZ!$AG:$AG,AAZ!$A:$A,Annual!U$9,AAZ!$B:$B,$B$28)</f>
        <v>5637</v>
      </c>
      <c r="V31" s="7">
        <f>SUMIFS(AAZ!$AG:$AG,AAZ!$A:$A,Annual!V$9,AAZ!$B:$B,$B$28)</f>
        <v>5842</v>
      </c>
      <c r="W31" s="7">
        <f>SUMIFS(AAZ!$AG:$AG,AAZ!$A:$A,Annual!W$9,AAZ!$B:$B,$B$28)</f>
        <v>5583</v>
      </c>
      <c r="X31" s="7">
        <f>SUMIFS(AAZ!$AG:$AG,AAZ!$A:$A,Annual!X$9,AAZ!$B:$B,$B$28)</f>
        <v>4688</v>
      </c>
      <c r="AC31" s="153" t="s">
        <v>82</v>
      </c>
      <c r="AD31" s="149" t="s">
        <v>126</v>
      </c>
      <c r="AF31" s="147">
        <f t="shared" ref="AF31:AO43" si="9">SUMIF($D$9:$X$9,AF$9,$D31:$X31)</f>
        <v>0</v>
      </c>
      <c r="AG31" s="147">
        <f t="shared" si="9"/>
        <v>0</v>
      </c>
      <c r="AH31" s="147">
        <f t="shared" si="9"/>
        <v>5518</v>
      </c>
      <c r="AI31" s="147">
        <f t="shared" si="9"/>
        <v>5005</v>
      </c>
      <c r="AJ31" s="147">
        <f t="shared" si="9"/>
        <v>6056</v>
      </c>
      <c r="AK31" s="147">
        <f t="shared" si="9"/>
        <v>5871</v>
      </c>
      <c r="AL31" s="147">
        <f t="shared" si="9"/>
        <v>5637</v>
      </c>
      <c r="AM31" s="147">
        <f t="shared" si="9"/>
        <v>5842</v>
      </c>
      <c r="AN31" s="147">
        <f t="shared" si="9"/>
        <v>5583</v>
      </c>
      <c r="AO31" s="147">
        <f t="shared" si="9"/>
        <v>4688</v>
      </c>
    </row>
    <row r="32" spans="1:41" ht="15.2" customHeight="1">
      <c r="B32" s="36" t="s">
        <v>5</v>
      </c>
      <c r="D32" s="7">
        <f>SUMIFS(AMB!$AG:$AG,AMB!$A:$A,Annual!D$9,AMB!$B:$B,Annual!$B$28)</f>
        <v>2348378</v>
      </c>
      <c r="E32" s="7">
        <f>SUMIFS(AMB!$AG:$AG,AMB!$A:$A,Annual!E$9,AMB!$B:$B,Annual!$B$28)</f>
        <v>2306088</v>
      </c>
      <c r="F32" s="7">
        <f>SUMIFS(AMB!$AG:$AG,AMB!$A:$A,Annual!F$9,AMB!$B:$B,Annual!$B$28)</f>
        <v>1994918</v>
      </c>
      <c r="G32" s="7">
        <f>SUMIFS(AMB!$AG:$AG,AMB!$A:$A,Annual!G$9,AMB!$B:$B,Annual!$B$28)</f>
        <v>1445937</v>
      </c>
      <c r="H32" s="7">
        <f>SUMIFS(AMB!$AG:$AG,AMB!$A:$A,Annual!H$9,AMB!$B:$B,Annual!$B$28)</f>
        <v>1788401</v>
      </c>
      <c r="I32" s="7">
        <f>SUMIFS(AMB!$AG:$AG,AMB!$A:$A,Annual!I$9,AMB!$B:$B,Annual!$B$28)</f>
        <v>1733489</v>
      </c>
      <c r="J32" s="7">
        <f>SUMIFS(AMB!$AG:$AG,AMB!$A:$A,Annual!J$9,AMB!$B:$B,Annual!$B$28)</f>
        <v>1739458</v>
      </c>
      <c r="K32" s="7">
        <f>SUMIFS(AMB!$AG:$AG,AMB!$A:$A,Annual!K$9,AMB!$B:$B,Annual!$B$28)</f>
        <v>1565075</v>
      </c>
      <c r="L32" s="7">
        <f>SUMIFS(AMB!$AG:$AG,AMB!$A:$A,Annual!L$9,AMB!$B:$B,Annual!$B$28)</f>
        <v>1629928</v>
      </c>
      <c r="M32" s="7">
        <f>SUMIFS(AMB!$AG:$AG,AMB!$A:$A,Annual!M$9,AMB!$B:$B,Annual!$B$28)</f>
        <v>1613143</v>
      </c>
      <c r="N32" s="7">
        <f>SUMIFS(AMB!$AG:$AG,AMB!$A:$A,Annual!N$9,AMB!$B:$B,Annual!$B$28)</f>
        <v>1705679</v>
      </c>
      <c r="O32" s="7">
        <f>SUMIFS(AMB!$AG:$AG,AMB!$A:$A,Annual!O$9,AMB!$B:$B,Annual!$B$28)</f>
        <v>1720974</v>
      </c>
      <c r="P32" s="7">
        <f>SUMIFS(AMB!$AG:$AG,AMB!$A:$A,Annual!P$9,AMB!$B:$B,Annual!$B$28)</f>
        <v>1755115</v>
      </c>
      <c r="Q32" s="7">
        <f>SUMIFS(AMB!$AG:$AG,AMB!$A:$A,Annual!Q$9,AMB!$B:$B,Annual!$B$28)</f>
        <v>1715097</v>
      </c>
      <c r="R32" s="7">
        <f>SUMIFS(AMB!$AG:$AG,AMB!$A:$A,Annual!R$9,AMB!$B:$B,Annual!$B$28)</f>
        <v>1445424</v>
      </c>
      <c r="S32" s="7">
        <f>SUMIFS(AMB!$AG:$AG,AMB!$A:$A,Annual!S$9,AMB!$B:$B,Annual!$B$28)</f>
        <v>1534435</v>
      </c>
      <c r="T32" s="7">
        <f>SUMIFS(AMB!$AG:$AG,AMB!$A:$A,Annual!T$9,AMB!$B:$B,Annual!$B$28)</f>
        <v>1513689</v>
      </c>
      <c r="U32" s="7">
        <f>SUMIFS(AMB!$AG:$AG,AMB!$A:$A,Annual!U$9,AMB!$B:$B,Annual!$B$28)</f>
        <v>1740470</v>
      </c>
      <c r="V32" s="7">
        <f>SUMIFS(AMB!$AG:$AG,AMB!$A:$A,Annual!V$9,AMB!$B:$B,Annual!$B$28)</f>
        <v>1592528</v>
      </c>
      <c r="W32" s="7">
        <f>SUMIFS(AMB!$AG:$AG,AMB!$A:$A,Annual!W$9,AMB!$B:$B,Annual!$B$28)</f>
        <v>1248213</v>
      </c>
      <c r="X32" s="7">
        <f>SUMIFS(AMB!$AG:$AG,AMB!$A:$A,Annual!X$9,AMB!$B:$B,Annual!$B$28)</f>
        <v>1351906</v>
      </c>
      <c r="AC32" s="153" t="s">
        <v>5</v>
      </c>
      <c r="AD32" s="149" t="s">
        <v>126</v>
      </c>
      <c r="AF32" s="147">
        <f t="shared" si="9"/>
        <v>1720974</v>
      </c>
      <c r="AG32" s="147">
        <f t="shared" si="9"/>
        <v>1755115</v>
      </c>
      <c r="AH32" s="147">
        <f t="shared" si="9"/>
        <v>1715097</v>
      </c>
      <c r="AI32" s="147">
        <f t="shared" si="9"/>
        <v>1445424</v>
      </c>
      <c r="AJ32" s="147">
        <f t="shared" si="9"/>
        <v>1534435</v>
      </c>
      <c r="AK32" s="147">
        <f t="shared" si="9"/>
        <v>1513689</v>
      </c>
      <c r="AL32" s="147">
        <f t="shared" si="9"/>
        <v>1740470</v>
      </c>
      <c r="AM32" s="147">
        <f t="shared" si="9"/>
        <v>1592528</v>
      </c>
      <c r="AN32" s="147">
        <f t="shared" si="9"/>
        <v>1248213</v>
      </c>
      <c r="AO32" s="147">
        <f t="shared" si="9"/>
        <v>1351906</v>
      </c>
    </row>
    <row r="33" spans="2:41" ht="15.2" customHeight="1">
      <c r="B33" s="36" t="s">
        <v>10</v>
      </c>
      <c r="D33" s="7">
        <f>SUMIFS(BWB!$AG:$AG,BWB!$A:$A,Annual!D$9,BWB!$B:$B,$B$28)</f>
        <v>1117554</v>
      </c>
      <c r="E33" s="7">
        <f>SUMIFS(BWB!$AG:$AG,BWB!$A:$A,Annual!E$9,BWB!$B:$B,$B$28)</f>
        <v>1078008</v>
      </c>
      <c r="F33" s="7">
        <f>SUMIFS(BWB!$AG:$AG,BWB!$A:$A,Annual!F$9,BWB!$B:$B,$B$28)</f>
        <v>1087227</v>
      </c>
      <c r="G33" s="7">
        <f>SUMIFS(BWB!$AG:$AG,BWB!$A:$A,Annual!G$9,BWB!$B:$B,$B$28)</f>
        <v>846576</v>
      </c>
      <c r="H33" s="7">
        <f>SUMIFS(BWB!$AG:$AG,BWB!$A:$A,Annual!H$9,BWB!$B:$B,$B$28)</f>
        <v>972897</v>
      </c>
      <c r="I33" s="7">
        <f>SUMIFS(BWB!$AG:$AG,BWB!$A:$A,Annual!I$9,BWB!$B:$B,$B$28)</f>
        <v>971821</v>
      </c>
      <c r="J33" s="7">
        <f>SUMIFS(BWB!$AG:$AG,BWB!$A:$A,Annual!J$9,BWB!$B:$B,$B$28)</f>
        <v>990927</v>
      </c>
      <c r="K33" s="7">
        <f>SUMIFS(BWB!$AG:$AG,BWB!$A:$A,Annual!K$9,BWB!$B:$B,$B$28)</f>
        <v>1023604</v>
      </c>
      <c r="L33" s="7">
        <f>SUMIFS(BWB!$AG:$AG,BWB!$A:$A,Annual!L$9,BWB!$B:$B,$B$28)</f>
        <v>1038036</v>
      </c>
      <c r="M33" s="7">
        <f>SUMIFS(BWB!$AG:$AG,BWB!$A:$A,Annual!M$9,BWB!$B:$B,$B$28)</f>
        <v>1054975</v>
      </c>
      <c r="N33" s="7">
        <f>SUMIFS(BWB!$AG:$AG,BWB!$A:$A,Annual!N$9,BWB!$B:$B,$B$28)</f>
        <v>1120850</v>
      </c>
      <c r="O33" s="7">
        <f>SUMIFS(BWB!$AG:$AG,BWB!$A:$A,Annual!O$9,BWB!$B:$B,$B$28)</f>
        <v>1112368</v>
      </c>
      <c r="P33" s="7">
        <f>SUMIFS(BWB!$AG:$AG,BWB!$A:$A,Annual!P$9,BWB!$B:$B,$B$28)</f>
        <v>1094796</v>
      </c>
      <c r="Q33" s="7">
        <f>SUMIFS(BWB!$AG:$AG,BWB!$A:$A,Annual!Q$9,BWB!$B:$B,$B$28)</f>
        <v>1073519</v>
      </c>
      <c r="R33" s="7">
        <f>SUMIFS(BWB!$AG:$AG,BWB!$A:$A,Annual!R$9,BWB!$B:$B,$B$28)</f>
        <v>899676</v>
      </c>
      <c r="S33" s="7">
        <f>SUMIFS(BWB!$AG:$AG,BWB!$A:$A,Annual!S$9,BWB!$B:$B,$B$28)</f>
        <v>1094500</v>
      </c>
      <c r="T33" s="7">
        <f>SUMIFS(BWB!$AG:$AG,BWB!$A:$A,Annual!T$9,BWB!$B:$B,$B$28)</f>
        <v>1175608</v>
      </c>
      <c r="U33" s="7">
        <f>SUMIFS(BWB!$AG:$AG,BWB!$A:$A,Annual!U$9,BWB!$B:$B,$B$28)</f>
        <v>1089094</v>
      </c>
      <c r="V33" s="7">
        <f>SUMIFS(BWB!$AG:$AG,BWB!$A:$A,Annual!V$9,BWB!$B:$B,$B$28)</f>
        <v>1196984</v>
      </c>
      <c r="W33" s="7">
        <f>SUMIFS(BWB!$AG:$AG,BWB!$A:$A,Annual!W$9,BWB!$B:$B,$B$28)</f>
        <v>1436579</v>
      </c>
      <c r="X33" s="7">
        <f>SUMIFS(BWB!$AG:$AG,BWB!$A:$A,Annual!X$9,BWB!$B:$B,$B$28)</f>
        <v>1229925</v>
      </c>
      <c r="AC33" s="153" t="s">
        <v>10</v>
      </c>
      <c r="AD33" s="149" t="s">
        <v>126</v>
      </c>
      <c r="AF33" s="147">
        <f t="shared" si="9"/>
        <v>1112368</v>
      </c>
      <c r="AG33" s="147">
        <f t="shared" si="9"/>
        <v>1094796</v>
      </c>
      <c r="AH33" s="147">
        <f t="shared" si="9"/>
        <v>1073519</v>
      </c>
      <c r="AI33" s="147">
        <f t="shared" si="9"/>
        <v>899676</v>
      </c>
      <c r="AJ33" s="147">
        <f t="shared" si="9"/>
        <v>1094500</v>
      </c>
      <c r="AK33" s="147">
        <f t="shared" si="9"/>
        <v>1175608</v>
      </c>
      <c r="AL33" s="147">
        <f t="shared" si="9"/>
        <v>1089094</v>
      </c>
      <c r="AM33" s="147">
        <f t="shared" si="9"/>
        <v>1196984</v>
      </c>
      <c r="AN33" s="147">
        <f t="shared" si="9"/>
        <v>1436579</v>
      </c>
      <c r="AO33" s="147">
        <f t="shared" si="9"/>
        <v>1229925</v>
      </c>
    </row>
    <row r="34" spans="2:41" ht="15.2" customHeight="1">
      <c r="B34" s="36" t="s">
        <v>11</v>
      </c>
      <c r="D34" s="7">
        <f>SUMIFS(DWT!$AG:$AG,DWT!$A:$A,Annual!D$9,DWT!$B:$B,$B$28)</f>
        <v>87486</v>
      </c>
      <c r="E34" s="7">
        <f>SUMIFS(DWT!$AG:$AG,DWT!$A:$A,Annual!E$9,DWT!$B:$B,$B$28)</f>
        <v>75992</v>
      </c>
      <c r="F34" s="7">
        <f>SUMIFS(DWT!$AG:$AG,DWT!$A:$A,Annual!F$9,DWT!$B:$B,$B$28)</f>
        <v>63851</v>
      </c>
      <c r="G34" s="7">
        <f>SUMIFS(DWT!$AG:$AG,DWT!$A:$A,Annual!G$9,DWT!$B:$B,$B$28)</f>
        <v>36495</v>
      </c>
      <c r="H34" s="7">
        <f>SUMIFS(DWT!$AG:$AG,DWT!$A:$A,Annual!H$9,DWT!$B:$B,$B$28)</f>
        <v>38238</v>
      </c>
      <c r="I34" s="7">
        <f>SUMIFS(DWT!$AG:$AG,DWT!$A:$A,Annual!I$9,DWT!$B:$B,$B$28)</f>
        <v>31031</v>
      </c>
      <c r="J34" s="7">
        <f>SUMIFS(DWT!$AG:$AG,DWT!$A:$A,Annual!J$9,DWT!$B:$B,$B$28)</f>
        <v>25251</v>
      </c>
      <c r="K34" s="7">
        <f>SUMIFS(DWT!$AG:$AG,DWT!$A:$A,Annual!K$9,DWT!$B:$B,$B$28)</f>
        <v>20366</v>
      </c>
      <c r="L34" s="7">
        <f>SUMIFS(DWT!$AG:$AG,DWT!$A:$A,Annual!L$9,DWT!$B:$B,$B$28)</f>
        <v>20263</v>
      </c>
      <c r="M34" s="7">
        <f>SUMIFS(DWT!$AG:$AG,DWT!$A:$A,Annual!M$9,DWT!$B:$B,$B$28)</f>
        <v>18250</v>
      </c>
      <c r="N34" s="7">
        <f>SUMIFS(DWT!$AG:$AG,DWT!$A:$A,Annual!N$9,DWT!$B:$B,$B$28)</f>
        <v>20935</v>
      </c>
      <c r="O34" s="7">
        <f>SUMIFS(DWT!$AG:$AG,DWT!$A:$A,Annual!O$9,DWT!$B:$B,$B$28)</f>
        <v>28568</v>
      </c>
      <c r="P34" s="7">
        <f>SUMIFS(DWT!$AG:$AG,DWT!$A:$A,Annual!P$9,DWT!$B:$B,$B$28)</f>
        <v>16690</v>
      </c>
      <c r="Q34" s="7">
        <f>SUMIFS(DWT!$AG:$AG,DWT!$A:$A,Annual!Q$9,DWT!$B:$B,$B$28)</f>
        <v>7526</v>
      </c>
      <c r="R34" s="7">
        <f>SUMIFS(DWT!$AG:$AG,DWT!$A:$A,Annual!R$9,DWT!$B:$B,$B$28)</f>
        <v>5564</v>
      </c>
      <c r="S34" s="7">
        <f>SUMIFS(DWT!$AG:$AG,DWT!$A:$A,Annual!S$9,DWT!$B:$B,$B$28)</f>
        <v>12988</v>
      </c>
      <c r="T34" s="7">
        <f>SUMIFS(DWT!$AG:$AG,DWT!$A:$A,Annual!T$9,DWT!$B:$B,$B$28)</f>
        <v>14796</v>
      </c>
      <c r="U34" s="7">
        <f>SUMIFS(DWT!$AG:$AG,DWT!$A:$A,Annual!U$9,DWT!$B:$B,$B$28)</f>
        <v>13378</v>
      </c>
      <c r="V34" s="7">
        <f>SUMIFS(DWT!$AG:$AG,DWT!$A:$A,Annual!V$9,DWT!$B:$B,$B$28)</f>
        <v>11836</v>
      </c>
      <c r="W34" s="7">
        <f>SUMIFS(DWT!$AG:$AG,DWT!$A:$A,Annual!W$9,DWT!$B:$B,$B$28)</f>
        <v>11318</v>
      </c>
      <c r="X34" s="7">
        <f>SUMIFS(DWT!$AG:$AG,DWT!$A:$A,Annual!X$9,DWT!$B:$B,$B$28)</f>
        <v>9875</v>
      </c>
      <c r="AC34" s="153" t="s">
        <v>11</v>
      </c>
      <c r="AD34" s="149" t="s">
        <v>126</v>
      </c>
      <c r="AF34" s="147">
        <f t="shared" si="9"/>
        <v>28568</v>
      </c>
      <c r="AG34" s="147">
        <f t="shared" si="9"/>
        <v>16690</v>
      </c>
      <c r="AH34" s="147">
        <f t="shared" si="9"/>
        <v>7526</v>
      </c>
      <c r="AI34" s="147">
        <f t="shared" si="9"/>
        <v>5564</v>
      </c>
      <c r="AJ34" s="147">
        <f t="shared" si="9"/>
        <v>12988</v>
      </c>
      <c r="AK34" s="147">
        <f t="shared" si="9"/>
        <v>14796</v>
      </c>
      <c r="AL34" s="147">
        <f t="shared" si="9"/>
        <v>13378</v>
      </c>
      <c r="AM34" s="147">
        <f t="shared" si="9"/>
        <v>11836</v>
      </c>
      <c r="AN34" s="147">
        <f t="shared" si="9"/>
        <v>11318</v>
      </c>
      <c r="AO34" s="147">
        <f t="shared" si="9"/>
        <v>9875</v>
      </c>
    </row>
    <row r="35" spans="2:41" ht="15.2" customHeight="1">
      <c r="B35" s="36" t="s">
        <v>84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7">
        <f>SUMIFS(GHIB!$AG:$AG,GHIB!$A:$A,Annual!X$9,GHIB!$B:$B,$B$28)</f>
        <v>81993</v>
      </c>
      <c r="AC35" s="153" t="s">
        <v>84</v>
      </c>
      <c r="AD35" s="149" t="s">
        <v>126</v>
      </c>
      <c r="AF35" s="147">
        <f t="shared" si="9"/>
        <v>0</v>
      </c>
      <c r="AG35" s="147">
        <f t="shared" si="9"/>
        <v>0</v>
      </c>
      <c r="AH35" s="147">
        <f t="shared" si="9"/>
        <v>0</v>
      </c>
      <c r="AI35" s="147">
        <f t="shared" si="9"/>
        <v>0</v>
      </c>
      <c r="AJ35" s="147">
        <f t="shared" si="9"/>
        <v>0</v>
      </c>
      <c r="AK35" s="147">
        <f t="shared" si="9"/>
        <v>0</v>
      </c>
      <c r="AL35" s="147">
        <f t="shared" si="9"/>
        <v>0</v>
      </c>
      <c r="AM35" s="147">
        <f t="shared" si="9"/>
        <v>0</v>
      </c>
      <c r="AN35" s="147">
        <f t="shared" si="9"/>
        <v>0</v>
      </c>
      <c r="AO35" s="147">
        <f t="shared" si="9"/>
        <v>81993</v>
      </c>
    </row>
    <row r="36" spans="2:41" ht="15.2" customHeight="1">
      <c r="B36" s="36" t="s">
        <v>13</v>
      </c>
      <c r="D36" s="7">
        <f>SUMIFS(OGB!$AG:$AG,OGB!$A:$A,Annual!D$9,OGB!$B:$B,$B$28)</f>
        <v>64845</v>
      </c>
      <c r="E36" s="7">
        <f>SUMIFS(OGB!$AG:$AG,OGB!$A:$A,Annual!E$9,OGB!$B:$B,$B$28)</f>
        <v>60485</v>
      </c>
      <c r="F36" s="7">
        <f>SUMIFS(OGB!$AG:$AG,OGB!$A:$A,Annual!F$9,OGB!$B:$B,$B$28)</f>
        <v>52291</v>
      </c>
      <c r="G36" s="7">
        <f>SUMIFS(OGB!$AG:$AG,OGB!$A:$A,Annual!G$9,OGB!$B:$B,$B$28)</f>
        <v>48521</v>
      </c>
      <c r="H36" s="7">
        <f>SUMIFS(OGB!$AG:$AG,OGB!$A:$A,Annual!H$9,OGB!$B:$B,$B$28)</f>
        <v>46109</v>
      </c>
      <c r="I36" s="7">
        <f>SUMIFS(OGB!$AG:$AG,OGB!$A:$A,Annual!I$9,OGB!$B:$B,$B$28)</f>
        <v>48756</v>
      </c>
      <c r="J36" s="7">
        <f>SUMIFS(OGB!$AG:$AG,OGB!$A:$A,Annual!J$9,OGB!$B:$B,$B$28)</f>
        <v>46950</v>
      </c>
      <c r="K36" s="7">
        <f>SUMIFS(OGB!$AG:$AG,OGB!$A:$A,Annual!K$9,OGB!$B:$B,$B$28)</f>
        <v>48171</v>
      </c>
      <c r="L36" s="7">
        <f>SUMIFS(OGB!$AG:$AG,OGB!$A:$A,Annual!L$9,OGB!$B:$B,$B$28)</f>
        <v>51429</v>
      </c>
      <c r="M36" s="7">
        <f>SUMIFS(OGB!$AG:$AG,OGB!$A:$A,Annual!M$9,OGB!$B:$B,$B$28)</f>
        <v>50028</v>
      </c>
      <c r="N36" s="7">
        <f>SUMIFS(OGB!$AG:$AG,OGB!$A:$A,Annual!N$9,OGB!$B:$B,$B$28)</f>
        <v>50966</v>
      </c>
      <c r="O36" s="7">
        <f>SUMIFS(OGB!$AG:$AG,OGB!$A:$A,Annual!O$9,OGB!$B:$B,$B$28)</f>
        <v>59142</v>
      </c>
      <c r="P36" s="7">
        <f>SUMIFS(OGB!$AG:$AG,OGB!$A:$A,Annual!P$9,OGB!$B:$B,$B$28)</f>
        <v>55058</v>
      </c>
      <c r="Q36" s="7">
        <f>SUMIFS(OGB!$AG:$AG,OGB!$A:$A,Annual!Q$9,OGB!$B:$B,$B$28)</f>
        <v>49453</v>
      </c>
      <c r="R36" s="7">
        <f>SUMIFS(OGB!$AG:$AG,OGB!$A:$A,Annual!R$9,OGB!$B:$B,$B$28)</f>
        <v>44095</v>
      </c>
      <c r="S36" s="7">
        <f>SUMIFS(OGB!$AG:$AG,OGB!$A:$A,Annual!S$9,OGB!$B:$B,$B$28)</f>
        <v>50164</v>
      </c>
      <c r="T36" s="7">
        <f>SUMIFS(OGB!$AG:$AG,OGB!$A:$A,Annual!T$9,OGB!$B:$B,$B$28)</f>
        <v>46258</v>
      </c>
      <c r="U36" s="7">
        <f>SUMIFS(OGB!$AG:$AG,OGB!$A:$A,Annual!U$9,OGB!$B:$B,$B$28)</f>
        <v>45919</v>
      </c>
      <c r="V36" s="7">
        <f>SUMIFS(OGB!$AG:$AG,OGB!$A:$A,Annual!V$9,OGB!$B:$B,$B$28)</f>
        <v>46596</v>
      </c>
      <c r="W36" s="7">
        <f>SUMIFS(OGB!$AG:$AG,OGB!$A:$A,Annual!W$9,OGB!$B:$B,$B$28)</f>
        <v>44886</v>
      </c>
      <c r="X36" s="7">
        <f>SUMIFS(OGB!$AG:$AG,OGB!$A:$A,Annual!X$9,OGB!$B:$B,$B$28)</f>
        <v>41572</v>
      </c>
      <c r="AC36" s="153" t="s">
        <v>13</v>
      </c>
      <c r="AD36" s="149" t="s">
        <v>126</v>
      </c>
      <c r="AF36" s="147">
        <f t="shared" si="9"/>
        <v>59142</v>
      </c>
      <c r="AG36" s="147">
        <f t="shared" si="9"/>
        <v>55058</v>
      </c>
      <c r="AH36" s="147">
        <f t="shared" si="9"/>
        <v>49453</v>
      </c>
      <c r="AI36" s="147">
        <f t="shared" si="9"/>
        <v>44095</v>
      </c>
      <c r="AJ36" s="147">
        <f t="shared" si="9"/>
        <v>50164</v>
      </c>
      <c r="AK36" s="147">
        <f t="shared" si="9"/>
        <v>46258</v>
      </c>
      <c r="AL36" s="147">
        <f t="shared" si="9"/>
        <v>45919</v>
      </c>
      <c r="AM36" s="147">
        <f t="shared" si="9"/>
        <v>46596</v>
      </c>
      <c r="AN36" s="147">
        <f t="shared" si="9"/>
        <v>44886</v>
      </c>
      <c r="AO36" s="147">
        <f t="shared" si="9"/>
        <v>41572</v>
      </c>
    </row>
    <row r="37" spans="2:41" ht="15.2" customHeight="1">
      <c r="B37" s="36" t="s">
        <v>14</v>
      </c>
      <c r="D37" s="7">
        <f>SUMIFS(PB!$AG:$AG,PB!$A:$A,Annual!D$9,PB!$B:$B,$B$28)</f>
        <v>882484</v>
      </c>
      <c r="E37" s="7">
        <f>SUMIFS(PB!$AG:$AG,PB!$A:$A,Annual!E$9,PB!$B:$B,$B$28)</f>
        <v>884479</v>
      </c>
      <c r="F37" s="7">
        <f>SUMIFS(PB!$AG:$AG,PB!$A:$A,Annual!F$9,PB!$B:$B,$B$28)</f>
        <v>875348</v>
      </c>
      <c r="G37" s="7">
        <f>SUMIFS(PB!$AG:$AG,PB!$A:$A,Annual!G$9,PB!$B:$B,$B$28)</f>
        <v>730115</v>
      </c>
      <c r="H37" s="7">
        <f>SUMIFS(PB!$AG:$AG,PB!$A:$A,Annual!H$9,PB!$B:$B,$B$28)</f>
        <v>817579</v>
      </c>
      <c r="I37" s="7">
        <f>SUMIFS(PB!$AG:$AG,PB!$A:$A,Annual!I$9,PB!$B:$B,$B$28)</f>
        <v>837025</v>
      </c>
      <c r="J37" s="7">
        <f>SUMIFS(PB!$AG:$AG,PB!$A:$A,Annual!J$9,PB!$B:$B,$B$28)</f>
        <v>858943</v>
      </c>
      <c r="K37" s="7">
        <f>SUMIFS(PB!$AG:$AG,PB!$A:$A,Annual!K$9,PB!$B:$B,$B$28)</f>
        <v>836254</v>
      </c>
      <c r="L37" s="7">
        <f>SUMIFS(PB!$AG:$AG,PB!$A:$A,Annual!L$9,PB!$B:$B,$B$28)</f>
        <v>842420</v>
      </c>
      <c r="M37" s="7">
        <f>SUMIFS(PB!$AG:$AG,PB!$A:$A,Annual!M$9,PB!$B:$B,$B$28)</f>
        <v>818412</v>
      </c>
      <c r="N37" s="7">
        <f>SUMIFS(PB!$AG:$AG,PB!$A:$A,Annual!N$9,PB!$B:$B,$B$28)</f>
        <v>821152</v>
      </c>
      <c r="O37" s="7">
        <f>SUMIFS(PB!$AG:$AG,PB!$A:$A,Annual!O$9,PB!$B:$B,$B$28)</f>
        <v>786345</v>
      </c>
      <c r="P37" s="7">
        <f>SUMIFS(PB!$AG:$AG,PB!$A:$A,Annual!P$9,PB!$B:$B,$B$28)</f>
        <v>773620</v>
      </c>
      <c r="Q37" s="7">
        <f>SUMIFS(PB!$AG:$AG,PB!$A:$A,Annual!Q$9,PB!$B:$B,$B$28)</f>
        <v>721385</v>
      </c>
      <c r="R37" s="7">
        <f>SUMIFS(PB!$AG:$AG,PB!$A:$A,Annual!R$9,PB!$B:$B,$B$28)</f>
        <v>660151</v>
      </c>
      <c r="S37" s="7">
        <f>SUMIFS(PB!$AG:$AG,PB!$A:$A,Annual!S$9,PB!$B:$B,$B$28)</f>
        <v>738712</v>
      </c>
      <c r="T37" s="7">
        <f>SUMIFS(PB!$AG:$AG,PB!$A:$A,Annual!T$9,PB!$B:$B,$B$28)</f>
        <v>726987</v>
      </c>
      <c r="U37" s="7">
        <f>SUMIFS(PB!$AG:$AG,PB!$A:$A,Annual!U$9,PB!$B:$B,$B$28)</f>
        <v>727323</v>
      </c>
      <c r="V37" s="7">
        <f>SUMIFS(PB!$AG:$AG,PB!$A:$A,Annual!V$9,PB!$B:$B,$B$28)</f>
        <v>708769</v>
      </c>
      <c r="W37" s="7">
        <f>SUMIFS(PB!$AG:$AG,PB!$A:$A,Annual!W$9,PB!$B:$B,$B$28)</f>
        <v>678207</v>
      </c>
      <c r="X37" s="7">
        <f>SUMIFS(PB!$AG:$AG,PB!$A:$A,Annual!X$9,PB!$B:$B,$B$28)</f>
        <v>656035</v>
      </c>
      <c r="AC37" s="153" t="s">
        <v>14</v>
      </c>
      <c r="AD37" s="149" t="s">
        <v>126</v>
      </c>
      <c r="AF37" s="147">
        <f t="shared" si="9"/>
        <v>786345</v>
      </c>
      <c r="AG37" s="147">
        <f t="shared" si="9"/>
        <v>773620</v>
      </c>
      <c r="AH37" s="147">
        <f t="shared" si="9"/>
        <v>721385</v>
      </c>
      <c r="AI37" s="147">
        <f t="shared" si="9"/>
        <v>660151</v>
      </c>
      <c r="AJ37" s="147">
        <f t="shared" si="9"/>
        <v>738712</v>
      </c>
      <c r="AK37" s="147">
        <f t="shared" si="9"/>
        <v>726987</v>
      </c>
      <c r="AL37" s="147">
        <f t="shared" si="9"/>
        <v>727323</v>
      </c>
      <c r="AM37" s="147">
        <f t="shared" si="9"/>
        <v>708769</v>
      </c>
      <c r="AN37" s="147">
        <f t="shared" si="9"/>
        <v>678207</v>
      </c>
      <c r="AO37" s="147">
        <f t="shared" si="9"/>
        <v>656035</v>
      </c>
    </row>
    <row r="38" spans="2:41" ht="15.2" customHeight="1">
      <c r="B38" s="36" t="s">
        <v>70</v>
      </c>
      <c r="D38" s="7">
        <f>SUMIFS(IBA!$AG:$AG,IBA!$A:$A,Annual!D$9,IBA!$B:$B,$B$28)</f>
        <v>84567</v>
      </c>
      <c r="E38" s="7">
        <f>SUMIFS(IBA!$AG:$AG,IBA!$A:$A,Annual!E$9,IBA!$B:$B,$B$28)</f>
        <v>74778</v>
      </c>
      <c r="F38" s="7">
        <f>SUMIFS(IBA!$AG:$AG,IBA!$A:$A,Annual!F$9,IBA!$B:$B,$B$28)</f>
        <v>81499</v>
      </c>
      <c r="G38" s="7">
        <f>SUMIFS(IBA!$AG:$AG,IBA!$A:$A,Annual!G$9,IBA!$B:$B,$B$28)</f>
        <v>62606</v>
      </c>
      <c r="H38" s="7">
        <f>SUMIFS(IBA!$AG:$AG,IBA!$A:$A,Annual!H$9,IBA!$B:$B,$B$28)</f>
        <v>68498</v>
      </c>
      <c r="I38" s="7">
        <f>SUMIFS(IBA!$AG:$AG,IBA!$A:$A,Annual!I$9,IBA!$B:$B,$B$28)</f>
        <v>64343</v>
      </c>
      <c r="J38" s="7">
        <f>SUMIFS(IBA!$AG:$AG,IBA!$A:$A,Annual!J$9,IBA!$B:$B,$B$28)</f>
        <v>65593</v>
      </c>
      <c r="K38" s="7">
        <f>SUMIFS(IBA!$AG:$AG,IBA!$A:$A,Annual!K$9,IBA!$B:$B,$B$28)</f>
        <v>66027</v>
      </c>
      <c r="L38" s="7">
        <f>SUMIFS(IBA!$AG:$AG,IBA!$A:$A,Annual!L$9,IBA!$B:$B,$B$28)</f>
        <v>66698</v>
      </c>
      <c r="M38" s="7">
        <f>SUMIFS(IBA!$AG:$AG,IBA!$A:$A,Annual!M$9,IBA!$B:$B,$B$28)</f>
        <v>60942</v>
      </c>
      <c r="N38" s="7">
        <f>SUMIFS(IBA!$AG:$AG,IBA!$A:$A,Annual!N$9,IBA!$B:$B,$B$28)</f>
        <v>60268</v>
      </c>
      <c r="O38" s="7">
        <f>SUMIFS(IBA!$AG:$AG,IBA!$A:$A,Annual!O$9,IBA!$B:$B,$B$28)</f>
        <v>62094</v>
      </c>
      <c r="P38" s="7">
        <f>SUMIFS(IBA!$AG:$AG,IBA!$A:$A,Annual!P$9,IBA!$B:$B,$B$28)</f>
        <v>62173</v>
      </c>
      <c r="Q38" s="7">
        <f>SUMIFS(IBA!$AG:$AG,IBA!$A:$A,Annual!Q$9,IBA!$B:$B,$B$28)</f>
        <v>59479</v>
      </c>
      <c r="R38" s="7">
        <f>SUMIFS(IBA!$AG:$AG,IBA!$A:$A,Annual!R$9,IBA!$B:$B,$B$28)</f>
        <v>53378</v>
      </c>
      <c r="S38" s="7">
        <f>SUMIFS(IBA!$AG:$AG,IBA!$A:$A,Annual!S$9,IBA!$B:$B,$B$28)</f>
        <v>53669</v>
      </c>
      <c r="T38" s="7">
        <f>SUMIFS(IBA!$AG:$AG,IBA!$A:$A,Annual!T$9,IBA!$B:$B,$B$28)</f>
        <v>45628</v>
      </c>
      <c r="U38" s="7">
        <f>SUMIFS(IBA!$AG:$AG,IBA!$A:$A,Annual!U$9,IBA!$B:$B,$B$28)</f>
        <v>47176</v>
      </c>
      <c r="V38" s="7">
        <f>SUMIFS(IBA!$AG:$AG,IBA!$A:$A,Annual!V$9,IBA!$B:$B,$B$28)</f>
        <v>45537</v>
      </c>
      <c r="W38" s="7">
        <f>SUMIFS(IBA!$AG:$AG,IBA!$A:$A,Annual!W$9,IBA!$B:$B,$B$28)</f>
        <v>42365</v>
      </c>
      <c r="X38" s="7">
        <f>SUMIFS(IBA!$AG:$AG,IBA!$A:$A,Annual!X$9,IBA!$B:$B,$B$28)</f>
        <v>36716</v>
      </c>
      <c r="AC38" s="153" t="s">
        <v>70</v>
      </c>
      <c r="AD38" s="149" t="s">
        <v>126</v>
      </c>
      <c r="AF38" s="147">
        <f t="shared" si="9"/>
        <v>62094</v>
      </c>
      <c r="AG38" s="147">
        <f t="shared" si="9"/>
        <v>62173</v>
      </c>
      <c r="AH38" s="147">
        <f t="shared" si="9"/>
        <v>59479</v>
      </c>
      <c r="AI38" s="147">
        <f t="shared" si="9"/>
        <v>53378</v>
      </c>
      <c r="AJ38" s="147">
        <f t="shared" si="9"/>
        <v>53669</v>
      </c>
      <c r="AK38" s="147">
        <f t="shared" si="9"/>
        <v>45628</v>
      </c>
      <c r="AL38" s="147">
        <f t="shared" si="9"/>
        <v>47176</v>
      </c>
      <c r="AM38" s="147">
        <f t="shared" si="9"/>
        <v>45537</v>
      </c>
      <c r="AN38" s="147">
        <f t="shared" si="9"/>
        <v>42365</v>
      </c>
      <c r="AO38" s="147">
        <f t="shared" si="9"/>
        <v>36716</v>
      </c>
    </row>
    <row r="39" spans="2:41" ht="15.2" customHeight="1">
      <c r="B39" s="36" t="s">
        <v>16</v>
      </c>
      <c r="D39" s="7">
        <f>SUMIFS(SIBC!$AG:$AG,SIBC!$A:$A,Annual!D$9,SIBC!$B:$B,$B$28)</f>
        <v>74618</v>
      </c>
      <c r="E39" s="7">
        <f>SUMIFS(SIBC!$AG:$AG,SIBC!$A:$A,Annual!E$9,SIBC!$B:$B,$B$28)</f>
        <v>74264</v>
      </c>
      <c r="F39" s="7">
        <f>SUMIFS(SIBC!$AG:$AG,SIBC!$A:$A,Annual!F$9,SIBC!$B:$B,$B$28)</f>
        <v>67650</v>
      </c>
      <c r="G39" s="7">
        <f>SUMIFS(SIBC!$AG:$AG,SIBC!$A:$A,Annual!G$9,SIBC!$B:$B,$B$28)</f>
        <v>38460</v>
      </c>
      <c r="H39" s="7">
        <f>SUMIFS(SIBC!$AG:$AG,SIBC!$A:$A,Annual!H$9,SIBC!$B:$B,$B$28)</f>
        <v>49395</v>
      </c>
      <c r="I39" s="7">
        <f>SUMIFS(SIBC!$AG:$AG,SIBC!$A:$A,Annual!I$9,SIBC!$B:$B,$B$28)</f>
        <v>52369</v>
      </c>
      <c r="J39" s="7">
        <f>SUMIFS(SIBC!$AG:$AG,SIBC!$A:$A,Annual!J$9,SIBC!$B:$B,$B$28)</f>
        <v>53514</v>
      </c>
      <c r="K39" s="7">
        <f>SUMIFS(SIBC!$AG:$AG,SIBC!$A:$A,Annual!K$9,SIBC!$B:$B,$B$28)</f>
        <v>51946</v>
      </c>
      <c r="L39" s="7">
        <f>SUMIFS(SIBC!$AG:$AG,SIBC!$A:$A,Annual!L$9,SIBC!$B:$B,$B$28)</f>
        <v>44124</v>
      </c>
      <c r="M39" s="7">
        <f>SUMIFS(SIBC!$AG:$AG,SIBC!$A:$A,Annual!M$9,SIBC!$B:$B,$B$28)</f>
        <v>42505</v>
      </c>
      <c r="N39" s="7">
        <f>SUMIFS(SIBC!$AG:$AG,SIBC!$A:$A,Annual!N$9,SIBC!$B:$B,$B$28)</f>
        <v>43380</v>
      </c>
      <c r="O39" s="7">
        <f>SUMIFS(SIBC!$AG:$AG,SIBC!$A:$A,Annual!O$9,SIBC!$B:$B,$B$28)</f>
        <v>46595</v>
      </c>
      <c r="P39" s="7">
        <f>SUMIFS(SIBC!$AG:$AG,SIBC!$A:$A,Annual!P$9,SIBC!$B:$B,$B$28)</f>
        <v>49934</v>
      </c>
      <c r="Q39" s="7">
        <f>SUMIFS(SIBC!$AG:$AG,SIBC!$A:$A,Annual!Q$9,SIBC!$B:$B,$B$28)</f>
        <v>45913</v>
      </c>
      <c r="R39" s="7">
        <f>SUMIFS(SIBC!$AG:$AG,SIBC!$A:$A,Annual!R$9,SIBC!$B:$B,$B$28)</f>
        <v>36615</v>
      </c>
      <c r="S39" s="7">
        <f>SUMIFS(SIBC!$AG:$AG,SIBC!$A:$A,Annual!S$9,SIBC!$B:$B,$B$28)</f>
        <v>38136</v>
      </c>
      <c r="T39" s="7">
        <f>SUMIFS(SIBC!$AG:$AG,SIBC!$A:$A,Annual!T$9,SIBC!$B:$B,$B$28)</f>
        <v>39525</v>
      </c>
      <c r="U39" s="7">
        <f>SUMIFS(SIBC!$AG:$AG,SIBC!$A:$A,Annual!U$9,SIBC!$B:$B,$B$28)</f>
        <v>40893</v>
      </c>
      <c r="V39" s="7">
        <f>SUMIFS(SIBC!$AG:$AG,SIBC!$A:$A,Annual!V$9,SIBC!$B:$B,$B$28)</f>
        <v>42282</v>
      </c>
      <c r="W39" s="7">
        <f>SUMIFS(SIBC!$AG:$AG,SIBC!$A:$A,Annual!W$9,SIBC!$B:$B,$B$28)</f>
        <v>35435</v>
      </c>
      <c r="X39" s="7">
        <f>SUMIFS(SIBC!$AG:$AG,SIBC!$A:$A,Annual!X$9,SIBC!$B:$B,$B$28)</f>
        <v>36471</v>
      </c>
      <c r="AC39" s="153" t="s">
        <v>16</v>
      </c>
      <c r="AD39" s="149" t="s">
        <v>126</v>
      </c>
      <c r="AF39" s="147">
        <f t="shared" si="9"/>
        <v>46595</v>
      </c>
      <c r="AG39" s="147">
        <f t="shared" si="9"/>
        <v>49934</v>
      </c>
      <c r="AH39" s="147">
        <f t="shared" si="9"/>
        <v>45913</v>
      </c>
      <c r="AI39" s="147">
        <f t="shared" si="9"/>
        <v>36615</v>
      </c>
      <c r="AJ39" s="147">
        <f t="shared" si="9"/>
        <v>38136</v>
      </c>
      <c r="AK39" s="147">
        <f t="shared" si="9"/>
        <v>39525</v>
      </c>
      <c r="AL39" s="147">
        <f t="shared" si="9"/>
        <v>40893</v>
      </c>
      <c r="AM39" s="147">
        <f t="shared" si="9"/>
        <v>42282</v>
      </c>
      <c r="AN39" s="147">
        <f t="shared" si="9"/>
        <v>35435</v>
      </c>
      <c r="AO39" s="147">
        <f t="shared" si="9"/>
        <v>36471</v>
      </c>
    </row>
    <row r="40" spans="2:41" ht="15.2" customHeight="1">
      <c r="B40" s="36" t="s">
        <v>17</v>
      </c>
      <c r="D40" s="7">
        <f>SUMIFS(TIBA!$AG:$AG,TIBA!$A:$A,Annual!D$9,TIBA!$B:$B,$B$28)</f>
        <v>295249</v>
      </c>
      <c r="E40" s="7">
        <f>SUMIFS(TIBA!$AG:$AG,TIBA!$A:$A,Annual!E$9,TIBA!$B:$B,$B$28)</f>
        <v>276652</v>
      </c>
      <c r="F40" s="7">
        <f>SUMIFS(TIBA!$AG:$AG,TIBA!$A:$A,Annual!F$9,TIBA!$B:$B,$B$28)</f>
        <v>274555</v>
      </c>
      <c r="G40" s="7">
        <f>SUMIFS(TIBA!$AG:$AG,TIBA!$A:$A,Annual!G$9,TIBA!$B:$B,$B$28)</f>
        <v>230038</v>
      </c>
      <c r="H40" s="7">
        <f>SUMIFS(TIBA!$AG:$AG,TIBA!$A:$A,Annual!H$9,TIBA!$B:$B,$B$28)</f>
        <v>243544</v>
      </c>
      <c r="I40" s="7">
        <f>SUMIFS(TIBA!$AG:$AG,TIBA!$A:$A,Annual!I$9,TIBA!$B:$B,$B$28)</f>
        <v>237096</v>
      </c>
      <c r="J40" s="7">
        <f>SUMIFS(TIBA!$AG:$AG,TIBA!$A:$A,Annual!J$9,TIBA!$B:$B,$B$28)</f>
        <v>241057</v>
      </c>
      <c r="K40" s="7">
        <f>SUMIFS(TIBA!$AG:$AG,TIBA!$A:$A,Annual!K$9,TIBA!$B:$B,$B$28)</f>
        <v>249065</v>
      </c>
      <c r="L40" s="7">
        <f>SUMIFS(TIBA!$AG:$AG,TIBA!$A:$A,Annual!L$9,TIBA!$B:$B,$B$28)</f>
        <v>254696</v>
      </c>
      <c r="M40" s="7">
        <f>SUMIFS(TIBA!$AG:$AG,TIBA!$A:$A,Annual!M$9,TIBA!$B:$B,$B$28)</f>
        <v>266785</v>
      </c>
      <c r="N40" s="7">
        <f>SUMIFS(TIBA!$AG:$AG,TIBA!$A:$A,Annual!N$9,TIBA!$B:$B,$B$28)</f>
        <v>268752</v>
      </c>
      <c r="O40" s="7">
        <f>SUMIFS(TIBA!$AG:$AG,TIBA!$A:$A,Annual!O$9,TIBA!$B:$B,$B$28)</f>
        <v>267129</v>
      </c>
      <c r="P40" s="7">
        <f>SUMIFS(TIBA!$AG:$AG,TIBA!$A:$A,Annual!P$9,TIBA!$B:$B,$B$28)</f>
        <v>265534</v>
      </c>
      <c r="Q40" s="7">
        <f>SUMIFS(TIBA!$AG:$AG,TIBA!$A:$A,Annual!Q$9,TIBA!$B:$B,$B$28)</f>
        <v>255056</v>
      </c>
      <c r="R40" s="7">
        <f>SUMIFS(TIBA!$AG:$AG,TIBA!$A:$A,Annual!R$9,TIBA!$B:$B,$B$28)</f>
        <v>234478</v>
      </c>
      <c r="S40" s="7">
        <f>SUMIFS(TIBA!$AG:$AG,TIBA!$A:$A,Annual!S$9,TIBA!$B:$B,$B$28)</f>
        <v>264111</v>
      </c>
      <c r="T40" s="7">
        <f>SUMIFS(TIBA!$AG:$AG,TIBA!$A:$A,Annual!T$9,TIBA!$B:$B,$B$28)</f>
        <v>263412</v>
      </c>
      <c r="U40" s="7">
        <f>SUMIFS(TIBA!$AG:$AG,TIBA!$A:$A,Annual!U$9,TIBA!$B:$B,$B$28)</f>
        <v>259151</v>
      </c>
      <c r="V40" s="7">
        <f>SUMIFS(TIBA!$AG:$AG,TIBA!$A:$A,Annual!V$9,TIBA!$B:$B,$B$28)</f>
        <v>262838</v>
      </c>
      <c r="W40" s="7">
        <f>SUMIFS(TIBA!$AG:$AG,TIBA!$A:$A,Annual!W$9,TIBA!$B:$B,$B$28)</f>
        <v>248923</v>
      </c>
      <c r="X40" s="7">
        <f>SUMIFS(TIBA!$AG:$AG,TIBA!$A:$A,Annual!X$9,TIBA!$B:$B,$B$28)</f>
        <v>236875</v>
      </c>
      <c r="AC40" s="153" t="s">
        <v>17</v>
      </c>
      <c r="AD40" s="149" t="s">
        <v>126</v>
      </c>
      <c r="AF40" s="147">
        <f t="shared" si="9"/>
        <v>267129</v>
      </c>
      <c r="AG40" s="147">
        <f t="shared" si="9"/>
        <v>265534</v>
      </c>
      <c r="AH40" s="147">
        <f t="shared" si="9"/>
        <v>255056</v>
      </c>
      <c r="AI40" s="147">
        <f t="shared" si="9"/>
        <v>234478</v>
      </c>
      <c r="AJ40" s="147">
        <f t="shared" si="9"/>
        <v>264111</v>
      </c>
      <c r="AK40" s="147">
        <f t="shared" si="9"/>
        <v>263412</v>
      </c>
      <c r="AL40" s="147">
        <f t="shared" si="9"/>
        <v>259151</v>
      </c>
      <c r="AM40" s="147">
        <f t="shared" si="9"/>
        <v>262838</v>
      </c>
      <c r="AN40" s="147">
        <f t="shared" si="9"/>
        <v>248923</v>
      </c>
      <c r="AO40" s="147">
        <f t="shared" si="9"/>
        <v>236875</v>
      </c>
    </row>
    <row r="41" spans="2:41" ht="15.2" customHeight="1">
      <c r="B41" s="36" t="s">
        <v>12</v>
      </c>
      <c r="D41" s="7">
        <f>SUMIFS(LQB!$AG:$AG,LQB!$A:$A,Annual!D$9,LQB!$B:$B,$B$28)</f>
        <v>635072</v>
      </c>
      <c r="E41" s="7">
        <f>SUMIFS(LQB!$AG:$AG,LQB!$A:$A,Annual!E$9,LQB!$B:$B,$B$28)</f>
        <v>608240</v>
      </c>
      <c r="F41" s="7">
        <f>SUMIFS(LQB!$AG:$AG,LQB!$A:$A,Annual!F$9,LQB!$B:$B,$B$28)</f>
        <v>545380</v>
      </c>
      <c r="G41" s="7">
        <f>SUMIFS(LQB!$AG:$AG,LQB!$A:$A,Annual!G$9,LQB!$B:$B,$B$28)</f>
        <v>444262</v>
      </c>
      <c r="H41" s="7">
        <f>SUMIFS(LQB!$AG:$AG,LQB!$A:$A,Annual!H$9,LQB!$B:$B,$B$28)</f>
        <v>454422</v>
      </c>
      <c r="I41" s="7">
        <f>SUMIFS(LQB!$AG:$AG,LQB!$A:$A,Annual!I$9,LQB!$B:$B,$B$28)</f>
        <v>467222</v>
      </c>
      <c r="J41" s="7">
        <f>SUMIFS(LQB!$AG:$AG,LQB!$A:$A,Annual!J$9,LQB!$B:$B,$B$28)</f>
        <v>467638</v>
      </c>
      <c r="K41" s="7">
        <f>SUMIFS(LQB!$AG:$AG,LQB!$A:$A,Annual!K$9,LQB!$B:$B,$B$28)</f>
        <v>449370</v>
      </c>
      <c r="L41" s="7">
        <f>SUMIFS(LQB!$AG:$AG,LQB!$A:$A,Annual!L$9,LQB!$B:$B,$B$28)</f>
        <v>474934</v>
      </c>
      <c r="M41" s="7">
        <f>SUMIFS(LQB!$AG:$AG,LQB!$A:$A,Annual!M$9,LQB!$B:$B,$B$28)</f>
        <v>481758</v>
      </c>
      <c r="N41" s="7">
        <f>SUMIFS(LQB!$AG:$AG,LQB!$A:$A,Annual!N$9,LQB!$B:$B,$B$28)</f>
        <v>499616</v>
      </c>
      <c r="O41" s="7">
        <f>SUMIFS(LQB!$AG:$AG,LQB!$A:$A,Annual!O$9,LQB!$B:$B,$B$28)</f>
        <v>536168</v>
      </c>
      <c r="P41" s="7">
        <f>SUMIFS(LQB!$AG:$AG,LQB!$A:$A,Annual!P$9,LQB!$B:$B,$B$28)</f>
        <v>520596</v>
      </c>
      <c r="Q41" s="7">
        <f>SUMIFS(LQB!$AG:$AG,LQB!$A:$A,Annual!Q$9,LQB!$B:$B,$B$28)</f>
        <v>532858</v>
      </c>
      <c r="R41" s="7">
        <f>SUMIFS(LQB!$AG:$AG,LQB!$A:$A,Annual!R$9,LQB!$B:$B,$B$28)</f>
        <v>466016</v>
      </c>
      <c r="S41" s="7">
        <f>SUMIFS(LQB!$AG:$AG,LQB!$A:$A,Annual!S$9,LQB!$B:$B,$B$28)</f>
        <v>520180</v>
      </c>
      <c r="T41" s="7">
        <f>SUMIFS(LQB!$AG:$AG,LQB!$A:$A,Annual!T$9,LQB!$B:$B,$B$28)</f>
        <v>523880</v>
      </c>
      <c r="U41" s="7">
        <f>SUMIFS(LQB!$AG:$AG,LQB!$A:$A,Annual!U$9,LQB!$B:$B,$B$28)</f>
        <v>519372</v>
      </c>
      <c r="V41" s="7">
        <f>SUMIFS(LQB!$AG:$AG,LQB!$A:$A,Annual!V$9,LQB!$B:$B,$B$28)</f>
        <v>514192</v>
      </c>
      <c r="W41" s="7">
        <f>SUMIFS(LQB!$AG:$AG,LQB!$A:$A,Annual!W$9,LQB!$B:$B,$B$28)</f>
        <v>539920</v>
      </c>
      <c r="X41" s="7">
        <f>SUMIFS(LQB!$AG:$AG,LQB!$A:$A,Annual!X$9,LQB!$B:$B,$B$28)</f>
        <v>544114</v>
      </c>
      <c r="AC41" s="153" t="s">
        <v>12</v>
      </c>
      <c r="AD41" s="149" t="s">
        <v>126</v>
      </c>
      <c r="AF41" s="147">
        <f t="shared" si="9"/>
        <v>536168</v>
      </c>
      <c r="AG41" s="147">
        <f t="shared" si="9"/>
        <v>520596</v>
      </c>
      <c r="AH41" s="147">
        <f t="shared" si="9"/>
        <v>532858</v>
      </c>
      <c r="AI41" s="147">
        <f t="shared" si="9"/>
        <v>466016</v>
      </c>
      <c r="AJ41" s="147">
        <f t="shared" si="9"/>
        <v>520180</v>
      </c>
      <c r="AK41" s="147">
        <f t="shared" si="9"/>
        <v>523880</v>
      </c>
      <c r="AL41" s="147">
        <f t="shared" si="9"/>
        <v>519372</v>
      </c>
      <c r="AM41" s="147">
        <f t="shared" si="9"/>
        <v>514192</v>
      </c>
      <c r="AN41" s="147">
        <f t="shared" si="9"/>
        <v>539920</v>
      </c>
      <c r="AO41" s="147">
        <f t="shared" si="9"/>
        <v>544114</v>
      </c>
    </row>
    <row r="42" spans="2:41" ht="15.2" customHeight="1">
      <c r="B42" s="36" t="s">
        <v>15</v>
      </c>
      <c r="D42" s="7">
        <f>SUMIFS(RBW!$AG:$AG,RBW!$A:$A,Annual!D$9,RBW!$B:$B,$B$28)</f>
        <v>86</v>
      </c>
      <c r="E42" s="7">
        <f>SUMIFS(RBW!$AG:$AG,RBW!$A:$A,Annual!E$9,RBW!$B:$B,$B$28)</f>
        <v>82</v>
      </c>
      <c r="F42" s="7">
        <f>SUMIFS(RBW!$AG:$AG,RBW!$A:$A,Annual!F$9,RBW!$B:$B,$B$28)</f>
        <v>143</v>
      </c>
      <c r="G42" s="7">
        <f>SUMIFS(RBW!$AG:$AG,RBW!$A:$A,Annual!G$9,RBW!$B:$B,$B$28)</f>
        <v>54</v>
      </c>
      <c r="H42" s="7">
        <f>SUMIFS(RBW!$AG:$AG,RBW!$A:$A,Annual!H$9,RBW!$B:$B,$B$28)</f>
        <v>76</v>
      </c>
      <c r="I42" s="7">
        <f>SUMIFS(RBW!$AG:$AG,RBW!$A:$A,Annual!I$9,RBW!$B:$B,$B$28)</f>
        <v>77</v>
      </c>
      <c r="J42" s="7">
        <f>SUMIFS(RBW!$AG:$AG,RBW!$A:$A,Annual!J$9,RBW!$B:$B,$B$28)</f>
        <v>92</v>
      </c>
      <c r="K42" s="7">
        <f>SUMIFS(RBW!$AG:$AG,RBW!$A:$A,Annual!K$9,RBW!$B:$B,$B$28)</f>
        <v>105</v>
      </c>
      <c r="L42" s="7">
        <f>SUMIFS(RBW!$AG:$AG,RBW!$A:$A,Annual!L$9,RBW!$B:$B,$B$28)</f>
        <v>85</v>
      </c>
      <c r="M42" s="7">
        <f>SUMIFS(RBW!$AG:$AG,RBW!$A:$A,Annual!M$9,RBW!$B:$B,$B$28)</f>
        <v>374</v>
      </c>
      <c r="N42" s="7">
        <f>SUMIFS(RBW!$AG:$AG,RBW!$A:$A,Annual!N$9,RBW!$B:$B,$B$28)</f>
        <v>21</v>
      </c>
      <c r="O42" s="7">
        <f>SUMIFS(RBW!$AG:$AG,RBW!$A:$A,Annual!O$9,RBW!$B:$B,$B$28)</f>
        <v>0</v>
      </c>
      <c r="P42" s="7">
        <f>SUMIFS(RBW!$AG:$AG,RBW!$A:$A,Annual!P$9,RBW!$B:$B,$B$28)</f>
        <v>0</v>
      </c>
      <c r="Q42" s="7">
        <f>SUMIFS(RBW!$AG:$AG,RBW!$A:$A,Annual!Q$9,RBW!$B:$B,$B$28)</f>
        <v>0</v>
      </c>
      <c r="R42" s="7">
        <f>SUMIFS(RBW!$AG:$AG,RBW!$A:$A,Annual!R$9,RBW!$B:$B,$B$28)</f>
        <v>0</v>
      </c>
      <c r="S42" s="7">
        <f>SUMIFS(RBW!$AG:$AG,RBW!$A:$A,Annual!S$9,RBW!$B:$B,$B$28)</f>
        <v>0</v>
      </c>
      <c r="T42" s="7">
        <f>SUMIFS(RBW!$AG:$AG,RBW!$A:$A,Annual!T$9,RBW!$B:$B,$B$28)</f>
        <v>0</v>
      </c>
      <c r="U42" s="7">
        <f>SUMIFS(RBW!$AG:$AG,RBW!$A:$A,Annual!U$9,RBW!$B:$B,$B$28)</f>
        <v>0</v>
      </c>
      <c r="V42" s="7">
        <f>SUMIFS(RBW!$AG:$AG,RBW!$A:$A,Annual!V$9,RBW!$B:$B,$B$28)</f>
        <v>0</v>
      </c>
      <c r="W42" s="7">
        <f>SUMIFS(RBW!$AG:$AG,RBW!$A:$A,Annual!W$9,RBW!$B:$B,$B$28)</f>
        <v>0</v>
      </c>
      <c r="X42" s="7">
        <f>SUMIFS(RBW!$AG:$AG,RBW!$A:$A,Annual!X$9,RBW!$B:$B,$B$28)</f>
        <v>0</v>
      </c>
      <c r="AC42" s="153" t="s">
        <v>15</v>
      </c>
      <c r="AD42" s="149" t="s">
        <v>126</v>
      </c>
      <c r="AF42" s="147">
        <f t="shared" si="9"/>
        <v>0</v>
      </c>
      <c r="AG42" s="147">
        <f t="shared" si="9"/>
        <v>0</v>
      </c>
      <c r="AH42" s="147">
        <f t="shared" si="9"/>
        <v>0</v>
      </c>
      <c r="AI42" s="147">
        <f t="shared" si="9"/>
        <v>0</v>
      </c>
      <c r="AJ42" s="147">
        <f t="shared" si="9"/>
        <v>0</v>
      </c>
      <c r="AK42" s="147">
        <f t="shared" si="9"/>
        <v>0</v>
      </c>
      <c r="AL42" s="147">
        <f t="shared" si="9"/>
        <v>0</v>
      </c>
      <c r="AM42" s="147">
        <f t="shared" si="9"/>
        <v>0</v>
      </c>
      <c r="AN42" s="147">
        <f t="shared" si="9"/>
        <v>0</v>
      </c>
      <c r="AO42" s="147">
        <f t="shared" si="9"/>
        <v>0</v>
      </c>
    </row>
    <row r="43" spans="2:41" ht="15.2" customHeight="1">
      <c r="B43" s="36" t="s">
        <v>18</v>
      </c>
      <c r="D43" s="7">
        <f>SUMIFS(WPB!$AG:$AG,WPB!$A:$A,Annual!D$9,WPB!$B:$B,$B$28)</f>
        <v>0</v>
      </c>
      <c r="E43" s="7">
        <f>SUMIFS(WPB!$AG:$AG,WPB!$A:$A,Annual!E$9,WPB!$B:$B,$B$28)</f>
        <v>0</v>
      </c>
      <c r="F43" s="7">
        <f>SUMIFS(WPB!$AG:$AG,WPB!$A:$A,Annual!F$9,WPB!$B:$B,$B$28)</f>
        <v>0</v>
      </c>
      <c r="G43" s="7">
        <f>SUMIFS(WPB!$AG:$AG,WPB!$A:$A,Annual!G$9,WPB!$B:$B,$B$28)</f>
        <v>0</v>
      </c>
      <c r="H43" s="7">
        <f>SUMIFS(WPB!$AG:$AG,WPB!$A:$A,Annual!H$9,WPB!$B:$B,$B$28)</f>
        <v>0</v>
      </c>
      <c r="I43" s="7">
        <f>SUMIFS(WPB!$AG:$AG,WPB!$A:$A,Annual!I$9,WPB!$B:$B,$B$28)</f>
        <v>0</v>
      </c>
      <c r="J43" s="7">
        <f>SUMIFS(WPB!$AG:$AG,WPB!$A:$A,Annual!J$9,WPB!$B:$B,$B$28)</f>
        <v>0</v>
      </c>
      <c r="K43" s="7">
        <f>SUMIFS(WPB!$AG:$AG,WPB!$A:$A,Annual!K$9,WPB!$B:$B,$B$28)</f>
        <v>0</v>
      </c>
      <c r="L43" s="7">
        <f>SUMIFS(WPB!$AG:$AG,WPB!$A:$A,Annual!L$9,WPB!$B:$B,$B$28)</f>
        <v>0</v>
      </c>
      <c r="M43" s="7">
        <f>SUMIFS(WPB!$AG:$AG,WPB!$A:$A,Annual!M$9,WPB!$B:$B,$B$28)</f>
        <v>0</v>
      </c>
      <c r="N43" s="7">
        <f>SUMIFS(WPB!$AG:$AG,WPB!$A:$A,Annual!N$9,WPB!$B:$B,$B$28)</f>
        <v>0</v>
      </c>
      <c r="O43" s="7">
        <f>SUMIFS(WPB!$AG:$AG,WPB!$A:$A,Annual!O$9,WPB!$B:$B,$B$28)</f>
        <v>0</v>
      </c>
      <c r="P43" s="7">
        <f>SUMIFS(WPB!$AG:$AG,WPB!$A:$A,Annual!P$9,WPB!$B:$B,$B$28)</f>
        <v>0</v>
      </c>
      <c r="Q43" s="7">
        <f>SUMIFS(WPB!$AG:$AG,WPB!$A:$A,Annual!Q$9,WPB!$B:$B,$B$28)</f>
        <v>0</v>
      </c>
      <c r="R43" s="7">
        <f>SUMIFS(WPB!$AG:$AG,WPB!$A:$A,Annual!R$9,WPB!$B:$B,$B$28)</f>
        <v>0</v>
      </c>
      <c r="S43" s="7">
        <f>SUMIFS(WPB!$AG:$AG,WPB!$A:$A,Annual!S$9,WPB!$B:$B,$B$28)</f>
        <v>0</v>
      </c>
      <c r="T43" s="7">
        <f>SUMIFS(WPB!$AG:$AG,WPB!$A:$A,Annual!T$9,WPB!$B:$B,$B$28)</f>
        <v>0</v>
      </c>
      <c r="U43" s="7">
        <f>SUMIFS(WPB!$AG:$AG,WPB!$A:$A,Annual!U$9,WPB!$B:$B,$B$28)</f>
        <v>0</v>
      </c>
      <c r="V43" s="7">
        <f>SUMIFS(WPB!$AG:$AG,WPB!$A:$A,Annual!V$9,WPB!$B:$B,$B$28)</f>
        <v>0</v>
      </c>
      <c r="W43" s="7">
        <f>SUMIFS(WPB!$AG:$AG,WPB!$A:$A,Annual!W$9,WPB!$B:$B,$B$28)</f>
        <v>0</v>
      </c>
      <c r="X43" s="7">
        <f>SUMIFS(WPB!$AG:$AG,WPB!$A:$A,Annual!X$9,WPB!$B:$B,$B$28)</f>
        <v>0</v>
      </c>
      <c r="AC43" s="153" t="s">
        <v>18</v>
      </c>
      <c r="AD43" s="149" t="s">
        <v>126</v>
      </c>
      <c r="AF43" s="147">
        <f t="shared" si="9"/>
        <v>0</v>
      </c>
      <c r="AG43" s="147">
        <f t="shared" si="9"/>
        <v>0</v>
      </c>
      <c r="AH43" s="147">
        <f t="shared" si="9"/>
        <v>0</v>
      </c>
      <c r="AI43" s="147">
        <f t="shared" si="9"/>
        <v>0</v>
      </c>
      <c r="AJ43" s="147">
        <f t="shared" si="9"/>
        <v>0</v>
      </c>
      <c r="AK43" s="147">
        <f t="shared" si="9"/>
        <v>0</v>
      </c>
      <c r="AL43" s="147">
        <f t="shared" si="9"/>
        <v>0</v>
      </c>
      <c r="AM43" s="147">
        <f t="shared" si="9"/>
        <v>0</v>
      </c>
      <c r="AN43" s="147">
        <f t="shared" si="9"/>
        <v>0</v>
      </c>
      <c r="AO43" s="147">
        <f t="shared" si="9"/>
        <v>0</v>
      </c>
    </row>
    <row r="44" spans="2:41" ht="15.2" customHeight="1">
      <c r="B44" s="36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AC44" s="153"/>
      <c r="AD44" s="153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</row>
    <row r="45" spans="2:41" ht="15.2" customHeight="1">
      <c r="B45" s="36" t="s">
        <v>66</v>
      </c>
      <c r="D45" s="39">
        <f>SUM(D31:D44)</f>
        <v>5590339</v>
      </c>
      <c r="E45" s="39">
        <f t="shared" ref="E45:P45" si="10">SUM(E31:E44)</f>
        <v>5439068</v>
      </c>
      <c r="F45" s="39">
        <f t="shared" si="10"/>
        <v>5042862</v>
      </c>
      <c r="G45" s="39">
        <f t="shared" si="10"/>
        <v>3883064</v>
      </c>
      <c r="H45" s="39">
        <f t="shared" si="10"/>
        <v>4479159</v>
      </c>
      <c r="I45" s="39">
        <f t="shared" si="10"/>
        <v>4443229</v>
      </c>
      <c r="J45" s="39">
        <f t="shared" si="10"/>
        <v>4489423</v>
      </c>
      <c r="K45" s="39">
        <f t="shared" si="10"/>
        <v>4309983</v>
      </c>
      <c r="L45" s="39">
        <f t="shared" si="10"/>
        <v>4422613</v>
      </c>
      <c r="M45" s="39">
        <f t="shared" si="10"/>
        <v>4407172</v>
      </c>
      <c r="N45" s="39">
        <f t="shared" si="10"/>
        <v>4591619</v>
      </c>
      <c r="O45" s="39">
        <f t="shared" ref="O45" si="11">SUM(O31:O44)</f>
        <v>4619383</v>
      </c>
      <c r="P45" s="39">
        <f t="shared" si="10"/>
        <v>4593516</v>
      </c>
      <c r="Q45" s="39">
        <f t="shared" ref="Q45:R45" si="12">SUM(Q31:Q44)</f>
        <v>4465804</v>
      </c>
      <c r="R45" s="39">
        <f t="shared" si="12"/>
        <v>3850402</v>
      </c>
      <c r="S45" s="39">
        <f t="shared" ref="S45:T45" si="13">SUM(S31:S44)</f>
        <v>4312951</v>
      </c>
      <c r="T45" s="39">
        <f t="shared" si="13"/>
        <v>4355654</v>
      </c>
      <c r="U45" s="39">
        <f t="shared" ref="U45:V45" si="14">SUM(U31:U44)</f>
        <v>4488413</v>
      </c>
      <c r="V45" s="39">
        <f t="shared" si="14"/>
        <v>4427404</v>
      </c>
      <c r="W45" s="39">
        <f t="shared" ref="W45" si="15">SUM(W31:W44)</f>
        <v>4291429</v>
      </c>
      <c r="X45" s="39">
        <f>SUM(X31:X44)</f>
        <v>4230170</v>
      </c>
      <c r="AC45" s="153" t="s">
        <v>127</v>
      </c>
      <c r="AD45" s="149" t="s">
        <v>126</v>
      </c>
      <c r="AF45" s="156">
        <f t="shared" ref="AF45:AO45" si="16">SUM(AF30:AF43)</f>
        <v>4619383</v>
      </c>
      <c r="AG45" s="156">
        <f t="shared" si="16"/>
        <v>4593516</v>
      </c>
      <c r="AH45" s="156">
        <f t="shared" si="16"/>
        <v>4465804</v>
      </c>
      <c r="AI45" s="156">
        <f t="shared" si="16"/>
        <v>3850402</v>
      </c>
      <c r="AJ45" s="156">
        <f t="shared" si="16"/>
        <v>4312951</v>
      </c>
      <c r="AK45" s="156">
        <f t="shared" si="16"/>
        <v>4355654</v>
      </c>
      <c r="AL45" s="156">
        <f t="shared" si="16"/>
        <v>4488413</v>
      </c>
      <c r="AM45" s="156">
        <f t="shared" si="16"/>
        <v>4427404</v>
      </c>
      <c r="AN45" s="156">
        <f t="shared" si="16"/>
        <v>4291429</v>
      </c>
      <c r="AO45" s="156">
        <f t="shared" si="16"/>
        <v>4230170</v>
      </c>
    </row>
    <row r="48" spans="2:41" ht="15.2" customHeight="1">
      <c r="B48" s="10" t="s">
        <v>8</v>
      </c>
      <c r="D48" s="33" t="str">
        <f>CONCATENATE(Dashboard!$D$27," Traffic Statistics")</f>
        <v>Year-to-Date Traffic Statistics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12" t="s">
        <v>89</v>
      </c>
      <c r="AC48" s="149" t="s">
        <v>8</v>
      </c>
      <c r="AD48" s="149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</row>
    <row r="49" spans="1:41" ht="15.2" customHeight="1">
      <c r="A49" s="9"/>
      <c r="B49" s="10" t="s">
        <v>63</v>
      </c>
      <c r="C49" s="3" t="s">
        <v>33</v>
      </c>
      <c r="D49" s="20">
        <v>2006</v>
      </c>
      <c r="E49" s="20">
        <v>2007</v>
      </c>
      <c r="F49" s="20">
        <v>2008</v>
      </c>
      <c r="G49" s="20">
        <v>2009</v>
      </c>
      <c r="H49" s="20">
        <v>2010</v>
      </c>
      <c r="I49" s="20">
        <f t="shared" ref="I49:N49" si="17">+I29</f>
        <v>2011</v>
      </c>
      <c r="J49" s="20">
        <f t="shared" si="17"/>
        <v>2012</v>
      </c>
      <c r="K49" s="20">
        <f t="shared" si="17"/>
        <v>2013</v>
      </c>
      <c r="L49" s="20">
        <f t="shared" si="17"/>
        <v>2014</v>
      </c>
      <c r="M49" s="20">
        <f t="shared" si="17"/>
        <v>2015</v>
      </c>
      <c r="N49" s="20">
        <f t="shared" si="17"/>
        <v>2016</v>
      </c>
      <c r="O49" s="20">
        <f t="shared" ref="O49:P49" si="18">+O29</f>
        <v>2017</v>
      </c>
      <c r="P49" s="20">
        <f t="shared" si="18"/>
        <v>2018</v>
      </c>
      <c r="Q49" s="20">
        <f t="shared" ref="Q49:R49" si="19">+Q29</f>
        <v>2019</v>
      </c>
      <c r="R49" s="20">
        <f t="shared" si="19"/>
        <v>2020</v>
      </c>
      <c r="S49" s="20">
        <f t="shared" ref="S49:T49" si="20">+S29</f>
        <v>2021</v>
      </c>
      <c r="T49" s="20">
        <f t="shared" si="20"/>
        <v>2022</v>
      </c>
      <c r="U49" s="20">
        <f t="shared" ref="U49:V49" si="21">+U29</f>
        <v>2023</v>
      </c>
      <c r="V49" s="20">
        <f t="shared" si="21"/>
        <v>2024</v>
      </c>
      <c r="W49" s="20">
        <f t="shared" ref="W49" si="22">+W29</f>
        <v>2025</v>
      </c>
      <c r="X49" s="20">
        <f t="shared" ref="X49" si="23">+X29</f>
        <v>2026</v>
      </c>
      <c r="AC49" s="149" t="s">
        <v>63</v>
      </c>
      <c r="AD49" s="149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</row>
    <row r="50" spans="1:41" s="29" customFormat="1" ht="15.2" customHeight="1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AC50" s="151"/>
      <c r="AD50" s="151"/>
      <c r="AE50" s="152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</row>
    <row r="51" spans="1:41" ht="15.2" customHeight="1">
      <c r="B51" s="36" t="s">
        <v>82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7">
        <f>SUMIFS(AAZ!$AG:$AG,AAZ!$A:$A,Annual!Q$9,AAZ!$B:$B,$B$48)</f>
        <v>1028</v>
      </c>
      <c r="R51" s="7">
        <f>SUMIFS(AAZ!$AG:$AG,AAZ!$A:$A,Annual!R$9,AAZ!$B:$B,$B$48)</f>
        <v>134</v>
      </c>
      <c r="S51" s="7">
        <f>SUMIFS(AAZ!$AG:$AG,AAZ!$A:$A,Annual!S$9,AAZ!$B:$B,$B$48)</f>
        <v>103</v>
      </c>
      <c r="T51" s="7">
        <f>SUMIFS(AAZ!$AG:$AG,AAZ!$A:$A,Annual!T$9,AAZ!$B:$B,$B$48)</f>
        <v>622</v>
      </c>
      <c r="U51" s="7">
        <f>SUMIFS(AAZ!$AG:$AG,AAZ!$A:$A,Annual!U$9,AAZ!$B:$B,$B$48)</f>
        <v>1445</v>
      </c>
      <c r="V51" s="7">
        <f>SUMIFS(AAZ!$AG:$AG,AAZ!$A:$A,Annual!V$9,AAZ!$B:$B,$B$48)</f>
        <v>686</v>
      </c>
      <c r="W51" s="7">
        <f>SUMIFS(AAZ!$AG:$AG,AAZ!$A:$A,Annual!W$9,AAZ!$B:$B,$B$48)</f>
        <v>757</v>
      </c>
      <c r="X51" s="7">
        <f>SUMIFS(AAZ!$AG:$AG,AAZ!$A:$A,Annual!X$9,AAZ!$B:$B,$B$48)</f>
        <v>849</v>
      </c>
      <c r="AC51" s="153" t="s">
        <v>82</v>
      </c>
      <c r="AD51" s="149" t="s">
        <v>8</v>
      </c>
      <c r="AF51" s="147">
        <f t="shared" ref="AF51:AO63" si="24">SUMIF($D$9:$X$9,AF$9,$D51:$X51)</f>
        <v>0</v>
      </c>
      <c r="AG51" s="147">
        <f t="shared" si="24"/>
        <v>0</v>
      </c>
      <c r="AH51" s="147">
        <f t="shared" si="24"/>
        <v>1028</v>
      </c>
      <c r="AI51" s="147">
        <f t="shared" si="24"/>
        <v>134</v>
      </c>
      <c r="AJ51" s="147">
        <f t="shared" si="24"/>
        <v>103</v>
      </c>
      <c r="AK51" s="147">
        <f t="shared" si="24"/>
        <v>622</v>
      </c>
      <c r="AL51" s="147">
        <f t="shared" si="24"/>
        <v>1445</v>
      </c>
      <c r="AM51" s="147">
        <f t="shared" si="24"/>
        <v>686</v>
      </c>
      <c r="AN51" s="147">
        <f t="shared" si="24"/>
        <v>757</v>
      </c>
      <c r="AO51" s="147">
        <f t="shared" si="24"/>
        <v>849</v>
      </c>
    </row>
    <row r="52" spans="1:41" ht="15.2" customHeight="1">
      <c r="B52" s="36" t="s">
        <v>5</v>
      </c>
      <c r="D52" s="7">
        <f>SUMIFS(AMB!$AG:$AG,AMB!$A:$A,Annual!D$9,AMB!$B:$B,Annual!$B$48)</f>
        <v>51179</v>
      </c>
      <c r="E52" s="7">
        <f>SUMIFS(AMB!$AG:$AG,AMB!$A:$A,Annual!E$9,AMB!$B:$B,Annual!$B$48)</f>
        <v>28223</v>
      </c>
      <c r="F52" s="7">
        <f>SUMIFS(AMB!$AG:$AG,AMB!$A:$A,Annual!F$9,AMB!$B:$B,Annual!$B$48)</f>
        <v>12715</v>
      </c>
      <c r="G52" s="7">
        <f>SUMIFS(AMB!$AG:$AG,AMB!$A:$A,Annual!G$9,AMB!$B:$B,Annual!$B$48)</f>
        <v>8510</v>
      </c>
      <c r="H52" s="7">
        <f>SUMIFS(AMB!$AG:$AG,AMB!$A:$A,Annual!H$9,AMB!$B:$B,Annual!$B$48)</f>
        <v>8921</v>
      </c>
      <c r="I52" s="7">
        <f>SUMIFS(AMB!$AG:$AG,AMB!$A:$A,Annual!I$9,AMB!$B:$B,Annual!$B$48)</f>
        <v>8154</v>
      </c>
      <c r="J52" s="7">
        <f>SUMIFS(AMB!$AG:$AG,AMB!$A:$A,Annual!J$9,AMB!$B:$B,Annual!$B$48)</f>
        <v>3151</v>
      </c>
      <c r="K52" s="7">
        <f>SUMIFS(AMB!$AG:$AG,AMB!$A:$A,Annual!K$9,AMB!$B:$B,Annual!$B$48)</f>
        <v>0</v>
      </c>
      <c r="L52" s="7">
        <f>SUMIFS(AMB!$AG:$AG,AMB!$A:$A,Annual!L$9,AMB!$B:$B,Annual!$B$48)</f>
        <v>0</v>
      </c>
      <c r="M52" s="7">
        <f>SUMIFS(AMB!$AG:$AG,AMB!$A:$A,Annual!M$9,AMB!$B:$B,Annual!$B$48)</f>
        <v>0</v>
      </c>
      <c r="N52" s="7">
        <f>SUMIFS(AMB!$AG:$AG,AMB!$A:$A,Annual!N$9,AMB!$B:$B,Annual!$B$48)</f>
        <v>0</v>
      </c>
      <c r="O52" s="7">
        <f>SUMIFS(AMB!$AG:$AG,AMB!$A:$A,Annual!O$9,AMB!$B:$B,Annual!$B$48)</f>
        <v>0</v>
      </c>
      <c r="P52" s="7">
        <f>SUMIFS(AMB!$AG:$AG,AMB!$A:$A,Annual!P$9,AMB!$B:$B,Annual!$B$48)</f>
        <v>0</v>
      </c>
      <c r="Q52" s="7">
        <f>SUMIFS(AMB!$AG:$AG,AMB!$A:$A,Annual!Q$9,AMB!$B:$B,Annual!$B$48)</f>
        <v>0</v>
      </c>
      <c r="R52" s="7">
        <f>SUMIFS(AMB!$AG:$AG,AMB!$A:$A,Annual!R$9,AMB!$B:$B,Annual!$B$48)</f>
        <v>0</v>
      </c>
      <c r="S52" s="7">
        <f>SUMIFS(AMB!$AG:$AG,AMB!$A:$A,Annual!S$9,AMB!$B:$B,Annual!$B$48)</f>
        <v>0</v>
      </c>
      <c r="T52" s="7">
        <f>SUMIFS(AMB!$AG:$AG,AMB!$A:$A,Annual!T$9,AMB!$B:$B,Annual!$B$48)</f>
        <v>0</v>
      </c>
      <c r="U52" s="7">
        <f>SUMIFS(AMB!$AG:$AG,AMB!$A:$A,Annual!U$9,AMB!$B:$B,Annual!$B$48)</f>
        <v>0</v>
      </c>
      <c r="V52" s="7">
        <f>SUMIFS(AMB!$AG:$AG,AMB!$A:$A,Annual!V$9,AMB!$B:$B,Annual!$B$48)</f>
        <v>0</v>
      </c>
      <c r="W52" s="7">
        <f>SUMIFS(AMB!$AG:$AG,AMB!$A:$A,Annual!W$9,AMB!$B:$B,Annual!$B$48)</f>
        <v>0</v>
      </c>
      <c r="X52" s="7">
        <f>SUMIFS(AMB!$AG:$AG,AMB!$A:$A,Annual!X$9,AMB!$B:$B,Annual!$B$48)</f>
        <v>0</v>
      </c>
      <c r="AC52" s="153" t="s">
        <v>5</v>
      </c>
      <c r="AD52" s="149" t="s">
        <v>8</v>
      </c>
      <c r="AF52" s="147">
        <f t="shared" si="24"/>
        <v>0</v>
      </c>
      <c r="AG52" s="147">
        <f t="shared" si="24"/>
        <v>0</v>
      </c>
      <c r="AH52" s="147">
        <f t="shared" si="24"/>
        <v>0</v>
      </c>
      <c r="AI52" s="147">
        <f t="shared" si="24"/>
        <v>0</v>
      </c>
      <c r="AJ52" s="147">
        <f t="shared" si="24"/>
        <v>0</v>
      </c>
      <c r="AK52" s="147">
        <f t="shared" si="24"/>
        <v>0</v>
      </c>
      <c r="AL52" s="147">
        <f t="shared" si="24"/>
        <v>0</v>
      </c>
      <c r="AM52" s="147">
        <f t="shared" si="24"/>
        <v>0</v>
      </c>
      <c r="AN52" s="147">
        <f t="shared" si="24"/>
        <v>0</v>
      </c>
      <c r="AO52" s="147">
        <f t="shared" si="24"/>
        <v>0</v>
      </c>
    </row>
    <row r="53" spans="1:41" ht="15.2" customHeight="1">
      <c r="B53" s="36" t="s">
        <v>10</v>
      </c>
      <c r="D53" s="7">
        <f>SUMIFS(BWB!$AG:$AG,BWB!$A:$A,Annual!D$9,BWB!$B:$B,$B$48)</f>
        <v>5689</v>
      </c>
      <c r="E53" s="7">
        <f>SUMIFS(BWB!$AG:$AG,BWB!$A:$A,Annual!E$9,BWB!$B:$B,$B$48)</f>
        <v>5699</v>
      </c>
      <c r="F53" s="7">
        <f>SUMIFS(BWB!$AG:$AG,BWB!$A:$A,Annual!F$9,BWB!$B:$B,$B$48)</f>
        <v>4994</v>
      </c>
      <c r="G53" s="7">
        <f>SUMIFS(BWB!$AG:$AG,BWB!$A:$A,Annual!G$9,BWB!$B:$B,$B$48)</f>
        <v>4102</v>
      </c>
      <c r="H53" s="7">
        <f>SUMIFS(BWB!$AG:$AG,BWB!$A:$A,Annual!H$9,BWB!$B:$B,$B$48)</f>
        <v>4368</v>
      </c>
      <c r="I53" s="7">
        <f>SUMIFS(BWB!$AG:$AG,BWB!$A:$A,Annual!I$9,BWB!$B:$B,$B$48)</f>
        <v>4248</v>
      </c>
      <c r="J53" s="7">
        <f>SUMIFS(BWB!$AG:$AG,BWB!$A:$A,Annual!J$9,BWB!$B:$B,$B$48)</f>
        <v>4881</v>
      </c>
      <c r="K53" s="7">
        <f>SUMIFS(BWB!$AG:$AG,BWB!$A:$A,Annual!K$9,BWB!$B:$B,$B$48)</f>
        <v>4469</v>
      </c>
      <c r="L53" s="7">
        <f>SUMIFS(BWB!$AG:$AG,BWB!$A:$A,Annual!L$9,BWB!$B:$B,$B$48)</f>
        <v>4408</v>
      </c>
      <c r="M53" s="7">
        <f>SUMIFS(BWB!$AG:$AG,BWB!$A:$A,Annual!M$9,BWB!$B:$B,$B$48)</f>
        <v>4312</v>
      </c>
      <c r="N53" s="7">
        <f>SUMIFS(BWB!$AG:$AG,BWB!$A:$A,Annual!N$9,BWB!$B:$B,$B$48)</f>
        <v>3551</v>
      </c>
      <c r="O53" s="7">
        <f>SUMIFS(BWB!$AG:$AG,BWB!$A:$A,Annual!O$9,BWB!$B:$B,$B$48)</f>
        <v>3371</v>
      </c>
      <c r="P53" s="7">
        <f>SUMIFS(BWB!$AG:$AG,BWB!$A:$A,Annual!P$9,BWB!$B:$B,$B$48)</f>
        <v>3512</v>
      </c>
      <c r="Q53" s="7">
        <f>SUMIFS(BWB!$AG:$AG,BWB!$A:$A,Annual!Q$9,BWB!$B:$B,$B$48)</f>
        <v>3298</v>
      </c>
      <c r="R53" s="7">
        <f>SUMIFS(BWB!$AG:$AG,BWB!$A:$A,Annual!R$9,BWB!$B:$B,$B$48)</f>
        <v>808</v>
      </c>
      <c r="S53" s="7">
        <f>SUMIFS(BWB!$AG:$AG,BWB!$A:$A,Annual!S$9,BWB!$B:$B,$B$48)</f>
        <v>353</v>
      </c>
      <c r="T53" s="7">
        <f>SUMIFS(BWB!$AG:$AG,BWB!$A:$A,Annual!T$9,BWB!$B:$B,$B$48)</f>
        <v>582</v>
      </c>
      <c r="U53" s="7">
        <f>SUMIFS(BWB!$AG:$AG,BWB!$A:$A,Annual!U$9,BWB!$B:$B,$B$48)</f>
        <v>1304</v>
      </c>
      <c r="V53" s="7">
        <f>SUMIFS(BWB!$AG:$AG,BWB!$A:$A,Annual!V$9,BWB!$B:$B,$B$48)</f>
        <v>1678</v>
      </c>
      <c r="W53" s="7">
        <f>SUMIFS(BWB!$AG:$AG,BWB!$A:$A,Annual!W$9,BWB!$B:$B,$B$48)</f>
        <v>1878</v>
      </c>
      <c r="X53" s="7">
        <f>SUMIFS(BWB!$AG:$AG,BWB!$A:$A,Annual!X$9,BWB!$B:$B,$B$48)</f>
        <v>1670</v>
      </c>
      <c r="AC53" s="153" t="s">
        <v>10</v>
      </c>
      <c r="AD53" s="149" t="s">
        <v>8</v>
      </c>
      <c r="AF53" s="147">
        <f t="shared" si="24"/>
        <v>3371</v>
      </c>
      <c r="AG53" s="147">
        <f t="shared" si="24"/>
        <v>3512</v>
      </c>
      <c r="AH53" s="147">
        <f t="shared" si="24"/>
        <v>3298</v>
      </c>
      <c r="AI53" s="147">
        <f t="shared" si="24"/>
        <v>808</v>
      </c>
      <c r="AJ53" s="147">
        <f t="shared" si="24"/>
        <v>353</v>
      </c>
      <c r="AK53" s="147">
        <f t="shared" si="24"/>
        <v>582</v>
      </c>
      <c r="AL53" s="147">
        <f t="shared" si="24"/>
        <v>1304</v>
      </c>
      <c r="AM53" s="147">
        <f t="shared" si="24"/>
        <v>1678</v>
      </c>
      <c r="AN53" s="147">
        <f t="shared" si="24"/>
        <v>1878</v>
      </c>
      <c r="AO53" s="147">
        <f t="shared" si="24"/>
        <v>1670</v>
      </c>
    </row>
    <row r="54" spans="1:41" ht="15.2" customHeight="1">
      <c r="B54" s="36" t="s">
        <v>11</v>
      </c>
      <c r="D54" s="7">
        <f>SUMIFS(DWT!$AG:$AG,DWT!$A:$A,Annual!D$9,DWT!$B:$B,$B$48)</f>
        <v>40858</v>
      </c>
      <c r="E54" s="7">
        <f>SUMIFS(DWT!$AG:$AG,DWT!$A:$A,Annual!E$9,DWT!$B:$B,$B$48)</f>
        <v>37858</v>
      </c>
      <c r="F54" s="7">
        <f>SUMIFS(DWT!$AG:$AG,DWT!$A:$A,Annual!F$9,DWT!$B:$B,$B$48)</f>
        <v>37294</v>
      </c>
      <c r="G54" s="7">
        <f>SUMIFS(DWT!$AG:$AG,DWT!$A:$A,Annual!G$9,DWT!$B:$B,$B$48)</f>
        <v>36336</v>
      </c>
      <c r="H54" s="7">
        <f>SUMIFS(DWT!$AG:$AG,DWT!$A:$A,Annual!H$9,DWT!$B:$B,$B$48)</f>
        <v>33593</v>
      </c>
      <c r="I54" s="7">
        <f>SUMIFS(DWT!$AG:$AG,DWT!$A:$A,Annual!I$9,DWT!$B:$B,$B$48)</f>
        <v>33417</v>
      </c>
      <c r="J54" s="7">
        <f>SUMIFS(DWT!$AG:$AG,DWT!$A:$A,Annual!J$9,DWT!$B:$B,$B$48)</f>
        <v>33414</v>
      </c>
      <c r="K54" s="7">
        <f>SUMIFS(DWT!$AG:$AG,DWT!$A:$A,Annual!K$9,DWT!$B:$B,$B$48)</f>
        <v>28807</v>
      </c>
      <c r="L54" s="7">
        <f>SUMIFS(DWT!$AG:$AG,DWT!$A:$A,Annual!L$9,DWT!$B:$B,$B$48)</f>
        <v>29719</v>
      </c>
      <c r="M54" s="7">
        <f>SUMIFS(DWT!$AG:$AG,DWT!$A:$A,Annual!M$9,DWT!$B:$B,$B$48)</f>
        <v>29692</v>
      </c>
      <c r="N54" s="7">
        <f>SUMIFS(DWT!$AG:$AG,DWT!$A:$A,Annual!N$9,DWT!$B:$B,$B$48)</f>
        <v>29753</v>
      </c>
      <c r="O54" s="7">
        <f>SUMIFS(DWT!$AG:$AG,DWT!$A:$A,Annual!O$9,DWT!$B:$B,$B$48)</f>
        <v>29227</v>
      </c>
      <c r="P54" s="7">
        <f>SUMIFS(DWT!$AG:$AG,DWT!$A:$A,Annual!P$9,DWT!$B:$B,$B$48)</f>
        <v>21538</v>
      </c>
      <c r="Q54" s="7">
        <f>SUMIFS(DWT!$AG:$AG,DWT!$A:$A,Annual!Q$9,DWT!$B:$B,$B$48)</f>
        <v>20861</v>
      </c>
      <c r="R54" s="7">
        <f>SUMIFS(DWT!$AG:$AG,DWT!$A:$A,Annual!R$9,DWT!$B:$B,$B$48)</f>
        <v>6439</v>
      </c>
      <c r="S54" s="7">
        <f>SUMIFS(DWT!$AG:$AG,DWT!$A:$A,Annual!S$9,DWT!$B:$B,$B$48)</f>
        <v>274</v>
      </c>
      <c r="T54" s="7">
        <f>SUMIFS(DWT!$AG:$AG,DWT!$A:$A,Annual!T$9,DWT!$B:$B,$B$48)</f>
        <v>451</v>
      </c>
      <c r="U54" s="7">
        <f>SUMIFS(DWT!$AG:$AG,DWT!$A:$A,Annual!U$9,DWT!$B:$B,$B$48)</f>
        <v>8714</v>
      </c>
      <c r="V54" s="7">
        <f>SUMIFS(DWT!$AG:$AG,DWT!$A:$A,Annual!V$9,DWT!$B:$B,$B$48)</f>
        <v>11740</v>
      </c>
      <c r="W54" s="7">
        <f>SUMIFS(DWT!$AG:$AG,DWT!$A:$A,Annual!W$9,DWT!$B:$B,$B$48)</f>
        <v>10119</v>
      </c>
      <c r="X54" s="7">
        <f>SUMIFS(DWT!$AG:$AG,DWT!$A:$A,Annual!X$9,DWT!$B:$B,$B$48)</f>
        <v>7151</v>
      </c>
      <c r="AC54" s="153" t="s">
        <v>11</v>
      </c>
      <c r="AD54" s="149" t="s">
        <v>8</v>
      </c>
      <c r="AF54" s="147">
        <f t="shared" si="24"/>
        <v>29227</v>
      </c>
      <c r="AG54" s="147">
        <f t="shared" si="24"/>
        <v>21538</v>
      </c>
      <c r="AH54" s="147">
        <f t="shared" si="24"/>
        <v>20861</v>
      </c>
      <c r="AI54" s="147">
        <f t="shared" si="24"/>
        <v>6439</v>
      </c>
      <c r="AJ54" s="147">
        <f t="shared" si="24"/>
        <v>274</v>
      </c>
      <c r="AK54" s="147">
        <f t="shared" si="24"/>
        <v>451</v>
      </c>
      <c r="AL54" s="147">
        <f t="shared" si="24"/>
        <v>8714</v>
      </c>
      <c r="AM54" s="147">
        <f t="shared" si="24"/>
        <v>11740</v>
      </c>
      <c r="AN54" s="147">
        <f t="shared" si="24"/>
        <v>10119</v>
      </c>
      <c r="AO54" s="147">
        <f t="shared" si="24"/>
        <v>7151</v>
      </c>
    </row>
    <row r="55" spans="1:41" ht="15.2" customHeight="1">
      <c r="B55" s="36" t="s">
        <v>84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7">
        <f>SUMIFS(GHIB!$AG:$AG,GHIB!$A:$A,Annual!X$9,GHIB!$B:$B,$B$48)</f>
        <v>0</v>
      </c>
      <c r="AC55" s="153" t="s">
        <v>84</v>
      </c>
      <c r="AD55" s="149" t="s">
        <v>8</v>
      </c>
      <c r="AF55" s="147">
        <f t="shared" si="24"/>
        <v>0</v>
      </c>
      <c r="AG55" s="147">
        <f t="shared" si="24"/>
        <v>0</v>
      </c>
      <c r="AH55" s="147">
        <f t="shared" si="24"/>
        <v>0</v>
      </c>
      <c r="AI55" s="147">
        <f t="shared" si="24"/>
        <v>0</v>
      </c>
      <c r="AJ55" s="147">
        <f t="shared" si="24"/>
        <v>0</v>
      </c>
      <c r="AK55" s="147">
        <f t="shared" si="24"/>
        <v>0</v>
      </c>
      <c r="AL55" s="147">
        <f t="shared" si="24"/>
        <v>0</v>
      </c>
      <c r="AM55" s="147">
        <f t="shared" si="24"/>
        <v>0</v>
      </c>
      <c r="AN55" s="147">
        <f t="shared" si="24"/>
        <v>0</v>
      </c>
      <c r="AO55" s="147">
        <f t="shared" si="24"/>
        <v>0</v>
      </c>
    </row>
    <row r="56" spans="1:41" ht="15.2" customHeight="1">
      <c r="B56" s="36" t="s">
        <v>13</v>
      </c>
      <c r="D56" s="7">
        <f>SUMIFS(OGB!$AG:$AG,OGB!$A:$A,Annual!D$9,OGB!$B:$B,$B$48)</f>
        <v>381</v>
      </c>
      <c r="E56" s="7">
        <f>SUMIFS(OGB!$AG:$AG,OGB!$A:$A,Annual!E$9,OGB!$B:$B,$B$48)</f>
        <v>369</v>
      </c>
      <c r="F56" s="7">
        <f>SUMIFS(OGB!$AG:$AG,OGB!$A:$A,Annual!F$9,OGB!$B:$B,$B$48)</f>
        <v>355</v>
      </c>
      <c r="G56" s="7">
        <f>SUMIFS(OGB!$AG:$AG,OGB!$A:$A,Annual!G$9,OGB!$B:$B,$B$48)</f>
        <v>310</v>
      </c>
      <c r="H56" s="7">
        <f>SUMIFS(OGB!$AG:$AG,OGB!$A:$A,Annual!H$9,OGB!$B:$B,$B$48)</f>
        <v>255</v>
      </c>
      <c r="I56" s="7">
        <f>SUMIFS(OGB!$AG:$AG,OGB!$A:$A,Annual!I$9,OGB!$B:$B,$B$48)</f>
        <v>81</v>
      </c>
      <c r="J56" s="7">
        <f>SUMIFS(OGB!$AG:$AG,OGB!$A:$A,Annual!J$9,OGB!$B:$B,$B$48)</f>
        <v>198</v>
      </c>
      <c r="K56" s="7">
        <f>SUMIFS(OGB!$AG:$AG,OGB!$A:$A,Annual!K$9,OGB!$B:$B,$B$48)</f>
        <v>188</v>
      </c>
      <c r="L56" s="7">
        <f>SUMIFS(OGB!$AG:$AG,OGB!$A:$A,Annual!L$9,OGB!$B:$B,$B$48)</f>
        <v>249</v>
      </c>
      <c r="M56" s="7">
        <f>SUMIFS(OGB!$AG:$AG,OGB!$A:$A,Annual!M$9,OGB!$B:$B,$B$48)</f>
        <v>192</v>
      </c>
      <c r="N56" s="7">
        <f>SUMIFS(OGB!$AG:$AG,OGB!$A:$A,Annual!N$9,OGB!$B:$B,$B$48)</f>
        <v>168</v>
      </c>
      <c r="O56" s="7">
        <f>SUMIFS(OGB!$AG:$AG,OGB!$A:$A,Annual!O$9,OGB!$B:$B,$B$48)</f>
        <v>186</v>
      </c>
      <c r="P56" s="7">
        <f>SUMIFS(OGB!$AG:$AG,OGB!$A:$A,Annual!P$9,OGB!$B:$B,$B$48)</f>
        <v>223</v>
      </c>
      <c r="Q56" s="7">
        <f>SUMIFS(OGB!$AG:$AG,OGB!$A:$A,Annual!Q$9,OGB!$B:$B,$B$48)</f>
        <v>178</v>
      </c>
      <c r="R56" s="7">
        <f>SUMIFS(OGB!$AG:$AG,OGB!$A:$A,Annual!R$9,OGB!$B:$B,$B$48)</f>
        <v>44</v>
      </c>
      <c r="S56" s="7">
        <f>SUMIFS(OGB!$AG:$AG,OGB!$A:$A,Annual!S$9,OGB!$B:$B,$B$48)</f>
        <v>1</v>
      </c>
      <c r="T56" s="7">
        <f>SUMIFS(OGB!$AG:$AG,OGB!$A:$A,Annual!T$9,OGB!$B:$B,$B$48)</f>
        <v>18</v>
      </c>
      <c r="U56" s="7">
        <f>SUMIFS(OGB!$AG:$AG,OGB!$A:$A,Annual!U$9,OGB!$B:$B,$B$48)</f>
        <v>190</v>
      </c>
      <c r="V56" s="7">
        <f>SUMIFS(OGB!$AG:$AG,OGB!$A:$A,Annual!V$9,OGB!$B:$B,$B$48)</f>
        <v>195</v>
      </c>
      <c r="W56" s="7">
        <f>SUMIFS(OGB!$AG:$AG,OGB!$A:$A,Annual!W$9,OGB!$B:$B,$B$48)</f>
        <v>122</v>
      </c>
      <c r="X56" s="7">
        <f>SUMIFS(OGB!$AG:$AG,OGB!$A:$A,Annual!X$9,OGB!$B:$B,$B$48)</f>
        <v>112</v>
      </c>
      <c r="AC56" s="153" t="s">
        <v>13</v>
      </c>
      <c r="AD56" s="149" t="s">
        <v>8</v>
      </c>
      <c r="AF56" s="147">
        <f t="shared" si="24"/>
        <v>186</v>
      </c>
      <c r="AG56" s="147">
        <f t="shared" si="24"/>
        <v>223</v>
      </c>
      <c r="AH56" s="147">
        <f t="shared" si="24"/>
        <v>178</v>
      </c>
      <c r="AI56" s="147">
        <f t="shared" si="24"/>
        <v>44</v>
      </c>
      <c r="AJ56" s="147">
        <f t="shared" si="24"/>
        <v>1</v>
      </c>
      <c r="AK56" s="147">
        <f t="shared" si="24"/>
        <v>18</v>
      </c>
      <c r="AL56" s="147">
        <f t="shared" si="24"/>
        <v>190</v>
      </c>
      <c r="AM56" s="147">
        <f t="shared" si="24"/>
        <v>195</v>
      </c>
      <c r="AN56" s="147">
        <f t="shared" si="24"/>
        <v>122</v>
      </c>
      <c r="AO56" s="147">
        <f t="shared" si="24"/>
        <v>112</v>
      </c>
    </row>
    <row r="57" spans="1:41" ht="15.2" customHeight="1">
      <c r="B57" s="36" t="s">
        <v>14</v>
      </c>
      <c r="D57" s="7">
        <f>SUMIFS(PB!$AG:$AG,PB!$A:$A,Annual!D$9,PB!$B:$B,$B$48)</f>
        <v>20420</v>
      </c>
      <c r="E57" s="7">
        <f>SUMIFS(PB!$AG:$AG,PB!$A:$A,Annual!E$9,PB!$B:$B,$B$48)</f>
        <v>20232</v>
      </c>
      <c r="F57" s="7">
        <f>SUMIFS(PB!$AG:$AG,PB!$A:$A,Annual!F$9,PB!$B:$B,$B$48)</f>
        <v>21226</v>
      </c>
      <c r="G57" s="7">
        <f>SUMIFS(PB!$AG:$AG,PB!$A:$A,Annual!G$9,PB!$B:$B,$B$48)</f>
        <v>18608</v>
      </c>
      <c r="H57" s="7">
        <f>SUMIFS(PB!$AG:$AG,PB!$A:$A,Annual!H$9,PB!$B:$B,$B$48)</f>
        <v>18222</v>
      </c>
      <c r="I57" s="7">
        <f>SUMIFS(PB!$AG:$AG,PB!$A:$A,Annual!I$9,PB!$B:$B,$B$48)</f>
        <v>20088</v>
      </c>
      <c r="J57" s="7">
        <f>SUMIFS(PB!$AG:$AG,PB!$A:$A,Annual!J$9,PB!$B:$B,$B$48)</f>
        <v>20030</v>
      </c>
      <c r="K57" s="7">
        <f>SUMIFS(PB!$AG:$AG,PB!$A:$A,Annual!K$9,PB!$B:$B,$B$48)</f>
        <v>19366</v>
      </c>
      <c r="L57" s="7">
        <f>SUMIFS(PB!$AG:$AG,PB!$A:$A,Annual!L$9,PB!$B:$B,$B$48)</f>
        <v>18144</v>
      </c>
      <c r="M57" s="7">
        <f>SUMIFS(PB!$AG:$AG,PB!$A:$A,Annual!M$9,PB!$B:$B,$B$48)</f>
        <v>16830</v>
      </c>
      <c r="N57" s="7">
        <f>SUMIFS(PB!$AG:$AG,PB!$A:$A,Annual!N$9,PB!$B:$B,$B$48)</f>
        <v>15976</v>
      </c>
      <c r="O57" s="7">
        <f>SUMIFS(PB!$AG:$AG,PB!$A:$A,Annual!O$9,PB!$B:$B,$B$48)</f>
        <v>15264</v>
      </c>
      <c r="P57" s="7">
        <f>SUMIFS(PB!$AG:$AG,PB!$A:$A,Annual!P$9,PB!$B:$B,$B$48)</f>
        <v>14424</v>
      </c>
      <c r="Q57" s="7">
        <f>SUMIFS(PB!$AG:$AG,PB!$A:$A,Annual!Q$9,PB!$B:$B,$B$48)</f>
        <v>12320</v>
      </c>
      <c r="R57" s="7">
        <f>SUMIFS(PB!$AG:$AG,PB!$A:$A,Annual!R$9,PB!$B:$B,$B$48)</f>
        <v>3831</v>
      </c>
      <c r="S57" s="7">
        <f>SUMIFS(PB!$AG:$AG,PB!$A:$A,Annual!S$9,PB!$B:$B,$B$48)</f>
        <v>115</v>
      </c>
      <c r="T57" s="7">
        <f>SUMIFS(PB!$AG:$AG,PB!$A:$A,Annual!T$9,PB!$B:$B,$B$48)</f>
        <v>3616</v>
      </c>
      <c r="U57" s="7">
        <f>SUMIFS(PB!$AG:$AG,PB!$A:$A,Annual!U$9,PB!$B:$B,$B$48)</f>
        <v>6146</v>
      </c>
      <c r="V57" s="7">
        <f>SUMIFS(PB!$AG:$AG,PB!$A:$A,Annual!V$9,PB!$B:$B,$B$48)</f>
        <v>5248</v>
      </c>
      <c r="W57" s="7">
        <f>SUMIFS(PB!$AG:$AG,PB!$A:$A,Annual!W$9,PB!$B:$B,$B$48)</f>
        <v>4744</v>
      </c>
      <c r="X57" s="7">
        <f>SUMIFS(PB!$AG:$AG,PB!$A:$A,Annual!X$9,PB!$B:$B,$B$48)</f>
        <v>4594</v>
      </c>
      <c r="AC57" s="153" t="s">
        <v>14</v>
      </c>
      <c r="AD57" s="149" t="s">
        <v>8</v>
      </c>
      <c r="AF57" s="147">
        <f t="shared" si="24"/>
        <v>15264</v>
      </c>
      <c r="AG57" s="147">
        <f t="shared" si="24"/>
        <v>14424</v>
      </c>
      <c r="AH57" s="147">
        <f t="shared" si="24"/>
        <v>12320</v>
      </c>
      <c r="AI57" s="147">
        <f t="shared" si="24"/>
        <v>3831</v>
      </c>
      <c r="AJ57" s="147">
        <f t="shared" si="24"/>
        <v>115</v>
      </c>
      <c r="AK57" s="147">
        <f t="shared" si="24"/>
        <v>3616</v>
      </c>
      <c r="AL57" s="147">
        <f t="shared" si="24"/>
        <v>6146</v>
      </c>
      <c r="AM57" s="147">
        <f t="shared" si="24"/>
        <v>5248</v>
      </c>
      <c r="AN57" s="147">
        <f t="shared" si="24"/>
        <v>4744</v>
      </c>
      <c r="AO57" s="147">
        <f t="shared" si="24"/>
        <v>4594</v>
      </c>
    </row>
    <row r="58" spans="1:41" ht="15.2" customHeight="1">
      <c r="B58" s="36" t="s">
        <v>70</v>
      </c>
      <c r="D58" s="7">
        <f>SUMIFS(IBA!$AG:$AG,IBA!$A:$A,Annual!D$9,IBA!$B:$B,$B$48)</f>
        <v>43295</v>
      </c>
      <c r="E58" s="7">
        <f>SUMIFS(IBA!$AG:$AG,IBA!$A:$A,Annual!E$9,IBA!$B:$B,$B$48)</f>
        <v>39619</v>
      </c>
      <c r="F58" s="7">
        <f>SUMIFS(IBA!$AG:$AG,IBA!$A:$A,Annual!F$9,IBA!$B:$B,$B$48)</f>
        <v>35065</v>
      </c>
      <c r="G58" s="7">
        <f>SUMIFS(IBA!$AG:$AG,IBA!$A:$A,Annual!G$9,IBA!$B:$B,$B$48)</f>
        <v>31833</v>
      </c>
      <c r="H58" s="7">
        <f>SUMIFS(IBA!$AG:$AG,IBA!$A:$A,Annual!H$9,IBA!$B:$B,$B$48)</f>
        <v>35043</v>
      </c>
      <c r="I58" s="7">
        <f>SUMIFS(IBA!$AG:$AG,IBA!$A:$A,Annual!I$9,IBA!$B:$B,$B$48)</f>
        <v>34550</v>
      </c>
      <c r="J58" s="7">
        <f>SUMIFS(IBA!$AG:$AG,IBA!$A:$A,Annual!J$9,IBA!$B:$B,$B$48)</f>
        <v>34652</v>
      </c>
      <c r="K58" s="7">
        <f>SUMIFS(IBA!$AG:$AG,IBA!$A:$A,Annual!K$9,IBA!$B:$B,$B$48)</f>
        <v>34551</v>
      </c>
      <c r="L58" s="7">
        <f>SUMIFS(IBA!$AG:$AG,IBA!$A:$A,Annual!L$9,IBA!$B:$B,$B$48)</f>
        <v>32692</v>
      </c>
      <c r="M58" s="7">
        <f>SUMIFS(IBA!$AG:$AG,IBA!$A:$A,Annual!M$9,IBA!$B:$B,$B$48)</f>
        <v>32702</v>
      </c>
      <c r="N58" s="7">
        <f>SUMIFS(IBA!$AG:$AG,IBA!$A:$A,Annual!N$9,IBA!$B:$B,$B$48)</f>
        <v>35506</v>
      </c>
      <c r="O58" s="7">
        <f>SUMIFS(IBA!$AG:$AG,IBA!$A:$A,Annual!O$9,IBA!$B:$B,$B$48)</f>
        <v>38389</v>
      </c>
      <c r="P58" s="7">
        <f>SUMIFS(IBA!$AG:$AG,IBA!$A:$A,Annual!P$9,IBA!$B:$B,$B$48)</f>
        <v>39354</v>
      </c>
      <c r="Q58" s="7">
        <f>SUMIFS(IBA!$AG:$AG,IBA!$A:$A,Annual!Q$9,IBA!$B:$B,$B$48)</f>
        <v>36580</v>
      </c>
      <c r="R58" s="7">
        <f>SUMIFS(IBA!$AG:$AG,IBA!$A:$A,Annual!R$9,IBA!$B:$B,$B$48)</f>
        <v>4559</v>
      </c>
      <c r="S58" s="7">
        <f>SUMIFS(IBA!$AG:$AG,IBA!$A:$A,Annual!S$9,IBA!$B:$B,$B$48)</f>
        <v>3021</v>
      </c>
      <c r="T58" s="7">
        <f>SUMIFS(IBA!$AG:$AG,IBA!$A:$A,Annual!T$9,IBA!$B:$B,$B$48)</f>
        <v>17116</v>
      </c>
      <c r="U58" s="7">
        <f>SUMIFS(IBA!$AG:$AG,IBA!$A:$A,Annual!U$9,IBA!$B:$B,$B$48)</f>
        <v>25228</v>
      </c>
      <c r="V58" s="7">
        <f>SUMIFS(IBA!$AG:$AG,IBA!$A:$A,Annual!V$9,IBA!$B:$B,$B$48)</f>
        <v>25573</v>
      </c>
      <c r="W58" s="7">
        <f>SUMIFS(IBA!$AG:$AG,IBA!$A:$A,Annual!W$9,IBA!$B:$B,$B$48)</f>
        <v>22585</v>
      </c>
      <c r="X58" s="7">
        <f>SUMIFS(IBA!$AG:$AG,IBA!$A:$A,Annual!X$9,IBA!$B:$B,$B$48)</f>
        <v>22050</v>
      </c>
      <c r="AC58" s="153" t="s">
        <v>70</v>
      </c>
      <c r="AD58" s="149" t="s">
        <v>8</v>
      </c>
      <c r="AF58" s="147">
        <f t="shared" si="24"/>
        <v>38389</v>
      </c>
      <c r="AG58" s="147">
        <f t="shared" si="24"/>
        <v>39354</v>
      </c>
      <c r="AH58" s="147">
        <f t="shared" si="24"/>
        <v>36580</v>
      </c>
      <c r="AI58" s="147">
        <f t="shared" si="24"/>
        <v>4559</v>
      </c>
      <c r="AJ58" s="147">
        <f t="shared" si="24"/>
        <v>3021</v>
      </c>
      <c r="AK58" s="147">
        <f t="shared" si="24"/>
        <v>17116</v>
      </c>
      <c r="AL58" s="147">
        <f t="shared" si="24"/>
        <v>25228</v>
      </c>
      <c r="AM58" s="147">
        <f t="shared" si="24"/>
        <v>25573</v>
      </c>
      <c r="AN58" s="147">
        <f t="shared" si="24"/>
        <v>22585</v>
      </c>
      <c r="AO58" s="147">
        <f t="shared" si="24"/>
        <v>22050</v>
      </c>
    </row>
    <row r="59" spans="1:41" ht="15.2" customHeight="1">
      <c r="B59" s="36" t="s">
        <v>16</v>
      </c>
      <c r="D59" s="7">
        <f>SUMIFS(SIBC!$AG:$AG,SIBC!$A:$A,Annual!D$9,SIBC!$B:$B,$B$48)</f>
        <v>0</v>
      </c>
      <c r="E59" s="7">
        <f>SUMIFS(SIBC!$AG:$AG,SIBC!$A:$A,Annual!E$9,SIBC!$B:$B,$B$48)</f>
        <v>0</v>
      </c>
      <c r="F59" s="7">
        <f>SUMIFS(SIBC!$AG:$AG,SIBC!$A:$A,Annual!F$9,SIBC!$B:$B,$B$48)</f>
        <v>0</v>
      </c>
      <c r="G59" s="7">
        <f>SUMIFS(SIBC!$AG:$AG,SIBC!$A:$A,Annual!G$9,SIBC!$B:$B,$B$48)</f>
        <v>0</v>
      </c>
      <c r="H59" s="7">
        <f>SUMIFS(SIBC!$AG:$AG,SIBC!$A:$A,Annual!H$9,SIBC!$B:$B,$B$48)</f>
        <v>0</v>
      </c>
      <c r="I59" s="7">
        <f>SUMIFS(SIBC!$AG:$AG,SIBC!$A:$A,Annual!I$9,SIBC!$B:$B,$B$48)</f>
        <v>0</v>
      </c>
      <c r="J59" s="7">
        <f>SUMIFS(SIBC!$AG:$AG,SIBC!$A:$A,Annual!J$9,SIBC!$B:$B,$B$48)</f>
        <v>0</v>
      </c>
      <c r="K59" s="7">
        <f>SUMIFS(SIBC!$AG:$AG,SIBC!$A:$A,Annual!K$9,SIBC!$B:$B,$B$48)</f>
        <v>0</v>
      </c>
      <c r="L59" s="7">
        <f>SUMIFS(SIBC!$AG:$AG,SIBC!$A:$A,Annual!L$9,SIBC!$B:$B,$B$48)</f>
        <v>0</v>
      </c>
      <c r="M59" s="7">
        <f>SUMIFS(SIBC!$AG:$AG,SIBC!$A:$A,Annual!M$9,SIBC!$B:$B,$B$48)</f>
        <v>0</v>
      </c>
      <c r="N59" s="7">
        <f>SUMIFS(SIBC!$AG:$AG,SIBC!$A:$A,Annual!N$9,SIBC!$B:$B,$B$48)</f>
        <v>0</v>
      </c>
      <c r="O59" s="7">
        <f>SUMIFS(SIBC!$AG:$AG,SIBC!$A:$A,Annual!O$9,SIBC!$B:$B,$B$48)</f>
        <v>0</v>
      </c>
      <c r="P59" s="7">
        <f>SUMIFS(SIBC!$AG:$AG,SIBC!$A:$A,Annual!P$9,SIBC!$B:$B,$B$48)</f>
        <v>0</v>
      </c>
      <c r="Q59" s="7">
        <f>SUMIFS(SIBC!$AG:$AG,SIBC!$A:$A,Annual!Q$9,SIBC!$B:$B,$B$48)</f>
        <v>0</v>
      </c>
      <c r="R59" s="7">
        <f>SUMIFS(SIBC!$AG:$AG,SIBC!$A:$A,Annual!R$9,SIBC!$B:$B,$B$48)</f>
        <v>0</v>
      </c>
      <c r="S59" s="7">
        <f>SUMIFS(SIBC!$AG:$AG,SIBC!$A:$A,Annual!S$9,SIBC!$B:$B,$B$48)</f>
        <v>0</v>
      </c>
      <c r="T59" s="7">
        <f>SUMIFS(SIBC!$AG:$AG,SIBC!$A:$A,Annual!T$9,SIBC!$B:$B,$B$48)</f>
        <v>0</v>
      </c>
      <c r="U59" s="7">
        <f>SUMIFS(SIBC!$AG:$AG,SIBC!$A:$A,Annual!U$9,SIBC!$B:$B,$B$48)</f>
        <v>0</v>
      </c>
      <c r="V59" s="7">
        <f>SUMIFS(SIBC!$AG:$AG,SIBC!$A:$A,Annual!V$9,SIBC!$B:$B,$B$48)</f>
        <v>0</v>
      </c>
      <c r="W59" s="7">
        <f>SUMIFS(SIBC!$AG:$AG,SIBC!$A:$A,Annual!W$9,SIBC!$B:$B,$B$48)</f>
        <v>0</v>
      </c>
      <c r="X59" s="7">
        <f>SUMIFS(SIBC!$AG:$AG,SIBC!$A:$A,Annual!X$9,SIBC!$B:$B,$B$48)</f>
        <v>0</v>
      </c>
      <c r="AC59" s="153" t="s">
        <v>16</v>
      </c>
      <c r="AD59" s="149" t="s">
        <v>8</v>
      </c>
      <c r="AF59" s="147">
        <f t="shared" si="24"/>
        <v>0</v>
      </c>
      <c r="AG59" s="147">
        <f t="shared" si="24"/>
        <v>0</v>
      </c>
      <c r="AH59" s="147">
        <f t="shared" si="24"/>
        <v>0</v>
      </c>
      <c r="AI59" s="147">
        <f t="shared" si="24"/>
        <v>0</v>
      </c>
      <c r="AJ59" s="147">
        <f t="shared" si="24"/>
        <v>0</v>
      </c>
      <c r="AK59" s="147">
        <f t="shared" si="24"/>
        <v>0</v>
      </c>
      <c r="AL59" s="147">
        <f t="shared" si="24"/>
        <v>0</v>
      </c>
      <c r="AM59" s="147">
        <f t="shared" si="24"/>
        <v>0</v>
      </c>
      <c r="AN59" s="147">
        <f t="shared" si="24"/>
        <v>0</v>
      </c>
      <c r="AO59" s="147">
        <f t="shared" si="24"/>
        <v>0</v>
      </c>
    </row>
    <row r="60" spans="1:41" ht="15.2" customHeight="1">
      <c r="B60" s="36" t="s">
        <v>17</v>
      </c>
      <c r="D60" s="7">
        <f>SUMIFS(TIBA!$AG:$AG,TIBA!$A:$A,Annual!D$9,TIBA!$B:$B,$B$48)</f>
        <v>0</v>
      </c>
      <c r="E60" s="7">
        <f>SUMIFS(TIBA!$AG:$AG,TIBA!$A:$A,Annual!E$9,TIBA!$B:$B,$B$48)</f>
        <v>0</v>
      </c>
      <c r="F60" s="7">
        <f>SUMIFS(TIBA!$AG:$AG,TIBA!$A:$A,Annual!F$9,TIBA!$B:$B,$B$48)</f>
        <v>0</v>
      </c>
      <c r="G60" s="7">
        <f>SUMIFS(TIBA!$AG:$AG,TIBA!$A:$A,Annual!G$9,TIBA!$B:$B,$B$48)</f>
        <v>0</v>
      </c>
      <c r="H60" s="7">
        <f>SUMIFS(TIBA!$AG:$AG,TIBA!$A:$A,Annual!H$9,TIBA!$B:$B,$B$48)</f>
        <v>0</v>
      </c>
      <c r="I60" s="7">
        <f>SUMIFS(TIBA!$AG:$AG,TIBA!$A:$A,Annual!I$9,TIBA!$B:$B,$B$48)</f>
        <v>0</v>
      </c>
      <c r="J60" s="7">
        <f>SUMIFS(TIBA!$AG:$AG,TIBA!$A:$A,Annual!J$9,TIBA!$B:$B,$B$48)</f>
        <v>0</v>
      </c>
      <c r="K60" s="7">
        <f>SUMIFS(TIBA!$AG:$AG,TIBA!$A:$A,Annual!K$9,TIBA!$B:$B,$B$48)</f>
        <v>0</v>
      </c>
      <c r="L60" s="7">
        <f>SUMIFS(TIBA!$AG:$AG,TIBA!$A:$A,Annual!L$9,TIBA!$B:$B,$B$48)</f>
        <v>0</v>
      </c>
      <c r="M60" s="7">
        <f>SUMIFS(TIBA!$AG:$AG,TIBA!$A:$A,Annual!M$9,TIBA!$B:$B,$B$48)</f>
        <v>0</v>
      </c>
      <c r="N60" s="7">
        <f>SUMIFS(TIBA!$AG:$AG,TIBA!$A:$A,Annual!N$9,TIBA!$B:$B,$B$48)</f>
        <v>0</v>
      </c>
      <c r="O60" s="7">
        <f>SUMIFS(TIBA!$AG:$AG,TIBA!$A:$A,Annual!O$9,TIBA!$B:$B,$B$48)</f>
        <v>0</v>
      </c>
      <c r="P60" s="7">
        <f>SUMIFS(TIBA!$AG:$AG,TIBA!$A:$A,Annual!P$9,TIBA!$B:$B,$B$48)</f>
        <v>0</v>
      </c>
      <c r="Q60" s="7">
        <f>SUMIFS(TIBA!$AG:$AG,TIBA!$A:$A,Annual!Q$9,TIBA!$B:$B,$B$48)</f>
        <v>0</v>
      </c>
      <c r="R60" s="7">
        <f>SUMIFS(TIBA!$AG:$AG,TIBA!$A:$A,Annual!R$9,TIBA!$B:$B,$B$48)</f>
        <v>0</v>
      </c>
      <c r="S60" s="7">
        <f>SUMIFS(TIBA!$AG:$AG,TIBA!$A:$A,Annual!S$9,TIBA!$B:$B,$B$48)</f>
        <v>0</v>
      </c>
      <c r="T60" s="7">
        <f>SUMIFS(TIBA!$AG:$AG,TIBA!$A:$A,Annual!T$9,TIBA!$B:$B,$B$48)</f>
        <v>0</v>
      </c>
      <c r="U60" s="7">
        <f>SUMIFS(TIBA!$AG:$AG,TIBA!$A:$A,Annual!U$9,TIBA!$B:$B,$B$48)</f>
        <v>0</v>
      </c>
      <c r="V60" s="7">
        <f>SUMIFS(TIBA!$AG:$AG,TIBA!$A:$A,Annual!V$9,TIBA!$B:$B,$B$48)</f>
        <v>0</v>
      </c>
      <c r="W60" s="7">
        <f>SUMIFS(TIBA!$AG:$AG,TIBA!$A:$A,Annual!W$9,TIBA!$B:$B,$B$48)</f>
        <v>0</v>
      </c>
      <c r="X60" s="7">
        <f>SUMIFS(TIBA!$AG:$AG,TIBA!$A:$A,Annual!X$9,TIBA!$B:$B,$B$48)</f>
        <v>0</v>
      </c>
      <c r="AC60" s="153" t="s">
        <v>17</v>
      </c>
      <c r="AD60" s="149" t="s">
        <v>8</v>
      </c>
      <c r="AF60" s="147">
        <f t="shared" si="24"/>
        <v>0</v>
      </c>
      <c r="AG60" s="147">
        <f t="shared" si="24"/>
        <v>0</v>
      </c>
      <c r="AH60" s="147">
        <f t="shared" si="24"/>
        <v>0</v>
      </c>
      <c r="AI60" s="147">
        <f t="shared" si="24"/>
        <v>0</v>
      </c>
      <c r="AJ60" s="147">
        <f t="shared" si="24"/>
        <v>0</v>
      </c>
      <c r="AK60" s="147">
        <f t="shared" si="24"/>
        <v>0</v>
      </c>
      <c r="AL60" s="147">
        <f t="shared" si="24"/>
        <v>0</v>
      </c>
      <c r="AM60" s="147">
        <f t="shared" si="24"/>
        <v>0</v>
      </c>
      <c r="AN60" s="147">
        <f t="shared" si="24"/>
        <v>0</v>
      </c>
      <c r="AO60" s="147">
        <f t="shared" si="24"/>
        <v>0</v>
      </c>
    </row>
    <row r="61" spans="1:41" ht="15.2" customHeight="1">
      <c r="B61" s="36" t="s">
        <v>12</v>
      </c>
      <c r="D61" s="7">
        <f>SUMIFS(LQB!$AG:$AG,LQB!$A:$A,Annual!D$9,LQB!$B:$B,$B$48)</f>
        <v>7492</v>
      </c>
      <c r="E61" s="7">
        <f>SUMIFS(LQB!$AG:$AG,LQB!$A:$A,Annual!E$9,LQB!$B:$B,$B$48)</f>
        <v>6750</v>
      </c>
      <c r="F61" s="7">
        <f>SUMIFS(LQB!$AG:$AG,LQB!$A:$A,Annual!F$9,LQB!$B:$B,$B$48)</f>
        <v>5000</v>
      </c>
      <c r="G61" s="7">
        <f>SUMIFS(LQB!$AG:$AG,LQB!$A:$A,Annual!G$9,LQB!$B:$B,$B$48)</f>
        <v>3626</v>
      </c>
      <c r="H61" s="7">
        <f>SUMIFS(LQB!$AG:$AG,LQB!$A:$A,Annual!H$9,LQB!$B:$B,$B$48)</f>
        <v>3296</v>
      </c>
      <c r="I61" s="7">
        <f>SUMIFS(LQB!$AG:$AG,LQB!$A:$A,Annual!I$9,LQB!$B:$B,$B$48)</f>
        <v>4230</v>
      </c>
      <c r="J61" s="7">
        <f>SUMIFS(LQB!$AG:$AG,LQB!$A:$A,Annual!J$9,LQB!$B:$B,$B$48)</f>
        <v>5228</v>
      </c>
      <c r="K61" s="7">
        <f>SUMIFS(LQB!$AG:$AG,LQB!$A:$A,Annual!K$9,LQB!$B:$B,$B$48)</f>
        <v>4896</v>
      </c>
      <c r="L61" s="7">
        <f>SUMIFS(LQB!$AG:$AG,LQB!$A:$A,Annual!L$9,LQB!$B:$B,$B$48)</f>
        <v>5532</v>
      </c>
      <c r="M61" s="7">
        <f>SUMIFS(LQB!$AG:$AG,LQB!$A:$A,Annual!M$9,LQB!$B:$B,$B$48)</f>
        <v>5298</v>
      </c>
      <c r="N61" s="7">
        <f>SUMIFS(LQB!$AG:$AG,LQB!$A:$A,Annual!N$9,LQB!$B:$B,$B$48)</f>
        <v>4914</v>
      </c>
      <c r="O61" s="7">
        <f>SUMIFS(LQB!$AG:$AG,LQB!$A:$A,Annual!O$9,LQB!$B:$B,$B$48)</f>
        <v>4700</v>
      </c>
      <c r="P61" s="7">
        <f>SUMIFS(LQB!$AG:$AG,LQB!$A:$A,Annual!P$9,LQB!$B:$B,$B$48)</f>
        <v>4884</v>
      </c>
      <c r="Q61" s="7">
        <f>SUMIFS(LQB!$AG:$AG,LQB!$A:$A,Annual!Q$9,LQB!$B:$B,$B$48)</f>
        <v>4360</v>
      </c>
      <c r="R61" s="7">
        <f>SUMIFS(LQB!$AG:$AG,LQB!$A:$A,Annual!R$9,LQB!$B:$B,$B$48)</f>
        <v>780</v>
      </c>
      <c r="S61" s="7">
        <f>SUMIFS(LQB!$AG:$AG,LQB!$A:$A,Annual!S$9,LQB!$B:$B,$B$48)</f>
        <v>550</v>
      </c>
      <c r="T61" s="7">
        <f>SUMIFS(LQB!$AG:$AG,LQB!$A:$A,Annual!T$9,LQB!$B:$B,$B$48)</f>
        <v>1742</v>
      </c>
      <c r="U61" s="7">
        <f>SUMIFS(LQB!$AG:$AG,LQB!$A:$A,Annual!U$9,LQB!$B:$B,$B$48)</f>
        <v>2720</v>
      </c>
      <c r="V61" s="7">
        <f>SUMIFS(LQB!$AG:$AG,LQB!$A:$A,Annual!V$9,LQB!$B:$B,$B$48)</f>
        <v>2990</v>
      </c>
      <c r="W61" s="7">
        <f>SUMIFS(LQB!$AG:$AG,LQB!$A:$A,Annual!W$9,LQB!$B:$B,$B$48)</f>
        <v>2642</v>
      </c>
      <c r="X61" s="7">
        <f>SUMIFS(LQB!$AG:$AG,LQB!$A:$A,Annual!X$9,LQB!$B:$B,$B$48)</f>
        <v>2204</v>
      </c>
      <c r="AC61" s="153" t="s">
        <v>12</v>
      </c>
      <c r="AD61" s="149" t="s">
        <v>8</v>
      </c>
      <c r="AF61" s="147">
        <f t="shared" si="24"/>
        <v>4700</v>
      </c>
      <c r="AG61" s="147">
        <f t="shared" si="24"/>
        <v>4884</v>
      </c>
      <c r="AH61" s="147">
        <f t="shared" si="24"/>
        <v>4360</v>
      </c>
      <c r="AI61" s="147">
        <f t="shared" si="24"/>
        <v>780</v>
      </c>
      <c r="AJ61" s="147">
        <f t="shared" si="24"/>
        <v>550</v>
      </c>
      <c r="AK61" s="147">
        <f t="shared" si="24"/>
        <v>1742</v>
      </c>
      <c r="AL61" s="147">
        <f t="shared" si="24"/>
        <v>2720</v>
      </c>
      <c r="AM61" s="147">
        <f t="shared" si="24"/>
        <v>2990</v>
      </c>
      <c r="AN61" s="147">
        <f t="shared" si="24"/>
        <v>2642</v>
      </c>
      <c r="AO61" s="147">
        <f t="shared" si="24"/>
        <v>2204</v>
      </c>
    </row>
    <row r="62" spans="1:41" ht="15.2" customHeight="1">
      <c r="B62" s="36" t="s">
        <v>15</v>
      </c>
      <c r="D62" s="7">
        <f>SUMIFS(RBW!$AG:$AG,RBW!$A:$A,Annual!D$9,RBW!$B:$B,$B$48)</f>
        <v>24904</v>
      </c>
      <c r="E62" s="7">
        <f>SUMIFS(RBW!$AG:$AG,RBW!$A:$A,Annual!E$9,RBW!$B:$B,$B$48)</f>
        <v>21814</v>
      </c>
      <c r="F62" s="7">
        <f>SUMIFS(RBW!$AG:$AG,RBW!$A:$A,Annual!F$9,RBW!$B:$B,$B$48)</f>
        <v>20840</v>
      </c>
      <c r="G62" s="7">
        <f>SUMIFS(RBW!$AG:$AG,RBW!$A:$A,Annual!G$9,RBW!$B:$B,$B$48)</f>
        <v>14914</v>
      </c>
      <c r="H62" s="7">
        <f>SUMIFS(RBW!$AG:$AG,RBW!$A:$A,Annual!H$9,RBW!$B:$B,$B$48)</f>
        <v>18044</v>
      </c>
      <c r="I62" s="7">
        <f>SUMIFS(RBW!$AG:$AG,RBW!$A:$A,Annual!I$9,RBW!$B:$B,$B$48)</f>
        <v>18464</v>
      </c>
      <c r="J62" s="7">
        <f>SUMIFS(RBW!$AG:$AG,RBW!$A:$A,Annual!J$9,RBW!$B:$B,$B$48)</f>
        <v>18716</v>
      </c>
      <c r="K62" s="7">
        <f>SUMIFS(RBW!$AG:$AG,RBW!$A:$A,Annual!K$9,RBW!$B:$B,$B$48)</f>
        <v>17122</v>
      </c>
      <c r="L62" s="7">
        <f>SUMIFS(RBW!$AG:$AG,RBW!$A:$A,Annual!L$9,RBW!$B:$B,$B$48)</f>
        <v>17760</v>
      </c>
      <c r="M62" s="7">
        <f>SUMIFS(RBW!$AG:$AG,RBW!$A:$A,Annual!M$9,RBW!$B:$B,$B$48)</f>
        <v>13953</v>
      </c>
      <c r="N62" s="7">
        <f>SUMIFS(RBW!$AG:$AG,RBW!$A:$A,Annual!N$9,RBW!$B:$B,$B$48)</f>
        <v>14324</v>
      </c>
      <c r="O62" s="7">
        <f>SUMIFS(RBW!$AG:$AG,RBW!$A:$A,Annual!O$9,RBW!$B:$B,$B$48)</f>
        <v>14044</v>
      </c>
      <c r="P62" s="7">
        <f>SUMIFS(RBW!$AG:$AG,RBW!$A:$A,Annual!P$9,RBW!$B:$B,$B$48)</f>
        <v>13974</v>
      </c>
      <c r="Q62" s="7">
        <f>SUMIFS(RBW!$AG:$AG,RBW!$A:$A,Annual!Q$9,RBW!$B:$B,$B$48)</f>
        <v>13730</v>
      </c>
      <c r="R62" s="7">
        <f>SUMIFS(RBW!$AG:$AG,RBW!$A:$A,Annual!R$9,RBW!$B:$B,$B$48)</f>
        <v>1042</v>
      </c>
      <c r="S62" s="7">
        <f>SUMIFS(RBW!$AG:$AG,RBW!$A:$A,Annual!S$9,RBW!$B:$B,$B$48)</f>
        <v>80</v>
      </c>
      <c r="T62" s="7">
        <f>SUMIFS(RBW!$AG:$AG,RBW!$A:$A,Annual!T$9,RBW!$B:$B,$B$48)</f>
        <v>3424</v>
      </c>
      <c r="U62" s="7">
        <f>SUMIFS(RBW!$AG:$AG,RBW!$A:$A,Annual!U$9,RBW!$B:$B,$B$48)</f>
        <v>7524</v>
      </c>
      <c r="V62" s="7">
        <f>SUMIFS(RBW!$AG:$AG,RBW!$A:$A,Annual!V$9,RBW!$B:$B,$B$48)</f>
        <v>9202</v>
      </c>
      <c r="W62" s="7">
        <f>SUMIFS(RBW!$AG:$AG,RBW!$A:$A,Annual!W$9,RBW!$B:$B,$B$48)</f>
        <v>8522</v>
      </c>
      <c r="X62" s="7">
        <f>SUMIFS(RBW!$AG:$AG,RBW!$A:$A,Annual!X$9,RBW!$B:$B,$B$48)</f>
        <v>8835</v>
      </c>
      <c r="AC62" s="153" t="s">
        <v>15</v>
      </c>
      <c r="AD62" s="149" t="s">
        <v>8</v>
      </c>
      <c r="AF62" s="147">
        <f t="shared" si="24"/>
        <v>14044</v>
      </c>
      <c r="AG62" s="147">
        <f t="shared" si="24"/>
        <v>13974</v>
      </c>
      <c r="AH62" s="147">
        <f t="shared" si="24"/>
        <v>13730</v>
      </c>
      <c r="AI62" s="147">
        <f t="shared" si="24"/>
        <v>1042</v>
      </c>
      <c r="AJ62" s="147">
        <f t="shared" si="24"/>
        <v>80</v>
      </c>
      <c r="AK62" s="147">
        <f t="shared" si="24"/>
        <v>3424</v>
      </c>
      <c r="AL62" s="147">
        <f t="shared" si="24"/>
        <v>7524</v>
      </c>
      <c r="AM62" s="147">
        <f t="shared" si="24"/>
        <v>9202</v>
      </c>
      <c r="AN62" s="147">
        <f t="shared" si="24"/>
        <v>8522</v>
      </c>
      <c r="AO62" s="147">
        <f t="shared" si="24"/>
        <v>8835</v>
      </c>
    </row>
    <row r="63" spans="1:41" ht="15.2" customHeight="1">
      <c r="B63" s="36" t="s">
        <v>18</v>
      </c>
      <c r="D63" s="7">
        <f>SUMIFS(WPB!$AG:$AG,WPB!$A:$A,Annual!D$9,WPB!$B:$B,$B$48)</f>
        <v>0</v>
      </c>
      <c r="E63" s="7">
        <f>SUMIFS(WPB!$AG:$AG,WPB!$A:$A,Annual!E$9,WPB!$B:$B,$B$48)</f>
        <v>0</v>
      </c>
      <c r="F63" s="7">
        <f>SUMIFS(WPB!$AG:$AG,WPB!$A:$A,Annual!F$9,WPB!$B:$B,$B$48)</f>
        <v>0</v>
      </c>
      <c r="G63" s="7">
        <f>SUMIFS(WPB!$AG:$AG,WPB!$A:$A,Annual!G$9,WPB!$B:$B,$B$48)</f>
        <v>0</v>
      </c>
      <c r="H63" s="7">
        <f>SUMIFS(WPB!$AG:$AG,WPB!$A:$A,Annual!H$9,WPB!$B:$B,$B$48)</f>
        <v>0</v>
      </c>
      <c r="I63" s="7">
        <f>SUMIFS(WPB!$AG:$AG,WPB!$A:$A,Annual!I$9,WPB!$B:$B,$B$48)</f>
        <v>0</v>
      </c>
      <c r="J63" s="7">
        <f>SUMIFS(WPB!$AG:$AG,WPB!$A:$A,Annual!J$9,WPB!$B:$B,$B$48)</f>
        <v>0</v>
      </c>
      <c r="K63" s="7">
        <f>SUMIFS(WPB!$AG:$AG,WPB!$A:$A,Annual!K$9,WPB!$B:$B,$B$48)</f>
        <v>0</v>
      </c>
      <c r="L63" s="7">
        <f>SUMIFS(WPB!$AG:$AG,WPB!$A:$A,Annual!L$9,WPB!$B:$B,$B$48)</f>
        <v>0</v>
      </c>
      <c r="M63" s="7">
        <f>SUMIFS(WPB!$AG:$AG,WPB!$A:$A,Annual!M$9,WPB!$B:$B,$B$48)</f>
        <v>0</v>
      </c>
      <c r="N63" s="7">
        <f>SUMIFS(WPB!$AG:$AG,WPB!$A:$A,Annual!N$9,WPB!$B:$B,$B$48)</f>
        <v>0</v>
      </c>
      <c r="O63" s="7">
        <f>SUMIFS(WPB!$AG:$AG,WPB!$A:$A,Annual!O$9,WPB!$B:$B,$B$48)</f>
        <v>0</v>
      </c>
      <c r="P63" s="7">
        <f>SUMIFS(WPB!$AG:$AG,WPB!$A:$A,Annual!P$9,WPB!$B:$B,$B$48)</f>
        <v>0</v>
      </c>
      <c r="Q63" s="7">
        <f>SUMIFS(WPB!$AG:$AG,WPB!$A:$A,Annual!Q$9,WPB!$B:$B,$B$48)</f>
        <v>0</v>
      </c>
      <c r="R63" s="7">
        <f>SUMIFS(WPB!$AG:$AG,WPB!$A:$A,Annual!R$9,WPB!$B:$B,$B$48)</f>
        <v>0</v>
      </c>
      <c r="S63" s="7">
        <f>SUMIFS(WPB!$AG:$AG,WPB!$A:$A,Annual!S$9,WPB!$B:$B,$B$48)</f>
        <v>0</v>
      </c>
      <c r="T63" s="7">
        <f>SUMIFS(WPB!$AG:$AG,WPB!$A:$A,Annual!T$9,WPB!$B:$B,$B$48)</f>
        <v>0</v>
      </c>
      <c r="U63" s="7">
        <f>SUMIFS(WPB!$AG:$AG,WPB!$A:$A,Annual!U$9,WPB!$B:$B,$B$48)</f>
        <v>0</v>
      </c>
      <c r="V63" s="7">
        <f>SUMIFS(WPB!$AG:$AG,WPB!$A:$A,Annual!V$9,WPB!$B:$B,$B$48)</f>
        <v>0</v>
      </c>
      <c r="W63" s="7">
        <f>SUMIFS(WPB!$AG:$AG,WPB!$A:$A,Annual!W$9,WPB!$B:$B,$B$48)</f>
        <v>0</v>
      </c>
      <c r="X63" s="7">
        <f>SUMIFS(WPB!$AG:$AG,WPB!$A:$A,Annual!X$9,WPB!$B:$B,$B$48)</f>
        <v>0</v>
      </c>
      <c r="AC63" s="153" t="s">
        <v>18</v>
      </c>
      <c r="AD63" s="149" t="s">
        <v>8</v>
      </c>
      <c r="AF63" s="147">
        <f t="shared" si="24"/>
        <v>0</v>
      </c>
      <c r="AG63" s="147">
        <f t="shared" si="24"/>
        <v>0</v>
      </c>
      <c r="AH63" s="147">
        <f t="shared" si="24"/>
        <v>0</v>
      </c>
      <c r="AI63" s="147">
        <f t="shared" si="24"/>
        <v>0</v>
      </c>
      <c r="AJ63" s="147">
        <f t="shared" si="24"/>
        <v>0</v>
      </c>
      <c r="AK63" s="147">
        <f t="shared" si="24"/>
        <v>0</v>
      </c>
      <c r="AL63" s="147">
        <f t="shared" si="24"/>
        <v>0</v>
      </c>
      <c r="AM63" s="147">
        <f t="shared" si="24"/>
        <v>0</v>
      </c>
      <c r="AN63" s="147">
        <f t="shared" si="24"/>
        <v>0</v>
      </c>
      <c r="AO63" s="147">
        <f t="shared" si="24"/>
        <v>0</v>
      </c>
    </row>
    <row r="64" spans="1:41" ht="15.2" customHeight="1">
      <c r="B64" s="36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AC64" s="153"/>
      <c r="AD64" s="153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</row>
    <row r="65" spans="1:41" ht="15.2" customHeight="1">
      <c r="B65" s="36" t="s">
        <v>128</v>
      </c>
      <c r="D65" s="39">
        <f>SUM(D51:D64)</f>
        <v>194218</v>
      </c>
      <c r="E65" s="39">
        <f t="shared" ref="E65:P65" si="25">SUM(E51:E64)</f>
        <v>160564</v>
      </c>
      <c r="F65" s="39">
        <f t="shared" si="25"/>
        <v>137489</v>
      </c>
      <c r="G65" s="39">
        <f t="shared" si="25"/>
        <v>118239</v>
      </c>
      <c r="H65" s="39">
        <f t="shared" si="25"/>
        <v>121742</v>
      </c>
      <c r="I65" s="39">
        <f t="shared" si="25"/>
        <v>123232</v>
      </c>
      <c r="J65" s="39">
        <f t="shared" si="25"/>
        <v>120270</v>
      </c>
      <c r="K65" s="39">
        <f t="shared" si="25"/>
        <v>109399</v>
      </c>
      <c r="L65" s="39">
        <f t="shared" si="25"/>
        <v>108504</v>
      </c>
      <c r="M65" s="39">
        <f t="shared" si="25"/>
        <v>102979</v>
      </c>
      <c r="N65" s="39">
        <f t="shared" si="25"/>
        <v>104192</v>
      </c>
      <c r="O65" s="39">
        <f t="shared" ref="O65" si="26">SUM(O51:O64)</f>
        <v>105181</v>
      </c>
      <c r="P65" s="39">
        <f t="shared" si="25"/>
        <v>97909</v>
      </c>
      <c r="Q65" s="39">
        <f t="shared" ref="Q65:R65" si="27">SUM(Q51:Q64)</f>
        <v>92355</v>
      </c>
      <c r="R65" s="39">
        <f t="shared" si="27"/>
        <v>17637</v>
      </c>
      <c r="S65" s="39">
        <f t="shared" ref="S65:T65" si="28">SUM(S51:S64)</f>
        <v>4497</v>
      </c>
      <c r="T65" s="39">
        <f t="shared" si="28"/>
        <v>27571</v>
      </c>
      <c r="U65" s="39">
        <f t="shared" ref="U65:V65" si="29">SUM(U51:U64)</f>
        <v>53271</v>
      </c>
      <c r="V65" s="39">
        <f t="shared" si="29"/>
        <v>57312</v>
      </c>
      <c r="W65" s="39">
        <f t="shared" ref="W65" si="30">SUM(W51:W64)</f>
        <v>51369</v>
      </c>
      <c r="X65" s="39">
        <f>SUM(X51:X64)</f>
        <v>47465</v>
      </c>
      <c r="AC65" s="153" t="s">
        <v>127</v>
      </c>
      <c r="AD65" s="149" t="s">
        <v>8</v>
      </c>
      <c r="AF65" s="156">
        <f t="shared" ref="AF65:AO65" si="31">SUM(AF50:AF63)</f>
        <v>105181</v>
      </c>
      <c r="AG65" s="156">
        <f t="shared" si="31"/>
        <v>97909</v>
      </c>
      <c r="AH65" s="156">
        <f t="shared" si="31"/>
        <v>92355</v>
      </c>
      <c r="AI65" s="156">
        <f t="shared" si="31"/>
        <v>17637</v>
      </c>
      <c r="AJ65" s="156">
        <f t="shared" si="31"/>
        <v>4497</v>
      </c>
      <c r="AK65" s="156">
        <f t="shared" si="31"/>
        <v>27571</v>
      </c>
      <c r="AL65" s="156">
        <f t="shared" si="31"/>
        <v>53271</v>
      </c>
      <c r="AM65" s="156">
        <f t="shared" si="31"/>
        <v>57312</v>
      </c>
      <c r="AN65" s="156">
        <f t="shared" si="31"/>
        <v>51369</v>
      </c>
      <c r="AO65" s="156">
        <f t="shared" si="31"/>
        <v>47465</v>
      </c>
    </row>
    <row r="68" spans="1:41" ht="15.2" customHeight="1">
      <c r="B68" s="10" t="s">
        <v>61</v>
      </c>
      <c r="D68" s="33" t="str">
        <f>CONCATENATE(Dashboard!$D$27," Traffic Statistics")</f>
        <v>Year-to-Date Traffic Statistics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12" t="s">
        <v>89</v>
      </c>
      <c r="AC68" s="149" t="s">
        <v>61</v>
      </c>
      <c r="AD68" s="149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</row>
    <row r="69" spans="1:41" ht="15.2" customHeight="1">
      <c r="A69" s="9"/>
      <c r="B69" s="10" t="s">
        <v>63</v>
      </c>
      <c r="C69" s="3" t="s">
        <v>33</v>
      </c>
      <c r="D69" s="20">
        <v>2006</v>
      </c>
      <c r="E69" s="20">
        <v>2007</v>
      </c>
      <c r="F69" s="20">
        <v>2008</v>
      </c>
      <c r="G69" s="20">
        <v>2009</v>
      </c>
      <c r="H69" s="20">
        <v>2010</v>
      </c>
      <c r="I69" s="20">
        <f t="shared" ref="I69:N69" si="32">+I49</f>
        <v>2011</v>
      </c>
      <c r="J69" s="20">
        <f t="shared" si="32"/>
        <v>2012</v>
      </c>
      <c r="K69" s="20">
        <f t="shared" si="32"/>
        <v>2013</v>
      </c>
      <c r="L69" s="20">
        <f t="shared" si="32"/>
        <v>2014</v>
      </c>
      <c r="M69" s="20">
        <f t="shared" si="32"/>
        <v>2015</v>
      </c>
      <c r="N69" s="20">
        <f t="shared" si="32"/>
        <v>2016</v>
      </c>
      <c r="O69" s="20">
        <f t="shared" ref="O69:P69" si="33">+O49</f>
        <v>2017</v>
      </c>
      <c r="P69" s="20">
        <f t="shared" si="33"/>
        <v>2018</v>
      </c>
      <c r="Q69" s="20">
        <f t="shared" ref="Q69:R69" si="34">+Q49</f>
        <v>2019</v>
      </c>
      <c r="R69" s="20">
        <f t="shared" si="34"/>
        <v>2020</v>
      </c>
      <c r="S69" s="20">
        <f t="shared" ref="S69:T69" si="35">+S49</f>
        <v>2021</v>
      </c>
      <c r="T69" s="20">
        <f t="shared" si="35"/>
        <v>2022</v>
      </c>
      <c r="U69" s="20">
        <f t="shared" ref="U69:V69" si="36">+U49</f>
        <v>2023</v>
      </c>
      <c r="V69" s="20">
        <f t="shared" si="36"/>
        <v>2024</v>
      </c>
      <c r="W69" s="20">
        <f t="shared" ref="W69" si="37">+W49</f>
        <v>2025</v>
      </c>
      <c r="X69" s="20">
        <f t="shared" ref="X69" si="38">+X49</f>
        <v>2026</v>
      </c>
      <c r="AC69" s="149" t="s">
        <v>63</v>
      </c>
      <c r="AD69" s="149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</row>
    <row r="70" spans="1:41" s="29" customFormat="1" ht="15.2" customHeight="1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AC70" s="151"/>
      <c r="AD70" s="151"/>
      <c r="AE70" s="152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</row>
    <row r="71" spans="1:41" ht="15.2" customHeight="1">
      <c r="B71" s="36" t="s">
        <v>82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7">
        <f t="shared" ref="Q71:W74" si="39">SUMIF($B$11:$B$66,$B71,Q$11:Q$66)</f>
        <v>281943</v>
      </c>
      <c r="R71" s="7">
        <f t="shared" si="39"/>
        <v>71749</v>
      </c>
      <c r="S71" s="7">
        <f t="shared" si="39"/>
        <v>27543</v>
      </c>
      <c r="T71" s="7">
        <f t="shared" si="39"/>
        <v>122767</v>
      </c>
      <c r="U71" s="7">
        <f t="shared" si="39"/>
        <v>209403</v>
      </c>
      <c r="V71" s="7">
        <f t="shared" si="39"/>
        <v>226519</v>
      </c>
      <c r="W71" s="7">
        <f t="shared" si="39"/>
        <v>155534</v>
      </c>
      <c r="X71" s="7">
        <f t="shared" ref="X71:X83" si="40">SUMIF($B$11:$B$66,$B71,X$11:X$66)</f>
        <v>159252</v>
      </c>
      <c r="AC71" s="153" t="s">
        <v>82</v>
      </c>
      <c r="AD71" s="154" t="s">
        <v>67</v>
      </c>
      <c r="AF71" s="147">
        <f t="shared" ref="AF71:AO83" si="41">SUMIF($D$9:$X$9,AF$9,$D71:$X71)</f>
        <v>0</v>
      </c>
      <c r="AG71" s="147">
        <f t="shared" si="41"/>
        <v>0</v>
      </c>
      <c r="AH71" s="147">
        <f t="shared" si="41"/>
        <v>281943</v>
      </c>
      <c r="AI71" s="147">
        <f t="shared" si="41"/>
        <v>71749</v>
      </c>
      <c r="AJ71" s="147">
        <f t="shared" si="41"/>
        <v>27543</v>
      </c>
      <c r="AK71" s="147">
        <f t="shared" si="41"/>
        <v>122767</v>
      </c>
      <c r="AL71" s="147">
        <f t="shared" si="41"/>
        <v>209403</v>
      </c>
      <c r="AM71" s="147">
        <f t="shared" si="41"/>
        <v>226519</v>
      </c>
      <c r="AN71" s="147">
        <f t="shared" si="41"/>
        <v>155534</v>
      </c>
      <c r="AO71" s="147">
        <f t="shared" si="41"/>
        <v>159252</v>
      </c>
    </row>
    <row r="72" spans="1:41" ht="15.2" customHeight="1">
      <c r="B72" s="36" t="s">
        <v>5</v>
      </c>
      <c r="D72" s="7">
        <f t="shared" ref="D72:P74" si="42">SUMIF($B$11:$B$66,$B72,D$11:D$66)</f>
        <v>6528176</v>
      </c>
      <c r="E72" s="7">
        <f t="shared" si="42"/>
        <v>6238669</v>
      </c>
      <c r="F72" s="7">
        <f t="shared" si="42"/>
        <v>5094898</v>
      </c>
      <c r="G72" s="7">
        <f t="shared" si="42"/>
        <v>4230376</v>
      </c>
      <c r="H72" s="7">
        <f t="shared" si="42"/>
        <v>4823722</v>
      </c>
      <c r="I72" s="7">
        <f t="shared" si="42"/>
        <v>4835635</v>
      </c>
      <c r="J72" s="7">
        <f t="shared" si="42"/>
        <v>4939340</v>
      </c>
      <c r="K72" s="7">
        <f t="shared" si="42"/>
        <v>4861686</v>
      </c>
      <c r="L72" s="7">
        <f t="shared" si="42"/>
        <v>4767716</v>
      </c>
      <c r="M72" s="7">
        <f t="shared" si="42"/>
        <v>4657010</v>
      </c>
      <c r="N72" s="7">
        <f t="shared" si="42"/>
        <v>4548034</v>
      </c>
      <c r="O72" s="7">
        <f t="shared" si="42"/>
        <v>4502172</v>
      </c>
      <c r="P72" s="7">
        <f t="shared" si="42"/>
        <v>4891056</v>
      </c>
      <c r="Q72" s="7">
        <f t="shared" si="39"/>
        <v>4685460</v>
      </c>
      <c r="R72" s="7">
        <f t="shared" si="39"/>
        <v>2826893</v>
      </c>
      <c r="S72" s="7">
        <f t="shared" si="39"/>
        <v>2626735</v>
      </c>
      <c r="T72" s="7">
        <f t="shared" si="39"/>
        <v>3034943</v>
      </c>
      <c r="U72" s="7">
        <f t="shared" si="39"/>
        <v>4105191</v>
      </c>
      <c r="V72" s="7">
        <f t="shared" si="39"/>
        <v>4231037</v>
      </c>
      <c r="W72" s="7">
        <f t="shared" si="39"/>
        <v>3616013</v>
      </c>
      <c r="X72" s="7">
        <f t="shared" si="40"/>
        <v>3615317</v>
      </c>
      <c r="AC72" s="153" t="s">
        <v>5</v>
      </c>
      <c r="AD72" s="154" t="s">
        <v>67</v>
      </c>
      <c r="AF72" s="147">
        <f t="shared" si="41"/>
        <v>4502172</v>
      </c>
      <c r="AG72" s="147">
        <f t="shared" si="41"/>
        <v>4891056</v>
      </c>
      <c r="AH72" s="147">
        <f t="shared" si="41"/>
        <v>4685460</v>
      </c>
      <c r="AI72" s="147">
        <f t="shared" si="41"/>
        <v>2826893</v>
      </c>
      <c r="AJ72" s="147">
        <f t="shared" si="41"/>
        <v>2626735</v>
      </c>
      <c r="AK72" s="147">
        <f t="shared" si="41"/>
        <v>3034943</v>
      </c>
      <c r="AL72" s="147">
        <f t="shared" si="41"/>
        <v>4105191</v>
      </c>
      <c r="AM72" s="147">
        <f t="shared" si="41"/>
        <v>4231037</v>
      </c>
      <c r="AN72" s="147">
        <f t="shared" si="41"/>
        <v>3616013</v>
      </c>
      <c r="AO72" s="147">
        <f t="shared" si="41"/>
        <v>3615317</v>
      </c>
    </row>
    <row r="73" spans="1:41" ht="15.2" customHeight="1">
      <c r="B73" s="36" t="s">
        <v>10</v>
      </c>
      <c r="D73" s="7">
        <f t="shared" si="42"/>
        <v>3627993</v>
      </c>
      <c r="E73" s="7">
        <f t="shared" si="42"/>
        <v>3384152</v>
      </c>
      <c r="F73" s="7">
        <f t="shared" si="42"/>
        <v>3403107</v>
      </c>
      <c r="G73" s="7">
        <f t="shared" si="42"/>
        <v>2935515</v>
      </c>
      <c r="H73" s="7">
        <f t="shared" si="42"/>
        <v>3169382</v>
      </c>
      <c r="I73" s="7">
        <f t="shared" si="42"/>
        <v>3417778</v>
      </c>
      <c r="J73" s="7">
        <f t="shared" si="42"/>
        <v>3502780</v>
      </c>
      <c r="K73" s="7">
        <f t="shared" si="42"/>
        <v>3603358</v>
      </c>
      <c r="L73" s="7">
        <f t="shared" si="42"/>
        <v>3577466</v>
      </c>
      <c r="M73" s="7">
        <f t="shared" si="42"/>
        <v>3223395</v>
      </c>
      <c r="N73" s="7">
        <f t="shared" si="42"/>
        <v>3122708</v>
      </c>
      <c r="O73" s="7">
        <f t="shared" si="42"/>
        <v>3083761</v>
      </c>
      <c r="P73" s="7">
        <f t="shared" si="42"/>
        <v>3146083</v>
      </c>
      <c r="Q73" s="7">
        <f t="shared" si="39"/>
        <v>3060156</v>
      </c>
      <c r="R73" s="7">
        <f t="shared" si="39"/>
        <v>1409354</v>
      </c>
      <c r="S73" s="7">
        <f t="shared" si="39"/>
        <v>1246292</v>
      </c>
      <c r="T73" s="7">
        <f t="shared" si="39"/>
        <v>2024338</v>
      </c>
      <c r="U73" s="7">
        <f t="shared" si="39"/>
        <v>2421444</v>
      </c>
      <c r="V73" s="7">
        <f t="shared" si="39"/>
        <v>2638944</v>
      </c>
      <c r="W73" s="7">
        <f t="shared" si="39"/>
        <v>2575009</v>
      </c>
      <c r="X73" s="7">
        <f t="shared" si="40"/>
        <v>2411385</v>
      </c>
      <c r="AC73" s="153" t="s">
        <v>10</v>
      </c>
      <c r="AD73" s="154" t="s">
        <v>67</v>
      </c>
      <c r="AF73" s="147">
        <f t="shared" si="41"/>
        <v>3083761</v>
      </c>
      <c r="AG73" s="147">
        <f t="shared" si="41"/>
        <v>3146083</v>
      </c>
      <c r="AH73" s="147">
        <f t="shared" si="41"/>
        <v>3060156</v>
      </c>
      <c r="AI73" s="147">
        <f t="shared" si="41"/>
        <v>1409354</v>
      </c>
      <c r="AJ73" s="147">
        <f t="shared" si="41"/>
        <v>1246292</v>
      </c>
      <c r="AK73" s="147">
        <f t="shared" si="41"/>
        <v>2024338</v>
      </c>
      <c r="AL73" s="147">
        <f t="shared" si="41"/>
        <v>2421444</v>
      </c>
      <c r="AM73" s="147">
        <f t="shared" si="41"/>
        <v>2638944</v>
      </c>
      <c r="AN73" s="147">
        <f t="shared" si="41"/>
        <v>2575009</v>
      </c>
      <c r="AO73" s="147">
        <f t="shared" si="41"/>
        <v>2411385</v>
      </c>
    </row>
    <row r="74" spans="1:41" ht="15.2" customHeight="1">
      <c r="B74" s="36" t="s">
        <v>11</v>
      </c>
      <c r="D74" s="7">
        <f t="shared" si="42"/>
        <v>3768848</v>
      </c>
      <c r="E74" s="7">
        <f t="shared" si="42"/>
        <v>3303254</v>
      </c>
      <c r="F74" s="7">
        <f t="shared" si="42"/>
        <v>3228455</v>
      </c>
      <c r="G74" s="7">
        <f t="shared" si="42"/>
        <v>2749553</v>
      </c>
      <c r="H74" s="7">
        <f t="shared" si="42"/>
        <v>2367725</v>
      </c>
      <c r="I74" s="7">
        <f t="shared" si="42"/>
        <v>2490223</v>
      </c>
      <c r="J74" s="7">
        <f t="shared" si="42"/>
        <v>2645117</v>
      </c>
      <c r="K74" s="7">
        <f t="shared" si="42"/>
        <v>2636188</v>
      </c>
      <c r="L74" s="7">
        <f t="shared" si="42"/>
        <v>2580923</v>
      </c>
      <c r="M74" s="7">
        <f t="shared" si="42"/>
        <v>2737211</v>
      </c>
      <c r="N74" s="7">
        <f t="shared" si="42"/>
        <v>2907595</v>
      </c>
      <c r="O74" s="7">
        <f t="shared" si="42"/>
        <v>2995242</v>
      </c>
      <c r="P74" s="7">
        <f t="shared" si="42"/>
        <v>2558623</v>
      </c>
      <c r="Q74" s="7">
        <f t="shared" si="39"/>
        <v>2790669</v>
      </c>
      <c r="R74" s="7">
        <f t="shared" si="39"/>
        <v>1108064</v>
      </c>
      <c r="S74" s="7">
        <f t="shared" si="39"/>
        <v>597570</v>
      </c>
      <c r="T74" s="7">
        <f t="shared" si="39"/>
        <v>1842671</v>
      </c>
      <c r="U74" s="7">
        <f t="shared" si="39"/>
        <v>2403761</v>
      </c>
      <c r="V74" s="7">
        <f t="shared" si="39"/>
        <v>2546636</v>
      </c>
      <c r="W74" s="7">
        <f t="shared" si="39"/>
        <v>2496067</v>
      </c>
      <c r="X74" s="7">
        <f t="shared" si="40"/>
        <v>2479935</v>
      </c>
      <c r="AC74" s="153" t="s">
        <v>11</v>
      </c>
      <c r="AD74" s="154" t="s">
        <v>67</v>
      </c>
      <c r="AF74" s="147">
        <f t="shared" si="41"/>
        <v>2995242</v>
      </c>
      <c r="AG74" s="147">
        <f t="shared" si="41"/>
        <v>2558623</v>
      </c>
      <c r="AH74" s="147">
        <f t="shared" si="41"/>
        <v>2790669</v>
      </c>
      <c r="AI74" s="147">
        <f t="shared" si="41"/>
        <v>1108064</v>
      </c>
      <c r="AJ74" s="147">
        <f t="shared" si="41"/>
        <v>597570</v>
      </c>
      <c r="AK74" s="147">
        <f t="shared" si="41"/>
        <v>1842671</v>
      </c>
      <c r="AL74" s="147">
        <f t="shared" si="41"/>
        <v>2403761</v>
      </c>
      <c r="AM74" s="147">
        <f t="shared" si="41"/>
        <v>2546636</v>
      </c>
      <c r="AN74" s="147">
        <f t="shared" si="41"/>
        <v>2496067</v>
      </c>
      <c r="AO74" s="147">
        <f t="shared" si="41"/>
        <v>2479935</v>
      </c>
    </row>
    <row r="75" spans="1:41" ht="15.2" customHeight="1">
      <c r="B75" s="36" t="s">
        <v>84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7">
        <f t="shared" si="40"/>
        <v>395660</v>
      </c>
      <c r="AC75" s="153" t="s">
        <v>84</v>
      </c>
      <c r="AD75" s="154" t="s">
        <v>67</v>
      </c>
      <c r="AF75" s="147">
        <f t="shared" si="41"/>
        <v>0</v>
      </c>
      <c r="AG75" s="147">
        <f t="shared" si="41"/>
        <v>0</v>
      </c>
      <c r="AH75" s="147">
        <f t="shared" si="41"/>
        <v>0</v>
      </c>
      <c r="AI75" s="147">
        <f t="shared" si="41"/>
        <v>0</v>
      </c>
      <c r="AJ75" s="147">
        <f t="shared" si="41"/>
        <v>0</v>
      </c>
      <c r="AK75" s="147">
        <f t="shared" si="41"/>
        <v>0</v>
      </c>
      <c r="AL75" s="147">
        <f t="shared" si="41"/>
        <v>0</v>
      </c>
      <c r="AM75" s="147">
        <f t="shared" si="41"/>
        <v>0</v>
      </c>
      <c r="AN75" s="147">
        <f t="shared" si="41"/>
        <v>0</v>
      </c>
      <c r="AO75" s="147">
        <f t="shared" si="41"/>
        <v>395660</v>
      </c>
    </row>
    <row r="76" spans="1:41" ht="15.2" customHeight="1">
      <c r="B76" s="36" t="s">
        <v>13</v>
      </c>
      <c r="D76" s="7">
        <f t="shared" ref="D76:M83" si="43">SUMIF($B$11:$B$66,$B76,D$11:D$66)</f>
        <v>340007</v>
      </c>
      <c r="E76" s="7">
        <f t="shared" si="43"/>
        <v>347425</v>
      </c>
      <c r="F76" s="7">
        <f t="shared" si="43"/>
        <v>381300</v>
      </c>
      <c r="G76" s="7">
        <f t="shared" si="43"/>
        <v>371787</v>
      </c>
      <c r="H76" s="7">
        <f t="shared" si="43"/>
        <v>407728</v>
      </c>
      <c r="I76" s="7">
        <f t="shared" si="43"/>
        <v>470509</v>
      </c>
      <c r="J76" s="7">
        <f t="shared" si="43"/>
        <v>511503</v>
      </c>
      <c r="K76" s="7">
        <f t="shared" si="43"/>
        <v>560020</v>
      </c>
      <c r="L76" s="7">
        <f t="shared" si="43"/>
        <v>526339</v>
      </c>
      <c r="M76" s="7">
        <f t="shared" si="43"/>
        <v>424587</v>
      </c>
      <c r="N76" s="7">
        <f t="shared" ref="N76:W83" si="44">SUMIF($B$11:$B$66,$B76,N$11:N$66)</f>
        <v>409406</v>
      </c>
      <c r="O76" s="7">
        <f t="shared" si="44"/>
        <v>442631</v>
      </c>
      <c r="P76" s="7">
        <f t="shared" si="44"/>
        <v>453962</v>
      </c>
      <c r="Q76" s="7">
        <f t="shared" si="44"/>
        <v>442519</v>
      </c>
      <c r="R76" s="7">
        <f t="shared" si="44"/>
        <v>170460</v>
      </c>
      <c r="S76" s="7">
        <f t="shared" si="44"/>
        <v>111031</v>
      </c>
      <c r="T76" s="7">
        <f t="shared" si="44"/>
        <v>228926</v>
      </c>
      <c r="U76" s="7">
        <f t="shared" si="44"/>
        <v>351130</v>
      </c>
      <c r="V76" s="7">
        <f t="shared" si="44"/>
        <v>387015</v>
      </c>
      <c r="W76" s="7">
        <f t="shared" si="44"/>
        <v>303626</v>
      </c>
      <c r="X76" s="7">
        <f t="shared" si="40"/>
        <v>316801</v>
      </c>
      <c r="AC76" s="153" t="s">
        <v>13</v>
      </c>
      <c r="AD76" s="154" t="s">
        <v>67</v>
      </c>
      <c r="AF76" s="147">
        <f t="shared" si="41"/>
        <v>442631</v>
      </c>
      <c r="AG76" s="147">
        <f t="shared" si="41"/>
        <v>453962</v>
      </c>
      <c r="AH76" s="147">
        <f t="shared" si="41"/>
        <v>442519</v>
      </c>
      <c r="AI76" s="147">
        <f t="shared" si="41"/>
        <v>170460</v>
      </c>
      <c r="AJ76" s="147">
        <f t="shared" si="41"/>
        <v>111031</v>
      </c>
      <c r="AK76" s="147">
        <f t="shared" si="41"/>
        <v>228926</v>
      </c>
      <c r="AL76" s="147">
        <f t="shared" si="41"/>
        <v>351130</v>
      </c>
      <c r="AM76" s="147">
        <f t="shared" si="41"/>
        <v>387015</v>
      </c>
      <c r="AN76" s="147">
        <f t="shared" si="41"/>
        <v>303626</v>
      </c>
      <c r="AO76" s="147">
        <f t="shared" si="41"/>
        <v>316801</v>
      </c>
    </row>
    <row r="77" spans="1:41" ht="15.2" customHeight="1">
      <c r="B77" s="36" t="s">
        <v>14</v>
      </c>
      <c r="D77" s="7">
        <f t="shared" si="43"/>
        <v>4783290</v>
      </c>
      <c r="E77" s="7">
        <f t="shared" si="43"/>
        <v>4477358</v>
      </c>
      <c r="F77" s="7">
        <f t="shared" si="43"/>
        <v>4399776</v>
      </c>
      <c r="G77" s="7">
        <f t="shared" si="43"/>
        <v>3985672</v>
      </c>
      <c r="H77" s="7">
        <f t="shared" si="43"/>
        <v>4057442</v>
      </c>
      <c r="I77" s="7">
        <f t="shared" si="43"/>
        <v>4084581</v>
      </c>
      <c r="J77" s="7">
        <f t="shared" si="43"/>
        <v>4138316</v>
      </c>
      <c r="K77" s="7">
        <f t="shared" si="43"/>
        <v>4051459</v>
      </c>
      <c r="L77" s="7">
        <f t="shared" si="43"/>
        <v>3852835</v>
      </c>
      <c r="M77" s="7">
        <f t="shared" si="43"/>
        <v>3675022</v>
      </c>
      <c r="N77" s="7">
        <f t="shared" si="44"/>
        <v>3629938</v>
      </c>
      <c r="O77" s="7">
        <f t="shared" si="44"/>
        <v>3575012</v>
      </c>
      <c r="P77" s="7">
        <f t="shared" si="44"/>
        <v>3630484</v>
      </c>
      <c r="Q77" s="7">
        <f t="shared" si="44"/>
        <v>3479048</v>
      </c>
      <c r="R77" s="7">
        <f t="shared" si="44"/>
        <v>1426930</v>
      </c>
      <c r="S77" s="7">
        <f t="shared" si="44"/>
        <v>1066410</v>
      </c>
      <c r="T77" s="7">
        <f t="shared" si="44"/>
        <v>2103992</v>
      </c>
      <c r="U77" s="7">
        <f t="shared" si="44"/>
        <v>2978704</v>
      </c>
      <c r="V77" s="7">
        <f t="shared" si="44"/>
        <v>3228941</v>
      </c>
      <c r="W77" s="7">
        <f t="shared" si="44"/>
        <v>2866364</v>
      </c>
      <c r="X77" s="7">
        <f t="shared" si="40"/>
        <v>2894078</v>
      </c>
      <c r="AC77" s="153" t="s">
        <v>14</v>
      </c>
      <c r="AD77" s="154" t="s">
        <v>67</v>
      </c>
      <c r="AF77" s="147">
        <f t="shared" si="41"/>
        <v>3575012</v>
      </c>
      <c r="AG77" s="147">
        <f t="shared" si="41"/>
        <v>3630484</v>
      </c>
      <c r="AH77" s="147">
        <f t="shared" si="41"/>
        <v>3479048</v>
      </c>
      <c r="AI77" s="147">
        <f t="shared" si="41"/>
        <v>1426930</v>
      </c>
      <c r="AJ77" s="147">
        <f t="shared" si="41"/>
        <v>1066410</v>
      </c>
      <c r="AK77" s="147">
        <f t="shared" si="41"/>
        <v>2103992</v>
      </c>
      <c r="AL77" s="147">
        <f t="shared" si="41"/>
        <v>2978704</v>
      </c>
      <c r="AM77" s="147">
        <f t="shared" si="41"/>
        <v>3228941</v>
      </c>
      <c r="AN77" s="147">
        <f t="shared" si="41"/>
        <v>2866364</v>
      </c>
      <c r="AO77" s="147">
        <f t="shared" si="41"/>
        <v>2894078</v>
      </c>
    </row>
    <row r="78" spans="1:41" ht="15.2" customHeight="1">
      <c r="B78" s="36" t="s">
        <v>70</v>
      </c>
      <c r="D78" s="7">
        <f t="shared" si="43"/>
        <v>1293290</v>
      </c>
      <c r="E78" s="7">
        <f t="shared" si="43"/>
        <v>1271512</v>
      </c>
      <c r="F78" s="7">
        <f t="shared" si="43"/>
        <v>1329870</v>
      </c>
      <c r="G78" s="7">
        <f t="shared" si="43"/>
        <v>1101394</v>
      </c>
      <c r="H78" s="7">
        <f t="shared" si="43"/>
        <v>1198282</v>
      </c>
      <c r="I78" s="7">
        <f t="shared" si="43"/>
        <v>1326602</v>
      </c>
      <c r="J78" s="7">
        <f t="shared" si="43"/>
        <v>1375808</v>
      </c>
      <c r="K78" s="7">
        <f t="shared" si="43"/>
        <v>1406080</v>
      </c>
      <c r="L78" s="7">
        <f t="shared" si="43"/>
        <v>1355046</v>
      </c>
      <c r="M78" s="7">
        <f t="shared" si="43"/>
        <v>1088900</v>
      </c>
      <c r="N78" s="7">
        <f t="shared" si="44"/>
        <v>968322</v>
      </c>
      <c r="O78" s="7">
        <f t="shared" si="44"/>
        <v>937097</v>
      </c>
      <c r="P78" s="7">
        <f t="shared" si="44"/>
        <v>991753</v>
      </c>
      <c r="Q78" s="7">
        <f t="shared" si="44"/>
        <v>917946</v>
      </c>
      <c r="R78" s="7">
        <f t="shared" si="44"/>
        <v>289947</v>
      </c>
      <c r="S78" s="7">
        <f t="shared" si="44"/>
        <v>110612</v>
      </c>
      <c r="T78" s="7">
        <f t="shared" si="44"/>
        <v>369446</v>
      </c>
      <c r="U78" s="7">
        <f t="shared" si="44"/>
        <v>636059</v>
      </c>
      <c r="V78" s="7">
        <f t="shared" si="44"/>
        <v>740085</v>
      </c>
      <c r="W78" s="7">
        <f t="shared" si="44"/>
        <v>566216</v>
      </c>
      <c r="X78" s="7">
        <f t="shared" si="40"/>
        <v>573998</v>
      </c>
      <c r="AC78" s="153" t="s">
        <v>70</v>
      </c>
      <c r="AD78" s="154" t="s">
        <v>67</v>
      </c>
      <c r="AF78" s="147">
        <f t="shared" si="41"/>
        <v>937097</v>
      </c>
      <c r="AG78" s="147">
        <f t="shared" si="41"/>
        <v>991753</v>
      </c>
      <c r="AH78" s="147">
        <f t="shared" si="41"/>
        <v>917946</v>
      </c>
      <c r="AI78" s="147">
        <f t="shared" si="41"/>
        <v>289947</v>
      </c>
      <c r="AJ78" s="147">
        <f t="shared" si="41"/>
        <v>110612</v>
      </c>
      <c r="AK78" s="147">
        <f t="shared" si="41"/>
        <v>369446</v>
      </c>
      <c r="AL78" s="147">
        <f t="shared" si="41"/>
        <v>636059</v>
      </c>
      <c r="AM78" s="147">
        <f t="shared" si="41"/>
        <v>740085</v>
      </c>
      <c r="AN78" s="147">
        <f t="shared" si="41"/>
        <v>566216</v>
      </c>
      <c r="AO78" s="147">
        <f t="shared" si="41"/>
        <v>573998</v>
      </c>
    </row>
    <row r="79" spans="1:41" ht="15.2" customHeight="1">
      <c r="B79" s="36" t="s">
        <v>16</v>
      </c>
      <c r="D79" s="7">
        <f t="shared" si="43"/>
        <v>1697596</v>
      </c>
      <c r="E79" s="7">
        <f t="shared" si="43"/>
        <v>1725981</v>
      </c>
      <c r="F79" s="7">
        <f t="shared" si="43"/>
        <v>1732900</v>
      </c>
      <c r="G79" s="7">
        <f t="shared" si="43"/>
        <v>1145360</v>
      </c>
      <c r="H79" s="7">
        <f t="shared" si="43"/>
        <v>1488690</v>
      </c>
      <c r="I79" s="7">
        <f t="shared" si="43"/>
        <v>1586880</v>
      </c>
      <c r="J79" s="7">
        <f t="shared" si="43"/>
        <v>1518277</v>
      </c>
      <c r="K79" s="7">
        <f t="shared" si="43"/>
        <v>1487671</v>
      </c>
      <c r="L79" s="7">
        <f t="shared" si="43"/>
        <v>1537108</v>
      </c>
      <c r="M79" s="7">
        <f t="shared" si="43"/>
        <v>1511264</v>
      </c>
      <c r="N79" s="7">
        <f t="shared" si="44"/>
        <v>1511779</v>
      </c>
      <c r="O79" s="7">
        <f t="shared" si="44"/>
        <v>1576205</v>
      </c>
      <c r="P79" s="7">
        <f t="shared" si="44"/>
        <v>1582363</v>
      </c>
      <c r="Q79" s="7">
        <f t="shared" si="44"/>
        <v>1600529</v>
      </c>
      <c r="R79" s="7">
        <f t="shared" si="44"/>
        <v>1151274</v>
      </c>
      <c r="S79" s="7">
        <f t="shared" si="44"/>
        <v>1165764</v>
      </c>
      <c r="T79" s="7">
        <f t="shared" si="44"/>
        <v>1376868</v>
      </c>
      <c r="U79" s="7">
        <f t="shared" si="44"/>
        <v>1620702</v>
      </c>
      <c r="V79" s="7">
        <f t="shared" si="44"/>
        <v>1715735</v>
      </c>
      <c r="W79" s="7">
        <f t="shared" si="44"/>
        <v>1665834</v>
      </c>
      <c r="X79" s="7">
        <f t="shared" si="40"/>
        <v>1691189</v>
      </c>
      <c r="AC79" s="153" t="s">
        <v>16</v>
      </c>
      <c r="AD79" s="154" t="s">
        <v>67</v>
      </c>
      <c r="AF79" s="147">
        <f t="shared" si="41"/>
        <v>1576205</v>
      </c>
      <c r="AG79" s="147">
        <f t="shared" si="41"/>
        <v>1582363</v>
      </c>
      <c r="AH79" s="147">
        <f t="shared" si="41"/>
        <v>1600529</v>
      </c>
      <c r="AI79" s="147">
        <f t="shared" si="41"/>
        <v>1151274</v>
      </c>
      <c r="AJ79" s="147">
        <f t="shared" si="41"/>
        <v>1165764</v>
      </c>
      <c r="AK79" s="147">
        <f t="shared" si="41"/>
        <v>1376868</v>
      </c>
      <c r="AL79" s="147">
        <f t="shared" si="41"/>
        <v>1620702</v>
      </c>
      <c r="AM79" s="147">
        <f t="shared" si="41"/>
        <v>1715735</v>
      </c>
      <c r="AN79" s="147">
        <f t="shared" si="41"/>
        <v>1665834</v>
      </c>
      <c r="AO79" s="147">
        <f t="shared" si="41"/>
        <v>1691189</v>
      </c>
    </row>
    <row r="80" spans="1:41" ht="15.2" customHeight="1">
      <c r="B80" s="36" t="s">
        <v>17</v>
      </c>
      <c r="D80" s="7">
        <f t="shared" si="43"/>
        <v>1435447</v>
      </c>
      <c r="E80" s="7">
        <f t="shared" si="43"/>
        <v>1443535</v>
      </c>
      <c r="F80" s="7">
        <f t="shared" si="43"/>
        <v>1468453</v>
      </c>
      <c r="G80" s="7">
        <f t="shared" si="43"/>
        <v>1371076</v>
      </c>
      <c r="H80" s="7">
        <f t="shared" si="43"/>
        <v>1441040</v>
      </c>
      <c r="I80" s="7">
        <f t="shared" si="43"/>
        <v>1424170</v>
      </c>
      <c r="J80" s="7">
        <f t="shared" si="43"/>
        <v>1470932</v>
      </c>
      <c r="K80" s="7">
        <f t="shared" si="43"/>
        <v>1477370</v>
      </c>
      <c r="L80" s="7">
        <f t="shared" si="43"/>
        <v>1447608</v>
      </c>
      <c r="M80" s="7">
        <f t="shared" si="43"/>
        <v>1407500</v>
      </c>
      <c r="N80" s="7">
        <f t="shared" si="44"/>
        <v>1377113</v>
      </c>
      <c r="O80" s="7">
        <f t="shared" si="44"/>
        <v>1379713</v>
      </c>
      <c r="P80" s="7">
        <f t="shared" si="44"/>
        <v>1371636</v>
      </c>
      <c r="Q80" s="7">
        <f t="shared" si="44"/>
        <v>1406051</v>
      </c>
      <c r="R80" s="7">
        <f t="shared" si="44"/>
        <v>768351</v>
      </c>
      <c r="S80" s="7">
        <f t="shared" si="44"/>
        <v>703364</v>
      </c>
      <c r="T80" s="7">
        <f t="shared" si="44"/>
        <v>1059134</v>
      </c>
      <c r="U80" s="7">
        <f t="shared" si="44"/>
        <v>1290243</v>
      </c>
      <c r="V80" s="7">
        <f t="shared" si="44"/>
        <v>1360246</v>
      </c>
      <c r="W80" s="7">
        <f t="shared" si="44"/>
        <v>1153828</v>
      </c>
      <c r="X80" s="7">
        <f t="shared" si="40"/>
        <v>1144838</v>
      </c>
      <c r="AC80" s="153" t="s">
        <v>17</v>
      </c>
      <c r="AD80" s="154" t="s">
        <v>67</v>
      </c>
      <c r="AF80" s="147">
        <f t="shared" si="41"/>
        <v>1379713</v>
      </c>
      <c r="AG80" s="147">
        <f t="shared" si="41"/>
        <v>1371636</v>
      </c>
      <c r="AH80" s="147">
        <f t="shared" si="41"/>
        <v>1406051</v>
      </c>
      <c r="AI80" s="147">
        <f t="shared" si="41"/>
        <v>768351</v>
      </c>
      <c r="AJ80" s="147">
        <f t="shared" si="41"/>
        <v>703364</v>
      </c>
      <c r="AK80" s="147">
        <f t="shared" si="41"/>
        <v>1059134</v>
      </c>
      <c r="AL80" s="147">
        <f t="shared" si="41"/>
        <v>1290243</v>
      </c>
      <c r="AM80" s="147">
        <f t="shared" si="41"/>
        <v>1360246</v>
      </c>
      <c r="AN80" s="147">
        <f t="shared" si="41"/>
        <v>1153828</v>
      </c>
      <c r="AO80" s="147">
        <f t="shared" si="41"/>
        <v>1144838</v>
      </c>
    </row>
    <row r="81" spans="2:41" ht="15.2" customHeight="1">
      <c r="B81" s="36" t="s">
        <v>12</v>
      </c>
      <c r="D81" s="7">
        <f t="shared" si="43"/>
        <v>2785464</v>
      </c>
      <c r="E81" s="7">
        <f t="shared" si="43"/>
        <v>2669764</v>
      </c>
      <c r="F81" s="7">
        <f t="shared" si="43"/>
        <v>2553788</v>
      </c>
      <c r="G81" s="7">
        <f t="shared" si="43"/>
        <v>2183670</v>
      </c>
      <c r="H81" s="7">
        <f t="shared" si="43"/>
        <v>2244425</v>
      </c>
      <c r="I81" s="7">
        <f t="shared" si="43"/>
        <v>2494395</v>
      </c>
      <c r="J81" s="7">
        <f t="shared" si="43"/>
        <v>2620901</v>
      </c>
      <c r="K81" s="7">
        <f t="shared" si="43"/>
        <v>2425540</v>
      </c>
      <c r="L81" s="7">
        <f t="shared" si="43"/>
        <v>2339780</v>
      </c>
      <c r="M81" s="7">
        <f t="shared" si="43"/>
        <v>2162744</v>
      </c>
      <c r="N81" s="7">
        <f t="shared" si="44"/>
        <v>2112697</v>
      </c>
      <c r="O81" s="7">
        <f t="shared" si="44"/>
        <v>2199255</v>
      </c>
      <c r="P81" s="7">
        <f t="shared" si="44"/>
        <v>2268101</v>
      </c>
      <c r="Q81" s="7">
        <f t="shared" si="44"/>
        <v>2319663</v>
      </c>
      <c r="R81" s="7">
        <f t="shared" si="44"/>
        <v>917019</v>
      </c>
      <c r="S81" s="7">
        <f t="shared" si="44"/>
        <v>623425</v>
      </c>
      <c r="T81" s="7">
        <f t="shared" si="44"/>
        <v>1345633</v>
      </c>
      <c r="U81" s="7">
        <f t="shared" si="44"/>
        <v>1940167</v>
      </c>
      <c r="V81" s="7">
        <f t="shared" si="44"/>
        <v>2070804</v>
      </c>
      <c r="W81" s="7">
        <f t="shared" si="44"/>
        <v>1862494</v>
      </c>
      <c r="X81" s="7">
        <f t="shared" si="40"/>
        <v>1960999</v>
      </c>
      <c r="AC81" s="153" t="s">
        <v>12</v>
      </c>
      <c r="AD81" s="154" t="s">
        <v>67</v>
      </c>
      <c r="AF81" s="147">
        <f t="shared" si="41"/>
        <v>2199255</v>
      </c>
      <c r="AG81" s="147">
        <f t="shared" si="41"/>
        <v>2268101</v>
      </c>
      <c r="AH81" s="147">
        <f t="shared" si="41"/>
        <v>2319663</v>
      </c>
      <c r="AI81" s="147">
        <f t="shared" si="41"/>
        <v>917019</v>
      </c>
      <c r="AJ81" s="147">
        <f t="shared" si="41"/>
        <v>623425</v>
      </c>
      <c r="AK81" s="147">
        <f t="shared" si="41"/>
        <v>1345633</v>
      </c>
      <c r="AL81" s="147">
        <f t="shared" si="41"/>
        <v>1940167</v>
      </c>
      <c r="AM81" s="147">
        <f t="shared" si="41"/>
        <v>2070804</v>
      </c>
      <c r="AN81" s="147">
        <f t="shared" si="41"/>
        <v>1862494</v>
      </c>
      <c r="AO81" s="147">
        <f t="shared" si="41"/>
        <v>1960999</v>
      </c>
    </row>
    <row r="82" spans="2:41" ht="15.2" customHeight="1">
      <c r="B82" s="36" t="s">
        <v>15</v>
      </c>
      <c r="D82" s="7">
        <f t="shared" si="43"/>
        <v>2305377</v>
      </c>
      <c r="E82" s="7">
        <f t="shared" si="43"/>
        <v>2148200</v>
      </c>
      <c r="F82" s="7">
        <f t="shared" si="43"/>
        <v>2177011</v>
      </c>
      <c r="G82" s="7">
        <f t="shared" si="43"/>
        <v>1931641</v>
      </c>
      <c r="H82" s="7">
        <f t="shared" si="43"/>
        <v>2037369</v>
      </c>
      <c r="I82" s="7">
        <f t="shared" si="43"/>
        <v>2334930</v>
      </c>
      <c r="J82" s="7">
        <f t="shared" si="43"/>
        <v>2485424</v>
      </c>
      <c r="K82" s="7">
        <f t="shared" si="43"/>
        <v>2353833</v>
      </c>
      <c r="L82" s="7">
        <f t="shared" si="43"/>
        <v>2149291</v>
      </c>
      <c r="M82" s="7">
        <f t="shared" si="43"/>
        <v>1813181</v>
      </c>
      <c r="N82" s="7">
        <f t="shared" si="44"/>
        <v>1698701</v>
      </c>
      <c r="O82" s="7">
        <f t="shared" si="44"/>
        <v>1673650</v>
      </c>
      <c r="P82" s="7">
        <f t="shared" si="44"/>
        <v>1794564</v>
      </c>
      <c r="Q82" s="7">
        <f t="shared" si="44"/>
        <v>1728555</v>
      </c>
      <c r="R82" s="7">
        <f t="shared" si="44"/>
        <v>383732</v>
      </c>
      <c r="S82" s="7">
        <f t="shared" si="44"/>
        <v>111751</v>
      </c>
      <c r="T82" s="7">
        <f t="shared" si="44"/>
        <v>746979</v>
      </c>
      <c r="U82" s="7">
        <f t="shared" si="44"/>
        <v>1275772</v>
      </c>
      <c r="V82" s="7">
        <f t="shared" si="44"/>
        <v>1503064</v>
      </c>
      <c r="W82" s="7">
        <f t="shared" si="44"/>
        <v>1168850</v>
      </c>
      <c r="X82" s="7">
        <f t="shared" si="40"/>
        <v>1187070</v>
      </c>
      <c r="AC82" s="153" t="s">
        <v>15</v>
      </c>
      <c r="AD82" s="154" t="s">
        <v>67</v>
      </c>
      <c r="AF82" s="147">
        <f t="shared" si="41"/>
        <v>1673650</v>
      </c>
      <c r="AG82" s="147">
        <f t="shared" si="41"/>
        <v>1794564</v>
      </c>
      <c r="AH82" s="147">
        <f t="shared" si="41"/>
        <v>1728555</v>
      </c>
      <c r="AI82" s="147">
        <f t="shared" si="41"/>
        <v>383732</v>
      </c>
      <c r="AJ82" s="147">
        <f t="shared" si="41"/>
        <v>111751</v>
      </c>
      <c r="AK82" s="147">
        <f t="shared" si="41"/>
        <v>746979</v>
      </c>
      <c r="AL82" s="147">
        <f t="shared" si="41"/>
        <v>1275772</v>
      </c>
      <c r="AM82" s="147">
        <f t="shared" si="41"/>
        <v>1503064</v>
      </c>
      <c r="AN82" s="147">
        <f t="shared" si="41"/>
        <v>1168850</v>
      </c>
      <c r="AO82" s="147">
        <f t="shared" si="41"/>
        <v>1187070</v>
      </c>
    </row>
    <row r="83" spans="2:41" ht="15.2" customHeight="1">
      <c r="B83" s="36" t="s">
        <v>18</v>
      </c>
      <c r="D83" s="7">
        <f t="shared" si="43"/>
        <v>127580</v>
      </c>
      <c r="E83" s="7">
        <f t="shared" si="43"/>
        <v>162032</v>
      </c>
      <c r="F83" s="7">
        <f t="shared" si="43"/>
        <v>195671</v>
      </c>
      <c r="G83" s="7">
        <f t="shared" si="43"/>
        <v>203038</v>
      </c>
      <c r="H83" s="7">
        <f t="shared" si="43"/>
        <v>242244</v>
      </c>
      <c r="I83" s="7">
        <f t="shared" si="43"/>
        <v>303445</v>
      </c>
      <c r="J83" s="7">
        <f t="shared" si="43"/>
        <v>375301</v>
      </c>
      <c r="K83" s="7">
        <f t="shared" si="43"/>
        <v>490865</v>
      </c>
      <c r="L83" s="7">
        <f t="shared" si="43"/>
        <v>515259</v>
      </c>
      <c r="M83" s="7">
        <f t="shared" si="43"/>
        <v>382111</v>
      </c>
      <c r="N83" s="7">
        <f t="shared" si="44"/>
        <v>337027</v>
      </c>
      <c r="O83" s="7">
        <f t="shared" si="44"/>
        <v>338463</v>
      </c>
      <c r="P83" s="7">
        <f t="shared" si="44"/>
        <v>363058</v>
      </c>
      <c r="Q83" s="7">
        <f t="shared" si="44"/>
        <v>279706</v>
      </c>
      <c r="R83" s="7">
        <f t="shared" si="44"/>
        <v>94345</v>
      </c>
      <c r="S83" s="7">
        <f t="shared" si="44"/>
        <v>30621</v>
      </c>
      <c r="T83" s="7">
        <f t="shared" si="44"/>
        <v>144566</v>
      </c>
      <c r="U83" s="7">
        <f t="shared" si="44"/>
        <v>241520</v>
      </c>
      <c r="V83" s="7">
        <f t="shared" si="44"/>
        <v>278299</v>
      </c>
      <c r="W83" s="7">
        <f t="shared" si="44"/>
        <v>225108</v>
      </c>
      <c r="X83" s="7">
        <f t="shared" si="40"/>
        <v>246892</v>
      </c>
      <c r="AC83" s="153" t="s">
        <v>18</v>
      </c>
      <c r="AD83" s="154" t="s">
        <v>67</v>
      </c>
      <c r="AF83" s="147">
        <f t="shared" si="41"/>
        <v>338463</v>
      </c>
      <c r="AG83" s="147">
        <f t="shared" si="41"/>
        <v>363058</v>
      </c>
      <c r="AH83" s="147">
        <f t="shared" si="41"/>
        <v>279706</v>
      </c>
      <c r="AI83" s="147">
        <f t="shared" si="41"/>
        <v>94345</v>
      </c>
      <c r="AJ83" s="147">
        <f t="shared" si="41"/>
        <v>30621</v>
      </c>
      <c r="AK83" s="147">
        <f t="shared" si="41"/>
        <v>144566</v>
      </c>
      <c r="AL83" s="147">
        <f t="shared" si="41"/>
        <v>241520</v>
      </c>
      <c r="AM83" s="147">
        <f t="shared" si="41"/>
        <v>278299</v>
      </c>
      <c r="AN83" s="147">
        <f t="shared" si="41"/>
        <v>225108</v>
      </c>
      <c r="AO83" s="147">
        <f t="shared" si="41"/>
        <v>246892</v>
      </c>
    </row>
    <row r="84" spans="2:41" ht="15.2" customHeight="1">
      <c r="B84" s="36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Z84" s="61"/>
      <c r="AC84" s="153"/>
      <c r="AD84" s="154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</row>
    <row r="85" spans="2:41" ht="15.2" customHeight="1" thickBot="1">
      <c r="B85" s="36" t="s">
        <v>127</v>
      </c>
      <c r="D85" s="40">
        <f>SUM(D71:D84)</f>
        <v>28693068</v>
      </c>
      <c r="E85" s="40">
        <f t="shared" ref="E85:P85" si="45">SUM(E71:E84)</f>
        <v>27171882</v>
      </c>
      <c r="F85" s="40">
        <f t="shared" si="45"/>
        <v>25965229</v>
      </c>
      <c r="G85" s="40">
        <f t="shared" si="45"/>
        <v>22209082</v>
      </c>
      <c r="H85" s="40">
        <f t="shared" si="45"/>
        <v>23478049</v>
      </c>
      <c r="I85" s="40">
        <f t="shared" si="45"/>
        <v>24769148</v>
      </c>
      <c r="J85" s="40">
        <f t="shared" si="45"/>
        <v>25583699</v>
      </c>
      <c r="K85" s="40">
        <f t="shared" si="45"/>
        <v>25354070</v>
      </c>
      <c r="L85" s="40">
        <f t="shared" si="45"/>
        <v>24649371</v>
      </c>
      <c r="M85" s="40">
        <f t="shared" si="45"/>
        <v>23082925</v>
      </c>
      <c r="N85" s="40">
        <f t="shared" si="45"/>
        <v>22623320</v>
      </c>
      <c r="O85" s="40">
        <f t="shared" ref="O85" si="46">SUM(O71:O84)</f>
        <v>22703201</v>
      </c>
      <c r="P85" s="40">
        <f t="shared" si="45"/>
        <v>23051683</v>
      </c>
      <c r="Q85" s="40">
        <f t="shared" ref="Q85:R85" si="47">SUM(Q71:Q84)</f>
        <v>22992245</v>
      </c>
      <c r="R85" s="40">
        <f t="shared" si="47"/>
        <v>10618118</v>
      </c>
      <c r="S85" s="40">
        <f t="shared" ref="S85:T85" si="48">SUM(S71:S84)</f>
        <v>8421118</v>
      </c>
      <c r="T85" s="40">
        <f t="shared" si="48"/>
        <v>14400263</v>
      </c>
      <c r="U85" s="40">
        <f t="shared" ref="U85:V85" si="49">SUM(U71:U84)</f>
        <v>19474096</v>
      </c>
      <c r="V85" s="40">
        <f t="shared" si="49"/>
        <v>20927325</v>
      </c>
      <c r="W85" s="40">
        <f t="shared" ref="W85" si="50">SUM(W71:W84)</f>
        <v>18654943</v>
      </c>
      <c r="X85" s="40">
        <f>SUM(X71:X84)</f>
        <v>19077414</v>
      </c>
      <c r="AC85" s="153" t="s">
        <v>127</v>
      </c>
      <c r="AD85" s="154" t="s">
        <v>67</v>
      </c>
      <c r="AF85" s="158">
        <f t="shared" ref="AF85:AO85" si="51">SUM(AF70:AF83)</f>
        <v>22703201</v>
      </c>
      <c r="AG85" s="158">
        <f t="shared" si="51"/>
        <v>23051683</v>
      </c>
      <c r="AH85" s="158">
        <f t="shared" si="51"/>
        <v>22992245</v>
      </c>
      <c r="AI85" s="158">
        <f t="shared" si="51"/>
        <v>10618118</v>
      </c>
      <c r="AJ85" s="158">
        <f t="shared" si="51"/>
        <v>8421118</v>
      </c>
      <c r="AK85" s="158">
        <f t="shared" si="51"/>
        <v>14400263</v>
      </c>
      <c r="AL85" s="158">
        <f t="shared" si="51"/>
        <v>19474096</v>
      </c>
      <c r="AM85" s="158">
        <f t="shared" si="51"/>
        <v>20927325</v>
      </c>
      <c r="AN85" s="158">
        <f t="shared" si="51"/>
        <v>18654943</v>
      </c>
      <c r="AO85" s="158">
        <f t="shared" si="51"/>
        <v>19077414</v>
      </c>
    </row>
    <row r="86" spans="2:41" ht="15.2" customHeight="1" thickTop="1"/>
    <row r="87" spans="2:41" ht="15.2" customHeight="1">
      <c r="B87" s="61"/>
    </row>
    <row r="88" spans="2:41" ht="15.2" customHeight="1">
      <c r="X88" s="54"/>
    </row>
    <row r="90" spans="2:41" ht="15.2" customHeight="1">
      <c r="AD90" s="159" t="s">
        <v>127</v>
      </c>
    </row>
    <row r="91" spans="2:41" ht="15.2" customHeight="1">
      <c r="AD91" s="159" t="s">
        <v>82</v>
      </c>
    </row>
    <row r="92" spans="2:41" ht="15.2" customHeight="1">
      <c r="AD92" s="159" t="s">
        <v>5</v>
      </c>
    </row>
    <row r="93" spans="2:41" ht="15.2" customHeight="1">
      <c r="AD93" s="159" t="s">
        <v>10</v>
      </c>
    </row>
    <row r="94" spans="2:41" ht="15.2" customHeight="1">
      <c r="AD94" s="159" t="s">
        <v>11</v>
      </c>
    </row>
    <row r="95" spans="2:41" ht="15.2" customHeight="1">
      <c r="AD95" s="159" t="s">
        <v>84</v>
      </c>
    </row>
    <row r="96" spans="2:41" ht="15.2" customHeight="1">
      <c r="AD96" s="159" t="s">
        <v>13</v>
      </c>
    </row>
    <row r="97" spans="30:30" ht="15.2" customHeight="1">
      <c r="AD97" s="159" t="s">
        <v>14</v>
      </c>
    </row>
    <row r="98" spans="30:30" ht="15.2" customHeight="1">
      <c r="AD98" s="159" t="s">
        <v>70</v>
      </c>
    </row>
    <row r="99" spans="30:30" ht="15.2" customHeight="1">
      <c r="AD99" s="159" t="s">
        <v>16</v>
      </c>
    </row>
    <row r="100" spans="30:30" ht="15.2" customHeight="1">
      <c r="AD100" s="159" t="s">
        <v>17</v>
      </c>
    </row>
    <row r="101" spans="30:30" ht="15.2" customHeight="1">
      <c r="AD101" s="159" t="s">
        <v>12</v>
      </c>
    </row>
    <row r="102" spans="30:30" ht="15.2" customHeight="1">
      <c r="AD102" s="159" t="s">
        <v>15</v>
      </c>
    </row>
    <row r="103" spans="30:30" ht="15.2" customHeight="1">
      <c r="AD103" s="159" t="s">
        <v>18</v>
      </c>
    </row>
    <row r="106" spans="30:30" ht="15.2" customHeight="1">
      <c r="AD106" s="160" t="s">
        <v>125</v>
      </c>
    </row>
    <row r="107" spans="30:30" ht="15.2" customHeight="1">
      <c r="AD107" s="159" t="s">
        <v>126</v>
      </c>
    </row>
    <row r="108" spans="30:30" ht="15.2" customHeight="1">
      <c r="AD108" s="159" t="s">
        <v>8</v>
      </c>
    </row>
    <row r="109" spans="30:30" ht="15.2" customHeight="1">
      <c r="AD109" s="160" t="s">
        <v>67</v>
      </c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>
    <tabColor indexed="10"/>
  </sheetPr>
  <dimension ref="A1:GP199"/>
  <sheetViews>
    <sheetView zoomScale="70" zoomScaleNormal="70" workbookViewId="0">
      <pane xSplit="2" ySplit="9" topLeftCell="C124" activePane="bottomRight" state="frozen"/>
      <selection activeCell="CM4" sqref="A1:XFD1048576"/>
      <selection pane="topRight" activeCell="CM4" sqref="A1:XFD1048576"/>
      <selection pane="bottomLeft" activeCell="CM4" sqref="A1:XFD1048576"/>
      <selection pane="bottomRight" activeCell="B17" sqref="B17"/>
    </sheetView>
  </sheetViews>
  <sheetFormatPr defaultColWidth="6.44140625" defaultRowHeight="15.2" customHeight="1"/>
  <cols>
    <col min="1" max="1" width="7.5546875" style="3" customWidth="1"/>
    <col min="2" max="2" width="38.44140625" style="3" customWidth="1"/>
    <col min="3" max="3" width="0.88671875" style="3" customWidth="1"/>
    <col min="4" max="4" width="9.5546875" style="7" customWidth="1"/>
    <col min="5" max="16" width="9.5546875" style="3" customWidth="1"/>
    <col min="17" max="18" width="1.44140625" style="19" customWidth="1"/>
    <col min="19" max="19" width="9.5546875" style="7" customWidth="1"/>
    <col min="20" max="31" width="9.5546875" style="3" customWidth="1"/>
    <col min="32" max="33" width="1.44140625" style="19" customWidth="1"/>
    <col min="34" max="34" width="9.5546875" style="7" customWidth="1"/>
    <col min="35" max="46" width="9.5546875" style="3" customWidth="1"/>
    <col min="47" max="48" width="1.44140625" style="19" customWidth="1"/>
    <col min="49" max="49" width="9.5546875" style="7" customWidth="1"/>
    <col min="50" max="61" width="9.5546875" style="3" customWidth="1"/>
    <col min="62" max="63" width="1.44140625" style="19" customWidth="1"/>
    <col min="64" max="64" width="9.5546875" style="7" customWidth="1"/>
    <col min="65" max="76" width="9.5546875" style="3" customWidth="1"/>
    <col min="77" max="78" width="1.44140625" style="19" customWidth="1"/>
    <col min="79" max="79" width="9.5546875" style="7" customWidth="1"/>
    <col min="80" max="91" width="9.5546875" style="3" customWidth="1"/>
    <col min="92" max="93" width="1.44140625" style="19" customWidth="1"/>
    <col min="94" max="94" width="9.5546875" style="7" customWidth="1"/>
    <col min="95" max="106" width="9.5546875" style="3" customWidth="1"/>
    <col min="107" max="108" width="1.44140625" style="19" customWidth="1"/>
    <col min="109" max="109" width="9.5546875" style="7" customWidth="1"/>
    <col min="110" max="121" width="9.5546875" style="3" customWidth="1"/>
    <col min="122" max="123" width="1.44140625" style="19" customWidth="1"/>
    <col min="124" max="124" width="9.5546875" style="7" customWidth="1"/>
    <col min="125" max="136" width="9.5546875" style="3" customWidth="1"/>
    <col min="137" max="138" width="1.44140625" style="19" customWidth="1"/>
    <col min="139" max="139" width="9.5546875" style="7" customWidth="1"/>
    <col min="140" max="151" width="9.5546875" style="3" customWidth="1"/>
    <col min="152" max="153" width="1.44140625" style="19" customWidth="1"/>
    <col min="154" max="154" width="9.5546875" style="7" customWidth="1"/>
    <col min="155" max="166" width="9.5546875" style="3" customWidth="1"/>
    <col min="167" max="168" width="1.44140625" style="19" customWidth="1"/>
    <col min="169" max="169" width="9.5546875" style="7" customWidth="1"/>
    <col min="170" max="181" width="9.5546875" style="3" customWidth="1"/>
    <col min="182" max="183" width="1.44140625" style="19" customWidth="1"/>
    <col min="184" max="184" width="9.5546875" style="7" customWidth="1"/>
    <col min="185" max="196" width="9.5546875" style="3" customWidth="1"/>
    <col min="197" max="198" width="1.44140625" style="19" customWidth="1"/>
    <col min="199" max="16384" width="6.44140625" style="3"/>
  </cols>
  <sheetData>
    <row r="1" spans="1:198" ht="15.2" customHeight="1">
      <c r="A1" s="1" t="s">
        <v>74</v>
      </c>
      <c r="B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</row>
    <row r="2" spans="1:198" ht="15.2" customHeight="1">
      <c r="A2" s="1" t="s">
        <v>44</v>
      </c>
      <c r="B2" s="2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6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6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6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6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6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6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6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6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6"/>
    </row>
    <row r="3" spans="1:198" ht="15.2" customHeight="1">
      <c r="A3" s="1" t="s">
        <v>0</v>
      </c>
      <c r="B3" s="23"/>
    </row>
    <row r="4" spans="1:198" ht="15.2" customHeight="1">
      <c r="A4" s="1"/>
      <c r="B4" s="2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6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6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6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6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6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6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6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6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6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6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6"/>
    </row>
    <row r="5" spans="1:198" ht="15.2" customHeight="1">
      <c r="A5" s="22"/>
      <c r="B5" s="22"/>
      <c r="D5" s="8"/>
      <c r="S5" s="8"/>
      <c r="AH5" s="8"/>
      <c r="AW5" s="8"/>
      <c r="BL5" s="8"/>
      <c r="CA5" s="8"/>
      <c r="CP5" s="8"/>
      <c r="DE5" s="8"/>
      <c r="DT5" s="8"/>
      <c r="EI5" s="8"/>
      <c r="EX5" s="8"/>
      <c r="FM5" s="8"/>
      <c r="GB5" s="8"/>
    </row>
    <row r="6" spans="1:198" ht="15.2" customHeight="1">
      <c r="A6" s="22"/>
      <c r="B6" s="22"/>
      <c r="D6" s="4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S6" s="4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H6" s="4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W6" s="4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L6" s="4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CA6" s="4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P6" s="4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E6" s="4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T6" s="4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I6" s="4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X6" s="4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M6" s="4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GB6" s="4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</row>
    <row r="7" spans="1:198" ht="15.2" customHeight="1">
      <c r="B7" s="34"/>
      <c r="D7" s="33" t="str">
        <f>GHIB!A4</f>
        <v>Gordie Howe International Bridge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S7" s="33" t="str">
        <f>+AAZ!A4</f>
        <v>Aazhogan Bridge (Fort Frances-International Falls)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H7" s="33" t="str">
        <f>+AMB!A4</f>
        <v>Ambassador Bridge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W7" s="33" t="str">
        <f>+BWB!A4</f>
        <v>Blue Water Bridge</v>
      </c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L7" s="33" t="str">
        <f>+DWT!A4</f>
        <v>Detroit-Windsor Tunnel</v>
      </c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CA7" s="33" t="str">
        <f>+OGB!A4</f>
        <v>Ogdensburg Bridge</v>
      </c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P7" s="33" t="str">
        <f>+PB!A4</f>
        <v>Peace Bridge</v>
      </c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E7" s="33" t="s">
        <v>71</v>
      </c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T7" s="33" t="str">
        <f>+SIBC!A4</f>
        <v>Seaway International Bridge</v>
      </c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I7" s="33" t="str">
        <f>+TIBA!A4</f>
        <v>Thousand Islands Bridge</v>
      </c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X7" s="33" t="str">
        <f>+LQB!A4</f>
        <v>Lewiston-Queenston Bridge</v>
      </c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M7" s="33" t="str">
        <f>+RBW!A4</f>
        <v>Rainbow Bridge</v>
      </c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GB7" s="33" t="str">
        <f>+WPB!A4</f>
        <v>Whirlpool Rapids Bridge</v>
      </c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</row>
    <row r="8" spans="1:198" ht="15.2" customHeight="1">
      <c r="D8" s="26" t="s">
        <v>59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S8" s="26" t="s">
        <v>59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H8" s="26" t="s">
        <v>59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W8" s="26" t="s">
        <v>59</v>
      </c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L8" s="26" t="s">
        <v>59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CA8" s="26" t="s">
        <v>59</v>
      </c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P8" s="26" t="s">
        <v>59</v>
      </c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E8" s="26" t="s">
        <v>59</v>
      </c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T8" s="26" t="s">
        <v>59</v>
      </c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I8" s="26" t="s">
        <v>59</v>
      </c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X8" s="26" t="s">
        <v>59</v>
      </c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M8" s="26" t="s">
        <v>59</v>
      </c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GB8" s="26" t="s">
        <v>59</v>
      </c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</row>
    <row r="9" spans="1:198" ht="15.2" customHeight="1">
      <c r="A9" s="9" t="s">
        <v>57</v>
      </c>
      <c r="B9" s="10" t="s">
        <v>58</v>
      </c>
      <c r="C9" s="3" t="s">
        <v>33</v>
      </c>
      <c r="D9" s="11" t="s">
        <v>45</v>
      </c>
      <c r="E9" s="11" t="s">
        <v>46</v>
      </c>
      <c r="F9" s="11" t="s">
        <v>47</v>
      </c>
      <c r="G9" s="11" t="s">
        <v>48</v>
      </c>
      <c r="H9" s="11" t="s">
        <v>49</v>
      </c>
      <c r="I9" s="11" t="s">
        <v>50</v>
      </c>
      <c r="J9" s="11" t="s">
        <v>51</v>
      </c>
      <c r="K9" s="11" t="s">
        <v>52</v>
      </c>
      <c r="L9" s="11" t="s">
        <v>53</v>
      </c>
      <c r="M9" s="11" t="s">
        <v>54</v>
      </c>
      <c r="N9" s="11" t="s">
        <v>55</v>
      </c>
      <c r="O9" s="11" t="s">
        <v>56</v>
      </c>
      <c r="P9" s="12" t="s">
        <v>9</v>
      </c>
      <c r="Q9" s="19" t="s">
        <v>33</v>
      </c>
      <c r="R9" s="19" t="s">
        <v>33</v>
      </c>
      <c r="S9" s="11" t="s">
        <v>45</v>
      </c>
      <c r="T9" s="11" t="s">
        <v>46</v>
      </c>
      <c r="U9" s="11" t="s">
        <v>47</v>
      </c>
      <c r="V9" s="11" t="s">
        <v>48</v>
      </c>
      <c r="W9" s="11" t="s">
        <v>49</v>
      </c>
      <c r="X9" s="11" t="s">
        <v>50</v>
      </c>
      <c r="Y9" s="11" t="s">
        <v>51</v>
      </c>
      <c r="Z9" s="11" t="s">
        <v>52</v>
      </c>
      <c r="AA9" s="11" t="s">
        <v>53</v>
      </c>
      <c r="AB9" s="11" t="s">
        <v>54</v>
      </c>
      <c r="AC9" s="11" t="s">
        <v>55</v>
      </c>
      <c r="AD9" s="11" t="s">
        <v>56</v>
      </c>
      <c r="AE9" s="12" t="s">
        <v>9</v>
      </c>
      <c r="AF9" s="19" t="s">
        <v>33</v>
      </c>
      <c r="AG9" s="19" t="s">
        <v>33</v>
      </c>
      <c r="AH9" s="11" t="s">
        <v>45</v>
      </c>
      <c r="AI9" s="11" t="s">
        <v>46</v>
      </c>
      <c r="AJ9" s="11" t="s">
        <v>47</v>
      </c>
      <c r="AK9" s="11" t="s">
        <v>48</v>
      </c>
      <c r="AL9" s="11" t="s">
        <v>49</v>
      </c>
      <c r="AM9" s="11" t="s">
        <v>50</v>
      </c>
      <c r="AN9" s="11" t="s">
        <v>51</v>
      </c>
      <c r="AO9" s="11" t="s">
        <v>52</v>
      </c>
      <c r="AP9" s="11" t="s">
        <v>53</v>
      </c>
      <c r="AQ9" s="11" t="s">
        <v>54</v>
      </c>
      <c r="AR9" s="11" t="s">
        <v>55</v>
      </c>
      <c r="AS9" s="11" t="s">
        <v>56</v>
      </c>
      <c r="AT9" s="12" t="s">
        <v>9</v>
      </c>
      <c r="AU9" s="19" t="s">
        <v>33</v>
      </c>
      <c r="AV9" s="19" t="s">
        <v>33</v>
      </c>
      <c r="AW9" s="11" t="s">
        <v>45</v>
      </c>
      <c r="AX9" s="11" t="s">
        <v>46</v>
      </c>
      <c r="AY9" s="11" t="s">
        <v>47</v>
      </c>
      <c r="AZ9" s="11" t="s">
        <v>48</v>
      </c>
      <c r="BA9" s="11" t="s">
        <v>49</v>
      </c>
      <c r="BB9" s="11" t="s">
        <v>50</v>
      </c>
      <c r="BC9" s="11" t="s">
        <v>51</v>
      </c>
      <c r="BD9" s="11" t="s">
        <v>52</v>
      </c>
      <c r="BE9" s="11" t="s">
        <v>53</v>
      </c>
      <c r="BF9" s="11" t="s">
        <v>54</v>
      </c>
      <c r="BG9" s="11" t="s">
        <v>55</v>
      </c>
      <c r="BH9" s="11" t="s">
        <v>56</v>
      </c>
      <c r="BI9" s="12" t="s">
        <v>9</v>
      </c>
      <c r="BJ9" s="19" t="s">
        <v>33</v>
      </c>
      <c r="BK9" s="19" t="s">
        <v>33</v>
      </c>
      <c r="BL9" s="11" t="s">
        <v>45</v>
      </c>
      <c r="BM9" s="11" t="s">
        <v>46</v>
      </c>
      <c r="BN9" s="11" t="s">
        <v>47</v>
      </c>
      <c r="BO9" s="11" t="s">
        <v>48</v>
      </c>
      <c r="BP9" s="11" t="s">
        <v>49</v>
      </c>
      <c r="BQ9" s="11" t="s">
        <v>50</v>
      </c>
      <c r="BR9" s="11" t="s">
        <v>51</v>
      </c>
      <c r="BS9" s="11" t="s">
        <v>52</v>
      </c>
      <c r="BT9" s="11" t="s">
        <v>53</v>
      </c>
      <c r="BU9" s="11" t="s">
        <v>54</v>
      </c>
      <c r="BV9" s="11" t="s">
        <v>55</v>
      </c>
      <c r="BW9" s="11" t="s">
        <v>56</v>
      </c>
      <c r="BX9" s="12" t="s">
        <v>9</v>
      </c>
      <c r="BY9" s="19" t="s">
        <v>33</v>
      </c>
      <c r="BZ9" s="19" t="s">
        <v>33</v>
      </c>
      <c r="CA9" s="11" t="s">
        <v>45</v>
      </c>
      <c r="CB9" s="11" t="s">
        <v>46</v>
      </c>
      <c r="CC9" s="11" t="s">
        <v>47</v>
      </c>
      <c r="CD9" s="11" t="s">
        <v>48</v>
      </c>
      <c r="CE9" s="11" t="s">
        <v>49</v>
      </c>
      <c r="CF9" s="11" t="s">
        <v>50</v>
      </c>
      <c r="CG9" s="11" t="s">
        <v>51</v>
      </c>
      <c r="CH9" s="11" t="s">
        <v>52</v>
      </c>
      <c r="CI9" s="11" t="s">
        <v>53</v>
      </c>
      <c r="CJ9" s="11" t="s">
        <v>54</v>
      </c>
      <c r="CK9" s="11" t="s">
        <v>55</v>
      </c>
      <c r="CL9" s="11" t="s">
        <v>56</v>
      </c>
      <c r="CM9" s="12" t="s">
        <v>9</v>
      </c>
      <c r="CN9" s="19" t="s">
        <v>33</v>
      </c>
      <c r="CO9" s="19" t="s">
        <v>33</v>
      </c>
      <c r="CP9" s="11" t="s">
        <v>45</v>
      </c>
      <c r="CQ9" s="11" t="s">
        <v>46</v>
      </c>
      <c r="CR9" s="11" t="s">
        <v>47</v>
      </c>
      <c r="CS9" s="11" t="s">
        <v>48</v>
      </c>
      <c r="CT9" s="11" t="s">
        <v>49</v>
      </c>
      <c r="CU9" s="11" t="s">
        <v>50</v>
      </c>
      <c r="CV9" s="11" t="s">
        <v>51</v>
      </c>
      <c r="CW9" s="11" t="s">
        <v>52</v>
      </c>
      <c r="CX9" s="11" t="s">
        <v>53</v>
      </c>
      <c r="CY9" s="11" t="s">
        <v>54</v>
      </c>
      <c r="CZ9" s="11" t="s">
        <v>55</v>
      </c>
      <c r="DA9" s="11" t="s">
        <v>56</v>
      </c>
      <c r="DB9" s="12" t="s">
        <v>9</v>
      </c>
      <c r="DC9" s="19" t="s">
        <v>33</v>
      </c>
      <c r="DD9" s="19" t="s">
        <v>33</v>
      </c>
      <c r="DE9" s="11" t="s">
        <v>45</v>
      </c>
      <c r="DF9" s="11" t="s">
        <v>46</v>
      </c>
      <c r="DG9" s="11" t="s">
        <v>47</v>
      </c>
      <c r="DH9" s="11" t="s">
        <v>48</v>
      </c>
      <c r="DI9" s="11" t="s">
        <v>49</v>
      </c>
      <c r="DJ9" s="11" t="s">
        <v>50</v>
      </c>
      <c r="DK9" s="11" t="s">
        <v>51</v>
      </c>
      <c r="DL9" s="11" t="s">
        <v>52</v>
      </c>
      <c r="DM9" s="11" t="s">
        <v>53</v>
      </c>
      <c r="DN9" s="11" t="s">
        <v>54</v>
      </c>
      <c r="DO9" s="11" t="s">
        <v>55</v>
      </c>
      <c r="DP9" s="11" t="s">
        <v>56</v>
      </c>
      <c r="DQ9" s="12" t="s">
        <v>9</v>
      </c>
      <c r="DR9" s="19" t="s">
        <v>33</v>
      </c>
      <c r="DS9" s="19" t="s">
        <v>33</v>
      </c>
      <c r="DT9" s="11" t="s">
        <v>45</v>
      </c>
      <c r="DU9" s="11" t="s">
        <v>46</v>
      </c>
      <c r="DV9" s="11" t="s">
        <v>47</v>
      </c>
      <c r="DW9" s="11" t="s">
        <v>48</v>
      </c>
      <c r="DX9" s="11" t="s">
        <v>49</v>
      </c>
      <c r="DY9" s="11" t="s">
        <v>50</v>
      </c>
      <c r="DZ9" s="11" t="s">
        <v>51</v>
      </c>
      <c r="EA9" s="11" t="s">
        <v>52</v>
      </c>
      <c r="EB9" s="11" t="s">
        <v>53</v>
      </c>
      <c r="EC9" s="11" t="s">
        <v>54</v>
      </c>
      <c r="ED9" s="11" t="s">
        <v>55</v>
      </c>
      <c r="EE9" s="11" t="s">
        <v>56</v>
      </c>
      <c r="EF9" s="12" t="s">
        <v>9</v>
      </c>
      <c r="EG9" s="19" t="s">
        <v>33</v>
      </c>
      <c r="EH9" s="19" t="s">
        <v>33</v>
      </c>
      <c r="EI9" s="11" t="s">
        <v>45</v>
      </c>
      <c r="EJ9" s="11" t="s">
        <v>46</v>
      </c>
      <c r="EK9" s="11" t="s">
        <v>47</v>
      </c>
      <c r="EL9" s="11" t="s">
        <v>48</v>
      </c>
      <c r="EM9" s="11" t="s">
        <v>49</v>
      </c>
      <c r="EN9" s="11" t="s">
        <v>50</v>
      </c>
      <c r="EO9" s="11" t="s">
        <v>51</v>
      </c>
      <c r="EP9" s="11" t="s">
        <v>52</v>
      </c>
      <c r="EQ9" s="11" t="s">
        <v>53</v>
      </c>
      <c r="ER9" s="11" t="s">
        <v>54</v>
      </c>
      <c r="ES9" s="11" t="s">
        <v>55</v>
      </c>
      <c r="ET9" s="11" t="s">
        <v>56</v>
      </c>
      <c r="EU9" s="12" t="s">
        <v>9</v>
      </c>
      <c r="EV9" s="19" t="s">
        <v>33</v>
      </c>
      <c r="EW9" s="19" t="s">
        <v>33</v>
      </c>
      <c r="EX9" s="11" t="s">
        <v>45</v>
      </c>
      <c r="EY9" s="11" t="s">
        <v>46</v>
      </c>
      <c r="EZ9" s="11" t="s">
        <v>47</v>
      </c>
      <c r="FA9" s="11" t="s">
        <v>48</v>
      </c>
      <c r="FB9" s="11" t="s">
        <v>49</v>
      </c>
      <c r="FC9" s="11" t="s">
        <v>50</v>
      </c>
      <c r="FD9" s="11" t="s">
        <v>51</v>
      </c>
      <c r="FE9" s="11" t="s">
        <v>52</v>
      </c>
      <c r="FF9" s="11" t="s">
        <v>53</v>
      </c>
      <c r="FG9" s="11" t="s">
        <v>54</v>
      </c>
      <c r="FH9" s="11" t="s">
        <v>55</v>
      </c>
      <c r="FI9" s="11" t="s">
        <v>56</v>
      </c>
      <c r="FJ9" s="12" t="s">
        <v>9</v>
      </c>
      <c r="FK9" s="19" t="s">
        <v>33</v>
      </c>
      <c r="FL9" s="19" t="s">
        <v>33</v>
      </c>
      <c r="FM9" s="11" t="s">
        <v>45</v>
      </c>
      <c r="FN9" s="11" t="s">
        <v>46</v>
      </c>
      <c r="FO9" s="11" t="s">
        <v>47</v>
      </c>
      <c r="FP9" s="11" t="s">
        <v>48</v>
      </c>
      <c r="FQ9" s="11" t="s">
        <v>49</v>
      </c>
      <c r="FR9" s="11" t="s">
        <v>50</v>
      </c>
      <c r="FS9" s="11" t="s">
        <v>51</v>
      </c>
      <c r="FT9" s="11" t="s">
        <v>52</v>
      </c>
      <c r="FU9" s="11" t="s">
        <v>53</v>
      </c>
      <c r="FV9" s="11" t="s">
        <v>54</v>
      </c>
      <c r="FW9" s="11" t="s">
        <v>55</v>
      </c>
      <c r="FX9" s="11" t="s">
        <v>56</v>
      </c>
      <c r="FY9" s="12" t="s">
        <v>9</v>
      </c>
      <c r="FZ9" s="19" t="s">
        <v>33</v>
      </c>
      <c r="GA9" s="19" t="s">
        <v>33</v>
      </c>
      <c r="GB9" s="11" t="s">
        <v>45</v>
      </c>
      <c r="GC9" s="11" t="s">
        <v>46</v>
      </c>
      <c r="GD9" s="11" t="s">
        <v>47</v>
      </c>
      <c r="GE9" s="11" t="s">
        <v>48</v>
      </c>
      <c r="GF9" s="11" t="s">
        <v>49</v>
      </c>
      <c r="GG9" s="11" t="s">
        <v>50</v>
      </c>
      <c r="GH9" s="11" t="s">
        <v>51</v>
      </c>
      <c r="GI9" s="11" t="s">
        <v>52</v>
      </c>
      <c r="GJ9" s="11" t="s">
        <v>53</v>
      </c>
      <c r="GK9" s="11" t="s">
        <v>54</v>
      </c>
      <c r="GL9" s="11" t="s">
        <v>55</v>
      </c>
      <c r="GM9" s="11" t="s">
        <v>56</v>
      </c>
      <c r="GN9" s="12" t="s">
        <v>9</v>
      </c>
      <c r="GO9" s="19" t="s">
        <v>33</v>
      </c>
      <c r="GP9" s="19" t="s">
        <v>33</v>
      </c>
    </row>
    <row r="10" spans="1:198" s="29" customFormat="1" ht="15.2" customHeight="1">
      <c r="A10" s="13"/>
      <c r="B10" s="14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5"/>
      <c r="R10" s="15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5"/>
      <c r="AG10" s="15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5"/>
      <c r="AV10" s="15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5"/>
      <c r="BK10" s="15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5"/>
      <c r="BZ10" s="15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5"/>
      <c r="DD10" s="15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5"/>
      <c r="DS10" s="15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5"/>
      <c r="EH10" s="15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5"/>
      <c r="EW10" s="15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5"/>
      <c r="FL10" s="15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5"/>
      <c r="GA10" s="15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5"/>
      <c r="GP10" s="15"/>
    </row>
    <row r="11" spans="1:198" s="17" customFormat="1" ht="15.2" customHeight="1">
      <c r="A11" s="25">
        <v>2006</v>
      </c>
      <c r="B11" s="30" t="s">
        <v>6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27"/>
      <c r="R11" s="2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27"/>
      <c r="AG11" s="27"/>
      <c r="AH11" s="18">
        <f>+AMB!$T11</f>
        <v>507870</v>
      </c>
      <c r="AI11" s="18">
        <f>+AMB!$U11</f>
        <v>965586</v>
      </c>
      <c r="AJ11" s="18">
        <f>+AMB!$V11</f>
        <v>1507404</v>
      </c>
      <c r="AK11" s="18">
        <f>+AMB!$W11</f>
        <v>2019740</v>
      </c>
      <c r="AL11" s="18">
        <f>+AMB!$X11</f>
        <v>2546355</v>
      </c>
      <c r="AM11" s="18">
        <f>+AMB!$Y11</f>
        <v>3043717</v>
      </c>
      <c r="AN11" s="18">
        <f>+AMB!$Z11</f>
        <v>3584639</v>
      </c>
      <c r="AO11" s="18">
        <f>+AMB!$AA11</f>
        <v>4128619</v>
      </c>
      <c r="AP11" s="18">
        <f>+AMB!$AB11</f>
        <v>4629452</v>
      </c>
      <c r="AQ11" s="18">
        <f>+AMB!$AC11</f>
        <v>5131925</v>
      </c>
      <c r="AR11" s="18">
        <f>+AMB!$AD11</f>
        <v>5634398</v>
      </c>
      <c r="AS11" s="18">
        <f>+AMB!$AE11</f>
        <v>6113114</v>
      </c>
      <c r="AT11" s="18">
        <f>SUM(AH11:AS11)</f>
        <v>39812819</v>
      </c>
      <c r="AU11" s="27"/>
      <c r="AV11" s="27"/>
      <c r="AW11" s="18">
        <f>+BWB!$T11</f>
        <v>256702</v>
      </c>
      <c r="AX11" s="18">
        <f>+BWB!$U11</f>
        <v>483040</v>
      </c>
      <c r="AY11" s="18">
        <f>+BWB!$V11</f>
        <v>768652</v>
      </c>
      <c r="AZ11" s="18">
        <f>+BWB!$W11</f>
        <v>1060989</v>
      </c>
      <c r="BA11" s="18">
        <f>+BWB!$X11</f>
        <v>1386219</v>
      </c>
      <c r="BB11" s="18">
        <f>+BWB!$Y11</f>
        <v>1725710</v>
      </c>
      <c r="BC11" s="18">
        <f>+BWB!$Z11</f>
        <v>2123360</v>
      </c>
      <c r="BD11" s="18">
        <f>+BWB!$AA11</f>
        <v>2504750</v>
      </c>
      <c r="BE11" s="18">
        <f>+BWB!$AB11</f>
        <v>2820842</v>
      </c>
      <c r="BF11" s="18">
        <f>+BWB!$AC11</f>
        <v>3119299</v>
      </c>
      <c r="BG11" s="18">
        <f>+BWB!$AD11</f>
        <v>3405436</v>
      </c>
      <c r="BH11" s="18">
        <f>+BWB!$AE11</f>
        <v>3686528</v>
      </c>
      <c r="BI11" s="18">
        <f>SUM(AW11:BH11)</f>
        <v>23341527</v>
      </c>
      <c r="BJ11" s="27"/>
      <c r="BK11" s="27"/>
      <c r="BL11" s="18">
        <f>+DWT!$T11</f>
        <v>469213</v>
      </c>
      <c r="BM11" s="18">
        <f>+DWT!$U11</f>
        <v>887218</v>
      </c>
      <c r="BN11" s="18">
        <f>+DWT!$V11</f>
        <v>1379166</v>
      </c>
      <c r="BO11" s="18">
        <f>+DWT!$W11</f>
        <v>1849134</v>
      </c>
      <c r="BP11" s="18">
        <f>+DWT!$X11</f>
        <v>2327466</v>
      </c>
      <c r="BQ11" s="18">
        <f>+DWT!$Y11</f>
        <v>2781758</v>
      </c>
      <c r="BR11" s="18">
        <f>+DWT!$Z11</f>
        <v>3219801</v>
      </c>
      <c r="BS11" s="18">
        <f>+DWT!$AA11</f>
        <v>3640504</v>
      </c>
      <c r="BT11" s="18">
        <f>+DWT!$AB11</f>
        <v>4046583</v>
      </c>
      <c r="BU11" s="18">
        <f>+DWT!$AC11</f>
        <v>4456076</v>
      </c>
      <c r="BV11" s="18">
        <f>+DWT!$AD11</f>
        <v>4859895</v>
      </c>
      <c r="BW11" s="18">
        <f>+DWT!$AE11</f>
        <v>5269959</v>
      </c>
      <c r="BX11" s="18">
        <f>SUM(BL11:BW11)</f>
        <v>35186773</v>
      </c>
      <c r="BY11" s="27"/>
      <c r="BZ11" s="27"/>
      <c r="CA11" s="18">
        <f>+OGB!$T11</f>
        <v>25038</v>
      </c>
      <c r="CB11" s="18">
        <f>+OGB!$U11</f>
        <v>49352</v>
      </c>
      <c r="CC11" s="18">
        <f>+OGB!$V11</f>
        <v>79261</v>
      </c>
      <c r="CD11" s="18">
        <f>+OGB!$W11</f>
        <v>110412</v>
      </c>
      <c r="CE11" s="18">
        <f>+OGB!$X11</f>
        <v>145682</v>
      </c>
      <c r="CF11" s="18">
        <f>+OGB!$Y11</f>
        <v>183521</v>
      </c>
      <c r="CG11" s="18">
        <f>+OGB!$Z11</f>
        <v>229314</v>
      </c>
      <c r="CH11" s="18">
        <f>+OGB!$AA11</f>
        <v>274781</v>
      </c>
      <c r="CI11" s="18">
        <f>+OGB!$AB11</f>
        <v>312216</v>
      </c>
      <c r="CJ11" s="18">
        <f>+OGB!$AC11</f>
        <v>347123</v>
      </c>
      <c r="CK11" s="18">
        <f>+OGB!$AD11</f>
        <v>383824</v>
      </c>
      <c r="CL11" s="18">
        <f>+OGB!$AE11</f>
        <v>414364</v>
      </c>
      <c r="CM11" s="18">
        <f>SUM(CA11:CL11)</f>
        <v>2554888</v>
      </c>
      <c r="CN11" s="27"/>
      <c r="CO11" s="27"/>
      <c r="CP11" s="18">
        <f>+PB!$T11</f>
        <v>368663</v>
      </c>
      <c r="CQ11" s="18">
        <f>+PB!$U11</f>
        <v>713334</v>
      </c>
      <c r="CR11" s="18">
        <f>+PB!$V11</f>
        <v>1150878</v>
      </c>
      <c r="CS11" s="18">
        <f>+PB!$W11</f>
        <v>1584780</v>
      </c>
      <c r="CT11" s="18">
        <f>+PB!$X11</f>
        <v>2060556</v>
      </c>
      <c r="CU11" s="18">
        <f>+PB!$Y11</f>
        <v>2565386</v>
      </c>
      <c r="CV11" s="18">
        <f>+PB!$Z11</f>
        <v>3228236</v>
      </c>
      <c r="CW11" s="18">
        <f>+PB!$AA11</f>
        <v>3880386</v>
      </c>
      <c r="CX11" s="18">
        <f>+PB!$AB11</f>
        <v>4352448</v>
      </c>
      <c r="CY11" s="18">
        <f>+PB!$AC11</f>
        <v>4766445</v>
      </c>
      <c r="CZ11" s="18">
        <f>+PB!$AD11</f>
        <v>5158299</v>
      </c>
      <c r="DA11" s="18">
        <f>+PB!$AE11</f>
        <v>5543719</v>
      </c>
      <c r="DB11" s="18">
        <f>SUM(CP11:DA11)</f>
        <v>35373130</v>
      </c>
      <c r="DC11" s="27"/>
      <c r="DD11" s="27"/>
      <c r="DE11" s="18">
        <f>+IBA!$T11</f>
        <v>123554</v>
      </c>
      <c r="DF11" s="18">
        <f>+IBA!$U11</f>
        <v>236583</v>
      </c>
      <c r="DG11" s="18">
        <f>+IBA!$V11</f>
        <v>372812</v>
      </c>
      <c r="DH11" s="18">
        <f>+IBA!$W11</f>
        <v>513589</v>
      </c>
      <c r="DI11" s="18">
        <f>+IBA!$X11</f>
        <v>658515</v>
      </c>
      <c r="DJ11" s="18">
        <f>+IBA!$Y11</f>
        <v>807845</v>
      </c>
      <c r="DK11" s="18">
        <f>+IBA!$Z11</f>
        <v>990334</v>
      </c>
      <c r="DL11" s="18">
        <f>+IBA!$AA11</f>
        <v>1165428</v>
      </c>
      <c r="DM11" s="18">
        <f>+IBA!$AB11</f>
        <v>1320237</v>
      </c>
      <c r="DN11" s="18">
        <f>+IBA!$AC11</f>
        <v>1464698</v>
      </c>
      <c r="DO11" s="18">
        <f>+IBA!$AD11</f>
        <v>1595140</v>
      </c>
      <c r="DP11" s="18">
        <f>+IBA!$AE11</f>
        <v>1731325</v>
      </c>
      <c r="DQ11" s="18">
        <f>SUM(DE11:DP11)</f>
        <v>10980060</v>
      </c>
      <c r="DR11" s="27"/>
      <c r="DS11" s="27"/>
      <c r="DT11" s="18">
        <f>+SIBC!$T11</f>
        <v>182429</v>
      </c>
      <c r="DU11" s="18">
        <f>+SIBC!$U11</f>
        <v>352936</v>
      </c>
      <c r="DV11" s="18">
        <f>+SIBC!$V11</f>
        <v>556409</v>
      </c>
      <c r="DW11" s="18">
        <f>+SIBC!$W11</f>
        <v>753133</v>
      </c>
      <c r="DX11" s="18">
        <f>+SIBC!$X11</f>
        <v>966803</v>
      </c>
      <c r="DY11" s="18">
        <f>+SIBC!$Y11</f>
        <v>1183637</v>
      </c>
      <c r="DZ11" s="18">
        <f>+SIBC!$Z11</f>
        <v>1403583</v>
      </c>
      <c r="EA11" s="18">
        <f>+SIBC!$AA11</f>
        <v>1622978</v>
      </c>
      <c r="EB11" s="18">
        <f>+SIBC!$AB11</f>
        <v>1831124</v>
      </c>
      <c r="EC11" s="18">
        <f>+SIBC!$AC11</f>
        <v>2038525</v>
      </c>
      <c r="ED11" s="18">
        <f>+SIBC!$AD11</f>
        <v>2235357</v>
      </c>
      <c r="EE11" s="18">
        <f>+SIBC!$AE11</f>
        <v>2432589</v>
      </c>
      <c r="EF11" s="18">
        <f>SUM(DT11:EE11)</f>
        <v>15559503</v>
      </c>
      <c r="EG11" s="27"/>
      <c r="EH11" s="27"/>
      <c r="EI11" s="18">
        <f>+TIBA!$T11</f>
        <v>80143</v>
      </c>
      <c r="EJ11" s="18">
        <f>+TIBA!$U11</f>
        <v>154872</v>
      </c>
      <c r="EK11" s="18">
        <f>+TIBA!$V11</f>
        <v>259248</v>
      </c>
      <c r="EL11" s="18">
        <f>+TIBA!$W11</f>
        <v>376418</v>
      </c>
      <c r="EM11" s="18">
        <f>+TIBA!$X11</f>
        <v>515710</v>
      </c>
      <c r="EN11" s="18">
        <f>+TIBA!$Y11</f>
        <v>676890</v>
      </c>
      <c r="EO11" s="18">
        <f>+TIBA!$Z11</f>
        <v>910441</v>
      </c>
      <c r="EP11" s="18">
        <f>+TIBA!$AA11</f>
        <v>1140198</v>
      </c>
      <c r="EQ11" s="18">
        <f>+TIBA!$AB11</f>
        <v>1295885</v>
      </c>
      <c r="ER11" s="18">
        <f>+TIBA!$AC11</f>
        <v>1422457</v>
      </c>
      <c r="ES11" s="18">
        <f>+TIBA!$AD11</f>
        <v>1525884</v>
      </c>
      <c r="ET11" s="18">
        <f>+TIBA!$AE11</f>
        <v>1620709</v>
      </c>
      <c r="EU11" s="18">
        <f>SUM(EI11:ET11)</f>
        <v>9978855</v>
      </c>
      <c r="EV11" s="27"/>
      <c r="EW11" s="27"/>
      <c r="EX11" s="18">
        <f>+LQB!$T11</f>
        <v>192927</v>
      </c>
      <c r="EY11" s="18">
        <f>+LQB!$U11</f>
        <v>368863</v>
      </c>
      <c r="EZ11" s="18">
        <f>+LQB!$V11</f>
        <v>601849</v>
      </c>
      <c r="FA11" s="18">
        <f>+LQB!$W11</f>
        <v>861562</v>
      </c>
      <c r="FB11" s="18">
        <f>+LQB!$X11</f>
        <v>1146341</v>
      </c>
      <c r="FC11" s="18">
        <f>+LQB!$Y11</f>
        <v>1430668</v>
      </c>
      <c r="FD11" s="18">
        <f>+LQB!$Z11</f>
        <v>1785732</v>
      </c>
      <c r="FE11" s="18">
        <f>+LQB!$AA11</f>
        <v>2142900</v>
      </c>
      <c r="FF11" s="18">
        <f>+LQB!$AB11</f>
        <v>2408358</v>
      </c>
      <c r="FG11" s="18">
        <f>+LQB!$AC11</f>
        <v>2648826</v>
      </c>
      <c r="FH11" s="18">
        <f>+LQB!$AD11</f>
        <v>2886267</v>
      </c>
      <c r="FI11" s="18">
        <f>+LQB!$AE11</f>
        <v>3124068</v>
      </c>
      <c r="FJ11" s="18">
        <f>SUM(EX11:FI11)</f>
        <v>19598361</v>
      </c>
      <c r="FK11" s="27"/>
      <c r="FL11" s="27"/>
      <c r="FM11" s="18">
        <f>+RBW!$T11</f>
        <v>208257</v>
      </c>
      <c r="FN11" s="18">
        <f>+RBW!$U11</f>
        <v>398016</v>
      </c>
      <c r="FO11" s="18">
        <f>+RBW!$V11</f>
        <v>634970</v>
      </c>
      <c r="FP11" s="18">
        <f>+RBW!$W11</f>
        <v>895924</v>
      </c>
      <c r="FQ11" s="18">
        <f>+RBW!$X11</f>
        <v>1178254</v>
      </c>
      <c r="FR11" s="18">
        <f>+RBW!$Y11</f>
        <v>1483130</v>
      </c>
      <c r="FS11" s="18">
        <f>+RBW!$Z11</f>
        <v>1882270</v>
      </c>
      <c r="FT11" s="18">
        <f>+RBW!$AA11</f>
        <v>2280387</v>
      </c>
      <c r="FU11" s="18">
        <f>+RBW!$AB11</f>
        <v>2572763</v>
      </c>
      <c r="FV11" s="18">
        <f>+RBW!$AC11</f>
        <v>2838710</v>
      </c>
      <c r="FW11" s="18">
        <f>+RBW!$AD11</f>
        <v>3080761</v>
      </c>
      <c r="FX11" s="18">
        <f>+RBW!$AE11</f>
        <v>3314279</v>
      </c>
      <c r="FY11" s="18">
        <f>SUM(FM11:FX11)</f>
        <v>20767721</v>
      </c>
      <c r="FZ11" s="27"/>
      <c r="GA11" s="27"/>
      <c r="GB11" s="18">
        <f>+WPB!$T11</f>
        <v>13128</v>
      </c>
      <c r="GC11" s="18">
        <f>+WPB!$U11</f>
        <v>25165</v>
      </c>
      <c r="GD11" s="18">
        <f>+WPB!$V11</f>
        <v>39334</v>
      </c>
      <c r="GE11" s="18">
        <f>+WPB!$W11</f>
        <v>53766</v>
      </c>
      <c r="GF11" s="18">
        <f>+WPB!$X11</f>
        <v>69866</v>
      </c>
      <c r="GG11" s="18">
        <f>+WPB!$Y11</f>
        <v>86421</v>
      </c>
      <c r="GH11" s="18">
        <f>+WPB!$Z11</f>
        <v>106194</v>
      </c>
      <c r="GI11" s="18">
        <f>+WPB!$AA11</f>
        <v>127580</v>
      </c>
      <c r="GJ11" s="18">
        <f>+WPB!$AB11</f>
        <v>145142</v>
      </c>
      <c r="GK11" s="18">
        <f>+WPB!$AC11</f>
        <v>162894</v>
      </c>
      <c r="GL11" s="18">
        <f>+WPB!$AD11</f>
        <v>180151</v>
      </c>
      <c r="GM11" s="18">
        <f>+WPB!$AE11</f>
        <v>197238</v>
      </c>
      <c r="GN11" s="18">
        <f>SUM(GB11:GM11)</f>
        <v>1206879</v>
      </c>
      <c r="GO11" s="27"/>
      <c r="GP11" s="27"/>
    </row>
    <row r="12" spans="1:198" s="17" customFormat="1" ht="15.2" customHeight="1">
      <c r="A12" s="25">
        <v>2006</v>
      </c>
      <c r="B12" s="30" t="s">
        <v>7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28"/>
      <c r="R12" s="28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28"/>
      <c r="AG12" s="28"/>
      <c r="AH12" s="18">
        <f>+AMB!$T12</f>
        <v>276258</v>
      </c>
      <c r="AI12" s="18">
        <f>+AMB!$U12</f>
        <v>556900</v>
      </c>
      <c r="AJ12" s="18">
        <f>+AMB!$V12</f>
        <v>876547</v>
      </c>
      <c r="AK12" s="18">
        <f>+AMB!$W12</f>
        <v>1162633</v>
      </c>
      <c r="AL12" s="18">
        <f>+AMB!$X12</f>
        <v>1481083</v>
      </c>
      <c r="AM12" s="18">
        <f>+AMB!$Y12</f>
        <v>1803196</v>
      </c>
      <c r="AN12" s="18">
        <f>+AMB!$Z12</f>
        <v>2034964</v>
      </c>
      <c r="AO12" s="18">
        <f>+AMB!$AA12</f>
        <v>2348378</v>
      </c>
      <c r="AP12" s="18">
        <f>+AMB!$AB12</f>
        <v>2642225</v>
      </c>
      <c r="AQ12" s="18">
        <f>+AMB!$AC12</f>
        <v>2943601</v>
      </c>
      <c r="AR12" s="18">
        <f>+AMB!$AD12</f>
        <v>3243259</v>
      </c>
      <c r="AS12" s="18">
        <f>+AMB!$AE12</f>
        <v>3498127</v>
      </c>
      <c r="AT12" s="18">
        <f>SUM(AH12:AS12)</f>
        <v>22867171</v>
      </c>
      <c r="AU12" s="28"/>
      <c r="AV12" s="28"/>
      <c r="AW12" s="18">
        <f>+BWB!$T12</f>
        <v>139489</v>
      </c>
      <c r="AX12" s="18">
        <f>+BWB!$U12</f>
        <v>272469</v>
      </c>
      <c r="AY12" s="18">
        <f>+BWB!$V12</f>
        <v>424028</v>
      </c>
      <c r="AZ12" s="18">
        <f>+BWB!$W12</f>
        <v>559098</v>
      </c>
      <c r="BA12" s="18">
        <f>+BWB!$X12</f>
        <v>707281</v>
      </c>
      <c r="BB12" s="18">
        <f>+BWB!$Y12</f>
        <v>856201</v>
      </c>
      <c r="BC12" s="18">
        <f>+BWB!$Z12</f>
        <v>974336</v>
      </c>
      <c r="BD12" s="18">
        <f>+BWB!$AA12</f>
        <v>1117554</v>
      </c>
      <c r="BE12" s="18">
        <f>+BWB!$AB12</f>
        <v>1248507</v>
      </c>
      <c r="BF12" s="18">
        <f>+BWB!$AC12</f>
        <v>1387024</v>
      </c>
      <c r="BG12" s="18">
        <f>+BWB!$AD12</f>
        <v>1522063</v>
      </c>
      <c r="BH12" s="18">
        <f>+BWB!$AE12</f>
        <v>1636520</v>
      </c>
      <c r="BI12" s="18">
        <f>SUM(AW12:BH12)</f>
        <v>10844570</v>
      </c>
      <c r="BJ12" s="28"/>
      <c r="BK12" s="28"/>
      <c r="BL12" s="18">
        <f>+DWT!$T12</f>
        <v>10919</v>
      </c>
      <c r="BM12" s="18">
        <f>+DWT!$U12</f>
        <v>20807</v>
      </c>
      <c r="BN12" s="18">
        <f>+DWT!$V12</f>
        <v>33006</v>
      </c>
      <c r="BO12" s="18">
        <f>+DWT!$W12</f>
        <v>43526</v>
      </c>
      <c r="BP12" s="18">
        <f>+DWT!$X12</f>
        <v>55588</v>
      </c>
      <c r="BQ12" s="18">
        <f>+DWT!$Y12</f>
        <v>68055</v>
      </c>
      <c r="BR12" s="18">
        <f>+DWT!$Z12</f>
        <v>76401</v>
      </c>
      <c r="BS12" s="18">
        <f>+DWT!$AA12</f>
        <v>87486</v>
      </c>
      <c r="BT12" s="18">
        <f>+DWT!$AB12</f>
        <v>98105</v>
      </c>
      <c r="BU12" s="18">
        <f>+DWT!$AC12</f>
        <v>108994</v>
      </c>
      <c r="BV12" s="18">
        <f>+DWT!$AD12</f>
        <v>119019</v>
      </c>
      <c r="BW12" s="18">
        <f>+DWT!$AE12</f>
        <v>127433</v>
      </c>
      <c r="BX12" s="18">
        <f>SUM(BL12:BW12)</f>
        <v>849339</v>
      </c>
      <c r="BY12" s="28"/>
      <c r="BZ12" s="28"/>
      <c r="CA12" s="18">
        <f>+OGB!$T12</f>
        <v>7845</v>
      </c>
      <c r="CB12" s="18">
        <f>+OGB!$U12</f>
        <v>15499</v>
      </c>
      <c r="CC12" s="18">
        <f>+OGB!$V12</f>
        <v>23601</v>
      </c>
      <c r="CD12" s="18">
        <f>+OGB!$W12</f>
        <v>31215</v>
      </c>
      <c r="CE12" s="18">
        <f>+OGB!$X12</f>
        <v>39898</v>
      </c>
      <c r="CF12" s="18">
        <f>+OGB!$Y12</f>
        <v>48146</v>
      </c>
      <c r="CG12" s="18">
        <f>+OGB!$Z12</f>
        <v>56113</v>
      </c>
      <c r="CH12" s="18">
        <f>+OGB!$AA12</f>
        <v>64845</v>
      </c>
      <c r="CI12" s="18">
        <f>+OGB!$AB12</f>
        <v>72842</v>
      </c>
      <c r="CJ12" s="18">
        <f>+OGB!$AC12</f>
        <v>81279</v>
      </c>
      <c r="CK12" s="18">
        <f>+OGB!$AD12</f>
        <v>89083</v>
      </c>
      <c r="CL12" s="18">
        <f>+OGB!$AE12</f>
        <v>95922</v>
      </c>
      <c r="CM12" s="18">
        <f>SUM(CA12:CL12)</f>
        <v>626288</v>
      </c>
      <c r="CN12" s="28"/>
      <c r="CO12" s="28"/>
      <c r="CP12" s="18">
        <f>+PB!$T12</f>
        <v>107437</v>
      </c>
      <c r="CQ12" s="18">
        <f>+PB!$U12</f>
        <v>210882</v>
      </c>
      <c r="CR12" s="18">
        <f>+PB!$V12</f>
        <v>329685</v>
      </c>
      <c r="CS12" s="18">
        <f>+PB!$W12</f>
        <v>434425</v>
      </c>
      <c r="CT12" s="18">
        <f>+PB!$X12</f>
        <v>551190</v>
      </c>
      <c r="CU12" s="18">
        <f>+PB!$Y12</f>
        <v>665929</v>
      </c>
      <c r="CV12" s="18">
        <f>+PB!$Z12</f>
        <v>766264</v>
      </c>
      <c r="CW12" s="18">
        <f>+PB!$AA12</f>
        <v>882484</v>
      </c>
      <c r="CX12" s="18">
        <f>+PB!$AB12</f>
        <v>989187</v>
      </c>
      <c r="CY12" s="18">
        <f>+PB!$AC12</f>
        <v>1095884</v>
      </c>
      <c r="CZ12" s="18">
        <f>+PB!$AD12</f>
        <v>1205279</v>
      </c>
      <c r="DA12" s="18">
        <f>+PB!$AE12</f>
        <v>1301350</v>
      </c>
      <c r="DB12" s="18">
        <f>SUM(CP12:DA12)</f>
        <v>8539996</v>
      </c>
      <c r="DC12" s="28"/>
      <c r="DD12" s="28"/>
      <c r="DE12" s="18">
        <f>+IBA!$T12</f>
        <v>10021</v>
      </c>
      <c r="DF12" s="18">
        <f>+IBA!$U12</f>
        <v>19415</v>
      </c>
      <c r="DG12" s="18">
        <f>+IBA!$V12</f>
        <v>30182</v>
      </c>
      <c r="DH12" s="18">
        <f>+IBA!$W12</f>
        <v>40449</v>
      </c>
      <c r="DI12" s="18">
        <f>+IBA!$X12</f>
        <v>51730</v>
      </c>
      <c r="DJ12" s="18">
        <f>+IBA!$Y12</f>
        <v>62819</v>
      </c>
      <c r="DK12" s="18">
        <f>+IBA!$Z12</f>
        <v>72844</v>
      </c>
      <c r="DL12" s="18">
        <f>+IBA!$AA12</f>
        <v>84567</v>
      </c>
      <c r="DM12" s="18">
        <f>+IBA!$AB12</f>
        <v>95012</v>
      </c>
      <c r="DN12" s="18">
        <f>+IBA!$AC12</f>
        <v>105687</v>
      </c>
      <c r="DO12" s="18">
        <f>+IBA!$AD12</f>
        <v>115137</v>
      </c>
      <c r="DP12" s="18">
        <f>+IBA!$AE12</f>
        <v>122804</v>
      </c>
      <c r="DQ12" s="18">
        <f>SUM(DE12:DP12)</f>
        <v>810667</v>
      </c>
      <c r="DR12" s="28"/>
      <c r="DS12" s="28"/>
      <c r="DT12" s="18">
        <f>+SIBC!$T12</f>
        <v>7551</v>
      </c>
      <c r="DU12" s="18">
        <f>+SIBC!$U12</f>
        <v>15608</v>
      </c>
      <c r="DV12" s="18">
        <f>+SIBC!$V12</f>
        <v>25194</v>
      </c>
      <c r="DW12" s="18">
        <f>+SIBC!$W12</f>
        <v>33744</v>
      </c>
      <c r="DX12" s="18">
        <f>+SIBC!$X12</f>
        <v>44498</v>
      </c>
      <c r="DY12" s="18">
        <f>+SIBC!$Y12</f>
        <v>54736</v>
      </c>
      <c r="DZ12" s="18">
        <f>+SIBC!$Z12</f>
        <v>64198</v>
      </c>
      <c r="EA12" s="18">
        <f>+SIBC!$AA12</f>
        <v>74618</v>
      </c>
      <c r="EB12" s="18">
        <f>+SIBC!$AB12</f>
        <v>84154</v>
      </c>
      <c r="EC12" s="18">
        <f>+SIBC!$AC12</f>
        <v>94293</v>
      </c>
      <c r="ED12" s="18">
        <f>+SIBC!$AD12</f>
        <v>103440</v>
      </c>
      <c r="EE12" s="18">
        <f>+SIBC!$AE12</f>
        <v>111015</v>
      </c>
      <c r="EF12" s="18">
        <f>SUM(DT12:EE12)</f>
        <v>713049</v>
      </c>
      <c r="EG12" s="28"/>
      <c r="EH12" s="28"/>
      <c r="EI12" s="18">
        <f>+TIBA!$T12</f>
        <v>36092</v>
      </c>
      <c r="EJ12" s="18">
        <f>+TIBA!$U12</f>
        <v>70394</v>
      </c>
      <c r="EK12" s="18">
        <f>+TIBA!$V12</f>
        <v>109507</v>
      </c>
      <c r="EL12" s="18">
        <f>+TIBA!$W12</f>
        <v>145516</v>
      </c>
      <c r="EM12" s="18">
        <f>+TIBA!$X12</f>
        <v>184712</v>
      </c>
      <c r="EN12" s="18">
        <f>+TIBA!$Y12</f>
        <v>222608</v>
      </c>
      <c r="EO12" s="18">
        <f>+TIBA!$Z12</f>
        <v>257280</v>
      </c>
      <c r="EP12" s="18">
        <f>+TIBA!$AA12</f>
        <v>295249</v>
      </c>
      <c r="EQ12" s="18">
        <f>+TIBA!$AB12</f>
        <v>330343</v>
      </c>
      <c r="ER12" s="18">
        <f>+TIBA!$AC12</f>
        <v>368002</v>
      </c>
      <c r="ES12" s="18">
        <f>+TIBA!$AD12</f>
        <v>403761</v>
      </c>
      <c r="ET12" s="18">
        <f>+TIBA!$AE12</f>
        <v>433119</v>
      </c>
      <c r="EU12" s="18">
        <f>SUM(EI12:ET12)</f>
        <v>2856583</v>
      </c>
      <c r="EV12" s="28"/>
      <c r="EW12" s="28"/>
      <c r="EX12" s="18">
        <f>+LQB!$T12</f>
        <v>74724</v>
      </c>
      <c r="EY12" s="18">
        <f>+LQB!$U12</f>
        <v>147210</v>
      </c>
      <c r="EZ12" s="18">
        <f>+LQB!$V12</f>
        <v>232802</v>
      </c>
      <c r="FA12" s="18">
        <f>+LQB!$W12</f>
        <v>310512</v>
      </c>
      <c r="FB12" s="18">
        <f>+LQB!$X12</f>
        <v>395194</v>
      </c>
      <c r="FC12" s="18">
        <f>+LQB!$Y12</f>
        <v>480046</v>
      </c>
      <c r="FD12" s="18">
        <f>+LQB!$Z12</f>
        <v>552572</v>
      </c>
      <c r="FE12" s="18">
        <f>+LQB!$AA12</f>
        <v>635072</v>
      </c>
      <c r="FF12" s="18">
        <f>+LQB!$AB12</f>
        <v>713426</v>
      </c>
      <c r="FG12" s="18">
        <f>+LQB!$AC12</f>
        <v>794368</v>
      </c>
      <c r="FH12" s="18">
        <f>+LQB!$AD12</f>
        <v>872298</v>
      </c>
      <c r="FI12" s="18">
        <f>+LQB!$AE12</f>
        <v>941520</v>
      </c>
      <c r="FJ12" s="18">
        <f>SUM(EX12:FI12)</f>
        <v>6149744</v>
      </c>
      <c r="FK12" s="28"/>
      <c r="FL12" s="28"/>
      <c r="FM12" s="18">
        <f>+RBW!$T12</f>
        <v>5</v>
      </c>
      <c r="FN12" s="18">
        <f>+RBW!$U12</f>
        <v>11</v>
      </c>
      <c r="FO12" s="18">
        <f>+RBW!$V12</f>
        <v>24</v>
      </c>
      <c r="FP12" s="18">
        <f>+RBW!$W12</f>
        <v>34</v>
      </c>
      <c r="FQ12" s="18">
        <f>+RBW!$X12</f>
        <v>43</v>
      </c>
      <c r="FR12" s="18">
        <f>+RBW!$Y12</f>
        <v>53</v>
      </c>
      <c r="FS12" s="18">
        <f>+RBW!$Z12</f>
        <v>69</v>
      </c>
      <c r="FT12" s="18">
        <f>+RBW!$AA12</f>
        <v>86</v>
      </c>
      <c r="FU12" s="18">
        <f>+RBW!$AB12</f>
        <v>94</v>
      </c>
      <c r="FV12" s="18">
        <f>+RBW!$AC12</f>
        <v>101</v>
      </c>
      <c r="FW12" s="18">
        <f>+RBW!$AD12</f>
        <v>109</v>
      </c>
      <c r="FX12" s="18">
        <f>+RBW!$AE12</f>
        <v>121</v>
      </c>
      <c r="FY12" s="18">
        <f>SUM(FM12:FX12)</f>
        <v>750</v>
      </c>
      <c r="FZ12" s="28"/>
      <c r="GA12" s="28"/>
      <c r="GB12" s="18">
        <f>+WPB!$T12</f>
        <v>0</v>
      </c>
      <c r="GC12" s="18">
        <f>+WPB!$U12</f>
        <v>0</v>
      </c>
      <c r="GD12" s="18">
        <f>+WPB!$V12</f>
        <v>0</v>
      </c>
      <c r="GE12" s="18">
        <f>+WPB!$W12</f>
        <v>0</v>
      </c>
      <c r="GF12" s="18">
        <f>+WPB!$X12</f>
        <v>0</v>
      </c>
      <c r="GG12" s="18">
        <f>+WPB!$Y12</f>
        <v>0</v>
      </c>
      <c r="GH12" s="18">
        <f>+WPB!$Z12</f>
        <v>0</v>
      </c>
      <c r="GI12" s="18">
        <f>+WPB!$AA12</f>
        <v>0</v>
      </c>
      <c r="GJ12" s="18">
        <f>+WPB!$AB12</f>
        <v>0</v>
      </c>
      <c r="GK12" s="18">
        <f>+WPB!$AC12</f>
        <v>0</v>
      </c>
      <c r="GL12" s="18">
        <f>+WPB!$AD12</f>
        <v>0</v>
      </c>
      <c r="GM12" s="18">
        <f>+WPB!$AE12</f>
        <v>0</v>
      </c>
      <c r="GN12" s="18">
        <f>SUM(GB12:GM12)</f>
        <v>0</v>
      </c>
      <c r="GO12" s="28"/>
      <c r="GP12" s="28"/>
    </row>
    <row r="13" spans="1:198" s="17" customFormat="1" ht="15.2" customHeight="1">
      <c r="A13" s="25">
        <v>2006</v>
      </c>
      <c r="B13" s="30" t="s">
        <v>8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28"/>
      <c r="R13" s="28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28"/>
      <c r="AG13" s="28"/>
      <c r="AH13" s="18">
        <f>+AMB!$T13</f>
        <v>4014</v>
      </c>
      <c r="AI13" s="18">
        <f>+AMB!$U13</f>
        <v>8342</v>
      </c>
      <c r="AJ13" s="18">
        <f>+AMB!$V13</f>
        <v>13834</v>
      </c>
      <c r="AK13" s="18">
        <f>+AMB!$W13</f>
        <v>19556</v>
      </c>
      <c r="AL13" s="18">
        <f>+AMB!$X13</f>
        <v>25807</v>
      </c>
      <c r="AM13" s="18">
        <f>+AMB!$Y13</f>
        <v>33946</v>
      </c>
      <c r="AN13" s="18">
        <f>+AMB!$Z13</f>
        <v>42616</v>
      </c>
      <c r="AO13" s="18">
        <f>+AMB!$AA13</f>
        <v>51179</v>
      </c>
      <c r="AP13" s="18">
        <f>+AMB!$AB13</f>
        <v>56860</v>
      </c>
      <c r="AQ13" s="18">
        <f>+AMB!$AC13</f>
        <v>61858</v>
      </c>
      <c r="AR13" s="18">
        <f>+AMB!$AD13</f>
        <v>65554</v>
      </c>
      <c r="AS13" s="18">
        <f>+AMB!$AE13</f>
        <v>68991</v>
      </c>
      <c r="AT13" s="18">
        <f>SUM(AH13:AS13)</f>
        <v>452557</v>
      </c>
      <c r="AU13" s="28"/>
      <c r="AV13" s="28"/>
      <c r="AW13" s="18">
        <f>+BWB!$T13</f>
        <v>538</v>
      </c>
      <c r="AX13" s="18">
        <f>+BWB!$U13</f>
        <v>1008</v>
      </c>
      <c r="AY13" s="18">
        <f>+BWB!$V13</f>
        <v>1580</v>
      </c>
      <c r="AZ13" s="18">
        <f>+BWB!$W13</f>
        <v>2211</v>
      </c>
      <c r="BA13" s="18">
        <f>+BWB!$X13</f>
        <v>3124</v>
      </c>
      <c r="BB13" s="18">
        <f>+BWB!$Y13</f>
        <v>3945</v>
      </c>
      <c r="BC13" s="18">
        <f>+BWB!$Z13</f>
        <v>4822</v>
      </c>
      <c r="BD13" s="18">
        <f>+BWB!$AA13</f>
        <v>5689</v>
      </c>
      <c r="BE13" s="18">
        <f>+BWB!$AB13</f>
        <v>6483</v>
      </c>
      <c r="BF13" s="18">
        <f>+BWB!$AC13</f>
        <v>7457</v>
      </c>
      <c r="BG13" s="18">
        <f>+BWB!$AD13</f>
        <v>8227</v>
      </c>
      <c r="BH13" s="18">
        <f>+BWB!$AE13</f>
        <v>8703</v>
      </c>
      <c r="BI13" s="18">
        <f>SUM(AW13:BH13)</f>
        <v>53787</v>
      </c>
      <c r="BJ13" s="28"/>
      <c r="BK13" s="28"/>
      <c r="BL13" s="18">
        <f>+DWT!$T13</f>
        <v>5292</v>
      </c>
      <c r="BM13" s="18">
        <f>+DWT!$U13</f>
        <v>9988</v>
      </c>
      <c r="BN13" s="18">
        <f>+DWT!$V13</f>
        <v>15104</v>
      </c>
      <c r="BO13" s="18">
        <f>+DWT!$W13</f>
        <v>20090</v>
      </c>
      <c r="BP13" s="18">
        <f>+DWT!$X13</f>
        <v>25174</v>
      </c>
      <c r="BQ13" s="18">
        <f>+DWT!$Y13</f>
        <v>30146</v>
      </c>
      <c r="BR13" s="18">
        <f>+DWT!$Z13</f>
        <v>35872</v>
      </c>
      <c r="BS13" s="18">
        <f>+DWT!$AA13</f>
        <v>40858</v>
      </c>
      <c r="BT13" s="18">
        <f>+DWT!$AB13</f>
        <v>45652</v>
      </c>
      <c r="BU13" s="18">
        <f>+DWT!$AC13</f>
        <v>50463</v>
      </c>
      <c r="BV13" s="18">
        <f>+DWT!$AD13</f>
        <v>55157</v>
      </c>
      <c r="BW13" s="18">
        <f>+DWT!$AE13</f>
        <v>59772</v>
      </c>
      <c r="BX13" s="18">
        <f>SUM(BL13:BW13)</f>
        <v>393568</v>
      </c>
      <c r="BY13" s="28"/>
      <c r="BZ13" s="28"/>
      <c r="CA13" s="18">
        <f>+OGB!$T13</f>
        <v>34</v>
      </c>
      <c r="CB13" s="18">
        <f>+OGB!$U13</f>
        <v>83</v>
      </c>
      <c r="CC13" s="18">
        <f>+OGB!$V13</f>
        <v>102</v>
      </c>
      <c r="CD13" s="18">
        <f>+OGB!$W13</f>
        <v>128</v>
      </c>
      <c r="CE13" s="18">
        <f>+OGB!$X13</f>
        <v>220</v>
      </c>
      <c r="CF13" s="18">
        <f>+OGB!$Y13</f>
        <v>318</v>
      </c>
      <c r="CG13" s="18">
        <f>+OGB!$Z13</f>
        <v>350</v>
      </c>
      <c r="CH13" s="18">
        <f>+OGB!$AA13</f>
        <v>381</v>
      </c>
      <c r="CI13" s="18">
        <f>+OGB!$AB13</f>
        <v>423</v>
      </c>
      <c r="CJ13" s="18">
        <f>+OGB!$AC13</f>
        <v>469</v>
      </c>
      <c r="CK13" s="18">
        <f>+OGB!$AD13</f>
        <v>500</v>
      </c>
      <c r="CL13" s="18">
        <f>+OGB!$AE13</f>
        <v>518</v>
      </c>
      <c r="CM13" s="18">
        <f>SUM(CA13:CL13)</f>
        <v>3526</v>
      </c>
      <c r="CN13" s="28"/>
      <c r="CO13" s="28"/>
      <c r="CP13" s="18">
        <f>+PB!$T13</f>
        <v>2282</v>
      </c>
      <c r="CQ13" s="18">
        <f>+PB!$U13</f>
        <v>4536</v>
      </c>
      <c r="CR13" s="18">
        <f>+PB!$V13</f>
        <v>7052</v>
      </c>
      <c r="CS13" s="18">
        <f>+PB!$W13</f>
        <v>9574</v>
      </c>
      <c r="CT13" s="18">
        <f>+PB!$X13</f>
        <v>12262</v>
      </c>
      <c r="CU13" s="18">
        <f>+PB!$Y13</f>
        <v>14840</v>
      </c>
      <c r="CV13" s="18">
        <f>+PB!$Z13</f>
        <v>17520</v>
      </c>
      <c r="CW13" s="18">
        <f>+PB!$AA13</f>
        <v>20420</v>
      </c>
      <c r="CX13" s="18">
        <f>+PB!$AB13</f>
        <v>23040</v>
      </c>
      <c r="CY13" s="18">
        <f>+PB!$AC13</f>
        <v>25848</v>
      </c>
      <c r="CZ13" s="18">
        <f>+PB!$AD13</f>
        <v>28842</v>
      </c>
      <c r="DA13" s="18">
        <f>+PB!$AE13</f>
        <v>31040</v>
      </c>
      <c r="DB13" s="18">
        <f>SUM(CP13:DA13)</f>
        <v>197256</v>
      </c>
      <c r="DC13" s="28"/>
      <c r="DD13" s="28"/>
      <c r="DE13" s="18">
        <f>+IBA!$T13</f>
        <v>1892</v>
      </c>
      <c r="DF13" s="18">
        <f>+IBA!$U13</f>
        <v>4715</v>
      </c>
      <c r="DG13" s="18">
        <f>+IBA!$V13</f>
        <v>7302</v>
      </c>
      <c r="DH13" s="18">
        <f>+IBA!$W13</f>
        <v>9128</v>
      </c>
      <c r="DI13" s="18">
        <f>+IBA!$X13</f>
        <v>14496</v>
      </c>
      <c r="DJ13" s="18">
        <f>+IBA!$Y13</f>
        <v>22765</v>
      </c>
      <c r="DK13" s="18">
        <f>+IBA!$Z13</f>
        <v>33076</v>
      </c>
      <c r="DL13" s="18">
        <f>+IBA!$AA13</f>
        <v>43295</v>
      </c>
      <c r="DM13" s="18">
        <f>+IBA!$AB13</f>
        <v>50804</v>
      </c>
      <c r="DN13" s="18">
        <f>+IBA!$AC13</f>
        <v>54162</v>
      </c>
      <c r="DO13" s="18">
        <f>+IBA!$AD13</f>
        <v>55928</v>
      </c>
      <c r="DP13" s="18">
        <f>+IBA!$AE13</f>
        <v>57210</v>
      </c>
      <c r="DQ13" s="18">
        <f>SUM(DE13:DP13)</f>
        <v>354773</v>
      </c>
      <c r="DR13" s="28"/>
      <c r="DS13" s="28"/>
      <c r="DT13" s="18">
        <f>+SIBC!$T13</f>
        <v>0</v>
      </c>
      <c r="DU13" s="18">
        <f>+SIBC!$U13</f>
        <v>0</v>
      </c>
      <c r="DV13" s="18">
        <f>+SIBC!$V13</f>
        <v>0</v>
      </c>
      <c r="DW13" s="18">
        <f>+SIBC!$W13</f>
        <v>0</v>
      </c>
      <c r="DX13" s="18">
        <f>+SIBC!$X13</f>
        <v>0</v>
      </c>
      <c r="DY13" s="18">
        <f>+SIBC!$Y13</f>
        <v>0</v>
      </c>
      <c r="DZ13" s="18">
        <f>+SIBC!$Z13</f>
        <v>0</v>
      </c>
      <c r="EA13" s="18">
        <f>+SIBC!$AA13</f>
        <v>0</v>
      </c>
      <c r="EB13" s="18">
        <f>+SIBC!$AB13</f>
        <v>0</v>
      </c>
      <c r="EC13" s="18">
        <f>+SIBC!$AC13</f>
        <v>0</v>
      </c>
      <c r="ED13" s="18">
        <f>+SIBC!$AD13</f>
        <v>0</v>
      </c>
      <c r="EE13" s="18">
        <f>+SIBC!$AE13</f>
        <v>0</v>
      </c>
      <c r="EF13" s="18">
        <f>SUM(DT13:EE13)</f>
        <v>0</v>
      </c>
      <c r="EG13" s="28"/>
      <c r="EH13" s="28"/>
      <c r="EI13" s="18">
        <f>+TIBA!$T13</f>
        <v>0</v>
      </c>
      <c r="EJ13" s="18">
        <f>+TIBA!$U13</f>
        <v>0</v>
      </c>
      <c r="EK13" s="18">
        <f>+TIBA!$V13</f>
        <v>0</v>
      </c>
      <c r="EL13" s="18">
        <f>+TIBA!$W13</f>
        <v>0</v>
      </c>
      <c r="EM13" s="18">
        <f>+TIBA!$X13</f>
        <v>0</v>
      </c>
      <c r="EN13" s="18">
        <f>+TIBA!$Y13</f>
        <v>0</v>
      </c>
      <c r="EO13" s="18">
        <f>+TIBA!$Z13</f>
        <v>0</v>
      </c>
      <c r="EP13" s="18">
        <f>+TIBA!$AA13</f>
        <v>0</v>
      </c>
      <c r="EQ13" s="18">
        <f>+TIBA!$AB13</f>
        <v>0</v>
      </c>
      <c r="ER13" s="18">
        <f>+TIBA!$AC13</f>
        <v>0</v>
      </c>
      <c r="ES13" s="18">
        <f>+TIBA!$AD13</f>
        <v>0</v>
      </c>
      <c r="ET13" s="18">
        <f>+TIBA!$AE13</f>
        <v>0</v>
      </c>
      <c r="EU13" s="18">
        <f>SUM(EI13:ET13)</f>
        <v>0</v>
      </c>
      <c r="EV13" s="28"/>
      <c r="EW13" s="28"/>
      <c r="EX13" s="18">
        <f>+LQB!$T13</f>
        <v>366</v>
      </c>
      <c r="EY13" s="18">
        <f>+LQB!$U13</f>
        <v>772</v>
      </c>
      <c r="EZ13" s="18">
        <f>+LQB!$V13</f>
        <v>1432</v>
      </c>
      <c r="FA13" s="18">
        <f>+LQB!$W13</f>
        <v>2728</v>
      </c>
      <c r="FB13" s="18">
        <f>+LQB!$X13</f>
        <v>4030</v>
      </c>
      <c r="FC13" s="18">
        <f>+LQB!$Y13</f>
        <v>5076</v>
      </c>
      <c r="FD13" s="18">
        <f>+LQB!$Z13</f>
        <v>6424</v>
      </c>
      <c r="FE13" s="18">
        <f>+LQB!$AA13</f>
        <v>7492</v>
      </c>
      <c r="FF13" s="18">
        <f>+LQB!$AB13</f>
        <v>8482</v>
      </c>
      <c r="FG13" s="18">
        <f>+LQB!$AC13</f>
        <v>9794</v>
      </c>
      <c r="FH13" s="18">
        <f>+LQB!$AD13</f>
        <v>10942</v>
      </c>
      <c r="FI13" s="18">
        <f>+LQB!$AE13</f>
        <v>11718</v>
      </c>
      <c r="FJ13" s="18">
        <f>SUM(EX13:FI13)</f>
        <v>69256</v>
      </c>
      <c r="FK13" s="28"/>
      <c r="FL13" s="28"/>
      <c r="FM13" s="18">
        <f>+RBW!$T13</f>
        <v>964</v>
      </c>
      <c r="FN13" s="18">
        <f>+RBW!$U13</f>
        <v>1940</v>
      </c>
      <c r="FO13" s="18">
        <f>+RBW!$V13</f>
        <v>3390</v>
      </c>
      <c r="FP13" s="18">
        <f>+RBW!$W13</f>
        <v>5602</v>
      </c>
      <c r="FQ13" s="18">
        <f>+RBW!$X13</f>
        <v>9668</v>
      </c>
      <c r="FR13" s="18">
        <f>+RBW!$Y13</f>
        <v>14416</v>
      </c>
      <c r="FS13" s="18">
        <f>+RBW!$Z13</f>
        <v>19618</v>
      </c>
      <c r="FT13" s="18">
        <f>+RBW!$AA13</f>
        <v>24904</v>
      </c>
      <c r="FU13" s="18">
        <f>+RBW!$AB13</f>
        <v>29594</v>
      </c>
      <c r="FV13" s="18">
        <f>+RBW!$AC13</f>
        <v>33830</v>
      </c>
      <c r="FW13" s="18">
        <f>+RBW!$AD13</f>
        <v>36082</v>
      </c>
      <c r="FX13" s="18">
        <f>+RBW!$AE13</f>
        <v>37634</v>
      </c>
      <c r="FY13" s="18">
        <f>SUM(FM13:FX13)</f>
        <v>217642</v>
      </c>
      <c r="FZ13" s="28"/>
      <c r="GA13" s="28"/>
      <c r="GB13" s="18">
        <f>+WPB!$T13</f>
        <v>0</v>
      </c>
      <c r="GC13" s="18">
        <f>+WPB!$U13</f>
        <v>0</v>
      </c>
      <c r="GD13" s="18">
        <f>+WPB!$V13</f>
        <v>0</v>
      </c>
      <c r="GE13" s="18">
        <f>+WPB!$W13</f>
        <v>0</v>
      </c>
      <c r="GF13" s="18">
        <f>+WPB!$X13</f>
        <v>0</v>
      </c>
      <c r="GG13" s="18">
        <f>+WPB!$Y13</f>
        <v>0</v>
      </c>
      <c r="GH13" s="18">
        <f>+WPB!$Z13</f>
        <v>0</v>
      </c>
      <c r="GI13" s="18">
        <f>+WPB!$AA13</f>
        <v>0</v>
      </c>
      <c r="GJ13" s="18">
        <f>+WPB!$AB13</f>
        <v>0</v>
      </c>
      <c r="GK13" s="18">
        <f>+WPB!$AC13</f>
        <v>0</v>
      </c>
      <c r="GL13" s="18">
        <f>+WPB!$AD13</f>
        <v>0</v>
      </c>
      <c r="GM13" s="18">
        <f>+WPB!$AE13</f>
        <v>0</v>
      </c>
      <c r="GN13" s="18">
        <f>SUM(GB13:GM13)</f>
        <v>0</v>
      </c>
      <c r="GO13" s="28"/>
      <c r="GP13" s="28"/>
    </row>
    <row r="14" spans="1:198" s="17" customFormat="1" ht="15.2" customHeight="1">
      <c r="A14" s="25">
        <v>2006</v>
      </c>
      <c r="B14" s="31" t="s">
        <v>9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28"/>
      <c r="R14" s="28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28"/>
      <c r="AG14" s="28"/>
      <c r="AH14" s="18">
        <f t="shared" ref="AH14:AT14" si="0">SUM(AH11:AH13)</f>
        <v>788142</v>
      </c>
      <c r="AI14" s="18">
        <f t="shared" si="0"/>
        <v>1530828</v>
      </c>
      <c r="AJ14" s="18">
        <f t="shared" si="0"/>
        <v>2397785</v>
      </c>
      <c r="AK14" s="18">
        <f t="shared" si="0"/>
        <v>3201929</v>
      </c>
      <c r="AL14" s="18">
        <f t="shared" si="0"/>
        <v>4053245</v>
      </c>
      <c r="AM14" s="18">
        <f t="shared" si="0"/>
        <v>4880859</v>
      </c>
      <c r="AN14" s="18">
        <f t="shared" si="0"/>
        <v>5662219</v>
      </c>
      <c r="AO14" s="18">
        <f t="shared" si="0"/>
        <v>6528176</v>
      </c>
      <c r="AP14" s="18">
        <f t="shared" si="0"/>
        <v>7328537</v>
      </c>
      <c r="AQ14" s="18">
        <f t="shared" si="0"/>
        <v>8137384</v>
      </c>
      <c r="AR14" s="18">
        <f t="shared" si="0"/>
        <v>8943211</v>
      </c>
      <c r="AS14" s="18">
        <f t="shared" si="0"/>
        <v>9680232</v>
      </c>
      <c r="AT14" s="18">
        <f t="shared" si="0"/>
        <v>63132547</v>
      </c>
      <c r="AU14" s="28"/>
      <c r="AV14" s="28"/>
      <c r="AW14" s="18">
        <f t="shared" ref="AW14:BI14" si="1">SUM(AW11:AW13)</f>
        <v>396729</v>
      </c>
      <c r="AX14" s="18">
        <f t="shared" si="1"/>
        <v>756517</v>
      </c>
      <c r="AY14" s="18">
        <f t="shared" si="1"/>
        <v>1194260</v>
      </c>
      <c r="AZ14" s="18">
        <f t="shared" si="1"/>
        <v>1622298</v>
      </c>
      <c r="BA14" s="18">
        <f t="shared" si="1"/>
        <v>2096624</v>
      </c>
      <c r="BB14" s="18">
        <f t="shared" si="1"/>
        <v>2585856</v>
      </c>
      <c r="BC14" s="18">
        <f t="shared" si="1"/>
        <v>3102518</v>
      </c>
      <c r="BD14" s="18">
        <f t="shared" si="1"/>
        <v>3627993</v>
      </c>
      <c r="BE14" s="18">
        <f t="shared" si="1"/>
        <v>4075832</v>
      </c>
      <c r="BF14" s="18">
        <f t="shared" si="1"/>
        <v>4513780</v>
      </c>
      <c r="BG14" s="18">
        <f t="shared" si="1"/>
        <v>4935726</v>
      </c>
      <c r="BH14" s="18">
        <f t="shared" si="1"/>
        <v>5331751</v>
      </c>
      <c r="BI14" s="18">
        <f t="shared" si="1"/>
        <v>34239884</v>
      </c>
      <c r="BJ14" s="28"/>
      <c r="BK14" s="28"/>
      <c r="BL14" s="18">
        <f t="shared" ref="BL14:BX14" si="2">SUM(BL11:BL13)</f>
        <v>485424</v>
      </c>
      <c r="BM14" s="18">
        <f t="shared" si="2"/>
        <v>918013</v>
      </c>
      <c r="BN14" s="18">
        <f t="shared" si="2"/>
        <v>1427276</v>
      </c>
      <c r="BO14" s="18">
        <f t="shared" si="2"/>
        <v>1912750</v>
      </c>
      <c r="BP14" s="18">
        <f t="shared" si="2"/>
        <v>2408228</v>
      </c>
      <c r="BQ14" s="18">
        <f t="shared" si="2"/>
        <v>2879959</v>
      </c>
      <c r="BR14" s="18">
        <f t="shared" si="2"/>
        <v>3332074</v>
      </c>
      <c r="BS14" s="18">
        <f t="shared" si="2"/>
        <v>3768848</v>
      </c>
      <c r="BT14" s="18">
        <f t="shared" si="2"/>
        <v>4190340</v>
      </c>
      <c r="BU14" s="18">
        <f t="shared" si="2"/>
        <v>4615533</v>
      </c>
      <c r="BV14" s="18">
        <f t="shared" si="2"/>
        <v>5034071</v>
      </c>
      <c r="BW14" s="18">
        <f t="shared" si="2"/>
        <v>5457164</v>
      </c>
      <c r="BX14" s="18">
        <f t="shared" si="2"/>
        <v>36429680</v>
      </c>
      <c r="BY14" s="28"/>
      <c r="BZ14" s="28"/>
      <c r="CA14" s="18">
        <f t="shared" ref="CA14:CM14" si="3">SUM(CA11:CA13)</f>
        <v>32917</v>
      </c>
      <c r="CB14" s="18">
        <f t="shared" si="3"/>
        <v>64934</v>
      </c>
      <c r="CC14" s="18">
        <f t="shared" si="3"/>
        <v>102964</v>
      </c>
      <c r="CD14" s="18">
        <f t="shared" si="3"/>
        <v>141755</v>
      </c>
      <c r="CE14" s="18">
        <f t="shared" si="3"/>
        <v>185800</v>
      </c>
      <c r="CF14" s="18">
        <f t="shared" si="3"/>
        <v>231985</v>
      </c>
      <c r="CG14" s="18">
        <f t="shared" si="3"/>
        <v>285777</v>
      </c>
      <c r="CH14" s="18">
        <f t="shared" si="3"/>
        <v>340007</v>
      </c>
      <c r="CI14" s="18">
        <f t="shared" si="3"/>
        <v>385481</v>
      </c>
      <c r="CJ14" s="18">
        <f t="shared" si="3"/>
        <v>428871</v>
      </c>
      <c r="CK14" s="18">
        <f t="shared" si="3"/>
        <v>473407</v>
      </c>
      <c r="CL14" s="18">
        <f t="shared" si="3"/>
        <v>510804</v>
      </c>
      <c r="CM14" s="18">
        <f t="shared" si="3"/>
        <v>3184702</v>
      </c>
      <c r="CN14" s="28"/>
      <c r="CO14" s="28"/>
      <c r="CP14" s="18">
        <f t="shared" ref="CP14:DB14" si="4">SUM(CP11:CP13)</f>
        <v>478382</v>
      </c>
      <c r="CQ14" s="18">
        <f t="shared" si="4"/>
        <v>928752</v>
      </c>
      <c r="CR14" s="18">
        <f t="shared" si="4"/>
        <v>1487615</v>
      </c>
      <c r="CS14" s="18">
        <f t="shared" si="4"/>
        <v>2028779</v>
      </c>
      <c r="CT14" s="18">
        <f t="shared" si="4"/>
        <v>2624008</v>
      </c>
      <c r="CU14" s="18">
        <f t="shared" si="4"/>
        <v>3246155</v>
      </c>
      <c r="CV14" s="18">
        <f t="shared" si="4"/>
        <v>4012020</v>
      </c>
      <c r="CW14" s="18">
        <f t="shared" si="4"/>
        <v>4783290</v>
      </c>
      <c r="CX14" s="18">
        <f t="shared" si="4"/>
        <v>5364675</v>
      </c>
      <c r="CY14" s="18">
        <f t="shared" si="4"/>
        <v>5888177</v>
      </c>
      <c r="CZ14" s="18">
        <f t="shared" si="4"/>
        <v>6392420</v>
      </c>
      <c r="DA14" s="18">
        <f t="shared" si="4"/>
        <v>6876109</v>
      </c>
      <c r="DB14" s="18">
        <f t="shared" si="4"/>
        <v>44110382</v>
      </c>
      <c r="DC14" s="28"/>
      <c r="DD14" s="28"/>
      <c r="DE14" s="18">
        <f t="shared" ref="DE14:DQ14" si="5">SUM(DE11:DE13)</f>
        <v>135467</v>
      </c>
      <c r="DF14" s="18">
        <f t="shared" si="5"/>
        <v>260713</v>
      </c>
      <c r="DG14" s="18">
        <f t="shared" si="5"/>
        <v>410296</v>
      </c>
      <c r="DH14" s="18">
        <f t="shared" si="5"/>
        <v>563166</v>
      </c>
      <c r="DI14" s="18">
        <f t="shared" si="5"/>
        <v>724741</v>
      </c>
      <c r="DJ14" s="18">
        <f t="shared" si="5"/>
        <v>893429</v>
      </c>
      <c r="DK14" s="18">
        <f t="shared" si="5"/>
        <v>1096254</v>
      </c>
      <c r="DL14" s="18">
        <f t="shared" si="5"/>
        <v>1293290</v>
      </c>
      <c r="DM14" s="18">
        <f t="shared" si="5"/>
        <v>1466053</v>
      </c>
      <c r="DN14" s="18">
        <f t="shared" si="5"/>
        <v>1624547</v>
      </c>
      <c r="DO14" s="18">
        <f t="shared" si="5"/>
        <v>1766205</v>
      </c>
      <c r="DP14" s="18">
        <f t="shared" si="5"/>
        <v>1911339</v>
      </c>
      <c r="DQ14" s="18">
        <f t="shared" si="5"/>
        <v>12145500</v>
      </c>
      <c r="DR14" s="28"/>
      <c r="DS14" s="28"/>
      <c r="DT14" s="18">
        <f t="shared" ref="DT14:EF14" si="6">SUM(DT11:DT13)</f>
        <v>189980</v>
      </c>
      <c r="DU14" s="18">
        <f t="shared" si="6"/>
        <v>368544</v>
      </c>
      <c r="DV14" s="18">
        <f t="shared" si="6"/>
        <v>581603</v>
      </c>
      <c r="DW14" s="18">
        <f t="shared" si="6"/>
        <v>786877</v>
      </c>
      <c r="DX14" s="18">
        <f t="shared" si="6"/>
        <v>1011301</v>
      </c>
      <c r="DY14" s="18">
        <f t="shared" si="6"/>
        <v>1238373</v>
      </c>
      <c r="DZ14" s="18">
        <f t="shared" si="6"/>
        <v>1467781</v>
      </c>
      <c r="EA14" s="18">
        <f t="shared" si="6"/>
        <v>1697596</v>
      </c>
      <c r="EB14" s="18">
        <f t="shared" si="6"/>
        <v>1915278</v>
      </c>
      <c r="EC14" s="18">
        <f t="shared" si="6"/>
        <v>2132818</v>
      </c>
      <c r="ED14" s="18">
        <f t="shared" si="6"/>
        <v>2338797</v>
      </c>
      <c r="EE14" s="18">
        <f t="shared" si="6"/>
        <v>2543604</v>
      </c>
      <c r="EF14" s="18">
        <f t="shared" si="6"/>
        <v>16272552</v>
      </c>
      <c r="EG14" s="28"/>
      <c r="EH14" s="28"/>
      <c r="EI14" s="18">
        <f t="shared" ref="EI14:EU14" si="7">SUM(EI11:EI13)</f>
        <v>116235</v>
      </c>
      <c r="EJ14" s="18">
        <f t="shared" si="7"/>
        <v>225266</v>
      </c>
      <c r="EK14" s="18">
        <f t="shared" si="7"/>
        <v>368755</v>
      </c>
      <c r="EL14" s="18">
        <f t="shared" si="7"/>
        <v>521934</v>
      </c>
      <c r="EM14" s="18">
        <f t="shared" si="7"/>
        <v>700422</v>
      </c>
      <c r="EN14" s="18">
        <f t="shared" si="7"/>
        <v>899498</v>
      </c>
      <c r="EO14" s="18">
        <f t="shared" si="7"/>
        <v>1167721</v>
      </c>
      <c r="EP14" s="18">
        <f t="shared" si="7"/>
        <v>1435447</v>
      </c>
      <c r="EQ14" s="18">
        <f t="shared" si="7"/>
        <v>1626228</v>
      </c>
      <c r="ER14" s="18">
        <f t="shared" si="7"/>
        <v>1790459</v>
      </c>
      <c r="ES14" s="18">
        <f t="shared" si="7"/>
        <v>1929645</v>
      </c>
      <c r="ET14" s="18">
        <f t="shared" si="7"/>
        <v>2053828</v>
      </c>
      <c r="EU14" s="18">
        <f t="shared" si="7"/>
        <v>12835438</v>
      </c>
      <c r="EV14" s="28"/>
      <c r="EW14" s="28"/>
      <c r="EX14" s="18">
        <f t="shared" ref="EX14:FJ14" si="8">SUM(EX11:EX13)</f>
        <v>268017</v>
      </c>
      <c r="EY14" s="18">
        <f t="shared" si="8"/>
        <v>516845</v>
      </c>
      <c r="EZ14" s="18">
        <f t="shared" si="8"/>
        <v>836083</v>
      </c>
      <c r="FA14" s="18">
        <f t="shared" si="8"/>
        <v>1174802</v>
      </c>
      <c r="FB14" s="18">
        <f t="shared" si="8"/>
        <v>1545565</v>
      </c>
      <c r="FC14" s="18">
        <f t="shared" si="8"/>
        <v>1915790</v>
      </c>
      <c r="FD14" s="18">
        <f t="shared" si="8"/>
        <v>2344728</v>
      </c>
      <c r="FE14" s="18">
        <f t="shared" si="8"/>
        <v>2785464</v>
      </c>
      <c r="FF14" s="18">
        <f t="shared" si="8"/>
        <v>3130266</v>
      </c>
      <c r="FG14" s="18">
        <f t="shared" si="8"/>
        <v>3452988</v>
      </c>
      <c r="FH14" s="18">
        <f t="shared" si="8"/>
        <v>3769507</v>
      </c>
      <c r="FI14" s="18">
        <f t="shared" si="8"/>
        <v>4077306</v>
      </c>
      <c r="FJ14" s="18">
        <f t="shared" si="8"/>
        <v>25817361</v>
      </c>
      <c r="FK14" s="28"/>
      <c r="FL14" s="28"/>
      <c r="FM14" s="18">
        <f t="shared" ref="FM14:FY14" si="9">SUM(FM11:FM13)</f>
        <v>209226</v>
      </c>
      <c r="FN14" s="18">
        <f t="shared" si="9"/>
        <v>399967</v>
      </c>
      <c r="FO14" s="18">
        <f t="shared" si="9"/>
        <v>638384</v>
      </c>
      <c r="FP14" s="18">
        <f t="shared" si="9"/>
        <v>901560</v>
      </c>
      <c r="FQ14" s="18">
        <f t="shared" si="9"/>
        <v>1187965</v>
      </c>
      <c r="FR14" s="18">
        <f t="shared" si="9"/>
        <v>1497599</v>
      </c>
      <c r="FS14" s="18">
        <f t="shared" si="9"/>
        <v>1901957</v>
      </c>
      <c r="FT14" s="18">
        <f t="shared" si="9"/>
        <v>2305377</v>
      </c>
      <c r="FU14" s="18">
        <f t="shared" si="9"/>
        <v>2602451</v>
      </c>
      <c r="FV14" s="18">
        <f t="shared" si="9"/>
        <v>2872641</v>
      </c>
      <c r="FW14" s="18">
        <f t="shared" si="9"/>
        <v>3116952</v>
      </c>
      <c r="FX14" s="18">
        <f t="shared" si="9"/>
        <v>3352034</v>
      </c>
      <c r="FY14" s="18">
        <f t="shared" si="9"/>
        <v>20986113</v>
      </c>
      <c r="FZ14" s="28"/>
      <c r="GA14" s="28"/>
      <c r="GB14" s="18">
        <f t="shared" ref="GB14:GN14" si="10">SUM(GB11:GB13)</f>
        <v>13128</v>
      </c>
      <c r="GC14" s="18">
        <f t="shared" si="10"/>
        <v>25165</v>
      </c>
      <c r="GD14" s="18">
        <f t="shared" si="10"/>
        <v>39334</v>
      </c>
      <c r="GE14" s="18">
        <f t="shared" si="10"/>
        <v>53766</v>
      </c>
      <c r="GF14" s="18">
        <f t="shared" si="10"/>
        <v>69866</v>
      </c>
      <c r="GG14" s="18">
        <f t="shared" si="10"/>
        <v>86421</v>
      </c>
      <c r="GH14" s="18">
        <f t="shared" si="10"/>
        <v>106194</v>
      </c>
      <c r="GI14" s="18">
        <f t="shared" si="10"/>
        <v>127580</v>
      </c>
      <c r="GJ14" s="18">
        <f t="shared" si="10"/>
        <v>145142</v>
      </c>
      <c r="GK14" s="18">
        <f t="shared" si="10"/>
        <v>162894</v>
      </c>
      <c r="GL14" s="18">
        <f t="shared" si="10"/>
        <v>180151</v>
      </c>
      <c r="GM14" s="18">
        <f t="shared" si="10"/>
        <v>197238</v>
      </c>
      <c r="GN14" s="18">
        <f t="shared" si="10"/>
        <v>1206879</v>
      </c>
      <c r="GO14" s="28"/>
      <c r="GP14" s="28"/>
    </row>
    <row r="15" spans="1:198" s="29" customFormat="1" ht="15.2" customHeight="1">
      <c r="A15" s="13"/>
      <c r="B15" s="14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5"/>
      <c r="R15" s="15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5"/>
      <c r="AG15" s="15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5"/>
      <c r="AV15" s="15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5"/>
      <c r="BK15" s="15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5"/>
      <c r="BZ15" s="15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5"/>
      <c r="DD15" s="15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5"/>
      <c r="DS15" s="15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5"/>
      <c r="EH15" s="15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5"/>
      <c r="EW15" s="15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5"/>
      <c r="FL15" s="15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5"/>
      <c r="GP15" s="15"/>
    </row>
    <row r="16" spans="1:198" s="17" customFormat="1" ht="15.2" customHeight="1">
      <c r="A16" s="25">
        <v>2007</v>
      </c>
      <c r="B16" s="30" t="s">
        <v>6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27"/>
      <c r="R16" s="2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27"/>
      <c r="AG16" s="27"/>
      <c r="AH16" s="18">
        <f>+AMB!$T16</f>
        <v>502473</v>
      </c>
      <c r="AI16" s="18">
        <f>+AMB!$U16</f>
        <v>903839</v>
      </c>
      <c r="AJ16" s="18">
        <f>+AMB!$V16</f>
        <v>1401177</v>
      </c>
      <c r="AK16" s="18">
        <f>+AMB!$W16</f>
        <v>1874191</v>
      </c>
      <c r="AL16" s="18">
        <f>+AMB!$X16</f>
        <v>2363148</v>
      </c>
      <c r="AM16" s="18">
        <f>+AMB!$Y16</f>
        <v>2847730</v>
      </c>
      <c r="AN16" s="18">
        <f>+AMB!$Z16</f>
        <v>3367463</v>
      </c>
      <c r="AO16" s="18">
        <f>+AMB!$AA16</f>
        <v>3904358</v>
      </c>
      <c r="AP16" s="18">
        <f>+AMB!$AB16</f>
        <v>4363922</v>
      </c>
      <c r="AQ16" s="18">
        <f>+AMB!$AC16</f>
        <v>4823581</v>
      </c>
      <c r="AR16" s="18">
        <f>+AMB!$AD16</f>
        <v>5251483</v>
      </c>
      <c r="AS16" s="18">
        <f>+AMB!$AE16</f>
        <v>5649619</v>
      </c>
      <c r="AT16" s="18">
        <f>SUM(AH16:AS16)</f>
        <v>37252984</v>
      </c>
      <c r="AU16" s="27"/>
      <c r="AV16" s="27"/>
      <c r="AW16" s="18">
        <f>+BWB!$T16</f>
        <v>230203</v>
      </c>
      <c r="AX16" s="18">
        <f>+BWB!$U16</f>
        <v>434166</v>
      </c>
      <c r="AY16" s="18">
        <f>+BWB!$V16</f>
        <v>700391</v>
      </c>
      <c r="AZ16" s="18">
        <f>+BWB!$W16</f>
        <v>967883</v>
      </c>
      <c r="BA16" s="18">
        <f>+BWB!$X16</f>
        <v>1265058</v>
      </c>
      <c r="BB16" s="18">
        <f>+BWB!$Y16</f>
        <v>1576404</v>
      </c>
      <c r="BC16" s="18">
        <f>+BWB!$Z16</f>
        <v>1937534</v>
      </c>
      <c r="BD16" s="18">
        <f>+BWB!$AA16</f>
        <v>2300445</v>
      </c>
      <c r="BE16" s="18">
        <f>+BWB!$AB16</f>
        <v>2589738</v>
      </c>
      <c r="BF16" s="18">
        <f>+BWB!$AC16</f>
        <v>2884293</v>
      </c>
      <c r="BG16" s="18">
        <f>+BWB!$AD16</f>
        <v>3168266</v>
      </c>
      <c r="BH16" s="18">
        <f>+BWB!$AE16</f>
        <v>3424048</v>
      </c>
      <c r="BI16" s="18">
        <f>SUM(AW16:BH16)</f>
        <v>21478429</v>
      </c>
      <c r="BJ16" s="27"/>
      <c r="BK16" s="27"/>
      <c r="BL16" s="18">
        <f>+DWT!$T16</f>
        <v>392208</v>
      </c>
      <c r="BM16" s="18">
        <f>+DWT!$U16</f>
        <v>739879</v>
      </c>
      <c r="BN16" s="18">
        <f>+DWT!$V16</f>
        <v>1146254</v>
      </c>
      <c r="BO16" s="18">
        <f>+DWT!$W16</f>
        <v>1542304</v>
      </c>
      <c r="BP16" s="18">
        <f>+DWT!$X16</f>
        <v>1953157</v>
      </c>
      <c r="BQ16" s="18">
        <f>+DWT!$Y16</f>
        <v>2359267</v>
      </c>
      <c r="BR16" s="18">
        <f>+DWT!$Z16</f>
        <v>2766099</v>
      </c>
      <c r="BS16" s="18">
        <f>+DWT!$AA16</f>
        <v>3189404</v>
      </c>
      <c r="BT16" s="18">
        <f>+DWT!$AB16</f>
        <v>3582258</v>
      </c>
      <c r="BU16" s="18">
        <f>+DWT!$AC16</f>
        <v>3991459</v>
      </c>
      <c r="BV16" s="18">
        <f>+DWT!$AD16</f>
        <v>4368292</v>
      </c>
      <c r="BW16" s="18">
        <f>+DWT!$AE16</f>
        <v>4732981</v>
      </c>
      <c r="BX16" s="18">
        <f>SUM(BL16:BW16)</f>
        <v>30763562</v>
      </c>
      <c r="BY16" s="27"/>
      <c r="BZ16" s="27"/>
      <c r="CA16" s="18">
        <f>+OGB!$T16</f>
        <v>24465</v>
      </c>
      <c r="CB16" s="18">
        <f>+OGB!$U16</f>
        <v>48532</v>
      </c>
      <c r="CC16" s="18">
        <f>+OGB!$V16</f>
        <v>77217</v>
      </c>
      <c r="CD16" s="18">
        <f>+OGB!$W16</f>
        <v>107876</v>
      </c>
      <c r="CE16" s="18">
        <f>+OGB!$X16</f>
        <v>143728</v>
      </c>
      <c r="CF16" s="18">
        <f>+OGB!$Y16</f>
        <v>184701</v>
      </c>
      <c r="CG16" s="18">
        <f>+OGB!$Z16</f>
        <v>234571</v>
      </c>
      <c r="CH16" s="18">
        <f>+OGB!$AA16</f>
        <v>286571</v>
      </c>
      <c r="CI16" s="18">
        <f>+OGB!$AB16</f>
        <v>332322</v>
      </c>
      <c r="CJ16" s="18">
        <f>+OGB!$AC16</f>
        <v>379020</v>
      </c>
      <c r="CK16" s="18">
        <f>+OGB!$AD16</f>
        <v>428639</v>
      </c>
      <c r="CL16" s="18">
        <f>+OGB!$AE16</f>
        <v>464793</v>
      </c>
      <c r="CM16" s="18">
        <f>SUM(CA16:CL16)</f>
        <v>2712435</v>
      </c>
      <c r="CN16" s="27"/>
      <c r="CO16" s="27"/>
      <c r="CP16" s="18">
        <f>+PB!$T16</f>
        <v>331372</v>
      </c>
      <c r="CQ16" s="18">
        <f>+PB!$U16</f>
        <v>626774</v>
      </c>
      <c r="CR16" s="18">
        <f>+PB!$V16</f>
        <v>1022413</v>
      </c>
      <c r="CS16" s="18">
        <f>+PB!$W16</f>
        <v>1397556</v>
      </c>
      <c r="CT16" s="18">
        <f>+PB!$X16</f>
        <v>1828289</v>
      </c>
      <c r="CU16" s="18">
        <f>+PB!$Y16</f>
        <v>2323535</v>
      </c>
      <c r="CV16" s="18">
        <f>+PB!$Z16</f>
        <v>2934729</v>
      </c>
      <c r="CW16" s="18">
        <f>+PB!$AA16</f>
        <v>3572647</v>
      </c>
      <c r="CX16" s="18">
        <f>+PB!$AB16</f>
        <v>4042627</v>
      </c>
      <c r="CY16" s="18">
        <f>+PB!$AC16</f>
        <v>4502452</v>
      </c>
      <c r="CZ16" s="18">
        <f>+PB!$AD16</f>
        <v>4924630</v>
      </c>
      <c r="DA16" s="18">
        <f>+PB!$AE16</f>
        <v>5293772</v>
      </c>
      <c r="DB16" s="18">
        <f>SUM(CP16:DA16)</f>
        <v>32800796</v>
      </c>
      <c r="DC16" s="27"/>
      <c r="DD16" s="27"/>
      <c r="DE16" s="18">
        <f>+IBA!$T16</f>
        <v>118036</v>
      </c>
      <c r="DF16" s="18">
        <f>+IBA!$U16</f>
        <v>229052</v>
      </c>
      <c r="DG16" s="18">
        <f>+IBA!$V16</f>
        <v>368625</v>
      </c>
      <c r="DH16" s="18">
        <f>+IBA!$W16</f>
        <v>500425</v>
      </c>
      <c r="DI16" s="18">
        <f>+IBA!$X16</f>
        <v>645869</v>
      </c>
      <c r="DJ16" s="18">
        <f>+IBA!$Y16</f>
        <v>801720</v>
      </c>
      <c r="DK16" s="18">
        <f>+IBA!$Z16</f>
        <v>980040</v>
      </c>
      <c r="DL16" s="18">
        <f>+IBA!$AA16</f>
        <v>1157115</v>
      </c>
      <c r="DM16" s="18">
        <f>+IBA!$AB16</f>
        <v>1314438</v>
      </c>
      <c r="DN16" s="18">
        <f>+IBA!$AC16</f>
        <v>1468758</v>
      </c>
      <c r="DO16" s="18">
        <f>+IBA!$AD16</f>
        <v>1610412</v>
      </c>
      <c r="DP16" s="18">
        <f>+IBA!$AE16</f>
        <v>1752030</v>
      </c>
      <c r="DQ16" s="18">
        <f>SUM(DE16:DP16)</f>
        <v>10946520</v>
      </c>
      <c r="DR16" s="27"/>
      <c r="DS16" s="27"/>
      <c r="DT16" s="18">
        <f>+SIBC!$T16</f>
        <v>189886</v>
      </c>
      <c r="DU16" s="18">
        <f>+SIBC!$U16</f>
        <v>358782</v>
      </c>
      <c r="DV16" s="18">
        <f>+SIBC!$V16</f>
        <v>555582</v>
      </c>
      <c r="DW16" s="18">
        <f>+SIBC!$W16</f>
        <v>750129</v>
      </c>
      <c r="DX16" s="18">
        <f>+SIBC!$X16</f>
        <v>967468</v>
      </c>
      <c r="DY16" s="18">
        <f>+SIBC!$Y16</f>
        <v>1187024</v>
      </c>
      <c r="DZ16" s="18">
        <f>+SIBC!$Z16</f>
        <v>1419722</v>
      </c>
      <c r="EA16" s="18">
        <f>+SIBC!$AA16</f>
        <v>1651717</v>
      </c>
      <c r="EB16" s="18">
        <f>+SIBC!$AB16</f>
        <v>1867392</v>
      </c>
      <c r="EC16" s="18">
        <f>+SIBC!$AC16</f>
        <v>2090047</v>
      </c>
      <c r="ED16" s="18">
        <f>+SIBC!$AD16</f>
        <v>2291858</v>
      </c>
      <c r="EE16" s="18">
        <f>+SIBC!$AE16</f>
        <v>2476513</v>
      </c>
      <c r="EF16" s="18">
        <f>SUM(DT16:EE16)</f>
        <v>15806120</v>
      </c>
      <c r="EG16" s="27"/>
      <c r="EH16" s="27"/>
      <c r="EI16" s="18">
        <f>+TIBA!$T16</f>
        <v>79667</v>
      </c>
      <c r="EJ16" s="18">
        <f>+TIBA!$U16</f>
        <v>149113</v>
      </c>
      <c r="EK16" s="18">
        <f>+TIBA!$V16</f>
        <v>252249</v>
      </c>
      <c r="EL16" s="18">
        <f>+TIBA!$W16</f>
        <v>366057</v>
      </c>
      <c r="EM16" s="18">
        <f>+TIBA!$X16</f>
        <v>510477</v>
      </c>
      <c r="EN16" s="18">
        <f>+TIBA!$Y16</f>
        <v>679717</v>
      </c>
      <c r="EO16" s="18">
        <f>+TIBA!$Z16</f>
        <v>916462</v>
      </c>
      <c r="EP16" s="18">
        <f>+TIBA!$AA16</f>
        <v>1166883</v>
      </c>
      <c r="EQ16" s="18">
        <f>+TIBA!$AB16</f>
        <v>1330177</v>
      </c>
      <c r="ER16" s="18">
        <f>+TIBA!$AC16</f>
        <v>1477046</v>
      </c>
      <c r="ES16" s="18">
        <f>+TIBA!$AD16</f>
        <v>1607421</v>
      </c>
      <c r="ET16" s="18">
        <f>+TIBA!$AE16</f>
        <v>1708234</v>
      </c>
      <c r="EU16" s="18">
        <f>SUM(EI16:ET16)</f>
        <v>10243503</v>
      </c>
      <c r="EV16" s="27"/>
      <c r="EW16" s="27"/>
      <c r="EX16" s="18">
        <f>+LQB!$T16</f>
        <v>185181</v>
      </c>
      <c r="EY16" s="18">
        <f>+LQB!$U16</f>
        <v>343022</v>
      </c>
      <c r="EZ16" s="18">
        <f>+LQB!$V16</f>
        <v>572001</v>
      </c>
      <c r="FA16" s="18">
        <f>+LQB!$W16</f>
        <v>806629</v>
      </c>
      <c r="FB16" s="18">
        <f>+LQB!$X16</f>
        <v>1080329</v>
      </c>
      <c r="FC16" s="18">
        <f>+LQB!$Y16</f>
        <v>1362491</v>
      </c>
      <c r="FD16" s="18">
        <f>+LQB!$Z16</f>
        <v>1698353</v>
      </c>
      <c r="FE16" s="18">
        <f>+LQB!$AA16</f>
        <v>2054774</v>
      </c>
      <c r="FF16" s="18">
        <f>+LQB!$AB16</f>
        <v>2334938</v>
      </c>
      <c r="FG16" s="18">
        <f>+LQB!$AC16</f>
        <v>2606386</v>
      </c>
      <c r="FH16" s="18">
        <f>+LQB!$AD16</f>
        <v>2859977</v>
      </c>
      <c r="FI16" s="18">
        <f>+LQB!$AE16</f>
        <v>3080352</v>
      </c>
      <c r="FJ16" s="18">
        <f>SUM(EX16:FI16)</f>
        <v>18984433</v>
      </c>
      <c r="FK16" s="27"/>
      <c r="FL16" s="27"/>
      <c r="FM16" s="18">
        <f>+RBW!$T16</f>
        <v>185285</v>
      </c>
      <c r="FN16" s="18">
        <f>+RBW!$U16</f>
        <v>347628</v>
      </c>
      <c r="FO16" s="18">
        <f>+RBW!$V16</f>
        <v>565353</v>
      </c>
      <c r="FP16" s="18">
        <f>+RBW!$W16</f>
        <v>796988</v>
      </c>
      <c r="FQ16" s="18">
        <f>+RBW!$X16</f>
        <v>1065261</v>
      </c>
      <c r="FR16" s="18">
        <f>+RBW!$Y16</f>
        <v>1368251</v>
      </c>
      <c r="FS16" s="18">
        <f>+RBW!$Z16</f>
        <v>1739598</v>
      </c>
      <c r="FT16" s="18">
        <f>+RBW!$AA16</f>
        <v>2126304</v>
      </c>
      <c r="FU16" s="18">
        <f>+RBW!$AB16</f>
        <v>2424562</v>
      </c>
      <c r="FV16" s="18">
        <f>+RBW!$AC16</f>
        <v>2724130</v>
      </c>
      <c r="FW16" s="18">
        <f>+RBW!$AD16</f>
        <v>2996211</v>
      </c>
      <c r="FX16" s="18">
        <f>+RBW!$AE16</f>
        <v>3217840</v>
      </c>
      <c r="FY16" s="18">
        <f>SUM(FM16:FX16)</f>
        <v>19557411</v>
      </c>
      <c r="FZ16" s="27"/>
      <c r="GA16" s="27"/>
      <c r="GB16" s="18">
        <f>+WPB!$T16</f>
        <v>17152</v>
      </c>
      <c r="GC16" s="18">
        <f>+WPB!$U16</f>
        <v>31217</v>
      </c>
      <c r="GD16" s="18">
        <f>+WPB!$V16</f>
        <v>47627</v>
      </c>
      <c r="GE16" s="18">
        <f>+WPB!$W16</f>
        <v>64949</v>
      </c>
      <c r="GF16" s="18">
        <f>+WPB!$X16</f>
        <v>85725</v>
      </c>
      <c r="GG16" s="18">
        <f>+WPB!$Y16</f>
        <v>107299</v>
      </c>
      <c r="GH16" s="18">
        <f>+WPB!$Z16</f>
        <v>132661</v>
      </c>
      <c r="GI16" s="18">
        <f>+WPB!$AA16</f>
        <v>162032</v>
      </c>
      <c r="GJ16" s="18">
        <f>+WPB!$AB16</f>
        <v>186049</v>
      </c>
      <c r="GK16" s="18">
        <f>+WPB!$AC16</f>
        <v>212892</v>
      </c>
      <c r="GL16" s="18">
        <f>+WPB!$AD16</f>
        <v>238598</v>
      </c>
      <c r="GM16" s="18">
        <f>+WPB!$AE16</f>
        <v>260173</v>
      </c>
      <c r="GN16" s="18">
        <f>SUM(GB16:GM16)</f>
        <v>1546374</v>
      </c>
      <c r="GO16" s="27"/>
      <c r="GP16" s="27"/>
    </row>
    <row r="17" spans="1:198" s="17" customFormat="1" ht="15.2" customHeight="1">
      <c r="A17" s="25">
        <v>2007</v>
      </c>
      <c r="B17" s="30" t="s">
        <v>7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28"/>
      <c r="R17" s="28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28"/>
      <c r="AG17" s="28"/>
      <c r="AH17" s="18">
        <f>+AMB!$T17</f>
        <v>282652</v>
      </c>
      <c r="AI17" s="18">
        <f>+AMB!$U17</f>
        <v>567178</v>
      </c>
      <c r="AJ17" s="18">
        <f>+AMB!$V17</f>
        <v>886740</v>
      </c>
      <c r="AK17" s="18">
        <f>+AMB!$W17</f>
        <v>1176921</v>
      </c>
      <c r="AL17" s="18">
        <f>+AMB!$X17</f>
        <v>1485877</v>
      </c>
      <c r="AM17" s="18">
        <f>+AMB!$Y17</f>
        <v>1774916</v>
      </c>
      <c r="AN17" s="18">
        <f>+AMB!$Z17</f>
        <v>2008210</v>
      </c>
      <c r="AO17" s="18">
        <f>+AMB!$AA17</f>
        <v>2306088</v>
      </c>
      <c r="AP17" s="18">
        <f>+AMB!$AB17</f>
        <v>2584014</v>
      </c>
      <c r="AQ17" s="18">
        <f>+AMB!$AC17</f>
        <v>2889924</v>
      </c>
      <c r="AR17" s="18">
        <f>+AMB!$AD17</f>
        <v>3177183</v>
      </c>
      <c r="AS17" s="18">
        <f>+AMB!$AE17</f>
        <v>3398745</v>
      </c>
      <c r="AT17" s="18">
        <f>SUM(AH17:AS17)</f>
        <v>22538448</v>
      </c>
      <c r="AU17" s="28"/>
      <c r="AV17" s="28"/>
      <c r="AW17" s="18">
        <f>+BWB!$T17</f>
        <v>128485</v>
      </c>
      <c r="AX17" s="18">
        <f>+BWB!$U17</f>
        <v>247682</v>
      </c>
      <c r="AY17" s="18">
        <f>+BWB!$V17</f>
        <v>384974</v>
      </c>
      <c r="AZ17" s="18">
        <f>+BWB!$W17</f>
        <v>517436</v>
      </c>
      <c r="BA17" s="18">
        <f>+BWB!$X17</f>
        <v>666435</v>
      </c>
      <c r="BB17" s="18">
        <f>+BWB!$Y17</f>
        <v>808393</v>
      </c>
      <c r="BC17" s="18">
        <f>+BWB!$Z17</f>
        <v>933428</v>
      </c>
      <c r="BD17" s="18">
        <f>+BWB!$AA17</f>
        <v>1078008</v>
      </c>
      <c r="BE17" s="18">
        <f>+BWB!$AB17</f>
        <v>1210683</v>
      </c>
      <c r="BF17" s="18">
        <f>+BWB!$AC17</f>
        <v>1360771</v>
      </c>
      <c r="BG17" s="18">
        <f>+BWB!$AD17</f>
        <v>1502289</v>
      </c>
      <c r="BH17" s="18">
        <f>+BWB!$AE17</f>
        <v>1613997</v>
      </c>
      <c r="BI17" s="18">
        <f>SUM(AW17:BH17)</f>
        <v>10452581</v>
      </c>
      <c r="BJ17" s="28"/>
      <c r="BK17" s="28"/>
      <c r="BL17" s="18">
        <f>+DWT!$T17</f>
        <v>9096</v>
      </c>
      <c r="BM17" s="18">
        <f>+DWT!$U17</f>
        <v>18989</v>
      </c>
      <c r="BN17" s="18">
        <f>+DWT!$V17</f>
        <v>31688</v>
      </c>
      <c r="BO17" s="18">
        <f>+DWT!$W17</f>
        <v>41474</v>
      </c>
      <c r="BP17" s="18">
        <f>+DWT!$X17</f>
        <v>51458</v>
      </c>
      <c r="BQ17" s="18">
        <f>+DWT!$Y17</f>
        <v>60139</v>
      </c>
      <c r="BR17" s="18">
        <f>+DWT!$Z17</f>
        <v>67313</v>
      </c>
      <c r="BS17" s="18">
        <f>+DWT!$AA17</f>
        <v>75992</v>
      </c>
      <c r="BT17" s="18">
        <f>+DWT!$AB17</f>
        <v>84119</v>
      </c>
      <c r="BU17" s="18">
        <f>+DWT!$AC17</f>
        <v>93589</v>
      </c>
      <c r="BV17" s="18">
        <f>+DWT!$AD17</f>
        <v>102587</v>
      </c>
      <c r="BW17" s="18">
        <f>+DWT!$AE17</f>
        <v>111082</v>
      </c>
      <c r="BX17" s="18">
        <f>SUM(BL17:BW17)</f>
        <v>747526</v>
      </c>
      <c r="BY17" s="28"/>
      <c r="BZ17" s="28"/>
      <c r="CA17" s="18">
        <f>+OGB!$T17</f>
        <v>7974</v>
      </c>
      <c r="CB17" s="18">
        <f>+OGB!$U17</f>
        <v>15055</v>
      </c>
      <c r="CC17" s="18">
        <f>+OGB!$V17</f>
        <v>22448</v>
      </c>
      <c r="CD17" s="18">
        <f>+OGB!$W17</f>
        <v>29801</v>
      </c>
      <c r="CE17" s="18">
        <f>+OGB!$X17</f>
        <v>37423</v>
      </c>
      <c r="CF17" s="18">
        <f>+OGB!$Y17</f>
        <v>44864</v>
      </c>
      <c r="CG17" s="18">
        <f>+OGB!$Z17</f>
        <v>52269</v>
      </c>
      <c r="CH17" s="18">
        <f>+OGB!$AA17</f>
        <v>60485</v>
      </c>
      <c r="CI17" s="18">
        <f>+OGB!$AB17</f>
        <v>67511</v>
      </c>
      <c r="CJ17" s="18">
        <f>+OGB!$AC17</f>
        <v>75082</v>
      </c>
      <c r="CK17" s="18">
        <f>+OGB!$AD17</f>
        <v>81842</v>
      </c>
      <c r="CL17" s="18">
        <f>+OGB!$AE17</f>
        <v>87233</v>
      </c>
      <c r="CM17" s="18">
        <f>SUM(CA17:CL17)</f>
        <v>581987</v>
      </c>
      <c r="CN17" s="28"/>
      <c r="CO17" s="28"/>
      <c r="CP17" s="18">
        <f>+PB!$T17</f>
        <v>109092</v>
      </c>
      <c r="CQ17" s="18">
        <f>+PB!$U17</f>
        <v>211120</v>
      </c>
      <c r="CR17" s="18">
        <f>+PB!$V17</f>
        <v>327898</v>
      </c>
      <c r="CS17" s="18">
        <f>+PB!$W17</f>
        <v>437402</v>
      </c>
      <c r="CT17" s="18">
        <f>+PB!$X17</f>
        <v>555719</v>
      </c>
      <c r="CU17" s="18">
        <f>+PB!$Y17</f>
        <v>665716</v>
      </c>
      <c r="CV17" s="18">
        <f>+PB!$Z17</f>
        <v>771012</v>
      </c>
      <c r="CW17" s="18">
        <f>+PB!$AA17</f>
        <v>884479</v>
      </c>
      <c r="CX17" s="18">
        <f>+PB!$AB17</f>
        <v>988358</v>
      </c>
      <c r="CY17" s="18">
        <f>+PB!$AC17</f>
        <v>1108932</v>
      </c>
      <c r="CZ17" s="18">
        <f>+PB!$AD17</f>
        <v>1218522</v>
      </c>
      <c r="DA17" s="18">
        <f>+PB!$AE17</f>
        <v>1310197</v>
      </c>
      <c r="DB17" s="18">
        <f>SUM(CP17:DA17)</f>
        <v>8588447</v>
      </c>
      <c r="DC17" s="28"/>
      <c r="DD17" s="28"/>
      <c r="DE17" s="18">
        <f>+IBA!$T17</f>
        <v>9199</v>
      </c>
      <c r="DF17" s="18">
        <f>+IBA!$U17</f>
        <v>17977</v>
      </c>
      <c r="DG17" s="18">
        <f>+IBA!$V17</f>
        <v>27507</v>
      </c>
      <c r="DH17" s="18">
        <f>+IBA!$W17</f>
        <v>36606</v>
      </c>
      <c r="DI17" s="18">
        <f>+IBA!$X17</f>
        <v>46759</v>
      </c>
      <c r="DJ17" s="18">
        <f>+IBA!$Y17</f>
        <v>56275</v>
      </c>
      <c r="DK17" s="18">
        <f>+IBA!$Z17</f>
        <v>65469</v>
      </c>
      <c r="DL17" s="18">
        <f>+IBA!$AA17</f>
        <v>74778</v>
      </c>
      <c r="DM17" s="18">
        <f>+IBA!$AB17</f>
        <v>83873</v>
      </c>
      <c r="DN17" s="18">
        <f>+IBA!$AC17</f>
        <v>94022</v>
      </c>
      <c r="DO17" s="18">
        <f>+IBA!$AD17</f>
        <v>103372</v>
      </c>
      <c r="DP17" s="18">
        <f>+IBA!$AE17</f>
        <v>111335</v>
      </c>
      <c r="DQ17" s="18">
        <f>SUM(DE17:DP17)</f>
        <v>727172</v>
      </c>
      <c r="DR17" s="28"/>
      <c r="DS17" s="28"/>
      <c r="DT17" s="18">
        <f>+SIBC!$T17</f>
        <v>7858</v>
      </c>
      <c r="DU17" s="18">
        <f>+SIBC!$U17</f>
        <v>14831</v>
      </c>
      <c r="DV17" s="18">
        <f>+SIBC!$V17</f>
        <v>22788</v>
      </c>
      <c r="DW17" s="18">
        <f>+SIBC!$W17</f>
        <v>31095</v>
      </c>
      <c r="DX17" s="18">
        <f>+SIBC!$X17</f>
        <v>41573</v>
      </c>
      <c r="DY17" s="18">
        <f>+SIBC!$Y17</f>
        <v>52893</v>
      </c>
      <c r="DZ17" s="18">
        <f>+SIBC!$Z17</f>
        <v>63720</v>
      </c>
      <c r="EA17" s="18">
        <f>+SIBC!$AA17</f>
        <v>74264</v>
      </c>
      <c r="EB17" s="18">
        <f>+SIBC!$AB17</f>
        <v>84062</v>
      </c>
      <c r="EC17" s="18">
        <f>+SIBC!$AC17</f>
        <v>93750</v>
      </c>
      <c r="ED17" s="18">
        <f>+SIBC!$AD17</f>
        <v>102446</v>
      </c>
      <c r="EE17" s="18">
        <f>+SIBC!$AE17</f>
        <v>109386</v>
      </c>
      <c r="EF17" s="18">
        <f>SUM(DT17:EE17)</f>
        <v>698666</v>
      </c>
      <c r="EG17" s="28"/>
      <c r="EH17" s="28"/>
      <c r="EI17" s="18">
        <f>+TIBA!$T17</f>
        <v>33226</v>
      </c>
      <c r="EJ17" s="18">
        <f>+TIBA!$U17</f>
        <v>63463</v>
      </c>
      <c r="EK17" s="18">
        <f>+TIBA!$V17</f>
        <v>99150</v>
      </c>
      <c r="EL17" s="18">
        <f>+TIBA!$W17</f>
        <v>134365</v>
      </c>
      <c r="EM17" s="18">
        <f>+TIBA!$X17</f>
        <v>171620</v>
      </c>
      <c r="EN17" s="18">
        <f>+TIBA!$Y17</f>
        <v>206229</v>
      </c>
      <c r="EO17" s="18">
        <f>+TIBA!$Z17</f>
        <v>240079</v>
      </c>
      <c r="EP17" s="18">
        <f>+TIBA!$AA17</f>
        <v>276652</v>
      </c>
      <c r="EQ17" s="18">
        <f>+TIBA!$AB17</f>
        <v>311420</v>
      </c>
      <c r="ER17" s="18">
        <f>+TIBA!$AC17</f>
        <v>349649</v>
      </c>
      <c r="ES17" s="18">
        <f>+TIBA!$AD17</f>
        <v>384564</v>
      </c>
      <c r="ET17" s="18">
        <f>+TIBA!$AE17</f>
        <v>413432</v>
      </c>
      <c r="EU17" s="18">
        <f>SUM(EI17:ET17)</f>
        <v>2683849</v>
      </c>
      <c r="EV17" s="28"/>
      <c r="EW17" s="28"/>
      <c r="EX17" s="18">
        <f>+LQB!$T17</f>
        <v>75246</v>
      </c>
      <c r="EY17" s="18">
        <f>+LQB!$U17</f>
        <v>144222</v>
      </c>
      <c r="EZ17" s="18">
        <f>+LQB!$V17</f>
        <v>223942</v>
      </c>
      <c r="FA17" s="18">
        <f>+LQB!$W17</f>
        <v>299168</v>
      </c>
      <c r="FB17" s="18">
        <f>+LQB!$X17</f>
        <v>380584</v>
      </c>
      <c r="FC17" s="18">
        <f>+LQB!$Y17</f>
        <v>457446</v>
      </c>
      <c r="FD17" s="18">
        <f>+LQB!$Z17</f>
        <v>527870</v>
      </c>
      <c r="FE17" s="18">
        <f>+LQB!$AA17</f>
        <v>608240</v>
      </c>
      <c r="FF17" s="18">
        <f>+LQB!$AB17</f>
        <v>680204</v>
      </c>
      <c r="FG17" s="18">
        <f>+LQB!$AC17</f>
        <v>759030</v>
      </c>
      <c r="FH17" s="18">
        <f>+LQB!$AD17</f>
        <v>832408</v>
      </c>
      <c r="FI17" s="18">
        <f>+LQB!$AE17</f>
        <v>893586</v>
      </c>
      <c r="FJ17" s="18">
        <f>SUM(EX17:FI17)</f>
        <v>5881946</v>
      </c>
      <c r="FK17" s="28"/>
      <c r="FL17" s="28"/>
      <c r="FM17" s="18">
        <f>+RBW!$T17</f>
        <v>4</v>
      </c>
      <c r="FN17" s="18">
        <f>+RBW!$U17</f>
        <v>7</v>
      </c>
      <c r="FO17" s="18">
        <f>+RBW!$V17</f>
        <v>16</v>
      </c>
      <c r="FP17" s="18">
        <f>+RBW!$W17</f>
        <v>32</v>
      </c>
      <c r="FQ17" s="18">
        <f>+RBW!$X17</f>
        <v>41</v>
      </c>
      <c r="FR17" s="18">
        <f>+RBW!$Y17</f>
        <v>56</v>
      </c>
      <c r="FS17" s="18">
        <f>+RBW!$Z17</f>
        <v>65</v>
      </c>
      <c r="FT17" s="18">
        <f>+RBW!$AA17</f>
        <v>82</v>
      </c>
      <c r="FU17" s="18">
        <f>+RBW!$AB17</f>
        <v>90</v>
      </c>
      <c r="FV17" s="18">
        <f>+RBW!$AC17</f>
        <v>98</v>
      </c>
      <c r="FW17" s="18">
        <f>+RBW!$AD17</f>
        <v>106</v>
      </c>
      <c r="FX17" s="18">
        <f>+RBW!$AE17</f>
        <v>143</v>
      </c>
      <c r="FY17" s="18">
        <f>SUM(FM17:FX17)</f>
        <v>740</v>
      </c>
      <c r="FZ17" s="28"/>
      <c r="GA17" s="28"/>
      <c r="GB17" s="18">
        <f>+WPB!$T17</f>
        <v>0</v>
      </c>
      <c r="GC17" s="18">
        <f>+WPB!$U17</f>
        <v>0</v>
      </c>
      <c r="GD17" s="18">
        <f>+WPB!$V17</f>
        <v>0</v>
      </c>
      <c r="GE17" s="18">
        <f>+WPB!$W17</f>
        <v>0</v>
      </c>
      <c r="GF17" s="18">
        <f>+WPB!$X17</f>
        <v>0</v>
      </c>
      <c r="GG17" s="18">
        <f>+WPB!$Y17</f>
        <v>0</v>
      </c>
      <c r="GH17" s="18">
        <f>+WPB!$Z17</f>
        <v>0</v>
      </c>
      <c r="GI17" s="18">
        <f>+WPB!$AA17</f>
        <v>0</v>
      </c>
      <c r="GJ17" s="18">
        <f>+WPB!$AB17</f>
        <v>0</v>
      </c>
      <c r="GK17" s="18">
        <f>+WPB!$AC17</f>
        <v>0</v>
      </c>
      <c r="GL17" s="18">
        <f>+WPB!$AD17</f>
        <v>0</v>
      </c>
      <c r="GM17" s="18">
        <f>+WPB!$AE17</f>
        <v>0</v>
      </c>
      <c r="GN17" s="18">
        <f>SUM(GB17:GM17)</f>
        <v>0</v>
      </c>
      <c r="GO17" s="28"/>
      <c r="GP17" s="28"/>
    </row>
    <row r="18" spans="1:198" s="17" customFormat="1" ht="15.2" customHeight="1">
      <c r="A18" s="25">
        <v>2007</v>
      </c>
      <c r="B18" s="30" t="s">
        <v>8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28"/>
      <c r="R18" s="28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28"/>
      <c r="AG18" s="28"/>
      <c r="AH18" s="18">
        <f>+AMB!$T18</f>
        <v>3785</v>
      </c>
      <c r="AI18" s="18">
        <f>+AMB!$U18</f>
        <v>7642</v>
      </c>
      <c r="AJ18" s="18">
        <f>+AMB!$V18</f>
        <v>13439</v>
      </c>
      <c r="AK18" s="18">
        <f>+AMB!$W18</f>
        <v>18907</v>
      </c>
      <c r="AL18" s="18">
        <f>+AMB!$X18</f>
        <v>24080</v>
      </c>
      <c r="AM18" s="18">
        <f>+AMB!$Y18</f>
        <v>25527</v>
      </c>
      <c r="AN18" s="18">
        <f>+AMB!$Z18</f>
        <v>27034</v>
      </c>
      <c r="AO18" s="18">
        <f>+AMB!$AA18</f>
        <v>28223</v>
      </c>
      <c r="AP18" s="18">
        <f>+AMB!$AB18</f>
        <v>29544</v>
      </c>
      <c r="AQ18" s="18">
        <f>+AMB!$AC18</f>
        <v>30965</v>
      </c>
      <c r="AR18" s="18">
        <f>+AMB!$AD18</f>
        <v>32591</v>
      </c>
      <c r="AS18" s="18">
        <f>+AMB!$AE18</f>
        <v>34071</v>
      </c>
      <c r="AT18" s="18">
        <f>SUM(AH18:AS18)</f>
        <v>275808</v>
      </c>
      <c r="AU18" s="28"/>
      <c r="AV18" s="28"/>
      <c r="AW18" s="18">
        <f>+BWB!$T18</f>
        <v>573</v>
      </c>
      <c r="AX18" s="18">
        <f>+BWB!$U18</f>
        <v>1026</v>
      </c>
      <c r="AY18" s="18">
        <f>+BWB!$V18</f>
        <v>1655</v>
      </c>
      <c r="AZ18" s="18">
        <f>+BWB!$W18</f>
        <v>2510</v>
      </c>
      <c r="BA18" s="18">
        <f>+BWB!$X18</f>
        <v>3376</v>
      </c>
      <c r="BB18" s="18">
        <f>+BWB!$Y18</f>
        <v>4209</v>
      </c>
      <c r="BC18" s="18">
        <f>+BWB!$Z18</f>
        <v>4962</v>
      </c>
      <c r="BD18" s="18">
        <f>+BWB!$AA18</f>
        <v>5699</v>
      </c>
      <c r="BE18" s="18">
        <f>+BWB!$AB18</f>
        <v>6503</v>
      </c>
      <c r="BF18" s="18">
        <f>+BWB!$AC18</f>
        <v>7461</v>
      </c>
      <c r="BG18" s="18">
        <f>+BWB!$AD18</f>
        <v>8173</v>
      </c>
      <c r="BH18" s="18">
        <f>+BWB!$AE18</f>
        <v>8655</v>
      </c>
      <c r="BI18" s="18">
        <f>SUM(AW18:BH18)</f>
        <v>54802</v>
      </c>
      <c r="BJ18" s="28"/>
      <c r="BK18" s="28"/>
      <c r="BL18" s="18">
        <f>+DWT!$T18</f>
        <v>5278</v>
      </c>
      <c r="BM18" s="18">
        <f>+DWT!$U18</f>
        <v>9338</v>
      </c>
      <c r="BN18" s="18">
        <f>+DWT!$V18</f>
        <v>13843</v>
      </c>
      <c r="BO18" s="18">
        <f>+DWT!$W18</f>
        <v>18719</v>
      </c>
      <c r="BP18" s="18">
        <f>+DWT!$X18</f>
        <v>23490</v>
      </c>
      <c r="BQ18" s="18">
        <f>+DWT!$Y18</f>
        <v>28126</v>
      </c>
      <c r="BR18" s="18">
        <f>+DWT!$Z18</f>
        <v>32856</v>
      </c>
      <c r="BS18" s="18">
        <f>+DWT!$AA18</f>
        <v>37858</v>
      </c>
      <c r="BT18" s="18">
        <f>+DWT!$AB18</f>
        <v>42473</v>
      </c>
      <c r="BU18" s="18">
        <f>+DWT!$AC18</f>
        <v>47055</v>
      </c>
      <c r="BV18" s="18">
        <f>+DWT!$AD18</f>
        <v>50199</v>
      </c>
      <c r="BW18" s="18">
        <f>+DWT!$AE18</f>
        <v>54362</v>
      </c>
      <c r="BX18" s="18">
        <f>SUM(BL18:BW18)</f>
        <v>363597</v>
      </c>
      <c r="BY18" s="28"/>
      <c r="BZ18" s="28"/>
      <c r="CA18" s="18">
        <f>+OGB!$T18</f>
        <v>28</v>
      </c>
      <c r="CB18" s="18">
        <f>+OGB!$U18</f>
        <v>62</v>
      </c>
      <c r="CC18" s="18">
        <f>+OGB!$V18</f>
        <v>83</v>
      </c>
      <c r="CD18" s="18">
        <f>+OGB!$W18</f>
        <v>111</v>
      </c>
      <c r="CE18" s="18">
        <f>+OGB!$X18</f>
        <v>208</v>
      </c>
      <c r="CF18" s="18">
        <f>+OGB!$Y18</f>
        <v>290</v>
      </c>
      <c r="CG18" s="18">
        <f>+OGB!$Z18</f>
        <v>313</v>
      </c>
      <c r="CH18" s="18">
        <f>+OGB!$AA18</f>
        <v>369</v>
      </c>
      <c r="CI18" s="18">
        <f>+OGB!$AB18</f>
        <v>443</v>
      </c>
      <c r="CJ18" s="18">
        <f>+OGB!$AC18</f>
        <v>492</v>
      </c>
      <c r="CK18" s="18">
        <f>+OGB!$AD18</f>
        <v>543</v>
      </c>
      <c r="CL18" s="18">
        <f>+OGB!$AE18</f>
        <v>570</v>
      </c>
      <c r="CM18" s="18">
        <f>SUM(CA18:CL18)</f>
        <v>3512</v>
      </c>
      <c r="CN18" s="28"/>
      <c r="CO18" s="28"/>
      <c r="CP18" s="18">
        <f>+PB!$T18</f>
        <v>2330</v>
      </c>
      <c r="CQ18" s="18">
        <f>+PB!$U18</f>
        <v>4778</v>
      </c>
      <c r="CR18" s="18">
        <f>+PB!$V18</f>
        <v>7284</v>
      </c>
      <c r="CS18" s="18">
        <f>+PB!$W18</f>
        <v>9640</v>
      </c>
      <c r="CT18" s="18">
        <f>+PB!$X18</f>
        <v>12230</v>
      </c>
      <c r="CU18" s="18">
        <f>+PB!$Y18</f>
        <v>14674</v>
      </c>
      <c r="CV18" s="18">
        <f>+PB!$Z18</f>
        <v>17230</v>
      </c>
      <c r="CW18" s="18">
        <f>+PB!$AA18</f>
        <v>20232</v>
      </c>
      <c r="CX18" s="18">
        <f>+PB!$AB18</f>
        <v>23054</v>
      </c>
      <c r="CY18" s="18">
        <f>+PB!$AC18</f>
        <v>26236</v>
      </c>
      <c r="CZ18" s="18">
        <f>+PB!$AD18</f>
        <v>29324</v>
      </c>
      <c r="DA18" s="18">
        <f>+PB!$AE18</f>
        <v>31912</v>
      </c>
      <c r="DB18" s="18">
        <f>SUM(CP18:DA18)</f>
        <v>198924</v>
      </c>
      <c r="DC18" s="28"/>
      <c r="DD18" s="28"/>
      <c r="DE18" s="18">
        <f>+IBA!$T18</f>
        <v>1538</v>
      </c>
      <c r="DF18" s="18">
        <f>+IBA!$U18</f>
        <v>3750</v>
      </c>
      <c r="DG18" s="18">
        <f>+IBA!$V18</f>
        <v>6159</v>
      </c>
      <c r="DH18" s="18">
        <f>+IBA!$W18</f>
        <v>7797</v>
      </c>
      <c r="DI18" s="18">
        <f>+IBA!$X18</f>
        <v>12541</v>
      </c>
      <c r="DJ18" s="18">
        <f>+IBA!$Y18</f>
        <v>19802</v>
      </c>
      <c r="DK18" s="18">
        <f>+IBA!$Z18</f>
        <v>29000</v>
      </c>
      <c r="DL18" s="18">
        <f>+IBA!$AA18</f>
        <v>39619</v>
      </c>
      <c r="DM18" s="18">
        <f>+IBA!$AB18</f>
        <v>46415</v>
      </c>
      <c r="DN18" s="18">
        <f>+IBA!$AC18</f>
        <v>49749</v>
      </c>
      <c r="DO18" s="18">
        <f>+IBA!$AD18</f>
        <v>51381</v>
      </c>
      <c r="DP18" s="18">
        <f>+IBA!$AE18</f>
        <v>52460</v>
      </c>
      <c r="DQ18" s="18">
        <f>SUM(DE18:DP18)</f>
        <v>320211</v>
      </c>
      <c r="DR18" s="28"/>
      <c r="DS18" s="28"/>
      <c r="DT18" s="18">
        <f>+SIBC!$T18</f>
        <v>0</v>
      </c>
      <c r="DU18" s="18">
        <f>+SIBC!$U18</f>
        <v>0</v>
      </c>
      <c r="DV18" s="18">
        <f>+SIBC!$V18</f>
        <v>0</v>
      </c>
      <c r="DW18" s="18">
        <f>+SIBC!$W18</f>
        <v>0</v>
      </c>
      <c r="DX18" s="18">
        <f>+SIBC!$X18</f>
        <v>0</v>
      </c>
      <c r="DY18" s="18">
        <f>+SIBC!$Y18</f>
        <v>0</v>
      </c>
      <c r="DZ18" s="18">
        <f>+SIBC!$Z18</f>
        <v>0</v>
      </c>
      <c r="EA18" s="18">
        <f>+SIBC!$AA18</f>
        <v>0</v>
      </c>
      <c r="EB18" s="18">
        <f>+SIBC!$AB18</f>
        <v>0</v>
      </c>
      <c r="EC18" s="18">
        <f>+SIBC!$AC18</f>
        <v>0</v>
      </c>
      <c r="ED18" s="18">
        <f>+SIBC!$AD18</f>
        <v>0</v>
      </c>
      <c r="EE18" s="18">
        <f>+SIBC!$AE18</f>
        <v>0</v>
      </c>
      <c r="EF18" s="18">
        <f>SUM(DT18:EE18)</f>
        <v>0</v>
      </c>
      <c r="EG18" s="28"/>
      <c r="EH18" s="28"/>
      <c r="EI18" s="18">
        <f>+TIBA!$T18</f>
        <v>0</v>
      </c>
      <c r="EJ18" s="18">
        <f>+TIBA!$U18</f>
        <v>0</v>
      </c>
      <c r="EK18" s="18">
        <f>+TIBA!$V18</f>
        <v>0</v>
      </c>
      <c r="EL18" s="18">
        <f>+TIBA!$W18</f>
        <v>0</v>
      </c>
      <c r="EM18" s="18">
        <f>+TIBA!$X18</f>
        <v>0</v>
      </c>
      <c r="EN18" s="18">
        <f>+TIBA!$Y18</f>
        <v>0</v>
      </c>
      <c r="EO18" s="18">
        <f>+TIBA!$Z18</f>
        <v>0</v>
      </c>
      <c r="EP18" s="18">
        <f>+TIBA!$AA18</f>
        <v>0</v>
      </c>
      <c r="EQ18" s="18">
        <f>+TIBA!$AB18</f>
        <v>0</v>
      </c>
      <c r="ER18" s="18">
        <f>+TIBA!$AC18</f>
        <v>0</v>
      </c>
      <c r="ES18" s="18">
        <f>+TIBA!$AD18</f>
        <v>0</v>
      </c>
      <c r="ET18" s="18">
        <f>+TIBA!$AE18</f>
        <v>0</v>
      </c>
      <c r="EU18" s="18">
        <f>SUM(EI18:ET18)</f>
        <v>0</v>
      </c>
      <c r="EV18" s="28"/>
      <c r="EW18" s="28"/>
      <c r="EX18" s="18">
        <f>+LQB!$T18</f>
        <v>476</v>
      </c>
      <c r="EY18" s="18">
        <f>+LQB!$U18</f>
        <v>936</v>
      </c>
      <c r="EZ18" s="18">
        <f>+LQB!$V18</f>
        <v>1650</v>
      </c>
      <c r="FA18" s="18">
        <f>+LQB!$W18</f>
        <v>2696</v>
      </c>
      <c r="FB18" s="18">
        <f>+LQB!$X18</f>
        <v>3932</v>
      </c>
      <c r="FC18" s="18">
        <f>+LQB!$Y18</f>
        <v>4838</v>
      </c>
      <c r="FD18" s="18">
        <f>+LQB!$Z18</f>
        <v>5802</v>
      </c>
      <c r="FE18" s="18">
        <f>+LQB!$AA18</f>
        <v>6750</v>
      </c>
      <c r="FF18" s="18">
        <f>+LQB!$AB18</f>
        <v>7484</v>
      </c>
      <c r="FG18" s="18">
        <f>+LQB!$AC18</f>
        <v>8248</v>
      </c>
      <c r="FH18" s="18">
        <f>+LQB!$AD18</f>
        <v>9028</v>
      </c>
      <c r="FI18" s="18">
        <f>+LQB!$AE18</f>
        <v>9718</v>
      </c>
      <c r="FJ18" s="18">
        <f>SUM(EX18:FI18)</f>
        <v>61558</v>
      </c>
      <c r="FK18" s="28"/>
      <c r="FL18" s="28"/>
      <c r="FM18" s="18">
        <f>+RBW!$T18</f>
        <v>1058</v>
      </c>
      <c r="FN18" s="18">
        <f>+RBW!$U18</f>
        <v>1864</v>
      </c>
      <c r="FO18" s="18">
        <f>+RBW!$V18</f>
        <v>3166</v>
      </c>
      <c r="FP18" s="18">
        <f>+RBW!$W18</f>
        <v>5276</v>
      </c>
      <c r="FQ18" s="18">
        <f>+RBW!$X18</f>
        <v>8690</v>
      </c>
      <c r="FR18" s="18">
        <f>+RBW!$Y18</f>
        <v>13054</v>
      </c>
      <c r="FS18" s="18">
        <f>+RBW!$Z18</f>
        <v>17304</v>
      </c>
      <c r="FT18" s="18">
        <f>+RBW!$AA18</f>
        <v>21814</v>
      </c>
      <c r="FU18" s="18">
        <f>+RBW!$AB18</f>
        <v>25898</v>
      </c>
      <c r="FV18" s="18">
        <f>+RBW!$AC18</f>
        <v>29578</v>
      </c>
      <c r="FW18" s="18">
        <f>+RBW!$AD18</f>
        <v>31790</v>
      </c>
      <c r="FX18" s="18">
        <f>+RBW!$AE18</f>
        <v>33328</v>
      </c>
      <c r="FY18" s="18">
        <f>SUM(FM18:FX18)</f>
        <v>192820</v>
      </c>
      <c r="FZ18" s="28"/>
      <c r="GA18" s="28"/>
      <c r="GB18" s="18">
        <f>+WPB!$T18</f>
        <v>0</v>
      </c>
      <c r="GC18" s="18">
        <f>+WPB!$U18</f>
        <v>0</v>
      </c>
      <c r="GD18" s="18">
        <f>+WPB!$V18</f>
        <v>0</v>
      </c>
      <c r="GE18" s="18">
        <f>+WPB!$W18</f>
        <v>0</v>
      </c>
      <c r="GF18" s="18">
        <f>+WPB!$X18</f>
        <v>0</v>
      </c>
      <c r="GG18" s="18">
        <f>+WPB!$Y18</f>
        <v>0</v>
      </c>
      <c r="GH18" s="18">
        <f>+WPB!$Z18</f>
        <v>0</v>
      </c>
      <c r="GI18" s="18">
        <f>+WPB!$AA18</f>
        <v>0</v>
      </c>
      <c r="GJ18" s="18">
        <f>+WPB!$AB18</f>
        <v>0</v>
      </c>
      <c r="GK18" s="18">
        <f>+WPB!$AC18</f>
        <v>0</v>
      </c>
      <c r="GL18" s="18">
        <f>+WPB!$AD18</f>
        <v>0</v>
      </c>
      <c r="GM18" s="18">
        <f>+WPB!$AE18</f>
        <v>0</v>
      </c>
      <c r="GN18" s="18">
        <f>SUM(GB18:GM18)</f>
        <v>0</v>
      </c>
      <c r="GO18" s="28"/>
      <c r="GP18" s="28"/>
    </row>
    <row r="19" spans="1:198" s="17" customFormat="1" ht="15.2" customHeight="1">
      <c r="A19" s="25">
        <v>2007</v>
      </c>
      <c r="B19" s="31" t="s">
        <v>9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28"/>
      <c r="R19" s="28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28"/>
      <c r="AG19" s="28"/>
      <c r="AH19" s="18">
        <f t="shared" ref="AH19:AT19" si="11">SUM(AH16:AH18)</f>
        <v>788910</v>
      </c>
      <c r="AI19" s="18">
        <f t="shared" si="11"/>
        <v>1478659</v>
      </c>
      <c r="AJ19" s="18">
        <f t="shared" si="11"/>
        <v>2301356</v>
      </c>
      <c r="AK19" s="18">
        <f t="shared" si="11"/>
        <v>3070019</v>
      </c>
      <c r="AL19" s="18">
        <f t="shared" si="11"/>
        <v>3873105</v>
      </c>
      <c r="AM19" s="18">
        <f t="shared" si="11"/>
        <v>4648173</v>
      </c>
      <c r="AN19" s="18">
        <f t="shared" si="11"/>
        <v>5402707</v>
      </c>
      <c r="AO19" s="18">
        <f t="shared" si="11"/>
        <v>6238669</v>
      </c>
      <c r="AP19" s="18">
        <f t="shared" si="11"/>
        <v>6977480</v>
      </c>
      <c r="AQ19" s="18">
        <f t="shared" si="11"/>
        <v>7744470</v>
      </c>
      <c r="AR19" s="18">
        <f t="shared" si="11"/>
        <v>8461257</v>
      </c>
      <c r="AS19" s="18">
        <f t="shared" si="11"/>
        <v>9082435</v>
      </c>
      <c r="AT19" s="18">
        <f t="shared" si="11"/>
        <v>60067240</v>
      </c>
      <c r="AU19" s="28"/>
      <c r="AV19" s="28"/>
      <c r="AW19" s="18">
        <f t="shared" ref="AW19:BI19" si="12">SUM(AW16:AW18)</f>
        <v>359261</v>
      </c>
      <c r="AX19" s="18">
        <f t="shared" si="12"/>
        <v>682874</v>
      </c>
      <c r="AY19" s="18">
        <f t="shared" si="12"/>
        <v>1087020</v>
      </c>
      <c r="AZ19" s="18">
        <f t="shared" si="12"/>
        <v>1487829</v>
      </c>
      <c r="BA19" s="18">
        <f t="shared" si="12"/>
        <v>1934869</v>
      </c>
      <c r="BB19" s="18">
        <f t="shared" si="12"/>
        <v>2389006</v>
      </c>
      <c r="BC19" s="18">
        <f t="shared" si="12"/>
        <v>2875924</v>
      </c>
      <c r="BD19" s="18">
        <f t="shared" si="12"/>
        <v>3384152</v>
      </c>
      <c r="BE19" s="18">
        <f t="shared" si="12"/>
        <v>3806924</v>
      </c>
      <c r="BF19" s="18">
        <f t="shared" si="12"/>
        <v>4252525</v>
      </c>
      <c r="BG19" s="18">
        <f t="shared" si="12"/>
        <v>4678728</v>
      </c>
      <c r="BH19" s="18">
        <f t="shared" si="12"/>
        <v>5046700</v>
      </c>
      <c r="BI19" s="18">
        <f t="shared" si="12"/>
        <v>31985812</v>
      </c>
      <c r="BJ19" s="28"/>
      <c r="BK19" s="28"/>
      <c r="BL19" s="18">
        <f t="shared" ref="BL19:BX19" si="13">SUM(BL16:BL18)</f>
        <v>406582</v>
      </c>
      <c r="BM19" s="18">
        <f t="shared" si="13"/>
        <v>768206</v>
      </c>
      <c r="BN19" s="18">
        <f t="shared" si="13"/>
        <v>1191785</v>
      </c>
      <c r="BO19" s="18">
        <f t="shared" si="13"/>
        <v>1602497</v>
      </c>
      <c r="BP19" s="18">
        <f t="shared" si="13"/>
        <v>2028105</v>
      </c>
      <c r="BQ19" s="18">
        <f t="shared" si="13"/>
        <v>2447532</v>
      </c>
      <c r="BR19" s="18">
        <f t="shared" si="13"/>
        <v>2866268</v>
      </c>
      <c r="BS19" s="18">
        <f t="shared" si="13"/>
        <v>3303254</v>
      </c>
      <c r="BT19" s="18">
        <f t="shared" si="13"/>
        <v>3708850</v>
      </c>
      <c r="BU19" s="18">
        <f t="shared" si="13"/>
        <v>4132103</v>
      </c>
      <c r="BV19" s="18">
        <f t="shared" si="13"/>
        <v>4521078</v>
      </c>
      <c r="BW19" s="18">
        <f t="shared" si="13"/>
        <v>4898425</v>
      </c>
      <c r="BX19" s="18">
        <f t="shared" si="13"/>
        <v>31874685</v>
      </c>
      <c r="BY19" s="28"/>
      <c r="BZ19" s="28"/>
      <c r="CA19" s="18">
        <f t="shared" ref="CA19:CM19" si="14">SUM(CA16:CA18)</f>
        <v>32467</v>
      </c>
      <c r="CB19" s="18">
        <f t="shared" si="14"/>
        <v>63649</v>
      </c>
      <c r="CC19" s="18">
        <f t="shared" si="14"/>
        <v>99748</v>
      </c>
      <c r="CD19" s="18">
        <f t="shared" si="14"/>
        <v>137788</v>
      </c>
      <c r="CE19" s="18">
        <f t="shared" si="14"/>
        <v>181359</v>
      </c>
      <c r="CF19" s="18">
        <f t="shared" si="14"/>
        <v>229855</v>
      </c>
      <c r="CG19" s="18">
        <f t="shared" si="14"/>
        <v>287153</v>
      </c>
      <c r="CH19" s="18">
        <f t="shared" si="14"/>
        <v>347425</v>
      </c>
      <c r="CI19" s="18">
        <f t="shared" si="14"/>
        <v>400276</v>
      </c>
      <c r="CJ19" s="18">
        <f t="shared" si="14"/>
        <v>454594</v>
      </c>
      <c r="CK19" s="18">
        <f t="shared" si="14"/>
        <v>511024</v>
      </c>
      <c r="CL19" s="18">
        <f t="shared" si="14"/>
        <v>552596</v>
      </c>
      <c r="CM19" s="18">
        <f t="shared" si="14"/>
        <v>3297934</v>
      </c>
      <c r="CN19" s="28"/>
      <c r="CO19" s="28"/>
      <c r="CP19" s="18">
        <f t="shared" ref="CP19:DB19" si="15">SUM(CP16:CP18)</f>
        <v>442794</v>
      </c>
      <c r="CQ19" s="18">
        <f t="shared" si="15"/>
        <v>842672</v>
      </c>
      <c r="CR19" s="18">
        <f t="shared" si="15"/>
        <v>1357595</v>
      </c>
      <c r="CS19" s="18">
        <f t="shared" si="15"/>
        <v>1844598</v>
      </c>
      <c r="CT19" s="18">
        <f t="shared" si="15"/>
        <v>2396238</v>
      </c>
      <c r="CU19" s="18">
        <f t="shared" si="15"/>
        <v>3003925</v>
      </c>
      <c r="CV19" s="18">
        <f t="shared" si="15"/>
        <v>3722971</v>
      </c>
      <c r="CW19" s="18">
        <f t="shared" si="15"/>
        <v>4477358</v>
      </c>
      <c r="CX19" s="18">
        <f t="shared" si="15"/>
        <v>5054039</v>
      </c>
      <c r="CY19" s="18">
        <f t="shared" si="15"/>
        <v>5637620</v>
      </c>
      <c r="CZ19" s="18">
        <f t="shared" si="15"/>
        <v>6172476</v>
      </c>
      <c r="DA19" s="18">
        <f t="shared" si="15"/>
        <v>6635881</v>
      </c>
      <c r="DB19" s="18">
        <f t="shared" si="15"/>
        <v>41588167</v>
      </c>
      <c r="DC19" s="28"/>
      <c r="DD19" s="28"/>
      <c r="DE19" s="18">
        <f t="shared" ref="DE19:DQ19" si="16">SUM(DE16:DE18)</f>
        <v>128773</v>
      </c>
      <c r="DF19" s="18">
        <f t="shared" si="16"/>
        <v>250779</v>
      </c>
      <c r="DG19" s="18">
        <f t="shared" si="16"/>
        <v>402291</v>
      </c>
      <c r="DH19" s="18">
        <f t="shared" si="16"/>
        <v>544828</v>
      </c>
      <c r="DI19" s="18">
        <f t="shared" si="16"/>
        <v>705169</v>
      </c>
      <c r="DJ19" s="18">
        <f t="shared" si="16"/>
        <v>877797</v>
      </c>
      <c r="DK19" s="18">
        <f t="shared" si="16"/>
        <v>1074509</v>
      </c>
      <c r="DL19" s="18">
        <f t="shared" si="16"/>
        <v>1271512</v>
      </c>
      <c r="DM19" s="18">
        <f t="shared" si="16"/>
        <v>1444726</v>
      </c>
      <c r="DN19" s="18">
        <f t="shared" si="16"/>
        <v>1612529</v>
      </c>
      <c r="DO19" s="18">
        <f t="shared" si="16"/>
        <v>1765165</v>
      </c>
      <c r="DP19" s="18">
        <f t="shared" si="16"/>
        <v>1915825</v>
      </c>
      <c r="DQ19" s="18">
        <f t="shared" si="16"/>
        <v>11993903</v>
      </c>
      <c r="DR19" s="28"/>
      <c r="DS19" s="28"/>
      <c r="DT19" s="18">
        <f t="shared" ref="DT19:EF19" si="17">SUM(DT16:DT18)</f>
        <v>197744</v>
      </c>
      <c r="DU19" s="18">
        <f t="shared" si="17"/>
        <v>373613</v>
      </c>
      <c r="DV19" s="18">
        <f t="shared" si="17"/>
        <v>578370</v>
      </c>
      <c r="DW19" s="18">
        <f t="shared" si="17"/>
        <v>781224</v>
      </c>
      <c r="DX19" s="18">
        <f t="shared" si="17"/>
        <v>1009041</v>
      </c>
      <c r="DY19" s="18">
        <f t="shared" si="17"/>
        <v>1239917</v>
      </c>
      <c r="DZ19" s="18">
        <f t="shared" si="17"/>
        <v>1483442</v>
      </c>
      <c r="EA19" s="18">
        <f t="shared" si="17"/>
        <v>1725981</v>
      </c>
      <c r="EB19" s="18">
        <f t="shared" si="17"/>
        <v>1951454</v>
      </c>
      <c r="EC19" s="18">
        <f t="shared" si="17"/>
        <v>2183797</v>
      </c>
      <c r="ED19" s="18">
        <f t="shared" si="17"/>
        <v>2394304</v>
      </c>
      <c r="EE19" s="18">
        <f t="shared" si="17"/>
        <v>2585899</v>
      </c>
      <c r="EF19" s="18">
        <f t="shared" si="17"/>
        <v>16504786</v>
      </c>
      <c r="EG19" s="28"/>
      <c r="EH19" s="28"/>
      <c r="EI19" s="18">
        <f t="shared" ref="EI19:EU19" si="18">SUM(EI16:EI18)</f>
        <v>112893</v>
      </c>
      <c r="EJ19" s="18">
        <f t="shared" si="18"/>
        <v>212576</v>
      </c>
      <c r="EK19" s="18">
        <f t="shared" si="18"/>
        <v>351399</v>
      </c>
      <c r="EL19" s="18">
        <f t="shared" si="18"/>
        <v>500422</v>
      </c>
      <c r="EM19" s="18">
        <f t="shared" si="18"/>
        <v>682097</v>
      </c>
      <c r="EN19" s="18">
        <f t="shared" si="18"/>
        <v>885946</v>
      </c>
      <c r="EO19" s="18">
        <f t="shared" si="18"/>
        <v>1156541</v>
      </c>
      <c r="EP19" s="18">
        <f t="shared" si="18"/>
        <v>1443535</v>
      </c>
      <c r="EQ19" s="18">
        <f t="shared" si="18"/>
        <v>1641597</v>
      </c>
      <c r="ER19" s="18">
        <f t="shared" si="18"/>
        <v>1826695</v>
      </c>
      <c r="ES19" s="18">
        <f t="shared" si="18"/>
        <v>1991985</v>
      </c>
      <c r="ET19" s="18">
        <f t="shared" si="18"/>
        <v>2121666</v>
      </c>
      <c r="EU19" s="18">
        <f t="shared" si="18"/>
        <v>12927352</v>
      </c>
      <c r="EV19" s="28"/>
      <c r="EW19" s="28"/>
      <c r="EX19" s="18">
        <f t="shared" ref="EX19:FJ19" si="19">SUM(EX16:EX18)</f>
        <v>260903</v>
      </c>
      <c r="EY19" s="18">
        <f t="shared" si="19"/>
        <v>488180</v>
      </c>
      <c r="EZ19" s="18">
        <f t="shared" si="19"/>
        <v>797593</v>
      </c>
      <c r="FA19" s="18">
        <f t="shared" si="19"/>
        <v>1108493</v>
      </c>
      <c r="FB19" s="18">
        <f t="shared" si="19"/>
        <v>1464845</v>
      </c>
      <c r="FC19" s="18">
        <f t="shared" si="19"/>
        <v>1824775</v>
      </c>
      <c r="FD19" s="18">
        <f t="shared" si="19"/>
        <v>2232025</v>
      </c>
      <c r="FE19" s="18">
        <f t="shared" si="19"/>
        <v>2669764</v>
      </c>
      <c r="FF19" s="18">
        <f t="shared" si="19"/>
        <v>3022626</v>
      </c>
      <c r="FG19" s="18">
        <f t="shared" si="19"/>
        <v>3373664</v>
      </c>
      <c r="FH19" s="18">
        <f t="shared" si="19"/>
        <v>3701413</v>
      </c>
      <c r="FI19" s="18">
        <f t="shared" si="19"/>
        <v>3983656</v>
      </c>
      <c r="FJ19" s="18">
        <f t="shared" si="19"/>
        <v>24927937</v>
      </c>
      <c r="FK19" s="28"/>
      <c r="FL19" s="28"/>
      <c r="FM19" s="18">
        <f t="shared" ref="FM19:FY19" si="20">SUM(FM16:FM18)</f>
        <v>186347</v>
      </c>
      <c r="FN19" s="18">
        <f t="shared" si="20"/>
        <v>349499</v>
      </c>
      <c r="FO19" s="18">
        <f t="shared" si="20"/>
        <v>568535</v>
      </c>
      <c r="FP19" s="18">
        <f t="shared" si="20"/>
        <v>802296</v>
      </c>
      <c r="FQ19" s="18">
        <f t="shared" si="20"/>
        <v>1073992</v>
      </c>
      <c r="FR19" s="18">
        <f t="shared" si="20"/>
        <v>1381361</v>
      </c>
      <c r="FS19" s="18">
        <f t="shared" si="20"/>
        <v>1756967</v>
      </c>
      <c r="FT19" s="18">
        <f t="shared" si="20"/>
        <v>2148200</v>
      </c>
      <c r="FU19" s="18">
        <f t="shared" si="20"/>
        <v>2450550</v>
      </c>
      <c r="FV19" s="18">
        <f t="shared" si="20"/>
        <v>2753806</v>
      </c>
      <c r="FW19" s="18">
        <f t="shared" si="20"/>
        <v>3028107</v>
      </c>
      <c r="FX19" s="18">
        <f t="shared" si="20"/>
        <v>3251311</v>
      </c>
      <c r="FY19" s="18">
        <f t="shared" si="20"/>
        <v>19750971</v>
      </c>
      <c r="FZ19" s="28"/>
      <c r="GA19" s="28"/>
      <c r="GB19" s="18">
        <f t="shared" ref="GB19:GN19" si="21">SUM(GB16:GB18)</f>
        <v>17152</v>
      </c>
      <c r="GC19" s="18">
        <f t="shared" si="21"/>
        <v>31217</v>
      </c>
      <c r="GD19" s="18">
        <f t="shared" si="21"/>
        <v>47627</v>
      </c>
      <c r="GE19" s="18">
        <f t="shared" si="21"/>
        <v>64949</v>
      </c>
      <c r="GF19" s="18">
        <f t="shared" si="21"/>
        <v>85725</v>
      </c>
      <c r="GG19" s="18">
        <f t="shared" si="21"/>
        <v>107299</v>
      </c>
      <c r="GH19" s="18">
        <f t="shared" si="21"/>
        <v>132661</v>
      </c>
      <c r="GI19" s="18">
        <f t="shared" si="21"/>
        <v>162032</v>
      </c>
      <c r="GJ19" s="18">
        <f t="shared" si="21"/>
        <v>186049</v>
      </c>
      <c r="GK19" s="18">
        <f t="shared" si="21"/>
        <v>212892</v>
      </c>
      <c r="GL19" s="18">
        <f t="shared" si="21"/>
        <v>238598</v>
      </c>
      <c r="GM19" s="18">
        <f t="shared" si="21"/>
        <v>260173</v>
      </c>
      <c r="GN19" s="18">
        <f t="shared" si="21"/>
        <v>1546374</v>
      </c>
      <c r="GO19" s="28"/>
      <c r="GP19" s="28"/>
    </row>
    <row r="20" spans="1:198" s="29" customFormat="1" ht="15.2" customHeight="1">
      <c r="A20" s="13"/>
      <c r="B20" s="14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5"/>
      <c r="R20" s="15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5"/>
      <c r="AG20" s="15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5"/>
      <c r="AV20" s="15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5"/>
      <c r="BK20" s="15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5"/>
      <c r="BZ20" s="15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5"/>
      <c r="DD20" s="15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5"/>
      <c r="DS20" s="15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5"/>
      <c r="EH20" s="15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5"/>
      <c r="EW20" s="15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5"/>
      <c r="FL20" s="15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5"/>
      <c r="GA20" s="15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5"/>
      <c r="GP20" s="15"/>
    </row>
    <row r="21" spans="1:198" s="17" customFormat="1" ht="15.2" customHeight="1">
      <c r="A21" s="25">
        <v>2008</v>
      </c>
      <c r="B21" s="30" t="s">
        <v>6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27"/>
      <c r="R21" s="2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27"/>
      <c r="AG21" s="27"/>
      <c r="AH21" s="18">
        <f>+AMB!$T21</f>
        <v>389814</v>
      </c>
      <c r="AI21" s="18">
        <f>+AMB!$U21</f>
        <v>735960</v>
      </c>
      <c r="AJ21" s="18">
        <f>+AMB!$V21</f>
        <v>1112969</v>
      </c>
      <c r="AK21" s="18">
        <f>+AMB!$W21</f>
        <v>1483600</v>
      </c>
      <c r="AL21" s="18">
        <f>+AMB!$X21</f>
        <v>1871009</v>
      </c>
      <c r="AM21" s="18">
        <f>+AMB!$Y21</f>
        <v>2250076</v>
      </c>
      <c r="AN21" s="18">
        <f>+AMB!$Z21</f>
        <v>2651437</v>
      </c>
      <c r="AO21" s="18">
        <f>+AMB!$AA21</f>
        <v>3087265</v>
      </c>
      <c r="AP21" s="18">
        <f>+AMB!$AB21</f>
        <v>3435067</v>
      </c>
      <c r="AQ21" s="18">
        <f>+AMB!$AC21</f>
        <v>3794663</v>
      </c>
      <c r="AR21" s="18">
        <f>+AMB!$AD21</f>
        <v>4129468</v>
      </c>
      <c r="AS21" s="18">
        <f>+AMB!$AE21</f>
        <v>4447793</v>
      </c>
      <c r="AT21" s="18">
        <f>SUM(AH21:AS21)</f>
        <v>29389121</v>
      </c>
      <c r="AU21" s="27"/>
      <c r="AV21" s="27"/>
      <c r="AW21" s="18">
        <f>+BWB!$T21</f>
        <v>223608</v>
      </c>
      <c r="AX21" s="18">
        <f>+BWB!$U21</f>
        <v>428224</v>
      </c>
      <c r="AY21" s="18">
        <f>+BWB!$V21</f>
        <v>692145</v>
      </c>
      <c r="AZ21" s="18">
        <f>+BWB!$W21</f>
        <v>955231</v>
      </c>
      <c r="BA21" s="18">
        <f>+BWB!$X21</f>
        <v>1261698</v>
      </c>
      <c r="BB21" s="18">
        <f>+BWB!$Y21</f>
        <v>1569698</v>
      </c>
      <c r="BC21" s="18">
        <f>+BWB!$Z21</f>
        <v>1925557</v>
      </c>
      <c r="BD21" s="18">
        <f>+BWB!$AA21</f>
        <v>2310886</v>
      </c>
      <c r="BE21" s="18">
        <f>+BWB!$AB21</f>
        <v>2591169</v>
      </c>
      <c r="BF21" s="18">
        <f>+BWB!$AC21</f>
        <v>2868591</v>
      </c>
      <c r="BG21" s="18">
        <f>+BWB!$AD21</f>
        <v>3114359</v>
      </c>
      <c r="BH21" s="18">
        <f>+BWB!$AE21</f>
        <v>3339644</v>
      </c>
      <c r="BI21" s="18">
        <f>SUM(AW21:BH21)</f>
        <v>21280810</v>
      </c>
      <c r="BJ21" s="27"/>
      <c r="BK21" s="27"/>
      <c r="BL21" s="18">
        <f>+DWT!$T21</f>
        <v>349366</v>
      </c>
      <c r="BM21" s="18">
        <f>+DWT!$U21</f>
        <v>700510</v>
      </c>
      <c r="BN21" s="18">
        <f>+DWT!$V21</f>
        <v>1098004</v>
      </c>
      <c r="BO21" s="18">
        <f>+DWT!$W21</f>
        <v>1500939</v>
      </c>
      <c r="BP21" s="18">
        <f>+DWT!$X21</f>
        <v>1910221</v>
      </c>
      <c r="BQ21" s="18">
        <f>+DWT!$Y21</f>
        <v>2309444</v>
      </c>
      <c r="BR21" s="18">
        <f>+DWT!$Z21</f>
        <v>2711375</v>
      </c>
      <c r="BS21" s="18">
        <f>+DWT!$AA21</f>
        <v>3127310</v>
      </c>
      <c r="BT21" s="18">
        <f>+DWT!$AB21</f>
        <v>3506690</v>
      </c>
      <c r="BU21" s="18">
        <f>+DWT!$AC21</f>
        <v>3901747</v>
      </c>
      <c r="BV21" s="18">
        <f>+DWT!$AD21</f>
        <v>4270746</v>
      </c>
      <c r="BW21" s="18">
        <f>+DWT!$AE21</f>
        <v>4616730</v>
      </c>
      <c r="BX21" s="18">
        <f>SUM(BL21:BW21)</f>
        <v>30003082</v>
      </c>
      <c r="BY21" s="27"/>
      <c r="BZ21" s="27"/>
      <c r="CA21" s="18">
        <f>+OGB!$T21</f>
        <v>30092</v>
      </c>
      <c r="CB21" s="18">
        <f>+OGB!$U21</f>
        <v>59933</v>
      </c>
      <c r="CC21" s="18">
        <f>+OGB!$V21</f>
        <v>94099</v>
      </c>
      <c r="CD21" s="18">
        <f>+OGB!$W21</f>
        <v>131512</v>
      </c>
      <c r="CE21" s="18">
        <f>+OGB!$X21</f>
        <v>176531</v>
      </c>
      <c r="CF21" s="18">
        <f>+OGB!$Y21</f>
        <v>220110</v>
      </c>
      <c r="CG21" s="18">
        <f>+OGB!$Z21</f>
        <v>272321</v>
      </c>
      <c r="CH21" s="18">
        <f>+OGB!$AA21</f>
        <v>328654</v>
      </c>
      <c r="CI21" s="18">
        <f>+OGB!$AB21</f>
        <v>370915</v>
      </c>
      <c r="CJ21" s="18">
        <f>+OGB!$AC21</f>
        <v>411495</v>
      </c>
      <c r="CK21" s="18">
        <f>+OGB!$AD21</f>
        <v>447484</v>
      </c>
      <c r="CL21" s="18">
        <f>+OGB!$AE21</f>
        <v>477577</v>
      </c>
      <c r="CM21" s="18">
        <f>SUM(CA21:CL21)</f>
        <v>3020723</v>
      </c>
      <c r="CN21" s="27"/>
      <c r="CO21" s="27"/>
      <c r="CP21" s="18">
        <f>+PB!$T21</f>
        <v>325280</v>
      </c>
      <c r="CQ21" s="18">
        <f>+PB!$U21</f>
        <v>643086</v>
      </c>
      <c r="CR21" s="18">
        <f>+PB!$V21</f>
        <v>1046393</v>
      </c>
      <c r="CS21" s="18">
        <f>+PB!$W21</f>
        <v>1408647</v>
      </c>
      <c r="CT21" s="18">
        <f>+PB!$X21</f>
        <v>1842252</v>
      </c>
      <c r="CU21" s="18">
        <f>+PB!$Y21</f>
        <v>2295679</v>
      </c>
      <c r="CV21" s="18">
        <f>+PB!$Z21</f>
        <v>2873685</v>
      </c>
      <c r="CW21" s="18">
        <f>+PB!$AA21</f>
        <v>3503202</v>
      </c>
      <c r="CX21" s="18">
        <f>+PB!$AB21</f>
        <v>3923075</v>
      </c>
      <c r="CY21" s="18">
        <f>+PB!$AC21</f>
        <v>4338472</v>
      </c>
      <c r="CZ21" s="18">
        <f>+PB!$AD21</f>
        <v>4705491</v>
      </c>
      <c r="DA21" s="18">
        <f>+PB!$AE21</f>
        <v>5035811</v>
      </c>
      <c r="DB21" s="18">
        <f>SUM(CP21:DA21)</f>
        <v>31941073</v>
      </c>
      <c r="DC21" s="27"/>
      <c r="DD21" s="27"/>
      <c r="DE21" s="18">
        <f>+IBA!$T21</f>
        <v>126810</v>
      </c>
      <c r="DF21" s="18">
        <f>+IBA!$U21</f>
        <v>250026</v>
      </c>
      <c r="DG21" s="18">
        <f>+IBA!$V21</f>
        <v>390841</v>
      </c>
      <c r="DH21" s="18">
        <f>+IBA!$W21</f>
        <v>529174</v>
      </c>
      <c r="DI21" s="18">
        <f>+IBA!$X21</f>
        <v>687159</v>
      </c>
      <c r="DJ21" s="18">
        <f>+IBA!$Y21</f>
        <v>846818</v>
      </c>
      <c r="DK21" s="18">
        <f>+IBA!$Z21</f>
        <v>1027006</v>
      </c>
      <c r="DL21" s="18">
        <f>+IBA!$AA21</f>
        <v>1213306</v>
      </c>
      <c r="DM21" s="18">
        <f>+IBA!$AB21</f>
        <v>1369844</v>
      </c>
      <c r="DN21" s="18">
        <f>+IBA!$AC21</f>
        <v>1512653</v>
      </c>
      <c r="DO21" s="18">
        <f>+IBA!$AD21</f>
        <v>1630444</v>
      </c>
      <c r="DP21" s="18">
        <f>+IBA!$AE21</f>
        <v>1746298</v>
      </c>
      <c r="DQ21" s="18">
        <f>SUM(DE21:DP21)</f>
        <v>11330379</v>
      </c>
      <c r="DR21" s="27"/>
      <c r="DS21" s="27"/>
      <c r="DT21" s="18">
        <f>+SIBC!$T21</f>
        <v>188607</v>
      </c>
      <c r="DU21" s="18">
        <f>+SIBC!$U21</f>
        <v>362839</v>
      </c>
      <c r="DV21" s="18">
        <f>+SIBC!$V21</f>
        <v>551946</v>
      </c>
      <c r="DW21" s="18">
        <f>+SIBC!$W21</f>
        <v>754374</v>
      </c>
      <c r="DX21" s="18">
        <f>+SIBC!$X21</f>
        <v>978892</v>
      </c>
      <c r="DY21" s="18">
        <f>+SIBC!$Y21</f>
        <v>1202466</v>
      </c>
      <c r="DZ21" s="18">
        <f>+SIBC!$Z21</f>
        <v>1434411</v>
      </c>
      <c r="EA21" s="18">
        <f>+SIBC!$AA21</f>
        <v>1665250</v>
      </c>
      <c r="EB21" s="18">
        <f>+SIBC!$AB21</f>
        <v>1876709</v>
      </c>
      <c r="EC21" s="18">
        <f>+SIBC!$AC21</f>
        <v>2086605</v>
      </c>
      <c r="ED21" s="18">
        <f>+SIBC!$AD21</f>
        <v>2281426</v>
      </c>
      <c r="EE21" s="18">
        <f>+SIBC!$AE21</f>
        <v>2468507</v>
      </c>
      <c r="EF21" s="18">
        <f>SUM(DT21:EE21)</f>
        <v>15852032</v>
      </c>
      <c r="EG21" s="27"/>
      <c r="EH21" s="27"/>
      <c r="EI21" s="18">
        <f>+TIBA!$T21</f>
        <v>85048</v>
      </c>
      <c r="EJ21" s="18">
        <f>+TIBA!$U21</f>
        <v>168275</v>
      </c>
      <c r="EK21" s="18">
        <f>+TIBA!$V21</f>
        <v>283774</v>
      </c>
      <c r="EL21" s="18">
        <f>+TIBA!$W21</f>
        <v>402295</v>
      </c>
      <c r="EM21" s="18">
        <f>+TIBA!$X21</f>
        <v>551249</v>
      </c>
      <c r="EN21" s="18">
        <f>+TIBA!$Y21</f>
        <v>711266</v>
      </c>
      <c r="EO21" s="18">
        <f>+TIBA!$Z21</f>
        <v>937503</v>
      </c>
      <c r="EP21" s="18">
        <f>+TIBA!$AA21</f>
        <v>1193898</v>
      </c>
      <c r="EQ21" s="18">
        <f>+TIBA!$AB21</f>
        <v>1338611</v>
      </c>
      <c r="ER21" s="18">
        <f>+TIBA!$AC21</f>
        <v>1472184</v>
      </c>
      <c r="ES21" s="18">
        <f>+TIBA!$AD21</f>
        <v>1578336</v>
      </c>
      <c r="ET21" s="18">
        <f>+TIBA!$AE21</f>
        <v>1666416</v>
      </c>
      <c r="EU21" s="18">
        <f>SUM(EI21:ET21)</f>
        <v>10388855</v>
      </c>
      <c r="EV21" s="27"/>
      <c r="EW21" s="27"/>
      <c r="EX21" s="18">
        <f>+LQB!$T21</f>
        <v>186021</v>
      </c>
      <c r="EY21" s="18">
        <f>+LQB!$U21</f>
        <v>360168</v>
      </c>
      <c r="EZ21" s="18">
        <f>+LQB!$V21</f>
        <v>589271</v>
      </c>
      <c r="FA21" s="18">
        <f>+LQB!$W21</f>
        <v>817251</v>
      </c>
      <c r="FB21" s="18">
        <f>+LQB!$X21</f>
        <v>1083051</v>
      </c>
      <c r="FC21" s="18">
        <f>+LQB!$Y21</f>
        <v>1344897</v>
      </c>
      <c r="FD21" s="18">
        <f>+LQB!$Z21</f>
        <v>1659460</v>
      </c>
      <c r="FE21" s="18">
        <f>+LQB!$AA21</f>
        <v>2003408</v>
      </c>
      <c r="FF21" s="18">
        <f>+LQB!$AB21</f>
        <v>2239610</v>
      </c>
      <c r="FG21" s="18">
        <f>+LQB!$AC21</f>
        <v>2472878</v>
      </c>
      <c r="FH21" s="18">
        <f>+LQB!$AD21</f>
        <v>2685167</v>
      </c>
      <c r="FI21" s="18">
        <f>+LQB!$AE21</f>
        <v>2875114</v>
      </c>
      <c r="FJ21" s="18">
        <f>SUM(EX21:FI21)</f>
        <v>18316296</v>
      </c>
      <c r="FK21" s="27"/>
      <c r="FL21" s="27"/>
      <c r="FM21" s="18">
        <f>+RBW!$T21</f>
        <v>190054</v>
      </c>
      <c r="FN21" s="18">
        <f>+RBW!$U21</f>
        <v>365504</v>
      </c>
      <c r="FO21" s="18">
        <f>+RBW!$V21</f>
        <v>584371</v>
      </c>
      <c r="FP21" s="18">
        <f>+RBW!$W21</f>
        <v>812094</v>
      </c>
      <c r="FQ21" s="18">
        <f>+RBW!$X21</f>
        <v>1090237</v>
      </c>
      <c r="FR21" s="18">
        <f>+RBW!$Y21</f>
        <v>1379384</v>
      </c>
      <c r="FS21" s="18">
        <f>+RBW!$Z21</f>
        <v>1743078</v>
      </c>
      <c r="FT21" s="18">
        <f>+RBW!$AA21</f>
        <v>2156028</v>
      </c>
      <c r="FU21" s="18">
        <f>+RBW!$AB21</f>
        <v>2431067</v>
      </c>
      <c r="FV21" s="18">
        <f>+RBW!$AC21</f>
        <v>2689847</v>
      </c>
      <c r="FW21" s="18">
        <f>+RBW!$AD21</f>
        <v>2909444</v>
      </c>
      <c r="FX21" s="18">
        <f>+RBW!$AE21</f>
        <v>3100696</v>
      </c>
      <c r="FY21" s="18">
        <f>SUM(FM21:FX21)</f>
        <v>19451804</v>
      </c>
      <c r="FZ21" s="27"/>
      <c r="GA21" s="27"/>
      <c r="GB21" s="18">
        <f>+WPB!$T21</f>
        <v>20274</v>
      </c>
      <c r="GC21" s="18">
        <f>+WPB!$U21</f>
        <v>39226</v>
      </c>
      <c r="GD21" s="18">
        <f>+WPB!$V21</f>
        <v>59833</v>
      </c>
      <c r="GE21" s="18">
        <f>+WPB!$W21</f>
        <v>82131</v>
      </c>
      <c r="GF21" s="18">
        <f>+WPB!$X21</f>
        <v>107296</v>
      </c>
      <c r="GG21" s="18">
        <f>+WPB!$Y21</f>
        <v>132770</v>
      </c>
      <c r="GH21" s="18">
        <f>+WPB!$Z21</f>
        <v>162346</v>
      </c>
      <c r="GI21" s="18">
        <f>+WPB!$AA21</f>
        <v>195671</v>
      </c>
      <c r="GJ21" s="18">
        <f>+WPB!$AB21</f>
        <v>224186</v>
      </c>
      <c r="GK21" s="18">
        <f>+WPB!$AC21</f>
        <v>252676</v>
      </c>
      <c r="GL21" s="18">
        <f>+WPB!$AD21</f>
        <v>276309</v>
      </c>
      <c r="GM21" s="18">
        <f>+WPB!$AE21</f>
        <v>297464</v>
      </c>
      <c r="GN21" s="18">
        <f>SUM(GB21:GM21)</f>
        <v>1850182</v>
      </c>
      <c r="GO21" s="27"/>
      <c r="GP21" s="27"/>
    </row>
    <row r="22" spans="1:198" s="17" customFormat="1" ht="15.2" customHeight="1">
      <c r="A22" s="25">
        <v>2008</v>
      </c>
      <c r="B22" s="30" t="s">
        <v>7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28"/>
      <c r="R22" s="28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28"/>
      <c r="AG22" s="28"/>
      <c r="AH22" s="18">
        <f>+AMB!$T22</f>
        <v>257507</v>
      </c>
      <c r="AI22" s="18">
        <f>+AMB!$U22</f>
        <v>518596</v>
      </c>
      <c r="AJ22" s="18">
        <f>+AMB!$V22</f>
        <v>767256</v>
      </c>
      <c r="AK22" s="18">
        <f>+AMB!$W22</f>
        <v>1033047</v>
      </c>
      <c r="AL22" s="18">
        <f>+AMB!$X22</f>
        <v>1292797</v>
      </c>
      <c r="AM22" s="18">
        <f>+AMB!$Y22</f>
        <v>1550073</v>
      </c>
      <c r="AN22" s="18">
        <f>+AMB!$Z22</f>
        <v>1762910</v>
      </c>
      <c r="AO22" s="18">
        <f>+AMB!$AA22</f>
        <v>1994918</v>
      </c>
      <c r="AP22" s="18">
        <f>+AMB!$AB22</f>
        <v>2241786</v>
      </c>
      <c r="AQ22" s="18">
        <f>+AMB!$AC22</f>
        <v>2485905</v>
      </c>
      <c r="AR22" s="18">
        <f>+AMB!$AD22</f>
        <v>2703109</v>
      </c>
      <c r="AS22" s="18">
        <f>+AMB!$AE22</f>
        <v>2885047</v>
      </c>
      <c r="AT22" s="18">
        <f>SUM(AH22:AS22)</f>
        <v>19492951</v>
      </c>
      <c r="AU22" s="28"/>
      <c r="AV22" s="28"/>
      <c r="AW22" s="18">
        <f>+BWB!$T22</f>
        <v>132664</v>
      </c>
      <c r="AX22" s="18">
        <f>+BWB!$U22</f>
        <v>263876</v>
      </c>
      <c r="AY22" s="18">
        <f>+BWB!$V22</f>
        <v>394418</v>
      </c>
      <c r="AZ22" s="18">
        <f>+BWB!$W22</f>
        <v>535029</v>
      </c>
      <c r="BA22" s="18">
        <f>+BWB!$X22</f>
        <v>677152</v>
      </c>
      <c r="BB22" s="18">
        <f>+BWB!$Y22</f>
        <v>822050</v>
      </c>
      <c r="BC22" s="18">
        <f>+BWB!$Z22</f>
        <v>953282</v>
      </c>
      <c r="BD22" s="18">
        <f>+BWB!$AA22</f>
        <v>1087227</v>
      </c>
      <c r="BE22" s="18">
        <f>+BWB!$AB22</f>
        <v>1224072</v>
      </c>
      <c r="BF22" s="18">
        <f>+BWB!$AC22</f>
        <v>1362474</v>
      </c>
      <c r="BG22" s="18">
        <f>+BWB!$AD22</f>
        <v>1475979</v>
      </c>
      <c r="BH22" s="18">
        <f>+BWB!$AE22</f>
        <v>1574428</v>
      </c>
      <c r="BI22" s="18">
        <f>SUM(AW22:BH22)</f>
        <v>10502651</v>
      </c>
      <c r="BJ22" s="28"/>
      <c r="BK22" s="28"/>
      <c r="BL22" s="18">
        <f>+DWT!$T22</f>
        <v>9022</v>
      </c>
      <c r="BM22" s="18">
        <f>+DWT!$U22</f>
        <v>19717</v>
      </c>
      <c r="BN22" s="18">
        <f>+DWT!$V22</f>
        <v>29105</v>
      </c>
      <c r="BO22" s="18">
        <f>+DWT!$W22</f>
        <v>37905</v>
      </c>
      <c r="BP22" s="18">
        <f>+DWT!$X22</f>
        <v>45652</v>
      </c>
      <c r="BQ22" s="18">
        <f>+DWT!$Y22</f>
        <v>52727</v>
      </c>
      <c r="BR22" s="18">
        <f>+DWT!$Z22</f>
        <v>58041</v>
      </c>
      <c r="BS22" s="18">
        <f>+DWT!$AA22</f>
        <v>63851</v>
      </c>
      <c r="BT22" s="18">
        <f>+DWT!$AB22</f>
        <v>70922</v>
      </c>
      <c r="BU22" s="18">
        <f>+DWT!$AC22</f>
        <v>77654</v>
      </c>
      <c r="BV22" s="18">
        <f>+DWT!$AD22</f>
        <v>83643</v>
      </c>
      <c r="BW22" s="18">
        <f>+DWT!$AE22</f>
        <v>90241</v>
      </c>
      <c r="BX22" s="18">
        <f>SUM(BL22:BW22)</f>
        <v>638480</v>
      </c>
      <c r="BY22" s="28"/>
      <c r="BZ22" s="28"/>
      <c r="CA22" s="18">
        <f>+OGB!$T22</f>
        <v>6474</v>
      </c>
      <c r="CB22" s="18">
        <f>+OGB!$U22</f>
        <v>12599</v>
      </c>
      <c r="CC22" s="18">
        <f>+OGB!$V22</f>
        <v>18844</v>
      </c>
      <c r="CD22" s="18">
        <f>+OGB!$W22</f>
        <v>25475</v>
      </c>
      <c r="CE22" s="18">
        <f>+OGB!$X22</f>
        <v>32249</v>
      </c>
      <c r="CF22" s="18">
        <f>+OGB!$Y22</f>
        <v>38853</v>
      </c>
      <c r="CG22" s="18">
        <f>+OGB!$Z22</f>
        <v>45850</v>
      </c>
      <c r="CH22" s="18">
        <f>+OGB!$AA22</f>
        <v>52291</v>
      </c>
      <c r="CI22" s="18">
        <f>+OGB!$AB22</f>
        <v>59073</v>
      </c>
      <c r="CJ22" s="18">
        <f>+OGB!$AC22</f>
        <v>65698</v>
      </c>
      <c r="CK22" s="18">
        <f>+OGB!$AD22</f>
        <v>70595</v>
      </c>
      <c r="CL22" s="18">
        <f>+OGB!$AE22</f>
        <v>76178</v>
      </c>
      <c r="CM22" s="18">
        <f>SUM(CA22:CL22)</f>
        <v>504179</v>
      </c>
      <c r="CN22" s="28"/>
      <c r="CO22" s="28"/>
      <c r="CP22" s="18">
        <f>+PB!$T22</f>
        <v>109940</v>
      </c>
      <c r="CQ22" s="18">
        <f>+PB!$U22</f>
        <v>214122</v>
      </c>
      <c r="CR22" s="18">
        <f>+PB!$V22</f>
        <v>323598</v>
      </c>
      <c r="CS22" s="18">
        <f>+PB!$W22</f>
        <v>437003</v>
      </c>
      <c r="CT22" s="18">
        <f>+PB!$X22</f>
        <v>548522</v>
      </c>
      <c r="CU22" s="18">
        <f>+PB!$Y22</f>
        <v>661377</v>
      </c>
      <c r="CV22" s="18">
        <f>+PB!$Z22</f>
        <v>769411</v>
      </c>
      <c r="CW22" s="18">
        <f>+PB!$AA22</f>
        <v>875348</v>
      </c>
      <c r="CX22" s="18">
        <f>+PB!$AB22</f>
        <v>989131</v>
      </c>
      <c r="CY22" s="18">
        <f>+PB!$AC22</f>
        <v>1101905</v>
      </c>
      <c r="CZ22" s="18">
        <f>+PB!$AD22</f>
        <v>1195073</v>
      </c>
      <c r="DA22" s="18">
        <f>+PB!$AE22</f>
        <v>1283829</v>
      </c>
      <c r="DB22" s="18">
        <f>SUM(CP22:DA22)</f>
        <v>8509259</v>
      </c>
      <c r="DC22" s="28"/>
      <c r="DD22" s="28"/>
      <c r="DE22" s="18">
        <f>+IBA!$T22</f>
        <v>9329</v>
      </c>
      <c r="DF22" s="18">
        <f>+IBA!$U22</f>
        <v>18548</v>
      </c>
      <c r="DG22" s="18">
        <f>+IBA!$V22</f>
        <v>28421</v>
      </c>
      <c r="DH22" s="18">
        <f>+IBA!$W22</f>
        <v>39528</v>
      </c>
      <c r="DI22" s="18">
        <f>+IBA!$X22</f>
        <v>50412</v>
      </c>
      <c r="DJ22" s="18">
        <f>+IBA!$Y22</f>
        <v>60981</v>
      </c>
      <c r="DK22" s="18">
        <f>+IBA!$Z22</f>
        <v>71801</v>
      </c>
      <c r="DL22" s="18">
        <f>+IBA!$AA22</f>
        <v>81499</v>
      </c>
      <c r="DM22" s="18">
        <f>+IBA!$AB22</f>
        <v>91475</v>
      </c>
      <c r="DN22" s="18">
        <f>+IBA!$AC22</f>
        <v>101278</v>
      </c>
      <c r="DO22" s="18">
        <f>+IBA!$AD22</f>
        <v>108468</v>
      </c>
      <c r="DP22" s="18">
        <f>+IBA!$AE22</f>
        <v>115435</v>
      </c>
      <c r="DQ22" s="18">
        <f>SUM(DE22:DP22)</f>
        <v>777175</v>
      </c>
      <c r="DR22" s="28"/>
      <c r="DS22" s="28"/>
      <c r="DT22" s="18">
        <f>+SIBC!$T22</f>
        <v>7949</v>
      </c>
      <c r="DU22" s="18">
        <f>+SIBC!$U22</f>
        <v>14775</v>
      </c>
      <c r="DV22" s="18">
        <f>+SIBC!$V22</f>
        <v>22229</v>
      </c>
      <c r="DW22" s="18">
        <f>+SIBC!$W22</f>
        <v>30371</v>
      </c>
      <c r="DX22" s="18">
        <f>+SIBC!$X22</f>
        <v>39730</v>
      </c>
      <c r="DY22" s="18">
        <f>+SIBC!$Y22</f>
        <v>49270</v>
      </c>
      <c r="DZ22" s="18">
        <f>+SIBC!$Z22</f>
        <v>58779</v>
      </c>
      <c r="EA22" s="18">
        <f>+SIBC!$AA22</f>
        <v>67650</v>
      </c>
      <c r="EB22" s="18">
        <f>+SIBC!$AB22</f>
        <v>77130</v>
      </c>
      <c r="EC22" s="18">
        <f>+SIBC!$AC22</f>
        <v>86185</v>
      </c>
      <c r="ED22" s="18">
        <f>+SIBC!$AD22</f>
        <v>92847</v>
      </c>
      <c r="EE22" s="18">
        <f>+SIBC!$AE22</f>
        <v>99295</v>
      </c>
      <c r="EF22" s="18">
        <f>SUM(DT22:EE22)</f>
        <v>646210</v>
      </c>
      <c r="EG22" s="28"/>
      <c r="EH22" s="28"/>
      <c r="EI22" s="18">
        <f>+TIBA!$T22</f>
        <v>34593</v>
      </c>
      <c r="EJ22" s="18">
        <f>+TIBA!$U22</f>
        <v>67434</v>
      </c>
      <c r="EK22" s="18">
        <f>+TIBA!$V22</f>
        <v>101203</v>
      </c>
      <c r="EL22" s="18">
        <f>+TIBA!$W22</f>
        <v>137229</v>
      </c>
      <c r="EM22" s="18">
        <f>+TIBA!$X22</f>
        <v>173258</v>
      </c>
      <c r="EN22" s="18">
        <f>+TIBA!$Y22</f>
        <v>207542</v>
      </c>
      <c r="EO22" s="18">
        <f>+TIBA!$Z22</f>
        <v>241636</v>
      </c>
      <c r="EP22" s="18">
        <f>+TIBA!$AA22</f>
        <v>274555</v>
      </c>
      <c r="EQ22" s="18">
        <f>+TIBA!$AB22</f>
        <v>308480</v>
      </c>
      <c r="ER22" s="18">
        <f>+TIBA!$AC22</f>
        <v>341823</v>
      </c>
      <c r="ES22" s="18">
        <f>+TIBA!$AD22</f>
        <v>370243</v>
      </c>
      <c r="ET22" s="18">
        <f>+TIBA!$AE22</f>
        <v>395809</v>
      </c>
      <c r="EU22" s="18">
        <f>SUM(EI22:ET22)</f>
        <v>2653805</v>
      </c>
      <c r="EV22" s="28"/>
      <c r="EW22" s="28"/>
      <c r="EX22" s="18">
        <f>+LQB!$T22</f>
        <v>68426</v>
      </c>
      <c r="EY22" s="18">
        <f>+LQB!$U22</f>
        <v>134552</v>
      </c>
      <c r="EZ22" s="18">
        <f>+LQB!$V22</f>
        <v>202266</v>
      </c>
      <c r="FA22" s="18">
        <f>+LQB!$W22</f>
        <v>275456</v>
      </c>
      <c r="FB22" s="18">
        <f>+LQB!$X22</f>
        <v>348592</v>
      </c>
      <c r="FC22" s="18">
        <f>+LQB!$Y22</f>
        <v>415490</v>
      </c>
      <c r="FD22" s="18">
        <f>+LQB!$Z22</f>
        <v>481112</v>
      </c>
      <c r="FE22" s="18">
        <f>+LQB!$AA22</f>
        <v>545380</v>
      </c>
      <c r="FF22" s="18">
        <f>+LQB!$AB22</f>
        <v>610460</v>
      </c>
      <c r="FG22" s="18">
        <f>+LQB!$AC22</f>
        <v>677430</v>
      </c>
      <c r="FH22" s="18">
        <f>+LQB!$AD22</f>
        <v>734620</v>
      </c>
      <c r="FI22" s="18">
        <f>+LQB!$AE22</f>
        <v>789894</v>
      </c>
      <c r="FJ22" s="18">
        <f>SUM(EX22:FI22)</f>
        <v>5283678</v>
      </c>
      <c r="FK22" s="28"/>
      <c r="FL22" s="28"/>
      <c r="FM22" s="18">
        <f>+RBW!$T22</f>
        <v>31</v>
      </c>
      <c r="FN22" s="18">
        <f>+RBW!$U22</f>
        <v>45</v>
      </c>
      <c r="FO22" s="18">
        <f>+RBW!$V22</f>
        <v>61</v>
      </c>
      <c r="FP22" s="18">
        <f>+RBW!$W22</f>
        <v>71</v>
      </c>
      <c r="FQ22" s="18">
        <f>+RBW!$X22</f>
        <v>88</v>
      </c>
      <c r="FR22" s="18">
        <f>+RBW!$Y22</f>
        <v>105</v>
      </c>
      <c r="FS22" s="18">
        <f>+RBW!$Z22</f>
        <v>124</v>
      </c>
      <c r="FT22" s="18">
        <f>+RBW!$AA22</f>
        <v>143</v>
      </c>
      <c r="FU22" s="18">
        <f>+RBW!$AB22</f>
        <v>151</v>
      </c>
      <c r="FV22" s="18">
        <f>+RBW!$AC22</f>
        <v>157</v>
      </c>
      <c r="FW22" s="18">
        <f>+RBW!$AD22</f>
        <v>164</v>
      </c>
      <c r="FX22" s="18">
        <f>+RBW!$AE22</f>
        <v>174</v>
      </c>
      <c r="FY22" s="18">
        <f>SUM(FM22:FX22)</f>
        <v>1314</v>
      </c>
      <c r="FZ22" s="28"/>
      <c r="GA22" s="28"/>
      <c r="GB22" s="18">
        <f>+WPB!$T22</f>
        <v>0</v>
      </c>
      <c r="GC22" s="18">
        <f>+WPB!$U22</f>
        <v>0</v>
      </c>
      <c r="GD22" s="18">
        <f>+WPB!$V22</f>
        <v>0</v>
      </c>
      <c r="GE22" s="18">
        <f>+WPB!$W22</f>
        <v>0</v>
      </c>
      <c r="GF22" s="18">
        <f>+WPB!$X22</f>
        <v>0</v>
      </c>
      <c r="GG22" s="18">
        <f>+WPB!$Y22</f>
        <v>0</v>
      </c>
      <c r="GH22" s="18">
        <f>+WPB!$Z22</f>
        <v>0</v>
      </c>
      <c r="GI22" s="18">
        <f>+WPB!$AA22</f>
        <v>0</v>
      </c>
      <c r="GJ22" s="18">
        <f>+WPB!$AB22</f>
        <v>0</v>
      </c>
      <c r="GK22" s="18">
        <f>+WPB!$AC22</f>
        <v>0</v>
      </c>
      <c r="GL22" s="18">
        <f>+WPB!$AD22</f>
        <v>0</v>
      </c>
      <c r="GM22" s="18">
        <f>+WPB!$AE22</f>
        <v>0</v>
      </c>
      <c r="GN22" s="18">
        <f>SUM(GB22:GM22)</f>
        <v>0</v>
      </c>
      <c r="GO22" s="28"/>
      <c r="GP22" s="28"/>
    </row>
    <row r="23" spans="1:198" s="17" customFormat="1" ht="15.2" customHeight="1">
      <c r="A23" s="25">
        <v>2008</v>
      </c>
      <c r="B23" s="30" t="s">
        <v>8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28"/>
      <c r="R23" s="28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28"/>
      <c r="AG23" s="28"/>
      <c r="AH23" s="18">
        <f>+AMB!$T23</f>
        <v>1599</v>
      </c>
      <c r="AI23" s="18">
        <f>+AMB!$U23</f>
        <v>3393</v>
      </c>
      <c r="AJ23" s="18">
        <f>+AMB!$V23</f>
        <v>5130</v>
      </c>
      <c r="AK23" s="18">
        <f>+AMB!$W23</f>
        <v>6316</v>
      </c>
      <c r="AL23" s="18">
        <f>+AMB!$X23</f>
        <v>9448</v>
      </c>
      <c r="AM23" s="18">
        <f>+AMB!$Y23</f>
        <v>10658</v>
      </c>
      <c r="AN23" s="18">
        <f>+AMB!$Z23</f>
        <v>11698</v>
      </c>
      <c r="AO23" s="18">
        <f>+AMB!$AA23</f>
        <v>12715</v>
      </c>
      <c r="AP23" s="18">
        <f>+AMB!$AB23</f>
        <v>13546</v>
      </c>
      <c r="AQ23" s="18">
        <f>+AMB!$AC23</f>
        <v>14658</v>
      </c>
      <c r="AR23" s="18">
        <f>+AMB!$AD23</f>
        <v>15648</v>
      </c>
      <c r="AS23" s="18">
        <f>+AMB!$AE23</f>
        <v>16465</v>
      </c>
      <c r="AT23" s="18">
        <f>SUM(AH23:AS23)</f>
        <v>121274</v>
      </c>
      <c r="AU23" s="28"/>
      <c r="AV23" s="28"/>
      <c r="AW23" s="18">
        <f>+BWB!$T23</f>
        <v>426</v>
      </c>
      <c r="AX23" s="18">
        <f>+BWB!$U23</f>
        <v>773</v>
      </c>
      <c r="AY23" s="18">
        <f>+BWB!$V23</f>
        <v>1297</v>
      </c>
      <c r="AZ23" s="18">
        <f>+BWB!$W23</f>
        <v>1925</v>
      </c>
      <c r="BA23" s="18">
        <f>+BWB!$X23</f>
        <v>2658</v>
      </c>
      <c r="BB23" s="18">
        <f>+BWB!$Y23</f>
        <v>3371</v>
      </c>
      <c r="BC23" s="18">
        <f>+BWB!$Z23</f>
        <v>4079</v>
      </c>
      <c r="BD23" s="18">
        <f>+BWB!$AA23</f>
        <v>4994</v>
      </c>
      <c r="BE23" s="18">
        <f>+BWB!$AB23</f>
        <v>5925</v>
      </c>
      <c r="BF23" s="18">
        <f>+BWB!$AC23</f>
        <v>6896</v>
      </c>
      <c r="BG23" s="18">
        <f>+BWB!$AD23</f>
        <v>7526</v>
      </c>
      <c r="BH23" s="18">
        <f>+BWB!$AE23</f>
        <v>7882</v>
      </c>
      <c r="BI23" s="18">
        <f>SUM(AW23:BH23)</f>
        <v>47752</v>
      </c>
      <c r="BJ23" s="28"/>
      <c r="BK23" s="28"/>
      <c r="BL23" s="18">
        <f>+DWT!$T23</f>
        <v>4831</v>
      </c>
      <c r="BM23" s="18">
        <f>+DWT!$U23</f>
        <v>8942</v>
      </c>
      <c r="BN23" s="18">
        <f>+DWT!$V23</f>
        <v>13256</v>
      </c>
      <c r="BO23" s="18">
        <f>+DWT!$W23</f>
        <v>18023</v>
      </c>
      <c r="BP23" s="18">
        <f>+DWT!$X23</f>
        <v>22795</v>
      </c>
      <c r="BQ23" s="18">
        <f>+DWT!$Y23</f>
        <v>27407</v>
      </c>
      <c r="BR23" s="18">
        <f>+DWT!$Z23</f>
        <v>32137</v>
      </c>
      <c r="BS23" s="18">
        <f>+DWT!$AA23</f>
        <v>37294</v>
      </c>
      <c r="BT23" s="18">
        <f>+DWT!$AB23</f>
        <v>41854</v>
      </c>
      <c r="BU23" s="18">
        <f>+DWT!$AC23</f>
        <v>46869</v>
      </c>
      <c r="BV23" s="18">
        <f>+DWT!$AD23</f>
        <v>51423</v>
      </c>
      <c r="BW23" s="18">
        <f>+DWT!$AE23</f>
        <v>55751</v>
      </c>
      <c r="BX23" s="18">
        <f>SUM(BL23:BW23)</f>
        <v>360582</v>
      </c>
      <c r="BY23" s="28"/>
      <c r="BZ23" s="28"/>
      <c r="CA23" s="18">
        <f>+OGB!$T23</f>
        <v>18</v>
      </c>
      <c r="CB23" s="18">
        <f>+OGB!$U23</f>
        <v>49</v>
      </c>
      <c r="CC23" s="18">
        <f>+OGB!$V23</f>
        <v>63</v>
      </c>
      <c r="CD23" s="18">
        <f>+OGB!$W23</f>
        <v>106</v>
      </c>
      <c r="CE23" s="18">
        <f>+OGB!$X23</f>
        <v>184</v>
      </c>
      <c r="CF23" s="18">
        <f>+OGB!$Y23</f>
        <v>269</v>
      </c>
      <c r="CG23" s="18">
        <f>+OGB!$Z23</f>
        <v>304</v>
      </c>
      <c r="CH23" s="18">
        <f>+OGB!$AA23</f>
        <v>355</v>
      </c>
      <c r="CI23" s="18">
        <f>+OGB!$AB23</f>
        <v>389</v>
      </c>
      <c r="CJ23" s="18">
        <f>+OGB!$AC23</f>
        <v>427</v>
      </c>
      <c r="CK23" s="18">
        <f>+OGB!$AD23</f>
        <v>459</v>
      </c>
      <c r="CL23" s="18">
        <f>+OGB!$AE23</f>
        <v>484</v>
      </c>
      <c r="CM23" s="18">
        <f>SUM(CA23:CL23)</f>
        <v>3107</v>
      </c>
      <c r="CN23" s="28"/>
      <c r="CO23" s="28"/>
      <c r="CP23" s="18">
        <f>+PB!$T23</f>
        <v>2248</v>
      </c>
      <c r="CQ23" s="18">
        <f>+PB!$U23</f>
        <v>4532</v>
      </c>
      <c r="CR23" s="18">
        <f>+PB!$V23</f>
        <v>6972</v>
      </c>
      <c r="CS23" s="18">
        <f>+PB!$W23</f>
        <v>9116</v>
      </c>
      <c r="CT23" s="18">
        <f>+PB!$X23</f>
        <v>11900</v>
      </c>
      <c r="CU23" s="18">
        <f>+PB!$Y23</f>
        <v>14816</v>
      </c>
      <c r="CV23" s="18">
        <f>+PB!$Z23</f>
        <v>17914</v>
      </c>
      <c r="CW23" s="18">
        <f>+PB!$AA23</f>
        <v>21226</v>
      </c>
      <c r="CX23" s="18">
        <f>+PB!$AB23</f>
        <v>24140</v>
      </c>
      <c r="CY23" s="18">
        <f>+PB!$AC23</f>
        <v>27066</v>
      </c>
      <c r="CZ23" s="18">
        <f>+PB!$AD23</f>
        <v>29866</v>
      </c>
      <c r="DA23" s="18">
        <f>+PB!$AE23</f>
        <v>32178</v>
      </c>
      <c r="DB23" s="18">
        <f>SUM(CP23:DA23)</f>
        <v>201974</v>
      </c>
      <c r="DC23" s="28"/>
      <c r="DD23" s="28"/>
      <c r="DE23" s="18">
        <f>+IBA!$T23</f>
        <v>1162</v>
      </c>
      <c r="DF23" s="18">
        <f>+IBA!$U23</f>
        <v>2882</v>
      </c>
      <c r="DG23" s="18">
        <f>+IBA!$V23</f>
        <v>4556</v>
      </c>
      <c r="DH23" s="18">
        <f>+IBA!$W23</f>
        <v>6013</v>
      </c>
      <c r="DI23" s="18">
        <f>+IBA!$X23</f>
        <v>10795</v>
      </c>
      <c r="DJ23" s="18">
        <f>+IBA!$Y23</f>
        <v>17431</v>
      </c>
      <c r="DK23" s="18">
        <f>+IBA!$Z23</f>
        <v>25162</v>
      </c>
      <c r="DL23" s="18">
        <f>+IBA!$AA23</f>
        <v>35065</v>
      </c>
      <c r="DM23" s="18">
        <f>+IBA!$AB23</f>
        <v>40460</v>
      </c>
      <c r="DN23" s="18">
        <f>+IBA!$AC23</f>
        <v>43148</v>
      </c>
      <c r="DO23" s="18">
        <f>+IBA!$AD23</f>
        <v>44268</v>
      </c>
      <c r="DP23" s="18">
        <f>+IBA!$AE23</f>
        <v>45002</v>
      </c>
      <c r="DQ23" s="18">
        <f>SUM(DE23:DP23)</f>
        <v>275944</v>
      </c>
      <c r="DR23" s="28"/>
      <c r="DS23" s="28"/>
      <c r="DT23" s="18">
        <f>+SIBC!$T23</f>
        <v>0</v>
      </c>
      <c r="DU23" s="18">
        <f>+SIBC!$U23</f>
        <v>0</v>
      </c>
      <c r="DV23" s="18">
        <f>+SIBC!$V23</f>
        <v>0</v>
      </c>
      <c r="DW23" s="18">
        <f>+SIBC!$W23</f>
        <v>0</v>
      </c>
      <c r="DX23" s="18">
        <f>+SIBC!$X23</f>
        <v>0</v>
      </c>
      <c r="DY23" s="18">
        <f>+SIBC!$Y23</f>
        <v>0</v>
      </c>
      <c r="DZ23" s="18">
        <f>+SIBC!$Z23</f>
        <v>0</v>
      </c>
      <c r="EA23" s="18">
        <f>+SIBC!$AA23</f>
        <v>0</v>
      </c>
      <c r="EB23" s="18">
        <f>+SIBC!$AB23</f>
        <v>0</v>
      </c>
      <c r="EC23" s="18">
        <f>+SIBC!$AC23</f>
        <v>0</v>
      </c>
      <c r="ED23" s="18">
        <f>+SIBC!$AD23</f>
        <v>0</v>
      </c>
      <c r="EE23" s="18">
        <f>+SIBC!$AE23</f>
        <v>0</v>
      </c>
      <c r="EF23" s="18">
        <f>SUM(DT23:EE23)</f>
        <v>0</v>
      </c>
      <c r="EG23" s="28"/>
      <c r="EH23" s="28"/>
      <c r="EI23" s="18">
        <f>+TIBA!$T23</f>
        <v>0</v>
      </c>
      <c r="EJ23" s="18">
        <f>+TIBA!$U23</f>
        <v>0</v>
      </c>
      <c r="EK23" s="18">
        <f>+TIBA!$V23</f>
        <v>0</v>
      </c>
      <c r="EL23" s="18">
        <f>+TIBA!$W23</f>
        <v>0</v>
      </c>
      <c r="EM23" s="18">
        <f>+TIBA!$X23</f>
        <v>0</v>
      </c>
      <c r="EN23" s="18">
        <f>+TIBA!$Y23</f>
        <v>0</v>
      </c>
      <c r="EO23" s="18">
        <f>+TIBA!$Z23</f>
        <v>0</v>
      </c>
      <c r="EP23" s="18">
        <f>+TIBA!$AA23</f>
        <v>0</v>
      </c>
      <c r="EQ23" s="18">
        <f>+TIBA!$AB23</f>
        <v>0</v>
      </c>
      <c r="ER23" s="18">
        <f>+TIBA!$AC23</f>
        <v>0</v>
      </c>
      <c r="ES23" s="18">
        <f>+TIBA!$AD23</f>
        <v>0</v>
      </c>
      <c r="ET23" s="18">
        <f>+TIBA!$AE23</f>
        <v>0</v>
      </c>
      <c r="EU23" s="18">
        <f>SUM(EI23:ET23)</f>
        <v>0</v>
      </c>
      <c r="EV23" s="28"/>
      <c r="EW23" s="28"/>
      <c r="EX23" s="18">
        <f>+LQB!$T23</f>
        <v>380</v>
      </c>
      <c r="EY23" s="18">
        <f>+LQB!$U23</f>
        <v>788</v>
      </c>
      <c r="EZ23" s="18">
        <f>+LQB!$V23</f>
        <v>1334</v>
      </c>
      <c r="FA23" s="18">
        <f>+LQB!$W23</f>
        <v>2112</v>
      </c>
      <c r="FB23" s="18">
        <f>+LQB!$X23</f>
        <v>2912</v>
      </c>
      <c r="FC23" s="18">
        <f>+LQB!$Y23</f>
        <v>3488</v>
      </c>
      <c r="FD23" s="18">
        <f>+LQB!$Z23</f>
        <v>4278</v>
      </c>
      <c r="FE23" s="18">
        <f>+LQB!$AA23</f>
        <v>5000</v>
      </c>
      <c r="FF23" s="18">
        <f>+LQB!$AB23</f>
        <v>5646</v>
      </c>
      <c r="FG23" s="18">
        <f>+LQB!$AC23</f>
        <v>6410</v>
      </c>
      <c r="FH23" s="18">
        <f>+LQB!$AD23</f>
        <v>7116</v>
      </c>
      <c r="FI23" s="18">
        <f>+LQB!$AE23</f>
        <v>7524</v>
      </c>
      <c r="FJ23" s="18">
        <f>SUM(EX23:FI23)</f>
        <v>46988</v>
      </c>
      <c r="FK23" s="28"/>
      <c r="FL23" s="28"/>
      <c r="FM23" s="18">
        <f>+RBW!$T23</f>
        <v>882</v>
      </c>
      <c r="FN23" s="18">
        <f>+RBW!$U23</f>
        <v>1720</v>
      </c>
      <c r="FO23" s="18">
        <f>+RBW!$V23</f>
        <v>2900</v>
      </c>
      <c r="FP23" s="18">
        <f>+RBW!$W23</f>
        <v>4872</v>
      </c>
      <c r="FQ23" s="18">
        <f>+RBW!$X23</f>
        <v>8230</v>
      </c>
      <c r="FR23" s="18">
        <f>+RBW!$Y23</f>
        <v>12144</v>
      </c>
      <c r="FS23" s="18">
        <f>+RBW!$Z23</f>
        <v>16318</v>
      </c>
      <c r="FT23" s="18">
        <f>+RBW!$AA23</f>
        <v>20840</v>
      </c>
      <c r="FU23" s="18">
        <f>+RBW!$AB23</f>
        <v>24906</v>
      </c>
      <c r="FV23" s="18">
        <f>+RBW!$AC23</f>
        <v>28408</v>
      </c>
      <c r="FW23" s="18">
        <f>+RBW!$AD23</f>
        <v>29966</v>
      </c>
      <c r="FX23" s="18">
        <f>+RBW!$AE23</f>
        <v>31292</v>
      </c>
      <c r="FY23" s="18">
        <f>SUM(FM23:FX23)</f>
        <v>182478</v>
      </c>
      <c r="FZ23" s="28"/>
      <c r="GA23" s="28"/>
      <c r="GB23" s="18">
        <f>+WPB!$T23</f>
        <v>0</v>
      </c>
      <c r="GC23" s="18">
        <f>+WPB!$U23</f>
        <v>0</v>
      </c>
      <c r="GD23" s="18">
        <f>+WPB!$V23</f>
        <v>0</v>
      </c>
      <c r="GE23" s="18">
        <f>+WPB!$W23</f>
        <v>0</v>
      </c>
      <c r="GF23" s="18">
        <f>+WPB!$X23</f>
        <v>0</v>
      </c>
      <c r="GG23" s="18">
        <f>+WPB!$Y23</f>
        <v>0</v>
      </c>
      <c r="GH23" s="18">
        <f>+WPB!$Z23</f>
        <v>0</v>
      </c>
      <c r="GI23" s="18">
        <f>+WPB!$AA23</f>
        <v>0</v>
      </c>
      <c r="GJ23" s="18">
        <f>+WPB!$AB23</f>
        <v>0</v>
      </c>
      <c r="GK23" s="18">
        <f>+WPB!$AC23</f>
        <v>0</v>
      </c>
      <c r="GL23" s="18">
        <f>+WPB!$AD23</f>
        <v>0</v>
      </c>
      <c r="GM23" s="18">
        <f>+WPB!$AE23</f>
        <v>0</v>
      </c>
      <c r="GN23" s="18">
        <f>SUM(GB23:GM23)</f>
        <v>0</v>
      </c>
      <c r="GO23" s="28"/>
      <c r="GP23" s="28"/>
    </row>
    <row r="24" spans="1:198" s="17" customFormat="1" ht="15.2" customHeight="1">
      <c r="A24" s="25">
        <v>2008</v>
      </c>
      <c r="B24" s="31" t="s">
        <v>9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28"/>
      <c r="R24" s="28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28"/>
      <c r="AG24" s="28"/>
      <c r="AH24" s="18">
        <f t="shared" ref="AH24:AT24" si="22">SUM(AH21:AH23)</f>
        <v>648920</v>
      </c>
      <c r="AI24" s="18">
        <f t="shared" si="22"/>
        <v>1257949</v>
      </c>
      <c r="AJ24" s="18">
        <f t="shared" si="22"/>
        <v>1885355</v>
      </c>
      <c r="AK24" s="18">
        <f t="shared" si="22"/>
        <v>2522963</v>
      </c>
      <c r="AL24" s="18">
        <f t="shared" si="22"/>
        <v>3173254</v>
      </c>
      <c r="AM24" s="18">
        <f t="shared" si="22"/>
        <v>3810807</v>
      </c>
      <c r="AN24" s="18">
        <f t="shared" si="22"/>
        <v>4426045</v>
      </c>
      <c r="AO24" s="18">
        <f t="shared" si="22"/>
        <v>5094898</v>
      </c>
      <c r="AP24" s="18">
        <f t="shared" si="22"/>
        <v>5690399</v>
      </c>
      <c r="AQ24" s="18">
        <f t="shared" si="22"/>
        <v>6295226</v>
      </c>
      <c r="AR24" s="18">
        <f t="shared" si="22"/>
        <v>6848225</v>
      </c>
      <c r="AS24" s="18">
        <f t="shared" si="22"/>
        <v>7349305</v>
      </c>
      <c r="AT24" s="18">
        <f t="shared" si="22"/>
        <v>49003346</v>
      </c>
      <c r="AU24" s="28"/>
      <c r="AV24" s="28"/>
      <c r="AW24" s="18">
        <f t="shared" ref="AW24:BI24" si="23">SUM(AW21:AW23)</f>
        <v>356698</v>
      </c>
      <c r="AX24" s="18">
        <f t="shared" si="23"/>
        <v>692873</v>
      </c>
      <c r="AY24" s="18">
        <f t="shared" si="23"/>
        <v>1087860</v>
      </c>
      <c r="AZ24" s="18">
        <f t="shared" si="23"/>
        <v>1492185</v>
      </c>
      <c r="BA24" s="18">
        <f t="shared" si="23"/>
        <v>1941508</v>
      </c>
      <c r="BB24" s="18">
        <f t="shared" si="23"/>
        <v>2395119</v>
      </c>
      <c r="BC24" s="18">
        <f t="shared" si="23"/>
        <v>2882918</v>
      </c>
      <c r="BD24" s="18">
        <f t="shared" si="23"/>
        <v>3403107</v>
      </c>
      <c r="BE24" s="18">
        <f t="shared" si="23"/>
        <v>3821166</v>
      </c>
      <c r="BF24" s="18">
        <f t="shared" si="23"/>
        <v>4237961</v>
      </c>
      <c r="BG24" s="18">
        <f t="shared" si="23"/>
        <v>4597864</v>
      </c>
      <c r="BH24" s="18">
        <f t="shared" si="23"/>
        <v>4921954</v>
      </c>
      <c r="BI24" s="18">
        <f t="shared" si="23"/>
        <v>31831213</v>
      </c>
      <c r="BJ24" s="28"/>
      <c r="BK24" s="28"/>
      <c r="BL24" s="18">
        <f t="shared" ref="BL24:BX24" si="24">SUM(BL21:BL23)</f>
        <v>363219</v>
      </c>
      <c r="BM24" s="18">
        <f t="shared" si="24"/>
        <v>729169</v>
      </c>
      <c r="BN24" s="18">
        <f t="shared" si="24"/>
        <v>1140365</v>
      </c>
      <c r="BO24" s="18">
        <f t="shared" si="24"/>
        <v>1556867</v>
      </c>
      <c r="BP24" s="18">
        <f t="shared" si="24"/>
        <v>1978668</v>
      </c>
      <c r="BQ24" s="18">
        <f t="shared" si="24"/>
        <v>2389578</v>
      </c>
      <c r="BR24" s="18">
        <f t="shared" si="24"/>
        <v>2801553</v>
      </c>
      <c r="BS24" s="18">
        <f t="shared" si="24"/>
        <v>3228455</v>
      </c>
      <c r="BT24" s="18">
        <f t="shared" si="24"/>
        <v>3619466</v>
      </c>
      <c r="BU24" s="18">
        <f t="shared" si="24"/>
        <v>4026270</v>
      </c>
      <c r="BV24" s="18">
        <f t="shared" si="24"/>
        <v>4405812</v>
      </c>
      <c r="BW24" s="18">
        <f t="shared" si="24"/>
        <v>4762722</v>
      </c>
      <c r="BX24" s="18">
        <f t="shared" si="24"/>
        <v>31002144</v>
      </c>
      <c r="BY24" s="28"/>
      <c r="BZ24" s="28"/>
      <c r="CA24" s="18">
        <f t="shared" ref="CA24:CM24" si="25">SUM(CA21:CA23)</f>
        <v>36584</v>
      </c>
      <c r="CB24" s="18">
        <f t="shared" si="25"/>
        <v>72581</v>
      </c>
      <c r="CC24" s="18">
        <f t="shared" si="25"/>
        <v>113006</v>
      </c>
      <c r="CD24" s="18">
        <f t="shared" si="25"/>
        <v>157093</v>
      </c>
      <c r="CE24" s="18">
        <f t="shared" si="25"/>
        <v>208964</v>
      </c>
      <c r="CF24" s="18">
        <f t="shared" si="25"/>
        <v>259232</v>
      </c>
      <c r="CG24" s="18">
        <f t="shared" si="25"/>
        <v>318475</v>
      </c>
      <c r="CH24" s="18">
        <f t="shared" si="25"/>
        <v>381300</v>
      </c>
      <c r="CI24" s="18">
        <f t="shared" si="25"/>
        <v>430377</v>
      </c>
      <c r="CJ24" s="18">
        <f t="shared" si="25"/>
        <v>477620</v>
      </c>
      <c r="CK24" s="18">
        <f t="shared" si="25"/>
        <v>518538</v>
      </c>
      <c r="CL24" s="18">
        <f t="shared" si="25"/>
        <v>554239</v>
      </c>
      <c r="CM24" s="18">
        <f t="shared" si="25"/>
        <v>3528009</v>
      </c>
      <c r="CN24" s="28"/>
      <c r="CO24" s="28"/>
      <c r="CP24" s="18">
        <f t="shared" ref="CP24:DB24" si="26">SUM(CP21:CP23)</f>
        <v>437468</v>
      </c>
      <c r="CQ24" s="18">
        <f t="shared" si="26"/>
        <v>861740</v>
      </c>
      <c r="CR24" s="18">
        <f t="shared" si="26"/>
        <v>1376963</v>
      </c>
      <c r="CS24" s="18">
        <f t="shared" si="26"/>
        <v>1854766</v>
      </c>
      <c r="CT24" s="18">
        <f t="shared" si="26"/>
        <v>2402674</v>
      </c>
      <c r="CU24" s="18">
        <f t="shared" si="26"/>
        <v>2971872</v>
      </c>
      <c r="CV24" s="18">
        <f t="shared" si="26"/>
        <v>3661010</v>
      </c>
      <c r="CW24" s="18">
        <f t="shared" si="26"/>
        <v>4399776</v>
      </c>
      <c r="CX24" s="18">
        <f t="shared" si="26"/>
        <v>4936346</v>
      </c>
      <c r="CY24" s="18">
        <f t="shared" si="26"/>
        <v>5467443</v>
      </c>
      <c r="CZ24" s="18">
        <f t="shared" si="26"/>
        <v>5930430</v>
      </c>
      <c r="DA24" s="18">
        <f t="shared" si="26"/>
        <v>6351818</v>
      </c>
      <c r="DB24" s="18">
        <f t="shared" si="26"/>
        <v>40652306</v>
      </c>
      <c r="DC24" s="28"/>
      <c r="DD24" s="28"/>
      <c r="DE24" s="18">
        <f t="shared" ref="DE24:DQ24" si="27">SUM(DE21:DE23)</f>
        <v>137301</v>
      </c>
      <c r="DF24" s="18">
        <f t="shared" si="27"/>
        <v>271456</v>
      </c>
      <c r="DG24" s="18">
        <f t="shared" si="27"/>
        <v>423818</v>
      </c>
      <c r="DH24" s="18">
        <f t="shared" si="27"/>
        <v>574715</v>
      </c>
      <c r="DI24" s="18">
        <f t="shared" si="27"/>
        <v>748366</v>
      </c>
      <c r="DJ24" s="18">
        <f t="shared" si="27"/>
        <v>925230</v>
      </c>
      <c r="DK24" s="18">
        <f t="shared" si="27"/>
        <v>1123969</v>
      </c>
      <c r="DL24" s="18">
        <f t="shared" si="27"/>
        <v>1329870</v>
      </c>
      <c r="DM24" s="18">
        <f t="shared" si="27"/>
        <v>1501779</v>
      </c>
      <c r="DN24" s="18">
        <f t="shared" si="27"/>
        <v>1657079</v>
      </c>
      <c r="DO24" s="18">
        <f t="shared" si="27"/>
        <v>1783180</v>
      </c>
      <c r="DP24" s="18">
        <f t="shared" si="27"/>
        <v>1906735</v>
      </c>
      <c r="DQ24" s="18">
        <f t="shared" si="27"/>
        <v>12383498</v>
      </c>
      <c r="DR24" s="28"/>
      <c r="DS24" s="28"/>
      <c r="DT24" s="18">
        <f t="shared" ref="DT24:EF24" si="28">SUM(DT21:DT23)</f>
        <v>196556</v>
      </c>
      <c r="DU24" s="18">
        <f t="shared" si="28"/>
        <v>377614</v>
      </c>
      <c r="DV24" s="18">
        <f t="shared" si="28"/>
        <v>574175</v>
      </c>
      <c r="DW24" s="18">
        <f t="shared" si="28"/>
        <v>784745</v>
      </c>
      <c r="DX24" s="18">
        <f t="shared" si="28"/>
        <v>1018622</v>
      </c>
      <c r="DY24" s="18">
        <f t="shared" si="28"/>
        <v>1251736</v>
      </c>
      <c r="DZ24" s="18">
        <f t="shared" si="28"/>
        <v>1493190</v>
      </c>
      <c r="EA24" s="18">
        <f t="shared" si="28"/>
        <v>1732900</v>
      </c>
      <c r="EB24" s="18">
        <f t="shared" si="28"/>
        <v>1953839</v>
      </c>
      <c r="EC24" s="18">
        <f t="shared" si="28"/>
        <v>2172790</v>
      </c>
      <c r="ED24" s="18">
        <f t="shared" si="28"/>
        <v>2374273</v>
      </c>
      <c r="EE24" s="18">
        <f t="shared" si="28"/>
        <v>2567802</v>
      </c>
      <c r="EF24" s="18">
        <f t="shared" si="28"/>
        <v>16498242</v>
      </c>
      <c r="EG24" s="28"/>
      <c r="EH24" s="28"/>
      <c r="EI24" s="18">
        <f t="shared" ref="EI24:EU24" si="29">SUM(EI21:EI23)</f>
        <v>119641</v>
      </c>
      <c r="EJ24" s="18">
        <f t="shared" si="29"/>
        <v>235709</v>
      </c>
      <c r="EK24" s="18">
        <f t="shared" si="29"/>
        <v>384977</v>
      </c>
      <c r="EL24" s="18">
        <f t="shared" si="29"/>
        <v>539524</v>
      </c>
      <c r="EM24" s="18">
        <f t="shared" si="29"/>
        <v>724507</v>
      </c>
      <c r="EN24" s="18">
        <f t="shared" si="29"/>
        <v>918808</v>
      </c>
      <c r="EO24" s="18">
        <f t="shared" si="29"/>
        <v>1179139</v>
      </c>
      <c r="EP24" s="18">
        <f t="shared" si="29"/>
        <v>1468453</v>
      </c>
      <c r="EQ24" s="18">
        <f t="shared" si="29"/>
        <v>1647091</v>
      </c>
      <c r="ER24" s="18">
        <f t="shared" si="29"/>
        <v>1814007</v>
      </c>
      <c r="ES24" s="18">
        <f t="shared" si="29"/>
        <v>1948579</v>
      </c>
      <c r="ET24" s="18">
        <f t="shared" si="29"/>
        <v>2062225</v>
      </c>
      <c r="EU24" s="18">
        <f t="shared" si="29"/>
        <v>13042660</v>
      </c>
      <c r="EV24" s="28"/>
      <c r="EW24" s="28"/>
      <c r="EX24" s="18">
        <f t="shared" ref="EX24:FJ24" si="30">SUM(EX21:EX23)</f>
        <v>254827</v>
      </c>
      <c r="EY24" s="18">
        <f t="shared" si="30"/>
        <v>495508</v>
      </c>
      <c r="EZ24" s="18">
        <f t="shared" si="30"/>
        <v>792871</v>
      </c>
      <c r="FA24" s="18">
        <f t="shared" si="30"/>
        <v>1094819</v>
      </c>
      <c r="FB24" s="18">
        <f t="shared" si="30"/>
        <v>1434555</v>
      </c>
      <c r="FC24" s="18">
        <f t="shared" si="30"/>
        <v>1763875</v>
      </c>
      <c r="FD24" s="18">
        <f t="shared" si="30"/>
        <v>2144850</v>
      </c>
      <c r="FE24" s="18">
        <f t="shared" si="30"/>
        <v>2553788</v>
      </c>
      <c r="FF24" s="18">
        <f t="shared" si="30"/>
        <v>2855716</v>
      </c>
      <c r="FG24" s="18">
        <f t="shared" si="30"/>
        <v>3156718</v>
      </c>
      <c r="FH24" s="18">
        <f t="shared" si="30"/>
        <v>3426903</v>
      </c>
      <c r="FI24" s="18">
        <f t="shared" si="30"/>
        <v>3672532</v>
      </c>
      <c r="FJ24" s="18">
        <f t="shared" si="30"/>
        <v>23646962</v>
      </c>
      <c r="FK24" s="28"/>
      <c r="FL24" s="28"/>
      <c r="FM24" s="18">
        <f t="shared" ref="FM24:FY24" si="31">SUM(FM21:FM23)</f>
        <v>190967</v>
      </c>
      <c r="FN24" s="18">
        <f t="shared" si="31"/>
        <v>367269</v>
      </c>
      <c r="FO24" s="18">
        <f t="shared" si="31"/>
        <v>587332</v>
      </c>
      <c r="FP24" s="18">
        <f t="shared" si="31"/>
        <v>817037</v>
      </c>
      <c r="FQ24" s="18">
        <f t="shared" si="31"/>
        <v>1098555</v>
      </c>
      <c r="FR24" s="18">
        <f t="shared" si="31"/>
        <v>1391633</v>
      </c>
      <c r="FS24" s="18">
        <f t="shared" si="31"/>
        <v>1759520</v>
      </c>
      <c r="FT24" s="18">
        <f t="shared" si="31"/>
        <v>2177011</v>
      </c>
      <c r="FU24" s="18">
        <f t="shared" si="31"/>
        <v>2456124</v>
      </c>
      <c r="FV24" s="18">
        <f t="shared" si="31"/>
        <v>2718412</v>
      </c>
      <c r="FW24" s="18">
        <f t="shared" si="31"/>
        <v>2939574</v>
      </c>
      <c r="FX24" s="18">
        <f t="shared" si="31"/>
        <v>3132162</v>
      </c>
      <c r="FY24" s="18">
        <f t="shared" si="31"/>
        <v>19635596</v>
      </c>
      <c r="FZ24" s="28"/>
      <c r="GA24" s="28"/>
      <c r="GB24" s="18">
        <f t="shared" ref="GB24:GN24" si="32">SUM(GB21:GB23)</f>
        <v>20274</v>
      </c>
      <c r="GC24" s="18">
        <f t="shared" si="32"/>
        <v>39226</v>
      </c>
      <c r="GD24" s="18">
        <f t="shared" si="32"/>
        <v>59833</v>
      </c>
      <c r="GE24" s="18">
        <f t="shared" si="32"/>
        <v>82131</v>
      </c>
      <c r="GF24" s="18">
        <f t="shared" si="32"/>
        <v>107296</v>
      </c>
      <c r="GG24" s="18">
        <f t="shared" si="32"/>
        <v>132770</v>
      </c>
      <c r="GH24" s="18">
        <f t="shared" si="32"/>
        <v>162346</v>
      </c>
      <c r="GI24" s="18">
        <f t="shared" si="32"/>
        <v>195671</v>
      </c>
      <c r="GJ24" s="18">
        <f t="shared" si="32"/>
        <v>224186</v>
      </c>
      <c r="GK24" s="18">
        <f t="shared" si="32"/>
        <v>252676</v>
      </c>
      <c r="GL24" s="18">
        <f t="shared" si="32"/>
        <v>276309</v>
      </c>
      <c r="GM24" s="18">
        <f t="shared" si="32"/>
        <v>297464</v>
      </c>
      <c r="GN24" s="18">
        <f t="shared" si="32"/>
        <v>1850182</v>
      </c>
      <c r="GO24" s="28"/>
      <c r="GP24" s="28"/>
    </row>
    <row r="25" spans="1:198" s="29" customFormat="1" ht="15.2" customHeight="1">
      <c r="A25" s="13"/>
      <c r="B25" s="14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5"/>
      <c r="R25" s="15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5"/>
      <c r="AG25" s="15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5"/>
      <c r="AV25" s="15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5"/>
      <c r="BK25" s="15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5"/>
      <c r="BZ25" s="15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5"/>
      <c r="DD25" s="15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5"/>
      <c r="DS25" s="15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5"/>
      <c r="EH25" s="15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5"/>
      <c r="EW25" s="15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5"/>
      <c r="FL25" s="15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5"/>
      <c r="GA25" s="15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5"/>
      <c r="GP25" s="15"/>
    </row>
    <row r="26" spans="1:198" s="17" customFormat="1" ht="15.2" customHeight="1">
      <c r="A26" s="25">
        <v>2009</v>
      </c>
      <c r="B26" s="30" t="s">
        <v>6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27"/>
      <c r="R26" s="2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27"/>
      <c r="AG26" s="27"/>
      <c r="AH26" s="18">
        <f>+AMB!$T26</f>
        <v>302612</v>
      </c>
      <c r="AI26" s="18">
        <f>+AMB!$U26</f>
        <v>595881</v>
      </c>
      <c r="AJ26" s="18">
        <f>+AMB!$V26</f>
        <v>960471</v>
      </c>
      <c r="AK26" s="18">
        <f>+AMB!$W26</f>
        <v>1310958</v>
      </c>
      <c r="AL26" s="18">
        <f>+AMB!$X26</f>
        <v>1674814</v>
      </c>
      <c r="AM26" s="18">
        <f>+AMB!$Y26</f>
        <v>2006844</v>
      </c>
      <c r="AN26" s="18">
        <f>+AMB!$Z26</f>
        <v>2377681</v>
      </c>
      <c r="AO26" s="18">
        <f>+AMB!$AA26</f>
        <v>2775929</v>
      </c>
      <c r="AP26" s="18">
        <f>+AMB!$AB26</f>
        <v>3137000</v>
      </c>
      <c r="AQ26" s="18">
        <f>+AMB!$AC26</f>
        <v>3504404</v>
      </c>
      <c r="AR26" s="18">
        <f>+AMB!$AD26</f>
        <v>3843050</v>
      </c>
      <c r="AS26" s="18">
        <f>+AMB!$AE26</f>
        <v>4187568</v>
      </c>
      <c r="AT26" s="18">
        <f>SUM(AH26:AS26)</f>
        <v>26677212</v>
      </c>
      <c r="AU26" s="27"/>
      <c r="AV26" s="27"/>
      <c r="AW26" s="18">
        <f>+BWB!$T26</f>
        <v>194505</v>
      </c>
      <c r="AX26" s="18">
        <f>+BWB!$U26</f>
        <v>381540</v>
      </c>
      <c r="AY26" s="18">
        <f>+BWB!$V26</f>
        <v>614558</v>
      </c>
      <c r="AZ26" s="18">
        <f>+BWB!$W26</f>
        <v>853792</v>
      </c>
      <c r="BA26" s="18">
        <f>+BWB!$X26</f>
        <v>1137723</v>
      </c>
      <c r="BB26" s="18">
        <f>+BWB!$Y26</f>
        <v>1406514</v>
      </c>
      <c r="BC26" s="18">
        <f>+BWB!$Z26</f>
        <v>1737919</v>
      </c>
      <c r="BD26" s="18">
        <f>+BWB!$AA26</f>
        <v>2084837</v>
      </c>
      <c r="BE26" s="18">
        <f>+BWB!$AB26</f>
        <v>2358194</v>
      </c>
      <c r="BF26" s="18">
        <f>+BWB!$AC26</f>
        <v>2630084</v>
      </c>
      <c r="BG26" s="18">
        <f>+BWB!$AD26</f>
        <v>2885429</v>
      </c>
      <c r="BH26" s="18">
        <f>+BWB!$AE26</f>
        <v>3130384</v>
      </c>
      <c r="BI26" s="18">
        <f>SUM(AW26:BH26)</f>
        <v>19415479</v>
      </c>
      <c r="BJ26" s="27"/>
      <c r="BK26" s="27"/>
      <c r="BL26" s="18">
        <f>+DWT!$T26</f>
        <v>339431</v>
      </c>
      <c r="BM26" s="18">
        <f>+DWT!$U26</f>
        <v>662841</v>
      </c>
      <c r="BN26" s="18">
        <f>+DWT!$V26</f>
        <v>1021021</v>
      </c>
      <c r="BO26" s="18">
        <f>+DWT!$W26</f>
        <v>1373246</v>
      </c>
      <c r="BP26" s="18">
        <f>+DWT!$X26</f>
        <v>1728225</v>
      </c>
      <c r="BQ26" s="18">
        <f>+DWT!$Y26</f>
        <v>2035090</v>
      </c>
      <c r="BR26" s="18">
        <f>+DWT!$Z26</f>
        <v>2353333</v>
      </c>
      <c r="BS26" s="18">
        <f>+DWT!$AA26</f>
        <v>2676722</v>
      </c>
      <c r="BT26" s="18">
        <f>+DWT!$AB26</f>
        <v>2982980</v>
      </c>
      <c r="BU26" s="18">
        <f>+DWT!$AC26</f>
        <v>3290629</v>
      </c>
      <c r="BV26" s="18">
        <f>+DWT!$AD26</f>
        <v>3589083</v>
      </c>
      <c r="BW26" s="18">
        <f>+DWT!$AE26</f>
        <v>3891479</v>
      </c>
      <c r="BX26" s="18">
        <f>SUM(BL26:BW26)</f>
        <v>25944080</v>
      </c>
      <c r="BY26" s="27"/>
      <c r="BZ26" s="27"/>
      <c r="CA26" s="18">
        <f>+OGB!$T26</f>
        <v>25162</v>
      </c>
      <c r="CB26" s="18">
        <f>+OGB!$U26</f>
        <v>51474</v>
      </c>
      <c r="CC26" s="18">
        <f>+OGB!$V26</f>
        <v>81205</v>
      </c>
      <c r="CD26" s="18">
        <f>+OGB!$W26</f>
        <v>113711</v>
      </c>
      <c r="CE26" s="18">
        <f>+OGB!$X26</f>
        <v>153613</v>
      </c>
      <c r="CF26" s="18">
        <f>+OGB!$Y26</f>
        <v>211973</v>
      </c>
      <c r="CG26" s="18">
        <f>+OGB!$Z26</f>
        <v>271626</v>
      </c>
      <c r="CH26" s="18">
        <f>+OGB!$AA26</f>
        <v>322956</v>
      </c>
      <c r="CI26" s="18">
        <f>+OGB!$AB26</f>
        <v>365572</v>
      </c>
      <c r="CJ26" s="18">
        <f>+OGB!$AC26</f>
        <v>407675</v>
      </c>
      <c r="CK26" s="18">
        <f>+OGB!$AD26</f>
        <v>448270</v>
      </c>
      <c r="CL26" s="18">
        <f>+OGB!$AE26</f>
        <v>483674</v>
      </c>
      <c r="CM26" s="18">
        <f>SUM(CA26:CL26)</f>
        <v>2936911</v>
      </c>
      <c r="CN26" s="27"/>
      <c r="CO26" s="27"/>
      <c r="CP26" s="18">
        <f>+PB!$T26</f>
        <v>291967</v>
      </c>
      <c r="CQ26" s="18">
        <f>+PB!$U26</f>
        <v>592702</v>
      </c>
      <c r="CR26" s="18">
        <f>+PB!$V26</f>
        <v>967649</v>
      </c>
      <c r="CS26" s="18">
        <f>+PB!$W26</f>
        <v>1325498</v>
      </c>
      <c r="CT26" s="18">
        <f>+PB!$X26</f>
        <v>1745868</v>
      </c>
      <c r="CU26" s="18">
        <f>+PB!$Y26</f>
        <v>2142255</v>
      </c>
      <c r="CV26" s="18">
        <f>+PB!$Z26</f>
        <v>2667543</v>
      </c>
      <c r="CW26" s="18">
        <f>+PB!$AA26</f>
        <v>3236949</v>
      </c>
      <c r="CX26" s="18">
        <f>+PB!$AB26</f>
        <v>3659910</v>
      </c>
      <c r="CY26" s="18">
        <f>+PB!$AC26</f>
        <v>4052478</v>
      </c>
      <c r="CZ26" s="18">
        <f>+PB!$AD26</f>
        <v>4416623</v>
      </c>
      <c r="DA26" s="18">
        <f>+PB!$AE26</f>
        <v>4762781</v>
      </c>
      <c r="DB26" s="18">
        <f>SUM(CP26:DA26)</f>
        <v>29862223</v>
      </c>
      <c r="DC26" s="27"/>
      <c r="DD26" s="27"/>
      <c r="DE26" s="18">
        <f>+IBA!$T26</f>
        <v>109126</v>
      </c>
      <c r="DF26" s="18">
        <f>+IBA!$U26</f>
        <v>213341</v>
      </c>
      <c r="DG26" s="18">
        <f>+IBA!$V26</f>
        <v>328283</v>
      </c>
      <c r="DH26" s="18">
        <f>+IBA!$W26</f>
        <v>443770</v>
      </c>
      <c r="DI26" s="18">
        <f>+IBA!$X26</f>
        <v>572379</v>
      </c>
      <c r="DJ26" s="18">
        <f>+IBA!$Y26</f>
        <v>696958</v>
      </c>
      <c r="DK26" s="18">
        <f>+IBA!$Z26</f>
        <v>849086</v>
      </c>
      <c r="DL26" s="18">
        <f>+IBA!$AA26</f>
        <v>1006955</v>
      </c>
      <c r="DM26" s="18">
        <f>+IBA!$AB26</f>
        <v>1147157</v>
      </c>
      <c r="DN26" s="18">
        <f>+IBA!$AC26</f>
        <v>1284657</v>
      </c>
      <c r="DO26" s="18">
        <f>+IBA!$AD26</f>
        <v>1411522</v>
      </c>
      <c r="DP26" s="18">
        <f>+IBA!$AE26</f>
        <v>1534785</v>
      </c>
      <c r="DQ26" s="18">
        <f>SUM(DE26:DP26)</f>
        <v>9598019</v>
      </c>
      <c r="DR26" s="27"/>
      <c r="DS26" s="27"/>
      <c r="DT26" s="18">
        <f>+SIBC!$T26</f>
        <v>181267</v>
      </c>
      <c r="DU26" s="18">
        <f>+SIBC!$U26</f>
        <v>358376</v>
      </c>
      <c r="DV26" s="18">
        <f>+SIBC!$V26</f>
        <v>556688</v>
      </c>
      <c r="DW26" s="18">
        <f>+SIBC!$W26</f>
        <v>752144</v>
      </c>
      <c r="DX26" s="18">
        <f>+SIBC!$X26</f>
        <v>975066</v>
      </c>
      <c r="DY26" s="18">
        <f>+SIBC!$Y26</f>
        <v>975066</v>
      </c>
      <c r="DZ26" s="18">
        <f>+SIBC!$Z26</f>
        <v>975066</v>
      </c>
      <c r="EA26" s="18">
        <f>+SIBC!$AA26</f>
        <v>1106900</v>
      </c>
      <c r="EB26" s="18">
        <f>+SIBC!$AB26</f>
        <v>1249928</v>
      </c>
      <c r="EC26" s="18">
        <f>+SIBC!$AC26</f>
        <v>1414160</v>
      </c>
      <c r="ED26" s="18">
        <f>+SIBC!$AD26</f>
        <v>1581135</v>
      </c>
      <c r="EE26" s="18">
        <f>+SIBC!$AE26</f>
        <v>1743363</v>
      </c>
      <c r="EF26" s="18">
        <f>SUM(DT26:EE26)</f>
        <v>11869159</v>
      </c>
      <c r="EG26" s="27"/>
      <c r="EH26" s="27"/>
      <c r="EI26" s="18">
        <f>+TIBA!$T26</f>
        <v>76659</v>
      </c>
      <c r="EJ26" s="18">
        <f>+TIBA!$U26</f>
        <v>156289</v>
      </c>
      <c r="EK26" s="18">
        <f>+TIBA!$V26</f>
        <v>263712</v>
      </c>
      <c r="EL26" s="18">
        <f>+TIBA!$W26</f>
        <v>383440</v>
      </c>
      <c r="EM26" s="18">
        <f>+TIBA!$X26</f>
        <v>529824</v>
      </c>
      <c r="EN26" s="18">
        <f>+TIBA!$Y26</f>
        <v>678973</v>
      </c>
      <c r="EO26" s="18">
        <f>+TIBA!$Z26</f>
        <v>906026</v>
      </c>
      <c r="EP26" s="18">
        <f>+TIBA!$AA26</f>
        <v>1141038</v>
      </c>
      <c r="EQ26" s="18">
        <f>+TIBA!$AB26</f>
        <v>1296489</v>
      </c>
      <c r="ER26" s="18">
        <f>+TIBA!$AC26</f>
        <v>1429962</v>
      </c>
      <c r="ES26" s="18">
        <f>+TIBA!$AD26</f>
        <v>1544571</v>
      </c>
      <c r="ET26" s="18">
        <f>+TIBA!$AE26</f>
        <v>1640511</v>
      </c>
      <c r="EU26" s="18">
        <f>SUM(EI26:ET26)</f>
        <v>10047494</v>
      </c>
      <c r="EV26" s="27"/>
      <c r="EW26" s="27"/>
      <c r="EX26" s="18">
        <f>+LQB!$T26</f>
        <v>153291</v>
      </c>
      <c r="EY26" s="18">
        <f>+LQB!$U26</f>
        <v>306086</v>
      </c>
      <c r="EZ26" s="18">
        <f>+LQB!$V26</f>
        <v>506733</v>
      </c>
      <c r="FA26" s="18">
        <f>+LQB!$W26</f>
        <v>709202</v>
      </c>
      <c r="FB26" s="18">
        <f>+LQB!$X26</f>
        <v>948363</v>
      </c>
      <c r="FC26" s="18">
        <f>+LQB!$Y26</f>
        <v>1167458</v>
      </c>
      <c r="FD26" s="18">
        <f>+LQB!$Z26</f>
        <v>1441568</v>
      </c>
      <c r="FE26" s="18">
        <f>+LQB!$AA26</f>
        <v>1735782</v>
      </c>
      <c r="FF26" s="18">
        <f>+LQB!$AB26</f>
        <v>1963695</v>
      </c>
      <c r="FG26" s="18">
        <f>+LQB!$AC26</f>
        <v>2186730</v>
      </c>
      <c r="FH26" s="18">
        <f>+LQB!$AD26</f>
        <v>2405514</v>
      </c>
      <c r="FI26" s="18">
        <f>+LQB!$AE26</f>
        <v>2612951</v>
      </c>
      <c r="FJ26" s="18">
        <f>SUM(EX26:FI26)</f>
        <v>16137373</v>
      </c>
      <c r="FK26" s="27"/>
      <c r="FL26" s="27"/>
      <c r="FM26" s="18">
        <f>+RBW!$T26</f>
        <v>166484</v>
      </c>
      <c r="FN26" s="18">
        <f>+RBW!$U26</f>
        <v>336860</v>
      </c>
      <c r="FO26" s="18">
        <f>+RBW!$V26</f>
        <v>535585</v>
      </c>
      <c r="FP26" s="18">
        <f>+RBW!$W26</f>
        <v>755981</v>
      </c>
      <c r="FQ26" s="18">
        <f>+RBW!$X26</f>
        <v>1016933</v>
      </c>
      <c r="FR26" s="18">
        <f>+RBW!$Y26</f>
        <v>1247682</v>
      </c>
      <c r="FS26" s="18">
        <f>+RBW!$Z26</f>
        <v>1564862</v>
      </c>
      <c r="FT26" s="18">
        <f>+RBW!$AA26</f>
        <v>1916673</v>
      </c>
      <c r="FU26" s="18">
        <f>+RBW!$AB26</f>
        <v>2176484</v>
      </c>
      <c r="FV26" s="18">
        <f>+RBW!$AC26</f>
        <v>2415988</v>
      </c>
      <c r="FW26" s="18">
        <f>+RBW!$AD26</f>
        <v>2632651</v>
      </c>
      <c r="FX26" s="18">
        <f>+RBW!$AE26</f>
        <v>2838609</v>
      </c>
      <c r="FY26" s="18">
        <f>SUM(FM26:FX26)</f>
        <v>17604792</v>
      </c>
      <c r="FZ26" s="27"/>
      <c r="GA26" s="27"/>
      <c r="GB26" s="18">
        <f>+WPB!$T26</f>
        <v>19709</v>
      </c>
      <c r="GC26" s="18">
        <f>+WPB!$U26</f>
        <v>39579</v>
      </c>
      <c r="GD26" s="18">
        <f>+WPB!$V26</f>
        <v>61836</v>
      </c>
      <c r="GE26" s="18">
        <f>+WPB!$W26</f>
        <v>85923</v>
      </c>
      <c r="GF26" s="18">
        <f>+WPB!$X26</f>
        <v>113387</v>
      </c>
      <c r="GG26" s="18">
        <f>+WPB!$Y26</f>
        <v>139462</v>
      </c>
      <c r="GH26" s="18">
        <f>+WPB!$Z26</f>
        <v>169805</v>
      </c>
      <c r="GI26" s="18">
        <f>+WPB!$AA26</f>
        <v>203038</v>
      </c>
      <c r="GJ26" s="18">
        <f>+WPB!$AB26</f>
        <v>234086</v>
      </c>
      <c r="GK26" s="18">
        <f>+WPB!$AC26</f>
        <v>264440</v>
      </c>
      <c r="GL26" s="18">
        <f>+WPB!$AD26</f>
        <v>292835</v>
      </c>
      <c r="GM26" s="18">
        <f>+WPB!$AE26</f>
        <v>319962</v>
      </c>
      <c r="GN26" s="18">
        <f>SUM(GB26:GM26)</f>
        <v>1944062</v>
      </c>
      <c r="GO26" s="27"/>
      <c r="GP26" s="27"/>
    </row>
    <row r="27" spans="1:198" s="17" customFormat="1" ht="15.2" customHeight="1">
      <c r="A27" s="25">
        <v>2009</v>
      </c>
      <c r="B27" s="30" t="s">
        <v>7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28"/>
      <c r="R27" s="28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28"/>
      <c r="AG27" s="28"/>
      <c r="AH27" s="18">
        <f>+AMB!$T27</f>
        <v>157731</v>
      </c>
      <c r="AI27" s="18">
        <f>+AMB!$U27</f>
        <v>337794</v>
      </c>
      <c r="AJ27" s="18">
        <f>+AMB!$V27</f>
        <v>533228</v>
      </c>
      <c r="AK27" s="18">
        <f>+AMB!$W27</f>
        <v>720862</v>
      </c>
      <c r="AL27" s="18">
        <f>+AMB!$X27</f>
        <v>894667</v>
      </c>
      <c r="AM27" s="18">
        <f>+AMB!$Y27</f>
        <v>1067869</v>
      </c>
      <c r="AN27" s="18">
        <f>+AMB!$Z27</f>
        <v>1242299</v>
      </c>
      <c r="AO27" s="18">
        <f>+AMB!$AA27</f>
        <v>1445937</v>
      </c>
      <c r="AP27" s="18">
        <f>+AMB!$AB27</f>
        <v>1667214</v>
      </c>
      <c r="AQ27" s="18">
        <f>+AMB!$AC27</f>
        <v>1891767</v>
      </c>
      <c r="AR27" s="18">
        <f>+AMB!$AD27</f>
        <v>2100636</v>
      </c>
      <c r="AS27" s="18">
        <f>+AMB!$AE27</f>
        <v>2294441</v>
      </c>
      <c r="AT27" s="18">
        <f>SUM(AH27:AS27)</f>
        <v>14354445</v>
      </c>
      <c r="AU27" s="28"/>
      <c r="AV27" s="28"/>
      <c r="AW27" s="18">
        <f>+BWB!$T27</f>
        <v>92677</v>
      </c>
      <c r="AX27" s="18">
        <f>+BWB!$U27</f>
        <v>189678</v>
      </c>
      <c r="AY27" s="18">
        <f>+BWB!$V27</f>
        <v>298418</v>
      </c>
      <c r="AZ27" s="18">
        <f>+BWB!$W27</f>
        <v>405802</v>
      </c>
      <c r="BA27" s="18">
        <f>+BWB!$X27</f>
        <v>511559</v>
      </c>
      <c r="BB27" s="18">
        <f>+BWB!$Y27</f>
        <v>621624</v>
      </c>
      <c r="BC27" s="18">
        <f>+BWB!$Z27</f>
        <v>730781</v>
      </c>
      <c r="BD27" s="18">
        <f>+BWB!$AA27</f>
        <v>846576</v>
      </c>
      <c r="BE27" s="18">
        <f>+BWB!$AB27</f>
        <v>973982</v>
      </c>
      <c r="BF27" s="18">
        <f>+BWB!$AC27</f>
        <v>1105073</v>
      </c>
      <c r="BG27" s="18">
        <f>+BWB!$AD27</f>
        <v>1228495</v>
      </c>
      <c r="BH27" s="18">
        <f>+BWB!$AE27</f>
        <v>1344182</v>
      </c>
      <c r="BI27" s="18">
        <f>SUM(AW27:BH27)</f>
        <v>8348847</v>
      </c>
      <c r="BJ27" s="28"/>
      <c r="BK27" s="28"/>
      <c r="BL27" s="18">
        <f>+DWT!$T27</f>
        <v>4566</v>
      </c>
      <c r="BM27" s="18">
        <f>+DWT!$U27</f>
        <v>9325</v>
      </c>
      <c r="BN27" s="18">
        <f>+DWT!$V27</f>
        <v>15482</v>
      </c>
      <c r="BO27" s="18">
        <f>+DWT!$W27</f>
        <v>20177</v>
      </c>
      <c r="BP27" s="18">
        <f>+DWT!$X27</f>
        <v>23711</v>
      </c>
      <c r="BQ27" s="18">
        <f>+DWT!$Y27</f>
        <v>27751</v>
      </c>
      <c r="BR27" s="18">
        <f>+DWT!$Z27</f>
        <v>31806</v>
      </c>
      <c r="BS27" s="18">
        <f>+DWT!$AA27</f>
        <v>36495</v>
      </c>
      <c r="BT27" s="18">
        <f>+DWT!$AB27</f>
        <v>42013</v>
      </c>
      <c r="BU27" s="18">
        <f>+DWT!$AC27</f>
        <v>48093</v>
      </c>
      <c r="BV27" s="18">
        <f>+DWT!$AD27</f>
        <v>52934</v>
      </c>
      <c r="BW27" s="18">
        <f>+DWT!$AE27</f>
        <v>57503</v>
      </c>
      <c r="BX27" s="18">
        <f>SUM(BL27:BW27)</f>
        <v>369856</v>
      </c>
      <c r="BY27" s="28"/>
      <c r="BZ27" s="28"/>
      <c r="CA27" s="18">
        <f>+OGB!$T27</f>
        <v>5556</v>
      </c>
      <c r="CB27" s="18">
        <f>+OGB!$U27</f>
        <v>10543</v>
      </c>
      <c r="CC27" s="18">
        <f>+OGB!$V27</f>
        <v>16272</v>
      </c>
      <c r="CD27" s="18">
        <f>+OGB!$W27</f>
        <v>21818</v>
      </c>
      <c r="CE27" s="18">
        <f>+OGB!$X27</f>
        <v>27363</v>
      </c>
      <c r="CF27" s="18">
        <f>+OGB!$Y27</f>
        <v>35182</v>
      </c>
      <c r="CG27" s="18">
        <f>+OGB!$Z27</f>
        <v>42496</v>
      </c>
      <c r="CH27" s="18">
        <f>+OGB!$AA27</f>
        <v>48521</v>
      </c>
      <c r="CI27" s="18">
        <f>+OGB!$AB27</f>
        <v>54423</v>
      </c>
      <c r="CJ27" s="18">
        <f>+OGB!$AC27</f>
        <v>60489</v>
      </c>
      <c r="CK27" s="18">
        <f>+OGB!$AD27</f>
        <v>66155</v>
      </c>
      <c r="CL27" s="18">
        <f>+OGB!$AE27</f>
        <v>71504</v>
      </c>
      <c r="CM27" s="18">
        <f>SUM(CA27:CL27)</f>
        <v>460322</v>
      </c>
      <c r="CN27" s="28"/>
      <c r="CO27" s="28"/>
      <c r="CP27" s="18">
        <f>+PB!$T27</f>
        <v>88200</v>
      </c>
      <c r="CQ27" s="18">
        <f>+PB!$U27</f>
        <v>174518</v>
      </c>
      <c r="CR27" s="18">
        <f>+PB!$V27</f>
        <v>268141</v>
      </c>
      <c r="CS27" s="18">
        <f>+PB!$W27</f>
        <v>360859</v>
      </c>
      <c r="CT27" s="18">
        <f>+PB!$X27</f>
        <v>452354</v>
      </c>
      <c r="CU27" s="18">
        <f>+PB!$Y27</f>
        <v>545461</v>
      </c>
      <c r="CV27" s="18">
        <f>+PB!$Z27</f>
        <v>638416</v>
      </c>
      <c r="CW27" s="18">
        <f>+PB!$AA27</f>
        <v>730115</v>
      </c>
      <c r="CX27" s="18">
        <f>+PB!$AB27</f>
        <v>829374</v>
      </c>
      <c r="CY27" s="18">
        <f>+PB!$AC27</f>
        <v>931055</v>
      </c>
      <c r="CZ27" s="18">
        <f>+PB!$AD27</f>
        <v>1024533</v>
      </c>
      <c r="DA27" s="18">
        <f>+PB!$AE27</f>
        <v>1117312</v>
      </c>
      <c r="DB27" s="18">
        <f>SUM(CP27:DA27)</f>
        <v>7160338</v>
      </c>
      <c r="DC27" s="28"/>
      <c r="DD27" s="28"/>
      <c r="DE27" s="18">
        <f>+IBA!$T27</f>
        <v>7679</v>
      </c>
      <c r="DF27" s="18">
        <f>+IBA!$U27</f>
        <v>15516</v>
      </c>
      <c r="DG27" s="18">
        <f>+IBA!$V27</f>
        <v>24114</v>
      </c>
      <c r="DH27" s="18">
        <f>+IBA!$W27</f>
        <v>31469</v>
      </c>
      <c r="DI27" s="18">
        <f>+IBA!$X27</f>
        <v>39098</v>
      </c>
      <c r="DJ27" s="18">
        <f>+IBA!$Y27</f>
        <v>46816</v>
      </c>
      <c r="DK27" s="18">
        <f>+IBA!$Z27</f>
        <v>54464</v>
      </c>
      <c r="DL27" s="18">
        <f>+IBA!$AA27</f>
        <v>62606</v>
      </c>
      <c r="DM27" s="18">
        <f>+IBA!$AB27</f>
        <v>71315</v>
      </c>
      <c r="DN27" s="18">
        <f>+IBA!$AC27</f>
        <v>79803</v>
      </c>
      <c r="DO27" s="18">
        <f>+IBA!$AD27</f>
        <v>88354</v>
      </c>
      <c r="DP27" s="18">
        <f>+IBA!$AE27</f>
        <v>96377</v>
      </c>
      <c r="DQ27" s="18">
        <f>SUM(DE27:DP27)</f>
        <v>617611</v>
      </c>
      <c r="DR27" s="28"/>
      <c r="DS27" s="28"/>
      <c r="DT27" s="18">
        <f>+SIBC!$T27</f>
        <v>6400</v>
      </c>
      <c r="DU27" s="18">
        <f>+SIBC!$U27</f>
        <v>12392</v>
      </c>
      <c r="DV27" s="18">
        <f>+SIBC!$V27</f>
        <v>18917</v>
      </c>
      <c r="DW27" s="18">
        <f>+SIBC!$W27</f>
        <v>25598</v>
      </c>
      <c r="DX27" s="18">
        <f>+SIBC!$X27</f>
        <v>32812</v>
      </c>
      <c r="DY27" s="18">
        <f>+SIBC!$Y27</f>
        <v>32812</v>
      </c>
      <c r="DZ27" s="18">
        <f>+SIBC!$Z27</f>
        <v>32812</v>
      </c>
      <c r="EA27" s="18">
        <f>+SIBC!$AA27</f>
        <v>38460</v>
      </c>
      <c r="EB27" s="18">
        <f>+SIBC!$AB27</f>
        <v>45054</v>
      </c>
      <c r="EC27" s="18">
        <f>+SIBC!$AC27</f>
        <v>51555</v>
      </c>
      <c r="ED27" s="18">
        <f>+SIBC!$AD27</f>
        <v>56997</v>
      </c>
      <c r="EE27" s="18">
        <f>+SIBC!$AE27</f>
        <v>62030</v>
      </c>
      <c r="EF27" s="18">
        <f>SUM(DT27:EE27)</f>
        <v>415839</v>
      </c>
      <c r="EG27" s="28"/>
      <c r="EH27" s="28"/>
      <c r="EI27" s="18">
        <f>+TIBA!$T27</f>
        <v>27121</v>
      </c>
      <c r="EJ27" s="18">
        <f>+TIBA!$U27</f>
        <v>53253</v>
      </c>
      <c r="EK27" s="18">
        <f>+TIBA!$V27</f>
        <v>82558</v>
      </c>
      <c r="EL27" s="18">
        <f>+TIBA!$W27</f>
        <v>111626</v>
      </c>
      <c r="EM27" s="18">
        <f>+TIBA!$X27</f>
        <v>140651</v>
      </c>
      <c r="EN27" s="18">
        <f>+TIBA!$Y27</f>
        <v>171117</v>
      </c>
      <c r="EO27" s="18">
        <f>+TIBA!$Z27</f>
        <v>200747</v>
      </c>
      <c r="EP27" s="18">
        <f>+TIBA!$AA27</f>
        <v>230038</v>
      </c>
      <c r="EQ27" s="18">
        <f>+TIBA!$AB27</f>
        <v>260733</v>
      </c>
      <c r="ER27" s="18">
        <f>+TIBA!$AC27</f>
        <v>292659</v>
      </c>
      <c r="ES27" s="18">
        <f>+TIBA!$AD27</f>
        <v>322392</v>
      </c>
      <c r="ET27" s="18">
        <f>+TIBA!$AE27</f>
        <v>348763</v>
      </c>
      <c r="EU27" s="18">
        <f>SUM(EI27:ET27)</f>
        <v>2241658</v>
      </c>
      <c r="EV27" s="28"/>
      <c r="EW27" s="28"/>
      <c r="EX27" s="18">
        <f>+LQB!$T27</f>
        <v>52876</v>
      </c>
      <c r="EY27" s="18">
        <f>+LQB!$U27</f>
        <v>104152</v>
      </c>
      <c r="EZ27" s="18">
        <f>+LQB!$V27</f>
        <v>159936</v>
      </c>
      <c r="FA27" s="18">
        <f>+LQB!$W27</f>
        <v>216460</v>
      </c>
      <c r="FB27" s="18">
        <f>+LQB!$X27</f>
        <v>272118</v>
      </c>
      <c r="FC27" s="18">
        <f>+LQB!$Y27</f>
        <v>329150</v>
      </c>
      <c r="FD27" s="18">
        <f>+LQB!$Z27</f>
        <v>386472</v>
      </c>
      <c r="FE27" s="18">
        <f>+LQB!$AA27</f>
        <v>444262</v>
      </c>
      <c r="FF27" s="18">
        <f>+LQB!$AB27</f>
        <v>504006</v>
      </c>
      <c r="FG27" s="18">
        <f>+LQB!$AC27</f>
        <v>564934</v>
      </c>
      <c r="FH27" s="18">
        <f>+LQB!$AD27</f>
        <v>620408</v>
      </c>
      <c r="FI27" s="18">
        <f>+LQB!$AE27</f>
        <v>674912</v>
      </c>
      <c r="FJ27" s="18">
        <f>SUM(EX27:FI27)</f>
        <v>4329686</v>
      </c>
      <c r="FK27" s="28"/>
      <c r="FL27" s="28"/>
      <c r="FM27" s="18">
        <f>+RBW!$T27</f>
        <v>3</v>
      </c>
      <c r="FN27" s="18">
        <f>+RBW!$U27</f>
        <v>4</v>
      </c>
      <c r="FO27" s="18">
        <f>+RBW!$V27</f>
        <v>15</v>
      </c>
      <c r="FP27" s="18">
        <f>+RBW!$W27</f>
        <v>24</v>
      </c>
      <c r="FQ27" s="18">
        <f>+RBW!$X27</f>
        <v>34</v>
      </c>
      <c r="FR27" s="18">
        <f>+RBW!$Y27</f>
        <v>37</v>
      </c>
      <c r="FS27" s="18">
        <f>+RBW!$Z27</f>
        <v>46</v>
      </c>
      <c r="FT27" s="18">
        <f>+RBW!$AA27</f>
        <v>54</v>
      </c>
      <c r="FU27" s="18">
        <f>+RBW!$AB27</f>
        <v>59</v>
      </c>
      <c r="FV27" s="18">
        <f>+RBW!$AC27</f>
        <v>62</v>
      </c>
      <c r="FW27" s="18">
        <f>+RBW!$AD27</f>
        <v>68</v>
      </c>
      <c r="FX27" s="18">
        <f>+RBW!$AE27</f>
        <v>76</v>
      </c>
      <c r="FY27" s="18">
        <f>SUM(FM27:FX27)</f>
        <v>482</v>
      </c>
      <c r="FZ27" s="28"/>
      <c r="GA27" s="28"/>
      <c r="GB27" s="18">
        <f>+WPB!$T27</f>
        <v>0</v>
      </c>
      <c r="GC27" s="18">
        <f>+WPB!$U27</f>
        <v>0</v>
      </c>
      <c r="GD27" s="18">
        <f>+WPB!$V27</f>
        <v>0</v>
      </c>
      <c r="GE27" s="18">
        <f>+WPB!$W27</f>
        <v>0</v>
      </c>
      <c r="GF27" s="18">
        <f>+WPB!$X27</f>
        <v>0</v>
      </c>
      <c r="GG27" s="18">
        <f>+WPB!$Y27</f>
        <v>0</v>
      </c>
      <c r="GH27" s="18">
        <f>+WPB!$Z27</f>
        <v>0</v>
      </c>
      <c r="GI27" s="18">
        <f>+WPB!$AA27</f>
        <v>0</v>
      </c>
      <c r="GJ27" s="18">
        <f>+WPB!$AB27</f>
        <v>0</v>
      </c>
      <c r="GK27" s="18">
        <f>+WPB!$AC27</f>
        <v>0</v>
      </c>
      <c r="GL27" s="18">
        <f>+WPB!$AD27</f>
        <v>0</v>
      </c>
      <c r="GM27" s="18">
        <f>+WPB!$AE27</f>
        <v>0</v>
      </c>
      <c r="GN27" s="18">
        <f>SUM(GB27:GM27)</f>
        <v>0</v>
      </c>
      <c r="GO27" s="28"/>
      <c r="GP27" s="28"/>
    </row>
    <row r="28" spans="1:198" s="17" customFormat="1" ht="15.2" customHeight="1">
      <c r="A28" s="25">
        <v>2009</v>
      </c>
      <c r="B28" s="30" t="s">
        <v>8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28"/>
      <c r="R28" s="28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28"/>
      <c r="AG28" s="28"/>
      <c r="AH28" s="18">
        <f>+AMB!$T28</f>
        <v>855</v>
      </c>
      <c r="AI28" s="18">
        <f>+AMB!$U28</f>
        <v>1811</v>
      </c>
      <c r="AJ28" s="18">
        <f>+AMB!$V28</f>
        <v>3074</v>
      </c>
      <c r="AK28" s="18">
        <f>+AMB!$W28</f>
        <v>4297</v>
      </c>
      <c r="AL28" s="18">
        <f>+AMB!$X28</f>
        <v>5483</v>
      </c>
      <c r="AM28" s="18">
        <f>+AMB!$Y28</f>
        <v>6427</v>
      </c>
      <c r="AN28" s="18">
        <f>+AMB!$Z28</f>
        <v>7395</v>
      </c>
      <c r="AO28" s="18">
        <f>+AMB!$AA28</f>
        <v>8510</v>
      </c>
      <c r="AP28" s="18">
        <f>+AMB!$AB28</f>
        <v>9505</v>
      </c>
      <c r="AQ28" s="18">
        <f>+AMB!$AC28</f>
        <v>10533</v>
      </c>
      <c r="AR28" s="18">
        <f>+AMB!$AD28</f>
        <v>11611</v>
      </c>
      <c r="AS28" s="18">
        <f>+AMB!$AE28</f>
        <v>12611</v>
      </c>
      <c r="AT28" s="18">
        <f>SUM(AH28:AS28)</f>
        <v>82112</v>
      </c>
      <c r="AU28" s="28"/>
      <c r="AV28" s="28"/>
      <c r="AW28" s="18">
        <f>+BWB!$T28</f>
        <v>364</v>
      </c>
      <c r="AX28" s="18">
        <f>+BWB!$U28</f>
        <v>751</v>
      </c>
      <c r="AY28" s="18">
        <f>+BWB!$V28</f>
        <v>1151</v>
      </c>
      <c r="AZ28" s="18">
        <f>+BWB!$W28</f>
        <v>1674</v>
      </c>
      <c r="BA28" s="18">
        <f>+BWB!$X28</f>
        <v>2349</v>
      </c>
      <c r="BB28" s="18">
        <f>+BWB!$Y28</f>
        <v>2942</v>
      </c>
      <c r="BC28" s="18">
        <f>+BWB!$Z28</f>
        <v>3499</v>
      </c>
      <c r="BD28" s="18">
        <f>+BWB!$AA28</f>
        <v>4102</v>
      </c>
      <c r="BE28" s="18">
        <f>+BWB!$AB28</f>
        <v>4662</v>
      </c>
      <c r="BF28" s="18">
        <f>+BWB!$AC28</f>
        <v>5351</v>
      </c>
      <c r="BG28" s="18">
        <f>+BWB!$AD28</f>
        <v>5926</v>
      </c>
      <c r="BH28" s="18">
        <f>+BWB!$AE28</f>
        <v>6307</v>
      </c>
      <c r="BI28" s="18">
        <f>SUM(AW28:BH28)</f>
        <v>39078</v>
      </c>
      <c r="BJ28" s="28"/>
      <c r="BK28" s="28"/>
      <c r="BL28" s="18">
        <f>+DWT!$T28</f>
        <v>4812</v>
      </c>
      <c r="BM28" s="18">
        <f>+DWT!$U28</f>
        <v>9001</v>
      </c>
      <c r="BN28" s="18">
        <f>+DWT!$V28</f>
        <v>13362</v>
      </c>
      <c r="BO28" s="18">
        <f>+DWT!$W28</f>
        <v>18523</v>
      </c>
      <c r="BP28" s="18">
        <f>+DWT!$X28</f>
        <v>23219</v>
      </c>
      <c r="BQ28" s="18">
        <f>+DWT!$Y28</f>
        <v>27491</v>
      </c>
      <c r="BR28" s="18">
        <f>+DWT!$Z28</f>
        <v>32007</v>
      </c>
      <c r="BS28" s="18">
        <f>+DWT!$AA28</f>
        <v>36336</v>
      </c>
      <c r="BT28" s="18">
        <f>+DWT!$AB28</f>
        <v>40556</v>
      </c>
      <c r="BU28" s="18">
        <f>+DWT!$AC28</f>
        <v>44978</v>
      </c>
      <c r="BV28" s="18">
        <f>+DWT!$AD28</f>
        <v>49144</v>
      </c>
      <c r="BW28" s="18">
        <f>+DWT!$AE28</f>
        <v>53128</v>
      </c>
      <c r="BX28" s="18">
        <f>SUM(BL28:BW28)</f>
        <v>352557</v>
      </c>
      <c r="BY28" s="28"/>
      <c r="BZ28" s="28"/>
      <c r="CA28" s="18">
        <f>+OGB!$T28</f>
        <v>19</v>
      </c>
      <c r="CB28" s="18">
        <f>+OGB!$U28</f>
        <v>32</v>
      </c>
      <c r="CC28" s="18">
        <f>+OGB!$V28</f>
        <v>51</v>
      </c>
      <c r="CD28" s="18">
        <f>+OGB!$W28</f>
        <v>81</v>
      </c>
      <c r="CE28" s="18">
        <f>+OGB!$X28</f>
        <v>161</v>
      </c>
      <c r="CF28" s="18">
        <f>+OGB!$Y28</f>
        <v>250</v>
      </c>
      <c r="CG28" s="18">
        <f>+OGB!$Z28</f>
        <v>288</v>
      </c>
      <c r="CH28" s="18">
        <f>+OGB!$AA28</f>
        <v>310</v>
      </c>
      <c r="CI28" s="18">
        <f>+OGB!$AB28</f>
        <v>336</v>
      </c>
      <c r="CJ28" s="18">
        <f>+OGB!$AC28</f>
        <v>356</v>
      </c>
      <c r="CK28" s="18">
        <f>+OGB!$AD28</f>
        <v>392</v>
      </c>
      <c r="CL28" s="18">
        <f>+OGB!$AE28</f>
        <v>408</v>
      </c>
      <c r="CM28" s="18">
        <f>SUM(CA28:CL28)</f>
        <v>2684</v>
      </c>
      <c r="CN28" s="28"/>
      <c r="CO28" s="28"/>
      <c r="CP28" s="18">
        <f>+PB!$T28</f>
        <v>2396</v>
      </c>
      <c r="CQ28" s="18">
        <f>+PB!$U28</f>
        <v>4562</v>
      </c>
      <c r="CR28" s="18">
        <f>+PB!$V28</f>
        <v>6930</v>
      </c>
      <c r="CS28" s="18">
        <f>+PB!$W28</f>
        <v>9194</v>
      </c>
      <c r="CT28" s="18">
        <f>+PB!$X28</f>
        <v>11666</v>
      </c>
      <c r="CU28" s="18">
        <f>+PB!$Y28</f>
        <v>13528</v>
      </c>
      <c r="CV28" s="18">
        <f>+PB!$Z28</f>
        <v>15954</v>
      </c>
      <c r="CW28" s="18">
        <f>+PB!$AA28</f>
        <v>18608</v>
      </c>
      <c r="CX28" s="18">
        <f>+PB!$AB28</f>
        <v>21112</v>
      </c>
      <c r="CY28" s="18">
        <f>+PB!$AC28</f>
        <v>23482</v>
      </c>
      <c r="CZ28" s="18">
        <f>+PB!$AD28</f>
        <v>26080</v>
      </c>
      <c r="DA28" s="18">
        <f>+PB!$AE28</f>
        <v>28142</v>
      </c>
      <c r="DB28" s="18">
        <f>SUM(CP28:DA28)</f>
        <v>181654</v>
      </c>
      <c r="DC28" s="28"/>
      <c r="DD28" s="28"/>
      <c r="DE28" s="18">
        <f>+IBA!$T28</f>
        <v>1142</v>
      </c>
      <c r="DF28" s="18">
        <f>+IBA!$U28</f>
        <v>2432</v>
      </c>
      <c r="DG28" s="18">
        <f>+IBA!$V28</f>
        <v>3821</v>
      </c>
      <c r="DH28" s="18">
        <f>+IBA!$W28</f>
        <v>4856</v>
      </c>
      <c r="DI28" s="18">
        <f>+IBA!$X28</f>
        <v>9021</v>
      </c>
      <c r="DJ28" s="18">
        <f>+IBA!$Y28</f>
        <v>15001</v>
      </c>
      <c r="DK28" s="18">
        <f>+IBA!$Z28</f>
        <v>22733</v>
      </c>
      <c r="DL28" s="18">
        <f>+IBA!$AA28</f>
        <v>31833</v>
      </c>
      <c r="DM28" s="18">
        <f>+IBA!$AB28</f>
        <v>37772</v>
      </c>
      <c r="DN28" s="18">
        <f>+IBA!$AC28</f>
        <v>40611</v>
      </c>
      <c r="DO28" s="18">
        <f>+IBA!$AD28</f>
        <v>41776</v>
      </c>
      <c r="DP28" s="18">
        <f>+IBA!$AE28</f>
        <v>42623</v>
      </c>
      <c r="DQ28" s="18">
        <f>SUM(DE28:DP28)</f>
        <v>253621</v>
      </c>
      <c r="DR28" s="28"/>
      <c r="DS28" s="28"/>
      <c r="DT28" s="18">
        <f>+SIBC!$T28</f>
        <v>0</v>
      </c>
      <c r="DU28" s="18">
        <f>+SIBC!$U28</f>
        <v>0</v>
      </c>
      <c r="DV28" s="18">
        <f>+SIBC!$V28</f>
        <v>0</v>
      </c>
      <c r="DW28" s="18">
        <f>+SIBC!$W28</f>
        <v>0</v>
      </c>
      <c r="DX28" s="18">
        <f>+SIBC!$X28</f>
        <v>0</v>
      </c>
      <c r="DY28" s="18">
        <f>+SIBC!$Y28</f>
        <v>0</v>
      </c>
      <c r="DZ28" s="18">
        <f>+SIBC!$Z28</f>
        <v>0</v>
      </c>
      <c r="EA28" s="18">
        <f>+SIBC!$AA28</f>
        <v>0</v>
      </c>
      <c r="EB28" s="18">
        <f>+SIBC!$AB28</f>
        <v>0</v>
      </c>
      <c r="EC28" s="18">
        <f>+SIBC!$AC28</f>
        <v>0</v>
      </c>
      <c r="ED28" s="18">
        <f>+SIBC!$AD28</f>
        <v>0</v>
      </c>
      <c r="EE28" s="18">
        <f>+SIBC!$AE28</f>
        <v>0</v>
      </c>
      <c r="EF28" s="18">
        <f>SUM(DT28:EE28)</f>
        <v>0</v>
      </c>
      <c r="EG28" s="28"/>
      <c r="EH28" s="28"/>
      <c r="EI28" s="18">
        <f>+TIBA!$T28</f>
        <v>0</v>
      </c>
      <c r="EJ28" s="18">
        <f>+TIBA!$U28</f>
        <v>0</v>
      </c>
      <c r="EK28" s="18">
        <f>+TIBA!$V28</f>
        <v>0</v>
      </c>
      <c r="EL28" s="18">
        <f>+TIBA!$W28</f>
        <v>0</v>
      </c>
      <c r="EM28" s="18">
        <f>+TIBA!$X28</f>
        <v>0</v>
      </c>
      <c r="EN28" s="18">
        <f>+TIBA!$Y28</f>
        <v>0</v>
      </c>
      <c r="EO28" s="18">
        <f>+TIBA!$Z28</f>
        <v>0</v>
      </c>
      <c r="EP28" s="18">
        <f>+TIBA!$AA28</f>
        <v>0</v>
      </c>
      <c r="EQ28" s="18">
        <f>+TIBA!$AB28</f>
        <v>0</v>
      </c>
      <c r="ER28" s="18">
        <f>+TIBA!$AC28</f>
        <v>0</v>
      </c>
      <c r="ES28" s="18">
        <f>+TIBA!$AD28</f>
        <v>0</v>
      </c>
      <c r="ET28" s="18">
        <f>+TIBA!$AE28</f>
        <v>0</v>
      </c>
      <c r="EU28" s="18">
        <f>SUM(EI28:ET28)</f>
        <v>0</v>
      </c>
      <c r="EV28" s="28"/>
      <c r="EW28" s="28"/>
      <c r="EX28" s="18">
        <f>+LQB!$T28</f>
        <v>334</v>
      </c>
      <c r="EY28" s="18">
        <f>+LQB!$U28</f>
        <v>698</v>
      </c>
      <c r="EZ28" s="18">
        <f>+LQB!$V28</f>
        <v>1116</v>
      </c>
      <c r="FA28" s="18">
        <f>+LQB!$W28</f>
        <v>1698</v>
      </c>
      <c r="FB28" s="18">
        <f>+LQB!$X28</f>
        <v>2358</v>
      </c>
      <c r="FC28" s="18">
        <f>+LQB!$Y28</f>
        <v>2740</v>
      </c>
      <c r="FD28" s="18">
        <f>+LQB!$Z28</f>
        <v>3198</v>
      </c>
      <c r="FE28" s="18">
        <f>+LQB!$AA28</f>
        <v>3626</v>
      </c>
      <c r="FF28" s="18">
        <f>+LQB!$AB28</f>
        <v>4040</v>
      </c>
      <c r="FG28" s="18">
        <f>+LQB!$AC28</f>
        <v>4466</v>
      </c>
      <c r="FH28" s="18">
        <f>+LQB!$AD28</f>
        <v>4956</v>
      </c>
      <c r="FI28" s="18">
        <f>+LQB!$AE28</f>
        <v>5276</v>
      </c>
      <c r="FJ28" s="18">
        <f>SUM(EX28:FI28)</f>
        <v>34506</v>
      </c>
      <c r="FK28" s="28"/>
      <c r="FL28" s="28"/>
      <c r="FM28" s="18">
        <f>+RBW!$T28</f>
        <v>818</v>
      </c>
      <c r="FN28" s="18">
        <f>+RBW!$U28</f>
        <v>1512</v>
      </c>
      <c r="FO28" s="18">
        <f>+RBW!$V28</f>
        <v>2508</v>
      </c>
      <c r="FP28" s="18">
        <f>+RBW!$W28</f>
        <v>4172</v>
      </c>
      <c r="FQ28" s="18">
        <f>+RBW!$X28</f>
        <v>7030</v>
      </c>
      <c r="FR28" s="18">
        <f>+RBW!$Y28</f>
        <v>9916</v>
      </c>
      <c r="FS28" s="18">
        <f>+RBW!$Z28</f>
        <v>13442</v>
      </c>
      <c r="FT28" s="18">
        <f>+RBW!$AA28</f>
        <v>14914</v>
      </c>
      <c r="FU28" s="18">
        <f>+RBW!$AB28</f>
        <v>18542</v>
      </c>
      <c r="FV28" s="18">
        <f>+RBW!$AC28</f>
        <v>21300</v>
      </c>
      <c r="FW28" s="18">
        <f>+RBW!$AD28</f>
        <v>22642</v>
      </c>
      <c r="FX28" s="18">
        <f>+RBW!$AE28</f>
        <v>23682</v>
      </c>
      <c r="FY28" s="18">
        <f>SUM(FM28:FX28)</f>
        <v>140478</v>
      </c>
      <c r="FZ28" s="28"/>
      <c r="GA28" s="28"/>
      <c r="GB28" s="18">
        <f>+WPB!$T28</f>
        <v>0</v>
      </c>
      <c r="GC28" s="18">
        <f>+WPB!$U28</f>
        <v>0</v>
      </c>
      <c r="GD28" s="18">
        <f>+WPB!$V28</f>
        <v>0</v>
      </c>
      <c r="GE28" s="18">
        <f>+WPB!$W28</f>
        <v>0</v>
      </c>
      <c r="GF28" s="18">
        <f>+WPB!$X28</f>
        <v>0</v>
      </c>
      <c r="GG28" s="18">
        <f>+WPB!$Y28</f>
        <v>0</v>
      </c>
      <c r="GH28" s="18">
        <f>+WPB!$Z28</f>
        <v>0</v>
      </c>
      <c r="GI28" s="18">
        <f>+WPB!$AA28</f>
        <v>0</v>
      </c>
      <c r="GJ28" s="18">
        <f>+WPB!$AB28</f>
        <v>0</v>
      </c>
      <c r="GK28" s="18">
        <f>+WPB!$AC28</f>
        <v>0</v>
      </c>
      <c r="GL28" s="18">
        <f>+WPB!$AD28</f>
        <v>0</v>
      </c>
      <c r="GM28" s="18">
        <f>+WPB!$AE28</f>
        <v>0</v>
      </c>
      <c r="GN28" s="18">
        <f>SUM(GB28:GM28)</f>
        <v>0</v>
      </c>
      <c r="GO28" s="28"/>
      <c r="GP28" s="28"/>
    </row>
    <row r="29" spans="1:198" s="17" customFormat="1" ht="15.2" customHeight="1">
      <c r="A29" s="25">
        <v>2009</v>
      </c>
      <c r="B29" s="31" t="s">
        <v>9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28"/>
      <c r="R29" s="28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28"/>
      <c r="AG29" s="28"/>
      <c r="AH29" s="18">
        <f t="shared" ref="AH29:AT29" si="33">SUM(AH26:AH28)</f>
        <v>461198</v>
      </c>
      <c r="AI29" s="18">
        <f t="shared" si="33"/>
        <v>935486</v>
      </c>
      <c r="AJ29" s="18">
        <f t="shared" si="33"/>
        <v>1496773</v>
      </c>
      <c r="AK29" s="18">
        <f t="shared" si="33"/>
        <v>2036117</v>
      </c>
      <c r="AL29" s="18">
        <f t="shared" si="33"/>
        <v>2574964</v>
      </c>
      <c r="AM29" s="18">
        <f t="shared" si="33"/>
        <v>3081140</v>
      </c>
      <c r="AN29" s="18">
        <f t="shared" si="33"/>
        <v>3627375</v>
      </c>
      <c r="AO29" s="18">
        <f t="shared" si="33"/>
        <v>4230376</v>
      </c>
      <c r="AP29" s="18">
        <f t="shared" si="33"/>
        <v>4813719</v>
      </c>
      <c r="AQ29" s="18">
        <f t="shared" si="33"/>
        <v>5406704</v>
      </c>
      <c r="AR29" s="18">
        <f t="shared" si="33"/>
        <v>5955297</v>
      </c>
      <c r="AS29" s="18">
        <f t="shared" si="33"/>
        <v>6494620</v>
      </c>
      <c r="AT29" s="18">
        <f t="shared" si="33"/>
        <v>41113769</v>
      </c>
      <c r="AU29" s="28"/>
      <c r="AV29" s="28"/>
      <c r="AW29" s="18">
        <f t="shared" ref="AW29:BI29" si="34">SUM(AW26:AW28)</f>
        <v>287546</v>
      </c>
      <c r="AX29" s="18">
        <f t="shared" si="34"/>
        <v>571969</v>
      </c>
      <c r="AY29" s="18">
        <f t="shared" si="34"/>
        <v>914127</v>
      </c>
      <c r="AZ29" s="18">
        <f t="shared" si="34"/>
        <v>1261268</v>
      </c>
      <c r="BA29" s="18">
        <f t="shared" si="34"/>
        <v>1651631</v>
      </c>
      <c r="BB29" s="18">
        <f t="shared" si="34"/>
        <v>2031080</v>
      </c>
      <c r="BC29" s="18">
        <f t="shared" si="34"/>
        <v>2472199</v>
      </c>
      <c r="BD29" s="18">
        <f t="shared" si="34"/>
        <v>2935515</v>
      </c>
      <c r="BE29" s="18">
        <f t="shared" si="34"/>
        <v>3336838</v>
      </c>
      <c r="BF29" s="18">
        <f t="shared" si="34"/>
        <v>3740508</v>
      </c>
      <c r="BG29" s="18">
        <f t="shared" si="34"/>
        <v>4119850</v>
      </c>
      <c r="BH29" s="18">
        <f t="shared" si="34"/>
        <v>4480873</v>
      </c>
      <c r="BI29" s="18">
        <f t="shared" si="34"/>
        <v>27803404</v>
      </c>
      <c r="BJ29" s="28"/>
      <c r="BK29" s="28"/>
      <c r="BL29" s="18">
        <f t="shared" ref="BL29:BX29" si="35">SUM(BL26:BL28)</f>
        <v>348809</v>
      </c>
      <c r="BM29" s="18">
        <f t="shared" si="35"/>
        <v>681167</v>
      </c>
      <c r="BN29" s="18">
        <f t="shared" si="35"/>
        <v>1049865</v>
      </c>
      <c r="BO29" s="18">
        <f t="shared" si="35"/>
        <v>1411946</v>
      </c>
      <c r="BP29" s="18">
        <f t="shared" si="35"/>
        <v>1775155</v>
      </c>
      <c r="BQ29" s="18">
        <f t="shared" si="35"/>
        <v>2090332</v>
      </c>
      <c r="BR29" s="18">
        <f t="shared" si="35"/>
        <v>2417146</v>
      </c>
      <c r="BS29" s="18">
        <f t="shared" si="35"/>
        <v>2749553</v>
      </c>
      <c r="BT29" s="18">
        <f t="shared" si="35"/>
        <v>3065549</v>
      </c>
      <c r="BU29" s="18">
        <f t="shared" si="35"/>
        <v>3383700</v>
      </c>
      <c r="BV29" s="18">
        <f t="shared" si="35"/>
        <v>3691161</v>
      </c>
      <c r="BW29" s="18">
        <f t="shared" si="35"/>
        <v>4002110</v>
      </c>
      <c r="BX29" s="18">
        <f t="shared" si="35"/>
        <v>26666493</v>
      </c>
      <c r="BY29" s="28"/>
      <c r="BZ29" s="28"/>
      <c r="CA29" s="18">
        <f t="shared" ref="CA29:CM29" si="36">SUM(CA26:CA28)</f>
        <v>30737</v>
      </c>
      <c r="CB29" s="18">
        <f t="shared" si="36"/>
        <v>62049</v>
      </c>
      <c r="CC29" s="18">
        <f t="shared" si="36"/>
        <v>97528</v>
      </c>
      <c r="CD29" s="18">
        <f t="shared" si="36"/>
        <v>135610</v>
      </c>
      <c r="CE29" s="18">
        <f t="shared" si="36"/>
        <v>181137</v>
      </c>
      <c r="CF29" s="18">
        <f t="shared" si="36"/>
        <v>247405</v>
      </c>
      <c r="CG29" s="18">
        <f t="shared" si="36"/>
        <v>314410</v>
      </c>
      <c r="CH29" s="18">
        <f t="shared" si="36"/>
        <v>371787</v>
      </c>
      <c r="CI29" s="18">
        <f t="shared" si="36"/>
        <v>420331</v>
      </c>
      <c r="CJ29" s="18">
        <f t="shared" si="36"/>
        <v>468520</v>
      </c>
      <c r="CK29" s="18">
        <f t="shared" si="36"/>
        <v>514817</v>
      </c>
      <c r="CL29" s="18">
        <f t="shared" si="36"/>
        <v>555586</v>
      </c>
      <c r="CM29" s="18">
        <f t="shared" si="36"/>
        <v>3399917</v>
      </c>
      <c r="CN29" s="28"/>
      <c r="CO29" s="28"/>
      <c r="CP29" s="18">
        <f t="shared" ref="CP29:DB29" si="37">SUM(CP26:CP28)</f>
        <v>382563</v>
      </c>
      <c r="CQ29" s="18">
        <f t="shared" si="37"/>
        <v>771782</v>
      </c>
      <c r="CR29" s="18">
        <f t="shared" si="37"/>
        <v>1242720</v>
      </c>
      <c r="CS29" s="18">
        <f t="shared" si="37"/>
        <v>1695551</v>
      </c>
      <c r="CT29" s="18">
        <f t="shared" si="37"/>
        <v>2209888</v>
      </c>
      <c r="CU29" s="18">
        <f t="shared" si="37"/>
        <v>2701244</v>
      </c>
      <c r="CV29" s="18">
        <f t="shared" si="37"/>
        <v>3321913</v>
      </c>
      <c r="CW29" s="18">
        <f t="shared" si="37"/>
        <v>3985672</v>
      </c>
      <c r="CX29" s="18">
        <f t="shared" si="37"/>
        <v>4510396</v>
      </c>
      <c r="CY29" s="18">
        <f t="shared" si="37"/>
        <v>5007015</v>
      </c>
      <c r="CZ29" s="18">
        <f t="shared" si="37"/>
        <v>5467236</v>
      </c>
      <c r="DA29" s="18">
        <f t="shared" si="37"/>
        <v>5908235</v>
      </c>
      <c r="DB29" s="18">
        <f t="shared" si="37"/>
        <v>37204215</v>
      </c>
      <c r="DC29" s="28"/>
      <c r="DD29" s="28"/>
      <c r="DE29" s="18">
        <f t="shared" ref="DE29:DQ29" si="38">SUM(DE26:DE28)</f>
        <v>117947</v>
      </c>
      <c r="DF29" s="18">
        <f t="shared" si="38"/>
        <v>231289</v>
      </c>
      <c r="DG29" s="18">
        <f t="shared" si="38"/>
        <v>356218</v>
      </c>
      <c r="DH29" s="18">
        <f t="shared" si="38"/>
        <v>480095</v>
      </c>
      <c r="DI29" s="18">
        <f t="shared" si="38"/>
        <v>620498</v>
      </c>
      <c r="DJ29" s="18">
        <f t="shared" si="38"/>
        <v>758775</v>
      </c>
      <c r="DK29" s="18">
        <f t="shared" si="38"/>
        <v>926283</v>
      </c>
      <c r="DL29" s="18">
        <f t="shared" si="38"/>
        <v>1101394</v>
      </c>
      <c r="DM29" s="18">
        <f t="shared" si="38"/>
        <v>1256244</v>
      </c>
      <c r="DN29" s="18">
        <f t="shared" si="38"/>
        <v>1405071</v>
      </c>
      <c r="DO29" s="18">
        <f t="shared" si="38"/>
        <v>1541652</v>
      </c>
      <c r="DP29" s="18">
        <f t="shared" si="38"/>
        <v>1673785</v>
      </c>
      <c r="DQ29" s="18">
        <f t="shared" si="38"/>
        <v>10469251</v>
      </c>
      <c r="DR29" s="28"/>
      <c r="DS29" s="28"/>
      <c r="DT29" s="18">
        <f t="shared" ref="DT29:EF29" si="39">SUM(DT26:DT28)</f>
        <v>187667</v>
      </c>
      <c r="DU29" s="18">
        <f t="shared" si="39"/>
        <v>370768</v>
      </c>
      <c r="DV29" s="18">
        <f t="shared" si="39"/>
        <v>575605</v>
      </c>
      <c r="DW29" s="18">
        <f t="shared" si="39"/>
        <v>777742</v>
      </c>
      <c r="DX29" s="18">
        <f t="shared" si="39"/>
        <v>1007878</v>
      </c>
      <c r="DY29" s="18">
        <f t="shared" si="39"/>
        <v>1007878</v>
      </c>
      <c r="DZ29" s="18">
        <f t="shared" si="39"/>
        <v>1007878</v>
      </c>
      <c r="EA29" s="18">
        <f t="shared" si="39"/>
        <v>1145360</v>
      </c>
      <c r="EB29" s="18">
        <f t="shared" si="39"/>
        <v>1294982</v>
      </c>
      <c r="EC29" s="18">
        <f t="shared" si="39"/>
        <v>1465715</v>
      </c>
      <c r="ED29" s="18">
        <f t="shared" si="39"/>
        <v>1638132</v>
      </c>
      <c r="EE29" s="18">
        <f t="shared" si="39"/>
        <v>1805393</v>
      </c>
      <c r="EF29" s="18">
        <f t="shared" si="39"/>
        <v>12284998</v>
      </c>
      <c r="EG29" s="28"/>
      <c r="EH29" s="28"/>
      <c r="EI29" s="18">
        <f t="shared" ref="EI29:EU29" si="40">SUM(EI26:EI28)</f>
        <v>103780</v>
      </c>
      <c r="EJ29" s="18">
        <f t="shared" si="40"/>
        <v>209542</v>
      </c>
      <c r="EK29" s="18">
        <f t="shared" si="40"/>
        <v>346270</v>
      </c>
      <c r="EL29" s="18">
        <f t="shared" si="40"/>
        <v>495066</v>
      </c>
      <c r="EM29" s="18">
        <f t="shared" si="40"/>
        <v>670475</v>
      </c>
      <c r="EN29" s="18">
        <f t="shared" si="40"/>
        <v>850090</v>
      </c>
      <c r="EO29" s="18">
        <f t="shared" si="40"/>
        <v>1106773</v>
      </c>
      <c r="EP29" s="18">
        <f t="shared" si="40"/>
        <v>1371076</v>
      </c>
      <c r="EQ29" s="18">
        <f t="shared" si="40"/>
        <v>1557222</v>
      </c>
      <c r="ER29" s="18">
        <f t="shared" si="40"/>
        <v>1722621</v>
      </c>
      <c r="ES29" s="18">
        <f t="shared" si="40"/>
        <v>1866963</v>
      </c>
      <c r="ET29" s="18">
        <f t="shared" si="40"/>
        <v>1989274</v>
      </c>
      <c r="EU29" s="18">
        <f t="shared" si="40"/>
        <v>12289152</v>
      </c>
      <c r="EV29" s="28"/>
      <c r="EW29" s="28"/>
      <c r="EX29" s="18">
        <f t="shared" ref="EX29:FJ29" si="41">SUM(EX26:EX28)</f>
        <v>206501</v>
      </c>
      <c r="EY29" s="18">
        <f t="shared" si="41"/>
        <v>410936</v>
      </c>
      <c r="EZ29" s="18">
        <f t="shared" si="41"/>
        <v>667785</v>
      </c>
      <c r="FA29" s="18">
        <f t="shared" si="41"/>
        <v>927360</v>
      </c>
      <c r="FB29" s="18">
        <f t="shared" si="41"/>
        <v>1222839</v>
      </c>
      <c r="FC29" s="18">
        <f t="shared" si="41"/>
        <v>1499348</v>
      </c>
      <c r="FD29" s="18">
        <f t="shared" si="41"/>
        <v>1831238</v>
      </c>
      <c r="FE29" s="18">
        <f t="shared" si="41"/>
        <v>2183670</v>
      </c>
      <c r="FF29" s="18">
        <f t="shared" si="41"/>
        <v>2471741</v>
      </c>
      <c r="FG29" s="18">
        <f t="shared" si="41"/>
        <v>2756130</v>
      </c>
      <c r="FH29" s="18">
        <f t="shared" si="41"/>
        <v>3030878</v>
      </c>
      <c r="FI29" s="18">
        <f t="shared" si="41"/>
        <v>3293139</v>
      </c>
      <c r="FJ29" s="18">
        <f t="shared" si="41"/>
        <v>20501565</v>
      </c>
      <c r="FK29" s="28"/>
      <c r="FL29" s="28"/>
      <c r="FM29" s="18">
        <f t="shared" ref="FM29:FY29" si="42">SUM(FM26:FM28)</f>
        <v>167305</v>
      </c>
      <c r="FN29" s="18">
        <f t="shared" si="42"/>
        <v>338376</v>
      </c>
      <c r="FO29" s="18">
        <f t="shared" si="42"/>
        <v>538108</v>
      </c>
      <c r="FP29" s="18">
        <f t="shared" si="42"/>
        <v>760177</v>
      </c>
      <c r="FQ29" s="18">
        <f t="shared" si="42"/>
        <v>1023997</v>
      </c>
      <c r="FR29" s="18">
        <f t="shared" si="42"/>
        <v>1257635</v>
      </c>
      <c r="FS29" s="18">
        <f t="shared" si="42"/>
        <v>1578350</v>
      </c>
      <c r="FT29" s="18">
        <f t="shared" si="42"/>
        <v>1931641</v>
      </c>
      <c r="FU29" s="18">
        <f t="shared" si="42"/>
        <v>2195085</v>
      </c>
      <c r="FV29" s="18">
        <f t="shared" si="42"/>
        <v>2437350</v>
      </c>
      <c r="FW29" s="18">
        <f t="shared" si="42"/>
        <v>2655361</v>
      </c>
      <c r="FX29" s="18">
        <f t="shared" si="42"/>
        <v>2862367</v>
      </c>
      <c r="FY29" s="18">
        <f t="shared" si="42"/>
        <v>17745752</v>
      </c>
      <c r="FZ29" s="28"/>
      <c r="GA29" s="28"/>
      <c r="GB29" s="18">
        <f t="shared" ref="GB29:GN29" si="43">SUM(GB26:GB28)</f>
        <v>19709</v>
      </c>
      <c r="GC29" s="18">
        <f t="shared" si="43"/>
        <v>39579</v>
      </c>
      <c r="GD29" s="18">
        <f t="shared" si="43"/>
        <v>61836</v>
      </c>
      <c r="GE29" s="18">
        <f t="shared" si="43"/>
        <v>85923</v>
      </c>
      <c r="GF29" s="18">
        <f t="shared" si="43"/>
        <v>113387</v>
      </c>
      <c r="GG29" s="18">
        <f t="shared" si="43"/>
        <v>139462</v>
      </c>
      <c r="GH29" s="18">
        <f t="shared" si="43"/>
        <v>169805</v>
      </c>
      <c r="GI29" s="18">
        <f t="shared" si="43"/>
        <v>203038</v>
      </c>
      <c r="GJ29" s="18">
        <f t="shared" si="43"/>
        <v>234086</v>
      </c>
      <c r="GK29" s="18">
        <f t="shared" si="43"/>
        <v>264440</v>
      </c>
      <c r="GL29" s="18">
        <f t="shared" si="43"/>
        <v>292835</v>
      </c>
      <c r="GM29" s="18">
        <f t="shared" si="43"/>
        <v>319962</v>
      </c>
      <c r="GN29" s="18">
        <f t="shared" si="43"/>
        <v>1944062</v>
      </c>
      <c r="GO29" s="28"/>
      <c r="GP29" s="28"/>
    </row>
    <row r="30" spans="1:198" s="29" customFormat="1" ht="15.2" customHeight="1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5"/>
      <c r="R30" s="15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5"/>
      <c r="AG30" s="15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5"/>
      <c r="AV30" s="15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5"/>
      <c r="BK30" s="15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5"/>
      <c r="BZ30" s="15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5"/>
      <c r="DD30" s="15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5"/>
      <c r="DS30" s="15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5"/>
      <c r="EH30" s="15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5"/>
      <c r="EW30" s="15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5"/>
      <c r="FL30" s="15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5"/>
      <c r="GA30" s="15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5"/>
      <c r="GP30" s="15"/>
    </row>
    <row r="31" spans="1:198" s="17" customFormat="1" ht="15.2" customHeight="1">
      <c r="A31" s="25">
        <v>2010</v>
      </c>
      <c r="B31" s="30" t="s">
        <v>6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27"/>
      <c r="R31" s="2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27"/>
      <c r="AG31" s="27"/>
      <c r="AH31" s="18">
        <f>+AMB!$T31</f>
        <v>327701</v>
      </c>
      <c r="AI31" s="18">
        <f>+AMB!$U31</f>
        <v>631561</v>
      </c>
      <c r="AJ31" s="18">
        <f>+AMB!$V31</f>
        <v>1010552</v>
      </c>
      <c r="AK31" s="18">
        <f>+AMB!$W31</f>
        <v>1394031</v>
      </c>
      <c r="AL31" s="18">
        <f>+AMB!$X31</f>
        <v>1789830</v>
      </c>
      <c r="AM31" s="18">
        <f>+AMB!$Y31</f>
        <v>2176781</v>
      </c>
      <c r="AN31" s="18">
        <f>+AMB!$Z31</f>
        <v>2597665</v>
      </c>
      <c r="AO31" s="18">
        <f>+AMB!$AA31</f>
        <v>3026400</v>
      </c>
      <c r="AP31" s="18">
        <f>+AMB!$AB31</f>
        <v>3409263</v>
      </c>
      <c r="AQ31" s="18">
        <f>+AMB!$AC31</f>
        <v>3805721</v>
      </c>
      <c r="AR31" s="18">
        <f>+AMB!$AD31</f>
        <v>4172789</v>
      </c>
      <c r="AS31" s="18">
        <f>+AMB!$AE31</f>
        <v>4536678</v>
      </c>
      <c r="AT31" s="18">
        <f>SUM(AH31:AS31)</f>
        <v>28878972</v>
      </c>
      <c r="AU31" s="27"/>
      <c r="AV31" s="27"/>
      <c r="AW31" s="18">
        <f>+BWB!$T31</f>
        <v>205603</v>
      </c>
      <c r="AX31" s="18">
        <f>+BWB!$U31</f>
        <v>394402</v>
      </c>
      <c r="AY31" s="18">
        <f>+BWB!$V31</f>
        <v>645648</v>
      </c>
      <c r="AZ31" s="18">
        <f>+BWB!$W31</f>
        <v>907154</v>
      </c>
      <c r="BA31" s="18">
        <f>+BWB!$X31</f>
        <v>1191937</v>
      </c>
      <c r="BB31" s="18">
        <f>+BWB!$Y31</f>
        <v>1481331</v>
      </c>
      <c r="BC31" s="18">
        <f>+BWB!$Z31</f>
        <v>1832879</v>
      </c>
      <c r="BD31" s="18">
        <f>+BWB!$AA31</f>
        <v>2192117</v>
      </c>
      <c r="BE31" s="18">
        <f>+BWB!$AB31</f>
        <v>2481667</v>
      </c>
      <c r="BF31" s="18">
        <f>+BWB!$AC31</f>
        <v>2774316</v>
      </c>
      <c r="BG31" s="18">
        <f>+BWB!$AD31</f>
        <v>3058903</v>
      </c>
      <c r="BH31" s="18">
        <f>+BWB!$AE31</f>
        <v>3310247</v>
      </c>
      <c r="BI31" s="18">
        <f>SUM(AW31:BH31)</f>
        <v>20476204</v>
      </c>
      <c r="BJ31" s="27"/>
      <c r="BK31" s="27"/>
      <c r="BL31" s="18">
        <f>+DWT!$T31</f>
        <v>290557</v>
      </c>
      <c r="BM31" s="18">
        <f>+DWT!$U31</f>
        <v>550622</v>
      </c>
      <c r="BN31" s="18">
        <f>+DWT!$V31</f>
        <v>858673</v>
      </c>
      <c r="BO31" s="18">
        <f>+DWT!$W31</f>
        <v>1141380</v>
      </c>
      <c r="BP31" s="18">
        <f>+DWT!$X31</f>
        <v>1412645</v>
      </c>
      <c r="BQ31" s="18">
        <f>+DWT!$Y31</f>
        <v>1685733</v>
      </c>
      <c r="BR31" s="18">
        <f>+DWT!$Z31</f>
        <v>1985621</v>
      </c>
      <c r="BS31" s="18">
        <f>+DWT!$AA31</f>
        <v>2295894</v>
      </c>
      <c r="BT31" s="18">
        <f>+DWT!$AB31</f>
        <v>2594814</v>
      </c>
      <c r="BU31" s="18">
        <f>+DWT!$AC31</f>
        <v>2901541</v>
      </c>
      <c r="BV31" s="18">
        <f>+DWT!$AD31</f>
        <v>3197667</v>
      </c>
      <c r="BW31" s="18">
        <f>+DWT!$AE31</f>
        <v>3504517</v>
      </c>
      <c r="BX31" s="18">
        <f>SUM(BL31:BW31)</f>
        <v>22419664</v>
      </c>
      <c r="BY31" s="27"/>
      <c r="BZ31" s="27"/>
      <c r="CA31" s="18">
        <f>+OGB!$T31</f>
        <v>29723</v>
      </c>
      <c r="CB31" s="18">
        <f>+OGB!$U31</f>
        <v>59020</v>
      </c>
      <c r="CC31" s="18">
        <f>+OGB!$V31</f>
        <v>97527</v>
      </c>
      <c r="CD31" s="18">
        <f>+OGB!$W31</f>
        <v>139222</v>
      </c>
      <c r="CE31" s="18">
        <f>+OGB!$X31</f>
        <v>187085</v>
      </c>
      <c r="CF31" s="18">
        <f>+OGB!$Y31</f>
        <v>235474</v>
      </c>
      <c r="CG31" s="18">
        <f>+OGB!$Z31</f>
        <v>299549</v>
      </c>
      <c r="CH31" s="18">
        <f>+OGB!$AA31</f>
        <v>361364</v>
      </c>
      <c r="CI31" s="18">
        <f>+OGB!$AB31</f>
        <v>411275</v>
      </c>
      <c r="CJ31" s="18">
        <f>+OGB!$AC31</f>
        <v>462031</v>
      </c>
      <c r="CK31" s="18">
        <f>+OGB!$AD31</f>
        <v>508602</v>
      </c>
      <c r="CL31" s="18">
        <f>+OGB!$AE31</f>
        <v>554291</v>
      </c>
      <c r="CM31" s="18">
        <f>SUM(CA31:CL31)</f>
        <v>3345163</v>
      </c>
      <c r="CN31" s="27"/>
      <c r="CO31" s="27"/>
      <c r="CP31" s="18">
        <f>+PB!$T31</f>
        <v>293457</v>
      </c>
      <c r="CQ31" s="18">
        <f>+PB!$U31</f>
        <v>569158</v>
      </c>
      <c r="CR31" s="18">
        <f>+PB!$V31</f>
        <v>943381</v>
      </c>
      <c r="CS31" s="18">
        <f>+PB!$W31</f>
        <v>1307117</v>
      </c>
      <c r="CT31" s="18">
        <f>+PB!$X31</f>
        <v>1705424</v>
      </c>
      <c r="CU31" s="18">
        <f>+PB!$Y31</f>
        <v>2113566</v>
      </c>
      <c r="CV31" s="18">
        <f>+PB!$Z31</f>
        <v>2656785</v>
      </c>
      <c r="CW31" s="18">
        <f>+PB!$AA31</f>
        <v>3221641</v>
      </c>
      <c r="CX31" s="18">
        <f>+PB!$AB31</f>
        <v>3633915</v>
      </c>
      <c r="CY31" s="18">
        <f>+PB!$AC31</f>
        <v>4041146</v>
      </c>
      <c r="CZ31" s="18">
        <f>+PB!$AD31</f>
        <v>4411418</v>
      </c>
      <c r="DA31" s="18">
        <f>+PB!$AE31</f>
        <v>4768254</v>
      </c>
      <c r="DB31" s="18">
        <f>SUM(CP31:DA31)</f>
        <v>29665262</v>
      </c>
      <c r="DC31" s="27"/>
      <c r="DD31" s="27"/>
      <c r="DE31" s="18">
        <f>+IBA!$T31</f>
        <v>114697</v>
      </c>
      <c r="DF31" s="18">
        <f>+IBA!$U31</f>
        <v>223271</v>
      </c>
      <c r="DG31" s="18">
        <f>+IBA!$V31</f>
        <v>349831</v>
      </c>
      <c r="DH31" s="18">
        <f>+IBA!$W31</f>
        <v>479800</v>
      </c>
      <c r="DI31" s="18">
        <f>+IBA!$X31</f>
        <v>617845</v>
      </c>
      <c r="DJ31" s="18">
        <f>+IBA!$Y31</f>
        <v>761752</v>
      </c>
      <c r="DK31" s="18">
        <f>+IBA!$Z31</f>
        <v>928632</v>
      </c>
      <c r="DL31" s="18">
        <f>+IBA!$AA31</f>
        <v>1094741</v>
      </c>
      <c r="DM31" s="18">
        <f>+IBA!$AB31</f>
        <v>1245603</v>
      </c>
      <c r="DN31" s="18">
        <f>+IBA!$AC31</f>
        <v>1396596</v>
      </c>
      <c r="DO31" s="18">
        <f>+IBA!$AD31</f>
        <v>1536239</v>
      </c>
      <c r="DP31" s="18">
        <f>+IBA!$AE31</f>
        <v>1682705</v>
      </c>
      <c r="DQ31" s="18">
        <f>SUM(DE31:DP31)</f>
        <v>10431712</v>
      </c>
      <c r="DR31" s="27"/>
      <c r="DS31" s="27"/>
      <c r="DT31" s="18">
        <f>+SIBC!$T31</f>
        <v>159500</v>
      </c>
      <c r="DU31" s="18">
        <f>+SIBC!$U31</f>
        <v>311295</v>
      </c>
      <c r="DV31" s="18">
        <f>+SIBC!$V31</f>
        <v>489589</v>
      </c>
      <c r="DW31" s="18">
        <f>+SIBC!$W31</f>
        <v>662585</v>
      </c>
      <c r="DX31" s="18">
        <f>+SIBC!$X31</f>
        <v>854306</v>
      </c>
      <c r="DY31" s="18">
        <f>+SIBC!$Y31</f>
        <v>1045662</v>
      </c>
      <c r="DZ31" s="18">
        <f>+SIBC!$Z31</f>
        <v>1245206</v>
      </c>
      <c r="EA31" s="18">
        <f>+SIBC!$AA31</f>
        <v>1439295</v>
      </c>
      <c r="EB31" s="18">
        <f>+SIBC!$AB31</f>
        <v>1623480</v>
      </c>
      <c r="EC31" s="18">
        <f>+SIBC!$AC31</f>
        <v>1822116</v>
      </c>
      <c r="ED31" s="18">
        <f>+SIBC!$AD31</f>
        <v>2010752</v>
      </c>
      <c r="EE31" s="18">
        <f>+SIBC!$AE31</f>
        <v>2194423</v>
      </c>
      <c r="EF31" s="18">
        <f>SUM(DT31:EE31)</f>
        <v>13858209</v>
      </c>
      <c r="EG31" s="27"/>
      <c r="EH31" s="27"/>
      <c r="EI31" s="18">
        <f>+TIBA!$T31</f>
        <v>81566</v>
      </c>
      <c r="EJ31" s="18">
        <f>+TIBA!$U31</f>
        <v>161320</v>
      </c>
      <c r="EK31" s="18">
        <f>+TIBA!$V31</f>
        <v>276238</v>
      </c>
      <c r="EL31" s="18">
        <f>+TIBA!$W31</f>
        <v>404821</v>
      </c>
      <c r="EM31" s="18">
        <f>+TIBA!$X31</f>
        <v>554426</v>
      </c>
      <c r="EN31" s="18">
        <f>+TIBA!$Y31</f>
        <v>714379</v>
      </c>
      <c r="EO31" s="18">
        <f>+TIBA!$Z31</f>
        <v>956870</v>
      </c>
      <c r="EP31" s="18">
        <f>+TIBA!$AA31</f>
        <v>1197496</v>
      </c>
      <c r="EQ31" s="18">
        <f>+TIBA!$AB31</f>
        <v>1357599</v>
      </c>
      <c r="ER31" s="18">
        <f>+TIBA!$AC31</f>
        <v>1497103</v>
      </c>
      <c r="ES31" s="18">
        <f>+TIBA!$AD31</f>
        <v>1617898</v>
      </c>
      <c r="ET31" s="18">
        <f>+TIBA!$AE31</f>
        <v>1717938</v>
      </c>
      <c r="EU31" s="18">
        <f>SUM(EI31:ET31)</f>
        <v>10537654</v>
      </c>
      <c r="EV31" s="27"/>
      <c r="EW31" s="27"/>
      <c r="EX31" s="18">
        <f>+LQB!$T31</f>
        <v>161021</v>
      </c>
      <c r="EY31" s="18">
        <f>+LQB!$U31</f>
        <v>309622</v>
      </c>
      <c r="EZ31" s="18">
        <f>+LQB!$V31</f>
        <v>517116</v>
      </c>
      <c r="FA31" s="18">
        <f>+LQB!$W31</f>
        <v>728684</v>
      </c>
      <c r="FB31" s="18">
        <f>+LQB!$X31</f>
        <v>962688</v>
      </c>
      <c r="FC31" s="18">
        <f>+LQB!$Y31</f>
        <v>1190602</v>
      </c>
      <c r="FD31" s="18">
        <f>+LQB!$Z31</f>
        <v>1480667</v>
      </c>
      <c r="FE31" s="18">
        <f>+LQB!$AA31</f>
        <v>1786707</v>
      </c>
      <c r="FF31" s="18">
        <f>+LQB!$AB31</f>
        <v>2025670</v>
      </c>
      <c r="FG31" s="18">
        <f>+LQB!$AC31</f>
        <v>2257086</v>
      </c>
      <c r="FH31" s="18">
        <f>+LQB!$AD31</f>
        <v>2494655</v>
      </c>
      <c r="FI31" s="18">
        <f>+LQB!$AE31</f>
        <v>2715081</v>
      </c>
      <c r="FJ31" s="18">
        <f>SUM(EX31:FI31)</f>
        <v>16629599</v>
      </c>
      <c r="FK31" s="27"/>
      <c r="FL31" s="27"/>
      <c r="FM31" s="18">
        <f>+RBW!$T31</f>
        <v>165185</v>
      </c>
      <c r="FN31" s="18">
        <f>+RBW!$U31</f>
        <v>321798</v>
      </c>
      <c r="FO31" s="18">
        <f>+RBW!$V31</f>
        <v>532388</v>
      </c>
      <c r="FP31" s="18">
        <f>+RBW!$W31</f>
        <v>765118</v>
      </c>
      <c r="FQ31" s="18">
        <f>+RBW!$X31</f>
        <v>1022501</v>
      </c>
      <c r="FR31" s="18">
        <f>+RBW!$Y31</f>
        <v>1286170</v>
      </c>
      <c r="FS31" s="18">
        <f>+RBW!$Z31</f>
        <v>1648413</v>
      </c>
      <c r="FT31" s="18">
        <f>+RBW!$AA31</f>
        <v>2019249</v>
      </c>
      <c r="FU31" s="18">
        <f>+RBW!$AB31</f>
        <v>2295486</v>
      </c>
      <c r="FV31" s="18">
        <f>+RBW!$AC31</f>
        <v>2566651</v>
      </c>
      <c r="FW31" s="18">
        <f>+RBW!$AD31</f>
        <v>2809120</v>
      </c>
      <c r="FX31" s="18">
        <f>+RBW!$AE31</f>
        <v>3052081</v>
      </c>
      <c r="FY31" s="18">
        <f>SUM(FM31:FX31)</f>
        <v>18484160</v>
      </c>
      <c r="FZ31" s="27"/>
      <c r="GA31" s="27"/>
      <c r="GB31" s="18">
        <f>+WPB!$T31</f>
        <v>22918</v>
      </c>
      <c r="GC31" s="18">
        <f>+WPB!$U31</f>
        <v>44935</v>
      </c>
      <c r="GD31" s="18">
        <f>+WPB!$V31</f>
        <v>71800</v>
      </c>
      <c r="GE31" s="18">
        <f>+WPB!$W31</f>
        <v>101196</v>
      </c>
      <c r="GF31" s="18">
        <f>+WPB!$X31</f>
        <v>133240</v>
      </c>
      <c r="GG31" s="18">
        <f>+WPB!$Y31</f>
        <v>163956</v>
      </c>
      <c r="GH31" s="18">
        <f>+WPB!$Z31</f>
        <v>202805</v>
      </c>
      <c r="GI31" s="18">
        <f>+WPB!$AA31</f>
        <v>242244</v>
      </c>
      <c r="GJ31" s="18">
        <f>+WPB!$AB31</f>
        <v>276045</v>
      </c>
      <c r="GK31" s="18">
        <f>+WPB!$AC31</f>
        <v>309800</v>
      </c>
      <c r="GL31" s="18">
        <f>+WPB!$AD31</f>
        <v>342439</v>
      </c>
      <c r="GM31" s="18">
        <f>+WPB!$AE31</f>
        <v>375025</v>
      </c>
      <c r="GN31" s="18">
        <f>SUM(GB31:GM31)</f>
        <v>2286403</v>
      </c>
      <c r="GO31" s="27"/>
      <c r="GP31" s="27"/>
    </row>
    <row r="32" spans="1:198" s="17" customFormat="1" ht="15.2" customHeight="1">
      <c r="A32" s="25">
        <v>2010</v>
      </c>
      <c r="B32" s="30" t="s">
        <v>7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28"/>
      <c r="R32" s="28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28"/>
      <c r="AG32" s="28"/>
      <c r="AH32" s="18">
        <f>+AMB!$T32</f>
        <v>193790</v>
      </c>
      <c r="AI32" s="18">
        <f>+AMB!$U32</f>
        <v>404177</v>
      </c>
      <c r="AJ32" s="18">
        <f>+AMB!$V32</f>
        <v>650411</v>
      </c>
      <c r="AK32" s="18">
        <f>+AMB!$W32</f>
        <v>875894</v>
      </c>
      <c r="AL32" s="18">
        <f>+AMB!$X32</f>
        <v>1104969</v>
      </c>
      <c r="AM32" s="18">
        <f>+AMB!$Y32</f>
        <v>1348179</v>
      </c>
      <c r="AN32" s="18">
        <f>+AMB!$Z32</f>
        <v>1548311</v>
      </c>
      <c r="AO32" s="18">
        <f>+AMB!$AA32</f>
        <v>1788401</v>
      </c>
      <c r="AP32" s="18">
        <f>+AMB!$AB32</f>
        <v>2024264</v>
      </c>
      <c r="AQ32" s="18">
        <f>+AMB!$AC32</f>
        <v>2258520</v>
      </c>
      <c r="AR32" s="18">
        <f>+AMB!$AD32</f>
        <v>2475070</v>
      </c>
      <c r="AS32" s="18">
        <f>+AMB!$AE32</f>
        <v>2683047</v>
      </c>
      <c r="AT32" s="18">
        <f>SUM(AH32:AS32)</f>
        <v>17355033</v>
      </c>
      <c r="AU32" s="28"/>
      <c r="AV32" s="28"/>
      <c r="AW32" s="18">
        <f>+BWB!$T32</f>
        <v>111425</v>
      </c>
      <c r="AX32" s="18">
        <f>+BWB!$U32</f>
        <v>222158</v>
      </c>
      <c r="AY32" s="18">
        <f>+BWB!$V32</f>
        <v>352416</v>
      </c>
      <c r="AZ32" s="18">
        <f>+BWB!$W32</f>
        <v>477224</v>
      </c>
      <c r="BA32" s="18">
        <f>+BWB!$X32</f>
        <v>603474</v>
      </c>
      <c r="BB32" s="18">
        <f>+BWB!$Y32</f>
        <v>737809</v>
      </c>
      <c r="BC32" s="18">
        <f>+BWB!$Z32</f>
        <v>851242</v>
      </c>
      <c r="BD32" s="18">
        <f>+BWB!$AA32</f>
        <v>972897</v>
      </c>
      <c r="BE32" s="18">
        <f>+BWB!$AB32</f>
        <v>1096158</v>
      </c>
      <c r="BF32" s="18">
        <f>+BWB!$AC32</f>
        <v>1219636</v>
      </c>
      <c r="BG32" s="18">
        <f>+BWB!$AD32</f>
        <v>1339357</v>
      </c>
      <c r="BH32" s="18">
        <f>+BWB!$AE32</f>
        <v>1429965</v>
      </c>
      <c r="BI32" s="18">
        <f>SUM(AW32:BH32)</f>
        <v>9413761</v>
      </c>
      <c r="BJ32" s="28"/>
      <c r="BK32" s="28"/>
      <c r="BL32" s="18">
        <f>+DWT!$T32</f>
        <v>3924</v>
      </c>
      <c r="BM32" s="18">
        <f>+DWT!$U32</f>
        <v>8530</v>
      </c>
      <c r="BN32" s="18">
        <f>+DWT!$V32</f>
        <v>15249</v>
      </c>
      <c r="BO32" s="18">
        <f>+DWT!$W32</f>
        <v>19745</v>
      </c>
      <c r="BP32" s="18">
        <f>+DWT!$X32</f>
        <v>23923</v>
      </c>
      <c r="BQ32" s="18">
        <f>+DWT!$Y32</f>
        <v>29273</v>
      </c>
      <c r="BR32" s="18">
        <f>+DWT!$Z32</f>
        <v>33055</v>
      </c>
      <c r="BS32" s="18">
        <f>+DWT!$AA32</f>
        <v>38238</v>
      </c>
      <c r="BT32" s="18">
        <f>+DWT!$AB32</f>
        <v>43306</v>
      </c>
      <c r="BU32" s="18">
        <f>+DWT!$AC32</f>
        <v>48061</v>
      </c>
      <c r="BV32" s="18">
        <f>+DWT!$AD32</f>
        <v>51871</v>
      </c>
      <c r="BW32" s="18">
        <f>+DWT!$AE32</f>
        <v>56457</v>
      </c>
      <c r="BX32" s="18">
        <f>SUM(BL32:BW32)</f>
        <v>371632</v>
      </c>
      <c r="BY32" s="28"/>
      <c r="BZ32" s="28"/>
      <c r="CA32" s="18">
        <f>+OGB!$T32</f>
        <v>5481</v>
      </c>
      <c r="CB32" s="18">
        <f>+OGB!$U32</f>
        <v>10659</v>
      </c>
      <c r="CC32" s="18">
        <f>+OGB!$V32</f>
        <v>16452</v>
      </c>
      <c r="CD32" s="18">
        <f>+OGB!$W32</f>
        <v>22353</v>
      </c>
      <c r="CE32" s="18">
        <f>+OGB!$X32</f>
        <v>28091</v>
      </c>
      <c r="CF32" s="18">
        <f>+OGB!$Y32</f>
        <v>34049</v>
      </c>
      <c r="CG32" s="18">
        <f>+OGB!$Z32</f>
        <v>40068</v>
      </c>
      <c r="CH32" s="18">
        <f>+OGB!$AA32</f>
        <v>46109</v>
      </c>
      <c r="CI32" s="18">
        <f>+OGB!$AB32</f>
        <v>52116</v>
      </c>
      <c r="CJ32" s="18">
        <f>+OGB!$AC32</f>
        <v>57855</v>
      </c>
      <c r="CK32" s="18">
        <f>+OGB!$AD32</f>
        <v>63880</v>
      </c>
      <c r="CL32" s="18">
        <f>+OGB!$AE32</f>
        <v>69723</v>
      </c>
      <c r="CM32" s="18">
        <f>SUM(CA32:CL32)</f>
        <v>446836</v>
      </c>
      <c r="CN32" s="28"/>
      <c r="CO32" s="28"/>
      <c r="CP32" s="18">
        <f>+PB!$T32</f>
        <v>94196</v>
      </c>
      <c r="CQ32" s="18">
        <f>+PB!$U32</f>
        <v>183974</v>
      </c>
      <c r="CR32" s="18">
        <f>+PB!$V32</f>
        <v>293625</v>
      </c>
      <c r="CS32" s="18">
        <f>+PB!$W32</f>
        <v>398858</v>
      </c>
      <c r="CT32" s="18">
        <f>+PB!$X32</f>
        <v>501907</v>
      </c>
      <c r="CU32" s="18">
        <f>+PB!$Y32</f>
        <v>612212</v>
      </c>
      <c r="CV32" s="18">
        <f>+PB!$Z32</f>
        <v>711875</v>
      </c>
      <c r="CW32" s="18">
        <f>+PB!$AA32</f>
        <v>817579</v>
      </c>
      <c r="CX32" s="18">
        <f>+PB!$AB32</f>
        <v>924032</v>
      </c>
      <c r="CY32" s="18">
        <f>+PB!$AC32</f>
        <v>1027975</v>
      </c>
      <c r="CZ32" s="18">
        <f>+PB!$AD32</f>
        <v>1130652</v>
      </c>
      <c r="DA32" s="18">
        <f>+PB!$AE32</f>
        <v>1221197</v>
      </c>
      <c r="DB32" s="18">
        <f>SUM(CP32:DA32)</f>
        <v>7918082</v>
      </c>
      <c r="DC32" s="28"/>
      <c r="DD32" s="28"/>
      <c r="DE32" s="18">
        <f>+IBA!$T32</f>
        <v>8341</v>
      </c>
      <c r="DF32" s="18">
        <f>+IBA!$U32</f>
        <v>16867</v>
      </c>
      <c r="DG32" s="18">
        <f>+IBA!$V32</f>
        <v>26487</v>
      </c>
      <c r="DH32" s="18">
        <f>+IBA!$W32</f>
        <v>35118</v>
      </c>
      <c r="DI32" s="18">
        <f>+IBA!$X32</f>
        <v>43942</v>
      </c>
      <c r="DJ32" s="18">
        <f>+IBA!$Y32</f>
        <v>52400</v>
      </c>
      <c r="DK32" s="18">
        <f>+IBA!$Z32</f>
        <v>60635</v>
      </c>
      <c r="DL32" s="18">
        <f>+IBA!$AA32</f>
        <v>68498</v>
      </c>
      <c r="DM32" s="18">
        <f>+IBA!$AB32</f>
        <v>76658</v>
      </c>
      <c r="DN32" s="18">
        <f>+IBA!$AC32</f>
        <v>84857</v>
      </c>
      <c r="DO32" s="18">
        <f>+IBA!$AD32</f>
        <v>92303</v>
      </c>
      <c r="DP32" s="18">
        <f>+IBA!$AE32</f>
        <v>99551</v>
      </c>
      <c r="DQ32" s="18">
        <f>SUM(DE32:DP32)</f>
        <v>665657</v>
      </c>
      <c r="DR32" s="28"/>
      <c r="DS32" s="28"/>
      <c r="DT32" s="18">
        <f>+SIBC!$T32</f>
        <v>5160</v>
      </c>
      <c r="DU32" s="18">
        <f>+SIBC!$U32</f>
        <v>10199</v>
      </c>
      <c r="DV32" s="18">
        <f>+SIBC!$V32</f>
        <v>15896</v>
      </c>
      <c r="DW32" s="18">
        <f>+SIBC!$W32</f>
        <v>21549</v>
      </c>
      <c r="DX32" s="18">
        <f>+SIBC!$X32</f>
        <v>28159</v>
      </c>
      <c r="DY32" s="18">
        <f>+SIBC!$Y32</f>
        <v>35558</v>
      </c>
      <c r="DZ32" s="18">
        <f>+SIBC!$Z32</f>
        <v>42501</v>
      </c>
      <c r="EA32" s="18">
        <f>+SIBC!$AA32</f>
        <v>49395</v>
      </c>
      <c r="EB32" s="18">
        <f>+SIBC!$AB32</f>
        <v>56719</v>
      </c>
      <c r="EC32" s="18">
        <f>+SIBC!$AC32</f>
        <v>63245</v>
      </c>
      <c r="ED32" s="18">
        <f>+SIBC!$AD32</f>
        <v>69028</v>
      </c>
      <c r="EE32" s="18">
        <f>+SIBC!$AE32</f>
        <v>74271</v>
      </c>
      <c r="EF32" s="18">
        <f>SUM(DT32:EE32)</f>
        <v>471680</v>
      </c>
      <c r="EG32" s="28"/>
      <c r="EH32" s="28"/>
      <c r="EI32" s="18">
        <f>+TIBA!$T32</f>
        <v>27974</v>
      </c>
      <c r="EJ32" s="18">
        <f>+TIBA!$U32</f>
        <v>55454</v>
      </c>
      <c r="EK32" s="18">
        <f>+TIBA!$V32</f>
        <v>88416</v>
      </c>
      <c r="EL32" s="18">
        <f>+TIBA!$W32</f>
        <v>120203</v>
      </c>
      <c r="EM32" s="18">
        <f>+TIBA!$X32</f>
        <v>151616</v>
      </c>
      <c r="EN32" s="18">
        <f>+TIBA!$Y32</f>
        <v>184675</v>
      </c>
      <c r="EO32" s="18">
        <f>+TIBA!$Z32</f>
        <v>213482</v>
      </c>
      <c r="EP32" s="18">
        <f>+TIBA!$AA32</f>
        <v>243544</v>
      </c>
      <c r="EQ32" s="18">
        <f>+TIBA!$AB32</f>
        <v>274477</v>
      </c>
      <c r="ER32" s="18">
        <f>+TIBA!$AC32</f>
        <v>304522</v>
      </c>
      <c r="ES32" s="18">
        <f>+TIBA!$AD32</f>
        <v>333599</v>
      </c>
      <c r="ET32" s="18">
        <f>+TIBA!$AE32</f>
        <v>359934</v>
      </c>
      <c r="EU32" s="18">
        <f>SUM(EI32:ET32)</f>
        <v>2357896</v>
      </c>
      <c r="EV32" s="28"/>
      <c r="EW32" s="28"/>
      <c r="EX32" s="18">
        <f>+LQB!$T32</f>
        <v>52352</v>
      </c>
      <c r="EY32" s="18">
        <f>+LQB!$U32</f>
        <v>103512</v>
      </c>
      <c r="EZ32" s="18">
        <f>+LQB!$V32</f>
        <v>164308</v>
      </c>
      <c r="FA32" s="18">
        <f>+LQB!$W32</f>
        <v>223298</v>
      </c>
      <c r="FB32" s="18">
        <f>+LQB!$X32</f>
        <v>281934</v>
      </c>
      <c r="FC32" s="18">
        <f>+LQB!$Y32</f>
        <v>342468</v>
      </c>
      <c r="FD32" s="18">
        <f>+LQB!$Z32</f>
        <v>397880</v>
      </c>
      <c r="FE32" s="18">
        <f>+LQB!$AA32</f>
        <v>454422</v>
      </c>
      <c r="FF32" s="18">
        <f>+LQB!$AB32</f>
        <v>512054</v>
      </c>
      <c r="FG32" s="18">
        <f>+LQB!$AC32</f>
        <v>569096</v>
      </c>
      <c r="FH32" s="18">
        <f>+LQB!$AD32</f>
        <v>626360</v>
      </c>
      <c r="FI32" s="18">
        <f>+LQB!$AE32</f>
        <v>679666</v>
      </c>
      <c r="FJ32" s="18">
        <f>SUM(EX32:FI32)</f>
        <v>4407350</v>
      </c>
      <c r="FK32" s="28"/>
      <c r="FL32" s="28"/>
      <c r="FM32" s="18">
        <f>+RBW!$T32</f>
        <v>7</v>
      </c>
      <c r="FN32" s="18">
        <f>+RBW!$U32</f>
        <v>11</v>
      </c>
      <c r="FO32" s="18">
        <f>+RBW!$V32</f>
        <v>24</v>
      </c>
      <c r="FP32" s="18">
        <f>+RBW!$W32</f>
        <v>28</v>
      </c>
      <c r="FQ32" s="18">
        <f>+RBW!$X32</f>
        <v>40</v>
      </c>
      <c r="FR32" s="18">
        <f>+RBW!$Y32</f>
        <v>51</v>
      </c>
      <c r="FS32" s="18">
        <f>+RBW!$Z32</f>
        <v>59</v>
      </c>
      <c r="FT32" s="18">
        <f>+RBW!$AA32</f>
        <v>76</v>
      </c>
      <c r="FU32" s="18">
        <f>+RBW!$AB32</f>
        <v>88</v>
      </c>
      <c r="FV32" s="18">
        <f>+RBW!$AC32</f>
        <v>95</v>
      </c>
      <c r="FW32" s="18">
        <f>+RBW!$AD32</f>
        <v>109</v>
      </c>
      <c r="FX32" s="18">
        <f>+RBW!$AE32</f>
        <v>122</v>
      </c>
      <c r="FY32" s="18">
        <f>SUM(FM32:FX32)</f>
        <v>710</v>
      </c>
      <c r="FZ32" s="28"/>
      <c r="GA32" s="28"/>
      <c r="GB32" s="18">
        <f>+WPB!$T32</f>
        <v>0</v>
      </c>
      <c r="GC32" s="18">
        <f>+WPB!$U32</f>
        <v>0</v>
      </c>
      <c r="GD32" s="18">
        <f>+WPB!$V32</f>
        <v>0</v>
      </c>
      <c r="GE32" s="18">
        <f>+WPB!$W32</f>
        <v>0</v>
      </c>
      <c r="GF32" s="18">
        <f>+WPB!$X32</f>
        <v>0</v>
      </c>
      <c r="GG32" s="18">
        <f>+WPB!$Y32</f>
        <v>0</v>
      </c>
      <c r="GH32" s="18">
        <f>+WPB!$Z32</f>
        <v>0</v>
      </c>
      <c r="GI32" s="18">
        <f>+WPB!$AA32</f>
        <v>0</v>
      </c>
      <c r="GJ32" s="18">
        <f>+WPB!$AB32</f>
        <v>0</v>
      </c>
      <c r="GK32" s="18">
        <f>+WPB!$AC32</f>
        <v>0</v>
      </c>
      <c r="GL32" s="18">
        <f>+WPB!$AD32</f>
        <v>0</v>
      </c>
      <c r="GM32" s="18">
        <f>+WPB!$AE32</f>
        <v>0</v>
      </c>
      <c r="GN32" s="18">
        <f>SUM(GB32:GM32)</f>
        <v>0</v>
      </c>
      <c r="GO32" s="28"/>
      <c r="GP32" s="28"/>
    </row>
    <row r="33" spans="1:198" s="17" customFormat="1" ht="15.2" customHeight="1">
      <c r="A33" s="25">
        <v>2010</v>
      </c>
      <c r="B33" s="30" t="s">
        <v>8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28"/>
      <c r="R33" s="28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28"/>
      <c r="AG33" s="28"/>
      <c r="AH33" s="18">
        <f>+AMB!$T33</f>
        <v>986</v>
      </c>
      <c r="AI33" s="18">
        <f>+AMB!$U33</f>
        <v>1928</v>
      </c>
      <c r="AJ33" s="18">
        <f>+AMB!$V33</f>
        <v>3002</v>
      </c>
      <c r="AK33" s="18">
        <f>+AMB!$W33</f>
        <v>4249</v>
      </c>
      <c r="AL33" s="18">
        <f>+AMB!$X33</f>
        <v>5526</v>
      </c>
      <c r="AM33" s="18">
        <f>+AMB!$Y33</f>
        <v>6632</v>
      </c>
      <c r="AN33" s="18">
        <f>+AMB!$Z33</f>
        <v>7816</v>
      </c>
      <c r="AO33" s="18">
        <f>+AMB!$AA33</f>
        <v>8921</v>
      </c>
      <c r="AP33" s="18">
        <f>+AMB!$AB33</f>
        <v>9770</v>
      </c>
      <c r="AQ33" s="18">
        <f>+AMB!$AC33</f>
        <v>10752</v>
      </c>
      <c r="AR33" s="18">
        <f>+AMB!$AD33</f>
        <v>11723</v>
      </c>
      <c r="AS33" s="18">
        <f>+AMB!$AE33</f>
        <v>12641</v>
      </c>
      <c r="AT33" s="18">
        <f>SUM(AH33:AS33)</f>
        <v>83946</v>
      </c>
      <c r="AU33" s="28"/>
      <c r="AV33" s="28"/>
      <c r="AW33" s="18">
        <f>+BWB!$T33</f>
        <v>425</v>
      </c>
      <c r="AX33" s="18">
        <f>+BWB!$U33</f>
        <v>802</v>
      </c>
      <c r="AY33" s="18">
        <f>+BWB!$V33</f>
        <v>1197</v>
      </c>
      <c r="AZ33" s="18">
        <f>+BWB!$W33</f>
        <v>1687</v>
      </c>
      <c r="BA33" s="18">
        <f>+BWB!$X33</f>
        <v>2369</v>
      </c>
      <c r="BB33" s="18">
        <f>+BWB!$Y33</f>
        <v>3108</v>
      </c>
      <c r="BC33" s="18">
        <f>+BWB!$Z33</f>
        <v>3812</v>
      </c>
      <c r="BD33" s="18">
        <f>+BWB!$AA33</f>
        <v>4368</v>
      </c>
      <c r="BE33" s="18">
        <f>+BWB!$AB33</f>
        <v>5020</v>
      </c>
      <c r="BF33" s="18">
        <f>+BWB!$AC33</f>
        <v>5714</v>
      </c>
      <c r="BG33" s="18">
        <f>+BWB!$AD33</f>
        <v>6436</v>
      </c>
      <c r="BH33" s="18">
        <f>+BWB!$AE33</f>
        <v>6815</v>
      </c>
      <c r="BI33" s="18">
        <f>SUM(AW33:BH33)</f>
        <v>41753</v>
      </c>
      <c r="BJ33" s="28"/>
      <c r="BK33" s="28"/>
      <c r="BL33" s="18">
        <f>+DWT!$T33</f>
        <v>4549</v>
      </c>
      <c r="BM33" s="18">
        <f>+DWT!$U33</f>
        <v>8287</v>
      </c>
      <c r="BN33" s="18">
        <f>+DWT!$V33</f>
        <v>12555</v>
      </c>
      <c r="BO33" s="18">
        <f>+DWT!$W33</f>
        <v>16405</v>
      </c>
      <c r="BP33" s="18">
        <f>+DWT!$X33</f>
        <v>20586</v>
      </c>
      <c r="BQ33" s="18">
        <f>+DWT!$Y33</f>
        <v>24582</v>
      </c>
      <c r="BR33" s="18">
        <f>+DWT!$Z33</f>
        <v>29176</v>
      </c>
      <c r="BS33" s="18">
        <f>+DWT!$AA33</f>
        <v>33593</v>
      </c>
      <c r="BT33" s="18">
        <f>+DWT!$AB33</f>
        <v>37885</v>
      </c>
      <c r="BU33" s="18">
        <f>+DWT!$AC33</f>
        <v>42414</v>
      </c>
      <c r="BV33" s="18">
        <f>+DWT!$AD33</f>
        <v>46613</v>
      </c>
      <c r="BW33" s="18">
        <f>+DWT!$AE33</f>
        <v>50708</v>
      </c>
      <c r="BX33" s="18">
        <f>SUM(BL33:BW33)</f>
        <v>327353</v>
      </c>
      <c r="BY33" s="28"/>
      <c r="BZ33" s="28"/>
      <c r="CA33" s="18">
        <f>+OGB!$T33</f>
        <v>25</v>
      </c>
      <c r="CB33" s="18">
        <f>+OGB!$U33</f>
        <v>54</v>
      </c>
      <c r="CC33" s="18">
        <f>+OGB!$V33</f>
        <v>71</v>
      </c>
      <c r="CD33" s="18">
        <f>+OGB!$W33</f>
        <v>98</v>
      </c>
      <c r="CE33" s="18">
        <f>+OGB!$X33</f>
        <v>156</v>
      </c>
      <c r="CF33" s="18">
        <f>+OGB!$Y33</f>
        <v>222</v>
      </c>
      <c r="CG33" s="18">
        <f>+OGB!$Z33</f>
        <v>237</v>
      </c>
      <c r="CH33" s="18">
        <f>+OGB!$AA33</f>
        <v>255</v>
      </c>
      <c r="CI33" s="18">
        <f>+OGB!$AB33</f>
        <v>275</v>
      </c>
      <c r="CJ33" s="18">
        <f>+OGB!$AC33</f>
        <v>315</v>
      </c>
      <c r="CK33" s="18">
        <f>+OGB!$AD33</f>
        <v>338</v>
      </c>
      <c r="CL33" s="18">
        <f>+OGB!$AE33</f>
        <v>364</v>
      </c>
      <c r="CM33" s="18">
        <f>SUM(CA33:CL33)</f>
        <v>2410</v>
      </c>
      <c r="CN33" s="28"/>
      <c r="CO33" s="28"/>
      <c r="CP33" s="18">
        <f>+PB!$T33</f>
        <v>2140</v>
      </c>
      <c r="CQ33" s="18">
        <f>+PB!$U33</f>
        <v>4080</v>
      </c>
      <c r="CR33" s="18">
        <f>+PB!$V33</f>
        <v>6086</v>
      </c>
      <c r="CS33" s="18">
        <f>+PB!$W33</f>
        <v>8166</v>
      </c>
      <c r="CT33" s="18">
        <f>+PB!$X33</f>
        <v>10620</v>
      </c>
      <c r="CU33" s="18">
        <f>+PB!$Y33</f>
        <v>12720</v>
      </c>
      <c r="CV33" s="18">
        <f>+PB!$Z33</f>
        <v>15384</v>
      </c>
      <c r="CW33" s="18">
        <f>+PB!$AA33</f>
        <v>18222</v>
      </c>
      <c r="CX33" s="18">
        <f>+PB!$AB33</f>
        <v>20798</v>
      </c>
      <c r="CY33" s="18">
        <f>+PB!$AC33</f>
        <v>23428</v>
      </c>
      <c r="CZ33" s="18">
        <f>+PB!$AD33</f>
        <v>25992</v>
      </c>
      <c r="DA33" s="18">
        <f>+PB!$AE33</f>
        <v>28274</v>
      </c>
      <c r="DB33" s="18">
        <f>SUM(CP33:DA33)</f>
        <v>175910</v>
      </c>
      <c r="DC33" s="28"/>
      <c r="DD33" s="28"/>
      <c r="DE33" s="18">
        <f>+IBA!$T33</f>
        <v>1128</v>
      </c>
      <c r="DF33" s="18">
        <f>+IBA!$U33</f>
        <v>2421</v>
      </c>
      <c r="DG33" s="18">
        <f>+IBA!$V33</f>
        <v>3697</v>
      </c>
      <c r="DH33" s="18">
        <f>+IBA!$W33</f>
        <v>5467</v>
      </c>
      <c r="DI33" s="18">
        <f>+IBA!$X33</f>
        <v>9860</v>
      </c>
      <c r="DJ33" s="18">
        <f>+IBA!$Y33</f>
        <v>16491</v>
      </c>
      <c r="DK33" s="18">
        <f>+IBA!$Z33</f>
        <v>25834</v>
      </c>
      <c r="DL33" s="18">
        <f>+IBA!$AA33</f>
        <v>35043</v>
      </c>
      <c r="DM33" s="18">
        <f>+IBA!$AB33</f>
        <v>41210</v>
      </c>
      <c r="DN33" s="18">
        <f>+IBA!$AC33</f>
        <v>44243</v>
      </c>
      <c r="DO33" s="18">
        <f>+IBA!$AD33</f>
        <v>45502</v>
      </c>
      <c r="DP33" s="18">
        <f>+IBA!$AE33</f>
        <v>46268</v>
      </c>
      <c r="DQ33" s="18">
        <f>SUM(DE33:DP33)</f>
        <v>277164</v>
      </c>
      <c r="DR33" s="28"/>
      <c r="DS33" s="28"/>
      <c r="DT33" s="18">
        <f>+SIBC!$T33</f>
        <v>0</v>
      </c>
      <c r="DU33" s="18">
        <f>+SIBC!$U33</f>
        <v>0</v>
      </c>
      <c r="DV33" s="18">
        <f>+SIBC!$V33</f>
        <v>0</v>
      </c>
      <c r="DW33" s="18">
        <f>+SIBC!$W33</f>
        <v>0</v>
      </c>
      <c r="DX33" s="18">
        <f>+SIBC!$X33</f>
        <v>0</v>
      </c>
      <c r="DY33" s="18">
        <f>+SIBC!$Y33</f>
        <v>0</v>
      </c>
      <c r="DZ33" s="18">
        <f>+SIBC!$Z33</f>
        <v>0</v>
      </c>
      <c r="EA33" s="18">
        <f>+SIBC!$AA33</f>
        <v>0</v>
      </c>
      <c r="EB33" s="18">
        <f>+SIBC!$AB33</f>
        <v>0</v>
      </c>
      <c r="EC33" s="18">
        <f>+SIBC!$AC33</f>
        <v>0</v>
      </c>
      <c r="ED33" s="18">
        <f>+SIBC!$AD33</f>
        <v>0</v>
      </c>
      <c r="EE33" s="18">
        <f>+SIBC!$AE33</f>
        <v>0</v>
      </c>
      <c r="EF33" s="18">
        <f>SUM(DT33:EE33)</f>
        <v>0</v>
      </c>
      <c r="EG33" s="28"/>
      <c r="EH33" s="28"/>
      <c r="EI33" s="18">
        <f>+TIBA!$T33</f>
        <v>0</v>
      </c>
      <c r="EJ33" s="18">
        <f>+TIBA!$U33</f>
        <v>0</v>
      </c>
      <c r="EK33" s="18">
        <f>+TIBA!$V33</f>
        <v>0</v>
      </c>
      <c r="EL33" s="18">
        <f>+TIBA!$W33</f>
        <v>0</v>
      </c>
      <c r="EM33" s="18">
        <f>+TIBA!$X33</f>
        <v>0</v>
      </c>
      <c r="EN33" s="18">
        <f>+TIBA!$Y33</f>
        <v>0</v>
      </c>
      <c r="EO33" s="18">
        <f>+TIBA!$Z33</f>
        <v>0</v>
      </c>
      <c r="EP33" s="18">
        <f>+TIBA!$AA33</f>
        <v>0</v>
      </c>
      <c r="EQ33" s="18">
        <f>+TIBA!$AB33</f>
        <v>0</v>
      </c>
      <c r="ER33" s="18">
        <f>+TIBA!$AC33</f>
        <v>0</v>
      </c>
      <c r="ES33" s="18">
        <f>+TIBA!$AD33</f>
        <v>0</v>
      </c>
      <c r="ET33" s="18">
        <f>+TIBA!$AE33</f>
        <v>0</v>
      </c>
      <c r="EU33" s="18">
        <f>SUM(EI33:ET33)</f>
        <v>0</v>
      </c>
      <c r="EV33" s="28"/>
      <c r="EW33" s="28"/>
      <c r="EX33" s="18">
        <f>+LQB!$T33</f>
        <v>212</v>
      </c>
      <c r="EY33" s="18">
        <f>+LQB!$U33</f>
        <v>390</v>
      </c>
      <c r="EZ33" s="18">
        <f>+LQB!$V33</f>
        <v>706</v>
      </c>
      <c r="FA33" s="18">
        <f>+LQB!$W33</f>
        <v>1188</v>
      </c>
      <c r="FB33" s="18">
        <f>+LQB!$X33</f>
        <v>1700</v>
      </c>
      <c r="FC33" s="18">
        <f>+LQB!$Y33</f>
        <v>2190</v>
      </c>
      <c r="FD33" s="18">
        <f>+LQB!$Z33</f>
        <v>2704</v>
      </c>
      <c r="FE33" s="18">
        <f>+LQB!$AA33</f>
        <v>3296</v>
      </c>
      <c r="FF33" s="18">
        <f>+LQB!$AB33</f>
        <v>3768</v>
      </c>
      <c r="FG33" s="18">
        <f>+LQB!$AC33</f>
        <v>4246</v>
      </c>
      <c r="FH33" s="18">
        <f>+LQB!$AD33</f>
        <v>4726</v>
      </c>
      <c r="FI33" s="18">
        <f>+LQB!$AE33</f>
        <v>5102</v>
      </c>
      <c r="FJ33" s="18">
        <f>SUM(EX33:FI33)</f>
        <v>30228</v>
      </c>
      <c r="FK33" s="28"/>
      <c r="FL33" s="28"/>
      <c r="FM33" s="18">
        <f>+RBW!$T33</f>
        <v>638</v>
      </c>
      <c r="FN33" s="18">
        <f>+RBW!$U33</f>
        <v>1174</v>
      </c>
      <c r="FO33" s="18">
        <f>+RBW!$V33</f>
        <v>2154</v>
      </c>
      <c r="FP33" s="18">
        <f>+RBW!$W33</f>
        <v>3884</v>
      </c>
      <c r="FQ33" s="18">
        <f>+RBW!$X33</f>
        <v>7068</v>
      </c>
      <c r="FR33" s="18">
        <f>+RBW!$Y33</f>
        <v>10452</v>
      </c>
      <c r="FS33" s="18">
        <f>+RBW!$Z33</f>
        <v>14210</v>
      </c>
      <c r="FT33" s="18">
        <f>+RBW!$AA33</f>
        <v>18044</v>
      </c>
      <c r="FU33" s="18">
        <f>+RBW!$AB33</f>
        <v>21740</v>
      </c>
      <c r="FV33" s="18">
        <f>+RBW!$AC33</f>
        <v>24758</v>
      </c>
      <c r="FW33" s="18">
        <f>+RBW!$AD33</f>
        <v>26374</v>
      </c>
      <c r="FX33" s="18">
        <f>+RBW!$AE33</f>
        <v>27450</v>
      </c>
      <c r="FY33" s="18">
        <f>SUM(FM33:FX33)</f>
        <v>157946</v>
      </c>
      <c r="FZ33" s="28"/>
      <c r="GA33" s="28"/>
      <c r="GB33" s="18">
        <f>+WPB!$T33</f>
        <v>0</v>
      </c>
      <c r="GC33" s="18">
        <f>+WPB!$U33</f>
        <v>0</v>
      </c>
      <c r="GD33" s="18">
        <f>+WPB!$V33</f>
        <v>0</v>
      </c>
      <c r="GE33" s="18">
        <f>+WPB!$W33</f>
        <v>0</v>
      </c>
      <c r="GF33" s="18">
        <f>+WPB!$X33</f>
        <v>0</v>
      </c>
      <c r="GG33" s="18">
        <f>+WPB!$Y33</f>
        <v>0</v>
      </c>
      <c r="GH33" s="18">
        <f>+WPB!$Z33</f>
        <v>0</v>
      </c>
      <c r="GI33" s="18">
        <f>+WPB!$AA33</f>
        <v>0</v>
      </c>
      <c r="GJ33" s="18">
        <f>+WPB!$AB33</f>
        <v>0</v>
      </c>
      <c r="GK33" s="18">
        <f>+WPB!$AC33</f>
        <v>0</v>
      </c>
      <c r="GL33" s="18">
        <f>+WPB!$AD33</f>
        <v>0</v>
      </c>
      <c r="GM33" s="18">
        <f>+WPB!$AE33</f>
        <v>0</v>
      </c>
      <c r="GN33" s="18">
        <f>SUM(GB33:GM33)</f>
        <v>0</v>
      </c>
      <c r="GO33" s="28"/>
      <c r="GP33" s="28"/>
    </row>
    <row r="34" spans="1:198" s="17" customFormat="1" ht="15.2" customHeight="1">
      <c r="A34" s="25">
        <v>2010</v>
      </c>
      <c r="B34" s="31" t="s">
        <v>9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28"/>
      <c r="R34" s="28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28"/>
      <c r="AG34" s="28"/>
      <c r="AH34" s="18">
        <f t="shared" ref="AH34:AT34" si="44">SUM(AH31:AH33)</f>
        <v>522477</v>
      </c>
      <c r="AI34" s="18">
        <f t="shared" si="44"/>
        <v>1037666</v>
      </c>
      <c r="AJ34" s="18">
        <f t="shared" si="44"/>
        <v>1663965</v>
      </c>
      <c r="AK34" s="18">
        <f t="shared" si="44"/>
        <v>2274174</v>
      </c>
      <c r="AL34" s="18">
        <f t="shared" si="44"/>
        <v>2900325</v>
      </c>
      <c r="AM34" s="18">
        <f t="shared" si="44"/>
        <v>3531592</v>
      </c>
      <c r="AN34" s="18">
        <f t="shared" si="44"/>
        <v>4153792</v>
      </c>
      <c r="AO34" s="18">
        <f t="shared" si="44"/>
        <v>4823722</v>
      </c>
      <c r="AP34" s="18">
        <f t="shared" si="44"/>
        <v>5443297</v>
      </c>
      <c r="AQ34" s="18">
        <f t="shared" si="44"/>
        <v>6074993</v>
      </c>
      <c r="AR34" s="18">
        <f t="shared" si="44"/>
        <v>6659582</v>
      </c>
      <c r="AS34" s="18">
        <f t="shared" si="44"/>
        <v>7232366</v>
      </c>
      <c r="AT34" s="18">
        <f t="shared" si="44"/>
        <v>46317951</v>
      </c>
      <c r="AU34" s="28"/>
      <c r="AV34" s="28"/>
      <c r="AW34" s="18">
        <f t="shared" ref="AW34:BI34" si="45">SUM(AW31:AW33)</f>
        <v>317453</v>
      </c>
      <c r="AX34" s="18">
        <f t="shared" si="45"/>
        <v>617362</v>
      </c>
      <c r="AY34" s="18">
        <f t="shared" si="45"/>
        <v>999261</v>
      </c>
      <c r="AZ34" s="18">
        <f t="shared" si="45"/>
        <v>1386065</v>
      </c>
      <c r="BA34" s="18">
        <f t="shared" si="45"/>
        <v>1797780</v>
      </c>
      <c r="BB34" s="18">
        <f t="shared" si="45"/>
        <v>2222248</v>
      </c>
      <c r="BC34" s="18">
        <f t="shared" si="45"/>
        <v>2687933</v>
      </c>
      <c r="BD34" s="18">
        <f t="shared" si="45"/>
        <v>3169382</v>
      </c>
      <c r="BE34" s="18">
        <f t="shared" si="45"/>
        <v>3582845</v>
      </c>
      <c r="BF34" s="18">
        <f t="shared" si="45"/>
        <v>3999666</v>
      </c>
      <c r="BG34" s="18">
        <f t="shared" si="45"/>
        <v>4404696</v>
      </c>
      <c r="BH34" s="18">
        <f t="shared" si="45"/>
        <v>4747027</v>
      </c>
      <c r="BI34" s="18">
        <f t="shared" si="45"/>
        <v>29931718</v>
      </c>
      <c r="BJ34" s="28"/>
      <c r="BK34" s="28"/>
      <c r="BL34" s="18">
        <f t="shared" ref="BL34:BX34" si="46">SUM(BL31:BL33)</f>
        <v>299030</v>
      </c>
      <c r="BM34" s="18">
        <f t="shared" si="46"/>
        <v>567439</v>
      </c>
      <c r="BN34" s="18">
        <f t="shared" si="46"/>
        <v>886477</v>
      </c>
      <c r="BO34" s="18">
        <f t="shared" si="46"/>
        <v>1177530</v>
      </c>
      <c r="BP34" s="18">
        <f t="shared" si="46"/>
        <v>1457154</v>
      </c>
      <c r="BQ34" s="18">
        <f t="shared" si="46"/>
        <v>1739588</v>
      </c>
      <c r="BR34" s="18">
        <f t="shared" si="46"/>
        <v>2047852</v>
      </c>
      <c r="BS34" s="18">
        <f t="shared" si="46"/>
        <v>2367725</v>
      </c>
      <c r="BT34" s="18">
        <f t="shared" si="46"/>
        <v>2676005</v>
      </c>
      <c r="BU34" s="18">
        <f t="shared" si="46"/>
        <v>2992016</v>
      </c>
      <c r="BV34" s="18">
        <f t="shared" si="46"/>
        <v>3296151</v>
      </c>
      <c r="BW34" s="18">
        <f t="shared" si="46"/>
        <v>3611682</v>
      </c>
      <c r="BX34" s="18">
        <f t="shared" si="46"/>
        <v>23118649</v>
      </c>
      <c r="BY34" s="28"/>
      <c r="BZ34" s="28"/>
      <c r="CA34" s="18">
        <f t="shared" ref="CA34:CM34" si="47">SUM(CA31:CA33)</f>
        <v>35229</v>
      </c>
      <c r="CB34" s="18">
        <f t="shared" si="47"/>
        <v>69733</v>
      </c>
      <c r="CC34" s="18">
        <f t="shared" si="47"/>
        <v>114050</v>
      </c>
      <c r="CD34" s="18">
        <f t="shared" si="47"/>
        <v>161673</v>
      </c>
      <c r="CE34" s="18">
        <f t="shared" si="47"/>
        <v>215332</v>
      </c>
      <c r="CF34" s="18">
        <f t="shared" si="47"/>
        <v>269745</v>
      </c>
      <c r="CG34" s="18">
        <f t="shared" si="47"/>
        <v>339854</v>
      </c>
      <c r="CH34" s="18">
        <f t="shared" si="47"/>
        <v>407728</v>
      </c>
      <c r="CI34" s="18">
        <f t="shared" si="47"/>
        <v>463666</v>
      </c>
      <c r="CJ34" s="18">
        <f t="shared" si="47"/>
        <v>520201</v>
      </c>
      <c r="CK34" s="18">
        <f t="shared" si="47"/>
        <v>572820</v>
      </c>
      <c r="CL34" s="18">
        <f t="shared" si="47"/>
        <v>624378</v>
      </c>
      <c r="CM34" s="18">
        <f t="shared" si="47"/>
        <v>3794409</v>
      </c>
      <c r="CN34" s="28"/>
      <c r="CO34" s="28"/>
      <c r="CP34" s="18">
        <f t="shared" ref="CP34:DB34" si="48">SUM(CP31:CP33)</f>
        <v>389793</v>
      </c>
      <c r="CQ34" s="18">
        <f t="shared" si="48"/>
        <v>757212</v>
      </c>
      <c r="CR34" s="18">
        <f t="shared" si="48"/>
        <v>1243092</v>
      </c>
      <c r="CS34" s="18">
        <f t="shared" si="48"/>
        <v>1714141</v>
      </c>
      <c r="CT34" s="18">
        <f t="shared" si="48"/>
        <v>2217951</v>
      </c>
      <c r="CU34" s="18">
        <f t="shared" si="48"/>
        <v>2738498</v>
      </c>
      <c r="CV34" s="18">
        <f t="shared" si="48"/>
        <v>3384044</v>
      </c>
      <c r="CW34" s="18">
        <f t="shared" si="48"/>
        <v>4057442</v>
      </c>
      <c r="CX34" s="18">
        <f t="shared" si="48"/>
        <v>4578745</v>
      </c>
      <c r="CY34" s="18">
        <f t="shared" si="48"/>
        <v>5092549</v>
      </c>
      <c r="CZ34" s="18">
        <f t="shared" si="48"/>
        <v>5568062</v>
      </c>
      <c r="DA34" s="18">
        <f t="shared" si="48"/>
        <v>6017725</v>
      </c>
      <c r="DB34" s="18">
        <f t="shared" si="48"/>
        <v>37759254</v>
      </c>
      <c r="DC34" s="28"/>
      <c r="DD34" s="28"/>
      <c r="DE34" s="18">
        <f t="shared" ref="DE34:DQ34" si="49">SUM(DE31:DE33)</f>
        <v>124166</v>
      </c>
      <c r="DF34" s="18">
        <f t="shared" si="49"/>
        <v>242559</v>
      </c>
      <c r="DG34" s="18">
        <f t="shared" si="49"/>
        <v>380015</v>
      </c>
      <c r="DH34" s="18">
        <f t="shared" si="49"/>
        <v>520385</v>
      </c>
      <c r="DI34" s="18">
        <f t="shared" si="49"/>
        <v>671647</v>
      </c>
      <c r="DJ34" s="18">
        <f t="shared" si="49"/>
        <v>830643</v>
      </c>
      <c r="DK34" s="18">
        <f t="shared" si="49"/>
        <v>1015101</v>
      </c>
      <c r="DL34" s="18">
        <f t="shared" si="49"/>
        <v>1198282</v>
      </c>
      <c r="DM34" s="18">
        <f t="shared" si="49"/>
        <v>1363471</v>
      </c>
      <c r="DN34" s="18">
        <f t="shared" si="49"/>
        <v>1525696</v>
      </c>
      <c r="DO34" s="18">
        <f t="shared" si="49"/>
        <v>1674044</v>
      </c>
      <c r="DP34" s="18">
        <f t="shared" si="49"/>
        <v>1828524</v>
      </c>
      <c r="DQ34" s="18">
        <f t="shared" si="49"/>
        <v>11374533</v>
      </c>
      <c r="DR34" s="28"/>
      <c r="DS34" s="28"/>
      <c r="DT34" s="18">
        <f t="shared" ref="DT34:EF34" si="50">SUM(DT31:DT33)</f>
        <v>164660</v>
      </c>
      <c r="DU34" s="18">
        <f t="shared" si="50"/>
        <v>321494</v>
      </c>
      <c r="DV34" s="18">
        <f t="shared" si="50"/>
        <v>505485</v>
      </c>
      <c r="DW34" s="18">
        <f t="shared" si="50"/>
        <v>684134</v>
      </c>
      <c r="DX34" s="18">
        <f t="shared" si="50"/>
        <v>882465</v>
      </c>
      <c r="DY34" s="18">
        <f t="shared" si="50"/>
        <v>1081220</v>
      </c>
      <c r="DZ34" s="18">
        <f t="shared" si="50"/>
        <v>1287707</v>
      </c>
      <c r="EA34" s="18">
        <f t="shared" si="50"/>
        <v>1488690</v>
      </c>
      <c r="EB34" s="18">
        <f t="shared" si="50"/>
        <v>1680199</v>
      </c>
      <c r="EC34" s="18">
        <f t="shared" si="50"/>
        <v>1885361</v>
      </c>
      <c r="ED34" s="18">
        <f t="shared" si="50"/>
        <v>2079780</v>
      </c>
      <c r="EE34" s="18">
        <f t="shared" si="50"/>
        <v>2268694</v>
      </c>
      <c r="EF34" s="18">
        <f t="shared" si="50"/>
        <v>14329889</v>
      </c>
      <c r="EG34" s="28"/>
      <c r="EH34" s="28"/>
      <c r="EI34" s="18">
        <f t="shared" ref="EI34:EU34" si="51">SUM(EI31:EI33)</f>
        <v>109540</v>
      </c>
      <c r="EJ34" s="18">
        <f t="shared" si="51"/>
        <v>216774</v>
      </c>
      <c r="EK34" s="18">
        <f t="shared" si="51"/>
        <v>364654</v>
      </c>
      <c r="EL34" s="18">
        <f t="shared" si="51"/>
        <v>525024</v>
      </c>
      <c r="EM34" s="18">
        <f t="shared" si="51"/>
        <v>706042</v>
      </c>
      <c r="EN34" s="18">
        <f t="shared" si="51"/>
        <v>899054</v>
      </c>
      <c r="EO34" s="18">
        <f t="shared" si="51"/>
        <v>1170352</v>
      </c>
      <c r="EP34" s="18">
        <f t="shared" si="51"/>
        <v>1441040</v>
      </c>
      <c r="EQ34" s="18">
        <f t="shared" si="51"/>
        <v>1632076</v>
      </c>
      <c r="ER34" s="18">
        <f t="shared" si="51"/>
        <v>1801625</v>
      </c>
      <c r="ES34" s="18">
        <f t="shared" si="51"/>
        <v>1951497</v>
      </c>
      <c r="ET34" s="18">
        <f t="shared" si="51"/>
        <v>2077872</v>
      </c>
      <c r="EU34" s="18">
        <f t="shared" si="51"/>
        <v>12895550</v>
      </c>
      <c r="EV34" s="28"/>
      <c r="EW34" s="28"/>
      <c r="EX34" s="18">
        <f t="shared" ref="EX34:FJ34" si="52">SUM(EX31:EX33)</f>
        <v>213585</v>
      </c>
      <c r="EY34" s="18">
        <f t="shared" si="52"/>
        <v>413524</v>
      </c>
      <c r="EZ34" s="18">
        <f t="shared" si="52"/>
        <v>682130</v>
      </c>
      <c r="FA34" s="18">
        <f t="shared" si="52"/>
        <v>953170</v>
      </c>
      <c r="FB34" s="18">
        <f t="shared" si="52"/>
        <v>1246322</v>
      </c>
      <c r="FC34" s="18">
        <f t="shared" si="52"/>
        <v>1535260</v>
      </c>
      <c r="FD34" s="18">
        <f t="shared" si="52"/>
        <v>1881251</v>
      </c>
      <c r="FE34" s="18">
        <f t="shared" si="52"/>
        <v>2244425</v>
      </c>
      <c r="FF34" s="18">
        <f t="shared" si="52"/>
        <v>2541492</v>
      </c>
      <c r="FG34" s="18">
        <f t="shared" si="52"/>
        <v>2830428</v>
      </c>
      <c r="FH34" s="18">
        <f t="shared" si="52"/>
        <v>3125741</v>
      </c>
      <c r="FI34" s="18">
        <f t="shared" si="52"/>
        <v>3399849</v>
      </c>
      <c r="FJ34" s="18">
        <f t="shared" si="52"/>
        <v>21067177</v>
      </c>
      <c r="FK34" s="28"/>
      <c r="FL34" s="28"/>
      <c r="FM34" s="18">
        <f t="shared" ref="FM34:FY34" si="53">SUM(FM31:FM33)</f>
        <v>165830</v>
      </c>
      <c r="FN34" s="18">
        <f t="shared" si="53"/>
        <v>322983</v>
      </c>
      <c r="FO34" s="18">
        <f t="shared" si="53"/>
        <v>534566</v>
      </c>
      <c r="FP34" s="18">
        <f t="shared" si="53"/>
        <v>769030</v>
      </c>
      <c r="FQ34" s="18">
        <f t="shared" si="53"/>
        <v>1029609</v>
      </c>
      <c r="FR34" s="18">
        <f t="shared" si="53"/>
        <v>1296673</v>
      </c>
      <c r="FS34" s="18">
        <f t="shared" si="53"/>
        <v>1662682</v>
      </c>
      <c r="FT34" s="18">
        <f t="shared" si="53"/>
        <v>2037369</v>
      </c>
      <c r="FU34" s="18">
        <f t="shared" si="53"/>
        <v>2317314</v>
      </c>
      <c r="FV34" s="18">
        <f t="shared" si="53"/>
        <v>2591504</v>
      </c>
      <c r="FW34" s="18">
        <f t="shared" si="53"/>
        <v>2835603</v>
      </c>
      <c r="FX34" s="18">
        <f t="shared" si="53"/>
        <v>3079653</v>
      </c>
      <c r="FY34" s="18">
        <f t="shared" si="53"/>
        <v>18642816</v>
      </c>
      <c r="FZ34" s="28"/>
      <c r="GA34" s="28"/>
      <c r="GB34" s="18">
        <f t="shared" ref="GB34:GN34" si="54">SUM(GB31:GB33)</f>
        <v>22918</v>
      </c>
      <c r="GC34" s="18">
        <f t="shared" si="54"/>
        <v>44935</v>
      </c>
      <c r="GD34" s="18">
        <f t="shared" si="54"/>
        <v>71800</v>
      </c>
      <c r="GE34" s="18">
        <f t="shared" si="54"/>
        <v>101196</v>
      </c>
      <c r="GF34" s="18">
        <f t="shared" si="54"/>
        <v>133240</v>
      </c>
      <c r="GG34" s="18">
        <f t="shared" si="54"/>
        <v>163956</v>
      </c>
      <c r="GH34" s="18">
        <f t="shared" si="54"/>
        <v>202805</v>
      </c>
      <c r="GI34" s="18">
        <f t="shared" si="54"/>
        <v>242244</v>
      </c>
      <c r="GJ34" s="18">
        <f t="shared" si="54"/>
        <v>276045</v>
      </c>
      <c r="GK34" s="18">
        <f t="shared" si="54"/>
        <v>309800</v>
      </c>
      <c r="GL34" s="18">
        <f t="shared" si="54"/>
        <v>342439</v>
      </c>
      <c r="GM34" s="18">
        <f t="shared" si="54"/>
        <v>375025</v>
      </c>
      <c r="GN34" s="18">
        <f t="shared" si="54"/>
        <v>2286403</v>
      </c>
      <c r="GO34" s="28"/>
      <c r="GP34" s="28"/>
    </row>
    <row r="35" spans="1:198" s="29" customFormat="1" ht="15.2" customHeight="1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5"/>
      <c r="R35" s="15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5"/>
      <c r="AG35" s="15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5"/>
      <c r="AV35" s="15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5"/>
      <c r="BK35" s="15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5"/>
      <c r="BZ35" s="15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5"/>
      <c r="CO35" s="15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5"/>
      <c r="DD35" s="15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5"/>
      <c r="DS35" s="15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5"/>
      <c r="EH35" s="15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5"/>
      <c r="EW35" s="15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5"/>
      <c r="FL35" s="15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5"/>
      <c r="GA35" s="15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5"/>
      <c r="GP35" s="15"/>
    </row>
    <row r="36" spans="1:198" s="17" customFormat="1" ht="15.2" customHeight="1">
      <c r="A36" s="25">
        <v>2011</v>
      </c>
      <c r="B36" s="30" t="s">
        <v>6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27"/>
      <c r="R36" s="2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27"/>
      <c r="AG36" s="27"/>
      <c r="AH36" s="18">
        <f>+AMB!$T36</f>
        <v>339385</v>
      </c>
      <c r="AI36" s="18">
        <f>+AMB!$U36</f>
        <v>657721</v>
      </c>
      <c r="AJ36" s="18">
        <f>+AMB!$V36</f>
        <v>1059819</v>
      </c>
      <c r="AK36" s="18">
        <f>+AMB!$W36</f>
        <v>1451997</v>
      </c>
      <c r="AL36" s="18">
        <f>+AMB!$X36</f>
        <v>1852330</v>
      </c>
      <c r="AM36" s="18">
        <f>+AMB!$Y36</f>
        <v>2246337</v>
      </c>
      <c r="AN36" s="18">
        <f>+AMB!$Z36</f>
        <v>2669743</v>
      </c>
      <c r="AO36" s="18">
        <f>+AMB!$AA36</f>
        <v>3093992</v>
      </c>
      <c r="AP36" s="18">
        <f>+AMB!$AB36</f>
        <v>3470324</v>
      </c>
      <c r="AQ36" s="18">
        <f>+AMB!$AC36</f>
        <v>3870991</v>
      </c>
      <c r="AR36" s="18">
        <f>+AMB!$AD36</f>
        <v>4244989</v>
      </c>
      <c r="AS36" s="18">
        <f>+AMB!$AE36</f>
        <v>4625799</v>
      </c>
      <c r="AT36" s="18">
        <f>SUM(AH36:AS36)</f>
        <v>29583427</v>
      </c>
      <c r="AU36" s="27"/>
      <c r="AV36" s="27"/>
      <c r="AW36" s="18">
        <f>+BWB!$T36</f>
        <v>224153</v>
      </c>
      <c r="AX36" s="18">
        <f>+BWB!$U36</f>
        <v>433564</v>
      </c>
      <c r="AY36" s="18">
        <f>+BWB!$V36</f>
        <v>703877</v>
      </c>
      <c r="AZ36" s="18">
        <f>+BWB!$W36</f>
        <v>1000249</v>
      </c>
      <c r="BA36" s="18">
        <f>+BWB!$X36</f>
        <v>1320648</v>
      </c>
      <c r="BB36" s="18">
        <f>+BWB!$Y36</f>
        <v>1649352</v>
      </c>
      <c r="BC36" s="18">
        <f>+BWB!$Z36</f>
        <v>2042536</v>
      </c>
      <c r="BD36" s="18">
        <f>+BWB!$AA36</f>
        <v>2441709</v>
      </c>
      <c r="BE36" s="18">
        <f>+BWB!$AB36</f>
        <v>2763682</v>
      </c>
      <c r="BF36" s="18">
        <f>+BWB!$AC36</f>
        <v>3077170</v>
      </c>
      <c r="BG36" s="18">
        <f>+BWB!$AD36</f>
        <v>3367283</v>
      </c>
      <c r="BH36" s="18">
        <f>+BWB!$AE36</f>
        <v>3664756</v>
      </c>
      <c r="BI36" s="18">
        <f>SUM(AW36:BH36)</f>
        <v>22688979</v>
      </c>
      <c r="BJ36" s="27"/>
      <c r="BK36" s="27"/>
      <c r="BL36" s="18">
        <f>+DWT!$T36</f>
        <v>281330</v>
      </c>
      <c r="BM36" s="18">
        <f>+DWT!$U36</f>
        <v>533740</v>
      </c>
      <c r="BN36" s="18">
        <f>+DWT!$V36</f>
        <v>841152</v>
      </c>
      <c r="BO36" s="18">
        <f>+DWT!$W36</f>
        <v>1147665</v>
      </c>
      <c r="BP36" s="18">
        <f>+DWT!$X36</f>
        <v>1456446</v>
      </c>
      <c r="BQ36" s="18">
        <f>+DWT!$Y36</f>
        <v>1764687</v>
      </c>
      <c r="BR36" s="18">
        <f>+DWT!$Z36</f>
        <v>2084762</v>
      </c>
      <c r="BS36" s="18">
        <f>+DWT!$AA36</f>
        <v>2425775</v>
      </c>
      <c r="BT36" s="18">
        <f>+DWT!$AB36</f>
        <v>2737077</v>
      </c>
      <c r="BU36" s="18">
        <f>+DWT!$AC36</f>
        <v>3061786</v>
      </c>
      <c r="BV36" s="18">
        <f>+DWT!$AD36</f>
        <v>3374193</v>
      </c>
      <c r="BW36" s="18">
        <f>+DWT!$AE36</f>
        <v>3696635</v>
      </c>
      <c r="BX36" s="18">
        <f>SUM(BL36:BW36)</f>
        <v>23405248</v>
      </c>
      <c r="BY36" s="27"/>
      <c r="BZ36" s="27"/>
      <c r="CA36" s="18">
        <f>+OGB!$T36</f>
        <v>36153</v>
      </c>
      <c r="CB36" s="18">
        <f>+OGB!$U36</f>
        <v>71279</v>
      </c>
      <c r="CC36" s="18">
        <f>+OGB!$V36</f>
        <v>114555</v>
      </c>
      <c r="CD36" s="18">
        <f>+OGB!$W36</f>
        <v>165043</v>
      </c>
      <c r="CE36" s="18">
        <f>+OGB!$X36</f>
        <v>219911</v>
      </c>
      <c r="CF36" s="18">
        <f>+OGB!$Y36</f>
        <v>277648</v>
      </c>
      <c r="CG36" s="18">
        <f>+OGB!$Z36</f>
        <v>350143</v>
      </c>
      <c r="CH36" s="18">
        <f>+OGB!$AA36</f>
        <v>421672</v>
      </c>
      <c r="CI36" s="18">
        <f>+OGB!$AB36</f>
        <v>480073</v>
      </c>
      <c r="CJ36" s="18">
        <f>+OGB!$AC36</f>
        <v>535153</v>
      </c>
      <c r="CK36" s="18">
        <f>+OGB!$AD36</f>
        <v>586492</v>
      </c>
      <c r="CL36" s="18">
        <f>+OGB!$AE36</f>
        <v>639233</v>
      </c>
      <c r="CM36" s="18">
        <f>SUM(CA36:CL36)</f>
        <v>3897355</v>
      </c>
      <c r="CN36" s="27"/>
      <c r="CO36" s="27"/>
      <c r="CP36" s="18">
        <f>+PB!$T36</f>
        <v>300023</v>
      </c>
      <c r="CQ36" s="18">
        <f>+PB!$U36</f>
        <v>585009</v>
      </c>
      <c r="CR36" s="18">
        <f>+PB!$V36</f>
        <v>939732</v>
      </c>
      <c r="CS36" s="18">
        <f>+PB!$W36</f>
        <v>1307047</v>
      </c>
      <c r="CT36" s="18">
        <f>+PB!$X36</f>
        <v>1703551</v>
      </c>
      <c r="CU36" s="18">
        <f>+PB!$Y36</f>
        <v>2125456</v>
      </c>
      <c r="CV36" s="18">
        <f>+PB!$Z36</f>
        <v>2678859</v>
      </c>
      <c r="CW36" s="18">
        <f>+PB!$AA36</f>
        <v>3227468</v>
      </c>
      <c r="CX36" s="18">
        <f>+PB!$AB36</f>
        <v>3646187</v>
      </c>
      <c r="CY36" s="18">
        <f>+PB!$AC36</f>
        <v>4039313</v>
      </c>
      <c r="CZ36" s="18">
        <f>+PB!$AD36</f>
        <v>4403365</v>
      </c>
      <c r="DA36" s="18">
        <f>+PB!$AE36</f>
        <v>4772064</v>
      </c>
      <c r="DB36" s="18">
        <f>SUM(CP36:DA36)</f>
        <v>29728074</v>
      </c>
      <c r="DC36" s="27"/>
      <c r="DD36" s="27"/>
      <c r="DE36" s="18">
        <f>+IBA!$T36</f>
        <v>133940</v>
      </c>
      <c r="DF36" s="18">
        <f>+IBA!$U36</f>
        <v>258350</v>
      </c>
      <c r="DG36" s="18">
        <f>+IBA!$V36</f>
        <v>400954</v>
      </c>
      <c r="DH36" s="18">
        <f>+IBA!$W36</f>
        <v>551187</v>
      </c>
      <c r="DI36" s="18">
        <f>+IBA!$X36</f>
        <v>708578</v>
      </c>
      <c r="DJ36" s="18">
        <f>+IBA!$Y36</f>
        <v>869369</v>
      </c>
      <c r="DK36" s="18">
        <f>+IBA!$Z36</f>
        <v>1046231</v>
      </c>
      <c r="DL36" s="18">
        <f>+IBA!$AA36</f>
        <v>1227709</v>
      </c>
      <c r="DM36" s="18">
        <f>+IBA!$AB36</f>
        <v>1391096</v>
      </c>
      <c r="DN36" s="18">
        <f>+IBA!$AC36</f>
        <v>1551474</v>
      </c>
      <c r="DO36" s="18">
        <f>+IBA!$AD36</f>
        <v>1699888</v>
      </c>
      <c r="DP36" s="18">
        <f>+IBA!$AE36</f>
        <v>1856329</v>
      </c>
      <c r="DQ36" s="18">
        <f>SUM(DE36:DP36)</f>
        <v>11695105</v>
      </c>
      <c r="DR36" s="27"/>
      <c r="DS36" s="27"/>
      <c r="DT36" s="18">
        <f>+SIBC!$T36</f>
        <v>176625</v>
      </c>
      <c r="DU36" s="18">
        <f>+SIBC!$U36</f>
        <v>337235</v>
      </c>
      <c r="DV36" s="18">
        <f>+SIBC!$V36</f>
        <v>523637</v>
      </c>
      <c r="DW36" s="18">
        <f>+SIBC!$W36</f>
        <v>716092</v>
      </c>
      <c r="DX36" s="18">
        <f>+SIBC!$X36</f>
        <v>920958</v>
      </c>
      <c r="DY36" s="18">
        <f>+SIBC!$Y36</f>
        <v>1125247</v>
      </c>
      <c r="DZ36" s="18">
        <f>+SIBC!$Z36</f>
        <v>1326557</v>
      </c>
      <c r="EA36" s="18">
        <f>+SIBC!$AA36</f>
        <v>1534511</v>
      </c>
      <c r="EB36" s="18">
        <f>+SIBC!$AB36</f>
        <v>1735089</v>
      </c>
      <c r="EC36" s="18">
        <f>+SIBC!$AC36</f>
        <v>1930076</v>
      </c>
      <c r="ED36" s="18">
        <f>+SIBC!$AD36</f>
        <v>2115237</v>
      </c>
      <c r="EE36" s="18">
        <f>+SIBC!$AE36</f>
        <v>2296704</v>
      </c>
      <c r="EF36" s="18">
        <f>SUM(DT36:EE36)</f>
        <v>14737968</v>
      </c>
      <c r="EG36" s="27"/>
      <c r="EH36" s="27"/>
      <c r="EI36" s="18">
        <f>+TIBA!$T36</f>
        <v>79803</v>
      </c>
      <c r="EJ36" s="18">
        <f>+TIBA!$U36</f>
        <v>158080</v>
      </c>
      <c r="EK36" s="18">
        <f>+TIBA!$V36</f>
        <v>267187</v>
      </c>
      <c r="EL36" s="18">
        <f>+TIBA!$W36</f>
        <v>396466</v>
      </c>
      <c r="EM36" s="18">
        <f>+TIBA!$X36</f>
        <v>543471</v>
      </c>
      <c r="EN36" s="18">
        <f>+TIBA!$Y36</f>
        <v>704685</v>
      </c>
      <c r="EO36" s="18">
        <f>+TIBA!$Z36</f>
        <v>948923</v>
      </c>
      <c r="EP36" s="18">
        <f>+TIBA!$AA36</f>
        <v>1187074</v>
      </c>
      <c r="EQ36" s="18">
        <f>+TIBA!$AB36</f>
        <v>1347495</v>
      </c>
      <c r="ER36" s="18">
        <f>+TIBA!$AC36</f>
        <v>1485603</v>
      </c>
      <c r="ES36" s="18">
        <f>+TIBA!$AD36</f>
        <v>1608107</v>
      </c>
      <c r="ET36" s="18">
        <f>+TIBA!$AE36</f>
        <v>1713526</v>
      </c>
      <c r="EU36" s="18">
        <f>SUM(EI36:ET36)</f>
        <v>10440420</v>
      </c>
      <c r="EV36" s="27"/>
      <c r="EW36" s="27"/>
      <c r="EX36" s="18">
        <f>+LQB!$T36</f>
        <v>174190</v>
      </c>
      <c r="EY36" s="18">
        <f>+LQB!$U36</f>
        <v>342535</v>
      </c>
      <c r="EZ36" s="18">
        <f>+LQB!$V36</f>
        <v>569591</v>
      </c>
      <c r="FA36" s="18">
        <f>+LQB!$W36</f>
        <v>819149</v>
      </c>
      <c r="FB36" s="18">
        <f>+LQB!$X36</f>
        <v>1094263</v>
      </c>
      <c r="FC36" s="18">
        <f>+LQB!$Y36</f>
        <v>1366219</v>
      </c>
      <c r="FD36" s="18">
        <f>+LQB!$Z36</f>
        <v>1692415</v>
      </c>
      <c r="FE36" s="18">
        <f>+LQB!$AA36</f>
        <v>2022943</v>
      </c>
      <c r="FF36" s="18">
        <f>+LQB!$AB36</f>
        <v>2302385</v>
      </c>
      <c r="FG36" s="18">
        <f>+LQB!$AC36</f>
        <v>2573981</v>
      </c>
      <c r="FH36" s="18">
        <f>+LQB!$AD36</f>
        <v>2832210</v>
      </c>
      <c r="FI36" s="18">
        <f>+LQB!$AE36</f>
        <v>3091934</v>
      </c>
      <c r="FJ36" s="18">
        <f>SUM(EX36:FI36)</f>
        <v>18881815</v>
      </c>
      <c r="FK36" s="27"/>
      <c r="FL36" s="27"/>
      <c r="FM36" s="18">
        <f>+RBW!$T36</f>
        <v>193078</v>
      </c>
      <c r="FN36" s="18">
        <f>+RBW!$U36</f>
        <v>379815</v>
      </c>
      <c r="FO36" s="18">
        <f>+RBW!$V36</f>
        <v>613428</v>
      </c>
      <c r="FP36" s="18">
        <f>+RBW!$W36</f>
        <v>885967</v>
      </c>
      <c r="FQ36" s="18">
        <f>+RBW!$X36</f>
        <v>1185065</v>
      </c>
      <c r="FR36" s="18">
        <f>+RBW!$Y36</f>
        <v>1503695</v>
      </c>
      <c r="FS36" s="18">
        <f>+RBW!$Z36</f>
        <v>1908774</v>
      </c>
      <c r="FT36" s="18">
        <f>+RBW!$AA36</f>
        <v>2316389</v>
      </c>
      <c r="FU36" s="18">
        <f>+RBW!$AB36</f>
        <v>2628480</v>
      </c>
      <c r="FV36" s="18">
        <f>+RBW!$AC36</f>
        <v>2920761</v>
      </c>
      <c r="FW36" s="18">
        <f>+RBW!$AD36</f>
        <v>3188135</v>
      </c>
      <c r="FX36" s="18">
        <f>+RBW!$AE36</f>
        <v>3461279</v>
      </c>
      <c r="FY36" s="18">
        <f>SUM(FM36:FX36)</f>
        <v>21184866</v>
      </c>
      <c r="FZ36" s="27"/>
      <c r="GA36" s="27"/>
      <c r="GB36" s="18">
        <f>+WPB!$T36</f>
        <v>27084</v>
      </c>
      <c r="GC36" s="18">
        <f>+WPB!$U36</f>
        <v>52732</v>
      </c>
      <c r="GD36" s="18">
        <f>+WPB!$V36</f>
        <v>84472</v>
      </c>
      <c r="GE36" s="18">
        <f>+WPB!$W36</f>
        <v>120870</v>
      </c>
      <c r="GF36" s="18">
        <f>+WPB!$X36</f>
        <v>161639</v>
      </c>
      <c r="GG36" s="18">
        <f>+WPB!$Y36</f>
        <v>203201</v>
      </c>
      <c r="GH36" s="18">
        <f>+WPB!$Z36</f>
        <v>252868</v>
      </c>
      <c r="GI36" s="18">
        <f>+WPB!$AA36</f>
        <v>303445</v>
      </c>
      <c r="GJ36" s="18">
        <f>+WPB!$AB36</f>
        <v>349816</v>
      </c>
      <c r="GK36" s="18">
        <f>+WPB!$AC36</f>
        <v>393346</v>
      </c>
      <c r="GL36" s="18">
        <f>+WPB!$AD36</f>
        <v>433961</v>
      </c>
      <c r="GM36" s="18">
        <f>+WPB!$AE36</f>
        <v>476285</v>
      </c>
      <c r="GN36" s="18">
        <f>SUM(GB36:GM36)</f>
        <v>2859719</v>
      </c>
      <c r="GO36" s="27"/>
      <c r="GP36" s="27"/>
    </row>
    <row r="37" spans="1:198" s="17" customFormat="1" ht="15.2" customHeight="1">
      <c r="A37" s="25">
        <v>2011</v>
      </c>
      <c r="B37" s="30" t="s">
        <v>7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28"/>
      <c r="R37" s="28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28"/>
      <c r="AG37" s="28"/>
      <c r="AH37" s="18">
        <f>+AMB!$T37</f>
        <v>219037</v>
      </c>
      <c r="AI37" s="18">
        <f>+AMB!$U37</f>
        <v>419894</v>
      </c>
      <c r="AJ37" s="18">
        <f>+AMB!$V37</f>
        <v>662659</v>
      </c>
      <c r="AK37" s="18">
        <f>+AMB!$W37</f>
        <v>868385</v>
      </c>
      <c r="AL37" s="18">
        <f>+AMB!$X37</f>
        <v>1084854</v>
      </c>
      <c r="AM37" s="18">
        <f>+AMB!$Y37</f>
        <v>1312532</v>
      </c>
      <c r="AN37" s="18">
        <f>+AMB!$Z37</f>
        <v>1497640</v>
      </c>
      <c r="AO37" s="18">
        <f>+AMB!$AA37</f>
        <v>1733489</v>
      </c>
      <c r="AP37" s="18">
        <f>+AMB!$AB37</f>
        <v>1960208</v>
      </c>
      <c r="AQ37" s="18">
        <f>+AMB!$AC37</f>
        <v>2185000</v>
      </c>
      <c r="AR37" s="18">
        <f>+AMB!$AD37</f>
        <v>2412449</v>
      </c>
      <c r="AS37" s="18">
        <f>+AMB!$AE37</f>
        <v>2614988</v>
      </c>
      <c r="AT37" s="18">
        <f>SUM(AH37:AS37)</f>
        <v>16971135</v>
      </c>
      <c r="AU37" s="28"/>
      <c r="AV37" s="28"/>
      <c r="AW37" s="18">
        <f>+BWB!$T37</f>
        <v>111695</v>
      </c>
      <c r="AX37" s="18">
        <f>+BWB!$U37</f>
        <v>218125</v>
      </c>
      <c r="AY37" s="18">
        <f>+BWB!$V37</f>
        <v>349049</v>
      </c>
      <c r="AZ37" s="18">
        <f>+BWB!$W37</f>
        <v>470349</v>
      </c>
      <c r="BA37" s="18">
        <f>+BWB!$X37</f>
        <v>596748</v>
      </c>
      <c r="BB37" s="18">
        <f>+BWB!$Y37</f>
        <v>726848</v>
      </c>
      <c r="BC37" s="18">
        <f>+BWB!$Z37</f>
        <v>840164</v>
      </c>
      <c r="BD37" s="18">
        <f>+BWB!$AA37</f>
        <v>971821</v>
      </c>
      <c r="BE37" s="18">
        <f>+BWB!$AB37</f>
        <v>1094240</v>
      </c>
      <c r="BF37" s="18">
        <f>+BWB!$AC37</f>
        <v>1219363</v>
      </c>
      <c r="BG37" s="18">
        <f>+BWB!$AD37</f>
        <v>1340320</v>
      </c>
      <c r="BH37" s="18">
        <f>+BWB!$AE37</f>
        <v>1448957</v>
      </c>
      <c r="BI37" s="18">
        <f>SUM(AW37:BH37)</f>
        <v>9387679</v>
      </c>
      <c r="BJ37" s="28"/>
      <c r="BK37" s="28"/>
      <c r="BL37" s="18">
        <f>+DWT!$T37</f>
        <v>4232</v>
      </c>
      <c r="BM37" s="18">
        <f>+DWT!$U37</f>
        <v>9157</v>
      </c>
      <c r="BN37" s="18">
        <f>+DWT!$V37</f>
        <v>14292</v>
      </c>
      <c r="BO37" s="18">
        <f>+DWT!$W37</f>
        <v>17917</v>
      </c>
      <c r="BP37" s="18">
        <f>+DWT!$X37</f>
        <v>21194</v>
      </c>
      <c r="BQ37" s="18">
        <f>+DWT!$Y37</f>
        <v>24542</v>
      </c>
      <c r="BR37" s="18">
        <f>+DWT!$Z37</f>
        <v>27409</v>
      </c>
      <c r="BS37" s="18">
        <f>+DWT!$AA37</f>
        <v>31031</v>
      </c>
      <c r="BT37" s="18">
        <f>+DWT!$AB37</f>
        <v>34413</v>
      </c>
      <c r="BU37" s="18">
        <f>+DWT!$AC37</f>
        <v>37846</v>
      </c>
      <c r="BV37" s="18">
        <f>+DWT!$AD37</f>
        <v>40914</v>
      </c>
      <c r="BW37" s="18">
        <f>+DWT!$AE37</f>
        <v>43590</v>
      </c>
      <c r="BX37" s="18">
        <f>SUM(BL37:BW37)</f>
        <v>306537</v>
      </c>
      <c r="BY37" s="28"/>
      <c r="BZ37" s="28"/>
      <c r="CA37" s="18">
        <f>+OGB!$T37</f>
        <v>6141</v>
      </c>
      <c r="CB37" s="18">
        <f>+OGB!$U37</f>
        <v>11742</v>
      </c>
      <c r="CC37" s="18">
        <f>+OGB!$V37</f>
        <v>17975</v>
      </c>
      <c r="CD37" s="18">
        <f>+OGB!$W37</f>
        <v>24042</v>
      </c>
      <c r="CE37" s="18">
        <f>+OGB!$X37</f>
        <v>30005</v>
      </c>
      <c r="CF37" s="18">
        <f>+OGB!$Y37</f>
        <v>36303</v>
      </c>
      <c r="CG37" s="18">
        <f>+OGB!$Z37</f>
        <v>42304</v>
      </c>
      <c r="CH37" s="18">
        <f>+OGB!$AA37</f>
        <v>48756</v>
      </c>
      <c r="CI37" s="18">
        <f>+OGB!$AB37</f>
        <v>54877</v>
      </c>
      <c r="CJ37" s="18">
        <f>+OGB!$AC37</f>
        <v>60978</v>
      </c>
      <c r="CK37" s="18">
        <f>+OGB!$AD37</f>
        <v>66822</v>
      </c>
      <c r="CL37" s="18">
        <f>+OGB!$AE37</f>
        <v>72279</v>
      </c>
      <c r="CM37" s="18">
        <f>SUM(CA37:CL37)</f>
        <v>472224</v>
      </c>
      <c r="CN37" s="28"/>
      <c r="CO37" s="28"/>
      <c r="CP37" s="18">
        <f>+PB!$T37</f>
        <v>96938</v>
      </c>
      <c r="CQ37" s="18">
        <f>+PB!$U37</f>
        <v>192091</v>
      </c>
      <c r="CR37" s="18">
        <f>+PB!$V37</f>
        <v>306117</v>
      </c>
      <c r="CS37" s="18">
        <f>+PB!$W37</f>
        <v>409057</v>
      </c>
      <c r="CT37" s="18">
        <f>+PB!$X37</f>
        <v>516204</v>
      </c>
      <c r="CU37" s="18">
        <f>+PB!$Y37</f>
        <v>628174</v>
      </c>
      <c r="CV37" s="18">
        <f>+PB!$Z37</f>
        <v>725786</v>
      </c>
      <c r="CW37" s="18">
        <f>+PB!$AA37</f>
        <v>837025</v>
      </c>
      <c r="CX37" s="18">
        <f>+PB!$AB37</f>
        <v>945047</v>
      </c>
      <c r="CY37" s="18">
        <f>+PB!$AC37</f>
        <v>1052247</v>
      </c>
      <c r="CZ37" s="18">
        <f>+PB!$AD37</f>
        <v>1158068</v>
      </c>
      <c r="DA37" s="18">
        <f>+PB!$AE37</f>
        <v>1253058</v>
      </c>
      <c r="DB37" s="18">
        <f>SUM(CP37:DA37)</f>
        <v>8119812</v>
      </c>
      <c r="DC37" s="28"/>
      <c r="DD37" s="28"/>
      <c r="DE37" s="18">
        <f>+IBA!$T37</f>
        <v>7521</v>
      </c>
      <c r="DF37" s="18">
        <f>+IBA!$U37</f>
        <v>15231</v>
      </c>
      <c r="DG37" s="18">
        <f>+IBA!$V37</f>
        <v>24742</v>
      </c>
      <c r="DH37" s="18">
        <f>+IBA!$W37</f>
        <v>33034</v>
      </c>
      <c r="DI37" s="18">
        <f>+IBA!$X37</f>
        <v>41177</v>
      </c>
      <c r="DJ37" s="18">
        <f>+IBA!$Y37</f>
        <v>49104</v>
      </c>
      <c r="DK37" s="18">
        <f>+IBA!$Z37</f>
        <v>56538</v>
      </c>
      <c r="DL37" s="18">
        <f>+IBA!$AA37</f>
        <v>64343</v>
      </c>
      <c r="DM37" s="18">
        <f>+IBA!$AB37</f>
        <v>72502</v>
      </c>
      <c r="DN37" s="18">
        <f>+IBA!$AC37</f>
        <v>80780</v>
      </c>
      <c r="DO37" s="18">
        <f>+IBA!$AD37</f>
        <v>88674</v>
      </c>
      <c r="DP37" s="18">
        <f>+IBA!$AE37</f>
        <v>95900</v>
      </c>
      <c r="DQ37" s="18">
        <f>SUM(DE37:DP37)</f>
        <v>629546</v>
      </c>
      <c r="DR37" s="28"/>
      <c r="DS37" s="28"/>
      <c r="DT37" s="18">
        <f>+SIBC!$T37</f>
        <v>5207</v>
      </c>
      <c r="DU37" s="18">
        <f>+SIBC!$U37</f>
        <v>10266</v>
      </c>
      <c r="DV37" s="18">
        <f>+SIBC!$V37</f>
        <v>15720</v>
      </c>
      <c r="DW37" s="18">
        <f>+SIBC!$W37</f>
        <v>21005</v>
      </c>
      <c r="DX37" s="18">
        <f>+SIBC!$X37</f>
        <v>28255</v>
      </c>
      <c r="DY37" s="18">
        <f>+SIBC!$Y37</f>
        <v>36071</v>
      </c>
      <c r="DZ37" s="18">
        <f>+SIBC!$Z37</f>
        <v>43674</v>
      </c>
      <c r="EA37" s="18">
        <f>+SIBC!$AA37</f>
        <v>52369</v>
      </c>
      <c r="EB37" s="18">
        <f>+SIBC!$AB37</f>
        <v>60796</v>
      </c>
      <c r="EC37" s="18">
        <f>+SIBC!$AC37</f>
        <v>67964</v>
      </c>
      <c r="ED37" s="18">
        <f>+SIBC!$AD37</f>
        <v>74212</v>
      </c>
      <c r="EE37" s="18">
        <f>+SIBC!$AE37</f>
        <v>79492</v>
      </c>
      <c r="EF37" s="18">
        <f>SUM(DT37:EE37)</f>
        <v>495031</v>
      </c>
      <c r="EG37" s="28"/>
      <c r="EH37" s="28"/>
      <c r="EI37" s="18">
        <f>+TIBA!$T37</f>
        <v>27777</v>
      </c>
      <c r="EJ37" s="18">
        <f>+TIBA!$U37</f>
        <v>54619</v>
      </c>
      <c r="EK37" s="18">
        <f>+TIBA!$V37</f>
        <v>86919</v>
      </c>
      <c r="EL37" s="18">
        <f>+TIBA!$W37</f>
        <v>116821</v>
      </c>
      <c r="EM37" s="18">
        <f>+TIBA!$X37</f>
        <v>147982</v>
      </c>
      <c r="EN37" s="18">
        <f>+TIBA!$Y37</f>
        <v>178985</v>
      </c>
      <c r="EO37" s="18">
        <f>+TIBA!$Z37</f>
        <v>206833</v>
      </c>
      <c r="EP37" s="18">
        <f>+TIBA!$AA37</f>
        <v>237096</v>
      </c>
      <c r="EQ37" s="18">
        <f>+TIBA!$AB37</f>
        <v>267087</v>
      </c>
      <c r="ER37" s="18">
        <f>+TIBA!$AC37</f>
        <v>296967</v>
      </c>
      <c r="ES37" s="18">
        <f>+TIBA!$AD37</f>
        <v>326148</v>
      </c>
      <c r="ET37" s="18">
        <f>+TIBA!$AE37</f>
        <v>351639</v>
      </c>
      <c r="EU37" s="18">
        <f>SUM(EI37:ET37)</f>
        <v>2298873</v>
      </c>
      <c r="EV37" s="28"/>
      <c r="EW37" s="28"/>
      <c r="EX37" s="18">
        <f>+LQB!$T37</f>
        <v>53102</v>
      </c>
      <c r="EY37" s="18">
        <f>+LQB!$U37</f>
        <v>104642</v>
      </c>
      <c r="EZ37" s="18">
        <f>+LQB!$V37</f>
        <v>167460</v>
      </c>
      <c r="FA37" s="18">
        <f>+LQB!$W37</f>
        <v>225554</v>
      </c>
      <c r="FB37" s="18">
        <f>+LQB!$X37</f>
        <v>286758</v>
      </c>
      <c r="FC37" s="18">
        <f>+LQB!$Y37</f>
        <v>349874</v>
      </c>
      <c r="FD37" s="18">
        <f>+LQB!$Z37</f>
        <v>405816</v>
      </c>
      <c r="FE37" s="18">
        <f>+LQB!$AA37</f>
        <v>467222</v>
      </c>
      <c r="FF37" s="18">
        <f>+LQB!$AB37</f>
        <v>527850</v>
      </c>
      <c r="FG37" s="18">
        <f>+LQB!$AC37</f>
        <v>586378</v>
      </c>
      <c r="FH37" s="18">
        <f>+LQB!$AD37</f>
        <v>645484</v>
      </c>
      <c r="FI37" s="18">
        <f>+LQB!$AE37</f>
        <v>699278</v>
      </c>
      <c r="FJ37" s="18">
        <f>SUM(EX37:FI37)</f>
        <v>4519418</v>
      </c>
      <c r="FK37" s="28"/>
      <c r="FL37" s="28"/>
      <c r="FM37" s="18">
        <f>+RBW!$T37</f>
        <v>7</v>
      </c>
      <c r="FN37" s="18">
        <f>+RBW!$U37</f>
        <v>11</v>
      </c>
      <c r="FO37" s="18">
        <f>+RBW!$V37</f>
        <v>20</v>
      </c>
      <c r="FP37" s="18">
        <f>+RBW!$W37</f>
        <v>29</v>
      </c>
      <c r="FQ37" s="18">
        <f>+RBW!$X37</f>
        <v>42</v>
      </c>
      <c r="FR37" s="18">
        <f>+RBW!$Y37</f>
        <v>55</v>
      </c>
      <c r="FS37" s="18">
        <f>+RBW!$Z37</f>
        <v>67</v>
      </c>
      <c r="FT37" s="18">
        <f>+RBW!$AA37</f>
        <v>77</v>
      </c>
      <c r="FU37" s="18">
        <f>+RBW!$AB37</f>
        <v>93</v>
      </c>
      <c r="FV37" s="18">
        <f>+RBW!$AC37</f>
        <v>104</v>
      </c>
      <c r="FW37" s="18">
        <f>+RBW!$AD37</f>
        <v>117</v>
      </c>
      <c r="FX37" s="18">
        <f>+RBW!$AE37</f>
        <v>130</v>
      </c>
      <c r="FY37" s="18">
        <f>SUM(FM37:FX37)</f>
        <v>752</v>
      </c>
      <c r="FZ37" s="28"/>
      <c r="GA37" s="28"/>
      <c r="GB37" s="18">
        <f>+WPB!$T37</f>
        <v>0</v>
      </c>
      <c r="GC37" s="18">
        <f>+WPB!$U37</f>
        <v>0</v>
      </c>
      <c r="GD37" s="18">
        <f>+WPB!$V37</f>
        <v>0</v>
      </c>
      <c r="GE37" s="18">
        <f>+WPB!$W37</f>
        <v>0</v>
      </c>
      <c r="GF37" s="18">
        <f>+WPB!$X37</f>
        <v>0</v>
      </c>
      <c r="GG37" s="18">
        <f>+WPB!$Y37</f>
        <v>0</v>
      </c>
      <c r="GH37" s="18">
        <f>+WPB!$Z37</f>
        <v>0</v>
      </c>
      <c r="GI37" s="18">
        <f>+WPB!$AA37</f>
        <v>0</v>
      </c>
      <c r="GJ37" s="18">
        <f>+WPB!$AB37</f>
        <v>0</v>
      </c>
      <c r="GK37" s="18">
        <f>+WPB!$AC37</f>
        <v>0</v>
      </c>
      <c r="GL37" s="18">
        <f>+WPB!$AD37</f>
        <v>0</v>
      </c>
      <c r="GM37" s="18">
        <f>+WPB!$AE37</f>
        <v>0</v>
      </c>
      <c r="GN37" s="18">
        <f>SUM(GB37:GM37)</f>
        <v>0</v>
      </c>
      <c r="GO37" s="28"/>
      <c r="GP37" s="28"/>
    </row>
    <row r="38" spans="1:198" s="17" customFormat="1" ht="15.2" customHeight="1">
      <c r="A38" s="25">
        <v>2011</v>
      </c>
      <c r="B38" s="30" t="s">
        <v>8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28"/>
      <c r="R38" s="28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28"/>
      <c r="AG38" s="28"/>
      <c r="AH38" s="18">
        <f>+AMB!$T38</f>
        <v>916</v>
      </c>
      <c r="AI38" s="18">
        <f>+AMB!$U38</f>
        <v>1834</v>
      </c>
      <c r="AJ38" s="18">
        <f>+AMB!$V38</f>
        <v>3006</v>
      </c>
      <c r="AK38" s="18">
        <f>+AMB!$W38</f>
        <v>3948</v>
      </c>
      <c r="AL38" s="18">
        <f>+AMB!$X38</f>
        <v>5073</v>
      </c>
      <c r="AM38" s="18">
        <f>+AMB!$Y38</f>
        <v>6106</v>
      </c>
      <c r="AN38" s="18">
        <f>+AMB!$Z38</f>
        <v>7058</v>
      </c>
      <c r="AO38" s="18">
        <f>+AMB!$AA38</f>
        <v>8154</v>
      </c>
      <c r="AP38" s="18">
        <f>+AMB!$AB38</f>
        <v>9148</v>
      </c>
      <c r="AQ38" s="18">
        <f>+AMB!$AC38</f>
        <v>10192</v>
      </c>
      <c r="AR38" s="18">
        <f>+AMB!$AD38</f>
        <v>11180</v>
      </c>
      <c r="AS38" s="18">
        <f>+AMB!$AE38</f>
        <v>12129</v>
      </c>
      <c r="AT38" s="18">
        <f>SUM(AH38:AS38)</f>
        <v>78744</v>
      </c>
      <c r="AU38" s="28"/>
      <c r="AV38" s="28"/>
      <c r="AW38" s="18">
        <f>+BWB!$T38</f>
        <v>345</v>
      </c>
      <c r="AX38" s="18">
        <f>+BWB!$U38</f>
        <v>668</v>
      </c>
      <c r="AY38" s="18">
        <f>+BWB!$V38</f>
        <v>1152</v>
      </c>
      <c r="AZ38" s="18">
        <f>+BWB!$W38</f>
        <v>1632</v>
      </c>
      <c r="BA38" s="18">
        <f>+BWB!$X38</f>
        <v>2320</v>
      </c>
      <c r="BB38" s="18">
        <f>+BWB!$Y38</f>
        <v>3046</v>
      </c>
      <c r="BC38" s="18">
        <f>+BWB!$Z38</f>
        <v>3621</v>
      </c>
      <c r="BD38" s="18">
        <f>+BWB!$AA38</f>
        <v>4248</v>
      </c>
      <c r="BE38" s="18">
        <f>+BWB!$AB38</f>
        <v>4812</v>
      </c>
      <c r="BF38" s="18">
        <f>+BWB!$AC38</f>
        <v>5422</v>
      </c>
      <c r="BG38" s="18">
        <f>+BWB!$AD38</f>
        <v>5990</v>
      </c>
      <c r="BH38" s="18">
        <f>+BWB!$AE38</f>
        <v>6366</v>
      </c>
      <c r="BI38" s="18">
        <f>SUM(AW38:BH38)</f>
        <v>39622</v>
      </c>
      <c r="BJ38" s="28"/>
      <c r="BK38" s="28"/>
      <c r="BL38" s="18">
        <f>+DWT!$T38</f>
        <v>4462</v>
      </c>
      <c r="BM38" s="18">
        <f>+DWT!$U38</f>
        <v>8196</v>
      </c>
      <c r="BN38" s="18">
        <f>+DWT!$V38</f>
        <v>12426</v>
      </c>
      <c r="BO38" s="18">
        <f>+DWT!$W38</f>
        <v>16493</v>
      </c>
      <c r="BP38" s="18">
        <f>+DWT!$X38</f>
        <v>20731</v>
      </c>
      <c r="BQ38" s="18">
        <f>+DWT!$Y38</f>
        <v>24827</v>
      </c>
      <c r="BR38" s="18">
        <f>+DWT!$Z38</f>
        <v>29167</v>
      </c>
      <c r="BS38" s="18">
        <f>+DWT!$AA38</f>
        <v>33417</v>
      </c>
      <c r="BT38" s="18">
        <f>+DWT!$AB38</f>
        <v>37477</v>
      </c>
      <c r="BU38" s="18">
        <f>+DWT!$AC38</f>
        <v>41749</v>
      </c>
      <c r="BV38" s="18">
        <f>+DWT!$AD38</f>
        <v>45731</v>
      </c>
      <c r="BW38" s="18">
        <f>+DWT!$AE38</f>
        <v>49544</v>
      </c>
      <c r="BX38" s="18">
        <f>SUM(BL38:BW38)</f>
        <v>324220</v>
      </c>
      <c r="BY38" s="28"/>
      <c r="BZ38" s="28"/>
      <c r="CA38" s="18">
        <f>+OGB!$T38</f>
        <v>37</v>
      </c>
      <c r="CB38" s="18">
        <f>+OGB!$U38</f>
        <v>66</v>
      </c>
      <c r="CC38" s="18">
        <f>+OGB!$V38</f>
        <v>81</v>
      </c>
      <c r="CD38" s="18">
        <f>+OGB!$W38</f>
        <v>81</v>
      </c>
      <c r="CE38" s="18">
        <f>+OGB!$X38</f>
        <v>81</v>
      </c>
      <c r="CF38" s="18">
        <f>+OGB!$Y38</f>
        <v>81</v>
      </c>
      <c r="CG38" s="18">
        <f>+OGB!$Z38</f>
        <v>81</v>
      </c>
      <c r="CH38" s="18">
        <f>+OGB!$AA38</f>
        <v>81</v>
      </c>
      <c r="CI38" s="18">
        <f>+OGB!$AB38</f>
        <v>81</v>
      </c>
      <c r="CJ38" s="18">
        <f>+OGB!$AC38</f>
        <v>81</v>
      </c>
      <c r="CK38" s="18">
        <f>+OGB!$AD38</f>
        <v>81</v>
      </c>
      <c r="CL38" s="18">
        <f>+OGB!$AE38</f>
        <v>109</v>
      </c>
      <c r="CM38" s="18">
        <f>SUM(CA38:CL38)</f>
        <v>941</v>
      </c>
      <c r="CN38" s="28"/>
      <c r="CO38" s="28"/>
      <c r="CP38" s="18">
        <f>+PB!$T38</f>
        <v>2260</v>
      </c>
      <c r="CQ38" s="18">
        <f>+PB!$U38</f>
        <v>4494</v>
      </c>
      <c r="CR38" s="18">
        <f>+PB!$V38</f>
        <v>6828</v>
      </c>
      <c r="CS38" s="18">
        <f>+PB!$W38</f>
        <v>9150</v>
      </c>
      <c r="CT38" s="18">
        <f>+PB!$X38</f>
        <v>11814</v>
      </c>
      <c r="CU38" s="18">
        <f>+PB!$Y38</f>
        <v>14164</v>
      </c>
      <c r="CV38" s="18">
        <f>+PB!$Z38</f>
        <v>17032</v>
      </c>
      <c r="CW38" s="18">
        <f>+PB!$AA38</f>
        <v>20088</v>
      </c>
      <c r="CX38" s="18">
        <f>+PB!$AB38</f>
        <v>23184</v>
      </c>
      <c r="CY38" s="18">
        <f>+PB!$AC38</f>
        <v>26210</v>
      </c>
      <c r="CZ38" s="18">
        <f>+PB!$AD38</f>
        <v>29198</v>
      </c>
      <c r="DA38" s="18">
        <f>+PB!$AE38</f>
        <v>31876</v>
      </c>
      <c r="DB38" s="18">
        <f>SUM(CP38:DA38)</f>
        <v>196298</v>
      </c>
      <c r="DC38" s="28"/>
      <c r="DD38" s="28"/>
      <c r="DE38" s="18">
        <f>+IBA!$T38</f>
        <v>1104</v>
      </c>
      <c r="DF38" s="18">
        <f>+IBA!$U38</f>
        <v>2526</v>
      </c>
      <c r="DG38" s="18">
        <f>+IBA!$V38</f>
        <v>3954</v>
      </c>
      <c r="DH38" s="18">
        <f>+IBA!$W38</f>
        <v>5418</v>
      </c>
      <c r="DI38" s="18">
        <f>+IBA!$X38</f>
        <v>9575</v>
      </c>
      <c r="DJ38" s="18">
        <f>+IBA!$Y38</f>
        <v>16131</v>
      </c>
      <c r="DK38" s="18">
        <f>+IBA!$Z38</f>
        <v>25469</v>
      </c>
      <c r="DL38" s="18">
        <f>+IBA!$AA38</f>
        <v>34550</v>
      </c>
      <c r="DM38" s="18">
        <f>+IBA!$AB38</f>
        <v>40756</v>
      </c>
      <c r="DN38" s="18">
        <f>+IBA!$AC38</f>
        <v>43714</v>
      </c>
      <c r="DO38" s="18">
        <f>+IBA!$AD38</f>
        <v>44983</v>
      </c>
      <c r="DP38" s="18">
        <f>+IBA!$AE38</f>
        <v>45839</v>
      </c>
      <c r="DQ38" s="18">
        <f>SUM(DE38:DP38)</f>
        <v>274019</v>
      </c>
      <c r="DR38" s="28"/>
      <c r="DS38" s="28"/>
      <c r="DT38" s="18">
        <f>+SIBC!$T38</f>
        <v>0</v>
      </c>
      <c r="DU38" s="18">
        <f>+SIBC!$U38</f>
        <v>0</v>
      </c>
      <c r="DV38" s="18">
        <f>+SIBC!$V38</f>
        <v>0</v>
      </c>
      <c r="DW38" s="18">
        <f>+SIBC!$W38</f>
        <v>0</v>
      </c>
      <c r="DX38" s="18">
        <f>+SIBC!$X38</f>
        <v>0</v>
      </c>
      <c r="DY38" s="18">
        <f>+SIBC!$Y38</f>
        <v>0</v>
      </c>
      <c r="DZ38" s="18">
        <f>+SIBC!$Z38</f>
        <v>0</v>
      </c>
      <c r="EA38" s="18">
        <f>+SIBC!$AA38</f>
        <v>0</v>
      </c>
      <c r="EB38" s="18">
        <f>+SIBC!$AB38</f>
        <v>0</v>
      </c>
      <c r="EC38" s="18">
        <f>+SIBC!$AC38</f>
        <v>0</v>
      </c>
      <c r="ED38" s="18">
        <f>+SIBC!$AD38</f>
        <v>0</v>
      </c>
      <c r="EE38" s="18">
        <f>+SIBC!$AE38</f>
        <v>0</v>
      </c>
      <c r="EF38" s="18">
        <f>SUM(DT38:EE38)</f>
        <v>0</v>
      </c>
      <c r="EG38" s="28"/>
      <c r="EH38" s="28"/>
      <c r="EI38" s="18">
        <f>+TIBA!$T38</f>
        <v>0</v>
      </c>
      <c r="EJ38" s="18">
        <f>+TIBA!$U38</f>
        <v>0</v>
      </c>
      <c r="EK38" s="18">
        <f>+TIBA!$V38</f>
        <v>0</v>
      </c>
      <c r="EL38" s="18">
        <f>+TIBA!$W38</f>
        <v>0</v>
      </c>
      <c r="EM38" s="18">
        <f>+TIBA!$X38</f>
        <v>0</v>
      </c>
      <c r="EN38" s="18">
        <f>+TIBA!$Y38</f>
        <v>0</v>
      </c>
      <c r="EO38" s="18">
        <f>+TIBA!$Z38</f>
        <v>0</v>
      </c>
      <c r="EP38" s="18">
        <f>+TIBA!$AA38</f>
        <v>0</v>
      </c>
      <c r="EQ38" s="18">
        <f>+TIBA!$AB38</f>
        <v>0</v>
      </c>
      <c r="ER38" s="18">
        <f>+TIBA!$AC38</f>
        <v>0</v>
      </c>
      <c r="ES38" s="18">
        <f>+TIBA!$AD38</f>
        <v>0</v>
      </c>
      <c r="ET38" s="18">
        <f>+TIBA!$AE38</f>
        <v>0</v>
      </c>
      <c r="EU38" s="18">
        <f>SUM(EI38:ET38)</f>
        <v>0</v>
      </c>
      <c r="EV38" s="28"/>
      <c r="EW38" s="28"/>
      <c r="EX38" s="18">
        <f>+LQB!$T38</f>
        <v>228</v>
      </c>
      <c r="EY38" s="18">
        <f>+LQB!$U38</f>
        <v>446</v>
      </c>
      <c r="EZ38" s="18">
        <f>+LQB!$V38</f>
        <v>752</v>
      </c>
      <c r="FA38" s="18">
        <f>+LQB!$W38</f>
        <v>1196</v>
      </c>
      <c r="FB38" s="18">
        <f>+LQB!$X38</f>
        <v>1996</v>
      </c>
      <c r="FC38" s="18">
        <f>+LQB!$Y38</f>
        <v>2554</v>
      </c>
      <c r="FD38" s="18">
        <f>+LQB!$Z38</f>
        <v>3438</v>
      </c>
      <c r="FE38" s="18">
        <f>+LQB!$AA38</f>
        <v>4230</v>
      </c>
      <c r="FF38" s="18">
        <f>+LQB!$AB38</f>
        <v>4956</v>
      </c>
      <c r="FG38" s="18">
        <f>+LQB!$AC38</f>
        <v>5720</v>
      </c>
      <c r="FH38" s="18">
        <f>+LQB!$AD38</f>
        <v>6382</v>
      </c>
      <c r="FI38" s="18">
        <f>+LQB!$AE38</f>
        <v>6892</v>
      </c>
      <c r="FJ38" s="18">
        <f>SUM(EX38:FI38)</f>
        <v>38790</v>
      </c>
      <c r="FK38" s="28"/>
      <c r="FL38" s="28"/>
      <c r="FM38" s="18">
        <f>+RBW!$T38</f>
        <v>748</v>
      </c>
      <c r="FN38" s="18">
        <f>+RBW!$U38</f>
        <v>1460</v>
      </c>
      <c r="FO38" s="18">
        <f>+RBW!$V38</f>
        <v>2498</v>
      </c>
      <c r="FP38" s="18">
        <f>+RBW!$W38</f>
        <v>4274</v>
      </c>
      <c r="FQ38" s="18">
        <f>+RBW!$X38</f>
        <v>7468</v>
      </c>
      <c r="FR38" s="18">
        <f>+RBW!$Y38</f>
        <v>11170</v>
      </c>
      <c r="FS38" s="18">
        <f>+RBW!$Z38</f>
        <v>14884</v>
      </c>
      <c r="FT38" s="18">
        <f>+RBW!$AA38</f>
        <v>18464</v>
      </c>
      <c r="FU38" s="18">
        <f>+RBW!$AB38</f>
        <v>22168</v>
      </c>
      <c r="FV38" s="18">
        <f>+RBW!$AC38</f>
        <v>25138</v>
      </c>
      <c r="FW38" s="18">
        <f>+RBW!$AD38</f>
        <v>26488</v>
      </c>
      <c r="FX38" s="18">
        <f>+RBW!$AE38</f>
        <v>27578</v>
      </c>
      <c r="FY38" s="18">
        <f>SUM(FM38:FX38)</f>
        <v>162338</v>
      </c>
      <c r="FZ38" s="28"/>
      <c r="GA38" s="28"/>
      <c r="GB38" s="18">
        <f>+WPB!$T38</f>
        <v>0</v>
      </c>
      <c r="GC38" s="18">
        <f>+WPB!$U38</f>
        <v>0</v>
      </c>
      <c r="GD38" s="18">
        <f>+WPB!$V38</f>
        <v>0</v>
      </c>
      <c r="GE38" s="18">
        <f>+WPB!$W38</f>
        <v>0</v>
      </c>
      <c r="GF38" s="18">
        <f>+WPB!$X38</f>
        <v>0</v>
      </c>
      <c r="GG38" s="18">
        <f>+WPB!$Y38</f>
        <v>0</v>
      </c>
      <c r="GH38" s="18">
        <f>+WPB!$Z38</f>
        <v>0</v>
      </c>
      <c r="GI38" s="18">
        <f>+WPB!$AA38</f>
        <v>0</v>
      </c>
      <c r="GJ38" s="18">
        <f>+WPB!$AB38</f>
        <v>0</v>
      </c>
      <c r="GK38" s="18">
        <f>+WPB!$AC38</f>
        <v>0</v>
      </c>
      <c r="GL38" s="18">
        <f>+WPB!$AD38</f>
        <v>0</v>
      </c>
      <c r="GM38" s="18">
        <f>+WPB!$AE38</f>
        <v>0</v>
      </c>
      <c r="GN38" s="18">
        <f>SUM(GB38:GM38)</f>
        <v>0</v>
      </c>
      <c r="GO38" s="28"/>
      <c r="GP38" s="28"/>
    </row>
    <row r="39" spans="1:198" s="17" customFormat="1" ht="15.2" customHeight="1">
      <c r="A39" s="25">
        <v>2011</v>
      </c>
      <c r="B39" s="31" t="s">
        <v>9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28"/>
      <c r="R39" s="28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28"/>
      <c r="AG39" s="28"/>
      <c r="AH39" s="18">
        <f t="shared" ref="AH39:AT39" si="55">SUM(AH36:AH38)</f>
        <v>559338</v>
      </c>
      <c r="AI39" s="18">
        <f t="shared" si="55"/>
        <v>1079449</v>
      </c>
      <c r="AJ39" s="18">
        <f t="shared" si="55"/>
        <v>1725484</v>
      </c>
      <c r="AK39" s="18">
        <f t="shared" si="55"/>
        <v>2324330</v>
      </c>
      <c r="AL39" s="18">
        <f t="shared" si="55"/>
        <v>2942257</v>
      </c>
      <c r="AM39" s="18">
        <f t="shared" si="55"/>
        <v>3564975</v>
      </c>
      <c r="AN39" s="18">
        <f t="shared" si="55"/>
        <v>4174441</v>
      </c>
      <c r="AO39" s="18">
        <f t="shared" si="55"/>
        <v>4835635</v>
      </c>
      <c r="AP39" s="18">
        <f t="shared" si="55"/>
        <v>5439680</v>
      </c>
      <c r="AQ39" s="18">
        <f t="shared" si="55"/>
        <v>6066183</v>
      </c>
      <c r="AR39" s="18">
        <f t="shared" si="55"/>
        <v>6668618</v>
      </c>
      <c r="AS39" s="18">
        <f t="shared" si="55"/>
        <v>7252916</v>
      </c>
      <c r="AT39" s="18">
        <f t="shared" si="55"/>
        <v>46633306</v>
      </c>
      <c r="AU39" s="28"/>
      <c r="AV39" s="28"/>
      <c r="AW39" s="18">
        <f t="shared" ref="AW39:BI39" si="56">SUM(AW36:AW38)</f>
        <v>336193</v>
      </c>
      <c r="AX39" s="18">
        <f t="shared" si="56"/>
        <v>652357</v>
      </c>
      <c r="AY39" s="18">
        <f t="shared" si="56"/>
        <v>1054078</v>
      </c>
      <c r="AZ39" s="18">
        <f t="shared" si="56"/>
        <v>1472230</v>
      </c>
      <c r="BA39" s="18">
        <f t="shared" si="56"/>
        <v>1919716</v>
      </c>
      <c r="BB39" s="18">
        <f t="shared" si="56"/>
        <v>2379246</v>
      </c>
      <c r="BC39" s="18">
        <f t="shared" si="56"/>
        <v>2886321</v>
      </c>
      <c r="BD39" s="18">
        <f t="shared" si="56"/>
        <v>3417778</v>
      </c>
      <c r="BE39" s="18">
        <f t="shared" si="56"/>
        <v>3862734</v>
      </c>
      <c r="BF39" s="18">
        <f t="shared" si="56"/>
        <v>4301955</v>
      </c>
      <c r="BG39" s="18">
        <f t="shared" si="56"/>
        <v>4713593</v>
      </c>
      <c r="BH39" s="18">
        <f t="shared" si="56"/>
        <v>5120079</v>
      </c>
      <c r="BI39" s="18">
        <f t="shared" si="56"/>
        <v>32116280</v>
      </c>
      <c r="BJ39" s="28"/>
      <c r="BK39" s="28"/>
      <c r="BL39" s="18">
        <f t="shared" ref="BL39:BX39" si="57">SUM(BL36:BL38)</f>
        <v>290024</v>
      </c>
      <c r="BM39" s="18">
        <f t="shared" si="57"/>
        <v>551093</v>
      </c>
      <c r="BN39" s="18">
        <f t="shared" si="57"/>
        <v>867870</v>
      </c>
      <c r="BO39" s="18">
        <f t="shared" si="57"/>
        <v>1182075</v>
      </c>
      <c r="BP39" s="18">
        <f t="shared" si="57"/>
        <v>1498371</v>
      </c>
      <c r="BQ39" s="18">
        <f t="shared" si="57"/>
        <v>1814056</v>
      </c>
      <c r="BR39" s="18">
        <f t="shared" si="57"/>
        <v>2141338</v>
      </c>
      <c r="BS39" s="18">
        <f t="shared" si="57"/>
        <v>2490223</v>
      </c>
      <c r="BT39" s="18">
        <f t="shared" si="57"/>
        <v>2808967</v>
      </c>
      <c r="BU39" s="18">
        <f t="shared" si="57"/>
        <v>3141381</v>
      </c>
      <c r="BV39" s="18">
        <f t="shared" si="57"/>
        <v>3460838</v>
      </c>
      <c r="BW39" s="18">
        <f t="shared" si="57"/>
        <v>3789769</v>
      </c>
      <c r="BX39" s="18">
        <f t="shared" si="57"/>
        <v>24036005</v>
      </c>
      <c r="BY39" s="28"/>
      <c r="BZ39" s="28"/>
      <c r="CA39" s="18">
        <f t="shared" ref="CA39:CM39" si="58">SUM(CA36:CA38)</f>
        <v>42331</v>
      </c>
      <c r="CB39" s="18">
        <f t="shared" si="58"/>
        <v>83087</v>
      </c>
      <c r="CC39" s="18">
        <f t="shared" si="58"/>
        <v>132611</v>
      </c>
      <c r="CD39" s="18">
        <f t="shared" si="58"/>
        <v>189166</v>
      </c>
      <c r="CE39" s="18">
        <f t="shared" si="58"/>
        <v>249997</v>
      </c>
      <c r="CF39" s="18">
        <f t="shared" si="58"/>
        <v>314032</v>
      </c>
      <c r="CG39" s="18">
        <f t="shared" si="58"/>
        <v>392528</v>
      </c>
      <c r="CH39" s="18">
        <f t="shared" si="58"/>
        <v>470509</v>
      </c>
      <c r="CI39" s="18">
        <f t="shared" si="58"/>
        <v>535031</v>
      </c>
      <c r="CJ39" s="18">
        <f t="shared" si="58"/>
        <v>596212</v>
      </c>
      <c r="CK39" s="18">
        <f t="shared" si="58"/>
        <v>653395</v>
      </c>
      <c r="CL39" s="18">
        <f t="shared" si="58"/>
        <v>711621</v>
      </c>
      <c r="CM39" s="18">
        <f t="shared" si="58"/>
        <v>4370520</v>
      </c>
      <c r="CN39" s="28"/>
      <c r="CO39" s="28"/>
      <c r="CP39" s="18">
        <f t="shared" ref="CP39:DB39" si="59">SUM(CP36:CP38)</f>
        <v>399221</v>
      </c>
      <c r="CQ39" s="18">
        <f t="shared" si="59"/>
        <v>781594</v>
      </c>
      <c r="CR39" s="18">
        <f t="shared" si="59"/>
        <v>1252677</v>
      </c>
      <c r="CS39" s="18">
        <f t="shared" si="59"/>
        <v>1725254</v>
      </c>
      <c r="CT39" s="18">
        <f t="shared" si="59"/>
        <v>2231569</v>
      </c>
      <c r="CU39" s="18">
        <f t="shared" si="59"/>
        <v>2767794</v>
      </c>
      <c r="CV39" s="18">
        <f t="shared" si="59"/>
        <v>3421677</v>
      </c>
      <c r="CW39" s="18">
        <f t="shared" si="59"/>
        <v>4084581</v>
      </c>
      <c r="CX39" s="18">
        <f t="shared" si="59"/>
        <v>4614418</v>
      </c>
      <c r="CY39" s="18">
        <f t="shared" si="59"/>
        <v>5117770</v>
      </c>
      <c r="CZ39" s="18">
        <f t="shared" si="59"/>
        <v>5590631</v>
      </c>
      <c r="DA39" s="18">
        <f t="shared" si="59"/>
        <v>6056998</v>
      </c>
      <c r="DB39" s="18">
        <f t="shared" si="59"/>
        <v>38044184</v>
      </c>
      <c r="DC39" s="28"/>
      <c r="DD39" s="28"/>
      <c r="DE39" s="18">
        <f t="shared" ref="DE39:DQ39" si="60">SUM(DE36:DE38)</f>
        <v>142565</v>
      </c>
      <c r="DF39" s="18">
        <f t="shared" si="60"/>
        <v>276107</v>
      </c>
      <c r="DG39" s="18">
        <f t="shared" si="60"/>
        <v>429650</v>
      </c>
      <c r="DH39" s="18">
        <f t="shared" si="60"/>
        <v>589639</v>
      </c>
      <c r="DI39" s="18">
        <f t="shared" si="60"/>
        <v>759330</v>
      </c>
      <c r="DJ39" s="18">
        <f t="shared" si="60"/>
        <v>934604</v>
      </c>
      <c r="DK39" s="18">
        <f t="shared" si="60"/>
        <v>1128238</v>
      </c>
      <c r="DL39" s="18">
        <f t="shared" si="60"/>
        <v>1326602</v>
      </c>
      <c r="DM39" s="18">
        <f t="shared" si="60"/>
        <v>1504354</v>
      </c>
      <c r="DN39" s="18">
        <f t="shared" si="60"/>
        <v>1675968</v>
      </c>
      <c r="DO39" s="18">
        <f t="shared" si="60"/>
        <v>1833545</v>
      </c>
      <c r="DP39" s="18">
        <f t="shared" si="60"/>
        <v>1998068</v>
      </c>
      <c r="DQ39" s="18">
        <f t="shared" si="60"/>
        <v>12598670</v>
      </c>
      <c r="DR39" s="28"/>
      <c r="DS39" s="28"/>
      <c r="DT39" s="18">
        <f t="shared" ref="DT39:EF39" si="61">SUM(DT36:DT38)</f>
        <v>181832</v>
      </c>
      <c r="DU39" s="18">
        <f t="shared" si="61"/>
        <v>347501</v>
      </c>
      <c r="DV39" s="18">
        <f t="shared" si="61"/>
        <v>539357</v>
      </c>
      <c r="DW39" s="18">
        <f t="shared" si="61"/>
        <v>737097</v>
      </c>
      <c r="DX39" s="18">
        <f t="shared" si="61"/>
        <v>949213</v>
      </c>
      <c r="DY39" s="18">
        <f t="shared" si="61"/>
        <v>1161318</v>
      </c>
      <c r="DZ39" s="18">
        <f t="shared" si="61"/>
        <v>1370231</v>
      </c>
      <c r="EA39" s="18">
        <f t="shared" si="61"/>
        <v>1586880</v>
      </c>
      <c r="EB39" s="18">
        <f t="shared" si="61"/>
        <v>1795885</v>
      </c>
      <c r="EC39" s="18">
        <f t="shared" si="61"/>
        <v>1998040</v>
      </c>
      <c r="ED39" s="18">
        <f t="shared" si="61"/>
        <v>2189449</v>
      </c>
      <c r="EE39" s="18">
        <f t="shared" si="61"/>
        <v>2376196</v>
      </c>
      <c r="EF39" s="18">
        <f t="shared" si="61"/>
        <v>15232999</v>
      </c>
      <c r="EG39" s="28"/>
      <c r="EH39" s="28"/>
      <c r="EI39" s="18">
        <f t="shared" ref="EI39:EU39" si="62">SUM(EI36:EI38)</f>
        <v>107580</v>
      </c>
      <c r="EJ39" s="18">
        <f t="shared" si="62"/>
        <v>212699</v>
      </c>
      <c r="EK39" s="18">
        <f t="shared" si="62"/>
        <v>354106</v>
      </c>
      <c r="EL39" s="18">
        <f t="shared" si="62"/>
        <v>513287</v>
      </c>
      <c r="EM39" s="18">
        <f t="shared" si="62"/>
        <v>691453</v>
      </c>
      <c r="EN39" s="18">
        <f t="shared" si="62"/>
        <v>883670</v>
      </c>
      <c r="EO39" s="18">
        <f t="shared" si="62"/>
        <v>1155756</v>
      </c>
      <c r="EP39" s="18">
        <f t="shared" si="62"/>
        <v>1424170</v>
      </c>
      <c r="EQ39" s="18">
        <f t="shared" si="62"/>
        <v>1614582</v>
      </c>
      <c r="ER39" s="18">
        <f t="shared" si="62"/>
        <v>1782570</v>
      </c>
      <c r="ES39" s="18">
        <f t="shared" si="62"/>
        <v>1934255</v>
      </c>
      <c r="ET39" s="18">
        <f t="shared" si="62"/>
        <v>2065165</v>
      </c>
      <c r="EU39" s="18">
        <f t="shared" si="62"/>
        <v>12739293</v>
      </c>
      <c r="EV39" s="28"/>
      <c r="EW39" s="28"/>
      <c r="EX39" s="18">
        <f t="shared" ref="EX39:FJ39" si="63">SUM(EX36:EX38)</f>
        <v>227520</v>
      </c>
      <c r="EY39" s="18">
        <f t="shared" si="63"/>
        <v>447623</v>
      </c>
      <c r="EZ39" s="18">
        <f t="shared" si="63"/>
        <v>737803</v>
      </c>
      <c r="FA39" s="18">
        <f t="shared" si="63"/>
        <v>1045899</v>
      </c>
      <c r="FB39" s="18">
        <f t="shared" si="63"/>
        <v>1383017</v>
      </c>
      <c r="FC39" s="18">
        <f t="shared" si="63"/>
        <v>1718647</v>
      </c>
      <c r="FD39" s="18">
        <f t="shared" si="63"/>
        <v>2101669</v>
      </c>
      <c r="FE39" s="18">
        <f t="shared" si="63"/>
        <v>2494395</v>
      </c>
      <c r="FF39" s="18">
        <f t="shared" si="63"/>
        <v>2835191</v>
      </c>
      <c r="FG39" s="18">
        <f t="shared" si="63"/>
        <v>3166079</v>
      </c>
      <c r="FH39" s="18">
        <f t="shared" si="63"/>
        <v>3484076</v>
      </c>
      <c r="FI39" s="18">
        <f t="shared" si="63"/>
        <v>3798104</v>
      </c>
      <c r="FJ39" s="18">
        <f t="shared" si="63"/>
        <v>23440023</v>
      </c>
      <c r="FK39" s="28"/>
      <c r="FL39" s="28"/>
      <c r="FM39" s="18">
        <f t="shared" ref="FM39:FY39" si="64">SUM(FM36:FM38)</f>
        <v>193833</v>
      </c>
      <c r="FN39" s="18">
        <f t="shared" si="64"/>
        <v>381286</v>
      </c>
      <c r="FO39" s="18">
        <f t="shared" si="64"/>
        <v>615946</v>
      </c>
      <c r="FP39" s="18">
        <f t="shared" si="64"/>
        <v>890270</v>
      </c>
      <c r="FQ39" s="18">
        <f t="shared" si="64"/>
        <v>1192575</v>
      </c>
      <c r="FR39" s="18">
        <f t="shared" si="64"/>
        <v>1514920</v>
      </c>
      <c r="FS39" s="18">
        <f t="shared" si="64"/>
        <v>1923725</v>
      </c>
      <c r="FT39" s="18">
        <f t="shared" si="64"/>
        <v>2334930</v>
      </c>
      <c r="FU39" s="18">
        <f t="shared" si="64"/>
        <v>2650741</v>
      </c>
      <c r="FV39" s="18">
        <f t="shared" si="64"/>
        <v>2946003</v>
      </c>
      <c r="FW39" s="18">
        <f t="shared" si="64"/>
        <v>3214740</v>
      </c>
      <c r="FX39" s="18">
        <f t="shared" si="64"/>
        <v>3488987</v>
      </c>
      <c r="FY39" s="18">
        <f t="shared" si="64"/>
        <v>21347956</v>
      </c>
      <c r="FZ39" s="28"/>
      <c r="GA39" s="28"/>
      <c r="GB39" s="18">
        <f t="shared" ref="GB39:GN39" si="65">SUM(GB36:GB38)</f>
        <v>27084</v>
      </c>
      <c r="GC39" s="18">
        <f t="shared" si="65"/>
        <v>52732</v>
      </c>
      <c r="GD39" s="18">
        <f t="shared" si="65"/>
        <v>84472</v>
      </c>
      <c r="GE39" s="18">
        <f t="shared" si="65"/>
        <v>120870</v>
      </c>
      <c r="GF39" s="18">
        <f t="shared" si="65"/>
        <v>161639</v>
      </c>
      <c r="GG39" s="18">
        <f t="shared" si="65"/>
        <v>203201</v>
      </c>
      <c r="GH39" s="18">
        <f t="shared" si="65"/>
        <v>252868</v>
      </c>
      <c r="GI39" s="18">
        <f t="shared" si="65"/>
        <v>303445</v>
      </c>
      <c r="GJ39" s="18">
        <f t="shared" si="65"/>
        <v>349816</v>
      </c>
      <c r="GK39" s="18">
        <f t="shared" si="65"/>
        <v>393346</v>
      </c>
      <c r="GL39" s="18">
        <f t="shared" si="65"/>
        <v>433961</v>
      </c>
      <c r="GM39" s="18">
        <f t="shared" si="65"/>
        <v>476285</v>
      </c>
      <c r="GN39" s="18">
        <f t="shared" si="65"/>
        <v>2859719</v>
      </c>
      <c r="GO39" s="28"/>
      <c r="GP39" s="28"/>
    </row>
    <row r="40" spans="1:198" s="29" customFormat="1" ht="15.2" customHeight="1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5"/>
      <c r="R40" s="15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5"/>
      <c r="AG40" s="15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5"/>
      <c r="AV40" s="15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5"/>
      <c r="BK40" s="15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5"/>
      <c r="BZ40" s="15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5"/>
      <c r="DD40" s="15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5"/>
      <c r="DS40" s="15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5"/>
      <c r="EH40" s="15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5"/>
      <c r="EW40" s="15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5"/>
      <c r="FL40" s="15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5"/>
      <c r="GA40" s="15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5"/>
      <c r="GP40" s="15"/>
    </row>
    <row r="41" spans="1:198" s="17" customFormat="1" ht="15.2" customHeight="1">
      <c r="A41" s="25">
        <v>2012</v>
      </c>
      <c r="B41" s="30" t="s">
        <v>6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27"/>
      <c r="R41" s="2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27"/>
      <c r="AG41" s="27"/>
      <c r="AH41" s="18">
        <f>+AMB!$T41</f>
        <v>351181</v>
      </c>
      <c r="AI41" s="18">
        <f>+AMB!$U41</f>
        <v>696000</v>
      </c>
      <c r="AJ41" s="18">
        <f>+AMB!$V41</f>
        <v>1099883</v>
      </c>
      <c r="AK41" s="18">
        <f>+AMB!$W41</f>
        <v>1488958</v>
      </c>
      <c r="AL41" s="18">
        <f>+AMB!$X41</f>
        <v>1908190</v>
      </c>
      <c r="AM41" s="18">
        <f>+AMB!$Y41</f>
        <v>2323272</v>
      </c>
      <c r="AN41" s="18">
        <f>+AMB!$Z41</f>
        <v>2745160</v>
      </c>
      <c r="AO41" s="18">
        <f>+AMB!$AA41</f>
        <v>3196731</v>
      </c>
      <c r="AP41" s="18">
        <f>+AMB!$AB41</f>
        <v>3596230</v>
      </c>
      <c r="AQ41" s="18">
        <f>+AMB!$AC41</f>
        <v>4014745</v>
      </c>
      <c r="AR41" s="18">
        <f>+AMB!$AD41</f>
        <v>4412649</v>
      </c>
      <c r="AS41" s="18">
        <f>+AMB!$AE41</f>
        <v>4800491</v>
      </c>
      <c r="AT41" s="18">
        <f>SUM(AH41:AS41)</f>
        <v>30633490</v>
      </c>
      <c r="AU41" s="27"/>
      <c r="AV41" s="27"/>
      <c r="AW41" s="18">
        <f>+BWB!$T41</f>
        <v>233413</v>
      </c>
      <c r="AX41" s="18">
        <f>+BWB!$U41</f>
        <v>465689</v>
      </c>
      <c r="AY41" s="18">
        <f>+BWB!$V41</f>
        <v>756032</v>
      </c>
      <c r="AZ41" s="18">
        <f>+BWB!$W41</f>
        <v>1049775</v>
      </c>
      <c r="BA41" s="18">
        <f>+BWB!$X41</f>
        <v>1356961</v>
      </c>
      <c r="BB41" s="18">
        <f>+BWB!$Y41</f>
        <v>1691160</v>
      </c>
      <c r="BC41" s="18">
        <f>+BWB!$Z41</f>
        <v>2081460</v>
      </c>
      <c r="BD41" s="18">
        <f>+BWB!$AA41</f>
        <v>2506972</v>
      </c>
      <c r="BE41" s="18">
        <f>+BWB!$AB41</f>
        <v>2835595</v>
      </c>
      <c r="BF41" s="18">
        <f>+BWB!$AC41</f>
        <v>3151592</v>
      </c>
      <c r="BG41" s="18">
        <f>+BWB!$AD41</f>
        <v>3464563</v>
      </c>
      <c r="BH41" s="18">
        <f>+BWB!$AE41</f>
        <v>3774216</v>
      </c>
      <c r="BI41" s="18">
        <f>SUM(AW41:BH41)</f>
        <v>23367428</v>
      </c>
      <c r="BJ41" s="27"/>
      <c r="BK41" s="27"/>
      <c r="BL41" s="18">
        <f>+DWT!$T41</f>
        <v>300126</v>
      </c>
      <c r="BM41" s="18">
        <f>+DWT!$U41</f>
        <v>596085</v>
      </c>
      <c r="BN41" s="18">
        <f>+DWT!$V41</f>
        <v>916496</v>
      </c>
      <c r="BO41" s="18">
        <f>+DWT!$W41</f>
        <v>1236980</v>
      </c>
      <c r="BP41" s="18">
        <f>+DWT!$X41</f>
        <v>1564714</v>
      </c>
      <c r="BQ41" s="18">
        <f>+DWT!$Y41</f>
        <v>1896282</v>
      </c>
      <c r="BR41" s="18">
        <f>+DWT!$Z41</f>
        <v>2227694</v>
      </c>
      <c r="BS41" s="18">
        <f>+DWT!$AA41</f>
        <v>2586452</v>
      </c>
      <c r="BT41" s="18">
        <f>+DWT!$AB41</f>
        <v>2913919</v>
      </c>
      <c r="BU41" s="18">
        <f>+DWT!$AC41</f>
        <v>3246455</v>
      </c>
      <c r="BV41" s="18">
        <f>+DWT!$AD41</f>
        <v>3568587</v>
      </c>
      <c r="BW41" s="18">
        <f>+DWT!$AE41</f>
        <v>3890340</v>
      </c>
      <c r="BX41" s="18">
        <f>SUM(BL41:BW41)</f>
        <v>24944130</v>
      </c>
      <c r="BY41" s="27"/>
      <c r="BZ41" s="27"/>
      <c r="CA41" s="18">
        <f>+OGB!$T41</f>
        <v>36841</v>
      </c>
      <c r="CB41" s="18">
        <f>+OGB!$U41</f>
        <v>78100</v>
      </c>
      <c r="CC41" s="18">
        <f>+OGB!$V41</f>
        <v>129795</v>
      </c>
      <c r="CD41" s="18">
        <f>+OGB!$W41</f>
        <v>182661</v>
      </c>
      <c r="CE41" s="18">
        <f>+OGB!$X41</f>
        <v>243426</v>
      </c>
      <c r="CF41" s="18">
        <f>+OGB!$Y41</f>
        <v>308343</v>
      </c>
      <c r="CG41" s="18">
        <f>+OGB!$Z41</f>
        <v>382599</v>
      </c>
      <c r="CH41" s="18">
        <f>+OGB!$AA41</f>
        <v>464355</v>
      </c>
      <c r="CI41" s="18">
        <f>+OGB!$AB41</f>
        <v>530627</v>
      </c>
      <c r="CJ41" s="18">
        <f>+OGB!$AC41</f>
        <v>591722</v>
      </c>
      <c r="CK41" s="18">
        <f>+OGB!$AD41</f>
        <v>654613</v>
      </c>
      <c r="CL41" s="18">
        <f>+OGB!$AE41</f>
        <v>713704</v>
      </c>
      <c r="CM41" s="18">
        <f>SUM(CA41:CL41)</f>
        <v>4316786</v>
      </c>
      <c r="CN41" s="27"/>
      <c r="CO41" s="27"/>
      <c r="CP41" s="18">
        <f>+PB!$T41</f>
        <v>298145</v>
      </c>
      <c r="CQ41" s="18">
        <f>+PB!$U41</f>
        <v>604984</v>
      </c>
      <c r="CR41" s="18">
        <f>+PB!$V41</f>
        <v>985709</v>
      </c>
      <c r="CS41" s="18">
        <f>+PB!$W41</f>
        <v>1347645</v>
      </c>
      <c r="CT41" s="18">
        <f>+PB!$X41</f>
        <v>1738544</v>
      </c>
      <c r="CU41" s="18">
        <f>+PB!$Y41</f>
        <v>2169241</v>
      </c>
      <c r="CV41" s="18">
        <f>+PB!$Z41</f>
        <v>2700815</v>
      </c>
      <c r="CW41" s="18">
        <f>+PB!$AA41</f>
        <v>3259343</v>
      </c>
      <c r="CX41" s="18">
        <f>+PB!$AB41</f>
        <v>3663616</v>
      </c>
      <c r="CY41" s="18">
        <f>+PB!$AC41</f>
        <v>4043881</v>
      </c>
      <c r="CZ41" s="18">
        <f>+PB!$AD41</f>
        <v>4395401</v>
      </c>
      <c r="DA41" s="18">
        <f>+PB!$AE41</f>
        <v>4747023</v>
      </c>
      <c r="DB41" s="18">
        <f>SUM(CP41:DA41)</f>
        <v>29954347</v>
      </c>
      <c r="DC41" s="27"/>
      <c r="DD41" s="27"/>
      <c r="DE41" s="18">
        <f>+IBA!$T41</f>
        <v>135758</v>
      </c>
      <c r="DF41" s="18">
        <f>+IBA!$U41</f>
        <v>271927</v>
      </c>
      <c r="DG41" s="18">
        <f>+IBA!$V41</f>
        <v>426334</v>
      </c>
      <c r="DH41" s="18">
        <f>+IBA!$W41</f>
        <v>581888</v>
      </c>
      <c r="DI41" s="18">
        <f>+IBA!$X41</f>
        <v>744345</v>
      </c>
      <c r="DJ41" s="18">
        <f>+IBA!$Y41</f>
        <v>908863</v>
      </c>
      <c r="DK41" s="18">
        <f>+IBA!$Z41</f>
        <v>1092144</v>
      </c>
      <c r="DL41" s="18">
        <f>+IBA!$AA41</f>
        <v>1275563</v>
      </c>
      <c r="DM41" s="18">
        <f>+IBA!$AB41</f>
        <v>1445408</v>
      </c>
      <c r="DN41" s="18">
        <f>+IBA!$AC41</f>
        <v>1611798</v>
      </c>
      <c r="DO41" s="18">
        <f>+IBA!$AD41</f>
        <v>1766867</v>
      </c>
      <c r="DP41" s="18">
        <f>+IBA!$AE41</f>
        <v>1928702</v>
      </c>
      <c r="DQ41" s="18">
        <f>SUM(DE41:DP41)</f>
        <v>12189597</v>
      </c>
      <c r="DR41" s="27"/>
      <c r="DS41" s="27"/>
      <c r="DT41" s="18">
        <f>+SIBC!$T41</f>
        <v>163824</v>
      </c>
      <c r="DU41" s="18">
        <f>+SIBC!$U41</f>
        <v>327282</v>
      </c>
      <c r="DV41" s="18">
        <f>+SIBC!$V41</f>
        <v>498151</v>
      </c>
      <c r="DW41" s="18">
        <f>+SIBC!$W41</f>
        <v>678410</v>
      </c>
      <c r="DX41" s="18">
        <f>+SIBC!$X41</f>
        <v>871170</v>
      </c>
      <c r="DY41" s="18">
        <f>+SIBC!$Y41</f>
        <v>1066389</v>
      </c>
      <c r="DZ41" s="18">
        <f>+SIBC!$Z41</f>
        <v>1260132</v>
      </c>
      <c r="EA41" s="18">
        <f>+SIBC!$AA41</f>
        <v>1464763</v>
      </c>
      <c r="EB41" s="18">
        <f>+SIBC!$AB41</f>
        <v>1653321</v>
      </c>
      <c r="EC41" s="18">
        <f>+SIBC!$AC41</f>
        <v>1846543</v>
      </c>
      <c r="ED41" s="18">
        <f>+SIBC!$AD41</f>
        <v>2035214</v>
      </c>
      <c r="EE41" s="18">
        <f>+SIBC!$AE41</f>
        <v>2199454</v>
      </c>
      <c r="EF41" s="18">
        <f>SUM(DT41:EE41)</f>
        <v>14064653</v>
      </c>
      <c r="EG41" s="27"/>
      <c r="EH41" s="27"/>
      <c r="EI41" s="18">
        <f>+TIBA!$T41</f>
        <v>83414</v>
      </c>
      <c r="EJ41" s="18">
        <f>+TIBA!$U41</f>
        <v>169270</v>
      </c>
      <c r="EK41" s="18">
        <f>+TIBA!$V41</f>
        <v>290153</v>
      </c>
      <c r="EL41" s="18">
        <f>+TIBA!$W41</f>
        <v>421169</v>
      </c>
      <c r="EM41" s="18">
        <f>+TIBA!$X41</f>
        <v>570612</v>
      </c>
      <c r="EN41" s="18">
        <f>+TIBA!$Y41</f>
        <v>740883</v>
      </c>
      <c r="EO41" s="18">
        <f>+TIBA!$Z41</f>
        <v>976010</v>
      </c>
      <c r="EP41" s="18">
        <f>+TIBA!$AA41</f>
        <v>1229875</v>
      </c>
      <c r="EQ41" s="18">
        <f>+TIBA!$AB41</f>
        <v>1387396</v>
      </c>
      <c r="ER41" s="18">
        <f>+TIBA!$AC41</f>
        <v>1523041</v>
      </c>
      <c r="ES41" s="18">
        <f>+TIBA!$AD41</f>
        <v>1648876</v>
      </c>
      <c r="ET41" s="18">
        <f>+TIBA!$AE41</f>
        <v>1754828</v>
      </c>
      <c r="EU41" s="18">
        <f>SUM(EI41:ET41)</f>
        <v>10795527</v>
      </c>
      <c r="EV41" s="27"/>
      <c r="EW41" s="27"/>
      <c r="EX41" s="18">
        <f>+LQB!$T41</f>
        <v>202929</v>
      </c>
      <c r="EY41" s="18">
        <f>+LQB!$U41</f>
        <v>402264</v>
      </c>
      <c r="EZ41" s="18">
        <f>+LQB!$V41</f>
        <v>656183</v>
      </c>
      <c r="FA41" s="18">
        <f>+LQB!$W41</f>
        <v>914624</v>
      </c>
      <c r="FB41" s="18">
        <f>+LQB!$X41</f>
        <v>1191866</v>
      </c>
      <c r="FC41" s="18">
        <f>+LQB!$Y41</f>
        <v>1468948</v>
      </c>
      <c r="FD41" s="18">
        <f>+LQB!$Z41</f>
        <v>1797505</v>
      </c>
      <c r="FE41" s="18">
        <f>+LQB!$AA41</f>
        <v>2148035</v>
      </c>
      <c r="FF41" s="18">
        <f>+LQB!$AB41</f>
        <v>2430009</v>
      </c>
      <c r="FG41" s="18">
        <f>+LQB!$AC41</f>
        <v>2682895</v>
      </c>
      <c r="FH41" s="18">
        <f>+LQB!$AD41</f>
        <v>2931281</v>
      </c>
      <c r="FI41" s="18">
        <f>+LQB!$AE41</f>
        <v>3178793</v>
      </c>
      <c r="FJ41" s="18">
        <f>SUM(EX41:FI41)</f>
        <v>20005332</v>
      </c>
      <c r="FK41" s="27"/>
      <c r="FL41" s="27"/>
      <c r="FM41" s="18">
        <f>+RBW!$T41</f>
        <v>215914</v>
      </c>
      <c r="FN41" s="18">
        <f>+RBW!$U41</f>
        <v>437626</v>
      </c>
      <c r="FO41" s="18">
        <f>+RBW!$V41</f>
        <v>712561</v>
      </c>
      <c r="FP41" s="18">
        <f>+RBW!$W41</f>
        <v>1000439</v>
      </c>
      <c r="FQ41" s="18">
        <f>+RBW!$X41</f>
        <v>1305306</v>
      </c>
      <c r="FR41" s="18">
        <f>+RBW!$Y41</f>
        <v>1629404</v>
      </c>
      <c r="FS41" s="18">
        <f>+RBW!$Z41</f>
        <v>2026406</v>
      </c>
      <c r="FT41" s="18">
        <f>+RBW!$AA41</f>
        <v>2466616</v>
      </c>
      <c r="FU41" s="18">
        <f>+RBW!$AB41</f>
        <v>2793786</v>
      </c>
      <c r="FV41" s="18">
        <f>+RBW!$AC41</f>
        <v>3089910</v>
      </c>
      <c r="FW41" s="18">
        <f>+RBW!$AD41</f>
        <v>3365367</v>
      </c>
      <c r="FX41" s="18">
        <f>+RBW!$AE41</f>
        <v>3634749</v>
      </c>
      <c r="FY41" s="18">
        <f>SUM(FM41:FX41)</f>
        <v>22678084</v>
      </c>
      <c r="FZ41" s="27"/>
      <c r="GA41" s="27"/>
      <c r="GB41" s="18">
        <f>+WPB!$T41</f>
        <v>34382</v>
      </c>
      <c r="GC41" s="18">
        <f>+WPB!$U41</f>
        <v>69695</v>
      </c>
      <c r="GD41" s="18">
        <f>+WPB!$V41</f>
        <v>111318</v>
      </c>
      <c r="GE41" s="18">
        <f>+WPB!$W41</f>
        <v>155753</v>
      </c>
      <c r="GF41" s="18">
        <f>+WPB!$X41</f>
        <v>203946</v>
      </c>
      <c r="GG41" s="18">
        <f>+WPB!$Y41</f>
        <v>254363</v>
      </c>
      <c r="GH41" s="18">
        <f>+WPB!$Z41</f>
        <v>313616</v>
      </c>
      <c r="GI41" s="18">
        <f>+WPB!$AA41</f>
        <v>375301</v>
      </c>
      <c r="GJ41" s="18">
        <f>+WPB!$AB41</f>
        <v>427627</v>
      </c>
      <c r="GK41" s="18">
        <f>+WPB!$AC41</f>
        <v>480269</v>
      </c>
      <c r="GL41" s="18">
        <f>+WPB!$AD41</f>
        <v>530915</v>
      </c>
      <c r="GM41" s="18">
        <f>+WPB!$AE41</f>
        <v>583505</v>
      </c>
      <c r="GN41" s="18">
        <f>SUM(GB41:GM41)</f>
        <v>3540690</v>
      </c>
      <c r="GO41" s="27"/>
      <c r="GP41" s="27"/>
    </row>
    <row r="42" spans="1:198" s="17" customFormat="1" ht="15.2" customHeight="1">
      <c r="A42" s="25">
        <v>2012</v>
      </c>
      <c r="B42" s="30" t="s">
        <v>7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28"/>
      <c r="R42" s="28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28"/>
      <c r="AG42" s="28"/>
      <c r="AH42" s="18">
        <f>+AMB!$T42</f>
        <v>222494</v>
      </c>
      <c r="AI42" s="18">
        <f>+AMB!$U42</f>
        <v>447482</v>
      </c>
      <c r="AJ42" s="18">
        <f>+AMB!$V42</f>
        <v>692161</v>
      </c>
      <c r="AK42" s="18">
        <f>+AMB!$W42</f>
        <v>923290</v>
      </c>
      <c r="AL42" s="18">
        <f>+AMB!$X42</f>
        <v>1140750</v>
      </c>
      <c r="AM42" s="18">
        <f>+AMB!$Y42</f>
        <v>1351825</v>
      </c>
      <c r="AN42" s="18">
        <f>+AMB!$Z42</f>
        <v>1524700</v>
      </c>
      <c r="AO42" s="18">
        <f>+AMB!$AA42</f>
        <v>1739458</v>
      </c>
      <c r="AP42" s="18">
        <f>+AMB!$AB42</f>
        <v>1933617</v>
      </c>
      <c r="AQ42" s="18">
        <f>+AMB!$AC42</f>
        <v>2145733</v>
      </c>
      <c r="AR42" s="18">
        <f>+AMB!$AD42</f>
        <v>2347095</v>
      </c>
      <c r="AS42" s="18">
        <f>+AMB!$AE42</f>
        <v>2506660</v>
      </c>
      <c r="AT42" s="18">
        <f>SUM(AH42:AS42)</f>
        <v>16975265</v>
      </c>
      <c r="AU42" s="28"/>
      <c r="AV42" s="28"/>
      <c r="AW42" s="18">
        <f>+BWB!$T42</f>
        <v>113358</v>
      </c>
      <c r="AX42" s="18">
        <f>+BWB!$U42</f>
        <v>228027</v>
      </c>
      <c r="AY42" s="18">
        <f>+BWB!$V42</f>
        <v>354674</v>
      </c>
      <c r="AZ42" s="18">
        <f>+BWB!$W42</f>
        <v>478617</v>
      </c>
      <c r="BA42" s="18">
        <f>+BWB!$X42</f>
        <v>611057</v>
      </c>
      <c r="BB42" s="18">
        <f>+BWB!$Y42</f>
        <v>739923</v>
      </c>
      <c r="BC42" s="18">
        <f>+BWB!$Z42</f>
        <v>858514</v>
      </c>
      <c r="BD42" s="18">
        <f>+BWB!$AA42</f>
        <v>990927</v>
      </c>
      <c r="BE42" s="18">
        <f>+BWB!$AB42</f>
        <v>1111595</v>
      </c>
      <c r="BF42" s="18">
        <f>+BWB!$AC42</f>
        <v>1244014</v>
      </c>
      <c r="BG42" s="18">
        <f>+BWB!$AD42</f>
        <v>1371681</v>
      </c>
      <c r="BH42" s="18">
        <f>+BWB!$AE42</f>
        <v>1477021</v>
      </c>
      <c r="BI42" s="18">
        <f>SUM(AW42:BH42)</f>
        <v>9579408</v>
      </c>
      <c r="BJ42" s="28"/>
      <c r="BK42" s="28"/>
      <c r="BL42" s="18">
        <f>+DWT!$T42</f>
        <v>2811</v>
      </c>
      <c r="BM42" s="18">
        <f>+DWT!$U42</f>
        <v>5561</v>
      </c>
      <c r="BN42" s="18">
        <f>+DWT!$V42</f>
        <v>9336</v>
      </c>
      <c r="BO42" s="18">
        <f>+DWT!$W42</f>
        <v>12577</v>
      </c>
      <c r="BP42" s="18">
        <f>+DWT!$X42</f>
        <v>15962</v>
      </c>
      <c r="BQ42" s="18">
        <f>+DWT!$Y42</f>
        <v>19306</v>
      </c>
      <c r="BR42" s="18">
        <f>+DWT!$Z42</f>
        <v>21931</v>
      </c>
      <c r="BS42" s="18">
        <f>+DWT!$AA42</f>
        <v>25251</v>
      </c>
      <c r="BT42" s="18">
        <f>+DWT!$AB42</f>
        <v>27954</v>
      </c>
      <c r="BU42" s="18">
        <f>+DWT!$AC42</f>
        <v>30946</v>
      </c>
      <c r="BV42" s="18">
        <f>+DWT!$AD42</f>
        <v>33633</v>
      </c>
      <c r="BW42" s="18">
        <f>+DWT!$AE42</f>
        <v>35821</v>
      </c>
      <c r="BX42" s="18">
        <f>SUM(BL42:BW42)</f>
        <v>241089</v>
      </c>
      <c r="BY42" s="28"/>
      <c r="BZ42" s="28"/>
      <c r="CA42" s="18">
        <f>+OGB!$T42</f>
        <v>5566</v>
      </c>
      <c r="CB42" s="18">
        <f>+OGB!$U42</f>
        <v>10841</v>
      </c>
      <c r="CC42" s="18">
        <f>+OGB!$V42</f>
        <v>16402</v>
      </c>
      <c r="CD42" s="18">
        <f>+OGB!$W42</f>
        <v>22397</v>
      </c>
      <c r="CE42" s="18">
        <f>+OGB!$X42</f>
        <v>28224</v>
      </c>
      <c r="CF42" s="18">
        <f>+OGB!$Y42</f>
        <v>34114</v>
      </c>
      <c r="CG42" s="18">
        <f>+OGB!$Z42</f>
        <v>40302</v>
      </c>
      <c r="CH42" s="18">
        <f>+OGB!$AA42</f>
        <v>46950</v>
      </c>
      <c r="CI42" s="18">
        <f>+OGB!$AB42</f>
        <v>52957</v>
      </c>
      <c r="CJ42" s="18">
        <f>+OGB!$AC42</f>
        <v>59157</v>
      </c>
      <c r="CK42" s="18">
        <f>+OGB!$AD42</f>
        <v>65110</v>
      </c>
      <c r="CL42" s="18">
        <f>+OGB!$AE42</f>
        <v>70562</v>
      </c>
      <c r="CM42" s="18">
        <f>SUM(CA42:CL42)</f>
        <v>452582</v>
      </c>
      <c r="CN42" s="28"/>
      <c r="CO42" s="28"/>
      <c r="CP42" s="18">
        <f>+PB!$T42</f>
        <v>103727</v>
      </c>
      <c r="CQ42" s="18">
        <f>+PB!$U42</f>
        <v>205479</v>
      </c>
      <c r="CR42" s="18">
        <f>+PB!$V42</f>
        <v>315027</v>
      </c>
      <c r="CS42" s="18">
        <f>+PB!$W42</f>
        <v>421894</v>
      </c>
      <c r="CT42" s="18">
        <f>+PB!$X42</f>
        <v>535730</v>
      </c>
      <c r="CU42" s="18">
        <f>+PB!$Y42</f>
        <v>644725</v>
      </c>
      <c r="CV42" s="18">
        <f>+PB!$Z42</f>
        <v>748151</v>
      </c>
      <c r="CW42" s="18">
        <f>+PB!$AA42</f>
        <v>858943</v>
      </c>
      <c r="CX42" s="18">
        <f>+PB!$AB42</f>
        <v>960951</v>
      </c>
      <c r="CY42" s="18">
        <f>+PB!$AC42</f>
        <v>1070942</v>
      </c>
      <c r="CZ42" s="18">
        <f>+PB!$AD42</f>
        <v>1176724</v>
      </c>
      <c r="DA42" s="18">
        <f>+PB!$AE42</f>
        <v>1265351</v>
      </c>
      <c r="DB42" s="18">
        <f>SUM(CP42:DA42)</f>
        <v>8307644</v>
      </c>
      <c r="DC42" s="28"/>
      <c r="DD42" s="28"/>
      <c r="DE42" s="18">
        <f>+IBA!$T42</f>
        <v>7606</v>
      </c>
      <c r="DF42" s="18">
        <f>+IBA!$U42</f>
        <v>15438</v>
      </c>
      <c r="DG42" s="18">
        <f>+IBA!$V42</f>
        <v>23956</v>
      </c>
      <c r="DH42" s="18">
        <f>+IBA!$W42</f>
        <v>32320</v>
      </c>
      <c r="DI42" s="18">
        <f>+IBA!$X42</f>
        <v>41242</v>
      </c>
      <c r="DJ42" s="18">
        <f>+IBA!$Y42</f>
        <v>49681</v>
      </c>
      <c r="DK42" s="18">
        <f>+IBA!$Z42</f>
        <v>57655</v>
      </c>
      <c r="DL42" s="18">
        <f>+IBA!$AA42</f>
        <v>65593</v>
      </c>
      <c r="DM42" s="18">
        <f>+IBA!$AB42</f>
        <v>73378</v>
      </c>
      <c r="DN42" s="18">
        <f>+IBA!$AC42</f>
        <v>82185</v>
      </c>
      <c r="DO42" s="18">
        <f>+IBA!$AD42</f>
        <v>89810</v>
      </c>
      <c r="DP42" s="18">
        <f>+IBA!$AE42</f>
        <v>96545</v>
      </c>
      <c r="DQ42" s="18">
        <f>SUM(DE42:DP42)</f>
        <v>635409</v>
      </c>
      <c r="DR42" s="28"/>
      <c r="DS42" s="28"/>
      <c r="DT42" s="18">
        <f>+SIBC!$T42</f>
        <v>5467</v>
      </c>
      <c r="DU42" s="18">
        <f>+SIBC!$U42</f>
        <v>10722</v>
      </c>
      <c r="DV42" s="18">
        <f>+SIBC!$V42</f>
        <v>16344</v>
      </c>
      <c r="DW42" s="18">
        <f>+SIBC!$W42</f>
        <v>22225</v>
      </c>
      <c r="DX42" s="18">
        <f>+SIBC!$X42</f>
        <v>29506</v>
      </c>
      <c r="DY42" s="18">
        <f>+SIBC!$Y42</f>
        <v>37314</v>
      </c>
      <c r="DZ42" s="18">
        <f>+SIBC!$Z42</f>
        <v>45344</v>
      </c>
      <c r="EA42" s="18">
        <f>+SIBC!$AA42</f>
        <v>53514</v>
      </c>
      <c r="EB42" s="18">
        <f>+SIBC!$AB42</f>
        <v>60856</v>
      </c>
      <c r="EC42" s="18">
        <f>+SIBC!$AC42</f>
        <v>68209</v>
      </c>
      <c r="ED42" s="18">
        <f>+SIBC!$AD42</f>
        <v>74293</v>
      </c>
      <c r="EE42" s="18">
        <f>+SIBC!$AE42</f>
        <v>79207</v>
      </c>
      <c r="EF42" s="18">
        <f>SUM(DT42:EE42)</f>
        <v>503001</v>
      </c>
      <c r="EG42" s="28"/>
      <c r="EH42" s="28"/>
      <c r="EI42" s="18">
        <f>+TIBA!$T42</f>
        <v>27804</v>
      </c>
      <c r="EJ42" s="18">
        <f>+TIBA!$U42</f>
        <v>56886</v>
      </c>
      <c r="EK42" s="18">
        <f>+TIBA!$V42</f>
        <v>88690</v>
      </c>
      <c r="EL42" s="18">
        <f>+TIBA!$W42</f>
        <v>119537</v>
      </c>
      <c r="EM42" s="18">
        <f>+TIBA!$X42</f>
        <v>152086</v>
      </c>
      <c r="EN42" s="18">
        <f>+TIBA!$Y42</f>
        <v>181949</v>
      </c>
      <c r="EO42" s="18">
        <f>+TIBA!$Z42</f>
        <v>211135</v>
      </c>
      <c r="EP42" s="18">
        <f>+TIBA!$AA42</f>
        <v>241057</v>
      </c>
      <c r="EQ42" s="18">
        <f>+TIBA!$AB42</f>
        <v>270198</v>
      </c>
      <c r="ER42" s="18">
        <f>+TIBA!$AC42</f>
        <v>301015</v>
      </c>
      <c r="ES42" s="18">
        <f>+TIBA!$AD42</f>
        <v>330696</v>
      </c>
      <c r="ET42" s="18">
        <f>+TIBA!$AE42</f>
        <v>355298</v>
      </c>
      <c r="EU42" s="18">
        <f>SUM(EI42:ET42)</f>
        <v>2336351</v>
      </c>
      <c r="EV42" s="28"/>
      <c r="EW42" s="28"/>
      <c r="EX42" s="18">
        <f>+LQB!$T42</f>
        <v>54946</v>
      </c>
      <c r="EY42" s="18">
        <f>+LQB!$U42</f>
        <v>110414</v>
      </c>
      <c r="EZ42" s="18">
        <f>+LQB!$V42</f>
        <v>171112</v>
      </c>
      <c r="FA42" s="18">
        <f>+LQB!$W42</f>
        <v>227862</v>
      </c>
      <c r="FB42" s="18">
        <f>+LQB!$X42</f>
        <v>290048</v>
      </c>
      <c r="FC42" s="18">
        <f>+LQB!$Y42</f>
        <v>350882</v>
      </c>
      <c r="FD42" s="18">
        <f>+LQB!$Z42</f>
        <v>407554</v>
      </c>
      <c r="FE42" s="18">
        <f>+LQB!$AA42</f>
        <v>467638</v>
      </c>
      <c r="FF42" s="18">
        <f>+LQB!$AB42</f>
        <v>522722</v>
      </c>
      <c r="FG42" s="18">
        <f>+LQB!$AC42</f>
        <v>581764</v>
      </c>
      <c r="FH42" s="18">
        <f>+LQB!$AD42</f>
        <v>640256</v>
      </c>
      <c r="FI42" s="18">
        <f>+LQB!$AE42</f>
        <v>689178</v>
      </c>
      <c r="FJ42" s="18">
        <f>SUM(EX42:FI42)</f>
        <v>4514376</v>
      </c>
      <c r="FK42" s="28"/>
      <c r="FL42" s="28"/>
      <c r="FM42" s="18">
        <f>+RBW!$T42</f>
        <v>10</v>
      </c>
      <c r="FN42" s="18">
        <f>+RBW!$U42</f>
        <v>21</v>
      </c>
      <c r="FO42" s="18">
        <f>+RBW!$V42</f>
        <v>30</v>
      </c>
      <c r="FP42" s="18">
        <f>+RBW!$W42</f>
        <v>37</v>
      </c>
      <c r="FQ42" s="18">
        <f>+RBW!$X42</f>
        <v>45</v>
      </c>
      <c r="FR42" s="18">
        <f>+RBW!$Y42</f>
        <v>49</v>
      </c>
      <c r="FS42" s="18">
        <f>+RBW!$Z42</f>
        <v>70</v>
      </c>
      <c r="FT42" s="18">
        <f>+RBW!$AA42</f>
        <v>92</v>
      </c>
      <c r="FU42" s="18">
        <f>+RBW!$AB42</f>
        <v>98</v>
      </c>
      <c r="FV42" s="18">
        <f>+RBW!$AC42</f>
        <v>110</v>
      </c>
      <c r="FW42" s="18">
        <f>+RBW!$AD42</f>
        <v>121</v>
      </c>
      <c r="FX42" s="18">
        <f>+RBW!$AE42</f>
        <v>133</v>
      </c>
      <c r="FY42" s="18">
        <f>SUM(FM42:FX42)</f>
        <v>816</v>
      </c>
      <c r="FZ42" s="28"/>
      <c r="GA42" s="28"/>
      <c r="GB42" s="18">
        <f>+WPB!$T42</f>
        <v>0</v>
      </c>
      <c r="GC42" s="18">
        <f>+WPB!$U42</f>
        <v>0</v>
      </c>
      <c r="GD42" s="18">
        <f>+WPB!$V42</f>
        <v>0</v>
      </c>
      <c r="GE42" s="18">
        <f>+WPB!$W42</f>
        <v>0</v>
      </c>
      <c r="GF42" s="18">
        <f>+WPB!$X42</f>
        <v>0</v>
      </c>
      <c r="GG42" s="18">
        <f>+WPB!$Y42</f>
        <v>0</v>
      </c>
      <c r="GH42" s="18">
        <f>+WPB!$Z42</f>
        <v>0</v>
      </c>
      <c r="GI42" s="18">
        <f>+WPB!$AA42</f>
        <v>0</v>
      </c>
      <c r="GJ42" s="18">
        <f>+WPB!$AB42</f>
        <v>0</v>
      </c>
      <c r="GK42" s="18">
        <f>+WPB!$AC42</f>
        <v>0</v>
      </c>
      <c r="GL42" s="18">
        <f>+WPB!$AD42</f>
        <v>0</v>
      </c>
      <c r="GM42" s="18">
        <f>+WPB!$AE42</f>
        <v>0</v>
      </c>
      <c r="GN42" s="18">
        <f>SUM(GB42:GM42)</f>
        <v>0</v>
      </c>
      <c r="GO42" s="28"/>
      <c r="GP42" s="28"/>
    </row>
    <row r="43" spans="1:198" s="17" customFormat="1" ht="15.2" customHeight="1">
      <c r="A43" s="25">
        <v>2012</v>
      </c>
      <c r="B43" s="30" t="s">
        <v>8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28"/>
      <c r="R43" s="28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28"/>
      <c r="AG43" s="28"/>
      <c r="AH43" s="18">
        <f>+AMB!$T43</f>
        <v>1002</v>
      </c>
      <c r="AI43" s="18">
        <f>+AMB!$U43</f>
        <v>2033</v>
      </c>
      <c r="AJ43" s="18">
        <f>+AMB!$V43</f>
        <v>3151</v>
      </c>
      <c r="AK43" s="18">
        <f>+AMB!$W43</f>
        <v>3151</v>
      </c>
      <c r="AL43" s="18">
        <f>+AMB!$X43</f>
        <v>3151</v>
      </c>
      <c r="AM43" s="18">
        <f>+AMB!$Y43</f>
        <v>3151</v>
      </c>
      <c r="AN43" s="18">
        <f>+AMB!$Z43</f>
        <v>3151</v>
      </c>
      <c r="AO43" s="18">
        <f>+AMB!$AA43</f>
        <v>3151</v>
      </c>
      <c r="AP43" s="18">
        <f>+AMB!$AB43</f>
        <v>3151</v>
      </c>
      <c r="AQ43" s="18">
        <f>+AMB!$AC43</f>
        <v>3151</v>
      </c>
      <c r="AR43" s="18">
        <f>+AMB!$AD43</f>
        <v>3151</v>
      </c>
      <c r="AS43" s="18">
        <f>+AMB!$AE43</f>
        <v>3151</v>
      </c>
      <c r="AT43" s="18">
        <f>SUM(AH43:AS43)</f>
        <v>34545</v>
      </c>
      <c r="AU43" s="28"/>
      <c r="AV43" s="28"/>
      <c r="AW43" s="18">
        <f>+BWB!$T43</f>
        <v>297</v>
      </c>
      <c r="AX43" s="18">
        <f>+BWB!$U43</f>
        <v>651</v>
      </c>
      <c r="AY43" s="18">
        <f>+BWB!$V43</f>
        <v>1107</v>
      </c>
      <c r="AZ43" s="18">
        <f>+BWB!$W43</f>
        <v>1648</v>
      </c>
      <c r="BA43" s="18">
        <f>+BWB!$X43</f>
        <v>2501</v>
      </c>
      <c r="BB43" s="18">
        <f>+BWB!$Y43</f>
        <v>3361</v>
      </c>
      <c r="BC43" s="18">
        <f>+BWB!$Z43</f>
        <v>4199</v>
      </c>
      <c r="BD43" s="18">
        <f>+BWB!$AA43</f>
        <v>4881</v>
      </c>
      <c r="BE43" s="18">
        <f>+BWB!$AB43</f>
        <v>5467</v>
      </c>
      <c r="BF43" s="18">
        <f>+BWB!$AC43</f>
        <v>6078</v>
      </c>
      <c r="BG43" s="18">
        <f>+BWB!$AD43</f>
        <v>6772</v>
      </c>
      <c r="BH43" s="18">
        <f>+BWB!$AE43</f>
        <v>7127</v>
      </c>
      <c r="BI43" s="18">
        <f>SUM(AW43:BH43)</f>
        <v>44089</v>
      </c>
      <c r="BJ43" s="28"/>
      <c r="BK43" s="28"/>
      <c r="BL43" s="18">
        <f>+DWT!$T43</f>
        <v>4406</v>
      </c>
      <c r="BM43" s="18">
        <f>+DWT!$U43</f>
        <v>8344</v>
      </c>
      <c r="BN43" s="18">
        <f>+DWT!$V43</f>
        <v>12287</v>
      </c>
      <c r="BO43" s="18">
        <f>+DWT!$W43</f>
        <v>16382</v>
      </c>
      <c r="BP43" s="18">
        <f>+DWT!$X43</f>
        <v>20478</v>
      </c>
      <c r="BQ43" s="18">
        <f>+DWT!$Y43</f>
        <v>24635</v>
      </c>
      <c r="BR43" s="18">
        <f>+DWT!$Z43</f>
        <v>28877</v>
      </c>
      <c r="BS43" s="18">
        <f>+DWT!$AA43</f>
        <v>33414</v>
      </c>
      <c r="BT43" s="18">
        <f>+DWT!$AB43</f>
        <v>37250</v>
      </c>
      <c r="BU43" s="18">
        <f>+DWT!$AC43</f>
        <v>41295</v>
      </c>
      <c r="BV43" s="18">
        <f>+DWT!$AD43</f>
        <v>45004</v>
      </c>
      <c r="BW43" s="18">
        <f>+DWT!$AE43</f>
        <v>48678</v>
      </c>
      <c r="BX43" s="18">
        <f>SUM(BL43:BW43)</f>
        <v>321050</v>
      </c>
      <c r="BY43" s="28"/>
      <c r="BZ43" s="28"/>
      <c r="CA43" s="18">
        <f>+OGB!$T43</f>
        <v>27</v>
      </c>
      <c r="CB43" s="18">
        <f>+OGB!$U43</f>
        <v>60</v>
      </c>
      <c r="CC43" s="18">
        <f>+OGB!$V43</f>
        <v>77</v>
      </c>
      <c r="CD43" s="18">
        <f>+OGB!$W43</f>
        <v>77</v>
      </c>
      <c r="CE43" s="18">
        <f>+OGB!$X43</f>
        <v>113</v>
      </c>
      <c r="CF43" s="18">
        <f>+OGB!$Y43</f>
        <v>177</v>
      </c>
      <c r="CG43" s="18">
        <f>+OGB!$Z43</f>
        <v>198</v>
      </c>
      <c r="CH43" s="18">
        <f>+OGB!$AA43</f>
        <v>198</v>
      </c>
      <c r="CI43" s="18">
        <f>+OGB!$AB43</f>
        <v>198</v>
      </c>
      <c r="CJ43" s="18">
        <f>+OGB!$AC43</f>
        <v>198</v>
      </c>
      <c r="CK43" s="18">
        <f>+OGB!$AD43</f>
        <v>198</v>
      </c>
      <c r="CL43" s="18">
        <f>+OGB!$AE43</f>
        <v>198</v>
      </c>
      <c r="CM43" s="18">
        <f>SUM(CA43:CL43)</f>
        <v>1719</v>
      </c>
      <c r="CN43" s="28"/>
      <c r="CO43" s="28"/>
      <c r="CP43" s="18">
        <f>+PB!$T43</f>
        <v>2398</v>
      </c>
      <c r="CQ43" s="18">
        <f>+PB!$U43</f>
        <v>4872</v>
      </c>
      <c r="CR43" s="18">
        <f>+PB!$V43</f>
        <v>7284</v>
      </c>
      <c r="CS43" s="18">
        <f>+PB!$W43</f>
        <v>9658</v>
      </c>
      <c r="CT43" s="18">
        <f>+PB!$X43</f>
        <v>12212</v>
      </c>
      <c r="CU43" s="18">
        <f>+PB!$Y43</f>
        <v>14522</v>
      </c>
      <c r="CV43" s="18">
        <f>+PB!$Z43</f>
        <v>17086</v>
      </c>
      <c r="CW43" s="18">
        <f>+PB!$AA43</f>
        <v>20030</v>
      </c>
      <c r="CX43" s="18">
        <f>+PB!$AB43</f>
        <v>22786</v>
      </c>
      <c r="CY43" s="18">
        <f>+PB!$AC43</f>
        <v>25500</v>
      </c>
      <c r="CZ43" s="18">
        <f>+PB!$AD43</f>
        <v>27790</v>
      </c>
      <c r="DA43" s="18">
        <f>+PB!$AE43</f>
        <v>30244</v>
      </c>
      <c r="DB43" s="18">
        <f>SUM(CP43:DA43)</f>
        <v>194382</v>
      </c>
      <c r="DC43" s="28"/>
      <c r="DD43" s="28"/>
      <c r="DE43" s="18">
        <f>+IBA!$T43</f>
        <v>1119</v>
      </c>
      <c r="DF43" s="18">
        <f>+IBA!$U43</f>
        <v>2584</v>
      </c>
      <c r="DG43" s="18">
        <f>+IBA!$V43</f>
        <v>3876</v>
      </c>
      <c r="DH43" s="18">
        <f>+IBA!$W43</f>
        <v>5483</v>
      </c>
      <c r="DI43" s="18">
        <f>+IBA!$X43</f>
        <v>9861</v>
      </c>
      <c r="DJ43" s="18">
        <f>+IBA!$Y43</f>
        <v>16944</v>
      </c>
      <c r="DK43" s="18">
        <f>+IBA!$Z43</f>
        <v>25305</v>
      </c>
      <c r="DL43" s="18">
        <f>+IBA!$AA43</f>
        <v>34652</v>
      </c>
      <c r="DM43" s="18">
        <f>+IBA!$AB43</f>
        <v>40216</v>
      </c>
      <c r="DN43" s="18">
        <f>+IBA!$AC43</f>
        <v>42958</v>
      </c>
      <c r="DO43" s="18">
        <f>+IBA!$AD43</f>
        <v>44230</v>
      </c>
      <c r="DP43" s="18">
        <f>+IBA!$AE43</f>
        <v>45202</v>
      </c>
      <c r="DQ43" s="18">
        <f>SUM(DE43:DP43)</f>
        <v>272430</v>
      </c>
      <c r="DR43" s="28"/>
      <c r="DS43" s="28"/>
      <c r="DT43" s="18">
        <f>+SIBC!$T43</f>
        <v>0</v>
      </c>
      <c r="DU43" s="18">
        <f>+SIBC!$U43</f>
        <v>0</v>
      </c>
      <c r="DV43" s="18">
        <f>+SIBC!$V43</f>
        <v>0</v>
      </c>
      <c r="DW43" s="18">
        <f>+SIBC!$W43</f>
        <v>0</v>
      </c>
      <c r="DX43" s="18">
        <f>+SIBC!$X43</f>
        <v>0</v>
      </c>
      <c r="DY43" s="18">
        <f>+SIBC!$Y43</f>
        <v>0</v>
      </c>
      <c r="DZ43" s="18">
        <f>+SIBC!$Z43</f>
        <v>0</v>
      </c>
      <c r="EA43" s="18">
        <f>+SIBC!$AA43</f>
        <v>0</v>
      </c>
      <c r="EB43" s="18">
        <f>+SIBC!$AB43</f>
        <v>0</v>
      </c>
      <c r="EC43" s="18">
        <f>+SIBC!$AC43</f>
        <v>0</v>
      </c>
      <c r="ED43" s="18">
        <f>+SIBC!$AD43</f>
        <v>0</v>
      </c>
      <c r="EE43" s="18">
        <f>+SIBC!$AE43</f>
        <v>0</v>
      </c>
      <c r="EF43" s="18">
        <f>SUM(DT43:EE43)</f>
        <v>0</v>
      </c>
      <c r="EG43" s="28"/>
      <c r="EH43" s="28"/>
      <c r="EI43" s="18">
        <f>+TIBA!$T43</f>
        <v>0</v>
      </c>
      <c r="EJ43" s="18">
        <f>+TIBA!$U43</f>
        <v>0</v>
      </c>
      <c r="EK43" s="18">
        <f>+TIBA!$V43</f>
        <v>0</v>
      </c>
      <c r="EL43" s="18">
        <f>+TIBA!$W43</f>
        <v>0</v>
      </c>
      <c r="EM43" s="18">
        <f>+TIBA!$X43</f>
        <v>0</v>
      </c>
      <c r="EN43" s="18">
        <f>+TIBA!$Y43</f>
        <v>0</v>
      </c>
      <c r="EO43" s="18">
        <f>+TIBA!$Z43</f>
        <v>0</v>
      </c>
      <c r="EP43" s="18">
        <f>+TIBA!$AA43</f>
        <v>0</v>
      </c>
      <c r="EQ43" s="18">
        <f>+TIBA!$AB43</f>
        <v>0</v>
      </c>
      <c r="ER43" s="18">
        <f>+TIBA!$AC43</f>
        <v>0</v>
      </c>
      <c r="ES43" s="18">
        <f>+TIBA!$AD43</f>
        <v>0</v>
      </c>
      <c r="ET43" s="18">
        <f>+TIBA!$AE43</f>
        <v>0</v>
      </c>
      <c r="EU43" s="18">
        <f>SUM(EI43:ET43)</f>
        <v>0</v>
      </c>
      <c r="EV43" s="28"/>
      <c r="EW43" s="28"/>
      <c r="EX43" s="18">
        <f>+LQB!$T43</f>
        <v>340</v>
      </c>
      <c r="EY43" s="18">
        <f>+LQB!$U43</f>
        <v>772</v>
      </c>
      <c r="EZ43" s="18">
        <f>+LQB!$V43</f>
        <v>1296</v>
      </c>
      <c r="FA43" s="18">
        <f>+LQB!$W43</f>
        <v>1952</v>
      </c>
      <c r="FB43" s="18">
        <f>+LQB!$X43</f>
        <v>2824</v>
      </c>
      <c r="FC43" s="18">
        <f>+LQB!$Y43</f>
        <v>3528</v>
      </c>
      <c r="FD43" s="18">
        <f>+LQB!$Z43</f>
        <v>4396</v>
      </c>
      <c r="FE43" s="18">
        <f>+LQB!$AA43</f>
        <v>5228</v>
      </c>
      <c r="FF43" s="18">
        <f>+LQB!$AB43</f>
        <v>6068</v>
      </c>
      <c r="FG43" s="18">
        <f>+LQB!$AC43</f>
        <v>6890</v>
      </c>
      <c r="FH43" s="18">
        <f>+LQB!$AD43</f>
        <v>7484</v>
      </c>
      <c r="FI43" s="18">
        <f>+LQB!$AE43</f>
        <v>7926</v>
      </c>
      <c r="FJ43" s="18">
        <f>SUM(EX43:FI43)</f>
        <v>48704</v>
      </c>
      <c r="FK43" s="28"/>
      <c r="FL43" s="28"/>
      <c r="FM43" s="18">
        <f>+RBW!$T43</f>
        <v>792</v>
      </c>
      <c r="FN43" s="18">
        <f>+RBW!$U43</f>
        <v>1544</v>
      </c>
      <c r="FO43" s="18">
        <f>+RBW!$V43</f>
        <v>2600</v>
      </c>
      <c r="FP43" s="18">
        <f>+RBW!$W43</f>
        <v>4442</v>
      </c>
      <c r="FQ43" s="18">
        <f>+RBW!$X43</f>
        <v>7580</v>
      </c>
      <c r="FR43" s="18">
        <f>+RBW!$Y43</f>
        <v>11170</v>
      </c>
      <c r="FS43" s="18">
        <f>+RBW!$Z43</f>
        <v>14992</v>
      </c>
      <c r="FT43" s="18">
        <f>+RBW!$AA43</f>
        <v>18716</v>
      </c>
      <c r="FU43" s="18">
        <f>+RBW!$AB43</f>
        <v>22390</v>
      </c>
      <c r="FV43" s="18">
        <f>+RBW!$AC43</f>
        <v>25528</v>
      </c>
      <c r="FW43" s="18">
        <f>+RBW!$AD43</f>
        <v>26778</v>
      </c>
      <c r="FX43" s="18">
        <f>+RBW!$AE43</f>
        <v>27892</v>
      </c>
      <c r="FY43" s="18">
        <f>SUM(FM43:FX43)</f>
        <v>164424</v>
      </c>
      <c r="FZ43" s="28"/>
      <c r="GA43" s="28"/>
      <c r="GB43" s="18">
        <f>+WPB!$T43</f>
        <v>0</v>
      </c>
      <c r="GC43" s="18">
        <f>+WPB!$U43</f>
        <v>0</v>
      </c>
      <c r="GD43" s="18">
        <f>+WPB!$V43</f>
        <v>0</v>
      </c>
      <c r="GE43" s="18">
        <f>+WPB!$W43</f>
        <v>0</v>
      </c>
      <c r="GF43" s="18">
        <f>+WPB!$X43</f>
        <v>0</v>
      </c>
      <c r="GG43" s="18">
        <f>+WPB!$Y43</f>
        <v>0</v>
      </c>
      <c r="GH43" s="18">
        <f>+WPB!$Z43</f>
        <v>0</v>
      </c>
      <c r="GI43" s="18">
        <f>+WPB!$AA43</f>
        <v>0</v>
      </c>
      <c r="GJ43" s="18">
        <f>+WPB!$AB43</f>
        <v>0</v>
      </c>
      <c r="GK43" s="18">
        <f>+WPB!$AC43</f>
        <v>0</v>
      </c>
      <c r="GL43" s="18">
        <f>+WPB!$AD43</f>
        <v>0</v>
      </c>
      <c r="GM43" s="18">
        <f>+WPB!$AE43</f>
        <v>0</v>
      </c>
      <c r="GN43" s="18">
        <f>SUM(GB43:GM43)</f>
        <v>0</v>
      </c>
      <c r="GO43" s="28"/>
      <c r="GP43" s="28"/>
    </row>
    <row r="44" spans="1:198" s="17" customFormat="1" ht="15.2" customHeight="1">
      <c r="A44" s="25">
        <v>2012</v>
      </c>
      <c r="B44" s="31" t="s">
        <v>9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28"/>
      <c r="R44" s="28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28"/>
      <c r="AG44" s="28"/>
      <c r="AH44" s="18">
        <f t="shared" ref="AH44:AT44" si="66">SUM(AH41:AH43)</f>
        <v>574677</v>
      </c>
      <c r="AI44" s="18">
        <f t="shared" si="66"/>
        <v>1145515</v>
      </c>
      <c r="AJ44" s="18">
        <f t="shared" si="66"/>
        <v>1795195</v>
      </c>
      <c r="AK44" s="18">
        <f t="shared" si="66"/>
        <v>2415399</v>
      </c>
      <c r="AL44" s="18">
        <f t="shared" si="66"/>
        <v>3052091</v>
      </c>
      <c r="AM44" s="18">
        <f t="shared" si="66"/>
        <v>3678248</v>
      </c>
      <c r="AN44" s="18">
        <f t="shared" si="66"/>
        <v>4273011</v>
      </c>
      <c r="AO44" s="18">
        <f t="shared" si="66"/>
        <v>4939340</v>
      </c>
      <c r="AP44" s="18">
        <f t="shared" si="66"/>
        <v>5532998</v>
      </c>
      <c r="AQ44" s="18">
        <f t="shared" si="66"/>
        <v>6163629</v>
      </c>
      <c r="AR44" s="18">
        <f t="shared" si="66"/>
        <v>6762895</v>
      </c>
      <c r="AS44" s="18">
        <f t="shared" si="66"/>
        <v>7310302</v>
      </c>
      <c r="AT44" s="18">
        <f t="shared" si="66"/>
        <v>47643300</v>
      </c>
      <c r="AU44" s="28"/>
      <c r="AV44" s="28"/>
      <c r="AW44" s="18">
        <f t="shared" ref="AW44:BI44" si="67">SUM(AW41:AW43)</f>
        <v>347068</v>
      </c>
      <c r="AX44" s="18">
        <f t="shared" si="67"/>
        <v>694367</v>
      </c>
      <c r="AY44" s="18">
        <f t="shared" si="67"/>
        <v>1111813</v>
      </c>
      <c r="AZ44" s="18">
        <f t="shared" si="67"/>
        <v>1530040</v>
      </c>
      <c r="BA44" s="18">
        <f t="shared" si="67"/>
        <v>1970519</v>
      </c>
      <c r="BB44" s="18">
        <f t="shared" si="67"/>
        <v>2434444</v>
      </c>
      <c r="BC44" s="18">
        <f t="shared" si="67"/>
        <v>2944173</v>
      </c>
      <c r="BD44" s="18">
        <f t="shared" si="67"/>
        <v>3502780</v>
      </c>
      <c r="BE44" s="18">
        <f t="shared" si="67"/>
        <v>3952657</v>
      </c>
      <c r="BF44" s="18">
        <f t="shared" si="67"/>
        <v>4401684</v>
      </c>
      <c r="BG44" s="18">
        <f t="shared" si="67"/>
        <v>4843016</v>
      </c>
      <c r="BH44" s="18">
        <f t="shared" si="67"/>
        <v>5258364</v>
      </c>
      <c r="BI44" s="18">
        <f t="shared" si="67"/>
        <v>32990925</v>
      </c>
      <c r="BJ44" s="28"/>
      <c r="BK44" s="28"/>
      <c r="BL44" s="18">
        <f t="shared" ref="BL44:BX44" si="68">SUM(BL41:BL43)</f>
        <v>307343</v>
      </c>
      <c r="BM44" s="18">
        <f t="shared" si="68"/>
        <v>609990</v>
      </c>
      <c r="BN44" s="18">
        <f t="shared" si="68"/>
        <v>938119</v>
      </c>
      <c r="BO44" s="18">
        <f t="shared" si="68"/>
        <v>1265939</v>
      </c>
      <c r="BP44" s="18">
        <f t="shared" si="68"/>
        <v>1601154</v>
      </c>
      <c r="BQ44" s="18">
        <f t="shared" si="68"/>
        <v>1940223</v>
      </c>
      <c r="BR44" s="18">
        <f t="shared" si="68"/>
        <v>2278502</v>
      </c>
      <c r="BS44" s="18">
        <f t="shared" si="68"/>
        <v>2645117</v>
      </c>
      <c r="BT44" s="18">
        <f t="shared" si="68"/>
        <v>2979123</v>
      </c>
      <c r="BU44" s="18">
        <f t="shared" si="68"/>
        <v>3318696</v>
      </c>
      <c r="BV44" s="18">
        <f t="shared" si="68"/>
        <v>3647224</v>
      </c>
      <c r="BW44" s="18">
        <f t="shared" si="68"/>
        <v>3974839</v>
      </c>
      <c r="BX44" s="18">
        <f t="shared" si="68"/>
        <v>25506269</v>
      </c>
      <c r="BY44" s="28"/>
      <c r="BZ44" s="28"/>
      <c r="CA44" s="18">
        <f t="shared" ref="CA44:CM44" si="69">SUM(CA41:CA43)</f>
        <v>42434</v>
      </c>
      <c r="CB44" s="18">
        <f t="shared" si="69"/>
        <v>89001</v>
      </c>
      <c r="CC44" s="18">
        <f t="shared" si="69"/>
        <v>146274</v>
      </c>
      <c r="CD44" s="18">
        <f t="shared" si="69"/>
        <v>205135</v>
      </c>
      <c r="CE44" s="18">
        <f t="shared" si="69"/>
        <v>271763</v>
      </c>
      <c r="CF44" s="18">
        <f t="shared" si="69"/>
        <v>342634</v>
      </c>
      <c r="CG44" s="18">
        <f t="shared" si="69"/>
        <v>423099</v>
      </c>
      <c r="CH44" s="18">
        <f t="shared" si="69"/>
        <v>511503</v>
      </c>
      <c r="CI44" s="18">
        <f t="shared" si="69"/>
        <v>583782</v>
      </c>
      <c r="CJ44" s="18">
        <f t="shared" si="69"/>
        <v>651077</v>
      </c>
      <c r="CK44" s="18">
        <f t="shared" si="69"/>
        <v>719921</v>
      </c>
      <c r="CL44" s="18">
        <f t="shared" si="69"/>
        <v>784464</v>
      </c>
      <c r="CM44" s="18">
        <f t="shared" si="69"/>
        <v>4771087</v>
      </c>
      <c r="CN44" s="28"/>
      <c r="CO44" s="28"/>
      <c r="CP44" s="18">
        <f t="shared" ref="CP44:DB44" si="70">SUM(CP41:CP43)</f>
        <v>404270</v>
      </c>
      <c r="CQ44" s="18">
        <f t="shared" si="70"/>
        <v>815335</v>
      </c>
      <c r="CR44" s="18">
        <f t="shared" si="70"/>
        <v>1308020</v>
      </c>
      <c r="CS44" s="18">
        <f t="shared" si="70"/>
        <v>1779197</v>
      </c>
      <c r="CT44" s="18">
        <f t="shared" si="70"/>
        <v>2286486</v>
      </c>
      <c r="CU44" s="18">
        <f t="shared" si="70"/>
        <v>2828488</v>
      </c>
      <c r="CV44" s="18">
        <f t="shared" si="70"/>
        <v>3466052</v>
      </c>
      <c r="CW44" s="18">
        <f t="shared" si="70"/>
        <v>4138316</v>
      </c>
      <c r="CX44" s="18">
        <f t="shared" si="70"/>
        <v>4647353</v>
      </c>
      <c r="CY44" s="18">
        <f t="shared" si="70"/>
        <v>5140323</v>
      </c>
      <c r="CZ44" s="18">
        <f t="shared" si="70"/>
        <v>5599915</v>
      </c>
      <c r="DA44" s="18">
        <f t="shared" si="70"/>
        <v>6042618</v>
      </c>
      <c r="DB44" s="18">
        <f t="shared" si="70"/>
        <v>38456373</v>
      </c>
      <c r="DC44" s="28"/>
      <c r="DD44" s="28"/>
      <c r="DE44" s="18">
        <f t="shared" ref="DE44:DQ44" si="71">SUM(DE41:DE43)</f>
        <v>144483</v>
      </c>
      <c r="DF44" s="18">
        <f t="shared" si="71"/>
        <v>289949</v>
      </c>
      <c r="DG44" s="18">
        <f t="shared" si="71"/>
        <v>454166</v>
      </c>
      <c r="DH44" s="18">
        <f t="shared" si="71"/>
        <v>619691</v>
      </c>
      <c r="DI44" s="18">
        <f t="shared" si="71"/>
        <v>795448</v>
      </c>
      <c r="DJ44" s="18">
        <f t="shared" si="71"/>
        <v>975488</v>
      </c>
      <c r="DK44" s="18">
        <f t="shared" si="71"/>
        <v>1175104</v>
      </c>
      <c r="DL44" s="18">
        <f t="shared" si="71"/>
        <v>1375808</v>
      </c>
      <c r="DM44" s="18">
        <f t="shared" si="71"/>
        <v>1559002</v>
      </c>
      <c r="DN44" s="18">
        <f t="shared" si="71"/>
        <v>1736941</v>
      </c>
      <c r="DO44" s="18">
        <f t="shared" si="71"/>
        <v>1900907</v>
      </c>
      <c r="DP44" s="18">
        <f t="shared" si="71"/>
        <v>2070449</v>
      </c>
      <c r="DQ44" s="18">
        <f t="shared" si="71"/>
        <v>13097436</v>
      </c>
      <c r="DR44" s="28"/>
      <c r="DS44" s="28"/>
      <c r="DT44" s="18">
        <f t="shared" ref="DT44:EF44" si="72">SUM(DT41:DT43)</f>
        <v>169291</v>
      </c>
      <c r="DU44" s="18">
        <f t="shared" si="72"/>
        <v>338004</v>
      </c>
      <c r="DV44" s="18">
        <f t="shared" si="72"/>
        <v>514495</v>
      </c>
      <c r="DW44" s="18">
        <f t="shared" si="72"/>
        <v>700635</v>
      </c>
      <c r="DX44" s="18">
        <f t="shared" si="72"/>
        <v>900676</v>
      </c>
      <c r="DY44" s="18">
        <f t="shared" si="72"/>
        <v>1103703</v>
      </c>
      <c r="DZ44" s="18">
        <f t="shared" si="72"/>
        <v>1305476</v>
      </c>
      <c r="EA44" s="18">
        <f t="shared" si="72"/>
        <v>1518277</v>
      </c>
      <c r="EB44" s="18">
        <f t="shared" si="72"/>
        <v>1714177</v>
      </c>
      <c r="EC44" s="18">
        <f t="shared" si="72"/>
        <v>1914752</v>
      </c>
      <c r="ED44" s="18">
        <f t="shared" si="72"/>
        <v>2109507</v>
      </c>
      <c r="EE44" s="18">
        <f t="shared" si="72"/>
        <v>2278661</v>
      </c>
      <c r="EF44" s="18">
        <f t="shared" si="72"/>
        <v>14567654</v>
      </c>
      <c r="EG44" s="28"/>
      <c r="EH44" s="28"/>
      <c r="EI44" s="18">
        <f t="shared" ref="EI44:EU44" si="73">SUM(EI41:EI43)</f>
        <v>111218</v>
      </c>
      <c r="EJ44" s="18">
        <f t="shared" si="73"/>
        <v>226156</v>
      </c>
      <c r="EK44" s="18">
        <f t="shared" si="73"/>
        <v>378843</v>
      </c>
      <c r="EL44" s="18">
        <f t="shared" si="73"/>
        <v>540706</v>
      </c>
      <c r="EM44" s="18">
        <f t="shared" si="73"/>
        <v>722698</v>
      </c>
      <c r="EN44" s="18">
        <f t="shared" si="73"/>
        <v>922832</v>
      </c>
      <c r="EO44" s="18">
        <f t="shared" si="73"/>
        <v>1187145</v>
      </c>
      <c r="EP44" s="18">
        <f t="shared" si="73"/>
        <v>1470932</v>
      </c>
      <c r="EQ44" s="18">
        <f t="shared" si="73"/>
        <v>1657594</v>
      </c>
      <c r="ER44" s="18">
        <f t="shared" si="73"/>
        <v>1824056</v>
      </c>
      <c r="ES44" s="18">
        <f t="shared" si="73"/>
        <v>1979572</v>
      </c>
      <c r="ET44" s="18">
        <f t="shared" si="73"/>
        <v>2110126</v>
      </c>
      <c r="EU44" s="18">
        <f t="shared" si="73"/>
        <v>13131878</v>
      </c>
      <c r="EV44" s="28"/>
      <c r="EW44" s="28"/>
      <c r="EX44" s="18">
        <f t="shared" ref="EX44:FJ44" si="74">SUM(EX41:EX43)</f>
        <v>258215</v>
      </c>
      <c r="EY44" s="18">
        <f t="shared" si="74"/>
        <v>513450</v>
      </c>
      <c r="EZ44" s="18">
        <f t="shared" si="74"/>
        <v>828591</v>
      </c>
      <c r="FA44" s="18">
        <f t="shared" si="74"/>
        <v>1144438</v>
      </c>
      <c r="FB44" s="18">
        <f t="shared" si="74"/>
        <v>1484738</v>
      </c>
      <c r="FC44" s="18">
        <f t="shared" si="74"/>
        <v>1823358</v>
      </c>
      <c r="FD44" s="18">
        <f t="shared" si="74"/>
        <v>2209455</v>
      </c>
      <c r="FE44" s="18">
        <f t="shared" si="74"/>
        <v>2620901</v>
      </c>
      <c r="FF44" s="18">
        <f t="shared" si="74"/>
        <v>2958799</v>
      </c>
      <c r="FG44" s="18">
        <f t="shared" si="74"/>
        <v>3271549</v>
      </c>
      <c r="FH44" s="18">
        <f t="shared" si="74"/>
        <v>3579021</v>
      </c>
      <c r="FI44" s="18">
        <f t="shared" si="74"/>
        <v>3875897</v>
      </c>
      <c r="FJ44" s="18">
        <f t="shared" si="74"/>
        <v>24568412</v>
      </c>
      <c r="FK44" s="28"/>
      <c r="FL44" s="28"/>
      <c r="FM44" s="18">
        <f t="shared" ref="FM44:FY44" si="75">SUM(FM41:FM43)</f>
        <v>216716</v>
      </c>
      <c r="FN44" s="18">
        <f t="shared" si="75"/>
        <v>439191</v>
      </c>
      <c r="FO44" s="18">
        <f t="shared" si="75"/>
        <v>715191</v>
      </c>
      <c r="FP44" s="18">
        <f t="shared" si="75"/>
        <v>1004918</v>
      </c>
      <c r="FQ44" s="18">
        <f t="shared" si="75"/>
        <v>1312931</v>
      </c>
      <c r="FR44" s="18">
        <f t="shared" si="75"/>
        <v>1640623</v>
      </c>
      <c r="FS44" s="18">
        <f t="shared" si="75"/>
        <v>2041468</v>
      </c>
      <c r="FT44" s="18">
        <f t="shared" si="75"/>
        <v>2485424</v>
      </c>
      <c r="FU44" s="18">
        <f t="shared" si="75"/>
        <v>2816274</v>
      </c>
      <c r="FV44" s="18">
        <f t="shared" si="75"/>
        <v>3115548</v>
      </c>
      <c r="FW44" s="18">
        <f t="shared" si="75"/>
        <v>3392266</v>
      </c>
      <c r="FX44" s="18">
        <f t="shared" si="75"/>
        <v>3662774</v>
      </c>
      <c r="FY44" s="18">
        <f t="shared" si="75"/>
        <v>22843324</v>
      </c>
      <c r="FZ44" s="28"/>
      <c r="GA44" s="28"/>
      <c r="GB44" s="18">
        <f t="shared" ref="GB44:GN44" si="76">SUM(GB41:GB43)</f>
        <v>34382</v>
      </c>
      <c r="GC44" s="18">
        <f t="shared" si="76"/>
        <v>69695</v>
      </c>
      <c r="GD44" s="18">
        <f t="shared" si="76"/>
        <v>111318</v>
      </c>
      <c r="GE44" s="18">
        <f t="shared" si="76"/>
        <v>155753</v>
      </c>
      <c r="GF44" s="18">
        <f t="shared" si="76"/>
        <v>203946</v>
      </c>
      <c r="GG44" s="18">
        <f t="shared" si="76"/>
        <v>254363</v>
      </c>
      <c r="GH44" s="18">
        <f t="shared" si="76"/>
        <v>313616</v>
      </c>
      <c r="GI44" s="18">
        <f t="shared" si="76"/>
        <v>375301</v>
      </c>
      <c r="GJ44" s="18">
        <f t="shared" si="76"/>
        <v>427627</v>
      </c>
      <c r="GK44" s="18">
        <f t="shared" si="76"/>
        <v>480269</v>
      </c>
      <c r="GL44" s="18">
        <f t="shared" si="76"/>
        <v>530915</v>
      </c>
      <c r="GM44" s="18">
        <f t="shared" si="76"/>
        <v>583505</v>
      </c>
      <c r="GN44" s="18">
        <f t="shared" si="76"/>
        <v>3540690</v>
      </c>
      <c r="GO44" s="28"/>
      <c r="GP44" s="28"/>
    </row>
    <row r="45" spans="1:198" s="29" customFormat="1" ht="15.2" customHeight="1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5"/>
      <c r="R45" s="15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5"/>
      <c r="AG45" s="15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5"/>
      <c r="AV45" s="15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5"/>
      <c r="BK45" s="15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5"/>
      <c r="BZ45" s="15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5"/>
      <c r="DD45" s="15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5"/>
      <c r="DS45" s="15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5"/>
      <c r="EH45" s="15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5"/>
      <c r="EW45" s="15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5"/>
      <c r="FL45" s="15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5"/>
      <c r="GA45" s="15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5"/>
      <c r="GP45" s="15"/>
    </row>
    <row r="46" spans="1:198" s="17" customFormat="1" ht="15.2" customHeight="1">
      <c r="A46" s="25">
        <v>2013</v>
      </c>
      <c r="B46" s="30" t="s">
        <v>6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27"/>
      <c r="R46" s="2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27"/>
      <c r="AG46" s="27"/>
      <c r="AH46" s="18">
        <f>+AMB!$T46</f>
        <v>375332</v>
      </c>
      <c r="AI46" s="18">
        <f>+AMB!$U46</f>
        <v>723784</v>
      </c>
      <c r="AJ46" s="18">
        <f>+AMB!$V46</f>
        <v>1147255</v>
      </c>
      <c r="AK46" s="18">
        <f>+AMB!$W46</f>
        <v>1550021</v>
      </c>
      <c r="AL46" s="18">
        <f>+AMB!$X46</f>
        <v>1972798</v>
      </c>
      <c r="AM46" s="18">
        <f>+AMB!$Y46</f>
        <v>2389943</v>
      </c>
      <c r="AN46" s="18">
        <f>+AMB!$Z46</f>
        <v>2826915</v>
      </c>
      <c r="AO46" s="18">
        <f>+AMB!$AA46</f>
        <v>3296611</v>
      </c>
      <c r="AP46" s="18">
        <f>+AMB!$AB46</f>
        <v>3696535</v>
      </c>
      <c r="AQ46" s="18">
        <f>+AMB!$AC46</f>
        <v>4119387</v>
      </c>
      <c r="AR46" s="18">
        <f>+AMB!$AD46</f>
        <v>4506503</v>
      </c>
      <c r="AS46" s="18">
        <f>+AMB!$AE46</f>
        <v>4895539</v>
      </c>
      <c r="AT46" s="18">
        <f>SUM(AH46:AS46)</f>
        <v>31500623</v>
      </c>
      <c r="AU46" s="27"/>
      <c r="AV46" s="27"/>
      <c r="AW46" s="18">
        <f>+BWB!$T46</f>
        <v>244896</v>
      </c>
      <c r="AX46" s="18">
        <f>+BWB!$U46</f>
        <v>469349</v>
      </c>
      <c r="AY46" s="18">
        <f>+BWB!$V46</f>
        <v>767488</v>
      </c>
      <c r="AZ46" s="18">
        <f>+BWB!$W46</f>
        <v>1053418</v>
      </c>
      <c r="BA46" s="18">
        <f>+BWB!$X46</f>
        <v>1386136</v>
      </c>
      <c r="BB46" s="18">
        <f>+BWB!$Y46</f>
        <v>1732875</v>
      </c>
      <c r="BC46" s="18">
        <f>+BWB!$Z46</f>
        <v>2132660</v>
      </c>
      <c r="BD46" s="18">
        <f>+BWB!$AA46</f>
        <v>2575285</v>
      </c>
      <c r="BE46" s="18">
        <f>+BWB!$AB46</f>
        <v>2907376</v>
      </c>
      <c r="BF46" s="18">
        <f>+BWB!$AC46</f>
        <v>3236280</v>
      </c>
      <c r="BG46" s="18">
        <f>+BWB!$AD46</f>
        <v>3545220</v>
      </c>
      <c r="BH46" s="18">
        <f>+BWB!$AE46</f>
        <v>3861547</v>
      </c>
      <c r="BI46" s="18">
        <f>SUM(AW46:BH46)</f>
        <v>23912530</v>
      </c>
      <c r="BJ46" s="27"/>
      <c r="BK46" s="27"/>
      <c r="BL46" s="18">
        <f>+DWT!$T46</f>
        <v>311437</v>
      </c>
      <c r="BM46" s="18">
        <f>+DWT!$U46</f>
        <v>589816</v>
      </c>
      <c r="BN46" s="18">
        <f>+DWT!$V46</f>
        <v>915293</v>
      </c>
      <c r="BO46" s="18">
        <f>+DWT!$W46</f>
        <v>1237282</v>
      </c>
      <c r="BP46" s="18">
        <f>+DWT!$X46</f>
        <v>1575162</v>
      </c>
      <c r="BQ46" s="18">
        <f>+DWT!$Y46</f>
        <v>1898875</v>
      </c>
      <c r="BR46" s="18">
        <f>+DWT!$Z46</f>
        <v>2232030</v>
      </c>
      <c r="BS46" s="18">
        <f>+DWT!$AA46</f>
        <v>2587015</v>
      </c>
      <c r="BT46" s="18">
        <f>+DWT!$AB46</f>
        <v>2912015</v>
      </c>
      <c r="BU46" s="18">
        <f>+DWT!$AC46</f>
        <v>3256573</v>
      </c>
      <c r="BV46" s="18">
        <f>+DWT!$AD46</f>
        <v>3581798</v>
      </c>
      <c r="BW46" s="18">
        <f>+DWT!$AE46</f>
        <v>3906587</v>
      </c>
      <c r="BX46" s="18">
        <f>SUM(BL46:BW46)</f>
        <v>25003883</v>
      </c>
      <c r="BY46" s="27"/>
      <c r="BZ46" s="27"/>
      <c r="CA46" s="18">
        <f>+OGB!$T46</f>
        <v>47312</v>
      </c>
      <c r="CB46" s="18">
        <f>+OGB!$U46</f>
        <v>92792</v>
      </c>
      <c r="CC46" s="18">
        <f>+OGB!$V46</f>
        <v>151279</v>
      </c>
      <c r="CD46" s="18">
        <f>+OGB!$W46</f>
        <v>212441</v>
      </c>
      <c r="CE46" s="18">
        <f>+OGB!$X46</f>
        <v>279875</v>
      </c>
      <c r="CF46" s="18">
        <f>+OGB!$Y46</f>
        <v>349262</v>
      </c>
      <c r="CG46" s="18">
        <f>+OGB!$Z46</f>
        <v>426262</v>
      </c>
      <c r="CH46" s="18">
        <f>+OGB!$AA46</f>
        <v>511661</v>
      </c>
      <c r="CI46" s="18">
        <f>+OGB!$AB46</f>
        <v>578764</v>
      </c>
      <c r="CJ46" s="18">
        <f>+OGB!$AC46</f>
        <v>643494</v>
      </c>
      <c r="CK46" s="18">
        <f>+OGB!$AD46</f>
        <v>705634</v>
      </c>
      <c r="CL46" s="18">
        <f>+OGB!$AE46</f>
        <v>764391</v>
      </c>
      <c r="CM46" s="18">
        <f>SUM(CA46:CL46)</f>
        <v>4763167</v>
      </c>
      <c r="CN46" s="27"/>
      <c r="CO46" s="27"/>
      <c r="CP46" s="18">
        <f>+PB!$T46</f>
        <v>295667</v>
      </c>
      <c r="CQ46" s="18">
        <f>+PB!$U46</f>
        <v>584702</v>
      </c>
      <c r="CR46" s="18">
        <f>+PB!$V46</f>
        <v>965201</v>
      </c>
      <c r="CS46" s="18">
        <f>+PB!$W46</f>
        <v>1316891</v>
      </c>
      <c r="CT46" s="18">
        <f>+PB!$X46</f>
        <v>1713963</v>
      </c>
      <c r="CU46" s="18">
        <f>+PB!$Y46</f>
        <v>2136083</v>
      </c>
      <c r="CV46" s="18">
        <f>+PB!$Z46</f>
        <v>2652768</v>
      </c>
      <c r="CW46" s="18">
        <f>+PB!$AA46</f>
        <v>3195839</v>
      </c>
      <c r="CX46" s="18">
        <f>+PB!$AB46</f>
        <v>3589536</v>
      </c>
      <c r="CY46" s="18">
        <f>+PB!$AC46</f>
        <v>3969884</v>
      </c>
      <c r="CZ46" s="18">
        <f>+PB!$AD46</f>
        <v>4319044</v>
      </c>
      <c r="DA46" s="18">
        <f>+PB!$AE46</f>
        <v>4653634</v>
      </c>
      <c r="DB46" s="18">
        <f>SUM(CP46:DA46)</f>
        <v>29393212</v>
      </c>
      <c r="DC46" s="27"/>
      <c r="DD46" s="27"/>
      <c r="DE46" s="18">
        <f>+IBA!$T46</f>
        <v>140060</v>
      </c>
      <c r="DF46" s="18">
        <f>+IBA!$U46</f>
        <v>276821</v>
      </c>
      <c r="DG46" s="18">
        <f>+IBA!$V46</f>
        <v>436205</v>
      </c>
      <c r="DH46" s="18">
        <f>+IBA!$W46</f>
        <v>585809</v>
      </c>
      <c r="DI46" s="18">
        <f>+IBA!$X46</f>
        <v>750922</v>
      </c>
      <c r="DJ46" s="18">
        <f>+IBA!$Y46</f>
        <v>920282</v>
      </c>
      <c r="DK46" s="18">
        <f>+IBA!$Z46</f>
        <v>1110604</v>
      </c>
      <c r="DL46" s="18">
        <f>+IBA!$AA46</f>
        <v>1305502</v>
      </c>
      <c r="DM46" s="18">
        <f>+IBA!$AB46</f>
        <v>1479278</v>
      </c>
      <c r="DN46" s="18">
        <f>+IBA!$AC46</f>
        <v>1649277</v>
      </c>
      <c r="DO46" s="18">
        <f>+IBA!$AD46</f>
        <v>1802834</v>
      </c>
      <c r="DP46" s="18">
        <f>+IBA!$AE46</f>
        <v>1963716</v>
      </c>
      <c r="DQ46" s="18">
        <f>SUM(DE46:DP46)</f>
        <v>12421310</v>
      </c>
      <c r="DR46" s="27"/>
      <c r="DS46" s="27"/>
      <c r="DT46" s="18">
        <f>+SIBC!$T46</f>
        <v>170771</v>
      </c>
      <c r="DU46" s="18">
        <f>+SIBC!$U46</f>
        <v>330542</v>
      </c>
      <c r="DV46" s="18">
        <f>+SIBC!$V46</f>
        <v>506535</v>
      </c>
      <c r="DW46" s="18">
        <f>+SIBC!$W46</f>
        <v>672251</v>
      </c>
      <c r="DX46" s="18">
        <f>+SIBC!$X46</f>
        <v>861105</v>
      </c>
      <c r="DY46" s="18">
        <f>+SIBC!$Y46</f>
        <v>1039975</v>
      </c>
      <c r="DZ46" s="18">
        <f>+SIBC!$Z46</f>
        <v>1240583</v>
      </c>
      <c r="EA46" s="18">
        <f>+SIBC!$AA46</f>
        <v>1435725</v>
      </c>
      <c r="EB46" s="18">
        <f>+SIBC!$AB46</f>
        <v>1623942</v>
      </c>
      <c r="EC46" s="18">
        <f>+SIBC!$AC46</f>
        <v>1814582</v>
      </c>
      <c r="ED46" s="18">
        <f>+SIBC!$AD46</f>
        <v>1990084</v>
      </c>
      <c r="EE46" s="18">
        <f>+SIBC!$AE46</f>
        <v>2153991</v>
      </c>
      <c r="EF46" s="18">
        <f>SUM(DT46:EE46)</f>
        <v>13840086</v>
      </c>
      <c r="EG46" s="27"/>
      <c r="EH46" s="27"/>
      <c r="EI46" s="18">
        <f>+TIBA!$T46</f>
        <v>84204</v>
      </c>
      <c r="EJ46" s="18">
        <f>+TIBA!$U46</f>
        <v>165996</v>
      </c>
      <c r="EK46" s="18">
        <f>+TIBA!$V46</f>
        <v>290449</v>
      </c>
      <c r="EL46" s="18">
        <f>+TIBA!$W46</f>
        <v>413300</v>
      </c>
      <c r="EM46" s="18">
        <f>+TIBA!$X46</f>
        <v>566793</v>
      </c>
      <c r="EN46" s="18">
        <f>+TIBA!$Y46</f>
        <v>736737</v>
      </c>
      <c r="EO46" s="18">
        <f>+TIBA!$Z46</f>
        <v>967786</v>
      </c>
      <c r="EP46" s="18">
        <f>+TIBA!$AA46</f>
        <v>1228305</v>
      </c>
      <c r="EQ46" s="18">
        <f>+TIBA!$AB46</f>
        <v>1380266</v>
      </c>
      <c r="ER46" s="18">
        <f>+TIBA!$AC46</f>
        <v>1522481</v>
      </c>
      <c r="ES46" s="18">
        <f>+TIBA!$AD46</f>
        <v>1645455</v>
      </c>
      <c r="ET46" s="18">
        <f>+TIBA!$AE46</f>
        <v>1749272</v>
      </c>
      <c r="EU46" s="18">
        <f>SUM(EI46:ET46)</f>
        <v>10751044</v>
      </c>
      <c r="EV46" s="27"/>
      <c r="EW46" s="27"/>
      <c r="EX46" s="18">
        <f>+LQB!$T46</f>
        <v>196473</v>
      </c>
      <c r="EY46" s="18">
        <f>+LQB!$U46</f>
        <v>381399</v>
      </c>
      <c r="EZ46" s="18">
        <f>+LQB!$V46</f>
        <v>629277</v>
      </c>
      <c r="FA46" s="18">
        <f>+LQB!$W46</f>
        <v>856409</v>
      </c>
      <c r="FB46" s="18">
        <f>+LQB!$X46</f>
        <v>1108505</v>
      </c>
      <c r="FC46" s="18">
        <f>+LQB!$Y46</f>
        <v>1360479</v>
      </c>
      <c r="FD46" s="18">
        <f>+LQB!$Z46</f>
        <v>1656342</v>
      </c>
      <c r="FE46" s="18">
        <f>+LQB!$AA46</f>
        <v>1971274</v>
      </c>
      <c r="FF46" s="18">
        <f>+LQB!$AB46</f>
        <v>2206991</v>
      </c>
      <c r="FG46" s="18">
        <f>+LQB!$AC46</f>
        <v>2443654</v>
      </c>
      <c r="FH46" s="18">
        <f>+LQB!$AD46</f>
        <v>2676345</v>
      </c>
      <c r="FI46" s="18">
        <f>+LQB!$AE46</f>
        <v>2902182</v>
      </c>
      <c r="FJ46" s="18">
        <f>SUM(EX46:FI46)</f>
        <v>18389330</v>
      </c>
      <c r="FK46" s="27"/>
      <c r="FL46" s="27"/>
      <c r="FM46" s="18">
        <f>+RBW!$T46</f>
        <v>222908</v>
      </c>
      <c r="FN46" s="18">
        <f>+RBW!$U46</f>
        <v>432898</v>
      </c>
      <c r="FO46" s="18">
        <f>+RBW!$V46</f>
        <v>703484</v>
      </c>
      <c r="FP46" s="18">
        <f>+RBW!$W46</f>
        <v>960003</v>
      </c>
      <c r="FQ46" s="18">
        <f>+RBW!$X46</f>
        <v>1254878</v>
      </c>
      <c r="FR46" s="18">
        <f>+RBW!$Y46</f>
        <v>1568795</v>
      </c>
      <c r="FS46" s="18">
        <f>+RBW!$Z46</f>
        <v>1937091</v>
      </c>
      <c r="FT46" s="18">
        <f>+RBW!$AA46</f>
        <v>2336606</v>
      </c>
      <c r="FU46" s="18">
        <f>+RBW!$AB46</f>
        <v>2623459</v>
      </c>
      <c r="FV46" s="18">
        <f>+RBW!$AC46</f>
        <v>2900758</v>
      </c>
      <c r="FW46" s="18">
        <f>+RBW!$AD46</f>
        <v>3155837</v>
      </c>
      <c r="FX46" s="18">
        <f>+RBW!$AE46</f>
        <v>3394578</v>
      </c>
      <c r="FY46" s="18">
        <f>SUM(FM46:FX46)</f>
        <v>21491295</v>
      </c>
      <c r="FZ46" s="27"/>
      <c r="GA46" s="27"/>
      <c r="GB46" s="18">
        <f>+WPB!$T46</f>
        <v>45686</v>
      </c>
      <c r="GC46" s="18">
        <f>+WPB!$U46</f>
        <v>88634</v>
      </c>
      <c r="GD46" s="18">
        <f>+WPB!$V46</f>
        <v>143979</v>
      </c>
      <c r="GE46" s="18">
        <f>+WPB!$W46</f>
        <v>200447</v>
      </c>
      <c r="GF46" s="18">
        <f>+WPB!$X46</f>
        <v>265923</v>
      </c>
      <c r="GG46" s="18">
        <f>+WPB!$Y46</f>
        <v>333142</v>
      </c>
      <c r="GH46" s="18">
        <f>+WPB!$Z46</f>
        <v>408275</v>
      </c>
      <c r="GI46" s="18">
        <f>+WPB!$AA46</f>
        <v>490865</v>
      </c>
      <c r="GJ46" s="18">
        <f>+WPB!$AB46</f>
        <v>558818</v>
      </c>
      <c r="GK46" s="18">
        <f>+WPB!$AC46</f>
        <v>625172</v>
      </c>
      <c r="GL46" s="18">
        <f>+WPB!$AD46</f>
        <v>687193</v>
      </c>
      <c r="GM46" s="18">
        <f>+WPB!$AE46</f>
        <v>750987</v>
      </c>
      <c r="GN46" s="18">
        <f>SUM(GB46:GM46)</f>
        <v>4599121</v>
      </c>
      <c r="GO46" s="27"/>
      <c r="GP46" s="27"/>
    </row>
    <row r="47" spans="1:198" s="17" customFormat="1" ht="15.2" customHeight="1">
      <c r="A47" s="25">
        <v>2013</v>
      </c>
      <c r="B47" s="30" t="s">
        <v>7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28"/>
      <c r="R47" s="28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28"/>
      <c r="AG47" s="28"/>
      <c r="AH47" s="18">
        <f>+AMB!$T47</f>
        <v>185163</v>
      </c>
      <c r="AI47" s="18">
        <f>+AMB!$U47</f>
        <v>372259</v>
      </c>
      <c r="AJ47" s="18">
        <f>+AMB!$V47</f>
        <v>568095</v>
      </c>
      <c r="AK47" s="18">
        <f>+AMB!$W47</f>
        <v>774374</v>
      </c>
      <c r="AL47" s="18">
        <f>+AMB!$X47</f>
        <v>984338</v>
      </c>
      <c r="AM47" s="18">
        <f>+AMB!$Y47</f>
        <v>1187007</v>
      </c>
      <c r="AN47" s="18">
        <f>+AMB!$Z47</f>
        <v>1362265</v>
      </c>
      <c r="AO47" s="18">
        <f>+AMB!$AA47</f>
        <v>1565075</v>
      </c>
      <c r="AP47" s="18">
        <f>+AMB!$AB47</f>
        <v>1766634</v>
      </c>
      <c r="AQ47" s="18">
        <f>+AMB!$AC47</f>
        <v>1980390</v>
      </c>
      <c r="AR47" s="18">
        <f>+AMB!$AD47</f>
        <v>2181992</v>
      </c>
      <c r="AS47" s="18">
        <f>+AMB!$AE47</f>
        <v>2351069</v>
      </c>
      <c r="AT47" s="18">
        <f>SUM(AH47:AS47)</f>
        <v>15278661</v>
      </c>
      <c r="AU47" s="28"/>
      <c r="AV47" s="28"/>
      <c r="AW47" s="18">
        <f>+BWB!$T47</f>
        <v>124995</v>
      </c>
      <c r="AX47" s="18">
        <f>+BWB!$U47</f>
        <v>237956</v>
      </c>
      <c r="AY47" s="18">
        <f>+BWB!$V47</f>
        <v>362257</v>
      </c>
      <c r="AZ47" s="18">
        <f>+BWB!$W47</f>
        <v>493640</v>
      </c>
      <c r="BA47" s="18">
        <f>+BWB!$X47</f>
        <v>631647</v>
      </c>
      <c r="BB47" s="18">
        <f>+BWB!$Y47</f>
        <v>764946</v>
      </c>
      <c r="BC47" s="18">
        <f>+BWB!$Z47</f>
        <v>890128</v>
      </c>
      <c r="BD47" s="18">
        <f>+BWB!$AA47</f>
        <v>1023604</v>
      </c>
      <c r="BE47" s="18">
        <f>+BWB!$AB47</f>
        <v>1153480</v>
      </c>
      <c r="BF47" s="18">
        <f>+BWB!$AC47</f>
        <v>1296077</v>
      </c>
      <c r="BG47" s="18">
        <f>+BWB!$AD47</f>
        <v>1426479</v>
      </c>
      <c r="BH47" s="18">
        <f>+BWB!$AE47</f>
        <v>1536951</v>
      </c>
      <c r="BI47" s="18">
        <f>SUM(AW47:BH47)</f>
        <v>9942160</v>
      </c>
      <c r="BJ47" s="28"/>
      <c r="BK47" s="28"/>
      <c r="BL47" s="18">
        <f>+DWT!$T47</f>
        <v>2400</v>
      </c>
      <c r="BM47" s="18">
        <f>+DWT!$U47</f>
        <v>4790</v>
      </c>
      <c r="BN47" s="18">
        <f>+DWT!$V47</f>
        <v>6907</v>
      </c>
      <c r="BO47" s="18">
        <f>+DWT!$W47</f>
        <v>9608</v>
      </c>
      <c r="BP47" s="18">
        <f>+DWT!$X47</f>
        <v>12523</v>
      </c>
      <c r="BQ47" s="18">
        <f>+DWT!$Y47</f>
        <v>15133</v>
      </c>
      <c r="BR47" s="18">
        <f>+DWT!$Z47</f>
        <v>17677</v>
      </c>
      <c r="BS47" s="18">
        <f>+DWT!$AA47</f>
        <v>20366</v>
      </c>
      <c r="BT47" s="18">
        <f>+DWT!$AB47</f>
        <v>22834</v>
      </c>
      <c r="BU47" s="18">
        <f>+DWT!$AC47</f>
        <v>25580</v>
      </c>
      <c r="BV47" s="18">
        <f>+DWT!$AD47</f>
        <v>28000</v>
      </c>
      <c r="BW47" s="18">
        <f>+DWT!$AE47</f>
        <v>30097</v>
      </c>
      <c r="BX47" s="18">
        <f>SUM(BL47:BW47)</f>
        <v>195915</v>
      </c>
      <c r="BY47" s="28"/>
      <c r="BZ47" s="28"/>
      <c r="CA47" s="18">
        <f>+OGB!$T47</f>
        <v>6430</v>
      </c>
      <c r="CB47" s="18">
        <f>+OGB!$U47</f>
        <v>12241</v>
      </c>
      <c r="CC47" s="18">
        <f>+OGB!$V47</f>
        <v>17998</v>
      </c>
      <c r="CD47" s="18">
        <f>+OGB!$W47</f>
        <v>23864</v>
      </c>
      <c r="CE47" s="18">
        <f>+OGB!$X47</f>
        <v>30178</v>
      </c>
      <c r="CF47" s="18">
        <f>+OGB!$Y47</f>
        <v>35886</v>
      </c>
      <c r="CG47" s="18">
        <f>+OGB!$Z47</f>
        <v>41993</v>
      </c>
      <c r="CH47" s="18">
        <f>+OGB!$AA47</f>
        <v>48171</v>
      </c>
      <c r="CI47" s="18">
        <f>+OGB!$AB47</f>
        <v>54160</v>
      </c>
      <c r="CJ47" s="18">
        <f>+OGB!$AC47</f>
        <v>60611</v>
      </c>
      <c r="CK47" s="18">
        <f>+OGB!$AD47</f>
        <v>66505</v>
      </c>
      <c r="CL47" s="18">
        <f>+OGB!$AE47</f>
        <v>72150</v>
      </c>
      <c r="CM47" s="18">
        <f>SUM(CA47:CL47)</f>
        <v>470187</v>
      </c>
      <c r="CN47" s="28"/>
      <c r="CO47" s="28"/>
      <c r="CP47" s="18">
        <f>+PB!$T47</f>
        <v>105017</v>
      </c>
      <c r="CQ47" s="18">
        <f>+PB!$U47</f>
        <v>200992</v>
      </c>
      <c r="CR47" s="18">
        <f>+PB!$V47</f>
        <v>301330</v>
      </c>
      <c r="CS47" s="18">
        <f>+PB!$W47</f>
        <v>409485</v>
      </c>
      <c r="CT47" s="18">
        <f>+PB!$X47</f>
        <v>521268</v>
      </c>
      <c r="CU47" s="18">
        <f>+PB!$Y47</f>
        <v>625104</v>
      </c>
      <c r="CV47" s="18">
        <f>+PB!$Z47</f>
        <v>729614</v>
      </c>
      <c r="CW47" s="18">
        <f>+PB!$AA47</f>
        <v>836254</v>
      </c>
      <c r="CX47" s="18">
        <f>+PB!$AB47</f>
        <v>940232</v>
      </c>
      <c r="CY47" s="18">
        <f>+PB!$AC47</f>
        <v>1052874</v>
      </c>
      <c r="CZ47" s="18">
        <f>+PB!$AD47</f>
        <v>1153333</v>
      </c>
      <c r="DA47" s="18">
        <f>+PB!$AE47</f>
        <v>1244738</v>
      </c>
      <c r="DB47" s="18">
        <f>SUM(CP47:DA47)</f>
        <v>8120241</v>
      </c>
      <c r="DC47" s="28"/>
      <c r="DD47" s="28"/>
      <c r="DE47" s="18">
        <f>+IBA!$T47</f>
        <v>8235</v>
      </c>
      <c r="DF47" s="18">
        <f>+IBA!$U47</f>
        <v>15958</v>
      </c>
      <c r="DG47" s="18">
        <f>+IBA!$V47</f>
        <v>24452</v>
      </c>
      <c r="DH47" s="18">
        <f>+IBA!$W47</f>
        <v>33084</v>
      </c>
      <c r="DI47" s="18">
        <f>+IBA!$X47</f>
        <v>41602</v>
      </c>
      <c r="DJ47" s="18">
        <f>+IBA!$Y47</f>
        <v>49638</v>
      </c>
      <c r="DK47" s="18">
        <f>+IBA!$Z47</f>
        <v>57739</v>
      </c>
      <c r="DL47" s="18">
        <f>+IBA!$AA47</f>
        <v>66027</v>
      </c>
      <c r="DM47" s="18">
        <f>+IBA!$AB47</f>
        <v>73727</v>
      </c>
      <c r="DN47" s="18">
        <f>+IBA!$AC47</f>
        <v>82095</v>
      </c>
      <c r="DO47" s="18">
        <f>+IBA!$AD47</f>
        <v>89196</v>
      </c>
      <c r="DP47" s="18">
        <f>+IBA!$AE47</f>
        <v>95548</v>
      </c>
      <c r="DQ47" s="18">
        <f>SUM(DE47:DP47)</f>
        <v>637301</v>
      </c>
      <c r="DR47" s="28"/>
      <c r="DS47" s="28"/>
      <c r="DT47" s="18">
        <f>+SIBC!$T47</f>
        <v>5504</v>
      </c>
      <c r="DU47" s="18">
        <f>+SIBC!$U47</f>
        <v>10735</v>
      </c>
      <c r="DV47" s="18">
        <f>+SIBC!$V47</f>
        <v>15882</v>
      </c>
      <c r="DW47" s="18">
        <f>+SIBC!$W47</f>
        <v>21557</v>
      </c>
      <c r="DX47" s="18">
        <f>+SIBC!$X47</f>
        <v>28717</v>
      </c>
      <c r="DY47" s="18">
        <f>+SIBC!$Y47</f>
        <v>35794</v>
      </c>
      <c r="DZ47" s="18">
        <f>+SIBC!$Z47</f>
        <v>44139</v>
      </c>
      <c r="EA47" s="18">
        <f>+SIBC!$AA47</f>
        <v>51946</v>
      </c>
      <c r="EB47" s="18">
        <f>+SIBC!$AB47</f>
        <v>59358</v>
      </c>
      <c r="EC47" s="18">
        <f>+SIBC!$AC47</f>
        <v>66092</v>
      </c>
      <c r="ED47" s="18">
        <f>+SIBC!$AD47</f>
        <v>71689</v>
      </c>
      <c r="EE47" s="18">
        <f>+SIBC!$AE47</f>
        <v>76513</v>
      </c>
      <c r="EF47" s="18">
        <f>SUM(DT47:EE47)</f>
        <v>487926</v>
      </c>
      <c r="EG47" s="28"/>
      <c r="EH47" s="28"/>
      <c r="EI47" s="18">
        <f>+TIBA!$T47</f>
        <v>30658</v>
      </c>
      <c r="EJ47" s="18">
        <f>+TIBA!$U47</f>
        <v>58976</v>
      </c>
      <c r="EK47" s="18">
        <f>+TIBA!$V47</f>
        <v>90267</v>
      </c>
      <c r="EL47" s="18">
        <f>+TIBA!$W47</f>
        <v>122754</v>
      </c>
      <c r="EM47" s="18">
        <f>+TIBA!$X47</f>
        <v>155583</v>
      </c>
      <c r="EN47" s="18">
        <f>+TIBA!$Y47</f>
        <v>186183</v>
      </c>
      <c r="EO47" s="18">
        <f>+TIBA!$Z47</f>
        <v>217465</v>
      </c>
      <c r="EP47" s="18">
        <f>+TIBA!$AA47</f>
        <v>249065</v>
      </c>
      <c r="EQ47" s="18">
        <f>+TIBA!$AB47</f>
        <v>279691</v>
      </c>
      <c r="ER47" s="18">
        <f>+TIBA!$AC47</f>
        <v>313643</v>
      </c>
      <c r="ES47" s="18">
        <f>+TIBA!$AD47</f>
        <v>343602</v>
      </c>
      <c r="ET47" s="18">
        <f>+TIBA!$AE47</f>
        <v>369759</v>
      </c>
      <c r="EU47" s="18">
        <f>SUM(EI47:ET47)</f>
        <v>2417646</v>
      </c>
      <c r="EV47" s="28"/>
      <c r="EW47" s="28"/>
      <c r="EX47" s="18">
        <f>+LQB!$T47</f>
        <v>53676</v>
      </c>
      <c r="EY47" s="18">
        <f>+LQB!$U47</f>
        <v>102796</v>
      </c>
      <c r="EZ47" s="18">
        <f>+LQB!$V47</f>
        <v>158588</v>
      </c>
      <c r="FA47" s="18">
        <f>+LQB!$W47</f>
        <v>216784</v>
      </c>
      <c r="FB47" s="18">
        <f>+LQB!$X47</f>
        <v>277242</v>
      </c>
      <c r="FC47" s="18">
        <f>+LQB!$Y47</f>
        <v>333280</v>
      </c>
      <c r="FD47" s="18">
        <f>+LQB!$Z47</f>
        <v>390096</v>
      </c>
      <c r="FE47" s="18">
        <f>+LQB!$AA47</f>
        <v>449370</v>
      </c>
      <c r="FF47" s="18">
        <f>+LQB!$AB47</f>
        <v>507196</v>
      </c>
      <c r="FG47" s="18">
        <f>+LQB!$AC47</f>
        <v>570826</v>
      </c>
      <c r="FH47" s="18">
        <f>+LQB!$AD47</f>
        <v>628756</v>
      </c>
      <c r="FI47" s="18">
        <f>+LQB!$AE47</f>
        <v>680688</v>
      </c>
      <c r="FJ47" s="18">
        <f>SUM(EX47:FI47)</f>
        <v>4369298</v>
      </c>
      <c r="FK47" s="28"/>
      <c r="FL47" s="28"/>
      <c r="FM47" s="18">
        <f>+RBW!$T47</f>
        <v>4</v>
      </c>
      <c r="FN47" s="18">
        <f>+RBW!$U47</f>
        <v>9</v>
      </c>
      <c r="FO47" s="18">
        <f>+RBW!$V47</f>
        <v>14</v>
      </c>
      <c r="FP47" s="18">
        <f>+RBW!$W47</f>
        <v>23</v>
      </c>
      <c r="FQ47" s="18">
        <f>+RBW!$X47</f>
        <v>38</v>
      </c>
      <c r="FR47" s="18">
        <f>+RBW!$Y47</f>
        <v>58</v>
      </c>
      <c r="FS47" s="18">
        <f>+RBW!$Z47</f>
        <v>86</v>
      </c>
      <c r="FT47" s="18">
        <f>+RBW!$AA47</f>
        <v>105</v>
      </c>
      <c r="FU47" s="18">
        <f>+RBW!$AB47</f>
        <v>111</v>
      </c>
      <c r="FV47" s="18">
        <f>+RBW!$AC47</f>
        <v>114</v>
      </c>
      <c r="FW47" s="18">
        <f>+RBW!$AD47</f>
        <v>120</v>
      </c>
      <c r="FX47" s="18">
        <f>+RBW!$AE47</f>
        <v>124</v>
      </c>
      <c r="FY47" s="18">
        <f>SUM(FM47:FX47)</f>
        <v>806</v>
      </c>
      <c r="FZ47" s="28"/>
      <c r="GA47" s="28"/>
      <c r="GB47" s="18">
        <f>+WPB!$T47</f>
        <v>0</v>
      </c>
      <c r="GC47" s="18">
        <f>+WPB!$U47</f>
        <v>0</v>
      </c>
      <c r="GD47" s="18">
        <f>+WPB!$V47</f>
        <v>0</v>
      </c>
      <c r="GE47" s="18">
        <f>+WPB!$W47</f>
        <v>0</v>
      </c>
      <c r="GF47" s="18">
        <f>+WPB!$X47</f>
        <v>0</v>
      </c>
      <c r="GG47" s="18">
        <f>+WPB!$Y47</f>
        <v>0</v>
      </c>
      <c r="GH47" s="18">
        <f>+WPB!$Z47</f>
        <v>0</v>
      </c>
      <c r="GI47" s="18">
        <f>+WPB!$AA47</f>
        <v>0</v>
      </c>
      <c r="GJ47" s="18">
        <f>+WPB!$AB47</f>
        <v>0</v>
      </c>
      <c r="GK47" s="18">
        <f>+WPB!$AC47</f>
        <v>0</v>
      </c>
      <c r="GL47" s="18">
        <f>+WPB!$AD47</f>
        <v>0</v>
      </c>
      <c r="GM47" s="18">
        <f>+WPB!$AE47</f>
        <v>0</v>
      </c>
      <c r="GN47" s="18">
        <f>SUM(GB47:GM47)</f>
        <v>0</v>
      </c>
      <c r="GO47" s="28"/>
      <c r="GP47" s="28"/>
    </row>
    <row r="48" spans="1:198" s="17" customFormat="1" ht="15.2" customHeight="1">
      <c r="A48" s="25">
        <v>2013</v>
      </c>
      <c r="B48" s="30" t="s">
        <v>8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28"/>
      <c r="R48" s="28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28"/>
      <c r="AG48" s="28"/>
      <c r="AH48" s="18">
        <f>+AMB!$T48</f>
        <v>0</v>
      </c>
      <c r="AI48" s="18">
        <f>+AMB!$U48</f>
        <v>0</v>
      </c>
      <c r="AJ48" s="18">
        <f>+AMB!$V48</f>
        <v>0</v>
      </c>
      <c r="AK48" s="18">
        <f>+AMB!$W48</f>
        <v>0</v>
      </c>
      <c r="AL48" s="18">
        <f>+AMB!$X48</f>
        <v>0</v>
      </c>
      <c r="AM48" s="18">
        <f>+AMB!$Y48</f>
        <v>0</v>
      </c>
      <c r="AN48" s="18">
        <f>+AMB!$Z48</f>
        <v>0</v>
      </c>
      <c r="AO48" s="18">
        <f>+AMB!$AA48</f>
        <v>0</v>
      </c>
      <c r="AP48" s="18">
        <f>+AMB!$AB48</f>
        <v>0</v>
      </c>
      <c r="AQ48" s="18">
        <f>+AMB!$AC48</f>
        <v>0</v>
      </c>
      <c r="AR48" s="18">
        <f>+AMB!$AD48</f>
        <v>0</v>
      </c>
      <c r="AS48" s="18">
        <f>+AMB!$AE48</f>
        <v>0</v>
      </c>
      <c r="AT48" s="18">
        <f>SUM(AH48:AS48)</f>
        <v>0</v>
      </c>
      <c r="AU48" s="28"/>
      <c r="AV48" s="28"/>
      <c r="AW48" s="18">
        <f>+BWB!$T48</f>
        <v>344</v>
      </c>
      <c r="AX48" s="18">
        <f>+BWB!$U48</f>
        <v>696</v>
      </c>
      <c r="AY48" s="18">
        <f>+BWB!$V48</f>
        <v>1107</v>
      </c>
      <c r="AZ48" s="18">
        <f>+BWB!$W48</f>
        <v>1645</v>
      </c>
      <c r="BA48" s="18">
        <f>+BWB!$X48</f>
        <v>2430</v>
      </c>
      <c r="BB48" s="18">
        <f>+BWB!$Y48</f>
        <v>3255</v>
      </c>
      <c r="BC48" s="18">
        <f>+BWB!$Z48</f>
        <v>3794</v>
      </c>
      <c r="BD48" s="18">
        <f>+BWB!$AA48</f>
        <v>4469</v>
      </c>
      <c r="BE48" s="18">
        <f>+BWB!$AB48</f>
        <v>5163</v>
      </c>
      <c r="BF48" s="18">
        <f>+BWB!$AC48</f>
        <v>5774</v>
      </c>
      <c r="BG48" s="18">
        <f>+BWB!$AD48</f>
        <v>6350</v>
      </c>
      <c r="BH48" s="18">
        <f>+BWB!$AE48</f>
        <v>6710</v>
      </c>
      <c r="BI48" s="18">
        <f>SUM(AW48:BH48)</f>
        <v>41737</v>
      </c>
      <c r="BJ48" s="28"/>
      <c r="BK48" s="28"/>
      <c r="BL48" s="18">
        <f>+DWT!$T48</f>
        <v>4132</v>
      </c>
      <c r="BM48" s="18">
        <f>+DWT!$U48</f>
        <v>7609</v>
      </c>
      <c r="BN48" s="18">
        <f>+DWT!$V48</f>
        <v>11242</v>
      </c>
      <c r="BO48" s="18">
        <f>+DWT!$W48</f>
        <v>14846</v>
      </c>
      <c r="BP48" s="18">
        <f>+DWT!$X48</f>
        <v>17547</v>
      </c>
      <c r="BQ48" s="18">
        <f>+DWT!$Y48</f>
        <v>20483</v>
      </c>
      <c r="BR48" s="18">
        <f>+DWT!$Z48</f>
        <v>24306</v>
      </c>
      <c r="BS48" s="18">
        <f>+DWT!$AA48</f>
        <v>28807</v>
      </c>
      <c r="BT48" s="18">
        <f>+DWT!$AB48</f>
        <v>32598</v>
      </c>
      <c r="BU48" s="18">
        <f>+DWT!$AC48</f>
        <v>36390</v>
      </c>
      <c r="BV48" s="18">
        <f>+DWT!$AD48</f>
        <v>40025</v>
      </c>
      <c r="BW48" s="18">
        <f>+DWT!$AE48</f>
        <v>43510</v>
      </c>
      <c r="BX48" s="18">
        <f>SUM(BL48:BW48)</f>
        <v>281495</v>
      </c>
      <c r="BY48" s="28"/>
      <c r="BZ48" s="28"/>
      <c r="CA48" s="18">
        <f>+OGB!$T48</f>
        <v>22</v>
      </c>
      <c r="CB48" s="18">
        <f>+OGB!$U48</f>
        <v>55</v>
      </c>
      <c r="CC48" s="18">
        <f>+OGB!$V48</f>
        <v>60</v>
      </c>
      <c r="CD48" s="18">
        <f>+OGB!$W48</f>
        <v>83</v>
      </c>
      <c r="CE48" s="18">
        <f>+OGB!$X48</f>
        <v>106</v>
      </c>
      <c r="CF48" s="18">
        <f>+OGB!$Y48</f>
        <v>153</v>
      </c>
      <c r="CG48" s="18">
        <f>+OGB!$Z48</f>
        <v>163</v>
      </c>
      <c r="CH48" s="18">
        <f>+OGB!$AA48</f>
        <v>188</v>
      </c>
      <c r="CI48" s="18">
        <f>+OGB!$AB48</f>
        <v>196</v>
      </c>
      <c r="CJ48" s="18">
        <f>+OGB!$AC48</f>
        <v>224</v>
      </c>
      <c r="CK48" s="18">
        <f>+OGB!$AD48</f>
        <v>238</v>
      </c>
      <c r="CL48" s="18">
        <f>+OGB!$AE48</f>
        <v>262</v>
      </c>
      <c r="CM48" s="18">
        <f>SUM(CA48:CL48)</f>
        <v>1750</v>
      </c>
      <c r="CN48" s="28"/>
      <c r="CO48" s="28"/>
      <c r="CP48" s="18">
        <f>+PB!$T48</f>
        <v>2220</v>
      </c>
      <c r="CQ48" s="18">
        <f>+PB!$U48</f>
        <v>4424</v>
      </c>
      <c r="CR48" s="18">
        <f>+PB!$V48</f>
        <v>6756</v>
      </c>
      <c r="CS48" s="18">
        <f>+PB!$W48</f>
        <v>9128</v>
      </c>
      <c r="CT48" s="18">
        <f>+PB!$X48</f>
        <v>11594</v>
      </c>
      <c r="CU48" s="18">
        <f>+PB!$Y48</f>
        <v>13884</v>
      </c>
      <c r="CV48" s="18">
        <f>+PB!$Z48</f>
        <v>16550</v>
      </c>
      <c r="CW48" s="18">
        <f>+PB!$AA48</f>
        <v>19366</v>
      </c>
      <c r="CX48" s="18">
        <f>+PB!$AB48</f>
        <v>22206</v>
      </c>
      <c r="CY48" s="18">
        <f>+PB!$AC48</f>
        <v>24876</v>
      </c>
      <c r="CZ48" s="18">
        <f>+PB!$AD48</f>
        <v>27296</v>
      </c>
      <c r="DA48" s="18">
        <f>+PB!$AE48</f>
        <v>29514</v>
      </c>
      <c r="DB48" s="18">
        <f>SUM(CP48:DA48)</f>
        <v>187814</v>
      </c>
      <c r="DC48" s="28"/>
      <c r="DD48" s="28"/>
      <c r="DE48" s="18">
        <f>+IBA!$T48</f>
        <v>1178</v>
      </c>
      <c r="DF48" s="18">
        <f>+IBA!$U48</f>
        <v>2618</v>
      </c>
      <c r="DG48" s="18">
        <f>+IBA!$V48</f>
        <v>4114</v>
      </c>
      <c r="DH48" s="18">
        <f>+IBA!$W48</f>
        <v>5379</v>
      </c>
      <c r="DI48" s="18">
        <f>+IBA!$X48</f>
        <v>9560</v>
      </c>
      <c r="DJ48" s="18">
        <f>+IBA!$Y48</f>
        <v>16410</v>
      </c>
      <c r="DK48" s="18">
        <f>+IBA!$Z48</f>
        <v>24737</v>
      </c>
      <c r="DL48" s="18">
        <f>+IBA!$AA48</f>
        <v>34551</v>
      </c>
      <c r="DM48" s="18">
        <f>+IBA!$AB48</f>
        <v>40153</v>
      </c>
      <c r="DN48" s="18">
        <f>+IBA!$AC48</f>
        <v>43085</v>
      </c>
      <c r="DO48" s="18">
        <f>+IBA!$AD48</f>
        <v>44303</v>
      </c>
      <c r="DP48" s="18">
        <f>+IBA!$AE48</f>
        <v>45194</v>
      </c>
      <c r="DQ48" s="18">
        <f>SUM(DE48:DP48)</f>
        <v>271282</v>
      </c>
      <c r="DR48" s="28"/>
      <c r="DS48" s="28"/>
      <c r="DT48" s="18">
        <f>+SIBC!$T48</f>
        <v>0</v>
      </c>
      <c r="DU48" s="18">
        <f>+SIBC!$U48</f>
        <v>0</v>
      </c>
      <c r="DV48" s="18">
        <f>+SIBC!$V48</f>
        <v>0</v>
      </c>
      <c r="DW48" s="18">
        <f>+SIBC!$W48</f>
        <v>0</v>
      </c>
      <c r="DX48" s="18">
        <f>+SIBC!$X48</f>
        <v>0</v>
      </c>
      <c r="DY48" s="18">
        <f>+SIBC!$Y48</f>
        <v>0</v>
      </c>
      <c r="DZ48" s="18">
        <f>+SIBC!$Z48</f>
        <v>0</v>
      </c>
      <c r="EA48" s="18">
        <f>+SIBC!$AA48</f>
        <v>0</v>
      </c>
      <c r="EB48" s="18">
        <f>+SIBC!$AB48</f>
        <v>0</v>
      </c>
      <c r="EC48" s="18">
        <f>+SIBC!$AC48</f>
        <v>0</v>
      </c>
      <c r="ED48" s="18">
        <f>+SIBC!$AD48</f>
        <v>0</v>
      </c>
      <c r="EE48" s="18">
        <f>+SIBC!$AE48</f>
        <v>0</v>
      </c>
      <c r="EF48" s="18">
        <f>SUM(DT48:EE48)</f>
        <v>0</v>
      </c>
      <c r="EG48" s="28"/>
      <c r="EH48" s="28"/>
      <c r="EI48" s="18">
        <f>+TIBA!$T48</f>
        <v>0</v>
      </c>
      <c r="EJ48" s="18">
        <f>+TIBA!$U48</f>
        <v>0</v>
      </c>
      <c r="EK48" s="18">
        <f>+TIBA!$V48</f>
        <v>0</v>
      </c>
      <c r="EL48" s="18">
        <f>+TIBA!$W48</f>
        <v>0</v>
      </c>
      <c r="EM48" s="18">
        <f>+TIBA!$X48</f>
        <v>0</v>
      </c>
      <c r="EN48" s="18">
        <f>+TIBA!$Y48</f>
        <v>0</v>
      </c>
      <c r="EO48" s="18">
        <f>+TIBA!$Z48</f>
        <v>0</v>
      </c>
      <c r="EP48" s="18">
        <f>+TIBA!$AA48</f>
        <v>0</v>
      </c>
      <c r="EQ48" s="18">
        <f>+TIBA!$AB48</f>
        <v>0</v>
      </c>
      <c r="ER48" s="18">
        <f>+TIBA!$AC48</f>
        <v>0</v>
      </c>
      <c r="ES48" s="18">
        <f>+TIBA!$AD48</f>
        <v>0</v>
      </c>
      <c r="ET48" s="18">
        <f>+TIBA!$AE48</f>
        <v>0</v>
      </c>
      <c r="EU48" s="18">
        <f>SUM(EI48:ET48)</f>
        <v>0</v>
      </c>
      <c r="EV48" s="28"/>
      <c r="EW48" s="28"/>
      <c r="EX48" s="18">
        <f>+LQB!$T48</f>
        <v>372</v>
      </c>
      <c r="EY48" s="18">
        <f>+LQB!$U48</f>
        <v>662</v>
      </c>
      <c r="EZ48" s="18">
        <f>+LQB!$V48</f>
        <v>1122</v>
      </c>
      <c r="FA48" s="18">
        <f>+LQB!$W48</f>
        <v>1624</v>
      </c>
      <c r="FB48" s="18">
        <f>+LQB!$X48</f>
        <v>2362</v>
      </c>
      <c r="FC48" s="18">
        <f>+LQB!$Y48</f>
        <v>2930</v>
      </c>
      <c r="FD48" s="18">
        <f>+LQB!$Z48</f>
        <v>3842</v>
      </c>
      <c r="FE48" s="18">
        <f>+LQB!$AA48</f>
        <v>4896</v>
      </c>
      <c r="FF48" s="18">
        <f>+LQB!$AB48</f>
        <v>5664</v>
      </c>
      <c r="FG48" s="18">
        <f>+LQB!$AC48</f>
        <v>6436</v>
      </c>
      <c r="FH48" s="18">
        <f>+LQB!$AD48</f>
        <v>7108</v>
      </c>
      <c r="FI48" s="18">
        <f>+LQB!$AE48</f>
        <v>7658</v>
      </c>
      <c r="FJ48" s="18">
        <f>SUM(EX48:FI48)</f>
        <v>44676</v>
      </c>
      <c r="FK48" s="28"/>
      <c r="FL48" s="28"/>
      <c r="FM48" s="18">
        <f>+RBW!$T48</f>
        <v>830</v>
      </c>
      <c r="FN48" s="18">
        <f>+RBW!$U48</f>
        <v>1528</v>
      </c>
      <c r="FO48" s="18">
        <f>+RBW!$V48</f>
        <v>2648</v>
      </c>
      <c r="FP48" s="18">
        <f>+RBW!$W48</f>
        <v>4446</v>
      </c>
      <c r="FQ48" s="18">
        <f>+RBW!$X48</f>
        <v>7338</v>
      </c>
      <c r="FR48" s="18">
        <f>+RBW!$Y48</f>
        <v>10678</v>
      </c>
      <c r="FS48" s="18">
        <f>+RBW!$Z48</f>
        <v>13888</v>
      </c>
      <c r="FT48" s="18">
        <f>+RBW!$AA48</f>
        <v>17122</v>
      </c>
      <c r="FU48" s="18">
        <f>+RBW!$AB48</f>
        <v>20534</v>
      </c>
      <c r="FV48" s="18">
        <f>+RBW!$AC48</f>
        <v>23264</v>
      </c>
      <c r="FW48" s="18">
        <f>+RBW!$AD48</f>
        <v>24364</v>
      </c>
      <c r="FX48" s="18">
        <f>+RBW!$AE48</f>
        <v>25302</v>
      </c>
      <c r="FY48" s="18">
        <f>SUM(FM48:FX48)</f>
        <v>151942</v>
      </c>
      <c r="FZ48" s="28"/>
      <c r="GA48" s="28"/>
      <c r="GB48" s="18">
        <f>+WPB!$T48</f>
        <v>0</v>
      </c>
      <c r="GC48" s="18">
        <f>+WPB!$U48</f>
        <v>0</v>
      </c>
      <c r="GD48" s="18">
        <f>+WPB!$V48</f>
        <v>0</v>
      </c>
      <c r="GE48" s="18">
        <f>+WPB!$W48</f>
        <v>0</v>
      </c>
      <c r="GF48" s="18">
        <f>+WPB!$X48</f>
        <v>0</v>
      </c>
      <c r="GG48" s="18">
        <f>+WPB!$Y48</f>
        <v>0</v>
      </c>
      <c r="GH48" s="18">
        <f>+WPB!$Z48</f>
        <v>0</v>
      </c>
      <c r="GI48" s="18">
        <f>+WPB!$AA48</f>
        <v>0</v>
      </c>
      <c r="GJ48" s="18">
        <f>+WPB!$AB48</f>
        <v>0</v>
      </c>
      <c r="GK48" s="18">
        <f>+WPB!$AC48</f>
        <v>0</v>
      </c>
      <c r="GL48" s="18">
        <f>+WPB!$AD48</f>
        <v>0</v>
      </c>
      <c r="GM48" s="18">
        <f>+WPB!$AE48</f>
        <v>0</v>
      </c>
      <c r="GN48" s="18">
        <f>SUM(GB48:GM48)</f>
        <v>0</v>
      </c>
      <c r="GO48" s="28"/>
      <c r="GP48" s="28"/>
    </row>
    <row r="49" spans="1:198" s="17" customFormat="1" ht="15.2" customHeight="1">
      <c r="A49" s="25">
        <v>2013</v>
      </c>
      <c r="B49" s="31" t="s">
        <v>9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28"/>
      <c r="R49" s="28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28"/>
      <c r="AG49" s="28"/>
      <c r="AH49" s="18">
        <f t="shared" ref="AH49:AT49" si="77">SUM(AH46:AH48)</f>
        <v>560495</v>
      </c>
      <c r="AI49" s="18">
        <f t="shared" si="77"/>
        <v>1096043</v>
      </c>
      <c r="AJ49" s="18">
        <f t="shared" si="77"/>
        <v>1715350</v>
      </c>
      <c r="AK49" s="18">
        <f t="shared" si="77"/>
        <v>2324395</v>
      </c>
      <c r="AL49" s="18">
        <f t="shared" si="77"/>
        <v>2957136</v>
      </c>
      <c r="AM49" s="18">
        <f t="shared" si="77"/>
        <v>3576950</v>
      </c>
      <c r="AN49" s="18">
        <f t="shared" si="77"/>
        <v>4189180</v>
      </c>
      <c r="AO49" s="18">
        <f t="shared" si="77"/>
        <v>4861686</v>
      </c>
      <c r="AP49" s="18">
        <f t="shared" si="77"/>
        <v>5463169</v>
      </c>
      <c r="AQ49" s="18">
        <f t="shared" si="77"/>
        <v>6099777</v>
      </c>
      <c r="AR49" s="18">
        <f t="shared" si="77"/>
        <v>6688495</v>
      </c>
      <c r="AS49" s="18">
        <f t="shared" si="77"/>
        <v>7246608</v>
      </c>
      <c r="AT49" s="18">
        <f t="shared" si="77"/>
        <v>46779284</v>
      </c>
      <c r="AU49" s="28"/>
      <c r="AV49" s="28"/>
      <c r="AW49" s="18">
        <f t="shared" ref="AW49:BI49" si="78">SUM(AW46:AW48)</f>
        <v>370235</v>
      </c>
      <c r="AX49" s="18">
        <f t="shared" si="78"/>
        <v>708001</v>
      </c>
      <c r="AY49" s="18">
        <f t="shared" si="78"/>
        <v>1130852</v>
      </c>
      <c r="AZ49" s="18">
        <f t="shared" si="78"/>
        <v>1548703</v>
      </c>
      <c r="BA49" s="18">
        <f t="shared" si="78"/>
        <v>2020213</v>
      </c>
      <c r="BB49" s="18">
        <f t="shared" si="78"/>
        <v>2501076</v>
      </c>
      <c r="BC49" s="18">
        <f t="shared" si="78"/>
        <v>3026582</v>
      </c>
      <c r="BD49" s="18">
        <f t="shared" si="78"/>
        <v>3603358</v>
      </c>
      <c r="BE49" s="18">
        <f t="shared" si="78"/>
        <v>4066019</v>
      </c>
      <c r="BF49" s="18">
        <f t="shared" si="78"/>
        <v>4538131</v>
      </c>
      <c r="BG49" s="18">
        <f t="shared" si="78"/>
        <v>4978049</v>
      </c>
      <c r="BH49" s="18">
        <f t="shared" si="78"/>
        <v>5405208</v>
      </c>
      <c r="BI49" s="18">
        <f t="shared" si="78"/>
        <v>33896427</v>
      </c>
      <c r="BJ49" s="28"/>
      <c r="BK49" s="28"/>
      <c r="BL49" s="18">
        <f t="shared" ref="BL49:BX49" si="79">SUM(BL46:BL48)</f>
        <v>317969</v>
      </c>
      <c r="BM49" s="18">
        <f t="shared" si="79"/>
        <v>602215</v>
      </c>
      <c r="BN49" s="18">
        <f t="shared" si="79"/>
        <v>933442</v>
      </c>
      <c r="BO49" s="18">
        <f t="shared" si="79"/>
        <v>1261736</v>
      </c>
      <c r="BP49" s="18">
        <f t="shared" si="79"/>
        <v>1605232</v>
      </c>
      <c r="BQ49" s="18">
        <f t="shared" si="79"/>
        <v>1934491</v>
      </c>
      <c r="BR49" s="18">
        <f t="shared" si="79"/>
        <v>2274013</v>
      </c>
      <c r="BS49" s="18">
        <f t="shared" si="79"/>
        <v>2636188</v>
      </c>
      <c r="BT49" s="18">
        <f t="shared" si="79"/>
        <v>2967447</v>
      </c>
      <c r="BU49" s="18">
        <f t="shared" si="79"/>
        <v>3318543</v>
      </c>
      <c r="BV49" s="18">
        <f t="shared" si="79"/>
        <v>3649823</v>
      </c>
      <c r="BW49" s="18">
        <f t="shared" si="79"/>
        <v>3980194</v>
      </c>
      <c r="BX49" s="18">
        <f t="shared" si="79"/>
        <v>25481293</v>
      </c>
      <c r="BY49" s="28"/>
      <c r="BZ49" s="28"/>
      <c r="CA49" s="18">
        <f t="shared" ref="CA49:CM49" si="80">SUM(CA46:CA48)</f>
        <v>53764</v>
      </c>
      <c r="CB49" s="18">
        <f t="shared" si="80"/>
        <v>105088</v>
      </c>
      <c r="CC49" s="18">
        <f t="shared" si="80"/>
        <v>169337</v>
      </c>
      <c r="CD49" s="18">
        <f t="shared" si="80"/>
        <v>236388</v>
      </c>
      <c r="CE49" s="18">
        <f t="shared" si="80"/>
        <v>310159</v>
      </c>
      <c r="CF49" s="18">
        <f t="shared" si="80"/>
        <v>385301</v>
      </c>
      <c r="CG49" s="18">
        <f t="shared" si="80"/>
        <v>468418</v>
      </c>
      <c r="CH49" s="18">
        <f t="shared" si="80"/>
        <v>560020</v>
      </c>
      <c r="CI49" s="18">
        <f t="shared" si="80"/>
        <v>633120</v>
      </c>
      <c r="CJ49" s="18">
        <f t="shared" si="80"/>
        <v>704329</v>
      </c>
      <c r="CK49" s="18">
        <f t="shared" si="80"/>
        <v>772377</v>
      </c>
      <c r="CL49" s="18">
        <f t="shared" si="80"/>
        <v>836803</v>
      </c>
      <c r="CM49" s="18">
        <f t="shared" si="80"/>
        <v>5235104</v>
      </c>
      <c r="CN49" s="28"/>
      <c r="CO49" s="28"/>
      <c r="CP49" s="18">
        <f t="shared" ref="CP49:DB49" si="81">SUM(CP46:CP48)</f>
        <v>402904</v>
      </c>
      <c r="CQ49" s="18">
        <f t="shared" si="81"/>
        <v>790118</v>
      </c>
      <c r="CR49" s="18">
        <f t="shared" si="81"/>
        <v>1273287</v>
      </c>
      <c r="CS49" s="18">
        <f t="shared" si="81"/>
        <v>1735504</v>
      </c>
      <c r="CT49" s="18">
        <f t="shared" si="81"/>
        <v>2246825</v>
      </c>
      <c r="CU49" s="18">
        <f t="shared" si="81"/>
        <v>2775071</v>
      </c>
      <c r="CV49" s="18">
        <f t="shared" si="81"/>
        <v>3398932</v>
      </c>
      <c r="CW49" s="18">
        <f t="shared" si="81"/>
        <v>4051459</v>
      </c>
      <c r="CX49" s="18">
        <f t="shared" si="81"/>
        <v>4551974</v>
      </c>
      <c r="CY49" s="18">
        <f t="shared" si="81"/>
        <v>5047634</v>
      </c>
      <c r="CZ49" s="18">
        <f t="shared" si="81"/>
        <v>5499673</v>
      </c>
      <c r="DA49" s="18">
        <f t="shared" si="81"/>
        <v>5927886</v>
      </c>
      <c r="DB49" s="18">
        <f t="shared" si="81"/>
        <v>37701267</v>
      </c>
      <c r="DC49" s="28"/>
      <c r="DD49" s="28"/>
      <c r="DE49" s="18">
        <f t="shared" ref="DE49:DQ49" si="82">SUM(DE46:DE48)</f>
        <v>149473</v>
      </c>
      <c r="DF49" s="18">
        <f t="shared" si="82"/>
        <v>295397</v>
      </c>
      <c r="DG49" s="18">
        <f t="shared" si="82"/>
        <v>464771</v>
      </c>
      <c r="DH49" s="18">
        <f t="shared" si="82"/>
        <v>624272</v>
      </c>
      <c r="DI49" s="18">
        <f t="shared" si="82"/>
        <v>802084</v>
      </c>
      <c r="DJ49" s="18">
        <f t="shared" si="82"/>
        <v>986330</v>
      </c>
      <c r="DK49" s="18">
        <f t="shared" si="82"/>
        <v>1193080</v>
      </c>
      <c r="DL49" s="18">
        <f t="shared" si="82"/>
        <v>1406080</v>
      </c>
      <c r="DM49" s="18">
        <f t="shared" si="82"/>
        <v>1593158</v>
      </c>
      <c r="DN49" s="18">
        <f t="shared" si="82"/>
        <v>1774457</v>
      </c>
      <c r="DO49" s="18">
        <f t="shared" si="82"/>
        <v>1936333</v>
      </c>
      <c r="DP49" s="18">
        <f t="shared" si="82"/>
        <v>2104458</v>
      </c>
      <c r="DQ49" s="18">
        <f t="shared" si="82"/>
        <v>13329893</v>
      </c>
      <c r="DR49" s="28"/>
      <c r="DS49" s="28"/>
      <c r="DT49" s="18">
        <f t="shared" ref="DT49:EF49" si="83">SUM(DT46:DT48)</f>
        <v>176275</v>
      </c>
      <c r="DU49" s="18">
        <f t="shared" si="83"/>
        <v>341277</v>
      </c>
      <c r="DV49" s="18">
        <f t="shared" si="83"/>
        <v>522417</v>
      </c>
      <c r="DW49" s="18">
        <f t="shared" si="83"/>
        <v>693808</v>
      </c>
      <c r="DX49" s="18">
        <f t="shared" si="83"/>
        <v>889822</v>
      </c>
      <c r="DY49" s="18">
        <f t="shared" si="83"/>
        <v>1075769</v>
      </c>
      <c r="DZ49" s="18">
        <f t="shared" si="83"/>
        <v>1284722</v>
      </c>
      <c r="EA49" s="18">
        <f t="shared" si="83"/>
        <v>1487671</v>
      </c>
      <c r="EB49" s="18">
        <f t="shared" si="83"/>
        <v>1683300</v>
      </c>
      <c r="EC49" s="18">
        <f t="shared" si="83"/>
        <v>1880674</v>
      </c>
      <c r="ED49" s="18">
        <f t="shared" si="83"/>
        <v>2061773</v>
      </c>
      <c r="EE49" s="18">
        <f t="shared" si="83"/>
        <v>2230504</v>
      </c>
      <c r="EF49" s="18">
        <f t="shared" si="83"/>
        <v>14328012</v>
      </c>
      <c r="EG49" s="28"/>
      <c r="EH49" s="28"/>
      <c r="EI49" s="18">
        <f t="shared" ref="EI49:EU49" si="84">SUM(EI46:EI48)</f>
        <v>114862</v>
      </c>
      <c r="EJ49" s="18">
        <f t="shared" si="84"/>
        <v>224972</v>
      </c>
      <c r="EK49" s="18">
        <f t="shared" si="84"/>
        <v>380716</v>
      </c>
      <c r="EL49" s="18">
        <f t="shared" si="84"/>
        <v>536054</v>
      </c>
      <c r="EM49" s="18">
        <f t="shared" si="84"/>
        <v>722376</v>
      </c>
      <c r="EN49" s="18">
        <f t="shared" si="84"/>
        <v>922920</v>
      </c>
      <c r="EO49" s="18">
        <f t="shared" si="84"/>
        <v>1185251</v>
      </c>
      <c r="EP49" s="18">
        <f t="shared" si="84"/>
        <v>1477370</v>
      </c>
      <c r="EQ49" s="18">
        <f t="shared" si="84"/>
        <v>1659957</v>
      </c>
      <c r="ER49" s="18">
        <f t="shared" si="84"/>
        <v>1836124</v>
      </c>
      <c r="ES49" s="18">
        <f t="shared" si="84"/>
        <v>1989057</v>
      </c>
      <c r="ET49" s="18">
        <f t="shared" si="84"/>
        <v>2119031</v>
      </c>
      <c r="EU49" s="18">
        <f t="shared" si="84"/>
        <v>13168690</v>
      </c>
      <c r="EV49" s="28"/>
      <c r="EW49" s="28"/>
      <c r="EX49" s="18">
        <f t="shared" ref="EX49:FJ49" si="85">SUM(EX46:EX48)</f>
        <v>250521</v>
      </c>
      <c r="EY49" s="18">
        <f t="shared" si="85"/>
        <v>484857</v>
      </c>
      <c r="EZ49" s="18">
        <f t="shared" si="85"/>
        <v>788987</v>
      </c>
      <c r="FA49" s="18">
        <f t="shared" si="85"/>
        <v>1074817</v>
      </c>
      <c r="FB49" s="18">
        <f t="shared" si="85"/>
        <v>1388109</v>
      </c>
      <c r="FC49" s="18">
        <f t="shared" si="85"/>
        <v>1696689</v>
      </c>
      <c r="FD49" s="18">
        <f t="shared" si="85"/>
        <v>2050280</v>
      </c>
      <c r="FE49" s="18">
        <f t="shared" si="85"/>
        <v>2425540</v>
      </c>
      <c r="FF49" s="18">
        <f t="shared" si="85"/>
        <v>2719851</v>
      </c>
      <c r="FG49" s="18">
        <f t="shared" si="85"/>
        <v>3020916</v>
      </c>
      <c r="FH49" s="18">
        <f t="shared" si="85"/>
        <v>3312209</v>
      </c>
      <c r="FI49" s="18">
        <f t="shared" si="85"/>
        <v>3590528</v>
      </c>
      <c r="FJ49" s="18">
        <f t="shared" si="85"/>
        <v>22803304</v>
      </c>
      <c r="FK49" s="28"/>
      <c r="FL49" s="28"/>
      <c r="FM49" s="18">
        <f t="shared" ref="FM49:FY49" si="86">SUM(FM46:FM48)</f>
        <v>223742</v>
      </c>
      <c r="FN49" s="18">
        <f t="shared" si="86"/>
        <v>434435</v>
      </c>
      <c r="FO49" s="18">
        <f t="shared" si="86"/>
        <v>706146</v>
      </c>
      <c r="FP49" s="18">
        <f t="shared" si="86"/>
        <v>964472</v>
      </c>
      <c r="FQ49" s="18">
        <f t="shared" si="86"/>
        <v>1262254</v>
      </c>
      <c r="FR49" s="18">
        <f t="shared" si="86"/>
        <v>1579531</v>
      </c>
      <c r="FS49" s="18">
        <f t="shared" si="86"/>
        <v>1951065</v>
      </c>
      <c r="FT49" s="18">
        <f t="shared" si="86"/>
        <v>2353833</v>
      </c>
      <c r="FU49" s="18">
        <f t="shared" si="86"/>
        <v>2644104</v>
      </c>
      <c r="FV49" s="18">
        <f t="shared" si="86"/>
        <v>2924136</v>
      </c>
      <c r="FW49" s="18">
        <f t="shared" si="86"/>
        <v>3180321</v>
      </c>
      <c r="FX49" s="18">
        <f t="shared" si="86"/>
        <v>3420004</v>
      </c>
      <c r="FY49" s="18">
        <f t="shared" si="86"/>
        <v>21644043</v>
      </c>
      <c r="FZ49" s="28"/>
      <c r="GA49" s="28"/>
      <c r="GB49" s="18">
        <f t="shared" ref="GB49:GN49" si="87">SUM(GB46:GB48)</f>
        <v>45686</v>
      </c>
      <c r="GC49" s="18">
        <f t="shared" si="87"/>
        <v>88634</v>
      </c>
      <c r="GD49" s="18">
        <f t="shared" si="87"/>
        <v>143979</v>
      </c>
      <c r="GE49" s="18">
        <f t="shared" si="87"/>
        <v>200447</v>
      </c>
      <c r="GF49" s="18">
        <f t="shared" si="87"/>
        <v>265923</v>
      </c>
      <c r="GG49" s="18">
        <f t="shared" si="87"/>
        <v>333142</v>
      </c>
      <c r="GH49" s="18">
        <f t="shared" si="87"/>
        <v>408275</v>
      </c>
      <c r="GI49" s="18">
        <f t="shared" si="87"/>
        <v>490865</v>
      </c>
      <c r="GJ49" s="18">
        <f t="shared" si="87"/>
        <v>558818</v>
      </c>
      <c r="GK49" s="18">
        <f t="shared" si="87"/>
        <v>625172</v>
      </c>
      <c r="GL49" s="18">
        <f t="shared" si="87"/>
        <v>687193</v>
      </c>
      <c r="GM49" s="18">
        <f t="shared" si="87"/>
        <v>750987</v>
      </c>
      <c r="GN49" s="18">
        <f t="shared" si="87"/>
        <v>4599121</v>
      </c>
      <c r="GO49" s="28"/>
      <c r="GP49" s="28"/>
    </row>
    <row r="50" spans="1:198" s="29" customFormat="1" ht="15.2" customHeight="1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5"/>
      <c r="R50" s="15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5"/>
      <c r="AG50" s="15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5"/>
      <c r="AV50" s="15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5"/>
      <c r="BK50" s="15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5"/>
      <c r="BZ50" s="15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5"/>
      <c r="DD50" s="15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5"/>
      <c r="DS50" s="15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5"/>
      <c r="EH50" s="15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5"/>
      <c r="EW50" s="15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5"/>
      <c r="FL50" s="15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5"/>
      <c r="GA50" s="15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5"/>
      <c r="GP50" s="15"/>
    </row>
    <row r="51" spans="1:198" s="17" customFormat="1" ht="15.2" customHeight="1">
      <c r="A51" s="25">
        <v>2014</v>
      </c>
      <c r="B51" s="30" t="s">
        <v>6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27"/>
      <c r="R51" s="2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27"/>
      <c r="AG51" s="27"/>
      <c r="AH51" s="18">
        <f>+AMB!$T51</f>
        <v>349785</v>
      </c>
      <c r="AI51" s="18">
        <f>+AMB!$U51</f>
        <v>678265</v>
      </c>
      <c r="AJ51" s="18">
        <f>+AMB!$V51</f>
        <v>1079471</v>
      </c>
      <c r="AK51" s="18">
        <f>+AMB!$W51</f>
        <v>1462877</v>
      </c>
      <c r="AL51" s="18">
        <f>+AMB!$X51</f>
        <v>1864343</v>
      </c>
      <c r="AM51" s="18">
        <f>+AMB!$Y51</f>
        <v>2266589</v>
      </c>
      <c r="AN51" s="18">
        <f>+AMB!$Z51</f>
        <v>2687495</v>
      </c>
      <c r="AO51" s="18">
        <f>+AMB!$AA51</f>
        <v>3137788</v>
      </c>
      <c r="AP51" s="18">
        <f>+AMB!$AB51</f>
        <v>3519935</v>
      </c>
      <c r="AQ51" s="18">
        <f>+AMB!$AC51</f>
        <v>3934861</v>
      </c>
      <c r="AR51" s="18">
        <f>+AMB!$AD51</f>
        <v>4308398</v>
      </c>
      <c r="AS51" s="18">
        <f>+AMB!$AE51</f>
        <v>4691983</v>
      </c>
      <c r="AT51" s="18">
        <f>SUM(AH51:AS51)</f>
        <v>29981790</v>
      </c>
      <c r="AU51" s="27"/>
      <c r="AV51" s="27"/>
      <c r="AW51" s="18">
        <f>+BWB!$T51</f>
        <v>237434</v>
      </c>
      <c r="AX51" s="18">
        <f>+BWB!$U51</f>
        <v>454143</v>
      </c>
      <c r="AY51" s="18">
        <f>+BWB!$V51</f>
        <v>728803</v>
      </c>
      <c r="AZ51" s="18">
        <f>+BWB!$W51</f>
        <v>1024074</v>
      </c>
      <c r="BA51" s="18">
        <f>+BWB!$X51</f>
        <v>1358725</v>
      </c>
      <c r="BB51" s="18">
        <f>+BWB!$Y51</f>
        <v>1707510</v>
      </c>
      <c r="BC51" s="18">
        <f>+BWB!$Z51</f>
        <v>2105973</v>
      </c>
      <c r="BD51" s="18">
        <f>+BWB!$AA51</f>
        <v>2535022</v>
      </c>
      <c r="BE51" s="18">
        <f>+BWB!$AB51</f>
        <v>2853403</v>
      </c>
      <c r="BF51" s="18">
        <f>+BWB!$AC51</f>
        <v>3176262</v>
      </c>
      <c r="BG51" s="18">
        <f>+BWB!$AD51</f>
        <v>3465437</v>
      </c>
      <c r="BH51" s="18">
        <f>+BWB!$AE51</f>
        <v>3762632</v>
      </c>
      <c r="BI51" s="18">
        <f>SUM(AW51:BH51)</f>
        <v>23409418</v>
      </c>
      <c r="BJ51" s="27"/>
      <c r="BK51" s="27"/>
      <c r="BL51" s="18">
        <f>+DWT!$T51</f>
        <v>286184</v>
      </c>
      <c r="BM51" s="18">
        <f>+DWT!$U51</f>
        <v>556782</v>
      </c>
      <c r="BN51" s="18">
        <f>+DWT!$V51</f>
        <v>877177</v>
      </c>
      <c r="BO51" s="18">
        <f>+DWT!$W51</f>
        <v>1199709</v>
      </c>
      <c r="BP51" s="18">
        <f>+DWT!$X51</f>
        <v>1529261</v>
      </c>
      <c r="BQ51" s="18">
        <f>+DWT!$Y51</f>
        <v>1852397</v>
      </c>
      <c r="BR51" s="18">
        <f>+DWT!$Z51</f>
        <v>2186089</v>
      </c>
      <c r="BS51" s="18">
        <f>+DWT!$AA51</f>
        <v>2530941</v>
      </c>
      <c r="BT51" s="18">
        <f>+DWT!$AB51</f>
        <v>2852840</v>
      </c>
      <c r="BU51" s="18">
        <f>+DWT!$AC51</f>
        <v>3190362</v>
      </c>
      <c r="BV51" s="18">
        <f>+DWT!$AD51</f>
        <v>3506630</v>
      </c>
      <c r="BW51" s="18">
        <f>+DWT!$AE51</f>
        <v>3834421</v>
      </c>
      <c r="BX51" s="18">
        <f>SUM(BL51:BW51)</f>
        <v>24402793</v>
      </c>
      <c r="BY51" s="27"/>
      <c r="BZ51" s="27"/>
      <c r="CA51" s="18">
        <f>+OGB!$T51</f>
        <v>44950</v>
      </c>
      <c r="CB51" s="18">
        <f>+OGB!$U51</f>
        <v>85555</v>
      </c>
      <c r="CC51" s="18">
        <f>+OGB!$V51</f>
        <v>137843</v>
      </c>
      <c r="CD51" s="18">
        <f>+OGB!$W51</f>
        <v>191661</v>
      </c>
      <c r="CE51" s="18">
        <f>+OGB!$X51</f>
        <v>255819</v>
      </c>
      <c r="CF51" s="18">
        <f>+OGB!$Y51</f>
        <v>320902</v>
      </c>
      <c r="CG51" s="18">
        <f>+OGB!$Z51</f>
        <v>395141</v>
      </c>
      <c r="CH51" s="18">
        <f>+OGB!$AA51</f>
        <v>474661</v>
      </c>
      <c r="CI51" s="18">
        <f>+OGB!$AB51</f>
        <v>534279</v>
      </c>
      <c r="CJ51" s="18">
        <f>+OGB!$AC51</f>
        <v>593425</v>
      </c>
      <c r="CK51" s="18">
        <f>+OGB!$AD51</f>
        <v>648757</v>
      </c>
      <c r="CL51" s="18">
        <f>+OGB!$AE51</f>
        <v>704164</v>
      </c>
      <c r="CM51" s="18">
        <f>SUM(CA51:CL51)</f>
        <v>4387157</v>
      </c>
      <c r="CN51" s="27"/>
      <c r="CO51" s="27"/>
      <c r="CP51" s="18">
        <f>+PB!$T51</f>
        <v>267431</v>
      </c>
      <c r="CQ51" s="18">
        <f>+PB!$U51</f>
        <v>534551</v>
      </c>
      <c r="CR51" s="18">
        <f>+PB!$V51</f>
        <v>870657</v>
      </c>
      <c r="CS51" s="18">
        <f>+PB!$W51</f>
        <v>1203164</v>
      </c>
      <c r="CT51" s="18">
        <f>+PB!$X51</f>
        <v>1577230</v>
      </c>
      <c r="CU51" s="18">
        <f>+PB!$Y51</f>
        <v>1979560</v>
      </c>
      <c r="CV51" s="18">
        <f>+PB!$Z51</f>
        <v>2464233</v>
      </c>
      <c r="CW51" s="18">
        <f>+PB!$AA51</f>
        <v>2992271</v>
      </c>
      <c r="CX51" s="18">
        <f>+PB!$AB51</f>
        <v>3357936</v>
      </c>
      <c r="CY51" s="18">
        <f>+PB!$AC51</f>
        <v>3727876</v>
      </c>
      <c r="CZ51" s="18">
        <f>+PB!$AD51</f>
        <v>4021570</v>
      </c>
      <c r="DA51" s="18">
        <f>+PB!$AE51</f>
        <v>4340338</v>
      </c>
      <c r="DB51" s="18">
        <f>SUM(CP51:DA51)</f>
        <v>27336817</v>
      </c>
      <c r="DC51" s="27"/>
      <c r="DD51" s="27"/>
      <c r="DE51" s="18">
        <f>+IBA!$T51</f>
        <v>137190</v>
      </c>
      <c r="DF51" s="18">
        <f>+IBA!$U51</f>
        <v>265574</v>
      </c>
      <c r="DG51" s="18">
        <f>+IBA!$V51</f>
        <v>412540</v>
      </c>
      <c r="DH51" s="18">
        <f>+IBA!$W51</f>
        <v>556549</v>
      </c>
      <c r="DI51" s="18">
        <f>+IBA!$X51</f>
        <v>716644</v>
      </c>
      <c r="DJ51" s="18">
        <f>+IBA!$Y51</f>
        <v>883027</v>
      </c>
      <c r="DK51" s="18">
        <f>+IBA!$Z51</f>
        <v>1068430</v>
      </c>
      <c r="DL51" s="18">
        <f>+IBA!$AA51</f>
        <v>1255656</v>
      </c>
      <c r="DM51" s="18">
        <f>+IBA!$AB51</f>
        <v>1417295</v>
      </c>
      <c r="DN51" s="18">
        <f>+IBA!$AC51</f>
        <v>1570570</v>
      </c>
      <c r="DO51" s="18">
        <f>+IBA!$AD51</f>
        <v>1702231</v>
      </c>
      <c r="DP51" s="18">
        <f>+IBA!$AE51</f>
        <v>1842417</v>
      </c>
      <c r="DQ51" s="18">
        <f>SUM(DE51:DP51)</f>
        <v>11828123</v>
      </c>
      <c r="DR51" s="27"/>
      <c r="DS51" s="27"/>
      <c r="DT51" s="18">
        <f>+SIBC!$T51</f>
        <v>158816</v>
      </c>
      <c r="DU51" s="18">
        <f>+SIBC!$U51</f>
        <v>308460</v>
      </c>
      <c r="DV51" s="18">
        <f>+SIBC!$V51</f>
        <v>486216</v>
      </c>
      <c r="DW51" s="18">
        <f>+SIBC!$W51</f>
        <v>666336</v>
      </c>
      <c r="DX51" s="18">
        <f>+SIBC!$X51</f>
        <v>865225</v>
      </c>
      <c r="DY51" s="18">
        <f>+SIBC!$Y51</f>
        <v>1070180</v>
      </c>
      <c r="DZ51" s="18">
        <f>+SIBC!$Z51</f>
        <v>1284319</v>
      </c>
      <c r="EA51" s="18">
        <f>+SIBC!$AA51</f>
        <v>1492984</v>
      </c>
      <c r="EB51" s="18">
        <f>+SIBC!$AB51</f>
        <v>1692566</v>
      </c>
      <c r="EC51" s="18">
        <f>+SIBC!$AC51</f>
        <v>1888845</v>
      </c>
      <c r="ED51" s="18">
        <f>+SIBC!$AD51</f>
        <v>2071702</v>
      </c>
      <c r="EE51" s="18">
        <f>+SIBC!$AE51</f>
        <v>2254166</v>
      </c>
      <c r="EF51" s="18">
        <f>SUM(DT51:EE51)</f>
        <v>14239815</v>
      </c>
      <c r="EG51" s="27"/>
      <c r="EH51" s="27"/>
      <c r="EI51" s="18">
        <f>+TIBA!$T51</f>
        <v>78326</v>
      </c>
      <c r="EJ51" s="18">
        <f>+TIBA!$U51</f>
        <v>154197</v>
      </c>
      <c r="EK51" s="18">
        <f>+TIBA!$V51</f>
        <v>261727</v>
      </c>
      <c r="EL51" s="18">
        <f>+TIBA!$W51</f>
        <v>387875</v>
      </c>
      <c r="EM51" s="18">
        <f>+TIBA!$X51</f>
        <v>539251</v>
      </c>
      <c r="EN51" s="18">
        <f>+TIBA!$Y51</f>
        <v>705491</v>
      </c>
      <c r="EO51" s="18">
        <f>+TIBA!$Z51</f>
        <v>935519</v>
      </c>
      <c r="EP51" s="18">
        <f>+TIBA!$AA51</f>
        <v>1192912</v>
      </c>
      <c r="EQ51" s="18">
        <f>+TIBA!$AB51</f>
        <v>1339114</v>
      </c>
      <c r="ER51" s="18">
        <f>+TIBA!$AC51</f>
        <v>1479533</v>
      </c>
      <c r="ES51" s="18">
        <f>+TIBA!$AD51</f>
        <v>1596049</v>
      </c>
      <c r="ET51" s="18">
        <f>+TIBA!$AE51</f>
        <v>1696888</v>
      </c>
      <c r="EU51" s="18">
        <f>SUM(EI51:ET51)</f>
        <v>10366882</v>
      </c>
      <c r="EV51" s="27"/>
      <c r="EW51" s="27"/>
      <c r="EX51" s="18">
        <f>+LQB!$T51</f>
        <v>165717</v>
      </c>
      <c r="EY51" s="18">
        <f>+LQB!$U51</f>
        <v>324173</v>
      </c>
      <c r="EZ51" s="18">
        <f>+LQB!$V51</f>
        <v>534833</v>
      </c>
      <c r="FA51" s="18">
        <f>+LQB!$W51</f>
        <v>758388</v>
      </c>
      <c r="FB51" s="18">
        <f>+LQB!$X51</f>
        <v>1007254</v>
      </c>
      <c r="FC51" s="18">
        <f>+LQB!$Y51</f>
        <v>1256346</v>
      </c>
      <c r="FD51" s="18">
        <f>+LQB!$Z51</f>
        <v>1542603</v>
      </c>
      <c r="FE51" s="18">
        <f>+LQB!$AA51</f>
        <v>1859314</v>
      </c>
      <c r="FF51" s="18">
        <f>+LQB!$AB51</f>
        <v>2095089</v>
      </c>
      <c r="FG51" s="18">
        <f>+LQB!$AC51</f>
        <v>2329629</v>
      </c>
      <c r="FH51" s="18">
        <f>+LQB!$AD51</f>
        <v>2532655</v>
      </c>
      <c r="FI51" s="18">
        <f>+LQB!$AE51</f>
        <v>2742473</v>
      </c>
      <c r="FJ51" s="18">
        <f>SUM(EX51:FI51)</f>
        <v>17148474</v>
      </c>
      <c r="FK51" s="27"/>
      <c r="FL51" s="27"/>
      <c r="FM51" s="18">
        <f>+RBW!$T51</f>
        <v>182762</v>
      </c>
      <c r="FN51" s="18">
        <f>+RBW!$U51</f>
        <v>368491</v>
      </c>
      <c r="FO51" s="18">
        <f>+RBW!$V51</f>
        <v>598129</v>
      </c>
      <c r="FP51" s="18">
        <f>+RBW!$W51</f>
        <v>847347</v>
      </c>
      <c r="FQ51" s="18">
        <f>+RBW!$X51</f>
        <v>1125447</v>
      </c>
      <c r="FR51" s="18">
        <f>+RBW!$Y51</f>
        <v>1415186</v>
      </c>
      <c r="FS51" s="18">
        <f>+RBW!$Z51</f>
        <v>1758990</v>
      </c>
      <c r="FT51" s="18">
        <f>+RBW!$AA51</f>
        <v>2131446</v>
      </c>
      <c r="FU51" s="18">
        <f>+RBW!$AB51</f>
        <v>2408264</v>
      </c>
      <c r="FV51" s="18">
        <f>+RBW!$AC51</f>
        <v>2668686</v>
      </c>
      <c r="FW51" s="18">
        <f>+RBW!$AD51</f>
        <v>2871866</v>
      </c>
      <c r="FX51" s="18">
        <f>+RBW!$AE51</f>
        <v>3083014</v>
      </c>
      <c r="FY51" s="18">
        <f>SUM(FM51:FX51)</f>
        <v>19459628</v>
      </c>
      <c r="FZ51" s="27"/>
      <c r="GA51" s="27"/>
      <c r="GB51" s="18">
        <f>+WPB!$T51</f>
        <v>49327</v>
      </c>
      <c r="GC51" s="18">
        <f>+WPB!$U51</f>
        <v>96067</v>
      </c>
      <c r="GD51" s="18">
        <f>+WPB!$V51</f>
        <v>150990</v>
      </c>
      <c r="GE51" s="18">
        <f>+WPB!$W51</f>
        <v>213416</v>
      </c>
      <c r="GF51" s="18">
        <f>+WPB!$X51</f>
        <v>280660</v>
      </c>
      <c r="GG51" s="18">
        <f>+WPB!$Y51</f>
        <v>352587</v>
      </c>
      <c r="GH51" s="18">
        <f>+WPB!$Z51</f>
        <v>430948</v>
      </c>
      <c r="GI51" s="18">
        <f>+WPB!$AA51</f>
        <v>515259</v>
      </c>
      <c r="GJ51" s="18">
        <f>+WPB!$AB51</f>
        <v>548583</v>
      </c>
      <c r="GK51" s="18">
        <f>+WPB!$AC51</f>
        <v>600877</v>
      </c>
      <c r="GL51" s="18">
        <f>+WPB!$AD51</f>
        <v>651835</v>
      </c>
      <c r="GM51" s="18">
        <f>+WPB!$AE51</f>
        <v>706690</v>
      </c>
      <c r="GN51" s="18">
        <f>SUM(GB51:GM51)</f>
        <v>4597239</v>
      </c>
      <c r="GO51" s="27"/>
      <c r="GP51" s="27"/>
    </row>
    <row r="52" spans="1:198" s="17" customFormat="1" ht="15.2" customHeight="1">
      <c r="A52" s="25">
        <v>2014</v>
      </c>
      <c r="B52" s="30" t="s">
        <v>7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28"/>
      <c r="R52" s="28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28"/>
      <c r="AG52" s="28"/>
      <c r="AH52" s="18">
        <f>+AMB!$T52</f>
        <v>191499</v>
      </c>
      <c r="AI52" s="18">
        <f>+AMB!$U52</f>
        <v>379483</v>
      </c>
      <c r="AJ52" s="18">
        <f>+AMB!$V52</f>
        <v>583996</v>
      </c>
      <c r="AK52" s="18">
        <f>+AMB!$W52</f>
        <v>794118</v>
      </c>
      <c r="AL52" s="18">
        <f>+AMB!$X52</f>
        <v>1013116</v>
      </c>
      <c r="AM52" s="18">
        <f>+AMB!$Y52</f>
        <v>1229380</v>
      </c>
      <c r="AN52" s="18">
        <f>+AMB!$Z52</f>
        <v>1430216</v>
      </c>
      <c r="AO52" s="18">
        <f>+AMB!$AA52</f>
        <v>1629928</v>
      </c>
      <c r="AP52" s="18">
        <f>+AMB!$AB52</f>
        <v>1846491</v>
      </c>
      <c r="AQ52" s="18">
        <f>+AMB!$AC52</f>
        <v>2070479</v>
      </c>
      <c r="AR52" s="18">
        <f>+AMB!$AD52</f>
        <v>2278642</v>
      </c>
      <c r="AS52" s="18">
        <f>+AMB!$AE52</f>
        <v>2470199</v>
      </c>
      <c r="AT52" s="18">
        <f>SUM(AH52:AS52)</f>
        <v>15917547</v>
      </c>
      <c r="AU52" s="28"/>
      <c r="AV52" s="28"/>
      <c r="AW52" s="18">
        <f>+BWB!$T52</f>
        <v>117958</v>
      </c>
      <c r="AX52" s="18">
        <f>+BWB!$U52</f>
        <v>233861</v>
      </c>
      <c r="AY52" s="18">
        <f>+BWB!$V52</f>
        <v>363523</v>
      </c>
      <c r="AZ52" s="18">
        <f>+BWB!$W52</f>
        <v>495959</v>
      </c>
      <c r="BA52" s="18">
        <f>+BWB!$X52</f>
        <v>634069</v>
      </c>
      <c r="BB52" s="18">
        <f>+BWB!$Y52</f>
        <v>771930</v>
      </c>
      <c r="BC52" s="18">
        <f>+BWB!$Z52</f>
        <v>905739</v>
      </c>
      <c r="BD52" s="18">
        <f>+BWB!$AA52</f>
        <v>1038036</v>
      </c>
      <c r="BE52" s="18">
        <f>+BWB!$AB52</f>
        <v>1180340</v>
      </c>
      <c r="BF52" s="18">
        <f>+BWB!$AC52</f>
        <v>1328895</v>
      </c>
      <c r="BG52" s="18">
        <f>+BWB!$AD52</f>
        <v>1460888</v>
      </c>
      <c r="BH52" s="18">
        <f>+BWB!$AE52</f>
        <v>1586161</v>
      </c>
      <c r="BI52" s="18">
        <f>SUM(AW52:BH52)</f>
        <v>10117359</v>
      </c>
      <c r="BJ52" s="28"/>
      <c r="BK52" s="28"/>
      <c r="BL52" s="18">
        <f>+DWT!$T52</f>
        <v>2312</v>
      </c>
      <c r="BM52" s="18">
        <f>+DWT!$U52</f>
        <v>4747</v>
      </c>
      <c r="BN52" s="18">
        <f>+DWT!$V52</f>
        <v>7710</v>
      </c>
      <c r="BO52" s="18">
        <f>+DWT!$W52</f>
        <v>10545</v>
      </c>
      <c r="BP52" s="18">
        <f>+DWT!$X52</f>
        <v>13479</v>
      </c>
      <c r="BQ52" s="18">
        <f>+DWT!$Y52</f>
        <v>16172</v>
      </c>
      <c r="BR52" s="18">
        <f>+DWT!$Z52</f>
        <v>18368</v>
      </c>
      <c r="BS52" s="18">
        <f>+DWT!$AA52</f>
        <v>20263</v>
      </c>
      <c r="BT52" s="18">
        <f>+DWT!$AB52</f>
        <v>22472</v>
      </c>
      <c r="BU52" s="18">
        <f>+DWT!$AC52</f>
        <v>24881</v>
      </c>
      <c r="BV52" s="18">
        <f>+DWT!$AD52</f>
        <v>28412</v>
      </c>
      <c r="BW52" s="18">
        <f>+DWT!$AE52</f>
        <v>30441</v>
      </c>
      <c r="BX52" s="18">
        <f>SUM(BL52:BW52)</f>
        <v>199802</v>
      </c>
      <c r="BY52" s="28"/>
      <c r="BZ52" s="28"/>
      <c r="CA52" s="18">
        <f>+OGB!$T52</f>
        <v>6444</v>
      </c>
      <c r="CB52" s="18">
        <f>+OGB!$U52</f>
        <v>12409</v>
      </c>
      <c r="CC52" s="18">
        <f>+OGB!$V52</f>
        <v>18460</v>
      </c>
      <c r="CD52" s="18">
        <f>+OGB!$W52</f>
        <v>24966</v>
      </c>
      <c r="CE52" s="18">
        <f>+OGB!$X52</f>
        <v>31534</v>
      </c>
      <c r="CF52" s="18">
        <f>+OGB!$Y52</f>
        <v>38162</v>
      </c>
      <c r="CG52" s="18">
        <f>+OGB!$Z52</f>
        <v>44937</v>
      </c>
      <c r="CH52" s="18">
        <f>+OGB!$AA52</f>
        <v>51429</v>
      </c>
      <c r="CI52" s="18">
        <f>+OGB!$AB52</f>
        <v>58040</v>
      </c>
      <c r="CJ52" s="18">
        <f>+OGB!$AC52</f>
        <v>64700</v>
      </c>
      <c r="CK52" s="18">
        <f>+OGB!$AD52</f>
        <v>70240</v>
      </c>
      <c r="CL52" s="18">
        <f>+OGB!$AE52</f>
        <v>76076</v>
      </c>
      <c r="CM52" s="18">
        <f>SUM(CA52:CL52)</f>
        <v>497397</v>
      </c>
      <c r="CN52" s="28"/>
      <c r="CO52" s="28"/>
      <c r="CP52" s="18">
        <f>+PB!$T52</f>
        <v>101216</v>
      </c>
      <c r="CQ52" s="18">
        <f>+PB!$U52</f>
        <v>197623</v>
      </c>
      <c r="CR52" s="18">
        <f>+PB!$V52</f>
        <v>302359</v>
      </c>
      <c r="CS52" s="18">
        <f>+PB!$W52</f>
        <v>410841</v>
      </c>
      <c r="CT52" s="18">
        <f>+PB!$X52</f>
        <v>521612</v>
      </c>
      <c r="CU52" s="18">
        <f>+PB!$Y52</f>
        <v>630439</v>
      </c>
      <c r="CV52" s="18">
        <f>+PB!$Z52</f>
        <v>739148</v>
      </c>
      <c r="CW52" s="18">
        <f>+PB!$AA52</f>
        <v>842420</v>
      </c>
      <c r="CX52" s="18">
        <f>+PB!$AB52</f>
        <v>953954</v>
      </c>
      <c r="CY52" s="18">
        <f>+PB!$AC52</f>
        <v>1066570</v>
      </c>
      <c r="CZ52" s="18">
        <f>+PB!$AD52</f>
        <v>1151258</v>
      </c>
      <c r="DA52" s="18">
        <f>+PB!$AE52</f>
        <v>1250405</v>
      </c>
      <c r="DB52" s="18">
        <f>SUM(CP52:DA52)</f>
        <v>8167845</v>
      </c>
      <c r="DC52" s="28"/>
      <c r="DD52" s="28"/>
      <c r="DE52" s="18">
        <f>+IBA!$T52</f>
        <v>8169</v>
      </c>
      <c r="DF52" s="18">
        <f>+IBA!$U52</f>
        <v>17485</v>
      </c>
      <c r="DG52" s="18">
        <f>+IBA!$V52</f>
        <v>27423</v>
      </c>
      <c r="DH52" s="18">
        <f>+IBA!$W52</f>
        <v>35569</v>
      </c>
      <c r="DI52" s="18">
        <f>+IBA!$X52</f>
        <v>43574</v>
      </c>
      <c r="DJ52" s="18">
        <f>+IBA!$Y52</f>
        <v>51242</v>
      </c>
      <c r="DK52" s="18">
        <f>+IBA!$Z52</f>
        <v>59255</v>
      </c>
      <c r="DL52" s="18">
        <f>+IBA!$AA52</f>
        <v>66698</v>
      </c>
      <c r="DM52" s="18">
        <f>+IBA!$AB52</f>
        <v>74548</v>
      </c>
      <c r="DN52" s="18">
        <f>+IBA!$AC52</f>
        <v>82471</v>
      </c>
      <c r="DO52" s="18">
        <f>+IBA!$AD52</f>
        <v>89147</v>
      </c>
      <c r="DP52" s="18">
        <f>+IBA!$AE52</f>
        <v>95844</v>
      </c>
      <c r="DQ52" s="18">
        <f>SUM(DE52:DP52)</f>
        <v>651425</v>
      </c>
      <c r="DR52" s="28"/>
      <c r="DS52" s="28"/>
      <c r="DT52" s="18">
        <f>+SIBC!$T52</f>
        <v>4984</v>
      </c>
      <c r="DU52" s="18">
        <f>+SIBC!$U52</f>
        <v>9470</v>
      </c>
      <c r="DV52" s="18">
        <f>+SIBC!$V52</f>
        <v>13882</v>
      </c>
      <c r="DW52" s="18">
        <f>+SIBC!$W52</f>
        <v>19296</v>
      </c>
      <c r="DX52" s="18">
        <f>+SIBC!$X52</f>
        <v>25070</v>
      </c>
      <c r="DY52" s="18">
        <f>+SIBC!$Y52</f>
        <v>31292</v>
      </c>
      <c r="DZ52" s="18">
        <f>+SIBC!$Z52</f>
        <v>37741</v>
      </c>
      <c r="EA52" s="18">
        <f>+SIBC!$AA52</f>
        <v>44124</v>
      </c>
      <c r="EB52" s="18">
        <f>+SIBC!$AB52</f>
        <v>50671</v>
      </c>
      <c r="EC52" s="18">
        <f>+SIBC!$AC52</f>
        <v>56819</v>
      </c>
      <c r="ED52" s="18">
        <f>+SIBC!$AD52</f>
        <v>61551</v>
      </c>
      <c r="EE52" s="18">
        <f>+SIBC!$AE52</f>
        <v>65991</v>
      </c>
      <c r="EF52" s="18">
        <f>SUM(DT52:EE52)</f>
        <v>420891</v>
      </c>
      <c r="EG52" s="28"/>
      <c r="EH52" s="28"/>
      <c r="EI52" s="18">
        <f>+TIBA!$T52</f>
        <v>28840</v>
      </c>
      <c r="EJ52" s="18">
        <f>+TIBA!$U52</f>
        <v>57603</v>
      </c>
      <c r="EK52" s="18">
        <f>+TIBA!$V52</f>
        <v>90875</v>
      </c>
      <c r="EL52" s="18">
        <f>+TIBA!$W52</f>
        <v>125136</v>
      </c>
      <c r="EM52" s="18">
        <f>+TIBA!$X52</f>
        <v>159328</v>
      </c>
      <c r="EN52" s="18">
        <f>+TIBA!$Y52</f>
        <v>191364</v>
      </c>
      <c r="EO52" s="18">
        <f>+TIBA!$Z52</f>
        <v>224174</v>
      </c>
      <c r="EP52" s="18">
        <f>+TIBA!$AA52</f>
        <v>254696</v>
      </c>
      <c r="EQ52" s="18">
        <f>+TIBA!$AB52</f>
        <v>287885</v>
      </c>
      <c r="ER52" s="18">
        <f>+TIBA!$AC52</f>
        <v>322680</v>
      </c>
      <c r="ES52" s="18">
        <f>+TIBA!$AD52</f>
        <v>354453</v>
      </c>
      <c r="ET52" s="18">
        <f>+TIBA!$AE52</f>
        <v>383094</v>
      </c>
      <c r="EU52" s="18">
        <f>SUM(EI52:ET52)</f>
        <v>2480128</v>
      </c>
      <c r="EV52" s="28"/>
      <c r="EW52" s="28"/>
      <c r="EX52" s="18">
        <f>+LQB!$T52</f>
        <v>55648</v>
      </c>
      <c r="EY52" s="18">
        <f>+LQB!$U52</f>
        <v>108312</v>
      </c>
      <c r="EZ52" s="18">
        <f>+LQB!$V52</f>
        <v>166746</v>
      </c>
      <c r="FA52" s="18">
        <f>+LQB!$W52</f>
        <v>227652</v>
      </c>
      <c r="FB52" s="18">
        <f>+LQB!$X52</f>
        <v>291852</v>
      </c>
      <c r="FC52" s="18">
        <f>+LQB!$Y52</f>
        <v>352934</v>
      </c>
      <c r="FD52" s="18">
        <f>+LQB!$Z52</f>
        <v>415062</v>
      </c>
      <c r="FE52" s="18">
        <f>+LQB!$AA52</f>
        <v>474934</v>
      </c>
      <c r="FF52" s="18">
        <f>+LQB!$AB52</f>
        <v>537026</v>
      </c>
      <c r="FG52" s="18">
        <f>+LQB!$AC52</f>
        <v>603104</v>
      </c>
      <c r="FH52" s="18">
        <f>+LQB!$AD52</f>
        <v>662908</v>
      </c>
      <c r="FI52" s="18">
        <f>+LQB!$AE52</f>
        <v>720588</v>
      </c>
      <c r="FJ52" s="18">
        <f>SUM(EX52:FI52)</f>
        <v>4616766</v>
      </c>
      <c r="FK52" s="28"/>
      <c r="FL52" s="28"/>
      <c r="FM52" s="18">
        <f>+RBW!$T52</f>
        <v>2</v>
      </c>
      <c r="FN52" s="18">
        <f>+RBW!$U52</f>
        <v>7</v>
      </c>
      <c r="FO52" s="18">
        <f>+RBW!$V52</f>
        <v>14</v>
      </c>
      <c r="FP52" s="18">
        <f>+RBW!$W52</f>
        <v>31</v>
      </c>
      <c r="FQ52" s="18">
        <f>+RBW!$X52</f>
        <v>38</v>
      </c>
      <c r="FR52" s="18">
        <f>+RBW!$Y52</f>
        <v>46</v>
      </c>
      <c r="FS52" s="18">
        <f>+RBW!$Z52</f>
        <v>54</v>
      </c>
      <c r="FT52" s="18">
        <f>+RBW!$AA52</f>
        <v>85</v>
      </c>
      <c r="FU52" s="18">
        <f>+RBW!$AB52</f>
        <v>124</v>
      </c>
      <c r="FV52" s="18">
        <f>+RBW!$AC52</f>
        <v>157</v>
      </c>
      <c r="FW52" s="18">
        <f>+RBW!$AD52</f>
        <v>174</v>
      </c>
      <c r="FX52" s="18">
        <f>+RBW!$AE52</f>
        <v>186</v>
      </c>
      <c r="FY52" s="18">
        <f>SUM(FM52:FX52)</f>
        <v>918</v>
      </c>
      <c r="FZ52" s="28"/>
      <c r="GA52" s="28"/>
      <c r="GB52" s="18">
        <f>+WPB!$T52</f>
        <v>0</v>
      </c>
      <c r="GC52" s="18">
        <f>+WPB!$U52</f>
        <v>0</v>
      </c>
      <c r="GD52" s="18">
        <f>+WPB!$V52</f>
        <v>0</v>
      </c>
      <c r="GE52" s="18">
        <f>+WPB!$W52</f>
        <v>0</v>
      </c>
      <c r="GF52" s="18">
        <f>+WPB!$X52</f>
        <v>0</v>
      </c>
      <c r="GG52" s="18">
        <f>+WPB!$Y52</f>
        <v>0</v>
      </c>
      <c r="GH52" s="18">
        <f>+WPB!$Z52</f>
        <v>0</v>
      </c>
      <c r="GI52" s="18">
        <f>+WPB!$AA52</f>
        <v>0</v>
      </c>
      <c r="GJ52" s="18">
        <f>+WPB!$AB52</f>
        <v>0</v>
      </c>
      <c r="GK52" s="18">
        <f>+WPB!$AC52</f>
        <v>0</v>
      </c>
      <c r="GL52" s="18">
        <f>+WPB!$AD52</f>
        <v>0</v>
      </c>
      <c r="GM52" s="18">
        <f>+WPB!$AE52</f>
        <v>0</v>
      </c>
      <c r="GN52" s="18">
        <f>SUM(GB52:GM52)</f>
        <v>0</v>
      </c>
      <c r="GO52" s="28"/>
      <c r="GP52" s="28"/>
    </row>
    <row r="53" spans="1:198" s="17" customFormat="1" ht="15.2" customHeight="1">
      <c r="A53" s="25">
        <v>2014</v>
      </c>
      <c r="B53" s="30" t="s">
        <v>8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28"/>
      <c r="R53" s="28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28"/>
      <c r="AG53" s="28"/>
      <c r="AH53" s="18">
        <f>+AMB!$T53</f>
        <v>0</v>
      </c>
      <c r="AI53" s="18">
        <f>+AMB!$U53</f>
        <v>0</v>
      </c>
      <c r="AJ53" s="18">
        <f>+AMB!$V53</f>
        <v>0</v>
      </c>
      <c r="AK53" s="18">
        <f>+AMB!$W53</f>
        <v>0</v>
      </c>
      <c r="AL53" s="18">
        <f>+AMB!$X53</f>
        <v>0</v>
      </c>
      <c r="AM53" s="18">
        <f>+AMB!$Y53</f>
        <v>0</v>
      </c>
      <c r="AN53" s="18">
        <f>+AMB!$Z53</f>
        <v>0</v>
      </c>
      <c r="AO53" s="18">
        <f>+AMB!$AA53</f>
        <v>0</v>
      </c>
      <c r="AP53" s="18">
        <f>+AMB!$AB53</f>
        <v>0</v>
      </c>
      <c r="AQ53" s="18">
        <f>+AMB!$AC53</f>
        <v>0</v>
      </c>
      <c r="AR53" s="18">
        <f>+AMB!$AD53</f>
        <v>0</v>
      </c>
      <c r="AS53" s="18">
        <f>+AMB!$AE53</f>
        <v>0</v>
      </c>
      <c r="AT53" s="18">
        <f>SUM(AH53:AS53)</f>
        <v>0</v>
      </c>
      <c r="AU53" s="28"/>
      <c r="AV53" s="28"/>
      <c r="AW53" s="18">
        <f>+BWB!$T53</f>
        <v>364</v>
      </c>
      <c r="AX53" s="18">
        <f>+BWB!$U53</f>
        <v>664</v>
      </c>
      <c r="AY53" s="18">
        <f>+BWB!$V53</f>
        <v>1067</v>
      </c>
      <c r="AZ53" s="18">
        <f>+BWB!$W53</f>
        <v>1525</v>
      </c>
      <c r="BA53" s="18">
        <f>+BWB!$X53</f>
        <v>2162</v>
      </c>
      <c r="BB53" s="18">
        <f>+BWB!$Y53</f>
        <v>2826</v>
      </c>
      <c r="BC53" s="18">
        <f>+BWB!$Z53</f>
        <v>3567</v>
      </c>
      <c r="BD53" s="18">
        <f>+BWB!$AA53</f>
        <v>4408</v>
      </c>
      <c r="BE53" s="18">
        <f>+BWB!$AB53</f>
        <v>5145</v>
      </c>
      <c r="BF53" s="18">
        <f>+BWB!$AC53</f>
        <v>5855</v>
      </c>
      <c r="BG53" s="18">
        <f>+BWB!$AD53</f>
        <v>6518</v>
      </c>
      <c r="BH53" s="18">
        <f>+BWB!$AE53</f>
        <v>6871</v>
      </c>
      <c r="BI53" s="18">
        <f>SUM(AW53:BH53)</f>
        <v>40972</v>
      </c>
      <c r="BJ53" s="28"/>
      <c r="BK53" s="28"/>
      <c r="BL53" s="18">
        <f>+DWT!$T53</f>
        <v>3909</v>
      </c>
      <c r="BM53" s="18">
        <f>+DWT!$U53</f>
        <v>6930</v>
      </c>
      <c r="BN53" s="18">
        <f>+DWT!$V53</f>
        <v>10586</v>
      </c>
      <c r="BO53" s="18">
        <f>+DWT!$W53</f>
        <v>14017</v>
      </c>
      <c r="BP53" s="18">
        <f>+DWT!$X53</f>
        <v>17800</v>
      </c>
      <c r="BQ53" s="18">
        <f>+DWT!$Y53</f>
        <v>21701</v>
      </c>
      <c r="BR53" s="18">
        <f>+DWT!$Z53</f>
        <v>25537</v>
      </c>
      <c r="BS53" s="18">
        <f>+DWT!$AA53</f>
        <v>29719</v>
      </c>
      <c r="BT53" s="18">
        <f>+DWT!$AB53</f>
        <v>33440</v>
      </c>
      <c r="BU53" s="18">
        <f>+DWT!$AC53</f>
        <v>37189</v>
      </c>
      <c r="BV53" s="18">
        <f>+DWT!$AD53</f>
        <v>39252</v>
      </c>
      <c r="BW53" s="18">
        <f>+DWT!$AE53</f>
        <v>42531</v>
      </c>
      <c r="BX53" s="18">
        <f>SUM(BL53:BW53)</f>
        <v>282611</v>
      </c>
      <c r="BY53" s="28"/>
      <c r="BZ53" s="28"/>
      <c r="CA53" s="18">
        <f>+OGB!$T53</f>
        <v>24</v>
      </c>
      <c r="CB53" s="18">
        <f>+OGB!$U53</f>
        <v>56</v>
      </c>
      <c r="CC53" s="18">
        <f>+OGB!$V53</f>
        <v>66</v>
      </c>
      <c r="CD53" s="18">
        <f>+OGB!$W53</f>
        <v>81</v>
      </c>
      <c r="CE53" s="18">
        <f>+OGB!$X53</f>
        <v>127</v>
      </c>
      <c r="CF53" s="18">
        <f>+OGB!$Y53</f>
        <v>182</v>
      </c>
      <c r="CG53" s="18">
        <f>+OGB!$Z53</f>
        <v>221</v>
      </c>
      <c r="CH53" s="18">
        <f>+OGB!$AA53</f>
        <v>249</v>
      </c>
      <c r="CI53" s="18">
        <f>+OGB!$AB53</f>
        <v>254</v>
      </c>
      <c r="CJ53" s="18">
        <f>+OGB!$AC53</f>
        <v>286</v>
      </c>
      <c r="CK53" s="18">
        <f>+OGB!$AD53</f>
        <v>337</v>
      </c>
      <c r="CL53" s="18">
        <f>+OGB!$AE53</f>
        <v>363</v>
      </c>
      <c r="CM53" s="18">
        <f>SUM(CA53:CL53)</f>
        <v>2246</v>
      </c>
      <c r="CN53" s="28"/>
      <c r="CO53" s="28"/>
      <c r="CP53" s="18">
        <f>+PB!$T53</f>
        <v>2086</v>
      </c>
      <c r="CQ53" s="18">
        <f>+PB!$U53</f>
        <v>4138</v>
      </c>
      <c r="CR53" s="18">
        <f>+PB!$V53</f>
        <v>6252</v>
      </c>
      <c r="CS53" s="18">
        <f>+PB!$W53</f>
        <v>8384</v>
      </c>
      <c r="CT53" s="18">
        <f>+PB!$X53</f>
        <v>10836</v>
      </c>
      <c r="CU53" s="18">
        <f>+PB!$Y53</f>
        <v>12902</v>
      </c>
      <c r="CV53" s="18">
        <f>+PB!$Z53</f>
        <v>15436</v>
      </c>
      <c r="CW53" s="18">
        <f>+PB!$AA53</f>
        <v>18144</v>
      </c>
      <c r="CX53" s="18">
        <f>+PB!$AB53</f>
        <v>20478</v>
      </c>
      <c r="CY53" s="18">
        <f>+PB!$AC53</f>
        <v>23014</v>
      </c>
      <c r="CZ53" s="18">
        <f>+PB!$AD53</f>
        <v>25186</v>
      </c>
      <c r="DA53" s="18">
        <f>+PB!$AE53</f>
        <v>27240</v>
      </c>
      <c r="DB53" s="18">
        <f>SUM(CP53:DA53)</f>
        <v>174096</v>
      </c>
      <c r="DC53" s="28"/>
      <c r="DD53" s="28"/>
      <c r="DE53" s="18">
        <f>+IBA!$T53</f>
        <v>998</v>
      </c>
      <c r="DF53" s="18">
        <f>+IBA!$U53</f>
        <v>2191</v>
      </c>
      <c r="DG53" s="18">
        <f>+IBA!$V53</f>
        <v>3372</v>
      </c>
      <c r="DH53" s="18">
        <f>+IBA!$W53</f>
        <v>4430</v>
      </c>
      <c r="DI53" s="18">
        <f>+IBA!$X53</f>
        <v>8067</v>
      </c>
      <c r="DJ53" s="18">
        <f>+IBA!$Y53</f>
        <v>14691</v>
      </c>
      <c r="DK53" s="18">
        <f>+IBA!$Z53</f>
        <v>22993</v>
      </c>
      <c r="DL53" s="18">
        <f>+IBA!$AA53</f>
        <v>32692</v>
      </c>
      <c r="DM53" s="18">
        <f>+IBA!$AB53</f>
        <v>38134</v>
      </c>
      <c r="DN53" s="18">
        <f>+IBA!$AC53</f>
        <v>40890</v>
      </c>
      <c r="DO53" s="18">
        <f>+IBA!$AD53</f>
        <v>41915</v>
      </c>
      <c r="DP53" s="18">
        <f>+IBA!$AE53</f>
        <v>42580</v>
      </c>
      <c r="DQ53" s="18">
        <f>SUM(DE53:DP53)</f>
        <v>252953</v>
      </c>
      <c r="DR53" s="28"/>
      <c r="DS53" s="28"/>
      <c r="DT53" s="18">
        <f>+SIBC!$T53</f>
        <v>0</v>
      </c>
      <c r="DU53" s="18">
        <f>+SIBC!$U53</f>
        <v>0</v>
      </c>
      <c r="DV53" s="18">
        <f>+SIBC!$V53</f>
        <v>0</v>
      </c>
      <c r="DW53" s="18">
        <f>+SIBC!$W53</f>
        <v>0</v>
      </c>
      <c r="DX53" s="18">
        <f>+SIBC!$X53</f>
        <v>0</v>
      </c>
      <c r="DY53" s="18">
        <f>+SIBC!$Y53</f>
        <v>0</v>
      </c>
      <c r="DZ53" s="18">
        <f>+SIBC!$Z53</f>
        <v>0</v>
      </c>
      <c r="EA53" s="18">
        <f>+SIBC!$AA53</f>
        <v>0</v>
      </c>
      <c r="EB53" s="18">
        <f>+SIBC!$AB53</f>
        <v>0</v>
      </c>
      <c r="EC53" s="18">
        <f>+SIBC!$AC53</f>
        <v>0</v>
      </c>
      <c r="ED53" s="18">
        <f>+SIBC!$AD53</f>
        <v>0</v>
      </c>
      <c r="EE53" s="18">
        <f>+SIBC!$AE53</f>
        <v>0</v>
      </c>
      <c r="EF53" s="18">
        <f>SUM(DT53:EE53)</f>
        <v>0</v>
      </c>
      <c r="EG53" s="28"/>
      <c r="EH53" s="28"/>
      <c r="EI53" s="18">
        <f>+TIBA!$T53</f>
        <v>0</v>
      </c>
      <c r="EJ53" s="18">
        <f>+TIBA!$U53</f>
        <v>0</v>
      </c>
      <c r="EK53" s="18">
        <f>+TIBA!$V53</f>
        <v>0</v>
      </c>
      <c r="EL53" s="18">
        <f>+TIBA!$W53</f>
        <v>0</v>
      </c>
      <c r="EM53" s="18">
        <f>+TIBA!$X53</f>
        <v>0</v>
      </c>
      <c r="EN53" s="18">
        <f>+TIBA!$Y53</f>
        <v>0</v>
      </c>
      <c r="EO53" s="18">
        <f>+TIBA!$Z53</f>
        <v>0</v>
      </c>
      <c r="EP53" s="18">
        <f>+TIBA!$AA53</f>
        <v>0</v>
      </c>
      <c r="EQ53" s="18">
        <f>+TIBA!$AB53</f>
        <v>0</v>
      </c>
      <c r="ER53" s="18">
        <f>+TIBA!$AC53</f>
        <v>0</v>
      </c>
      <c r="ES53" s="18">
        <f>+TIBA!$AD53</f>
        <v>0</v>
      </c>
      <c r="ET53" s="18">
        <f>+TIBA!$AE53</f>
        <v>0</v>
      </c>
      <c r="EU53" s="18">
        <f>SUM(EI53:ET53)</f>
        <v>0</v>
      </c>
      <c r="EV53" s="28"/>
      <c r="EW53" s="28"/>
      <c r="EX53" s="18">
        <f>+LQB!$T53</f>
        <v>314</v>
      </c>
      <c r="EY53" s="18">
        <f>+LQB!$U53</f>
        <v>658</v>
      </c>
      <c r="EZ53" s="18">
        <f>+LQB!$V53</f>
        <v>1044</v>
      </c>
      <c r="FA53" s="18">
        <f>+LQB!$W53</f>
        <v>1816</v>
      </c>
      <c r="FB53" s="18">
        <f>+LQB!$X53</f>
        <v>2668</v>
      </c>
      <c r="FC53" s="18">
        <f>+LQB!$Y53</f>
        <v>3310</v>
      </c>
      <c r="FD53" s="18">
        <f>+LQB!$Z53</f>
        <v>4362</v>
      </c>
      <c r="FE53" s="18">
        <f>+LQB!$AA53</f>
        <v>5532</v>
      </c>
      <c r="FF53" s="18">
        <f>+LQB!$AB53</f>
        <v>6394</v>
      </c>
      <c r="FG53" s="18">
        <f>+LQB!$AC53</f>
        <v>7224</v>
      </c>
      <c r="FH53" s="18">
        <f>+LQB!$AD53</f>
        <v>7842</v>
      </c>
      <c r="FI53" s="18">
        <f>+LQB!$AE53</f>
        <v>8332</v>
      </c>
      <c r="FJ53" s="18">
        <f>SUM(EX53:FI53)</f>
        <v>49496</v>
      </c>
      <c r="FK53" s="28"/>
      <c r="FL53" s="28"/>
      <c r="FM53" s="18">
        <f>+RBW!$T53</f>
        <v>602</v>
      </c>
      <c r="FN53" s="18">
        <f>+RBW!$U53</f>
        <v>1190</v>
      </c>
      <c r="FO53" s="18">
        <f>+RBW!$V53</f>
        <v>2026</v>
      </c>
      <c r="FP53" s="18">
        <f>+RBW!$W53</f>
        <v>3610</v>
      </c>
      <c r="FQ53" s="18">
        <f>+RBW!$X53</f>
        <v>6532</v>
      </c>
      <c r="FR53" s="18">
        <f>+RBW!$Y53</f>
        <v>9902</v>
      </c>
      <c r="FS53" s="18">
        <f>+RBW!$Z53</f>
        <v>13314</v>
      </c>
      <c r="FT53" s="18">
        <f>+RBW!$AA53</f>
        <v>17760</v>
      </c>
      <c r="FU53" s="18">
        <f>+RBW!$AB53</f>
        <v>20558</v>
      </c>
      <c r="FV53" s="18">
        <f>+RBW!$AC53</f>
        <v>22736</v>
      </c>
      <c r="FW53" s="18">
        <f>+RBW!$AD53</f>
        <v>23344</v>
      </c>
      <c r="FX53" s="18">
        <f>+RBW!$AE53</f>
        <v>23968</v>
      </c>
      <c r="FY53" s="18">
        <f>SUM(FM53:FX53)</f>
        <v>145542</v>
      </c>
      <c r="FZ53" s="28"/>
      <c r="GA53" s="28"/>
      <c r="GB53" s="18">
        <f>+WPB!$T53</f>
        <v>0</v>
      </c>
      <c r="GC53" s="18">
        <f>+WPB!$U53</f>
        <v>0</v>
      </c>
      <c r="GD53" s="18">
        <f>+WPB!$V53</f>
        <v>0</v>
      </c>
      <c r="GE53" s="18">
        <f>+WPB!$W53</f>
        <v>0</v>
      </c>
      <c r="GF53" s="18">
        <f>+WPB!$X53</f>
        <v>0</v>
      </c>
      <c r="GG53" s="18">
        <f>+WPB!$Y53</f>
        <v>0</v>
      </c>
      <c r="GH53" s="18">
        <f>+WPB!$Z53</f>
        <v>0</v>
      </c>
      <c r="GI53" s="18">
        <f>+WPB!$AA53</f>
        <v>0</v>
      </c>
      <c r="GJ53" s="18">
        <f>+WPB!$AB53</f>
        <v>0</v>
      </c>
      <c r="GK53" s="18">
        <f>+WPB!$AC53</f>
        <v>0</v>
      </c>
      <c r="GL53" s="18">
        <f>+WPB!$AD53</f>
        <v>0</v>
      </c>
      <c r="GM53" s="18">
        <f>+WPB!$AE53</f>
        <v>0</v>
      </c>
      <c r="GN53" s="18">
        <f>SUM(GB53:GM53)</f>
        <v>0</v>
      </c>
      <c r="GO53" s="28"/>
      <c r="GP53" s="28"/>
    </row>
    <row r="54" spans="1:198" s="17" customFormat="1" ht="15.2" customHeight="1">
      <c r="A54" s="25">
        <v>2014</v>
      </c>
      <c r="B54" s="31" t="s">
        <v>9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28"/>
      <c r="R54" s="28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28"/>
      <c r="AG54" s="28"/>
      <c r="AH54" s="18">
        <f t="shared" ref="AH54:AT54" si="88">SUM(AH51:AH53)</f>
        <v>541284</v>
      </c>
      <c r="AI54" s="18">
        <f t="shared" si="88"/>
        <v>1057748</v>
      </c>
      <c r="AJ54" s="18">
        <f t="shared" si="88"/>
        <v>1663467</v>
      </c>
      <c r="AK54" s="18">
        <f t="shared" si="88"/>
        <v>2256995</v>
      </c>
      <c r="AL54" s="18">
        <f t="shared" si="88"/>
        <v>2877459</v>
      </c>
      <c r="AM54" s="18">
        <f t="shared" si="88"/>
        <v>3495969</v>
      </c>
      <c r="AN54" s="18">
        <f t="shared" si="88"/>
        <v>4117711</v>
      </c>
      <c r="AO54" s="18">
        <f t="shared" si="88"/>
        <v>4767716</v>
      </c>
      <c r="AP54" s="18">
        <f t="shared" si="88"/>
        <v>5366426</v>
      </c>
      <c r="AQ54" s="18">
        <f t="shared" si="88"/>
        <v>6005340</v>
      </c>
      <c r="AR54" s="18">
        <f t="shared" si="88"/>
        <v>6587040</v>
      </c>
      <c r="AS54" s="18">
        <f t="shared" si="88"/>
        <v>7162182</v>
      </c>
      <c r="AT54" s="18">
        <f t="shared" si="88"/>
        <v>45899337</v>
      </c>
      <c r="AU54" s="28"/>
      <c r="AV54" s="28"/>
      <c r="AW54" s="18">
        <f t="shared" ref="AW54:BI54" si="89">SUM(AW51:AW53)</f>
        <v>355756</v>
      </c>
      <c r="AX54" s="18">
        <f t="shared" si="89"/>
        <v>688668</v>
      </c>
      <c r="AY54" s="18">
        <f t="shared" si="89"/>
        <v>1093393</v>
      </c>
      <c r="AZ54" s="18">
        <f t="shared" si="89"/>
        <v>1521558</v>
      </c>
      <c r="BA54" s="18">
        <f t="shared" si="89"/>
        <v>1994956</v>
      </c>
      <c r="BB54" s="18">
        <f t="shared" si="89"/>
        <v>2482266</v>
      </c>
      <c r="BC54" s="18">
        <f t="shared" si="89"/>
        <v>3015279</v>
      </c>
      <c r="BD54" s="18">
        <f t="shared" si="89"/>
        <v>3577466</v>
      </c>
      <c r="BE54" s="18">
        <f t="shared" si="89"/>
        <v>4038888</v>
      </c>
      <c r="BF54" s="18">
        <f t="shared" si="89"/>
        <v>4511012</v>
      </c>
      <c r="BG54" s="18">
        <f t="shared" si="89"/>
        <v>4932843</v>
      </c>
      <c r="BH54" s="18">
        <f t="shared" si="89"/>
        <v>5355664</v>
      </c>
      <c r="BI54" s="18">
        <f t="shared" si="89"/>
        <v>33567749</v>
      </c>
      <c r="BJ54" s="28"/>
      <c r="BK54" s="28"/>
      <c r="BL54" s="18">
        <f t="shared" ref="BL54:BX54" si="90">SUM(BL51:BL53)</f>
        <v>292405</v>
      </c>
      <c r="BM54" s="18">
        <f t="shared" si="90"/>
        <v>568459</v>
      </c>
      <c r="BN54" s="18">
        <f t="shared" si="90"/>
        <v>895473</v>
      </c>
      <c r="BO54" s="18">
        <f t="shared" si="90"/>
        <v>1224271</v>
      </c>
      <c r="BP54" s="18">
        <f t="shared" si="90"/>
        <v>1560540</v>
      </c>
      <c r="BQ54" s="18">
        <f t="shared" si="90"/>
        <v>1890270</v>
      </c>
      <c r="BR54" s="18">
        <f t="shared" si="90"/>
        <v>2229994</v>
      </c>
      <c r="BS54" s="18">
        <f t="shared" si="90"/>
        <v>2580923</v>
      </c>
      <c r="BT54" s="18">
        <f t="shared" si="90"/>
        <v>2908752</v>
      </c>
      <c r="BU54" s="18">
        <f t="shared" si="90"/>
        <v>3252432</v>
      </c>
      <c r="BV54" s="18">
        <f t="shared" si="90"/>
        <v>3574294</v>
      </c>
      <c r="BW54" s="18">
        <f t="shared" si="90"/>
        <v>3907393</v>
      </c>
      <c r="BX54" s="18">
        <f t="shared" si="90"/>
        <v>24885206</v>
      </c>
      <c r="BY54" s="28"/>
      <c r="BZ54" s="28"/>
      <c r="CA54" s="18">
        <f t="shared" ref="CA54:CM54" si="91">SUM(CA51:CA53)</f>
        <v>51418</v>
      </c>
      <c r="CB54" s="18">
        <f t="shared" si="91"/>
        <v>98020</v>
      </c>
      <c r="CC54" s="18">
        <f t="shared" si="91"/>
        <v>156369</v>
      </c>
      <c r="CD54" s="18">
        <f t="shared" si="91"/>
        <v>216708</v>
      </c>
      <c r="CE54" s="18">
        <f t="shared" si="91"/>
        <v>287480</v>
      </c>
      <c r="CF54" s="18">
        <f t="shared" si="91"/>
        <v>359246</v>
      </c>
      <c r="CG54" s="18">
        <f t="shared" si="91"/>
        <v>440299</v>
      </c>
      <c r="CH54" s="18">
        <f t="shared" si="91"/>
        <v>526339</v>
      </c>
      <c r="CI54" s="18">
        <f t="shared" si="91"/>
        <v>592573</v>
      </c>
      <c r="CJ54" s="18">
        <f t="shared" si="91"/>
        <v>658411</v>
      </c>
      <c r="CK54" s="18">
        <f t="shared" si="91"/>
        <v>719334</v>
      </c>
      <c r="CL54" s="18">
        <f t="shared" si="91"/>
        <v>780603</v>
      </c>
      <c r="CM54" s="18">
        <f t="shared" si="91"/>
        <v>4886800</v>
      </c>
      <c r="CN54" s="28"/>
      <c r="CO54" s="28"/>
      <c r="CP54" s="18">
        <f t="shared" ref="CP54:DB54" si="92">SUM(CP51:CP53)</f>
        <v>370733</v>
      </c>
      <c r="CQ54" s="18">
        <f t="shared" si="92"/>
        <v>736312</v>
      </c>
      <c r="CR54" s="18">
        <f t="shared" si="92"/>
        <v>1179268</v>
      </c>
      <c r="CS54" s="18">
        <f t="shared" si="92"/>
        <v>1622389</v>
      </c>
      <c r="CT54" s="18">
        <f t="shared" si="92"/>
        <v>2109678</v>
      </c>
      <c r="CU54" s="18">
        <f t="shared" si="92"/>
        <v>2622901</v>
      </c>
      <c r="CV54" s="18">
        <f t="shared" si="92"/>
        <v>3218817</v>
      </c>
      <c r="CW54" s="18">
        <f t="shared" si="92"/>
        <v>3852835</v>
      </c>
      <c r="CX54" s="18">
        <f t="shared" si="92"/>
        <v>4332368</v>
      </c>
      <c r="CY54" s="18">
        <f t="shared" si="92"/>
        <v>4817460</v>
      </c>
      <c r="CZ54" s="18">
        <f t="shared" si="92"/>
        <v>5198014</v>
      </c>
      <c r="DA54" s="18">
        <f t="shared" si="92"/>
        <v>5617983</v>
      </c>
      <c r="DB54" s="18">
        <f t="shared" si="92"/>
        <v>35678758</v>
      </c>
      <c r="DC54" s="28"/>
      <c r="DD54" s="28"/>
      <c r="DE54" s="18">
        <f t="shared" ref="DE54:DQ54" si="93">SUM(DE51:DE53)</f>
        <v>146357</v>
      </c>
      <c r="DF54" s="18">
        <f t="shared" si="93"/>
        <v>285250</v>
      </c>
      <c r="DG54" s="18">
        <f t="shared" si="93"/>
        <v>443335</v>
      </c>
      <c r="DH54" s="18">
        <f t="shared" si="93"/>
        <v>596548</v>
      </c>
      <c r="DI54" s="18">
        <f t="shared" si="93"/>
        <v>768285</v>
      </c>
      <c r="DJ54" s="18">
        <f t="shared" si="93"/>
        <v>948960</v>
      </c>
      <c r="DK54" s="18">
        <f t="shared" si="93"/>
        <v>1150678</v>
      </c>
      <c r="DL54" s="18">
        <f t="shared" si="93"/>
        <v>1355046</v>
      </c>
      <c r="DM54" s="18">
        <f t="shared" si="93"/>
        <v>1529977</v>
      </c>
      <c r="DN54" s="18">
        <f t="shared" si="93"/>
        <v>1693931</v>
      </c>
      <c r="DO54" s="18">
        <f t="shared" si="93"/>
        <v>1833293</v>
      </c>
      <c r="DP54" s="18">
        <f t="shared" si="93"/>
        <v>1980841</v>
      </c>
      <c r="DQ54" s="18">
        <f t="shared" si="93"/>
        <v>12732501</v>
      </c>
      <c r="DR54" s="28"/>
      <c r="DS54" s="28"/>
      <c r="DT54" s="18">
        <f t="shared" ref="DT54:EF54" si="94">SUM(DT51:DT53)</f>
        <v>163800</v>
      </c>
      <c r="DU54" s="18">
        <f t="shared" si="94"/>
        <v>317930</v>
      </c>
      <c r="DV54" s="18">
        <f t="shared" si="94"/>
        <v>500098</v>
      </c>
      <c r="DW54" s="18">
        <f t="shared" si="94"/>
        <v>685632</v>
      </c>
      <c r="DX54" s="18">
        <f t="shared" si="94"/>
        <v>890295</v>
      </c>
      <c r="DY54" s="18">
        <f t="shared" si="94"/>
        <v>1101472</v>
      </c>
      <c r="DZ54" s="18">
        <f t="shared" si="94"/>
        <v>1322060</v>
      </c>
      <c r="EA54" s="18">
        <f t="shared" si="94"/>
        <v>1537108</v>
      </c>
      <c r="EB54" s="18">
        <f t="shared" si="94"/>
        <v>1743237</v>
      </c>
      <c r="EC54" s="18">
        <f t="shared" si="94"/>
        <v>1945664</v>
      </c>
      <c r="ED54" s="18">
        <f t="shared" si="94"/>
        <v>2133253</v>
      </c>
      <c r="EE54" s="18">
        <f t="shared" si="94"/>
        <v>2320157</v>
      </c>
      <c r="EF54" s="18">
        <f t="shared" si="94"/>
        <v>14660706</v>
      </c>
      <c r="EG54" s="28"/>
      <c r="EH54" s="28"/>
      <c r="EI54" s="18">
        <f t="shared" ref="EI54:EU54" si="95">SUM(EI51:EI53)</f>
        <v>107166</v>
      </c>
      <c r="EJ54" s="18">
        <f t="shared" si="95"/>
        <v>211800</v>
      </c>
      <c r="EK54" s="18">
        <f t="shared" si="95"/>
        <v>352602</v>
      </c>
      <c r="EL54" s="18">
        <f t="shared" si="95"/>
        <v>513011</v>
      </c>
      <c r="EM54" s="18">
        <f t="shared" si="95"/>
        <v>698579</v>
      </c>
      <c r="EN54" s="18">
        <f t="shared" si="95"/>
        <v>896855</v>
      </c>
      <c r="EO54" s="18">
        <f t="shared" si="95"/>
        <v>1159693</v>
      </c>
      <c r="EP54" s="18">
        <f t="shared" si="95"/>
        <v>1447608</v>
      </c>
      <c r="EQ54" s="18">
        <f t="shared" si="95"/>
        <v>1626999</v>
      </c>
      <c r="ER54" s="18">
        <f t="shared" si="95"/>
        <v>1802213</v>
      </c>
      <c r="ES54" s="18">
        <f t="shared" si="95"/>
        <v>1950502</v>
      </c>
      <c r="ET54" s="18">
        <f t="shared" si="95"/>
        <v>2079982</v>
      </c>
      <c r="EU54" s="18">
        <f t="shared" si="95"/>
        <v>12847010</v>
      </c>
      <c r="EV54" s="28"/>
      <c r="EW54" s="28"/>
      <c r="EX54" s="18">
        <f t="shared" ref="EX54:FJ54" si="96">SUM(EX51:EX53)</f>
        <v>221679</v>
      </c>
      <c r="EY54" s="18">
        <f t="shared" si="96"/>
        <v>433143</v>
      </c>
      <c r="EZ54" s="18">
        <f t="shared" si="96"/>
        <v>702623</v>
      </c>
      <c r="FA54" s="18">
        <f t="shared" si="96"/>
        <v>987856</v>
      </c>
      <c r="FB54" s="18">
        <f t="shared" si="96"/>
        <v>1301774</v>
      </c>
      <c r="FC54" s="18">
        <f t="shared" si="96"/>
        <v>1612590</v>
      </c>
      <c r="FD54" s="18">
        <f t="shared" si="96"/>
        <v>1962027</v>
      </c>
      <c r="FE54" s="18">
        <f t="shared" si="96"/>
        <v>2339780</v>
      </c>
      <c r="FF54" s="18">
        <f t="shared" si="96"/>
        <v>2638509</v>
      </c>
      <c r="FG54" s="18">
        <f t="shared" si="96"/>
        <v>2939957</v>
      </c>
      <c r="FH54" s="18">
        <f t="shared" si="96"/>
        <v>3203405</v>
      </c>
      <c r="FI54" s="18">
        <f t="shared" si="96"/>
        <v>3471393</v>
      </c>
      <c r="FJ54" s="18">
        <f t="shared" si="96"/>
        <v>21814736</v>
      </c>
      <c r="FK54" s="28"/>
      <c r="FL54" s="28"/>
      <c r="FM54" s="18">
        <f t="shared" ref="FM54:FY54" si="97">SUM(FM51:FM53)</f>
        <v>183366</v>
      </c>
      <c r="FN54" s="18">
        <f t="shared" si="97"/>
        <v>369688</v>
      </c>
      <c r="FO54" s="18">
        <f t="shared" si="97"/>
        <v>600169</v>
      </c>
      <c r="FP54" s="18">
        <f t="shared" si="97"/>
        <v>850988</v>
      </c>
      <c r="FQ54" s="18">
        <f t="shared" si="97"/>
        <v>1132017</v>
      </c>
      <c r="FR54" s="18">
        <f t="shared" si="97"/>
        <v>1425134</v>
      </c>
      <c r="FS54" s="18">
        <f t="shared" si="97"/>
        <v>1772358</v>
      </c>
      <c r="FT54" s="18">
        <f t="shared" si="97"/>
        <v>2149291</v>
      </c>
      <c r="FU54" s="18">
        <f t="shared" si="97"/>
        <v>2428946</v>
      </c>
      <c r="FV54" s="18">
        <f t="shared" si="97"/>
        <v>2691579</v>
      </c>
      <c r="FW54" s="18">
        <f t="shared" si="97"/>
        <v>2895384</v>
      </c>
      <c r="FX54" s="18">
        <f t="shared" si="97"/>
        <v>3107168</v>
      </c>
      <c r="FY54" s="18">
        <f t="shared" si="97"/>
        <v>19606088</v>
      </c>
      <c r="FZ54" s="28"/>
      <c r="GA54" s="28"/>
      <c r="GB54" s="18">
        <f t="shared" ref="GB54:GN54" si="98">SUM(GB51:GB53)</f>
        <v>49327</v>
      </c>
      <c r="GC54" s="18">
        <f t="shared" si="98"/>
        <v>96067</v>
      </c>
      <c r="GD54" s="18">
        <f t="shared" si="98"/>
        <v>150990</v>
      </c>
      <c r="GE54" s="18">
        <f t="shared" si="98"/>
        <v>213416</v>
      </c>
      <c r="GF54" s="18">
        <f t="shared" si="98"/>
        <v>280660</v>
      </c>
      <c r="GG54" s="18">
        <f t="shared" si="98"/>
        <v>352587</v>
      </c>
      <c r="GH54" s="18">
        <f t="shared" si="98"/>
        <v>430948</v>
      </c>
      <c r="GI54" s="18">
        <f t="shared" si="98"/>
        <v>515259</v>
      </c>
      <c r="GJ54" s="18">
        <f t="shared" si="98"/>
        <v>548583</v>
      </c>
      <c r="GK54" s="18">
        <f t="shared" si="98"/>
        <v>600877</v>
      </c>
      <c r="GL54" s="18">
        <f t="shared" si="98"/>
        <v>651835</v>
      </c>
      <c r="GM54" s="18">
        <f t="shared" si="98"/>
        <v>706690</v>
      </c>
      <c r="GN54" s="18">
        <f t="shared" si="98"/>
        <v>4597239</v>
      </c>
      <c r="GO54" s="28"/>
      <c r="GP54" s="28"/>
    </row>
    <row r="55" spans="1:198" s="29" customFormat="1" ht="15.2" customHeight="1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5"/>
      <c r="R55" s="15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5"/>
      <c r="AG55" s="15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5"/>
      <c r="AV55" s="15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5"/>
      <c r="BK55" s="15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5"/>
      <c r="BZ55" s="15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5"/>
      <c r="CO55" s="15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5"/>
      <c r="DD55" s="15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5"/>
      <c r="DS55" s="15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5"/>
      <c r="EH55" s="15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5"/>
      <c r="EW55" s="15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5"/>
      <c r="FL55" s="15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5"/>
      <c r="GA55" s="15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5"/>
      <c r="GP55" s="15"/>
    </row>
    <row r="56" spans="1:198" s="17" customFormat="1" ht="15.2" customHeight="1">
      <c r="A56" s="25">
        <v>2015</v>
      </c>
      <c r="B56" s="30" t="s">
        <v>6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27"/>
      <c r="R56" s="2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27"/>
      <c r="AG56" s="27"/>
      <c r="AH56" s="18">
        <f>+AMB!$T56</f>
        <v>355167</v>
      </c>
      <c r="AI56" s="18">
        <f>+AMB!$U56</f>
        <v>673376</v>
      </c>
      <c r="AJ56" s="18">
        <f>+AMB!$V56</f>
        <v>1067322</v>
      </c>
      <c r="AK56" s="18">
        <f>+AMB!$W56</f>
        <v>1446999</v>
      </c>
      <c r="AL56" s="18">
        <f>+AMB!$X56</f>
        <v>1831432</v>
      </c>
      <c r="AM56" s="18">
        <f>+AMB!$Y56</f>
        <v>2213095</v>
      </c>
      <c r="AN56" s="18">
        <f>+AMB!$Z56</f>
        <v>2630464</v>
      </c>
      <c r="AO56" s="18">
        <f>+AMB!$AA56</f>
        <v>3043867</v>
      </c>
      <c r="AP56" s="18">
        <f>+AMB!$AB56</f>
        <v>3413455</v>
      </c>
      <c r="AQ56" s="18">
        <f>+AMB!$AC56</f>
        <v>3788902</v>
      </c>
      <c r="AR56" s="18">
        <f>+AMB!$AD56</f>
        <v>4128332</v>
      </c>
      <c r="AS56" s="18">
        <f>+AMB!$AE56</f>
        <v>4466494</v>
      </c>
      <c r="AT56" s="18">
        <f>SUM(AH56:AS56)</f>
        <v>29058905</v>
      </c>
      <c r="AU56" s="27"/>
      <c r="AV56" s="27"/>
      <c r="AW56" s="18">
        <f>+BWB!$T56</f>
        <v>224233</v>
      </c>
      <c r="AX56" s="18">
        <f>+BWB!$U56</f>
        <v>406640</v>
      </c>
      <c r="AY56" s="18">
        <f>+BWB!$V56</f>
        <v>650026</v>
      </c>
      <c r="AZ56" s="18">
        <f>+BWB!$W56</f>
        <v>888747</v>
      </c>
      <c r="BA56" s="18">
        <f>+BWB!$X56</f>
        <v>1178498</v>
      </c>
      <c r="BB56" s="18">
        <f>+BWB!$Y56</f>
        <v>1473651</v>
      </c>
      <c r="BC56" s="18">
        <f>+BWB!$Z56</f>
        <v>1816827</v>
      </c>
      <c r="BD56" s="18">
        <f>+BWB!$AA56</f>
        <v>2164108</v>
      </c>
      <c r="BE56" s="18">
        <f>+BWB!$AB56</f>
        <v>2436660</v>
      </c>
      <c r="BF56" s="18">
        <f>+BWB!$AC56</f>
        <v>2698846</v>
      </c>
      <c r="BG56" s="18">
        <f>+BWB!$AD56</f>
        <v>2940650</v>
      </c>
      <c r="BH56" s="18">
        <f>+BWB!$AE56</f>
        <v>3182379</v>
      </c>
      <c r="BI56" s="18">
        <f>SUM(AW56:BH56)</f>
        <v>20061265</v>
      </c>
      <c r="BJ56" s="27"/>
      <c r="BK56" s="27"/>
      <c r="BL56" s="18">
        <f>+DWT!$T56</f>
        <v>298064</v>
      </c>
      <c r="BM56" s="18">
        <f>+DWT!$U56</f>
        <v>567772</v>
      </c>
      <c r="BN56" s="18">
        <f>+DWT!$V56</f>
        <v>894482</v>
      </c>
      <c r="BO56" s="18">
        <f>+DWT!$W56</f>
        <v>1226159</v>
      </c>
      <c r="BP56" s="18">
        <f>+DWT!$X56</f>
        <v>1585994</v>
      </c>
      <c r="BQ56" s="18">
        <f>+DWT!$Y56</f>
        <v>1944650</v>
      </c>
      <c r="BR56" s="18">
        <f>+DWT!$Z56</f>
        <v>2315294</v>
      </c>
      <c r="BS56" s="18">
        <f>+DWT!$AA56</f>
        <v>2689269</v>
      </c>
      <c r="BT56" s="18">
        <f>+DWT!$AB56</f>
        <v>3047540</v>
      </c>
      <c r="BU56" s="18">
        <f>+DWT!$AC56</f>
        <v>3416007</v>
      </c>
      <c r="BV56" s="18">
        <f>+DWT!$AD56</f>
        <v>3757977</v>
      </c>
      <c r="BW56" s="18">
        <f>+DWT!$AE56</f>
        <v>4107345</v>
      </c>
      <c r="BX56" s="18">
        <f>SUM(BL56:BW56)</f>
        <v>25850553</v>
      </c>
      <c r="BY56" s="27"/>
      <c r="BZ56" s="27"/>
      <c r="CA56" s="18">
        <f>+OGB!$T56</f>
        <v>38140</v>
      </c>
      <c r="CB56" s="18">
        <f>+OGB!$U56</f>
        <v>70777</v>
      </c>
      <c r="CC56" s="18">
        <f>+OGB!$V56</f>
        <v>112037</v>
      </c>
      <c r="CD56" s="18">
        <f>+OGB!$W56</f>
        <v>155907</v>
      </c>
      <c r="CE56" s="18">
        <f>+OGB!$X56</f>
        <v>211002</v>
      </c>
      <c r="CF56" s="18">
        <f>+OGB!$Y56</f>
        <v>265896</v>
      </c>
      <c r="CG56" s="18">
        <f>+OGB!$Z56</f>
        <v>315862</v>
      </c>
      <c r="CH56" s="18">
        <f>+OGB!$AA56</f>
        <v>374367</v>
      </c>
      <c r="CI56" s="18">
        <f>+OGB!$AB56</f>
        <v>422392</v>
      </c>
      <c r="CJ56" s="18">
        <f>+OGB!$AC56</f>
        <v>469289</v>
      </c>
      <c r="CK56" s="18">
        <f>+OGB!$AD56</f>
        <v>512946</v>
      </c>
      <c r="CL56" s="18">
        <f>+OGB!$AE56</f>
        <v>556847</v>
      </c>
      <c r="CM56" s="18">
        <f>SUM(CA56:CL56)</f>
        <v>3505462</v>
      </c>
      <c r="CN56" s="27"/>
      <c r="CO56" s="27"/>
      <c r="CP56" s="18">
        <f>+PB!$T56</f>
        <v>258071</v>
      </c>
      <c r="CQ56" s="18">
        <f>+PB!$U56</f>
        <v>492262</v>
      </c>
      <c r="CR56" s="18">
        <f>+PB!$V56</f>
        <v>810624</v>
      </c>
      <c r="CS56" s="18">
        <f>+PB!$W56</f>
        <v>1121820</v>
      </c>
      <c r="CT56" s="18">
        <f>+PB!$X56</f>
        <v>1478793</v>
      </c>
      <c r="CU56" s="18">
        <f>+PB!$Y56</f>
        <v>1854359</v>
      </c>
      <c r="CV56" s="18">
        <f>+PB!$Z56</f>
        <v>2343052</v>
      </c>
      <c r="CW56" s="18">
        <f>+PB!$AA56</f>
        <v>2839780</v>
      </c>
      <c r="CX56" s="18">
        <f>+PB!$AB56</f>
        <v>3211051</v>
      </c>
      <c r="CY56" s="18">
        <f>+PB!$AC56</f>
        <v>3559908</v>
      </c>
      <c r="CZ56" s="18">
        <f>+PB!$AD56</f>
        <v>3858033</v>
      </c>
      <c r="DA56" s="18">
        <f>+PB!$AE56</f>
        <v>4155935</v>
      </c>
      <c r="DB56" s="18">
        <f>SUM(CP56:DA56)</f>
        <v>25983688</v>
      </c>
      <c r="DC56" s="27"/>
      <c r="DD56" s="27"/>
      <c r="DE56" s="18">
        <f>+IBA!$T56</f>
        <v>113526</v>
      </c>
      <c r="DF56" s="18">
        <f>+IBA!$U56</f>
        <v>214581</v>
      </c>
      <c r="DG56" s="18">
        <f>+IBA!$V56</f>
        <v>326704</v>
      </c>
      <c r="DH56" s="18">
        <f>+IBA!$W56</f>
        <v>440194</v>
      </c>
      <c r="DI56" s="18">
        <f>+IBA!$X56</f>
        <v>570052</v>
      </c>
      <c r="DJ56" s="18">
        <f>+IBA!$Y56</f>
        <v>703640</v>
      </c>
      <c r="DK56" s="18">
        <f>+IBA!$Z56</f>
        <v>855137</v>
      </c>
      <c r="DL56" s="18">
        <f>+IBA!$AA56</f>
        <v>995256</v>
      </c>
      <c r="DM56" s="18">
        <f>+IBA!$AB56</f>
        <v>1118922</v>
      </c>
      <c r="DN56" s="18">
        <f>+IBA!$AC56</f>
        <v>1233427</v>
      </c>
      <c r="DO56" s="18">
        <f>+IBA!$AD56</f>
        <v>1332290</v>
      </c>
      <c r="DP56" s="18">
        <f>+IBA!$AE56</f>
        <v>1439328</v>
      </c>
      <c r="DQ56" s="18">
        <f>SUM(DE56:DP56)</f>
        <v>9343057</v>
      </c>
      <c r="DR56" s="27"/>
      <c r="DS56" s="27"/>
      <c r="DT56" s="18">
        <f>+SIBC!$T56</f>
        <v>168775</v>
      </c>
      <c r="DU56" s="18">
        <f>+SIBC!$U56</f>
        <v>317638</v>
      </c>
      <c r="DV56" s="18">
        <f>+SIBC!$V56</f>
        <v>494300</v>
      </c>
      <c r="DW56" s="18">
        <f>+SIBC!$W56</f>
        <v>675486</v>
      </c>
      <c r="DX56" s="18">
        <f>+SIBC!$X56</f>
        <v>870245</v>
      </c>
      <c r="DY56" s="18">
        <f>+SIBC!$Y56</f>
        <v>1066537</v>
      </c>
      <c r="DZ56" s="18">
        <f>+SIBC!$Z56</f>
        <v>1271184</v>
      </c>
      <c r="EA56" s="18">
        <f>+SIBC!$AA56</f>
        <v>1468759</v>
      </c>
      <c r="EB56" s="18">
        <f>+SIBC!$AB56</f>
        <v>1655201</v>
      </c>
      <c r="EC56" s="18">
        <f>+SIBC!$AC56</f>
        <v>1846201</v>
      </c>
      <c r="ED56" s="18">
        <f>+SIBC!$AD56</f>
        <v>2026094</v>
      </c>
      <c r="EE56" s="18">
        <f>+SIBC!$AE56</f>
        <v>2202158</v>
      </c>
      <c r="EF56" s="18">
        <f>SUM(DT56:EE56)</f>
        <v>14062578</v>
      </c>
      <c r="EG56" s="27"/>
      <c r="EH56" s="27"/>
      <c r="EI56" s="18">
        <f>+TIBA!$T56</f>
        <v>78571</v>
      </c>
      <c r="EJ56" s="18">
        <f>+TIBA!$U56</f>
        <v>148795</v>
      </c>
      <c r="EK56" s="18">
        <f>+TIBA!$V56</f>
        <v>252288</v>
      </c>
      <c r="EL56" s="18">
        <f>+TIBA!$W56</f>
        <v>376161</v>
      </c>
      <c r="EM56" s="18">
        <f>+TIBA!$X56</f>
        <v>527502</v>
      </c>
      <c r="EN56" s="18">
        <f>+TIBA!$Y56</f>
        <v>690170</v>
      </c>
      <c r="EO56" s="18">
        <f>+TIBA!$Z56</f>
        <v>917868</v>
      </c>
      <c r="EP56" s="18">
        <f>+TIBA!$AA56</f>
        <v>1140715</v>
      </c>
      <c r="EQ56" s="18">
        <f>+TIBA!$AB56</f>
        <v>1288516</v>
      </c>
      <c r="ER56" s="18">
        <f>+TIBA!$AC56</f>
        <v>1416937</v>
      </c>
      <c r="ES56" s="18">
        <f>+TIBA!$AD56</f>
        <v>1521168</v>
      </c>
      <c r="ET56" s="18">
        <f>+TIBA!$AE56</f>
        <v>1614794</v>
      </c>
      <c r="EU56" s="18">
        <f>SUM(EI56:ET56)</f>
        <v>9973485</v>
      </c>
      <c r="EV56" s="27"/>
      <c r="EW56" s="27"/>
      <c r="EX56" s="18">
        <f>+LQB!$T56</f>
        <v>154893</v>
      </c>
      <c r="EY56" s="18">
        <f>+LQB!$U56</f>
        <v>288430</v>
      </c>
      <c r="EZ56" s="18">
        <f>+LQB!$V56</f>
        <v>473095</v>
      </c>
      <c r="FA56" s="18">
        <f>+LQB!$W56</f>
        <v>664646</v>
      </c>
      <c r="FB56" s="18">
        <f>+LQB!$X56</f>
        <v>892447</v>
      </c>
      <c r="FC56" s="18">
        <f>+LQB!$Y56</f>
        <v>1117436</v>
      </c>
      <c r="FD56" s="18">
        <f>+LQB!$Z56</f>
        <v>1392858</v>
      </c>
      <c r="FE56" s="18">
        <f>+LQB!$AA56</f>
        <v>1675688</v>
      </c>
      <c r="FF56" s="18">
        <f>+LQB!$AB56</f>
        <v>1891004</v>
      </c>
      <c r="FG56" s="18">
        <f>+LQB!$AC56</f>
        <v>2093299</v>
      </c>
      <c r="FH56" s="18">
        <f>+LQB!$AD56</f>
        <v>2279914</v>
      </c>
      <c r="FI56" s="18">
        <f>+LQB!$AE56</f>
        <v>2462193</v>
      </c>
      <c r="FJ56" s="18">
        <f>SUM(EX56:FI56)</f>
        <v>15385903</v>
      </c>
      <c r="FK56" s="27"/>
      <c r="FL56" s="27"/>
      <c r="FM56" s="18">
        <f>+RBW!$T56</f>
        <v>158355</v>
      </c>
      <c r="FN56" s="18">
        <f>+RBW!$U56</f>
        <v>300194</v>
      </c>
      <c r="FO56" s="18">
        <f>+RBW!$V56</f>
        <v>486753</v>
      </c>
      <c r="FP56" s="18">
        <f>+RBW!$W56</f>
        <v>688118</v>
      </c>
      <c r="FQ56" s="18">
        <f>+RBW!$X56</f>
        <v>925996</v>
      </c>
      <c r="FR56" s="18">
        <f>+RBW!$Y56</f>
        <v>1178024</v>
      </c>
      <c r="FS56" s="18">
        <f>+RBW!$Z56</f>
        <v>1487493</v>
      </c>
      <c r="FT56" s="18">
        <f>+RBW!$AA56</f>
        <v>1798854</v>
      </c>
      <c r="FU56" s="18">
        <f>+RBW!$AB56</f>
        <v>2023906</v>
      </c>
      <c r="FV56" s="18">
        <f>+RBW!$AC56</f>
        <v>2231155</v>
      </c>
      <c r="FW56" s="18">
        <f>+RBW!$AD56</f>
        <v>2402038</v>
      </c>
      <c r="FX56" s="18">
        <f>+RBW!$AE56</f>
        <v>2571339</v>
      </c>
      <c r="FY56" s="18">
        <f>SUM(FM56:FX56)</f>
        <v>16252225</v>
      </c>
      <c r="FZ56" s="27"/>
      <c r="GA56" s="27"/>
      <c r="GB56" s="18">
        <f>+WPB!$T56</f>
        <v>40223</v>
      </c>
      <c r="GC56" s="18">
        <f>+WPB!$U56</f>
        <v>73674</v>
      </c>
      <c r="GD56" s="18">
        <f>+WPB!$V56</f>
        <v>115914</v>
      </c>
      <c r="GE56" s="18">
        <f>+WPB!$W56</f>
        <v>161161</v>
      </c>
      <c r="GF56" s="18">
        <f>+WPB!$X56</f>
        <v>213973</v>
      </c>
      <c r="GG56" s="18">
        <f>+WPB!$Y56</f>
        <v>267287</v>
      </c>
      <c r="GH56" s="18">
        <f>+WPB!$Z56</f>
        <v>326508</v>
      </c>
      <c r="GI56" s="18">
        <f>+WPB!$AA56</f>
        <v>382111</v>
      </c>
      <c r="GJ56" s="18">
        <f>+WPB!$AB56</f>
        <v>428749</v>
      </c>
      <c r="GK56" s="18">
        <f>+WPB!$AC56</f>
        <v>472258</v>
      </c>
      <c r="GL56" s="18">
        <f>+WPB!$AD56</f>
        <v>513094</v>
      </c>
      <c r="GM56" s="18">
        <f>+WPB!$AE56</f>
        <v>554985</v>
      </c>
      <c r="GN56" s="18">
        <f>SUM(GB56:GM56)</f>
        <v>3549937</v>
      </c>
      <c r="GO56" s="27"/>
      <c r="GP56" s="27"/>
    </row>
    <row r="57" spans="1:198" s="17" customFormat="1" ht="15.2" customHeight="1">
      <c r="A57" s="25">
        <v>2015</v>
      </c>
      <c r="B57" s="30" t="s">
        <v>7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28"/>
      <c r="R57" s="28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28"/>
      <c r="AG57" s="28"/>
      <c r="AH57" s="18">
        <f>+AMB!$T57</f>
        <v>202515</v>
      </c>
      <c r="AI57" s="18">
        <f>+AMB!$U57</f>
        <v>386785</v>
      </c>
      <c r="AJ57" s="18">
        <f>+AMB!$V57</f>
        <v>591778</v>
      </c>
      <c r="AK57" s="18">
        <f>+AMB!$W57</f>
        <v>788871</v>
      </c>
      <c r="AL57" s="18">
        <f>+AMB!$X57</f>
        <v>988239</v>
      </c>
      <c r="AM57" s="18">
        <f>+AMB!$Y57</f>
        <v>1200853</v>
      </c>
      <c r="AN57" s="18">
        <f>+AMB!$Z57</f>
        <v>1397724</v>
      </c>
      <c r="AO57" s="18">
        <f>+AMB!$AA57</f>
        <v>1613143</v>
      </c>
      <c r="AP57" s="18">
        <f>+AMB!$AB57</f>
        <v>1831738</v>
      </c>
      <c r="AQ57" s="18">
        <f>+AMB!$AC57</f>
        <v>2057639</v>
      </c>
      <c r="AR57" s="18">
        <f>+AMB!$AD57</f>
        <v>2271579</v>
      </c>
      <c r="AS57" s="18">
        <f>+AMB!$AE57</f>
        <v>2462705</v>
      </c>
      <c r="AT57" s="18">
        <f>SUM(AH57:AS57)</f>
        <v>15793569</v>
      </c>
      <c r="AU57" s="28"/>
      <c r="AV57" s="28"/>
      <c r="AW57" s="18">
        <f>+BWB!$T57</f>
        <v>121344</v>
      </c>
      <c r="AX57" s="18">
        <f>+BWB!$U57</f>
        <v>239424</v>
      </c>
      <c r="AY57" s="18">
        <f>+BWB!$V57</f>
        <v>378801</v>
      </c>
      <c r="AZ57" s="18">
        <f>+BWB!$W57</f>
        <v>513293</v>
      </c>
      <c r="BA57" s="18">
        <f>+BWB!$X57</f>
        <v>648633</v>
      </c>
      <c r="BB57" s="18">
        <f>+BWB!$Y57</f>
        <v>789012</v>
      </c>
      <c r="BC57" s="18">
        <f>+BWB!$Z57</f>
        <v>917685</v>
      </c>
      <c r="BD57" s="18">
        <f>+BWB!$AA57</f>
        <v>1054975</v>
      </c>
      <c r="BE57" s="18">
        <f>+BWB!$AB57</f>
        <v>1194061</v>
      </c>
      <c r="BF57" s="18">
        <f>+BWB!$AC57</f>
        <v>1340276</v>
      </c>
      <c r="BG57" s="18">
        <f>+BWB!$AD57</f>
        <v>1477724</v>
      </c>
      <c r="BH57" s="18">
        <f>+BWB!$AE57</f>
        <v>1603410</v>
      </c>
      <c r="BI57" s="18">
        <f>SUM(AW57:BH57)</f>
        <v>10278638</v>
      </c>
      <c r="BJ57" s="28"/>
      <c r="BK57" s="28"/>
      <c r="BL57" s="18">
        <f>+DWT!$T57</f>
        <v>2294</v>
      </c>
      <c r="BM57" s="18">
        <f>+DWT!$U57</f>
        <v>4199</v>
      </c>
      <c r="BN57" s="18">
        <f>+DWT!$V57</f>
        <v>6194</v>
      </c>
      <c r="BO57" s="18">
        <f>+DWT!$W57</f>
        <v>8445</v>
      </c>
      <c r="BP57" s="18">
        <f>+DWT!$X57</f>
        <v>10605</v>
      </c>
      <c r="BQ57" s="18">
        <f>+DWT!$Y57</f>
        <v>13237</v>
      </c>
      <c r="BR57" s="18">
        <f>+DWT!$Z57</f>
        <v>15449</v>
      </c>
      <c r="BS57" s="18">
        <f>+DWT!$AA57</f>
        <v>18250</v>
      </c>
      <c r="BT57" s="18">
        <f>+DWT!$AB57</f>
        <v>21063</v>
      </c>
      <c r="BU57" s="18">
        <f>+DWT!$AC57</f>
        <v>24317</v>
      </c>
      <c r="BV57" s="18">
        <f>+DWT!$AD57</f>
        <v>27201</v>
      </c>
      <c r="BW57" s="18">
        <f>+DWT!$AE57</f>
        <v>29298</v>
      </c>
      <c r="BX57" s="18">
        <f>SUM(BL57:BW57)</f>
        <v>180552</v>
      </c>
      <c r="BY57" s="28"/>
      <c r="BZ57" s="28"/>
      <c r="CA57" s="18">
        <f>+OGB!$T57</f>
        <v>6104</v>
      </c>
      <c r="CB57" s="18">
        <f>+OGB!$U57</f>
        <v>12146</v>
      </c>
      <c r="CC57" s="18">
        <f>+OGB!$V57</f>
        <v>18470</v>
      </c>
      <c r="CD57" s="18">
        <f>+OGB!$W57</f>
        <v>24606</v>
      </c>
      <c r="CE57" s="18">
        <f>+OGB!$X57</f>
        <v>30861</v>
      </c>
      <c r="CF57" s="18">
        <f>+OGB!$Y57</f>
        <v>37725</v>
      </c>
      <c r="CG57" s="18">
        <f>+OGB!$Z57</f>
        <v>43230</v>
      </c>
      <c r="CH57" s="18">
        <f>+OGB!$AA57</f>
        <v>50028</v>
      </c>
      <c r="CI57" s="18">
        <f>+OGB!$AB57</f>
        <v>56903</v>
      </c>
      <c r="CJ57" s="18">
        <f>+OGB!$AC57</f>
        <v>63637</v>
      </c>
      <c r="CK57" s="18">
        <f>+OGB!$AD57</f>
        <v>69893</v>
      </c>
      <c r="CL57" s="18">
        <f>+OGB!$AE57</f>
        <v>75787</v>
      </c>
      <c r="CM57" s="18">
        <f>SUM(CA57:CL57)</f>
        <v>489390</v>
      </c>
      <c r="CN57" s="28"/>
      <c r="CO57" s="28"/>
      <c r="CP57" s="18">
        <f>+PB!$T57</f>
        <v>97922</v>
      </c>
      <c r="CQ57" s="18">
        <f>+PB!$U57</f>
        <v>191100</v>
      </c>
      <c r="CR57" s="18">
        <f>+PB!$V57</f>
        <v>300428</v>
      </c>
      <c r="CS57" s="18">
        <f>+PB!$W57</f>
        <v>405631</v>
      </c>
      <c r="CT57" s="18">
        <f>+PB!$X57</f>
        <v>508616</v>
      </c>
      <c r="CU57" s="18">
        <f>+PB!$Y57</f>
        <v>616529</v>
      </c>
      <c r="CV57" s="18">
        <f>+PB!$Z57</f>
        <v>718614</v>
      </c>
      <c r="CW57" s="18">
        <f>+PB!$AA57</f>
        <v>818412</v>
      </c>
      <c r="CX57" s="18">
        <f>+PB!$AB57</f>
        <v>922435</v>
      </c>
      <c r="CY57" s="18">
        <f>+PB!$AC57</f>
        <v>1029976</v>
      </c>
      <c r="CZ57" s="18">
        <f>+PB!$AD57</f>
        <v>1132034</v>
      </c>
      <c r="DA57" s="18">
        <f>+PB!$AE57</f>
        <v>1228876</v>
      </c>
      <c r="DB57" s="18">
        <f>SUM(CP57:DA57)</f>
        <v>7970573</v>
      </c>
      <c r="DC57" s="28"/>
      <c r="DD57" s="28"/>
      <c r="DE57" s="18">
        <f>+IBA!$T57</f>
        <v>7219</v>
      </c>
      <c r="DF57" s="18">
        <f>+IBA!$U57</f>
        <v>14450</v>
      </c>
      <c r="DG57" s="18">
        <f>+IBA!$V57</f>
        <v>22812</v>
      </c>
      <c r="DH57" s="18">
        <f>+IBA!$W57</f>
        <v>30921</v>
      </c>
      <c r="DI57" s="18">
        <f>+IBA!$X57</f>
        <v>38206</v>
      </c>
      <c r="DJ57" s="18">
        <f>+IBA!$Y57</f>
        <v>46069</v>
      </c>
      <c r="DK57" s="18">
        <f>+IBA!$Z57</f>
        <v>53547</v>
      </c>
      <c r="DL57" s="18">
        <f>+IBA!$AA57</f>
        <v>60942</v>
      </c>
      <c r="DM57" s="18">
        <f>+IBA!$AB57</f>
        <v>68439</v>
      </c>
      <c r="DN57" s="18">
        <f>+IBA!$AC57</f>
        <v>75712</v>
      </c>
      <c r="DO57" s="18">
        <f>+IBA!$AD57</f>
        <v>82284</v>
      </c>
      <c r="DP57" s="18">
        <f>+IBA!$AE57</f>
        <v>88471</v>
      </c>
      <c r="DQ57" s="18">
        <f>SUM(DE57:DP57)</f>
        <v>589072</v>
      </c>
      <c r="DR57" s="28"/>
      <c r="DS57" s="28"/>
      <c r="DT57" s="18">
        <f>+SIBC!$T57</f>
        <v>4351</v>
      </c>
      <c r="DU57" s="18">
        <f>+SIBC!$U57</f>
        <v>8563</v>
      </c>
      <c r="DV57" s="18">
        <f>+SIBC!$V57</f>
        <v>13013</v>
      </c>
      <c r="DW57" s="18">
        <f>+SIBC!$W57</f>
        <v>17534</v>
      </c>
      <c r="DX57" s="18">
        <f>+SIBC!$X57</f>
        <v>23514</v>
      </c>
      <c r="DY57" s="18">
        <f>+SIBC!$Y57</f>
        <v>29865</v>
      </c>
      <c r="DZ57" s="18">
        <f>+SIBC!$Z57</f>
        <v>36136</v>
      </c>
      <c r="EA57" s="18">
        <f>+SIBC!$AA57</f>
        <v>42505</v>
      </c>
      <c r="EB57" s="18">
        <f>+SIBC!$AB57</f>
        <v>48980</v>
      </c>
      <c r="EC57" s="18">
        <f>+SIBC!$AC57</f>
        <v>55102</v>
      </c>
      <c r="ED57" s="18">
        <f>+SIBC!$AD57</f>
        <v>60579</v>
      </c>
      <c r="EE57" s="18">
        <f>+SIBC!$AE57</f>
        <v>65791</v>
      </c>
      <c r="EF57" s="18">
        <f>SUM(DT57:EE57)</f>
        <v>405933</v>
      </c>
      <c r="EG57" s="28"/>
      <c r="EH57" s="28"/>
      <c r="EI57" s="18">
        <f>+TIBA!$T57</f>
        <v>30959</v>
      </c>
      <c r="EJ57" s="18">
        <f>+TIBA!$U57</f>
        <v>60651</v>
      </c>
      <c r="EK57" s="18">
        <f>+TIBA!$V57</f>
        <v>95175</v>
      </c>
      <c r="EL57" s="18">
        <f>+TIBA!$W57</f>
        <v>132972</v>
      </c>
      <c r="EM57" s="18">
        <f>+TIBA!$X57</f>
        <v>169208</v>
      </c>
      <c r="EN57" s="18">
        <f>+TIBA!$Y57</f>
        <v>203972</v>
      </c>
      <c r="EO57" s="18">
        <f>+TIBA!$Z57</f>
        <v>236263</v>
      </c>
      <c r="EP57" s="18">
        <f>+TIBA!$AA57</f>
        <v>266785</v>
      </c>
      <c r="EQ57" s="18">
        <f>+TIBA!$AB57</f>
        <v>301159</v>
      </c>
      <c r="ER57" s="18">
        <f>+TIBA!$AC57</f>
        <v>336239</v>
      </c>
      <c r="ES57" s="18">
        <f>+TIBA!$AD57</f>
        <v>369468</v>
      </c>
      <c r="ET57" s="18">
        <f>+TIBA!$AE57</f>
        <v>399931</v>
      </c>
      <c r="EU57" s="18">
        <f>SUM(EI57:ET57)</f>
        <v>2602782</v>
      </c>
      <c r="EV57" s="28"/>
      <c r="EW57" s="28"/>
      <c r="EX57" s="18">
        <f>+LQB!$T57</f>
        <v>55740</v>
      </c>
      <c r="EY57" s="18">
        <f>+LQB!$U57</f>
        <v>107458</v>
      </c>
      <c r="EZ57" s="18">
        <f>+LQB!$V57</f>
        <v>169568</v>
      </c>
      <c r="FA57" s="18">
        <f>+LQB!$W57</f>
        <v>232354</v>
      </c>
      <c r="FB57" s="18">
        <f>+LQB!$X57</f>
        <v>296002</v>
      </c>
      <c r="FC57" s="18">
        <f>+LQB!$Y57</f>
        <v>359286</v>
      </c>
      <c r="FD57" s="18">
        <f>+LQB!$Z57</f>
        <v>420778</v>
      </c>
      <c r="FE57" s="18">
        <f>+LQB!$AA57</f>
        <v>481758</v>
      </c>
      <c r="FF57" s="18">
        <f>+LQB!$AB57</f>
        <v>544154</v>
      </c>
      <c r="FG57" s="18">
        <f>+LQB!$AC57</f>
        <v>607092</v>
      </c>
      <c r="FH57" s="18">
        <f>+LQB!$AD57</f>
        <v>665884</v>
      </c>
      <c r="FI57" s="18">
        <f>+LQB!$AE57</f>
        <v>723744</v>
      </c>
      <c r="FJ57" s="18">
        <f>SUM(EX57:FI57)</f>
        <v>4663818</v>
      </c>
      <c r="FK57" s="28"/>
      <c r="FL57" s="28"/>
      <c r="FM57" s="18">
        <f>+RBW!$T57</f>
        <v>10</v>
      </c>
      <c r="FN57" s="18">
        <f>+RBW!$U57</f>
        <v>17</v>
      </c>
      <c r="FO57" s="18">
        <f>+RBW!$V57</f>
        <v>27</v>
      </c>
      <c r="FP57" s="18">
        <f>+RBW!$W57</f>
        <v>54</v>
      </c>
      <c r="FQ57" s="18">
        <f>+RBW!$X57</f>
        <v>85</v>
      </c>
      <c r="FR57" s="18">
        <f>+RBW!$Y57</f>
        <v>218</v>
      </c>
      <c r="FS57" s="18">
        <f>+RBW!$Z57</f>
        <v>325</v>
      </c>
      <c r="FT57" s="18">
        <f>+RBW!$AA57</f>
        <v>374</v>
      </c>
      <c r="FU57" s="18">
        <f>+RBW!$AB57</f>
        <v>405</v>
      </c>
      <c r="FV57" s="18">
        <f>+RBW!$AC57</f>
        <v>425</v>
      </c>
      <c r="FW57" s="18">
        <f>+RBW!$AD57</f>
        <v>430</v>
      </c>
      <c r="FX57" s="18">
        <f>+RBW!$AE57</f>
        <v>439</v>
      </c>
      <c r="FY57" s="18">
        <f>SUM(FM57:FX57)</f>
        <v>2809</v>
      </c>
      <c r="FZ57" s="28"/>
      <c r="GA57" s="28"/>
      <c r="GB57" s="18">
        <f>+WPB!$T57</f>
        <v>0</v>
      </c>
      <c r="GC57" s="18">
        <f>+WPB!$U57</f>
        <v>0</v>
      </c>
      <c r="GD57" s="18">
        <f>+WPB!$V57</f>
        <v>0</v>
      </c>
      <c r="GE57" s="18">
        <f>+WPB!$W57</f>
        <v>0</v>
      </c>
      <c r="GF57" s="18">
        <f>+WPB!$X57</f>
        <v>0</v>
      </c>
      <c r="GG57" s="18">
        <f>+WPB!$Y57</f>
        <v>0</v>
      </c>
      <c r="GH57" s="18">
        <f>+WPB!$Z57</f>
        <v>0</v>
      </c>
      <c r="GI57" s="18">
        <f>+WPB!$AA57</f>
        <v>0</v>
      </c>
      <c r="GJ57" s="18">
        <f>+WPB!$AB57</f>
        <v>0</v>
      </c>
      <c r="GK57" s="18">
        <f>+WPB!$AC57</f>
        <v>0</v>
      </c>
      <c r="GL57" s="18">
        <f>+WPB!$AD57</f>
        <v>0</v>
      </c>
      <c r="GM57" s="18">
        <f>+WPB!$AE57</f>
        <v>0</v>
      </c>
      <c r="GN57" s="18">
        <f>SUM(GB57:GM57)</f>
        <v>0</v>
      </c>
      <c r="GO57" s="28"/>
      <c r="GP57" s="28"/>
    </row>
    <row r="58" spans="1:198" s="17" customFormat="1" ht="15.2" customHeight="1">
      <c r="A58" s="25">
        <v>2015</v>
      </c>
      <c r="B58" s="30" t="s">
        <v>8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28"/>
      <c r="R58" s="28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28"/>
      <c r="AG58" s="28"/>
      <c r="AH58" s="18">
        <f>+AMB!$T58</f>
        <v>0</v>
      </c>
      <c r="AI58" s="18">
        <f>+AMB!$U58</f>
        <v>0</v>
      </c>
      <c r="AJ58" s="18">
        <f>+AMB!$V58</f>
        <v>0</v>
      </c>
      <c r="AK58" s="18">
        <f>+AMB!$W58</f>
        <v>0</v>
      </c>
      <c r="AL58" s="18">
        <f>+AMB!$X58</f>
        <v>0</v>
      </c>
      <c r="AM58" s="18">
        <f>+AMB!$Y58</f>
        <v>0</v>
      </c>
      <c r="AN58" s="18">
        <f>+AMB!$Z58</f>
        <v>0</v>
      </c>
      <c r="AO58" s="18">
        <f>+AMB!$AA58</f>
        <v>0</v>
      </c>
      <c r="AP58" s="18">
        <f>+AMB!$AB58</f>
        <v>0</v>
      </c>
      <c r="AQ58" s="18">
        <f>+AMB!$AC58</f>
        <v>0</v>
      </c>
      <c r="AR58" s="18">
        <f>+AMB!$AD58</f>
        <v>0</v>
      </c>
      <c r="AS58" s="18">
        <f>+AMB!$AE58</f>
        <v>0</v>
      </c>
      <c r="AT58" s="18">
        <f>SUM(AH58:AS58)</f>
        <v>0</v>
      </c>
      <c r="AU58" s="28"/>
      <c r="AV58" s="28"/>
      <c r="AW58" s="18">
        <f>+BWB!$T58</f>
        <v>462</v>
      </c>
      <c r="AX58" s="18">
        <f>+BWB!$U58</f>
        <v>790</v>
      </c>
      <c r="AY58" s="18">
        <f>+BWB!$V58</f>
        <v>1277</v>
      </c>
      <c r="AZ58" s="18">
        <f>+BWB!$W58</f>
        <v>1830</v>
      </c>
      <c r="BA58" s="18">
        <f>+BWB!$X58</f>
        <v>2449</v>
      </c>
      <c r="BB58" s="18">
        <f>+BWB!$Y58</f>
        <v>3113</v>
      </c>
      <c r="BC58" s="18">
        <f>+BWB!$Z58</f>
        <v>3735</v>
      </c>
      <c r="BD58" s="18">
        <f>+BWB!$AA58</f>
        <v>4312</v>
      </c>
      <c r="BE58" s="18">
        <f>+BWB!$AB58</f>
        <v>4897</v>
      </c>
      <c r="BF58" s="18">
        <f>+BWB!$AC58</f>
        <v>5477</v>
      </c>
      <c r="BG58" s="18">
        <f>+BWB!$AD58</f>
        <v>5918</v>
      </c>
      <c r="BH58" s="18">
        <f>+BWB!$AE58</f>
        <v>6179</v>
      </c>
      <c r="BI58" s="18">
        <f>SUM(AW58:BH58)</f>
        <v>40439</v>
      </c>
      <c r="BJ58" s="28"/>
      <c r="BK58" s="28"/>
      <c r="BL58" s="18">
        <f>+DWT!$T58</f>
        <v>3773</v>
      </c>
      <c r="BM58" s="18">
        <f>+DWT!$U58</f>
        <v>6767</v>
      </c>
      <c r="BN58" s="18">
        <f>+DWT!$V58</f>
        <v>10246</v>
      </c>
      <c r="BO58" s="18">
        <f>+DWT!$W58</f>
        <v>13708</v>
      </c>
      <c r="BP58" s="18">
        <f>+DWT!$X58</f>
        <v>17556</v>
      </c>
      <c r="BQ58" s="18">
        <f>+DWT!$Y58</f>
        <v>21280</v>
      </c>
      <c r="BR58" s="18">
        <f>+DWT!$Z58</f>
        <v>25500</v>
      </c>
      <c r="BS58" s="18">
        <f>+DWT!$AA58</f>
        <v>29692</v>
      </c>
      <c r="BT58" s="18">
        <f>+DWT!$AB58</f>
        <v>33681</v>
      </c>
      <c r="BU58" s="18">
        <f>+DWT!$AC58</f>
        <v>37569</v>
      </c>
      <c r="BV58" s="18">
        <f>+DWT!$AD58</f>
        <v>41048</v>
      </c>
      <c r="BW58" s="18">
        <f>+DWT!$AE58</f>
        <v>44483</v>
      </c>
      <c r="BX58" s="18">
        <f>SUM(BL58:BW58)</f>
        <v>285303</v>
      </c>
      <c r="BY58" s="28"/>
      <c r="BZ58" s="28"/>
      <c r="CA58" s="18">
        <f>+OGB!$T58</f>
        <v>26</v>
      </c>
      <c r="CB58" s="18">
        <f>+OGB!$U58</f>
        <v>42</v>
      </c>
      <c r="CC58" s="18">
        <f>+OGB!$V58</f>
        <v>58</v>
      </c>
      <c r="CD58" s="18">
        <f>+OGB!$W58</f>
        <v>85</v>
      </c>
      <c r="CE58" s="18">
        <f>+OGB!$X58</f>
        <v>116</v>
      </c>
      <c r="CF58" s="18">
        <f>+OGB!$Y58</f>
        <v>159</v>
      </c>
      <c r="CG58" s="18">
        <f>+OGB!$Z58</f>
        <v>169</v>
      </c>
      <c r="CH58" s="18">
        <f>+OGB!$AA58</f>
        <v>192</v>
      </c>
      <c r="CI58" s="18">
        <f>+OGB!$AB58</f>
        <v>200</v>
      </c>
      <c r="CJ58" s="18">
        <f>+OGB!$AC58</f>
        <v>228</v>
      </c>
      <c r="CK58" s="18">
        <f>+OGB!$AD58</f>
        <v>256</v>
      </c>
      <c r="CL58" s="18">
        <f>+OGB!$AE58</f>
        <v>271</v>
      </c>
      <c r="CM58" s="18">
        <f>SUM(CA58:CL58)</f>
        <v>1802</v>
      </c>
      <c r="CN58" s="28"/>
      <c r="CO58" s="28"/>
      <c r="CP58" s="18">
        <f>+PB!$T58</f>
        <v>1976</v>
      </c>
      <c r="CQ58" s="18">
        <f>+PB!$U58</f>
        <v>3860</v>
      </c>
      <c r="CR58" s="18">
        <f>+PB!$V58</f>
        <v>5730</v>
      </c>
      <c r="CS58" s="18">
        <f>+PB!$W58</f>
        <v>7558</v>
      </c>
      <c r="CT58" s="18">
        <f>+PB!$X58</f>
        <v>9734</v>
      </c>
      <c r="CU58" s="18">
        <f>+PB!$Y58</f>
        <v>11780</v>
      </c>
      <c r="CV58" s="18">
        <f>+PB!$Z58</f>
        <v>14278</v>
      </c>
      <c r="CW58" s="18">
        <f>+PB!$AA58</f>
        <v>16830</v>
      </c>
      <c r="CX58" s="18">
        <f>+PB!$AB58</f>
        <v>19176</v>
      </c>
      <c r="CY58" s="18">
        <f>+PB!$AC58</f>
        <v>21550</v>
      </c>
      <c r="CZ58" s="18">
        <f>+PB!$AD58</f>
        <v>23490</v>
      </c>
      <c r="DA58" s="18">
        <f>+PB!$AE58</f>
        <v>25436</v>
      </c>
      <c r="DB58" s="18">
        <f>SUM(CP58:DA58)</f>
        <v>161398</v>
      </c>
      <c r="DC58" s="28"/>
      <c r="DD58" s="28"/>
      <c r="DE58" s="18">
        <f>+IBA!$T58</f>
        <v>1062</v>
      </c>
      <c r="DF58" s="18">
        <f>+IBA!$U58</f>
        <v>2094</v>
      </c>
      <c r="DG58" s="18">
        <f>+IBA!$V58</f>
        <v>3319</v>
      </c>
      <c r="DH58" s="18">
        <f>+IBA!$W58</f>
        <v>4353</v>
      </c>
      <c r="DI58" s="18">
        <f>+IBA!$X58</f>
        <v>8351</v>
      </c>
      <c r="DJ58" s="18">
        <f>+IBA!$Y58</f>
        <v>14670</v>
      </c>
      <c r="DK58" s="18">
        <f>+IBA!$Z58</f>
        <v>23478</v>
      </c>
      <c r="DL58" s="18">
        <f>+IBA!$AA58</f>
        <v>32702</v>
      </c>
      <c r="DM58" s="18">
        <f>+IBA!$AB58</f>
        <v>39364</v>
      </c>
      <c r="DN58" s="18">
        <f>+IBA!$AC58</f>
        <v>42619</v>
      </c>
      <c r="DO58" s="18">
        <f>+IBA!$AD58</f>
        <v>43684</v>
      </c>
      <c r="DP58" s="18">
        <f>+IBA!$AE58</f>
        <v>44236</v>
      </c>
      <c r="DQ58" s="18">
        <f>SUM(DE58:DP58)</f>
        <v>259932</v>
      </c>
      <c r="DR58" s="28"/>
      <c r="DS58" s="28"/>
      <c r="DT58" s="18">
        <f>+SIBC!$T58</f>
        <v>0</v>
      </c>
      <c r="DU58" s="18">
        <f>+SIBC!$U58</f>
        <v>0</v>
      </c>
      <c r="DV58" s="18">
        <f>+SIBC!$V58</f>
        <v>0</v>
      </c>
      <c r="DW58" s="18">
        <f>+SIBC!$W58</f>
        <v>0</v>
      </c>
      <c r="DX58" s="18">
        <f>+SIBC!$X58</f>
        <v>0</v>
      </c>
      <c r="DY58" s="18">
        <f>+SIBC!$Y58</f>
        <v>0</v>
      </c>
      <c r="DZ58" s="18">
        <f>+SIBC!$Z58</f>
        <v>0</v>
      </c>
      <c r="EA58" s="18">
        <f>+SIBC!$AA58</f>
        <v>0</v>
      </c>
      <c r="EB58" s="18">
        <f>+SIBC!$AB58</f>
        <v>0</v>
      </c>
      <c r="EC58" s="18">
        <f>+SIBC!$AC58</f>
        <v>0</v>
      </c>
      <c r="ED58" s="18">
        <f>+SIBC!$AD58</f>
        <v>0</v>
      </c>
      <c r="EE58" s="18">
        <f>+SIBC!$AE58</f>
        <v>0</v>
      </c>
      <c r="EF58" s="18">
        <f>SUM(DT58:EE58)</f>
        <v>0</v>
      </c>
      <c r="EG58" s="28"/>
      <c r="EH58" s="28"/>
      <c r="EI58" s="18">
        <f>+TIBA!$T58</f>
        <v>0</v>
      </c>
      <c r="EJ58" s="18">
        <f>+TIBA!$U58</f>
        <v>0</v>
      </c>
      <c r="EK58" s="18">
        <f>+TIBA!$V58</f>
        <v>0</v>
      </c>
      <c r="EL58" s="18">
        <f>+TIBA!$W58</f>
        <v>0</v>
      </c>
      <c r="EM58" s="18">
        <f>+TIBA!$X58</f>
        <v>0</v>
      </c>
      <c r="EN58" s="18">
        <f>+TIBA!$Y58</f>
        <v>0</v>
      </c>
      <c r="EO58" s="18">
        <f>+TIBA!$Z58</f>
        <v>0</v>
      </c>
      <c r="EP58" s="18">
        <f>+TIBA!$AA58</f>
        <v>0</v>
      </c>
      <c r="EQ58" s="18">
        <f>+TIBA!$AB58</f>
        <v>0</v>
      </c>
      <c r="ER58" s="18">
        <f>+TIBA!$AC58</f>
        <v>0</v>
      </c>
      <c r="ES58" s="18">
        <f>+TIBA!$AD58</f>
        <v>0</v>
      </c>
      <c r="ET58" s="18">
        <f>+TIBA!$AE58</f>
        <v>0</v>
      </c>
      <c r="EU58" s="18">
        <f>SUM(EI58:ET58)</f>
        <v>0</v>
      </c>
      <c r="EV58" s="28"/>
      <c r="EW58" s="28"/>
      <c r="EX58" s="18">
        <f>+LQB!$T58</f>
        <v>300</v>
      </c>
      <c r="EY58" s="18">
        <f>+LQB!$U58</f>
        <v>602</v>
      </c>
      <c r="EZ58" s="18">
        <f>+LQB!$V58</f>
        <v>1114</v>
      </c>
      <c r="FA58" s="18">
        <f>+LQB!$W58</f>
        <v>1772</v>
      </c>
      <c r="FB58" s="18">
        <f>+LQB!$X58</f>
        <v>2736</v>
      </c>
      <c r="FC58" s="18">
        <f>+LQB!$Y58</f>
        <v>3486</v>
      </c>
      <c r="FD58" s="18">
        <f>+LQB!$Z58</f>
        <v>4482</v>
      </c>
      <c r="FE58" s="18">
        <f>+LQB!$AA58</f>
        <v>5298</v>
      </c>
      <c r="FF58" s="18">
        <f>+LQB!$AB58</f>
        <v>6096</v>
      </c>
      <c r="FG58" s="18">
        <f>+LQB!$AC58</f>
        <v>6864</v>
      </c>
      <c r="FH58" s="18">
        <f>+LQB!$AD58</f>
        <v>7492</v>
      </c>
      <c r="FI58" s="18">
        <f>+LQB!$AE58</f>
        <v>7916</v>
      </c>
      <c r="FJ58" s="18">
        <f>SUM(EX58:FI58)</f>
        <v>48158</v>
      </c>
      <c r="FK58" s="28"/>
      <c r="FL58" s="28"/>
      <c r="FM58" s="18">
        <f>+RBW!$T58</f>
        <v>430</v>
      </c>
      <c r="FN58" s="18">
        <f>+RBW!$U58</f>
        <v>776</v>
      </c>
      <c r="FO58" s="18">
        <f>+RBW!$V58</f>
        <v>1396</v>
      </c>
      <c r="FP58" s="18">
        <f>+RBW!$W58</f>
        <v>2580</v>
      </c>
      <c r="FQ58" s="18">
        <f>+RBW!$X58</f>
        <v>5012</v>
      </c>
      <c r="FR58" s="18">
        <f>+RBW!$Y58</f>
        <v>7954</v>
      </c>
      <c r="FS58" s="18">
        <f>+RBW!$Z58</f>
        <v>10904</v>
      </c>
      <c r="FT58" s="18">
        <f>+RBW!$AA58</f>
        <v>13953</v>
      </c>
      <c r="FU58" s="18">
        <f>+RBW!$AB58</f>
        <v>16919</v>
      </c>
      <c r="FV58" s="18">
        <f>+RBW!$AC58</f>
        <v>19407</v>
      </c>
      <c r="FW58" s="18">
        <f>+RBW!$AD58</f>
        <v>20203</v>
      </c>
      <c r="FX58" s="18">
        <f>+RBW!$AE58</f>
        <v>20827</v>
      </c>
      <c r="FY58" s="18">
        <f>SUM(FM58:FX58)</f>
        <v>120361</v>
      </c>
      <c r="FZ58" s="28"/>
      <c r="GA58" s="28"/>
      <c r="GB58" s="18">
        <f>+WPB!$T58</f>
        <v>0</v>
      </c>
      <c r="GC58" s="18">
        <f>+WPB!$U58</f>
        <v>0</v>
      </c>
      <c r="GD58" s="18">
        <f>+WPB!$V58</f>
        <v>0</v>
      </c>
      <c r="GE58" s="18">
        <f>+WPB!$W58</f>
        <v>0</v>
      </c>
      <c r="GF58" s="18">
        <f>+WPB!$X58</f>
        <v>0</v>
      </c>
      <c r="GG58" s="18">
        <f>+WPB!$Y58</f>
        <v>0</v>
      </c>
      <c r="GH58" s="18">
        <f>+WPB!$Z58</f>
        <v>0</v>
      </c>
      <c r="GI58" s="18">
        <f>+WPB!$AA58</f>
        <v>0</v>
      </c>
      <c r="GJ58" s="18">
        <f>+WPB!$AB58</f>
        <v>0</v>
      </c>
      <c r="GK58" s="18">
        <f>+WPB!$AC58</f>
        <v>0</v>
      </c>
      <c r="GL58" s="18">
        <f>+WPB!$AD58</f>
        <v>0</v>
      </c>
      <c r="GM58" s="18">
        <f>+WPB!$AE58</f>
        <v>0</v>
      </c>
      <c r="GN58" s="18">
        <f>SUM(GB58:GM58)</f>
        <v>0</v>
      </c>
      <c r="GO58" s="28"/>
      <c r="GP58" s="28"/>
    </row>
    <row r="59" spans="1:198" s="17" customFormat="1" ht="15.2" customHeight="1">
      <c r="A59" s="25">
        <v>2015</v>
      </c>
      <c r="B59" s="31" t="s">
        <v>9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28"/>
      <c r="R59" s="28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28"/>
      <c r="AG59" s="28"/>
      <c r="AH59" s="18">
        <f t="shared" ref="AH59:AT59" si="99">SUM(AH56:AH58)</f>
        <v>557682</v>
      </c>
      <c r="AI59" s="18">
        <f t="shared" si="99"/>
        <v>1060161</v>
      </c>
      <c r="AJ59" s="18">
        <f t="shared" si="99"/>
        <v>1659100</v>
      </c>
      <c r="AK59" s="18">
        <f t="shared" si="99"/>
        <v>2235870</v>
      </c>
      <c r="AL59" s="18">
        <f t="shared" si="99"/>
        <v>2819671</v>
      </c>
      <c r="AM59" s="18">
        <f t="shared" si="99"/>
        <v>3413948</v>
      </c>
      <c r="AN59" s="18">
        <f t="shared" si="99"/>
        <v>4028188</v>
      </c>
      <c r="AO59" s="18">
        <f t="shared" si="99"/>
        <v>4657010</v>
      </c>
      <c r="AP59" s="18">
        <f t="shared" si="99"/>
        <v>5245193</v>
      </c>
      <c r="AQ59" s="18">
        <f t="shared" si="99"/>
        <v>5846541</v>
      </c>
      <c r="AR59" s="18">
        <f t="shared" si="99"/>
        <v>6399911</v>
      </c>
      <c r="AS59" s="18">
        <f t="shared" si="99"/>
        <v>6929199</v>
      </c>
      <c r="AT59" s="18">
        <f t="shared" si="99"/>
        <v>44852474</v>
      </c>
      <c r="AU59" s="28"/>
      <c r="AV59" s="28"/>
      <c r="AW59" s="18">
        <f t="shared" ref="AW59:BI59" si="100">SUM(AW56:AW58)</f>
        <v>346039</v>
      </c>
      <c r="AX59" s="18">
        <f t="shared" si="100"/>
        <v>646854</v>
      </c>
      <c r="AY59" s="18">
        <f t="shared" si="100"/>
        <v>1030104</v>
      </c>
      <c r="AZ59" s="18">
        <f t="shared" si="100"/>
        <v>1403870</v>
      </c>
      <c r="BA59" s="18">
        <f t="shared" si="100"/>
        <v>1829580</v>
      </c>
      <c r="BB59" s="18">
        <f t="shared" si="100"/>
        <v>2265776</v>
      </c>
      <c r="BC59" s="18">
        <f t="shared" si="100"/>
        <v>2738247</v>
      </c>
      <c r="BD59" s="18">
        <f t="shared" si="100"/>
        <v>3223395</v>
      </c>
      <c r="BE59" s="18">
        <f t="shared" si="100"/>
        <v>3635618</v>
      </c>
      <c r="BF59" s="18">
        <f t="shared" si="100"/>
        <v>4044599</v>
      </c>
      <c r="BG59" s="18">
        <f t="shared" si="100"/>
        <v>4424292</v>
      </c>
      <c r="BH59" s="18">
        <f t="shared" si="100"/>
        <v>4791968</v>
      </c>
      <c r="BI59" s="18">
        <f t="shared" si="100"/>
        <v>30380342</v>
      </c>
      <c r="BJ59" s="28"/>
      <c r="BK59" s="28"/>
      <c r="BL59" s="18">
        <f t="shared" ref="BL59:BX59" si="101">SUM(BL56:BL58)</f>
        <v>304131</v>
      </c>
      <c r="BM59" s="18">
        <f t="shared" si="101"/>
        <v>578738</v>
      </c>
      <c r="BN59" s="18">
        <f t="shared" si="101"/>
        <v>910922</v>
      </c>
      <c r="BO59" s="18">
        <f t="shared" si="101"/>
        <v>1248312</v>
      </c>
      <c r="BP59" s="18">
        <f t="shared" si="101"/>
        <v>1614155</v>
      </c>
      <c r="BQ59" s="18">
        <f t="shared" si="101"/>
        <v>1979167</v>
      </c>
      <c r="BR59" s="18">
        <f t="shared" si="101"/>
        <v>2356243</v>
      </c>
      <c r="BS59" s="18">
        <f t="shared" si="101"/>
        <v>2737211</v>
      </c>
      <c r="BT59" s="18">
        <f t="shared" si="101"/>
        <v>3102284</v>
      </c>
      <c r="BU59" s="18">
        <f t="shared" si="101"/>
        <v>3477893</v>
      </c>
      <c r="BV59" s="18">
        <f t="shared" si="101"/>
        <v>3826226</v>
      </c>
      <c r="BW59" s="18">
        <f t="shared" si="101"/>
        <v>4181126</v>
      </c>
      <c r="BX59" s="18">
        <f t="shared" si="101"/>
        <v>26316408</v>
      </c>
      <c r="BY59" s="28"/>
      <c r="BZ59" s="28"/>
      <c r="CA59" s="18">
        <f t="shared" ref="CA59:CM59" si="102">SUM(CA56:CA58)</f>
        <v>44270</v>
      </c>
      <c r="CB59" s="18">
        <f t="shared" si="102"/>
        <v>82965</v>
      </c>
      <c r="CC59" s="18">
        <f t="shared" si="102"/>
        <v>130565</v>
      </c>
      <c r="CD59" s="18">
        <f t="shared" si="102"/>
        <v>180598</v>
      </c>
      <c r="CE59" s="18">
        <f t="shared" si="102"/>
        <v>241979</v>
      </c>
      <c r="CF59" s="18">
        <f t="shared" si="102"/>
        <v>303780</v>
      </c>
      <c r="CG59" s="18">
        <f t="shared" si="102"/>
        <v>359261</v>
      </c>
      <c r="CH59" s="18">
        <f t="shared" si="102"/>
        <v>424587</v>
      </c>
      <c r="CI59" s="18">
        <f t="shared" si="102"/>
        <v>479495</v>
      </c>
      <c r="CJ59" s="18">
        <f t="shared" si="102"/>
        <v>533154</v>
      </c>
      <c r="CK59" s="18">
        <f t="shared" si="102"/>
        <v>583095</v>
      </c>
      <c r="CL59" s="18">
        <f t="shared" si="102"/>
        <v>632905</v>
      </c>
      <c r="CM59" s="18">
        <f t="shared" si="102"/>
        <v>3996654</v>
      </c>
      <c r="CN59" s="28"/>
      <c r="CO59" s="28"/>
      <c r="CP59" s="18">
        <f t="shared" ref="CP59:DB59" si="103">SUM(CP56:CP58)</f>
        <v>357969</v>
      </c>
      <c r="CQ59" s="18">
        <f t="shared" si="103"/>
        <v>687222</v>
      </c>
      <c r="CR59" s="18">
        <f t="shared" si="103"/>
        <v>1116782</v>
      </c>
      <c r="CS59" s="18">
        <f t="shared" si="103"/>
        <v>1535009</v>
      </c>
      <c r="CT59" s="18">
        <f t="shared" si="103"/>
        <v>1997143</v>
      </c>
      <c r="CU59" s="18">
        <f t="shared" si="103"/>
        <v>2482668</v>
      </c>
      <c r="CV59" s="18">
        <f t="shared" si="103"/>
        <v>3075944</v>
      </c>
      <c r="CW59" s="18">
        <f t="shared" si="103"/>
        <v>3675022</v>
      </c>
      <c r="CX59" s="18">
        <f t="shared" si="103"/>
        <v>4152662</v>
      </c>
      <c r="CY59" s="18">
        <f t="shared" si="103"/>
        <v>4611434</v>
      </c>
      <c r="CZ59" s="18">
        <f t="shared" si="103"/>
        <v>5013557</v>
      </c>
      <c r="DA59" s="18">
        <f t="shared" si="103"/>
        <v>5410247</v>
      </c>
      <c r="DB59" s="18">
        <f t="shared" si="103"/>
        <v>34115659</v>
      </c>
      <c r="DC59" s="28"/>
      <c r="DD59" s="28"/>
      <c r="DE59" s="18">
        <f t="shared" ref="DE59:DQ59" si="104">SUM(DE56:DE58)</f>
        <v>121807</v>
      </c>
      <c r="DF59" s="18">
        <f t="shared" si="104"/>
        <v>231125</v>
      </c>
      <c r="DG59" s="18">
        <f t="shared" si="104"/>
        <v>352835</v>
      </c>
      <c r="DH59" s="18">
        <f t="shared" si="104"/>
        <v>475468</v>
      </c>
      <c r="DI59" s="18">
        <f t="shared" si="104"/>
        <v>616609</v>
      </c>
      <c r="DJ59" s="18">
        <f t="shared" si="104"/>
        <v>764379</v>
      </c>
      <c r="DK59" s="18">
        <f t="shared" si="104"/>
        <v>932162</v>
      </c>
      <c r="DL59" s="18">
        <f t="shared" si="104"/>
        <v>1088900</v>
      </c>
      <c r="DM59" s="18">
        <f t="shared" si="104"/>
        <v>1226725</v>
      </c>
      <c r="DN59" s="18">
        <f t="shared" si="104"/>
        <v>1351758</v>
      </c>
      <c r="DO59" s="18">
        <f t="shared" si="104"/>
        <v>1458258</v>
      </c>
      <c r="DP59" s="18">
        <f t="shared" si="104"/>
        <v>1572035</v>
      </c>
      <c r="DQ59" s="18">
        <f t="shared" si="104"/>
        <v>10192061</v>
      </c>
      <c r="DR59" s="28"/>
      <c r="DS59" s="28"/>
      <c r="DT59" s="18">
        <f t="shared" ref="DT59:EF59" si="105">SUM(DT56:DT58)</f>
        <v>173126</v>
      </c>
      <c r="DU59" s="18">
        <f t="shared" si="105"/>
        <v>326201</v>
      </c>
      <c r="DV59" s="18">
        <f t="shared" si="105"/>
        <v>507313</v>
      </c>
      <c r="DW59" s="18">
        <f t="shared" si="105"/>
        <v>693020</v>
      </c>
      <c r="DX59" s="18">
        <f t="shared" si="105"/>
        <v>893759</v>
      </c>
      <c r="DY59" s="18">
        <f t="shared" si="105"/>
        <v>1096402</v>
      </c>
      <c r="DZ59" s="18">
        <f t="shared" si="105"/>
        <v>1307320</v>
      </c>
      <c r="EA59" s="18">
        <f t="shared" si="105"/>
        <v>1511264</v>
      </c>
      <c r="EB59" s="18">
        <f t="shared" si="105"/>
        <v>1704181</v>
      </c>
      <c r="EC59" s="18">
        <f t="shared" si="105"/>
        <v>1901303</v>
      </c>
      <c r="ED59" s="18">
        <f t="shared" si="105"/>
        <v>2086673</v>
      </c>
      <c r="EE59" s="18">
        <f t="shared" si="105"/>
        <v>2267949</v>
      </c>
      <c r="EF59" s="18">
        <f t="shared" si="105"/>
        <v>14468511</v>
      </c>
      <c r="EG59" s="28"/>
      <c r="EH59" s="28"/>
      <c r="EI59" s="18">
        <f t="shared" ref="EI59:EU59" si="106">SUM(EI56:EI58)</f>
        <v>109530</v>
      </c>
      <c r="EJ59" s="18">
        <f t="shared" si="106"/>
        <v>209446</v>
      </c>
      <c r="EK59" s="18">
        <f t="shared" si="106"/>
        <v>347463</v>
      </c>
      <c r="EL59" s="18">
        <f t="shared" si="106"/>
        <v>509133</v>
      </c>
      <c r="EM59" s="18">
        <f t="shared" si="106"/>
        <v>696710</v>
      </c>
      <c r="EN59" s="18">
        <f t="shared" si="106"/>
        <v>894142</v>
      </c>
      <c r="EO59" s="18">
        <f t="shared" si="106"/>
        <v>1154131</v>
      </c>
      <c r="EP59" s="18">
        <f t="shared" si="106"/>
        <v>1407500</v>
      </c>
      <c r="EQ59" s="18">
        <f t="shared" si="106"/>
        <v>1589675</v>
      </c>
      <c r="ER59" s="18">
        <f t="shared" si="106"/>
        <v>1753176</v>
      </c>
      <c r="ES59" s="18">
        <f t="shared" si="106"/>
        <v>1890636</v>
      </c>
      <c r="ET59" s="18">
        <f t="shared" si="106"/>
        <v>2014725</v>
      </c>
      <c r="EU59" s="18">
        <f t="shared" si="106"/>
        <v>12576267</v>
      </c>
      <c r="EV59" s="28"/>
      <c r="EW59" s="28"/>
      <c r="EX59" s="18">
        <f t="shared" ref="EX59:FJ59" si="107">SUM(EX56:EX58)</f>
        <v>210933</v>
      </c>
      <c r="EY59" s="18">
        <f t="shared" si="107"/>
        <v>396490</v>
      </c>
      <c r="EZ59" s="18">
        <f t="shared" si="107"/>
        <v>643777</v>
      </c>
      <c r="FA59" s="18">
        <f t="shared" si="107"/>
        <v>898772</v>
      </c>
      <c r="FB59" s="18">
        <f t="shared" si="107"/>
        <v>1191185</v>
      </c>
      <c r="FC59" s="18">
        <f t="shared" si="107"/>
        <v>1480208</v>
      </c>
      <c r="FD59" s="18">
        <f t="shared" si="107"/>
        <v>1818118</v>
      </c>
      <c r="FE59" s="18">
        <f t="shared" si="107"/>
        <v>2162744</v>
      </c>
      <c r="FF59" s="18">
        <f t="shared" si="107"/>
        <v>2441254</v>
      </c>
      <c r="FG59" s="18">
        <f t="shared" si="107"/>
        <v>2707255</v>
      </c>
      <c r="FH59" s="18">
        <f t="shared" si="107"/>
        <v>2953290</v>
      </c>
      <c r="FI59" s="18">
        <f t="shared" si="107"/>
        <v>3193853</v>
      </c>
      <c r="FJ59" s="18">
        <f t="shared" si="107"/>
        <v>20097879</v>
      </c>
      <c r="FK59" s="28"/>
      <c r="FL59" s="28"/>
      <c r="FM59" s="18">
        <f t="shared" ref="FM59:FY59" si="108">SUM(FM56:FM58)</f>
        <v>158795</v>
      </c>
      <c r="FN59" s="18">
        <f t="shared" si="108"/>
        <v>300987</v>
      </c>
      <c r="FO59" s="18">
        <f t="shared" si="108"/>
        <v>488176</v>
      </c>
      <c r="FP59" s="18">
        <f t="shared" si="108"/>
        <v>690752</v>
      </c>
      <c r="FQ59" s="18">
        <f t="shared" si="108"/>
        <v>931093</v>
      </c>
      <c r="FR59" s="18">
        <f t="shared" si="108"/>
        <v>1186196</v>
      </c>
      <c r="FS59" s="18">
        <f t="shared" si="108"/>
        <v>1498722</v>
      </c>
      <c r="FT59" s="18">
        <f t="shared" si="108"/>
        <v>1813181</v>
      </c>
      <c r="FU59" s="18">
        <f t="shared" si="108"/>
        <v>2041230</v>
      </c>
      <c r="FV59" s="18">
        <f t="shared" si="108"/>
        <v>2250987</v>
      </c>
      <c r="FW59" s="18">
        <f t="shared" si="108"/>
        <v>2422671</v>
      </c>
      <c r="FX59" s="18">
        <f t="shared" si="108"/>
        <v>2592605</v>
      </c>
      <c r="FY59" s="18">
        <f t="shared" si="108"/>
        <v>16375395</v>
      </c>
      <c r="FZ59" s="28"/>
      <c r="GA59" s="28"/>
      <c r="GB59" s="18">
        <f t="shared" ref="GB59:GN59" si="109">SUM(GB56:GB58)</f>
        <v>40223</v>
      </c>
      <c r="GC59" s="18">
        <f t="shared" si="109"/>
        <v>73674</v>
      </c>
      <c r="GD59" s="18">
        <f t="shared" si="109"/>
        <v>115914</v>
      </c>
      <c r="GE59" s="18">
        <f t="shared" si="109"/>
        <v>161161</v>
      </c>
      <c r="GF59" s="18">
        <f t="shared" si="109"/>
        <v>213973</v>
      </c>
      <c r="GG59" s="18">
        <f t="shared" si="109"/>
        <v>267287</v>
      </c>
      <c r="GH59" s="18">
        <f t="shared" si="109"/>
        <v>326508</v>
      </c>
      <c r="GI59" s="18">
        <f t="shared" si="109"/>
        <v>382111</v>
      </c>
      <c r="GJ59" s="18">
        <f t="shared" si="109"/>
        <v>428749</v>
      </c>
      <c r="GK59" s="18">
        <f t="shared" si="109"/>
        <v>472258</v>
      </c>
      <c r="GL59" s="18">
        <f t="shared" si="109"/>
        <v>513094</v>
      </c>
      <c r="GM59" s="18">
        <f t="shared" si="109"/>
        <v>554985</v>
      </c>
      <c r="GN59" s="18">
        <f t="shared" si="109"/>
        <v>3549937</v>
      </c>
      <c r="GO59" s="28"/>
      <c r="GP59" s="28"/>
    </row>
    <row r="60" spans="1:198" s="29" customFormat="1" ht="15.2" customHeight="1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5"/>
      <c r="R60" s="15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5"/>
      <c r="AG60" s="15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5"/>
      <c r="AV60" s="15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5"/>
      <c r="BK60" s="15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5"/>
      <c r="BZ60" s="15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5"/>
      <c r="DD60" s="15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5"/>
      <c r="DS60" s="15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5"/>
      <c r="EH60" s="15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5"/>
      <c r="EW60" s="15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5"/>
      <c r="FL60" s="15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5"/>
      <c r="GA60" s="15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5"/>
      <c r="GP60" s="15"/>
    </row>
    <row r="61" spans="1:198" s="17" customFormat="1" ht="15.2" customHeight="1">
      <c r="A61" s="25">
        <v>2016</v>
      </c>
      <c r="B61" s="30" t="s">
        <v>6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27"/>
      <c r="R61" s="2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27"/>
      <c r="AG61" s="27"/>
      <c r="AH61" s="18">
        <f>+AMB!$T61</f>
        <v>323675</v>
      </c>
      <c r="AI61" s="18">
        <f>+AMB!$U61</f>
        <v>634435</v>
      </c>
      <c r="AJ61" s="18">
        <f>+AMB!$V61</f>
        <v>984467</v>
      </c>
      <c r="AK61" s="18">
        <f>+AMB!$W61</f>
        <v>1333728</v>
      </c>
      <c r="AL61" s="18">
        <f>+AMB!$X61</f>
        <v>1699675</v>
      </c>
      <c r="AM61" s="18">
        <f>+AMB!$Y61</f>
        <v>2062833</v>
      </c>
      <c r="AN61" s="18">
        <f>+AMB!$Z61</f>
        <v>2445164</v>
      </c>
      <c r="AO61" s="18">
        <f>+AMB!$AA61</f>
        <v>2842355</v>
      </c>
      <c r="AP61" s="18">
        <f>+AMB!$AB61</f>
        <v>3189525</v>
      </c>
      <c r="AQ61" s="18">
        <f>+AMB!$AC61</f>
        <v>3549412</v>
      </c>
      <c r="AR61" s="18">
        <f>+AMB!$AD61</f>
        <v>3880628</v>
      </c>
      <c r="AS61" s="18">
        <f>+AMB!$AE61</f>
        <v>4203114</v>
      </c>
      <c r="AT61" s="18">
        <f>SUM(AH61:AS61)</f>
        <v>27149011</v>
      </c>
      <c r="AU61" s="27"/>
      <c r="AV61" s="27"/>
      <c r="AW61" s="18">
        <f>+BWB!$T61</f>
        <v>191852</v>
      </c>
      <c r="AX61" s="18">
        <f>+BWB!$U61</f>
        <v>357926</v>
      </c>
      <c r="AY61" s="18">
        <f>+BWB!$V61</f>
        <v>574310</v>
      </c>
      <c r="AZ61" s="18">
        <f>+BWB!$W61</f>
        <v>795567</v>
      </c>
      <c r="BA61" s="18">
        <f>+BWB!$X61</f>
        <v>1059045</v>
      </c>
      <c r="BB61" s="18">
        <f>+BWB!$Y61</f>
        <v>1336333</v>
      </c>
      <c r="BC61" s="18">
        <f>+BWB!$Z61</f>
        <v>1674502</v>
      </c>
      <c r="BD61" s="18">
        <f>+BWB!$AA61</f>
        <v>1998307</v>
      </c>
      <c r="BE61" s="18">
        <f>+BWB!$AB61</f>
        <v>2270596</v>
      </c>
      <c r="BF61" s="18">
        <f>+BWB!$AC61</f>
        <v>2535659</v>
      </c>
      <c r="BG61" s="18">
        <f>+BWB!$AD61</f>
        <v>2768714</v>
      </c>
      <c r="BH61" s="18">
        <f>+BWB!$AE61</f>
        <v>2986955</v>
      </c>
      <c r="BI61" s="18">
        <f>SUM(AW61:BH61)</f>
        <v>18549766</v>
      </c>
      <c r="BJ61" s="27"/>
      <c r="BK61" s="27"/>
      <c r="BL61" s="18">
        <f>+DWT!$T61</f>
        <v>338503</v>
      </c>
      <c r="BM61" s="18">
        <f>+DWT!$U61</f>
        <v>664691</v>
      </c>
      <c r="BN61" s="18">
        <f>+DWT!$V61</f>
        <v>1024750</v>
      </c>
      <c r="BO61" s="18">
        <f>+DWT!$W61</f>
        <v>1378607</v>
      </c>
      <c r="BP61" s="18">
        <f>+DWT!$X61</f>
        <v>1741418</v>
      </c>
      <c r="BQ61" s="18">
        <f>+DWT!$Y61</f>
        <v>2111147</v>
      </c>
      <c r="BR61" s="18">
        <f>+DWT!$Z61</f>
        <v>2477733</v>
      </c>
      <c r="BS61" s="18">
        <f>+DWT!$AA61</f>
        <v>2856907</v>
      </c>
      <c r="BT61" s="18">
        <f>+DWT!$AB61</f>
        <v>3225918</v>
      </c>
      <c r="BU61" s="18">
        <f>+DWT!$AC61</f>
        <v>3606686</v>
      </c>
      <c r="BV61" s="18">
        <f>+DWT!$AD61</f>
        <v>3961966</v>
      </c>
      <c r="BW61" s="18">
        <f>+DWT!$AE61</f>
        <v>4311179</v>
      </c>
      <c r="BX61" s="18">
        <f>SUM(BL61:BW61)</f>
        <v>27699505</v>
      </c>
      <c r="BY61" s="27"/>
      <c r="BZ61" s="27"/>
      <c r="CA61" s="18">
        <f>+OGB!$T61</f>
        <v>38327</v>
      </c>
      <c r="CB61" s="18">
        <f>+OGB!$U61</f>
        <v>67213</v>
      </c>
      <c r="CC61" s="18">
        <f>+OGB!$V61</f>
        <v>103351</v>
      </c>
      <c r="CD61" s="18">
        <f>+OGB!$W61</f>
        <v>144497</v>
      </c>
      <c r="CE61" s="18">
        <f>+OGB!$X61</f>
        <v>191744</v>
      </c>
      <c r="CF61" s="18">
        <f>+OGB!$Y61</f>
        <v>241296</v>
      </c>
      <c r="CG61" s="18">
        <f>+OGB!$Z61</f>
        <v>300472</v>
      </c>
      <c r="CH61" s="18">
        <f>+OGB!$AA61</f>
        <v>358272</v>
      </c>
      <c r="CI61" s="18">
        <f>+OGB!$AB61</f>
        <v>408838</v>
      </c>
      <c r="CJ61" s="18">
        <f>+OGB!$AC61</f>
        <v>457831</v>
      </c>
      <c r="CK61" s="18">
        <f>+OGB!$AD61</f>
        <v>501808</v>
      </c>
      <c r="CL61" s="18">
        <f>+OGB!$AE61</f>
        <v>547525</v>
      </c>
      <c r="CM61" s="18">
        <f>SUM(CA61:CL61)</f>
        <v>3361174</v>
      </c>
      <c r="CN61" s="27"/>
      <c r="CO61" s="27"/>
      <c r="CP61" s="18">
        <f>+PB!$T61</f>
        <v>253355</v>
      </c>
      <c r="CQ61" s="18">
        <f>+PB!$U61</f>
        <v>488229</v>
      </c>
      <c r="CR61" s="18">
        <f>+PB!$V61</f>
        <v>799239</v>
      </c>
      <c r="CS61" s="18">
        <f>+PB!$W61</f>
        <v>1088619</v>
      </c>
      <c r="CT61" s="18">
        <f>+PB!$X61</f>
        <v>1439052</v>
      </c>
      <c r="CU61" s="18">
        <f>+PB!$Y61</f>
        <v>1816146</v>
      </c>
      <c r="CV61" s="18">
        <f>+PB!$Z61</f>
        <v>2305344</v>
      </c>
      <c r="CW61" s="18">
        <f>+PB!$AA61</f>
        <v>2792810</v>
      </c>
      <c r="CX61" s="18">
        <f>+PB!$AB61</f>
        <v>3163142</v>
      </c>
      <c r="CY61" s="18">
        <f>+PB!$AC61</f>
        <v>3515036</v>
      </c>
      <c r="CZ61" s="18">
        <f>+PB!$AD61</f>
        <v>3808146</v>
      </c>
      <c r="DA61" s="18">
        <f>+PB!$AE61</f>
        <v>4097484</v>
      </c>
      <c r="DB61" s="18">
        <f>SUM(CP61:DA61)</f>
        <v>25566602</v>
      </c>
      <c r="DC61" s="27"/>
      <c r="DD61" s="27"/>
      <c r="DE61" s="18">
        <f>+IBA!$T61</f>
        <v>89247</v>
      </c>
      <c r="DF61" s="18">
        <f>+IBA!$U61</f>
        <v>169696</v>
      </c>
      <c r="DG61" s="18">
        <f>+IBA!$V61</f>
        <v>267381</v>
      </c>
      <c r="DH61" s="18">
        <f>+IBA!$W61</f>
        <v>365538</v>
      </c>
      <c r="DI61" s="18">
        <f>+IBA!$X61</f>
        <v>476812</v>
      </c>
      <c r="DJ61" s="18">
        <f>+IBA!$Y61</f>
        <v>596592</v>
      </c>
      <c r="DK61" s="18">
        <f>+IBA!$Z61</f>
        <v>735978</v>
      </c>
      <c r="DL61" s="18">
        <f>+IBA!$AA61</f>
        <v>872548</v>
      </c>
      <c r="DM61" s="18">
        <f>+IBA!$AB61</f>
        <v>995558</v>
      </c>
      <c r="DN61" s="18">
        <f>+IBA!$AC61</f>
        <v>1108783</v>
      </c>
      <c r="DO61" s="18">
        <f>+IBA!$AD61</f>
        <v>1203108</v>
      </c>
      <c r="DP61" s="18">
        <f>+IBA!$AE61</f>
        <v>1297538</v>
      </c>
      <c r="DQ61" s="18">
        <f>SUM(DE61:DP61)</f>
        <v>8178779</v>
      </c>
      <c r="DR61" s="27"/>
      <c r="DS61" s="27"/>
      <c r="DT61" s="18">
        <f>+SIBC!$T61</f>
        <v>168360</v>
      </c>
      <c r="DU61" s="18">
        <f>+SIBC!$U61</f>
        <v>319863</v>
      </c>
      <c r="DV61" s="18">
        <f>+SIBC!$V61</f>
        <v>497190</v>
      </c>
      <c r="DW61" s="18">
        <f>+SIBC!$W61</f>
        <v>679863</v>
      </c>
      <c r="DX61" s="18">
        <f>+SIBC!$X61</f>
        <v>875794</v>
      </c>
      <c r="DY61" s="18">
        <f>+SIBC!$Y61</f>
        <v>1072638</v>
      </c>
      <c r="DZ61" s="18">
        <f>+SIBC!$Z61</f>
        <v>1270861</v>
      </c>
      <c r="EA61" s="18">
        <f>+SIBC!$AA61</f>
        <v>1468399</v>
      </c>
      <c r="EB61" s="18">
        <f>+SIBC!$AB61</f>
        <v>1660368</v>
      </c>
      <c r="EC61" s="18">
        <f>+SIBC!$AC61</f>
        <v>1851671</v>
      </c>
      <c r="ED61" s="18">
        <f>+SIBC!$AD61</f>
        <v>2031955</v>
      </c>
      <c r="EE61" s="18">
        <f>+SIBC!$AE61</f>
        <v>2212833</v>
      </c>
      <c r="EF61" s="18">
        <f>SUM(DT61:EE61)</f>
        <v>14109795</v>
      </c>
      <c r="EG61" s="27"/>
      <c r="EH61" s="27"/>
      <c r="EI61" s="18">
        <f>+TIBA!$T61</f>
        <v>76902</v>
      </c>
      <c r="EJ61" s="18">
        <f>+TIBA!$U61</f>
        <v>146781</v>
      </c>
      <c r="EK61" s="18">
        <f>+TIBA!$V61</f>
        <v>246988</v>
      </c>
      <c r="EL61" s="18">
        <f>+TIBA!$W61</f>
        <v>360108</v>
      </c>
      <c r="EM61" s="18">
        <f>+TIBA!$X61</f>
        <v>500411</v>
      </c>
      <c r="EN61" s="18">
        <f>+TIBA!$Y61</f>
        <v>657284</v>
      </c>
      <c r="EO61" s="18">
        <f>+TIBA!$Z61</f>
        <v>888402</v>
      </c>
      <c r="EP61" s="18">
        <f>+TIBA!$AA61</f>
        <v>1108361</v>
      </c>
      <c r="EQ61" s="18">
        <f>+TIBA!$AB61</f>
        <v>1266147</v>
      </c>
      <c r="ER61" s="18">
        <f>+TIBA!$AC61</f>
        <v>1402488</v>
      </c>
      <c r="ES61" s="18">
        <f>+TIBA!$AD61</f>
        <v>1511007</v>
      </c>
      <c r="ET61" s="18">
        <f>+TIBA!$AE61</f>
        <v>1605192</v>
      </c>
      <c r="EU61" s="18">
        <f>SUM(EI61:ET61)</f>
        <v>9770071</v>
      </c>
      <c r="EV61" s="27"/>
      <c r="EW61" s="27"/>
      <c r="EX61" s="18">
        <f>+LQB!$T61</f>
        <v>147822</v>
      </c>
      <c r="EY61" s="18">
        <f>+LQB!$U61</f>
        <v>277253</v>
      </c>
      <c r="EZ61" s="18">
        <f>+LQB!$V61</f>
        <v>451607</v>
      </c>
      <c r="FA61" s="18">
        <f>+LQB!$W61</f>
        <v>625838</v>
      </c>
      <c r="FB61" s="18">
        <f>+LQB!$X61</f>
        <v>837847</v>
      </c>
      <c r="FC61" s="18">
        <f>+LQB!$Y61</f>
        <v>1053062</v>
      </c>
      <c r="FD61" s="18">
        <f>+LQB!$Z61</f>
        <v>1334166</v>
      </c>
      <c r="FE61" s="18">
        <f>+LQB!$AA61</f>
        <v>1608167</v>
      </c>
      <c r="FF61" s="18">
        <f>+LQB!$AB61</f>
        <v>1823979</v>
      </c>
      <c r="FG61" s="18">
        <f>+LQB!$AC61</f>
        <v>2037620</v>
      </c>
      <c r="FH61" s="18">
        <f>+LQB!$AD61</f>
        <v>2229362</v>
      </c>
      <c r="FI61" s="18">
        <f>+LQB!$AE61</f>
        <v>2416322</v>
      </c>
      <c r="FJ61" s="18">
        <f>SUM(EX61:FI61)</f>
        <v>14843045</v>
      </c>
      <c r="FK61" s="27"/>
      <c r="FL61" s="27"/>
      <c r="FM61" s="18">
        <f>+RBW!$T61</f>
        <v>150927</v>
      </c>
      <c r="FN61" s="18">
        <f>+RBW!$U61</f>
        <v>282076</v>
      </c>
      <c r="FO61" s="18">
        <f>+RBW!$V61</f>
        <v>452304</v>
      </c>
      <c r="FP61" s="18">
        <f>+RBW!$W61</f>
        <v>632283</v>
      </c>
      <c r="FQ61" s="18">
        <f>+RBW!$X61</f>
        <v>846400</v>
      </c>
      <c r="FR61" s="18">
        <f>+RBW!$Y61</f>
        <v>1081859</v>
      </c>
      <c r="FS61" s="18">
        <f>+RBW!$Z61</f>
        <v>1387095</v>
      </c>
      <c r="FT61" s="18">
        <f>+RBW!$AA61</f>
        <v>1684356</v>
      </c>
      <c r="FU61" s="18">
        <f>+RBW!$AB61</f>
        <v>1912891</v>
      </c>
      <c r="FV61" s="18">
        <f>+RBW!$AC61</f>
        <v>2121776</v>
      </c>
      <c r="FW61" s="18">
        <f>+RBW!$AD61</f>
        <v>2293212</v>
      </c>
      <c r="FX61" s="18">
        <f>+RBW!$AE61</f>
        <v>2461206</v>
      </c>
      <c r="FY61" s="18">
        <f>SUM(FM61:FX61)</f>
        <v>15306385</v>
      </c>
      <c r="FZ61" s="27"/>
      <c r="GA61" s="27"/>
      <c r="GB61" s="18">
        <f>+WPB!$T61</f>
        <v>33972</v>
      </c>
      <c r="GC61" s="18">
        <f>+WPB!$U61</f>
        <v>62904</v>
      </c>
      <c r="GD61" s="18">
        <f>+WPB!$V61</f>
        <v>97499</v>
      </c>
      <c r="GE61" s="18">
        <f>+WPB!$W61</f>
        <v>136217</v>
      </c>
      <c r="GF61" s="18">
        <f>+WPB!$X61</f>
        <v>179711</v>
      </c>
      <c r="GG61" s="18">
        <f>+WPB!$Y61</f>
        <v>226292</v>
      </c>
      <c r="GH61" s="18">
        <f>+WPB!$Z61</f>
        <v>281851</v>
      </c>
      <c r="GI61" s="18">
        <f>+WPB!$AA61</f>
        <v>337027</v>
      </c>
      <c r="GJ61" s="18">
        <f>+WPB!$AB61</f>
        <v>384562</v>
      </c>
      <c r="GK61" s="18">
        <f>+WPB!$AC61</f>
        <v>429671</v>
      </c>
      <c r="GL61" s="18">
        <f>+WPB!$AD61</f>
        <v>471102</v>
      </c>
      <c r="GM61" s="18">
        <f>+WPB!$AE61</f>
        <v>512752</v>
      </c>
      <c r="GN61" s="18">
        <f>SUM(GB61:GM61)</f>
        <v>3153560</v>
      </c>
      <c r="GO61" s="27"/>
      <c r="GP61" s="27"/>
    </row>
    <row r="62" spans="1:198" s="17" customFormat="1" ht="15.2" customHeight="1">
      <c r="A62" s="25">
        <v>2016</v>
      </c>
      <c r="B62" s="30" t="s">
        <v>7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28"/>
      <c r="R62" s="28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28"/>
      <c r="AG62" s="28"/>
      <c r="AH62" s="18">
        <f>+AMB!$T62</f>
        <v>204600</v>
      </c>
      <c r="AI62" s="18">
        <f>+AMB!$U62</f>
        <v>413195</v>
      </c>
      <c r="AJ62" s="18">
        <f>+AMB!$V62</f>
        <v>634403</v>
      </c>
      <c r="AK62" s="18">
        <f>+AMB!$W62</f>
        <v>846456</v>
      </c>
      <c r="AL62" s="18">
        <f>+AMB!$X62</f>
        <v>1062443</v>
      </c>
      <c r="AM62" s="18">
        <f>+AMB!$Y62</f>
        <v>1290438</v>
      </c>
      <c r="AN62" s="18">
        <f>+AMB!$Z62</f>
        <v>1479956</v>
      </c>
      <c r="AO62" s="18">
        <f>+AMB!$AA62</f>
        <v>1705679</v>
      </c>
      <c r="AP62" s="18">
        <f>+AMB!$AB62</f>
        <v>1923484</v>
      </c>
      <c r="AQ62" s="18">
        <f>+AMB!$AC62</f>
        <v>2142184</v>
      </c>
      <c r="AR62" s="18">
        <f>+AMB!$AD62</f>
        <v>2357046</v>
      </c>
      <c r="AS62" s="18">
        <f>+AMB!$AE62</f>
        <v>2546977</v>
      </c>
      <c r="AT62" s="18">
        <f>SUM(AH62:AS62)</f>
        <v>16606861</v>
      </c>
      <c r="AU62" s="28"/>
      <c r="AV62" s="28"/>
      <c r="AW62" s="18">
        <f>+BWB!$T62</f>
        <v>126932</v>
      </c>
      <c r="AX62" s="18">
        <f>+BWB!$U62</f>
        <v>257595</v>
      </c>
      <c r="AY62" s="18">
        <f>+BWB!$V62</f>
        <v>401403</v>
      </c>
      <c r="AZ62" s="18">
        <f>+BWB!$W62</f>
        <v>544597</v>
      </c>
      <c r="BA62" s="18">
        <f>+BWB!$X62</f>
        <v>687910</v>
      </c>
      <c r="BB62" s="18">
        <f>+BWB!$Y62</f>
        <v>841938</v>
      </c>
      <c r="BC62" s="18">
        <f>+BWB!$Z62</f>
        <v>974171</v>
      </c>
      <c r="BD62" s="18">
        <f>+BWB!$AA62</f>
        <v>1120850</v>
      </c>
      <c r="BE62" s="18">
        <f>+BWB!$AB62</f>
        <v>1265324</v>
      </c>
      <c r="BF62" s="18">
        <f>+BWB!$AC62</f>
        <v>1412476</v>
      </c>
      <c r="BG62" s="18">
        <f>+BWB!$AD62</f>
        <v>1555967</v>
      </c>
      <c r="BH62" s="18">
        <f>+BWB!$AE62</f>
        <v>1680238</v>
      </c>
      <c r="BI62" s="18">
        <f>SUM(AW62:BH62)</f>
        <v>10869401</v>
      </c>
      <c r="BJ62" s="28"/>
      <c r="BK62" s="28"/>
      <c r="BL62" s="18">
        <f>+DWT!$T62</f>
        <v>1960</v>
      </c>
      <c r="BM62" s="18">
        <f>+DWT!$U62</f>
        <v>4305</v>
      </c>
      <c r="BN62" s="18">
        <f>+DWT!$V62</f>
        <v>6614</v>
      </c>
      <c r="BO62" s="18">
        <f>+DWT!$W62</f>
        <v>9376</v>
      </c>
      <c r="BP62" s="18">
        <f>+DWT!$X62</f>
        <v>12367</v>
      </c>
      <c r="BQ62" s="18">
        <f>+DWT!$Y62</f>
        <v>15782</v>
      </c>
      <c r="BR62" s="18">
        <f>+DWT!$Z62</f>
        <v>18225</v>
      </c>
      <c r="BS62" s="18">
        <f>+DWT!$AA62</f>
        <v>20935</v>
      </c>
      <c r="BT62" s="18">
        <f>+DWT!$AB62</f>
        <v>24149</v>
      </c>
      <c r="BU62" s="18">
        <f>+DWT!$AC62</f>
        <v>27727</v>
      </c>
      <c r="BV62" s="18">
        <f>+DWT!$AD62</f>
        <v>31126</v>
      </c>
      <c r="BW62" s="18">
        <f>+DWT!$AE62</f>
        <v>34377</v>
      </c>
      <c r="BX62" s="18">
        <f>SUM(BL62:BW62)</f>
        <v>206943</v>
      </c>
      <c r="BY62" s="28"/>
      <c r="BZ62" s="28"/>
      <c r="CA62" s="18">
        <f>+OGB!$T62</f>
        <v>5676</v>
      </c>
      <c r="CB62" s="18">
        <f>+OGB!$U62</f>
        <v>11937</v>
      </c>
      <c r="CC62" s="18">
        <f>+OGB!$V62</f>
        <v>18458</v>
      </c>
      <c r="CD62" s="18">
        <f>+OGB!$W62</f>
        <v>24932</v>
      </c>
      <c r="CE62" s="18">
        <f>+OGB!$X62</f>
        <v>31945</v>
      </c>
      <c r="CF62" s="18">
        <f>+OGB!$Y62</f>
        <v>38881</v>
      </c>
      <c r="CG62" s="18">
        <f>+OGB!$Z62</f>
        <v>44415</v>
      </c>
      <c r="CH62" s="18">
        <f>+OGB!$AA62</f>
        <v>50966</v>
      </c>
      <c r="CI62" s="18">
        <f>+OGB!$AB62</f>
        <v>57637</v>
      </c>
      <c r="CJ62" s="18">
        <f>+OGB!$AC62</f>
        <v>64150</v>
      </c>
      <c r="CK62" s="18">
        <f>+OGB!$AD62</f>
        <v>70393</v>
      </c>
      <c r="CL62" s="18">
        <f>+OGB!$AE62</f>
        <v>76181</v>
      </c>
      <c r="CM62" s="18">
        <f>SUM(CA62:CL62)</f>
        <v>495571</v>
      </c>
      <c r="CN62" s="28"/>
      <c r="CO62" s="28"/>
      <c r="CP62" s="18">
        <f>+PB!$T62</f>
        <v>96953</v>
      </c>
      <c r="CQ62" s="18">
        <f>+PB!$U62</f>
        <v>196684</v>
      </c>
      <c r="CR62" s="18">
        <f>+PB!$V62</f>
        <v>306373</v>
      </c>
      <c r="CS62" s="18">
        <f>+PB!$W62</f>
        <v>409733</v>
      </c>
      <c r="CT62" s="18">
        <f>+PB!$X62</f>
        <v>513361</v>
      </c>
      <c r="CU62" s="18">
        <f>+PB!$Y62</f>
        <v>619598</v>
      </c>
      <c r="CV62" s="18">
        <f>+PB!$Z62</f>
        <v>714598</v>
      </c>
      <c r="CW62" s="18">
        <f>+PB!$AA62</f>
        <v>821152</v>
      </c>
      <c r="CX62" s="18">
        <f>+PB!$AB62</f>
        <v>922991</v>
      </c>
      <c r="CY62" s="18">
        <f>+PB!$AC62</f>
        <v>1022961</v>
      </c>
      <c r="CZ62" s="18">
        <f>+PB!$AD62</f>
        <v>1123207</v>
      </c>
      <c r="DA62" s="18">
        <f>+PB!$AE62</f>
        <v>1212268</v>
      </c>
      <c r="DB62" s="18">
        <f>SUM(CP62:DA62)</f>
        <v>7959879</v>
      </c>
      <c r="DC62" s="28"/>
      <c r="DD62" s="28"/>
      <c r="DE62" s="18">
        <f>+IBA!$T62</f>
        <v>7291</v>
      </c>
      <c r="DF62" s="18">
        <f>+IBA!$U62</f>
        <v>14616</v>
      </c>
      <c r="DG62" s="18">
        <f>+IBA!$V62</f>
        <v>22894</v>
      </c>
      <c r="DH62" s="18">
        <f>+IBA!$W62</f>
        <v>30339</v>
      </c>
      <c r="DI62" s="18">
        <f>+IBA!$X62</f>
        <v>38099</v>
      </c>
      <c r="DJ62" s="18">
        <f>+IBA!$Y62</f>
        <v>45602</v>
      </c>
      <c r="DK62" s="18">
        <f>+IBA!$Z62</f>
        <v>52665</v>
      </c>
      <c r="DL62" s="18">
        <f>+IBA!$AA62</f>
        <v>60268</v>
      </c>
      <c r="DM62" s="18">
        <f>+IBA!$AB62</f>
        <v>67221</v>
      </c>
      <c r="DN62" s="18">
        <f>+IBA!$AC62</f>
        <v>74833</v>
      </c>
      <c r="DO62" s="18">
        <f>+IBA!$AD62</f>
        <v>82877</v>
      </c>
      <c r="DP62" s="18">
        <f>+IBA!$AE62</f>
        <v>89160</v>
      </c>
      <c r="DQ62" s="18">
        <f>SUM(DE62:DP62)</f>
        <v>585865</v>
      </c>
      <c r="DR62" s="28"/>
      <c r="DS62" s="28"/>
      <c r="DT62" s="18">
        <f>+SIBC!$T62</f>
        <v>4488</v>
      </c>
      <c r="DU62" s="18">
        <f>+SIBC!$U62</f>
        <v>8934</v>
      </c>
      <c r="DV62" s="18">
        <f>+SIBC!$V62</f>
        <v>13802</v>
      </c>
      <c r="DW62" s="18">
        <f>+SIBC!$W62</f>
        <v>18617</v>
      </c>
      <c r="DX62" s="18">
        <f>+SIBC!$X62</f>
        <v>24728</v>
      </c>
      <c r="DY62" s="18">
        <f>+SIBC!$Y62</f>
        <v>31454</v>
      </c>
      <c r="DZ62" s="18">
        <f>+SIBC!$Z62</f>
        <v>37390</v>
      </c>
      <c r="EA62" s="18">
        <f>+SIBC!$AA62</f>
        <v>43380</v>
      </c>
      <c r="EB62" s="18">
        <f>+SIBC!$AB62</f>
        <v>49856</v>
      </c>
      <c r="EC62" s="18">
        <f>+SIBC!$AC62</f>
        <v>56966</v>
      </c>
      <c r="ED62" s="18">
        <f>+SIBC!$AD62</f>
        <v>62844</v>
      </c>
      <c r="EE62" s="18">
        <f>+SIBC!$AE62</f>
        <v>67829</v>
      </c>
      <c r="EF62" s="18">
        <f>SUM(DT62:EE62)</f>
        <v>420288</v>
      </c>
      <c r="EG62" s="28"/>
      <c r="EH62" s="28"/>
      <c r="EI62" s="18">
        <f>+TIBA!$T62</f>
        <v>31663</v>
      </c>
      <c r="EJ62" s="18">
        <f>+TIBA!$U62</f>
        <v>63667</v>
      </c>
      <c r="EK62" s="18">
        <f>+TIBA!$V62</f>
        <v>99876</v>
      </c>
      <c r="EL62" s="18">
        <f>+TIBA!$W62</f>
        <v>134187</v>
      </c>
      <c r="EM62" s="18">
        <f>+TIBA!$X62</f>
        <v>168963</v>
      </c>
      <c r="EN62" s="18">
        <f>+TIBA!$Y62</f>
        <v>203839</v>
      </c>
      <c r="EO62" s="18">
        <f>+TIBA!$Z62</f>
        <v>234953</v>
      </c>
      <c r="EP62" s="18">
        <f>+TIBA!$AA62</f>
        <v>268752</v>
      </c>
      <c r="EQ62" s="18">
        <f>+TIBA!$AB62</f>
        <v>302155</v>
      </c>
      <c r="ER62" s="18">
        <f>+TIBA!$AC62</f>
        <v>336087</v>
      </c>
      <c r="ES62" s="18">
        <f>+TIBA!$AD62</f>
        <v>369945</v>
      </c>
      <c r="ET62" s="18">
        <f>+TIBA!$AE62</f>
        <v>398072</v>
      </c>
      <c r="EU62" s="18">
        <f>SUM(EI62:ET62)</f>
        <v>2612159</v>
      </c>
      <c r="EV62" s="28"/>
      <c r="EW62" s="28"/>
      <c r="EX62" s="18">
        <f>+LQB!$T62</f>
        <v>55812</v>
      </c>
      <c r="EY62" s="18">
        <f>+LQB!$U62</f>
        <v>113122</v>
      </c>
      <c r="EZ62" s="18">
        <f>+LQB!$V62</f>
        <v>176968</v>
      </c>
      <c r="FA62" s="18">
        <f>+LQB!$W62</f>
        <v>239826</v>
      </c>
      <c r="FB62" s="18">
        <f>+LQB!$X62</f>
        <v>302776</v>
      </c>
      <c r="FC62" s="18">
        <f>+LQB!$Y62</f>
        <v>370890</v>
      </c>
      <c r="FD62" s="18">
        <f>+LQB!$Z62</f>
        <v>432124</v>
      </c>
      <c r="FE62" s="18">
        <f>+LQB!$AA62</f>
        <v>499616</v>
      </c>
      <c r="FF62" s="18">
        <f>+LQB!$AB62</f>
        <v>564442</v>
      </c>
      <c r="FG62" s="18">
        <f>+LQB!$AC62</f>
        <v>628062</v>
      </c>
      <c r="FH62" s="18">
        <f>+LQB!$AD62</f>
        <v>693378</v>
      </c>
      <c r="FI62" s="18">
        <f>+LQB!$AE62</f>
        <v>753742</v>
      </c>
      <c r="FJ62" s="18">
        <f>SUM(EX62:FI62)</f>
        <v>4830758</v>
      </c>
      <c r="FK62" s="28"/>
      <c r="FL62" s="28"/>
      <c r="FM62" s="18">
        <f>+RBW!$T62</f>
        <v>10</v>
      </c>
      <c r="FN62" s="18">
        <f>+RBW!$U62</f>
        <v>21</v>
      </c>
      <c r="FO62" s="18">
        <f>+RBW!$V62</f>
        <v>21</v>
      </c>
      <c r="FP62" s="18">
        <f>+RBW!$W62</f>
        <v>21</v>
      </c>
      <c r="FQ62" s="18">
        <f>+RBW!$X62</f>
        <v>21</v>
      </c>
      <c r="FR62" s="18">
        <f>+RBW!$Y62</f>
        <v>21</v>
      </c>
      <c r="FS62" s="18">
        <f>+RBW!$Z62</f>
        <v>21</v>
      </c>
      <c r="FT62" s="18">
        <f>+RBW!$AA62</f>
        <v>21</v>
      </c>
      <c r="FU62" s="18">
        <f>+RBW!$AB62</f>
        <v>21</v>
      </c>
      <c r="FV62" s="18">
        <f>+RBW!$AC62</f>
        <v>21</v>
      </c>
      <c r="FW62" s="18">
        <f>+RBW!$AD62</f>
        <v>21</v>
      </c>
      <c r="FX62" s="18">
        <f>+RBW!$AE62</f>
        <v>21</v>
      </c>
      <c r="FY62" s="18">
        <f>SUM(FM62:FX62)</f>
        <v>241</v>
      </c>
      <c r="FZ62" s="28"/>
      <c r="GA62" s="28"/>
      <c r="GB62" s="18">
        <f>+WPB!$T62</f>
        <v>0</v>
      </c>
      <c r="GC62" s="18">
        <f>+WPB!$U62</f>
        <v>0</v>
      </c>
      <c r="GD62" s="18">
        <f>+WPB!$V62</f>
        <v>0</v>
      </c>
      <c r="GE62" s="18">
        <f>+WPB!$W62</f>
        <v>0</v>
      </c>
      <c r="GF62" s="18">
        <f>+WPB!$X62</f>
        <v>0</v>
      </c>
      <c r="GG62" s="18">
        <f>+WPB!$Y62</f>
        <v>0</v>
      </c>
      <c r="GH62" s="18">
        <f>+WPB!$Z62</f>
        <v>0</v>
      </c>
      <c r="GI62" s="18">
        <f>+WPB!$AA62</f>
        <v>0</v>
      </c>
      <c r="GJ62" s="18">
        <f>+WPB!$AB62</f>
        <v>0</v>
      </c>
      <c r="GK62" s="18">
        <f>+WPB!$AC62</f>
        <v>0</v>
      </c>
      <c r="GL62" s="18">
        <f>+WPB!$AD62</f>
        <v>0</v>
      </c>
      <c r="GM62" s="18">
        <f>+WPB!$AE62</f>
        <v>0</v>
      </c>
      <c r="GN62" s="18">
        <f>SUM(GB62:GM62)</f>
        <v>0</v>
      </c>
      <c r="GO62" s="28"/>
      <c r="GP62" s="28"/>
    </row>
    <row r="63" spans="1:198" s="17" customFormat="1" ht="15.2" customHeight="1">
      <c r="A63" s="25">
        <v>2016</v>
      </c>
      <c r="B63" s="30" t="s">
        <v>8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28"/>
      <c r="R63" s="28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28"/>
      <c r="AG63" s="28"/>
      <c r="AH63" s="18">
        <f>+AMB!$T63</f>
        <v>0</v>
      </c>
      <c r="AI63" s="18">
        <f>+AMB!$U63</f>
        <v>0</v>
      </c>
      <c r="AJ63" s="18">
        <f>+AMB!$V63</f>
        <v>0</v>
      </c>
      <c r="AK63" s="18">
        <f>+AMB!$W63</f>
        <v>0</v>
      </c>
      <c r="AL63" s="18">
        <f>+AMB!$X63</f>
        <v>0</v>
      </c>
      <c r="AM63" s="18">
        <f>+AMB!$Y63</f>
        <v>0</v>
      </c>
      <c r="AN63" s="18">
        <f>+AMB!$Z63</f>
        <v>0</v>
      </c>
      <c r="AO63" s="18">
        <f>+AMB!$AA63</f>
        <v>0</v>
      </c>
      <c r="AP63" s="18">
        <f>+AMB!$AB63</f>
        <v>0</v>
      </c>
      <c r="AQ63" s="18">
        <f>+AMB!$AC63</f>
        <v>0</v>
      </c>
      <c r="AR63" s="18">
        <f>+AMB!$AD63</f>
        <v>0</v>
      </c>
      <c r="AS63" s="18">
        <f>+AMB!$AE63</f>
        <v>0</v>
      </c>
      <c r="AT63" s="18">
        <f>SUM(AH63:AS63)</f>
        <v>0</v>
      </c>
      <c r="AU63" s="28"/>
      <c r="AV63" s="28"/>
      <c r="AW63" s="18">
        <f>+BWB!$T63</f>
        <v>297</v>
      </c>
      <c r="AX63" s="18">
        <f>+BWB!$U63</f>
        <v>569</v>
      </c>
      <c r="AY63" s="18">
        <f>+BWB!$V63</f>
        <v>851</v>
      </c>
      <c r="AZ63" s="18">
        <f>+BWB!$W63</f>
        <v>1336</v>
      </c>
      <c r="BA63" s="18">
        <f>+BWB!$X63</f>
        <v>1940</v>
      </c>
      <c r="BB63" s="18">
        <f>+BWB!$Y63</f>
        <v>2502</v>
      </c>
      <c r="BC63" s="18">
        <f>+BWB!$Z63</f>
        <v>3082</v>
      </c>
      <c r="BD63" s="18">
        <f>+BWB!$AA63</f>
        <v>3551</v>
      </c>
      <c r="BE63" s="18">
        <f>+BWB!$AB63</f>
        <v>4069</v>
      </c>
      <c r="BF63" s="18">
        <f>+BWB!$AC63</f>
        <v>4642</v>
      </c>
      <c r="BG63" s="18">
        <f>+BWB!$AD63</f>
        <v>5142</v>
      </c>
      <c r="BH63" s="18">
        <f>+BWB!$AE63</f>
        <v>5385</v>
      </c>
      <c r="BI63" s="18">
        <f>SUM(AW63:BH63)</f>
        <v>33366</v>
      </c>
      <c r="BJ63" s="28"/>
      <c r="BK63" s="28"/>
      <c r="BL63" s="18">
        <f>+DWT!$T63</f>
        <v>3869</v>
      </c>
      <c r="BM63" s="18">
        <f>+DWT!$U63</f>
        <v>7083</v>
      </c>
      <c r="BN63" s="18">
        <f>+DWT!$V63</f>
        <v>10452</v>
      </c>
      <c r="BO63" s="18">
        <f>+DWT!$W63</f>
        <v>13901</v>
      </c>
      <c r="BP63" s="18">
        <f>+DWT!$X63</f>
        <v>17505</v>
      </c>
      <c r="BQ63" s="18">
        <f>+DWT!$Y63</f>
        <v>21638</v>
      </c>
      <c r="BR63" s="18">
        <f>+DWT!$Z63</f>
        <v>25613</v>
      </c>
      <c r="BS63" s="18">
        <f>+DWT!$AA63</f>
        <v>29753</v>
      </c>
      <c r="BT63" s="18">
        <f>+DWT!$AB63</f>
        <v>33484</v>
      </c>
      <c r="BU63" s="18">
        <f>+DWT!$AC63</f>
        <v>37374</v>
      </c>
      <c r="BV63" s="18">
        <f>+DWT!$AD63</f>
        <v>40892</v>
      </c>
      <c r="BW63" s="18">
        <f>+DWT!$AE63</f>
        <v>44502</v>
      </c>
      <c r="BX63" s="18">
        <f>SUM(BL63:BW63)</f>
        <v>286066</v>
      </c>
      <c r="BY63" s="28"/>
      <c r="BZ63" s="28"/>
      <c r="CA63" s="18">
        <f>+OGB!$T63</f>
        <v>12</v>
      </c>
      <c r="CB63" s="18">
        <f>+OGB!$U63</f>
        <v>38</v>
      </c>
      <c r="CC63" s="18">
        <f>+OGB!$V63</f>
        <v>47</v>
      </c>
      <c r="CD63" s="18">
        <f>+OGB!$W63</f>
        <v>61</v>
      </c>
      <c r="CE63" s="18">
        <f>+OGB!$X63</f>
        <v>88</v>
      </c>
      <c r="CF63" s="18">
        <f>+OGB!$Y63</f>
        <v>122</v>
      </c>
      <c r="CG63" s="18">
        <f>+OGB!$Z63</f>
        <v>140</v>
      </c>
      <c r="CH63" s="18">
        <f>+OGB!$AA63</f>
        <v>168</v>
      </c>
      <c r="CI63" s="18">
        <f>+OGB!$AB63</f>
        <v>187</v>
      </c>
      <c r="CJ63" s="18">
        <f>+OGB!$AC63</f>
        <v>207</v>
      </c>
      <c r="CK63" s="18">
        <f>+OGB!$AD63</f>
        <v>245</v>
      </c>
      <c r="CL63" s="18">
        <f>+OGB!$AE63</f>
        <v>265</v>
      </c>
      <c r="CM63" s="18">
        <f>SUM(CA63:CL63)</f>
        <v>1580</v>
      </c>
      <c r="CN63" s="28"/>
      <c r="CO63" s="28"/>
      <c r="CP63" s="18">
        <f>+PB!$T63</f>
        <v>1930</v>
      </c>
      <c r="CQ63" s="18">
        <f>+PB!$U63</f>
        <v>3646</v>
      </c>
      <c r="CR63" s="18">
        <f>+PB!$V63</f>
        <v>5396</v>
      </c>
      <c r="CS63" s="18">
        <f>+PB!$W63</f>
        <v>7058</v>
      </c>
      <c r="CT63" s="18">
        <f>+PB!$X63</f>
        <v>9086</v>
      </c>
      <c r="CU63" s="18">
        <f>+PB!$Y63</f>
        <v>11124</v>
      </c>
      <c r="CV63" s="18">
        <f>+PB!$Z63</f>
        <v>13526</v>
      </c>
      <c r="CW63" s="18">
        <f>+PB!$AA63</f>
        <v>15976</v>
      </c>
      <c r="CX63" s="18">
        <f>+PB!$AB63</f>
        <v>18224</v>
      </c>
      <c r="CY63" s="18">
        <f>+PB!$AC63</f>
        <v>20532</v>
      </c>
      <c r="CZ63" s="18">
        <f>+PB!$AD63</f>
        <v>22406</v>
      </c>
      <c r="DA63" s="18">
        <f>+PB!$AE63</f>
        <v>24158</v>
      </c>
      <c r="DB63" s="18">
        <f>SUM(CP63:DA63)</f>
        <v>153062</v>
      </c>
      <c r="DC63" s="28"/>
      <c r="DD63" s="28"/>
      <c r="DE63" s="18">
        <f>+IBA!$T63</f>
        <v>1141</v>
      </c>
      <c r="DF63" s="18">
        <f>+IBA!$U63</f>
        <v>2650</v>
      </c>
      <c r="DG63" s="18">
        <f>+IBA!$V63</f>
        <v>3885</v>
      </c>
      <c r="DH63" s="18">
        <f>+IBA!$W63</f>
        <v>5731</v>
      </c>
      <c r="DI63" s="18">
        <f>+IBA!$X63</f>
        <v>10447</v>
      </c>
      <c r="DJ63" s="18">
        <f>+IBA!$Y63</f>
        <v>17578</v>
      </c>
      <c r="DK63" s="18">
        <f>+IBA!$Z63</f>
        <v>27190</v>
      </c>
      <c r="DL63" s="18">
        <f>+IBA!$AA63</f>
        <v>35506</v>
      </c>
      <c r="DM63" s="18">
        <f>+IBA!$AB63</f>
        <v>42442</v>
      </c>
      <c r="DN63" s="18">
        <f>+IBA!$AC63</f>
        <v>45842</v>
      </c>
      <c r="DO63" s="18">
        <f>+IBA!$AD63</f>
        <v>47508</v>
      </c>
      <c r="DP63" s="18">
        <f>+IBA!$AE63</f>
        <v>49063</v>
      </c>
      <c r="DQ63" s="18">
        <f>SUM(DE63:DP63)</f>
        <v>288983</v>
      </c>
      <c r="DR63" s="28"/>
      <c r="DS63" s="28"/>
      <c r="DT63" s="18">
        <f>+SIBC!$T63</f>
        <v>0</v>
      </c>
      <c r="DU63" s="18">
        <f>+SIBC!$U63</f>
        <v>0</v>
      </c>
      <c r="DV63" s="18">
        <f>+SIBC!$V63</f>
        <v>0</v>
      </c>
      <c r="DW63" s="18">
        <f>+SIBC!$W63</f>
        <v>0</v>
      </c>
      <c r="DX63" s="18">
        <f>+SIBC!$X63</f>
        <v>0</v>
      </c>
      <c r="DY63" s="18">
        <f>+SIBC!$Y63</f>
        <v>0</v>
      </c>
      <c r="DZ63" s="18">
        <f>+SIBC!$Z63</f>
        <v>0</v>
      </c>
      <c r="EA63" s="18">
        <f>+SIBC!$AA63</f>
        <v>0</v>
      </c>
      <c r="EB63" s="18">
        <f>+SIBC!$AB63</f>
        <v>0</v>
      </c>
      <c r="EC63" s="18">
        <f>+SIBC!$AC63</f>
        <v>0</v>
      </c>
      <c r="ED63" s="18">
        <f>+SIBC!$AD63</f>
        <v>0</v>
      </c>
      <c r="EE63" s="18">
        <f>+SIBC!$AE63</f>
        <v>0</v>
      </c>
      <c r="EF63" s="18">
        <f>SUM(DT63:EE63)</f>
        <v>0</v>
      </c>
      <c r="EG63" s="28"/>
      <c r="EH63" s="28"/>
      <c r="EI63" s="18">
        <f>+TIBA!$T63</f>
        <v>0</v>
      </c>
      <c r="EJ63" s="18">
        <f>+TIBA!$U63</f>
        <v>0</v>
      </c>
      <c r="EK63" s="18">
        <f>+TIBA!$V63</f>
        <v>0</v>
      </c>
      <c r="EL63" s="18">
        <f>+TIBA!$W63</f>
        <v>0</v>
      </c>
      <c r="EM63" s="18">
        <f>+TIBA!$X63</f>
        <v>0</v>
      </c>
      <c r="EN63" s="18">
        <f>+TIBA!$Y63</f>
        <v>0</v>
      </c>
      <c r="EO63" s="18">
        <f>+TIBA!$Z63</f>
        <v>0</v>
      </c>
      <c r="EP63" s="18">
        <f>+TIBA!$AA63</f>
        <v>0</v>
      </c>
      <c r="EQ63" s="18">
        <f>+TIBA!$AB63</f>
        <v>0</v>
      </c>
      <c r="ER63" s="18">
        <f>+TIBA!$AC63</f>
        <v>0</v>
      </c>
      <c r="ES63" s="18">
        <f>+TIBA!$AD63</f>
        <v>0</v>
      </c>
      <c r="ET63" s="18">
        <f>+TIBA!$AE63</f>
        <v>0</v>
      </c>
      <c r="EU63" s="18">
        <f>SUM(EI63:ET63)</f>
        <v>0</v>
      </c>
      <c r="EV63" s="28"/>
      <c r="EW63" s="28"/>
      <c r="EX63" s="18">
        <f>+LQB!$T63</f>
        <v>284</v>
      </c>
      <c r="EY63" s="18">
        <f>+LQB!$U63</f>
        <v>576</v>
      </c>
      <c r="EZ63" s="18">
        <f>+LQB!$V63</f>
        <v>1056</v>
      </c>
      <c r="FA63" s="18">
        <f>+LQB!$W63</f>
        <v>1622</v>
      </c>
      <c r="FB63" s="18">
        <f>+LQB!$X63</f>
        <v>2432</v>
      </c>
      <c r="FC63" s="18">
        <f>+LQB!$Y63</f>
        <v>3120</v>
      </c>
      <c r="FD63" s="18">
        <f>+LQB!$Z63</f>
        <v>4078</v>
      </c>
      <c r="FE63" s="18">
        <f>+LQB!$AA63</f>
        <v>4914</v>
      </c>
      <c r="FF63" s="18">
        <f>+LQB!$AB63</f>
        <v>5678</v>
      </c>
      <c r="FG63" s="18">
        <f>+LQB!$AC63</f>
        <v>6430</v>
      </c>
      <c r="FH63" s="18">
        <f>+LQB!$AD63</f>
        <v>6978</v>
      </c>
      <c r="FI63" s="18">
        <f>+LQB!$AE63</f>
        <v>7416</v>
      </c>
      <c r="FJ63" s="18">
        <f>SUM(EX63:FI63)</f>
        <v>44584</v>
      </c>
      <c r="FK63" s="28"/>
      <c r="FL63" s="28"/>
      <c r="FM63" s="18">
        <f>+RBW!$T63</f>
        <v>384</v>
      </c>
      <c r="FN63" s="18">
        <f>+RBW!$U63</f>
        <v>804</v>
      </c>
      <c r="FO63" s="18">
        <f>+RBW!$V63</f>
        <v>1402</v>
      </c>
      <c r="FP63" s="18">
        <f>+RBW!$W63</f>
        <v>2640</v>
      </c>
      <c r="FQ63" s="18">
        <f>+RBW!$X63</f>
        <v>5146</v>
      </c>
      <c r="FR63" s="18">
        <f>+RBW!$Y63</f>
        <v>8228</v>
      </c>
      <c r="FS63" s="18">
        <f>+RBW!$Z63</f>
        <v>11356</v>
      </c>
      <c r="FT63" s="18">
        <f>+RBW!$AA63</f>
        <v>14324</v>
      </c>
      <c r="FU63" s="18">
        <f>+RBW!$AB63</f>
        <v>17300</v>
      </c>
      <c r="FV63" s="18">
        <f>+RBW!$AC63</f>
        <v>19858</v>
      </c>
      <c r="FW63" s="18">
        <f>+RBW!$AD63</f>
        <v>20654</v>
      </c>
      <c r="FX63" s="18">
        <f>+RBW!$AE63</f>
        <v>21388</v>
      </c>
      <c r="FY63" s="18">
        <f>SUM(FM63:FX63)</f>
        <v>123484</v>
      </c>
      <c r="FZ63" s="28"/>
      <c r="GA63" s="28"/>
      <c r="GB63" s="18">
        <f>+WPB!$T63</f>
        <v>0</v>
      </c>
      <c r="GC63" s="18">
        <f>+WPB!$U63</f>
        <v>0</v>
      </c>
      <c r="GD63" s="18">
        <f>+WPB!$V63</f>
        <v>0</v>
      </c>
      <c r="GE63" s="18">
        <f>+WPB!$W63</f>
        <v>0</v>
      </c>
      <c r="GF63" s="18">
        <f>+WPB!$X63</f>
        <v>0</v>
      </c>
      <c r="GG63" s="18">
        <f>+WPB!$Y63</f>
        <v>0</v>
      </c>
      <c r="GH63" s="18">
        <f>+WPB!$Z63</f>
        <v>0</v>
      </c>
      <c r="GI63" s="18">
        <f>+WPB!$AA63</f>
        <v>0</v>
      </c>
      <c r="GJ63" s="18">
        <f>+WPB!$AB63</f>
        <v>0</v>
      </c>
      <c r="GK63" s="18">
        <f>+WPB!$AC63</f>
        <v>0</v>
      </c>
      <c r="GL63" s="18">
        <f>+WPB!$AD63</f>
        <v>0</v>
      </c>
      <c r="GM63" s="18">
        <f>+WPB!$AE63</f>
        <v>0</v>
      </c>
      <c r="GN63" s="18">
        <f>SUM(GB63:GM63)</f>
        <v>0</v>
      </c>
      <c r="GO63" s="28"/>
      <c r="GP63" s="28"/>
    </row>
    <row r="64" spans="1:198" s="17" customFormat="1" ht="15.2" customHeight="1">
      <c r="A64" s="25">
        <v>2016</v>
      </c>
      <c r="B64" s="31" t="s">
        <v>9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28"/>
      <c r="R64" s="28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28"/>
      <c r="AG64" s="28"/>
      <c r="AH64" s="18">
        <f t="shared" ref="AH64:AT64" si="110">SUM(AH61:AH63)</f>
        <v>528275</v>
      </c>
      <c r="AI64" s="18">
        <f t="shared" si="110"/>
        <v>1047630</v>
      </c>
      <c r="AJ64" s="18">
        <f t="shared" si="110"/>
        <v>1618870</v>
      </c>
      <c r="AK64" s="18">
        <f t="shared" si="110"/>
        <v>2180184</v>
      </c>
      <c r="AL64" s="18">
        <f t="shared" si="110"/>
        <v>2762118</v>
      </c>
      <c r="AM64" s="18">
        <f t="shared" si="110"/>
        <v>3353271</v>
      </c>
      <c r="AN64" s="18">
        <f t="shared" si="110"/>
        <v>3925120</v>
      </c>
      <c r="AO64" s="18">
        <f t="shared" si="110"/>
        <v>4548034</v>
      </c>
      <c r="AP64" s="18">
        <f t="shared" si="110"/>
        <v>5113009</v>
      </c>
      <c r="AQ64" s="18">
        <f t="shared" si="110"/>
        <v>5691596</v>
      </c>
      <c r="AR64" s="18">
        <f t="shared" si="110"/>
        <v>6237674</v>
      </c>
      <c r="AS64" s="18">
        <f t="shared" si="110"/>
        <v>6750091</v>
      </c>
      <c r="AT64" s="18">
        <f t="shared" si="110"/>
        <v>43755872</v>
      </c>
      <c r="AU64" s="28"/>
      <c r="AV64" s="28"/>
      <c r="AW64" s="18">
        <f t="shared" ref="AW64:BI64" si="111">SUM(AW61:AW63)</f>
        <v>319081</v>
      </c>
      <c r="AX64" s="18">
        <f t="shared" si="111"/>
        <v>616090</v>
      </c>
      <c r="AY64" s="18">
        <f t="shared" si="111"/>
        <v>976564</v>
      </c>
      <c r="AZ64" s="18">
        <f t="shared" si="111"/>
        <v>1341500</v>
      </c>
      <c r="BA64" s="18">
        <f t="shared" si="111"/>
        <v>1748895</v>
      </c>
      <c r="BB64" s="18">
        <f t="shared" si="111"/>
        <v>2180773</v>
      </c>
      <c r="BC64" s="18">
        <f t="shared" si="111"/>
        <v>2651755</v>
      </c>
      <c r="BD64" s="18">
        <f t="shared" si="111"/>
        <v>3122708</v>
      </c>
      <c r="BE64" s="18">
        <f t="shared" si="111"/>
        <v>3539989</v>
      </c>
      <c r="BF64" s="18">
        <f t="shared" si="111"/>
        <v>3952777</v>
      </c>
      <c r="BG64" s="18">
        <f t="shared" si="111"/>
        <v>4329823</v>
      </c>
      <c r="BH64" s="18">
        <f t="shared" si="111"/>
        <v>4672578</v>
      </c>
      <c r="BI64" s="18">
        <f t="shared" si="111"/>
        <v>29452533</v>
      </c>
      <c r="BJ64" s="28"/>
      <c r="BK64" s="28"/>
      <c r="BL64" s="18">
        <f t="shared" ref="BL64:BX64" si="112">SUM(BL61:BL63)</f>
        <v>344332</v>
      </c>
      <c r="BM64" s="18">
        <f t="shared" si="112"/>
        <v>676079</v>
      </c>
      <c r="BN64" s="18">
        <f t="shared" si="112"/>
        <v>1041816</v>
      </c>
      <c r="BO64" s="18">
        <f t="shared" si="112"/>
        <v>1401884</v>
      </c>
      <c r="BP64" s="18">
        <f t="shared" si="112"/>
        <v>1771290</v>
      </c>
      <c r="BQ64" s="18">
        <f t="shared" si="112"/>
        <v>2148567</v>
      </c>
      <c r="BR64" s="18">
        <f t="shared" si="112"/>
        <v>2521571</v>
      </c>
      <c r="BS64" s="18">
        <f t="shared" si="112"/>
        <v>2907595</v>
      </c>
      <c r="BT64" s="18">
        <f t="shared" si="112"/>
        <v>3283551</v>
      </c>
      <c r="BU64" s="18">
        <f t="shared" si="112"/>
        <v>3671787</v>
      </c>
      <c r="BV64" s="18">
        <f t="shared" si="112"/>
        <v>4033984</v>
      </c>
      <c r="BW64" s="18">
        <f t="shared" si="112"/>
        <v>4390058</v>
      </c>
      <c r="BX64" s="18">
        <f t="shared" si="112"/>
        <v>28192514</v>
      </c>
      <c r="BY64" s="28"/>
      <c r="BZ64" s="28"/>
      <c r="CA64" s="18">
        <f t="shared" ref="CA64:CM64" si="113">SUM(CA61:CA63)</f>
        <v>44015</v>
      </c>
      <c r="CB64" s="18">
        <f t="shared" si="113"/>
        <v>79188</v>
      </c>
      <c r="CC64" s="18">
        <f t="shared" si="113"/>
        <v>121856</v>
      </c>
      <c r="CD64" s="18">
        <f t="shared" si="113"/>
        <v>169490</v>
      </c>
      <c r="CE64" s="18">
        <f t="shared" si="113"/>
        <v>223777</v>
      </c>
      <c r="CF64" s="18">
        <f t="shared" si="113"/>
        <v>280299</v>
      </c>
      <c r="CG64" s="18">
        <f t="shared" si="113"/>
        <v>345027</v>
      </c>
      <c r="CH64" s="18">
        <f t="shared" si="113"/>
        <v>409406</v>
      </c>
      <c r="CI64" s="18">
        <f t="shared" si="113"/>
        <v>466662</v>
      </c>
      <c r="CJ64" s="18">
        <f t="shared" si="113"/>
        <v>522188</v>
      </c>
      <c r="CK64" s="18">
        <f t="shared" si="113"/>
        <v>572446</v>
      </c>
      <c r="CL64" s="18">
        <f t="shared" si="113"/>
        <v>623971</v>
      </c>
      <c r="CM64" s="18">
        <f t="shared" si="113"/>
        <v>3858325</v>
      </c>
      <c r="CN64" s="28"/>
      <c r="CO64" s="28"/>
      <c r="CP64" s="18">
        <f t="shared" ref="CP64:DB64" si="114">SUM(CP61:CP63)</f>
        <v>352238</v>
      </c>
      <c r="CQ64" s="18">
        <f t="shared" si="114"/>
        <v>688559</v>
      </c>
      <c r="CR64" s="18">
        <f t="shared" si="114"/>
        <v>1111008</v>
      </c>
      <c r="CS64" s="18">
        <f t="shared" si="114"/>
        <v>1505410</v>
      </c>
      <c r="CT64" s="18">
        <f t="shared" si="114"/>
        <v>1961499</v>
      </c>
      <c r="CU64" s="18">
        <f t="shared" si="114"/>
        <v>2446868</v>
      </c>
      <c r="CV64" s="18">
        <f t="shared" si="114"/>
        <v>3033468</v>
      </c>
      <c r="CW64" s="18">
        <f t="shared" si="114"/>
        <v>3629938</v>
      </c>
      <c r="CX64" s="18">
        <f t="shared" si="114"/>
        <v>4104357</v>
      </c>
      <c r="CY64" s="18">
        <f t="shared" si="114"/>
        <v>4558529</v>
      </c>
      <c r="CZ64" s="18">
        <f t="shared" si="114"/>
        <v>4953759</v>
      </c>
      <c r="DA64" s="18">
        <f t="shared" si="114"/>
        <v>5333910</v>
      </c>
      <c r="DB64" s="18">
        <f t="shared" si="114"/>
        <v>33679543</v>
      </c>
      <c r="DC64" s="28"/>
      <c r="DD64" s="28"/>
      <c r="DE64" s="18">
        <f t="shared" ref="DE64:DQ64" si="115">SUM(DE61:DE63)</f>
        <v>97679</v>
      </c>
      <c r="DF64" s="18">
        <f t="shared" si="115"/>
        <v>186962</v>
      </c>
      <c r="DG64" s="18">
        <f t="shared" si="115"/>
        <v>294160</v>
      </c>
      <c r="DH64" s="18">
        <f t="shared" si="115"/>
        <v>401608</v>
      </c>
      <c r="DI64" s="18">
        <f t="shared" si="115"/>
        <v>525358</v>
      </c>
      <c r="DJ64" s="18">
        <f t="shared" si="115"/>
        <v>659772</v>
      </c>
      <c r="DK64" s="18">
        <f t="shared" si="115"/>
        <v>815833</v>
      </c>
      <c r="DL64" s="18">
        <f t="shared" si="115"/>
        <v>968322</v>
      </c>
      <c r="DM64" s="18">
        <f t="shared" si="115"/>
        <v>1105221</v>
      </c>
      <c r="DN64" s="18">
        <f t="shared" si="115"/>
        <v>1229458</v>
      </c>
      <c r="DO64" s="18">
        <f t="shared" si="115"/>
        <v>1333493</v>
      </c>
      <c r="DP64" s="18">
        <f t="shared" si="115"/>
        <v>1435761</v>
      </c>
      <c r="DQ64" s="18">
        <f t="shared" si="115"/>
        <v>9053627</v>
      </c>
      <c r="DR64" s="28"/>
      <c r="DS64" s="28"/>
      <c r="DT64" s="18">
        <f t="shared" ref="DT64:EF64" si="116">SUM(DT61:DT63)</f>
        <v>172848</v>
      </c>
      <c r="DU64" s="18">
        <f t="shared" si="116"/>
        <v>328797</v>
      </c>
      <c r="DV64" s="18">
        <f t="shared" si="116"/>
        <v>510992</v>
      </c>
      <c r="DW64" s="18">
        <f t="shared" si="116"/>
        <v>698480</v>
      </c>
      <c r="DX64" s="18">
        <f t="shared" si="116"/>
        <v>900522</v>
      </c>
      <c r="DY64" s="18">
        <f t="shared" si="116"/>
        <v>1104092</v>
      </c>
      <c r="DZ64" s="18">
        <f t="shared" si="116"/>
        <v>1308251</v>
      </c>
      <c r="EA64" s="18">
        <f t="shared" si="116"/>
        <v>1511779</v>
      </c>
      <c r="EB64" s="18">
        <f t="shared" si="116"/>
        <v>1710224</v>
      </c>
      <c r="EC64" s="18">
        <f t="shared" si="116"/>
        <v>1908637</v>
      </c>
      <c r="ED64" s="18">
        <f t="shared" si="116"/>
        <v>2094799</v>
      </c>
      <c r="EE64" s="18">
        <f t="shared" si="116"/>
        <v>2280662</v>
      </c>
      <c r="EF64" s="18">
        <f t="shared" si="116"/>
        <v>14530083</v>
      </c>
      <c r="EG64" s="28"/>
      <c r="EH64" s="28"/>
      <c r="EI64" s="18">
        <f t="shared" ref="EI64:EU64" si="117">SUM(EI61:EI63)</f>
        <v>108565</v>
      </c>
      <c r="EJ64" s="18">
        <f t="shared" si="117"/>
        <v>210448</v>
      </c>
      <c r="EK64" s="18">
        <f t="shared" si="117"/>
        <v>346864</v>
      </c>
      <c r="EL64" s="18">
        <f t="shared" si="117"/>
        <v>494295</v>
      </c>
      <c r="EM64" s="18">
        <f t="shared" si="117"/>
        <v>669374</v>
      </c>
      <c r="EN64" s="18">
        <f t="shared" si="117"/>
        <v>861123</v>
      </c>
      <c r="EO64" s="18">
        <f t="shared" si="117"/>
        <v>1123355</v>
      </c>
      <c r="EP64" s="18">
        <f t="shared" si="117"/>
        <v>1377113</v>
      </c>
      <c r="EQ64" s="18">
        <f t="shared" si="117"/>
        <v>1568302</v>
      </c>
      <c r="ER64" s="18">
        <f t="shared" si="117"/>
        <v>1738575</v>
      </c>
      <c r="ES64" s="18">
        <f t="shared" si="117"/>
        <v>1880952</v>
      </c>
      <c r="ET64" s="18">
        <f t="shared" si="117"/>
        <v>2003264</v>
      </c>
      <c r="EU64" s="18">
        <f t="shared" si="117"/>
        <v>12382230</v>
      </c>
      <c r="EV64" s="28"/>
      <c r="EW64" s="28"/>
      <c r="EX64" s="18">
        <f t="shared" ref="EX64:FJ64" si="118">SUM(EX61:EX63)</f>
        <v>203918</v>
      </c>
      <c r="EY64" s="18">
        <f t="shared" si="118"/>
        <v>390951</v>
      </c>
      <c r="EZ64" s="18">
        <f t="shared" si="118"/>
        <v>629631</v>
      </c>
      <c r="FA64" s="18">
        <f t="shared" si="118"/>
        <v>867286</v>
      </c>
      <c r="FB64" s="18">
        <f t="shared" si="118"/>
        <v>1143055</v>
      </c>
      <c r="FC64" s="18">
        <f t="shared" si="118"/>
        <v>1427072</v>
      </c>
      <c r="FD64" s="18">
        <f t="shared" si="118"/>
        <v>1770368</v>
      </c>
      <c r="FE64" s="18">
        <f t="shared" si="118"/>
        <v>2112697</v>
      </c>
      <c r="FF64" s="18">
        <f t="shared" si="118"/>
        <v>2394099</v>
      </c>
      <c r="FG64" s="18">
        <f t="shared" si="118"/>
        <v>2672112</v>
      </c>
      <c r="FH64" s="18">
        <f t="shared" si="118"/>
        <v>2929718</v>
      </c>
      <c r="FI64" s="18">
        <f t="shared" si="118"/>
        <v>3177480</v>
      </c>
      <c r="FJ64" s="18">
        <f t="shared" si="118"/>
        <v>19718387</v>
      </c>
      <c r="FK64" s="28"/>
      <c r="FL64" s="28"/>
      <c r="FM64" s="18">
        <f t="shared" ref="FM64:FY64" si="119">SUM(FM61:FM63)</f>
        <v>151321</v>
      </c>
      <c r="FN64" s="18">
        <f t="shared" si="119"/>
        <v>282901</v>
      </c>
      <c r="FO64" s="18">
        <f t="shared" si="119"/>
        <v>453727</v>
      </c>
      <c r="FP64" s="18">
        <f t="shared" si="119"/>
        <v>634944</v>
      </c>
      <c r="FQ64" s="18">
        <f t="shared" si="119"/>
        <v>851567</v>
      </c>
      <c r="FR64" s="18">
        <f t="shared" si="119"/>
        <v>1090108</v>
      </c>
      <c r="FS64" s="18">
        <f t="shared" si="119"/>
        <v>1398472</v>
      </c>
      <c r="FT64" s="18">
        <f t="shared" si="119"/>
        <v>1698701</v>
      </c>
      <c r="FU64" s="18">
        <f t="shared" si="119"/>
        <v>1930212</v>
      </c>
      <c r="FV64" s="18">
        <f t="shared" si="119"/>
        <v>2141655</v>
      </c>
      <c r="FW64" s="18">
        <f t="shared" si="119"/>
        <v>2313887</v>
      </c>
      <c r="FX64" s="18">
        <f t="shared" si="119"/>
        <v>2482615</v>
      </c>
      <c r="FY64" s="18">
        <f t="shared" si="119"/>
        <v>15430110</v>
      </c>
      <c r="FZ64" s="28"/>
      <c r="GA64" s="28"/>
      <c r="GB64" s="18">
        <f t="shared" ref="GB64:GN64" si="120">SUM(GB61:GB63)</f>
        <v>33972</v>
      </c>
      <c r="GC64" s="18">
        <f t="shared" si="120"/>
        <v>62904</v>
      </c>
      <c r="GD64" s="18">
        <f t="shared" si="120"/>
        <v>97499</v>
      </c>
      <c r="GE64" s="18">
        <f t="shared" si="120"/>
        <v>136217</v>
      </c>
      <c r="GF64" s="18">
        <f t="shared" si="120"/>
        <v>179711</v>
      </c>
      <c r="GG64" s="18">
        <f t="shared" si="120"/>
        <v>226292</v>
      </c>
      <c r="GH64" s="18">
        <f t="shared" si="120"/>
        <v>281851</v>
      </c>
      <c r="GI64" s="18">
        <f t="shared" si="120"/>
        <v>337027</v>
      </c>
      <c r="GJ64" s="18">
        <f t="shared" si="120"/>
        <v>384562</v>
      </c>
      <c r="GK64" s="18">
        <f t="shared" si="120"/>
        <v>429671</v>
      </c>
      <c r="GL64" s="18">
        <f t="shared" si="120"/>
        <v>471102</v>
      </c>
      <c r="GM64" s="18">
        <f t="shared" si="120"/>
        <v>512752</v>
      </c>
      <c r="GN64" s="18">
        <f t="shared" si="120"/>
        <v>3153560</v>
      </c>
      <c r="GO64" s="28"/>
      <c r="GP64" s="28"/>
    </row>
    <row r="65" spans="1:198" s="29" customFormat="1" ht="15.2" customHeight="1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5"/>
      <c r="R65" s="15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5"/>
      <c r="AG65" s="15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5"/>
      <c r="AV65" s="15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5"/>
      <c r="BK65" s="15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5"/>
      <c r="BZ65" s="15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5"/>
      <c r="DD65" s="15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5"/>
      <c r="DS65" s="15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5"/>
      <c r="EH65" s="15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5"/>
      <c r="EW65" s="15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5"/>
      <c r="FL65" s="15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5"/>
      <c r="GA65" s="15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5"/>
      <c r="GP65" s="15"/>
    </row>
    <row r="66" spans="1:198" s="17" customFormat="1" ht="15.2" customHeight="1">
      <c r="A66" s="25">
        <v>2017</v>
      </c>
      <c r="B66" s="30" t="s">
        <v>6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27"/>
      <c r="R66" s="2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27"/>
      <c r="AG66" s="27"/>
      <c r="AH66" s="18">
        <f>+AMB!$T66</f>
        <v>323221</v>
      </c>
      <c r="AI66" s="18">
        <f>+AMB!$U66</f>
        <v>613699</v>
      </c>
      <c r="AJ66" s="18">
        <f>+AMB!$V66</f>
        <v>953790</v>
      </c>
      <c r="AK66" s="18">
        <f>+AMB!$W66</f>
        <v>1288371</v>
      </c>
      <c r="AL66" s="18">
        <f>+AMB!$X66</f>
        <v>1640643</v>
      </c>
      <c r="AM66" s="18">
        <f>+AMB!$Y66</f>
        <v>2002697</v>
      </c>
      <c r="AN66" s="18">
        <f>+AMB!$Z66</f>
        <v>2384177</v>
      </c>
      <c r="AO66" s="18">
        <f>+AMB!$AA66</f>
        <v>2781198</v>
      </c>
      <c r="AP66" s="18">
        <f>+AMB!$AB66</f>
        <v>3139878</v>
      </c>
      <c r="AQ66" s="18">
        <f>+AMB!$AC66</f>
        <v>3598201</v>
      </c>
      <c r="AR66" s="18">
        <f>+AMB!$AD66</f>
        <v>3976757</v>
      </c>
      <c r="AS66" s="18">
        <f>+AMB!$AE66</f>
        <v>4327377</v>
      </c>
      <c r="AT66" s="18">
        <f>SUM(AH66:AS66)</f>
        <v>27030009</v>
      </c>
      <c r="AU66" s="27"/>
      <c r="AV66" s="27"/>
      <c r="AW66" s="18">
        <f>+BWB!$T66</f>
        <v>186313</v>
      </c>
      <c r="AX66" s="18">
        <f>+BWB!$U66</f>
        <v>356505</v>
      </c>
      <c r="AY66" s="18">
        <f>+BWB!$V66</f>
        <v>562061</v>
      </c>
      <c r="AZ66" s="18">
        <f>+BWB!$W66</f>
        <v>788972</v>
      </c>
      <c r="BA66" s="18">
        <f>+BWB!$X66</f>
        <v>1033098</v>
      </c>
      <c r="BB66" s="18">
        <f>+BWB!$Y66</f>
        <v>1298222</v>
      </c>
      <c r="BC66" s="18">
        <f>+BWB!$Z66</f>
        <v>1628726</v>
      </c>
      <c r="BD66" s="18">
        <f>+BWB!$AA66</f>
        <v>1968022</v>
      </c>
      <c r="BE66" s="18">
        <f>+BWB!$AB66</f>
        <v>2240159</v>
      </c>
      <c r="BF66" s="18">
        <f>+BWB!$AC66</f>
        <v>2503175</v>
      </c>
      <c r="BG66" s="18">
        <f>+BWB!$AD66</f>
        <v>2745588</v>
      </c>
      <c r="BH66" s="18">
        <f>+BWB!$AE66</f>
        <v>2975965</v>
      </c>
      <c r="BI66" s="18">
        <f>SUM(AW66:BH66)</f>
        <v>18286806</v>
      </c>
      <c r="BJ66" s="27"/>
      <c r="BK66" s="27"/>
      <c r="BL66" s="18">
        <f>+DWT!$T66</f>
        <v>350436</v>
      </c>
      <c r="BM66" s="18">
        <f>+DWT!$U66</f>
        <v>678986</v>
      </c>
      <c r="BN66" s="18">
        <f>+DWT!$V66</f>
        <v>1053240</v>
      </c>
      <c r="BO66" s="18">
        <f>+DWT!$W66</f>
        <v>1417050</v>
      </c>
      <c r="BP66" s="18">
        <f>+DWT!$X66</f>
        <v>1796403</v>
      </c>
      <c r="BQ66" s="18">
        <f>+DWT!$Y66</f>
        <v>2166955</v>
      </c>
      <c r="BR66" s="18">
        <f>+DWT!$Z66</f>
        <v>2544245</v>
      </c>
      <c r="BS66" s="18">
        <f>+DWT!$AA66</f>
        <v>2937447</v>
      </c>
      <c r="BT66" s="18">
        <f>+DWT!$AB66</f>
        <v>3306849</v>
      </c>
      <c r="BU66" s="18">
        <f>+DWT!$AC66</f>
        <v>3565006</v>
      </c>
      <c r="BV66" s="18">
        <f>+DWT!$AD66</f>
        <v>3873088</v>
      </c>
      <c r="BW66" s="18">
        <f>+DWT!$AE66</f>
        <v>4187071</v>
      </c>
      <c r="BX66" s="18">
        <f>SUM(BL66:BW66)</f>
        <v>27876776</v>
      </c>
      <c r="BY66" s="27"/>
      <c r="BZ66" s="27"/>
      <c r="CA66" s="18">
        <f>+OGB!$T66</f>
        <v>38721</v>
      </c>
      <c r="CB66" s="18">
        <f>+OGB!$U66</f>
        <v>75331</v>
      </c>
      <c r="CC66" s="18">
        <f>+OGB!$V66</f>
        <v>115396</v>
      </c>
      <c r="CD66" s="18">
        <f>+OGB!$W66</f>
        <v>161275</v>
      </c>
      <c r="CE66" s="18">
        <f>+OGB!$X66</f>
        <v>209795</v>
      </c>
      <c r="CF66" s="18">
        <f>+OGB!$Y66</f>
        <v>261423</v>
      </c>
      <c r="CG66" s="18">
        <f>+OGB!$Z66</f>
        <v>318500</v>
      </c>
      <c r="CH66" s="18">
        <f>+OGB!$AA66</f>
        <v>383303</v>
      </c>
      <c r="CI66" s="18">
        <f>+OGB!$AB66</f>
        <v>437228</v>
      </c>
      <c r="CJ66" s="18">
        <f>+OGB!$AC66</f>
        <v>491832</v>
      </c>
      <c r="CK66" s="18">
        <f>+OGB!$AD66</f>
        <v>542770</v>
      </c>
      <c r="CL66" s="18">
        <f>+OGB!$AE66</f>
        <v>594515</v>
      </c>
      <c r="CM66" s="18">
        <f>SUM(CA66:CL66)</f>
        <v>3630089</v>
      </c>
      <c r="CN66" s="27"/>
      <c r="CO66" s="27"/>
      <c r="CP66" s="18">
        <f>+PB!$T66</f>
        <v>252975</v>
      </c>
      <c r="CQ66" s="18">
        <f>+PB!$U66</f>
        <v>493376</v>
      </c>
      <c r="CR66" s="18">
        <f>+PB!$V66</f>
        <v>781473</v>
      </c>
      <c r="CS66" s="18">
        <f>+PB!$W66</f>
        <v>1091601</v>
      </c>
      <c r="CT66" s="18">
        <f>+PB!$X66</f>
        <v>1418313</v>
      </c>
      <c r="CU66" s="18">
        <f>+PB!$Y66</f>
        <v>1791326</v>
      </c>
      <c r="CV66" s="18">
        <f>+PB!$Z66</f>
        <v>2281243</v>
      </c>
      <c r="CW66" s="18">
        <f>+PB!$AA66</f>
        <v>2773403</v>
      </c>
      <c r="CX66" s="18">
        <f>+PB!$AB66</f>
        <v>3150874</v>
      </c>
      <c r="CY66" s="18">
        <f>+PB!$AC66</f>
        <v>3505846</v>
      </c>
      <c r="CZ66" s="18">
        <f>+PB!$AD66</f>
        <v>3806031</v>
      </c>
      <c r="DA66" s="18">
        <f>+PB!$AE66</f>
        <v>4116994</v>
      </c>
      <c r="DB66" s="18">
        <f>SUM(CP66:DA66)</f>
        <v>25463455</v>
      </c>
      <c r="DC66" s="27"/>
      <c r="DD66" s="27"/>
      <c r="DE66" s="18">
        <f>+IBA!$T66</f>
        <v>84279</v>
      </c>
      <c r="DF66" s="18">
        <f>+IBA!$U66</f>
        <v>162801</v>
      </c>
      <c r="DG66" s="18">
        <f>+IBA!$V66</f>
        <v>253871</v>
      </c>
      <c r="DH66" s="18">
        <f>+IBA!$W66</f>
        <v>349765</v>
      </c>
      <c r="DI66" s="18">
        <f>+IBA!$X66</f>
        <v>459714</v>
      </c>
      <c r="DJ66" s="18">
        <f>+IBA!$Y66</f>
        <v>571196</v>
      </c>
      <c r="DK66" s="18">
        <f>+IBA!$Z66</f>
        <v>703141</v>
      </c>
      <c r="DL66" s="18">
        <f>+IBA!$AA66</f>
        <v>836614</v>
      </c>
      <c r="DM66" s="18">
        <f>+IBA!$AB66</f>
        <v>959834</v>
      </c>
      <c r="DN66" s="18">
        <f>+IBA!$AC66</f>
        <v>1075324</v>
      </c>
      <c r="DO66" s="18">
        <f>+IBA!$AD66</f>
        <v>1174036</v>
      </c>
      <c r="DP66" s="18">
        <f>+IBA!$AE66</f>
        <v>1278238</v>
      </c>
      <c r="DQ66" s="18">
        <f>SUM(DE66:DP66)</f>
        <v>7908813</v>
      </c>
      <c r="DR66" s="27"/>
      <c r="DS66" s="27"/>
      <c r="DT66" s="18">
        <f>+SIBC!$T66</f>
        <v>175192</v>
      </c>
      <c r="DU66" s="18">
        <f>+SIBC!$U66</f>
        <v>337907</v>
      </c>
      <c r="DV66" s="18">
        <f>+SIBC!$V66</f>
        <v>519819</v>
      </c>
      <c r="DW66" s="18">
        <f>+SIBC!$W66</f>
        <v>707011</v>
      </c>
      <c r="DX66" s="18">
        <f>+SIBC!$X66</f>
        <v>911693</v>
      </c>
      <c r="DY66" s="18">
        <f>+SIBC!$Y66</f>
        <v>1116011</v>
      </c>
      <c r="DZ66" s="18">
        <f>+SIBC!$Z66</f>
        <v>1322843</v>
      </c>
      <c r="EA66" s="18">
        <f>+SIBC!$AA66</f>
        <v>1529610</v>
      </c>
      <c r="EB66" s="18">
        <f>+SIBC!$AB66</f>
        <v>1730201</v>
      </c>
      <c r="EC66" s="18">
        <f>+SIBC!$AC66</f>
        <v>1932888</v>
      </c>
      <c r="ED66" s="18">
        <f>+SIBC!$AD66</f>
        <v>2123559</v>
      </c>
      <c r="EE66" s="18">
        <f>+SIBC!$AE66</f>
        <v>2309597</v>
      </c>
      <c r="EF66" s="18">
        <f>SUM(DT66:EE66)</f>
        <v>14716331</v>
      </c>
      <c r="EG66" s="27"/>
      <c r="EH66" s="27"/>
      <c r="EI66" s="18">
        <f>+TIBA!$T66</f>
        <v>81880</v>
      </c>
      <c r="EJ66" s="18">
        <f>+TIBA!$U66</f>
        <v>158561</v>
      </c>
      <c r="EK66" s="18">
        <f>+TIBA!$V66</f>
        <v>254948</v>
      </c>
      <c r="EL66" s="18">
        <f>+TIBA!$W66</f>
        <v>377304</v>
      </c>
      <c r="EM66" s="18">
        <f>+TIBA!$X66</f>
        <v>512338</v>
      </c>
      <c r="EN66" s="18">
        <f>+TIBA!$Y66</f>
        <v>669901</v>
      </c>
      <c r="EO66" s="18">
        <f>+TIBA!$Z66</f>
        <v>891985</v>
      </c>
      <c r="EP66" s="18">
        <f>+TIBA!$AA66</f>
        <v>1112584</v>
      </c>
      <c r="EQ66" s="18">
        <f>+TIBA!$AB66</f>
        <v>1265813</v>
      </c>
      <c r="ER66" s="18">
        <f>+TIBA!$AC66</f>
        <v>1399645</v>
      </c>
      <c r="ES66" s="18">
        <f>+TIBA!$AD66</f>
        <v>1507587</v>
      </c>
      <c r="ET66" s="18">
        <f>+TIBA!$AE66</f>
        <v>1602414</v>
      </c>
      <c r="EU66" s="18">
        <f>SUM(EI66:ET66)</f>
        <v>9834960</v>
      </c>
      <c r="EV66" s="27"/>
      <c r="EW66" s="27"/>
      <c r="EX66" s="18">
        <f>+LQB!$T66</f>
        <v>155191</v>
      </c>
      <c r="EY66" s="18">
        <f>+LQB!$U66</f>
        <v>299872</v>
      </c>
      <c r="EZ66" s="18">
        <f>+LQB!$V66</f>
        <v>469815</v>
      </c>
      <c r="FA66" s="18">
        <f>+LQB!$W66</f>
        <v>665495</v>
      </c>
      <c r="FB66" s="18">
        <f>+LQB!$X66</f>
        <v>872492</v>
      </c>
      <c r="FC66" s="18">
        <f>+LQB!$Y66</f>
        <v>1092002</v>
      </c>
      <c r="FD66" s="18">
        <f>+LQB!$Z66</f>
        <v>1366099</v>
      </c>
      <c r="FE66" s="18">
        <f>+LQB!$AA66</f>
        <v>1658387</v>
      </c>
      <c r="FF66" s="18">
        <f>+LQB!$AB66</f>
        <v>1882118</v>
      </c>
      <c r="FG66" s="18">
        <f>+LQB!$AC66</f>
        <v>2101508</v>
      </c>
      <c r="FH66" s="18">
        <f>+LQB!$AD66</f>
        <v>2303718</v>
      </c>
      <c r="FI66" s="18">
        <f>+LQB!$AE66</f>
        <v>2505198</v>
      </c>
      <c r="FJ66" s="18">
        <f>SUM(EX66:FI66)</f>
        <v>15371895</v>
      </c>
      <c r="FK66" s="27"/>
      <c r="FL66" s="27"/>
      <c r="FM66" s="18">
        <f>+RBW!$T66</f>
        <v>146069</v>
      </c>
      <c r="FN66" s="18">
        <f>+RBW!$U66</f>
        <v>285375</v>
      </c>
      <c r="FO66" s="18">
        <f>+RBW!$V66</f>
        <v>440693</v>
      </c>
      <c r="FP66" s="18">
        <f>+RBW!$W66</f>
        <v>636548</v>
      </c>
      <c r="FQ66" s="18">
        <f>+RBW!$X66</f>
        <v>836670</v>
      </c>
      <c r="FR66" s="18">
        <f>+RBW!$Y66</f>
        <v>1062714</v>
      </c>
      <c r="FS66" s="18">
        <f>+RBW!$Z66</f>
        <v>1354817</v>
      </c>
      <c r="FT66" s="18">
        <f>+RBW!$AA66</f>
        <v>1659606</v>
      </c>
      <c r="FU66" s="18">
        <f>+RBW!$AB66</f>
        <v>1890493</v>
      </c>
      <c r="FV66" s="18">
        <f>+RBW!$AC66</f>
        <v>2105562</v>
      </c>
      <c r="FW66" s="18">
        <f>+RBW!$AD66</f>
        <v>2282575</v>
      </c>
      <c r="FX66" s="18">
        <f>+RBW!$AE66</f>
        <v>2463467</v>
      </c>
      <c r="FY66" s="18">
        <f>SUM(FM66:FX66)</f>
        <v>15164589</v>
      </c>
      <c r="FZ66" s="27"/>
      <c r="GA66" s="27"/>
      <c r="GB66" s="18">
        <f>+WPB!$T66</f>
        <v>35939</v>
      </c>
      <c r="GC66" s="18">
        <f>+WPB!$U66</f>
        <v>69108</v>
      </c>
      <c r="GD66" s="18">
        <f>+WPB!$V66</f>
        <v>105342</v>
      </c>
      <c r="GE66" s="18">
        <f>+WPB!$W66</f>
        <v>145521</v>
      </c>
      <c r="GF66" s="18">
        <f>+WPB!$X66</f>
        <v>187262</v>
      </c>
      <c r="GG66" s="18">
        <f>+WPB!$Y66</f>
        <v>232342</v>
      </c>
      <c r="GH66" s="18">
        <f>+WPB!$Z66</f>
        <v>283499</v>
      </c>
      <c r="GI66" s="18">
        <f>+WPB!$AA66</f>
        <v>338463</v>
      </c>
      <c r="GJ66" s="18">
        <f>+WPB!$AB66</f>
        <v>387450</v>
      </c>
      <c r="GK66" s="18">
        <f>+WPB!$AC66</f>
        <v>432569</v>
      </c>
      <c r="GL66" s="18">
        <f>+WPB!$AD66</f>
        <v>475096</v>
      </c>
      <c r="GM66" s="18">
        <f>+WPB!$AE66</f>
        <v>519358</v>
      </c>
      <c r="GN66" s="18">
        <f>SUM(GB66:GM66)</f>
        <v>3211949</v>
      </c>
      <c r="GO66" s="27"/>
      <c r="GP66" s="27"/>
    </row>
    <row r="67" spans="1:198" s="17" customFormat="1" ht="15.2" customHeight="1">
      <c r="A67" s="25">
        <v>2017</v>
      </c>
      <c r="B67" s="30" t="s">
        <v>7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28"/>
      <c r="R67" s="28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28"/>
      <c r="AG67" s="28"/>
      <c r="AH67" s="18">
        <f>+AMB!$T67</f>
        <v>210743</v>
      </c>
      <c r="AI67" s="18">
        <f>+AMB!$U67</f>
        <v>414056</v>
      </c>
      <c r="AJ67" s="18">
        <f>+AMB!$V67</f>
        <v>648354</v>
      </c>
      <c r="AK67" s="18">
        <f>+AMB!$W67</f>
        <v>854124</v>
      </c>
      <c r="AL67" s="18">
        <f>+AMB!$X67</f>
        <v>1082512</v>
      </c>
      <c r="AM67" s="18">
        <f>+AMB!$Y67</f>
        <v>1310902</v>
      </c>
      <c r="AN67" s="18">
        <f>+AMB!$Z67</f>
        <v>1495716</v>
      </c>
      <c r="AO67" s="18">
        <f>+AMB!$AA67</f>
        <v>1720974</v>
      </c>
      <c r="AP67" s="18">
        <f>+AMB!$AB67</f>
        <v>1931492</v>
      </c>
      <c r="AQ67" s="18">
        <f>+AMB!$AC67</f>
        <v>2137793</v>
      </c>
      <c r="AR67" s="18">
        <f>+AMB!$AD67</f>
        <v>2360733</v>
      </c>
      <c r="AS67" s="18">
        <f>+AMB!$AE67</f>
        <v>2547653</v>
      </c>
      <c r="AT67" s="18">
        <f>SUM(AH67:AS67)</f>
        <v>16715052</v>
      </c>
      <c r="AU67" s="28"/>
      <c r="AV67" s="28"/>
      <c r="AW67" s="18">
        <f>+BWB!$T67</f>
        <v>131198</v>
      </c>
      <c r="AX67" s="18">
        <f>+BWB!$U67</f>
        <v>260888</v>
      </c>
      <c r="AY67" s="18">
        <f>+BWB!$V67</f>
        <v>409306</v>
      </c>
      <c r="AZ67" s="18">
        <f>+BWB!$W67</f>
        <v>543324</v>
      </c>
      <c r="BA67" s="18">
        <f>+BWB!$X67</f>
        <v>692520</v>
      </c>
      <c r="BB67" s="18">
        <f>+BWB!$Y67</f>
        <v>838889</v>
      </c>
      <c r="BC67" s="18">
        <f>+BWB!$Z67</f>
        <v>965495</v>
      </c>
      <c r="BD67" s="18">
        <f>+BWB!$AA67</f>
        <v>1112368</v>
      </c>
      <c r="BE67" s="18">
        <f>+BWB!$AB67</f>
        <v>1248779</v>
      </c>
      <c r="BF67" s="18">
        <f>+BWB!$AC67</f>
        <v>1392226</v>
      </c>
      <c r="BG67" s="18">
        <f>+BWB!$AD67</f>
        <v>1533024</v>
      </c>
      <c r="BH67" s="18">
        <f>+BWB!$AE67</f>
        <v>1648520</v>
      </c>
      <c r="BI67" s="18">
        <f>SUM(AW67:BH67)</f>
        <v>10776537</v>
      </c>
      <c r="BJ67" s="28"/>
      <c r="BK67" s="28"/>
      <c r="BL67" s="18">
        <f>+DWT!$T67</f>
        <v>3475</v>
      </c>
      <c r="BM67" s="18">
        <f>+DWT!$U67</f>
        <v>6920</v>
      </c>
      <c r="BN67" s="18">
        <f>+DWT!$V67</f>
        <v>10873</v>
      </c>
      <c r="BO67" s="18">
        <f>+DWT!$W67</f>
        <v>14082</v>
      </c>
      <c r="BP67" s="18">
        <f>+DWT!$X67</f>
        <v>17712</v>
      </c>
      <c r="BQ67" s="18">
        <f>+DWT!$Y67</f>
        <v>22030</v>
      </c>
      <c r="BR67" s="18">
        <f>+DWT!$Z67</f>
        <v>24786</v>
      </c>
      <c r="BS67" s="18">
        <f>+DWT!$AA67</f>
        <v>28568</v>
      </c>
      <c r="BT67" s="18">
        <f>+DWT!$AB67</f>
        <v>31762</v>
      </c>
      <c r="BU67" s="18">
        <f>+DWT!$AC67</f>
        <v>33442</v>
      </c>
      <c r="BV67" s="18">
        <f>+DWT!$AD67</f>
        <v>36483</v>
      </c>
      <c r="BW67" s="18">
        <f>+DWT!$AE67</f>
        <v>39320</v>
      </c>
      <c r="BX67" s="18">
        <f>SUM(BL67:BW67)</f>
        <v>269453</v>
      </c>
      <c r="BY67" s="28"/>
      <c r="BZ67" s="28"/>
      <c r="CA67" s="18">
        <f>+OGB!$T67</f>
        <v>6827</v>
      </c>
      <c r="CB67" s="18">
        <f>+OGB!$U67</f>
        <v>13535</v>
      </c>
      <c r="CC67" s="18">
        <f>+OGB!$V67</f>
        <v>20863</v>
      </c>
      <c r="CD67" s="18">
        <f>+OGB!$W67</f>
        <v>27967</v>
      </c>
      <c r="CE67" s="18">
        <f>+OGB!$X67</f>
        <v>36149</v>
      </c>
      <c r="CF67" s="18">
        <f>+OGB!$Y67</f>
        <v>44258</v>
      </c>
      <c r="CG67" s="18">
        <f>+OGB!$Z67</f>
        <v>51858</v>
      </c>
      <c r="CH67" s="18">
        <f>+OGB!$AA67</f>
        <v>59142</v>
      </c>
      <c r="CI67" s="18">
        <f>+OGB!$AB67</f>
        <v>65728</v>
      </c>
      <c r="CJ67" s="18">
        <f>+OGB!$AC67</f>
        <v>72635</v>
      </c>
      <c r="CK67" s="18">
        <f>+OGB!$AD67</f>
        <v>79462</v>
      </c>
      <c r="CL67" s="18">
        <f>+OGB!$AE67</f>
        <v>85161</v>
      </c>
      <c r="CM67" s="18">
        <f>SUM(CA67:CL67)</f>
        <v>563585</v>
      </c>
      <c r="CN67" s="28"/>
      <c r="CO67" s="28"/>
      <c r="CP67" s="18">
        <f>+PB!$T67</f>
        <v>95293</v>
      </c>
      <c r="CQ67" s="18">
        <f>+PB!$U67</f>
        <v>184758</v>
      </c>
      <c r="CR67" s="18">
        <f>+PB!$V67</f>
        <v>288395</v>
      </c>
      <c r="CS67" s="18">
        <f>+PB!$W67</f>
        <v>382359</v>
      </c>
      <c r="CT67" s="18">
        <f>+PB!$X67</f>
        <v>486925</v>
      </c>
      <c r="CU67" s="18">
        <f>+PB!$Y67</f>
        <v>590503</v>
      </c>
      <c r="CV67" s="18">
        <f>+PB!$Z67</f>
        <v>681971</v>
      </c>
      <c r="CW67" s="18">
        <f>+PB!$AA67</f>
        <v>786345</v>
      </c>
      <c r="CX67" s="18">
        <f>+PB!$AB67</f>
        <v>882292</v>
      </c>
      <c r="CY67" s="18">
        <f>+PB!$AC67</f>
        <v>984127</v>
      </c>
      <c r="CZ67" s="18">
        <f>+PB!$AD67</f>
        <v>1081440</v>
      </c>
      <c r="DA67" s="18">
        <f>+PB!$AE67</f>
        <v>1163962</v>
      </c>
      <c r="DB67" s="18">
        <f>SUM(CP67:DA67)</f>
        <v>7608370</v>
      </c>
      <c r="DC67" s="28"/>
      <c r="DD67" s="28"/>
      <c r="DE67" s="18">
        <f>+IBA!$T67</f>
        <v>7597</v>
      </c>
      <c r="DF67" s="18">
        <f>+IBA!$U67</f>
        <v>15230</v>
      </c>
      <c r="DG67" s="18">
        <f>+IBA!$V67</f>
        <v>24164</v>
      </c>
      <c r="DH67" s="18">
        <f>+IBA!$W67</f>
        <v>31795</v>
      </c>
      <c r="DI67" s="18">
        <f>+IBA!$X67</f>
        <v>39611</v>
      </c>
      <c r="DJ67" s="18">
        <f>+IBA!$Y67</f>
        <v>47300</v>
      </c>
      <c r="DK67" s="18">
        <f>+IBA!$Z67</f>
        <v>54393</v>
      </c>
      <c r="DL67" s="18">
        <f>+IBA!$AA67</f>
        <v>62094</v>
      </c>
      <c r="DM67" s="18">
        <f>+IBA!$AB67</f>
        <v>69203</v>
      </c>
      <c r="DN67" s="18">
        <f>+IBA!$AC67</f>
        <v>77175</v>
      </c>
      <c r="DO67" s="18">
        <f>+IBA!$AD67</f>
        <v>84410</v>
      </c>
      <c r="DP67" s="18">
        <f>+IBA!$AE67</f>
        <v>90645</v>
      </c>
      <c r="DQ67" s="18">
        <f>SUM(DE67:DP67)</f>
        <v>603617</v>
      </c>
      <c r="DR67" s="28"/>
      <c r="DS67" s="28"/>
      <c r="DT67" s="18">
        <f>+SIBC!$T67</f>
        <v>4964</v>
      </c>
      <c r="DU67" s="18">
        <f>+SIBC!$U67</f>
        <v>9780</v>
      </c>
      <c r="DV67" s="18">
        <f>+SIBC!$V67</f>
        <v>14888</v>
      </c>
      <c r="DW67" s="18">
        <f>+SIBC!$W67</f>
        <v>20192</v>
      </c>
      <c r="DX67" s="18">
        <f>+SIBC!$X67</f>
        <v>26591</v>
      </c>
      <c r="DY67" s="18">
        <f>+SIBC!$Y67</f>
        <v>33520</v>
      </c>
      <c r="DZ67" s="18">
        <f>+SIBC!$Z67</f>
        <v>40012</v>
      </c>
      <c r="EA67" s="18">
        <f>+SIBC!$AA67</f>
        <v>46595</v>
      </c>
      <c r="EB67" s="18">
        <f>+SIBC!$AB67</f>
        <v>53724</v>
      </c>
      <c r="EC67" s="18">
        <f>+SIBC!$AC67</f>
        <v>60642</v>
      </c>
      <c r="ED67" s="18">
        <f>+SIBC!$AD67</f>
        <v>66507</v>
      </c>
      <c r="EE67" s="18">
        <f>+SIBC!$AE67</f>
        <v>71153</v>
      </c>
      <c r="EF67" s="18">
        <f>SUM(DT67:EE67)</f>
        <v>448568</v>
      </c>
      <c r="EG67" s="28"/>
      <c r="EH67" s="28"/>
      <c r="EI67" s="18">
        <f>+TIBA!$T67</f>
        <v>31755</v>
      </c>
      <c r="EJ67" s="18">
        <f>+TIBA!$U67</f>
        <v>62572</v>
      </c>
      <c r="EK67" s="18">
        <f>+TIBA!$V67</f>
        <v>97689</v>
      </c>
      <c r="EL67" s="18">
        <f>+TIBA!$W67</f>
        <v>131072</v>
      </c>
      <c r="EM67" s="18">
        <f>+TIBA!$X67</f>
        <v>166698</v>
      </c>
      <c r="EN67" s="18">
        <f>+TIBA!$Y67</f>
        <v>200575</v>
      </c>
      <c r="EO67" s="18">
        <f>+TIBA!$Z67</f>
        <v>232865</v>
      </c>
      <c r="EP67" s="18">
        <f>+TIBA!$AA67</f>
        <v>267129</v>
      </c>
      <c r="EQ67" s="18">
        <f>+TIBA!$AB67</f>
        <v>299290</v>
      </c>
      <c r="ER67" s="18">
        <f>+TIBA!$AC67</f>
        <v>333894</v>
      </c>
      <c r="ES67" s="18">
        <f>+TIBA!$AD67</f>
        <v>366619</v>
      </c>
      <c r="ET67" s="18">
        <f>+TIBA!$AE67</f>
        <v>393980</v>
      </c>
      <c r="EU67" s="18">
        <f>SUM(EI67:ET67)</f>
        <v>2584138</v>
      </c>
      <c r="EV67" s="28"/>
      <c r="EW67" s="28"/>
      <c r="EX67" s="18">
        <f>+LQB!$T67</f>
        <v>62612</v>
      </c>
      <c r="EY67" s="18">
        <f>+LQB!$U67</f>
        <v>123824</v>
      </c>
      <c r="EZ67" s="18">
        <f>+LQB!$V67</f>
        <v>196192</v>
      </c>
      <c r="FA67" s="18">
        <f>+LQB!$W67</f>
        <v>261838</v>
      </c>
      <c r="FB67" s="18">
        <f>+LQB!$X67</f>
        <v>333944</v>
      </c>
      <c r="FC67" s="18">
        <f>+LQB!$Y67</f>
        <v>405032</v>
      </c>
      <c r="FD67" s="18">
        <f>+LQB!$Z67</f>
        <v>467420</v>
      </c>
      <c r="FE67" s="18">
        <f>+LQB!$AA67</f>
        <v>536168</v>
      </c>
      <c r="FF67" s="18">
        <f>+LQB!$AB67</f>
        <v>600574</v>
      </c>
      <c r="FG67" s="18">
        <f>+LQB!$AC67</f>
        <v>667072</v>
      </c>
      <c r="FH67" s="18">
        <f>+LQB!$AD67</f>
        <v>732000</v>
      </c>
      <c r="FI67" s="18">
        <f>+LQB!$AE67</f>
        <v>789904</v>
      </c>
      <c r="FJ67" s="18">
        <f>SUM(EX67:FI67)</f>
        <v>5176580</v>
      </c>
      <c r="FK67" s="28"/>
      <c r="FL67" s="28"/>
      <c r="FM67" s="18">
        <f>+RBW!$T67</f>
        <v>0</v>
      </c>
      <c r="FN67" s="18">
        <f>+RBW!$U67</f>
        <v>0</v>
      </c>
      <c r="FO67" s="18">
        <f>+RBW!$V67</f>
        <v>0</v>
      </c>
      <c r="FP67" s="18">
        <f>+RBW!$W67</f>
        <v>0</v>
      </c>
      <c r="FQ67" s="18">
        <f>+RBW!$X67</f>
        <v>0</v>
      </c>
      <c r="FR67" s="18">
        <f>+RBW!$Y67</f>
        <v>0</v>
      </c>
      <c r="FS67" s="18">
        <f>+RBW!$Z67</f>
        <v>0</v>
      </c>
      <c r="FT67" s="18">
        <f>+RBW!$AA67</f>
        <v>0</v>
      </c>
      <c r="FU67" s="18">
        <f>+RBW!$AB67</f>
        <v>0</v>
      </c>
      <c r="FV67" s="18">
        <f>+RBW!$AC67</f>
        <v>0</v>
      </c>
      <c r="FW67" s="18">
        <f>+RBW!$AD67</f>
        <v>0</v>
      </c>
      <c r="FX67" s="18">
        <f>+RBW!$AE67</f>
        <v>0</v>
      </c>
      <c r="FY67" s="18">
        <f>SUM(FM67:FX67)</f>
        <v>0</v>
      </c>
      <c r="FZ67" s="28"/>
      <c r="GA67" s="28"/>
      <c r="GB67" s="18">
        <f>+WPB!$T67</f>
        <v>0</v>
      </c>
      <c r="GC67" s="18">
        <f>+WPB!$U67</f>
        <v>0</v>
      </c>
      <c r="GD67" s="18">
        <f>+WPB!$V67</f>
        <v>0</v>
      </c>
      <c r="GE67" s="18">
        <f>+WPB!$W67</f>
        <v>0</v>
      </c>
      <c r="GF67" s="18">
        <f>+WPB!$X67</f>
        <v>0</v>
      </c>
      <c r="GG67" s="18">
        <f>+WPB!$Y67</f>
        <v>0</v>
      </c>
      <c r="GH67" s="18">
        <f>+WPB!$Z67</f>
        <v>0</v>
      </c>
      <c r="GI67" s="18">
        <f>+WPB!$AA67</f>
        <v>0</v>
      </c>
      <c r="GJ67" s="18">
        <f>+WPB!$AB67</f>
        <v>0</v>
      </c>
      <c r="GK67" s="18">
        <f>+WPB!$AC67</f>
        <v>0</v>
      </c>
      <c r="GL67" s="18">
        <f>+WPB!$AD67</f>
        <v>0</v>
      </c>
      <c r="GM67" s="18">
        <f>+WPB!$AE67</f>
        <v>0</v>
      </c>
      <c r="GN67" s="18">
        <f>SUM(GB67:GM67)</f>
        <v>0</v>
      </c>
      <c r="GO67" s="28"/>
      <c r="GP67" s="28"/>
    </row>
    <row r="68" spans="1:198" s="17" customFormat="1" ht="15.2" customHeight="1">
      <c r="A68" s="25">
        <v>2017</v>
      </c>
      <c r="B68" s="30" t="s">
        <v>8</v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28"/>
      <c r="R68" s="28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28"/>
      <c r="AG68" s="28"/>
      <c r="AH68" s="18">
        <f>+AMB!$T68</f>
        <v>0</v>
      </c>
      <c r="AI68" s="18">
        <f>+AMB!$U68</f>
        <v>0</v>
      </c>
      <c r="AJ68" s="18">
        <f>+AMB!$V68</f>
        <v>0</v>
      </c>
      <c r="AK68" s="18">
        <f>+AMB!$W68</f>
        <v>0</v>
      </c>
      <c r="AL68" s="18">
        <f>+AMB!$X68</f>
        <v>0</v>
      </c>
      <c r="AM68" s="18">
        <f>+AMB!$Y68</f>
        <v>0</v>
      </c>
      <c r="AN68" s="18">
        <f>+AMB!$Z68</f>
        <v>0</v>
      </c>
      <c r="AO68" s="18">
        <f>+AMB!$AA68</f>
        <v>0</v>
      </c>
      <c r="AP68" s="18">
        <f>+AMB!$AB68</f>
        <v>0</v>
      </c>
      <c r="AQ68" s="18">
        <f>+AMB!$AC68</f>
        <v>0</v>
      </c>
      <c r="AR68" s="18">
        <f>+AMB!$AD68</f>
        <v>0</v>
      </c>
      <c r="AS68" s="18">
        <f>+AMB!$AE68</f>
        <v>0</v>
      </c>
      <c r="AT68" s="18">
        <f>SUM(AH68:AS68)</f>
        <v>0</v>
      </c>
      <c r="AU68" s="28"/>
      <c r="AV68" s="28"/>
      <c r="AW68" s="18">
        <f>+BWB!$T68</f>
        <v>273</v>
      </c>
      <c r="AX68" s="18">
        <f>+BWB!$U68</f>
        <v>561</v>
      </c>
      <c r="AY68" s="18">
        <f>+BWB!$V68</f>
        <v>922</v>
      </c>
      <c r="AZ68" s="18">
        <f>+BWB!$W68</f>
        <v>1341</v>
      </c>
      <c r="BA68" s="18">
        <f>+BWB!$X68</f>
        <v>1816</v>
      </c>
      <c r="BB68" s="18">
        <f>+BWB!$Y68</f>
        <v>2359</v>
      </c>
      <c r="BC68" s="18">
        <f>+BWB!$Z68</f>
        <v>2874</v>
      </c>
      <c r="BD68" s="18">
        <f>+BWB!$AA68</f>
        <v>3371</v>
      </c>
      <c r="BE68" s="18">
        <f>+BWB!$AB68</f>
        <v>3831</v>
      </c>
      <c r="BF68" s="18">
        <f>+BWB!$AC68</f>
        <v>4357</v>
      </c>
      <c r="BG68" s="18">
        <f>+BWB!$AD68</f>
        <v>4786</v>
      </c>
      <c r="BH68" s="18">
        <f>+BWB!$AE68</f>
        <v>5042</v>
      </c>
      <c r="BI68" s="18">
        <f>SUM(AW68:BH68)</f>
        <v>31533</v>
      </c>
      <c r="BJ68" s="28"/>
      <c r="BK68" s="28"/>
      <c r="BL68" s="18">
        <f>+DWT!$T68</f>
        <v>3882</v>
      </c>
      <c r="BM68" s="18">
        <f>+DWT!$U68</f>
        <v>6871</v>
      </c>
      <c r="BN68" s="18">
        <f>+DWT!$V68</f>
        <v>10265</v>
      </c>
      <c r="BO68" s="18">
        <f>+DWT!$W68</f>
        <v>13811</v>
      </c>
      <c r="BP68" s="18">
        <f>+DWT!$X68</f>
        <v>17310</v>
      </c>
      <c r="BQ68" s="18">
        <f>+DWT!$Y68</f>
        <v>21066</v>
      </c>
      <c r="BR68" s="18">
        <f>+DWT!$Z68</f>
        <v>25308</v>
      </c>
      <c r="BS68" s="18">
        <f>+DWT!$AA68</f>
        <v>29227</v>
      </c>
      <c r="BT68" s="18">
        <f>+DWT!$AB68</f>
        <v>32978</v>
      </c>
      <c r="BU68" s="18">
        <f>+DWT!$AC68</f>
        <v>35516</v>
      </c>
      <c r="BV68" s="18">
        <f>+DWT!$AD68</f>
        <v>38626</v>
      </c>
      <c r="BW68" s="18">
        <f>+DWT!$AE68</f>
        <v>41563</v>
      </c>
      <c r="BX68" s="18">
        <f>SUM(BL68:BW68)</f>
        <v>276423</v>
      </c>
      <c r="BY68" s="28"/>
      <c r="BZ68" s="28"/>
      <c r="CA68" s="18">
        <f>+OGB!$T68</f>
        <v>21</v>
      </c>
      <c r="CB68" s="18">
        <f>+OGB!$U68</f>
        <v>33</v>
      </c>
      <c r="CC68" s="18">
        <f>+OGB!$V68</f>
        <v>39</v>
      </c>
      <c r="CD68" s="18">
        <f>+OGB!$W68</f>
        <v>57</v>
      </c>
      <c r="CE68" s="18">
        <f>+OGB!$X68</f>
        <v>90</v>
      </c>
      <c r="CF68" s="18">
        <f>+OGB!$Y68</f>
        <v>136</v>
      </c>
      <c r="CG68" s="18">
        <f>+OGB!$Z68</f>
        <v>153</v>
      </c>
      <c r="CH68" s="18">
        <f>+OGB!$AA68</f>
        <v>186</v>
      </c>
      <c r="CI68" s="18">
        <f>+OGB!$AB68</f>
        <v>199</v>
      </c>
      <c r="CJ68" s="18">
        <f>+OGB!$AC68</f>
        <v>227</v>
      </c>
      <c r="CK68" s="18">
        <f>+OGB!$AD68</f>
        <v>250</v>
      </c>
      <c r="CL68" s="18">
        <f>+OGB!$AE68</f>
        <v>267</v>
      </c>
      <c r="CM68" s="18">
        <f>SUM(CA68:CL68)</f>
        <v>1658</v>
      </c>
      <c r="CN68" s="28"/>
      <c r="CO68" s="28"/>
      <c r="CP68" s="18">
        <f>+PB!$T68</f>
        <v>1604</v>
      </c>
      <c r="CQ68" s="18">
        <f>+PB!$U68</f>
        <v>3126</v>
      </c>
      <c r="CR68" s="18">
        <f>+PB!$V68</f>
        <v>4682</v>
      </c>
      <c r="CS68" s="18">
        <f>+PB!$W68</f>
        <v>6368</v>
      </c>
      <c r="CT68" s="18">
        <f>+PB!$X68</f>
        <v>8250</v>
      </c>
      <c r="CU68" s="18">
        <f>+PB!$Y68</f>
        <v>10462</v>
      </c>
      <c r="CV68" s="18">
        <f>+PB!$Z68</f>
        <v>12790</v>
      </c>
      <c r="CW68" s="18">
        <f>+PB!$AA68</f>
        <v>15264</v>
      </c>
      <c r="CX68" s="18">
        <f>+PB!$AB68</f>
        <v>17484</v>
      </c>
      <c r="CY68" s="18">
        <f>+PB!$AC68</f>
        <v>19858</v>
      </c>
      <c r="CZ68" s="18">
        <f>+PB!$AD68</f>
        <v>21610</v>
      </c>
      <c r="DA68" s="18">
        <f>+PB!$AE68</f>
        <v>23572</v>
      </c>
      <c r="DB68" s="18">
        <f>SUM(CP68:DA68)</f>
        <v>145070</v>
      </c>
      <c r="DC68" s="28"/>
      <c r="DD68" s="28"/>
      <c r="DE68" s="18">
        <f>+IBA!$T68</f>
        <v>1756</v>
      </c>
      <c r="DF68" s="18">
        <f>+IBA!$U68</f>
        <v>3786</v>
      </c>
      <c r="DG68" s="18">
        <f>+IBA!$V68</f>
        <v>5727</v>
      </c>
      <c r="DH68" s="18">
        <f>+IBA!$W68</f>
        <v>7367</v>
      </c>
      <c r="DI68" s="18">
        <f>+IBA!$X68</f>
        <v>11970</v>
      </c>
      <c r="DJ68" s="18">
        <f>+IBA!$Y68</f>
        <v>19465</v>
      </c>
      <c r="DK68" s="18">
        <f>+IBA!$Z68</f>
        <v>28779</v>
      </c>
      <c r="DL68" s="18">
        <f>+IBA!$AA68</f>
        <v>38389</v>
      </c>
      <c r="DM68" s="18">
        <f>+IBA!$AB68</f>
        <v>45400</v>
      </c>
      <c r="DN68" s="18">
        <f>+IBA!$AC68</f>
        <v>48845</v>
      </c>
      <c r="DO68" s="18">
        <f>+IBA!$AD68</f>
        <v>50365</v>
      </c>
      <c r="DP68" s="18">
        <f>+IBA!$AE68</f>
        <v>51925</v>
      </c>
      <c r="DQ68" s="18">
        <f>SUM(DE68:DP68)</f>
        <v>313774</v>
      </c>
      <c r="DR68" s="28"/>
      <c r="DS68" s="28"/>
      <c r="DT68" s="18">
        <f>+SIBC!$T68</f>
        <v>0</v>
      </c>
      <c r="DU68" s="18">
        <f>+SIBC!$U68</f>
        <v>0</v>
      </c>
      <c r="DV68" s="18">
        <f>+SIBC!$V68</f>
        <v>0</v>
      </c>
      <c r="DW68" s="18">
        <f>+SIBC!$W68</f>
        <v>0</v>
      </c>
      <c r="DX68" s="18">
        <f>+SIBC!$X68</f>
        <v>0</v>
      </c>
      <c r="DY68" s="18">
        <f>+SIBC!$Y68</f>
        <v>0</v>
      </c>
      <c r="DZ68" s="18">
        <f>+SIBC!$Z68</f>
        <v>0</v>
      </c>
      <c r="EA68" s="18">
        <f>+SIBC!$AA68</f>
        <v>0</v>
      </c>
      <c r="EB68" s="18">
        <f>+SIBC!$AB68</f>
        <v>0</v>
      </c>
      <c r="EC68" s="18">
        <f>+SIBC!$AC68</f>
        <v>0</v>
      </c>
      <c r="ED68" s="18">
        <f>+SIBC!$AD68</f>
        <v>0</v>
      </c>
      <c r="EE68" s="18">
        <f>+SIBC!$AE68</f>
        <v>0</v>
      </c>
      <c r="EF68" s="18">
        <f>SUM(DT68:EE68)</f>
        <v>0</v>
      </c>
      <c r="EG68" s="28"/>
      <c r="EH68" s="28"/>
      <c r="EI68" s="18">
        <f>+TIBA!$T68</f>
        <v>0</v>
      </c>
      <c r="EJ68" s="18">
        <f>+TIBA!$U68</f>
        <v>0</v>
      </c>
      <c r="EK68" s="18">
        <f>+TIBA!$V68</f>
        <v>0</v>
      </c>
      <c r="EL68" s="18">
        <f>+TIBA!$W68</f>
        <v>0</v>
      </c>
      <c r="EM68" s="18">
        <f>+TIBA!$X68</f>
        <v>0</v>
      </c>
      <c r="EN68" s="18">
        <f>+TIBA!$Y68</f>
        <v>0</v>
      </c>
      <c r="EO68" s="18">
        <f>+TIBA!$Z68</f>
        <v>0</v>
      </c>
      <c r="EP68" s="18">
        <f>+TIBA!$AA68</f>
        <v>0</v>
      </c>
      <c r="EQ68" s="18">
        <f>+TIBA!$AB68</f>
        <v>0</v>
      </c>
      <c r="ER68" s="18">
        <f>+TIBA!$AC68</f>
        <v>0</v>
      </c>
      <c r="ES68" s="18">
        <f>+TIBA!$AD68</f>
        <v>0</v>
      </c>
      <c r="ET68" s="18">
        <f>+TIBA!$AE68</f>
        <v>0</v>
      </c>
      <c r="EU68" s="18">
        <f>SUM(EI68:ET68)</f>
        <v>0</v>
      </c>
      <c r="EV68" s="28"/>
      <c r="EW68" s="28"/>
      <c r="EX68" s="18">
        <f>+LQB!$T68</f>
        <v>294</v>
      </c>
      <c r="EY68" s="18">
        <f>+LQB!$U68</f>
        <v>616</v>
      </c>
      <c r="EZ68" s="18">
        <f>+LQB!$V68</f>
        <v>1038</v>
      </c>
      <c r="FA68" s="18">
        <f>+LQB!$W68</f>
        <v>1644</v>
      </c>
      <c r="FB68" s="18">
        <f>+LQB!$X68</f>
        <v>2472</v>
      </c>
      <c r="FC68" s="18">
        <f>+LQB!$Y68</f>
        <v>3114</v>
      </c>
      <c r="FD68" s="18">
        <f>+LQB!$Z68</f>
        <v>3970</v>
      </c>
      <c r="FE68" s="18">
        <f>+LQB!$AA68</f>
        <v>4700</v>
      </c>
      <c r="FF68" s="18">
        <f>+LQB!$AB68</f>
        <v>5440</v>
      </c>
      <c r="FG68" s="18">
        <f>+LQB!$AC68</f>
        <v>6130</v>
      </c>
      <c r="FH68" s="18">
        <f>+LQB!$AD68</f>
        <v>6638</v>
      </c>
      <c r="FI68" s="18">
        <f>+LQB!$AE68</f>
        <v>7090</v>
      </c>
      <c r="FJ68" s="18">
        <f>SUM(EX68:FI68)</f>
        <v>43146</v>
      </c>
      <c r="FK68" s="28"/>
      <c r="FL68" s="28"/>
      <c r="FM68" s="18">
        <f>+RBW!$T68</f>
        <v>396</v>
      </c>
      <c r="FN68" s="18">
        <f>+RBW!$U68</f>
        <v>870</v>
      </c>
      <c r="FO68" s="18">
        <f>+RBW!$V68</f>
        <v>1524</v>
      </c>
      <c r="FP68" s="18">
        <f>+RBW!$W68</f>
        <v>2918</v>
      </c>
      <c r="FQ68" s="18">
        <f>+RBW!$X68</f>
        <v>5318</v>
      </c>
      <c r="FR68" s="18">
        <f>+RBW!$Y68</f>
        <v>8286</v>
      </c>
      <c r="FS68" s="18">
        <f>+RBW!$Z68</f>
        <v>11254</v>
      </c>
      <c r="FT68" s="18">
        <f>+RBW!$AA68</f>
        <v>14044</v>
      </c>
      <c r="FU68" s="18">
        <f>+RBW!$AB68</f>
        <v>16946</v>
      </c>
      <c r="FV68" s="18">
        <f>+RBW!$AC68</f>
        <v>19600</v>
      </c>
      <c r="FW68" s="18">
        <f>+RBW!$AD68</f>
        <v>20440</v>
      </c>
      <c r="FX68" s="18">
        <f>+RBW!$AE68</f>
        <v>21176</v>
      </c>
      <c r="FY68" s="18">
        <f>SUM(FM68:FX68)</f>
        <v>122772</v>
      </c>
      <c r="FZ68" s="28"/>
      <c r="GA68" s="28"/>
      <c r="GB68" s="18">
        <f>+WPB!$T68</f>
        <v>0</v>
      </c>
      <c r="GC68" s="18">
        <f>+WPB!$U68</f>
        <v>0</v>
      </c>
      <c r="GD68" s="18">
        <f>+WPB!$V68</f>
        <v>0</v>
      </c>
      <c r="GE68" s="18">
        <f>+WPB!$W68</f>
        <v>0</v>
      </c>
      <c r="GF68" s="18">
        <f>+WPB!$X68</f>
        <v>0</v>
      </c>
      <c r="GG68" s="18">
        <f>+WPB!$Y68</f>
        <v>0</v>
      </c>
      <c r="GH68" s="18">
        <f>+WPB!$Z68</f>
        <v>0</v>
      </c>
      <c r="GI68" s="18">
        <f>+WPB!$AA68</f>
        <v>0</v>
      </c>
      <c r="GJ68" s="18">
        <f>+WPB!$AB68</f>
        <v>0</v>
      </c>
      <c r="GK68" s="18">
        <f>+WPB!$AC68</f>
        <v>0</v>
      </c>
      <c r="GL68" s="18">
        <f>+WPB!$AD68</f>
        <v>0</v>
      </c>
      <c r="GM68" s="18">
        <f>+WPB!$AE68</f>
        <v>0</v>
      </c>
      <c r="GN68" s="18">
        <f>SUM(GB68:GM68)</f>
        <v>0</v>
      </c>
      <c r="GO68" s="28"/>
      <c r="GP68" s="28"/>
    </row>
    <row r="69" spans="1:198" s="17" customFormat="1" ht="15.2" customHeight="1">
      <c r="A69" s="25">
        <v>2017</v>
      </c>
      <c r="B69" s="31" t="s">
        <v>9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28"/>
      <c r="R69" s="28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28"/>
      <c r="AG69" s="28"/>
      <c r="AH69" s="18">
        <f t="shared" ref="AH69:AT69" si="121">SUM(AH66:AH68)</f>
        <v>533964</v>
      </c>
      <c r="AI69" s="18">
        <f t="shared" si="121"/>
        <v>1027755</v>
      </c>
      <c r="AJ69" s="18">
        <f t="shared" si="121"/>
        <v>1602144</v>
      </c>
      <c r="AK69" s="18">
        <f t="shared" si="121"/>
        <v>2142495</v>
      </c>
      <c r="AL69" s="18">
        <f t="shared" si="121"/>
        <v>2723155</v>
      </c>
      <c r="AM69" s="18">
        <f t="shared" si="121"/>
        <v>3313599</v>
      </c>
      <c r="AN69" s="18">
        <f t="shared" si="121"/>
        <v>3879893</v>
      </c>
      <c r="AO69" s="18">
        <f t="shared" si="121"/>
        <v>4502172</v>
      </c>
      <c r="AP69" s="18">
        <f t="shared" si="121"/>
        <v>5071370</v>
      </c>
      <c r="AQ69" s="18">
        <f t="shared" si="121"/>
        <v>5735994</v>
      </c>
      <c r="AR69" s="18">
        <f t="shared" si="121"/>
        <v>6337490</v>
      </c>
      <c r="AS69" s="18">
        <f t="shared" si="121"/>
        <v>6875030</v>
      </c>
      <c r="AT69" s="18">
        <f t="shared" si="121"/>
        <v>43745061</v>
      </c>
      <c r="AU69" s="28"/>
      <c r="AV69" s="28"/>
      <c r="AW69" s="18">
        <f t="shared" ref="AW69:BI69" si="122">SUM(AW66:AW68)</f>
        <v>317784</v>
      </c>
      <c r="AX69" s="18">
        <f t="shared" si="122"/>
        <v>617954</v>
      </c>
      <c r="AY69" s="18">
        <f t="shared" si="122"/>
        <v>972289</v>
      </c>
      <c r="AZ69" s="18">
        <f t="shared" si="122"/>
        <v>1333637</v>
      </c>
      <c r="BA69" s="18">
        <f t="shared" si="122"/>
        <v>1727434</v>
      </c>
      <c r="BB69" s="18">
        <f t="shared" si="122"/>
        <v>2139470</v>
      </c>
      <c r="BC69" s="18">
        <f t="shared" si="122"/>
        <v>2597095</v>
      </c>
      <c r="BD69" s="18">
        <f t="shared" si="122"/>
        <v>3083761</v>
      </c>
      <c r="BE69" s="18">
        <f t="shared" si="122"/>
        <v>3492769</v>
      </c>
      <c r="BF69" s="18">
        <f t="shared" si="122"/>
        <v>3899758</v>
      </c>
      <c r="BG69" s="18">
        <f t="shared" si="122"/>
        <v>4283398</v>
      </c>
      <c r="BH69" s="18">
        <f t="shared" si="122"/>
        <v>4629527</v>
      </c>
      <c r="BI69" s="18">
        <f t="shared" si="122"/>
        <v>29094876</v>
      </c>
      <c r="BJ69" s="28"/>
      <c r="BK69" s="28"/>
      <c r="BL69" s="18">
        <f t="shared" ref="BL69:BX69" si="123">SUM(BL66:BL68)</f>
        <v>357793</v>
      </c>
      <c r="BM69" s="18">
        <f t="shared" si="123"/>
        <v>692777</v>
      </c>
      <c r="BN69" s="18">
        <f t="shared" si="123"/>
        <v>1074378</v>
      </c>
      <c r="BO69" s="18">
        <f t="shared" si="123"/>
        <v>1444943</v>
      </c>
      <c r="BP69" s="18">
        <f t="shared" si="123"/>
        <v>1831425</v>
      </c>
      <c r="BQ69" s="18">
        <f t="shared" si="123"/>
        <v>2210051</v>
      </c>
      <c r="BR69" s="18">
        <f t="shared" si="123"/>
        <v>2594339</v>
      </c>
      <c r="BS69" s="18">
        <f t="shared" si="123"/>
        <v>2995242</v>
      </c>
      <c r="BT69" s="18">
        <f t="shared" si="123"/>
        <v>3371589</v>
      </c>
      <c r="BU69" s="18">
        <f t="shared" si="123"/>
        <v>3633964</v>
      </c>
      <c r="BV69" s="18">
        <f t="shared" si="123"/>
        <v>3948197</v>
      </c>
      <c r="BW69" s="18">
        <f t="shared" si="123"/>
        <v>4267954</v>
      </c>
      <c r="BX69" s="18">
        <f t="shared" si="123"/>
        <v>28422652</v>
      </c>
      <c r="BY69" s="28"/>
      <c r="BZ69" s="28"/>
      <c r="CA69" s="18">
        <f t="shared" ref="CA69:CM69" si="124">SUM(CA66:CA68)</f>
        <v>45569</v>
      </c>
      <c r="CB69" s="18">
        <f t="shared" si="124"/>
        <v>88899</v>
      </c>
      <c r="CC69" s="18">
        <f t="shared" si="124"/>
        <v>136298</v>
      </c>
      <c r="CD69" s="18">
        <f t="shared" si="124"/>
        <v>189299</v>
      </c>
      <c r="CE69" s="18">
        <f t="shared" si="124"/>
        <v>246034</v>
      </c>
      <c r="CF69" s="18">
        <f t="shared" si="124"/>
        <v>305817</v>
      </c>
      <c r="CG69" s="18">
        <f t="shared" si="124"/>
        <v>370511</v>
      </c>
      <c r="CH69" s="18">
        <f t="shared" si="124"/>
        <v>442631</v>
      </c>
      <c r="CI69" s="18">
        <f t="shared" si="124"/>
        <v>503155</v>
      </c>
      <c r="CJ69" s="18">
        <f t="shared" si="124"/>
        <v>564694</v>
      </c>
      <c r="CK69" s="18">
        <f t="shared" si="124"/>
        <v>622482</v>
      </c>
      <c r="CL69" s="18">
        <f t="shared" si="124"/>
        <v>679943</v>
      </c>
      <c r="CM69" s="18">
        <f t="shared" si="124"/>
        <v>4195332</v>
      </c>
      <c r="CN69" s="28"/>
      <c r="CO69" s="28"/>
      <c r="CP69" s="18">
        <f t="shared" ref="CP69:DB69" si="125">SUM(CP66:CP68)</f>
        <v>349872</v>
      </c>
      <c r="CQ69" s="18">
        <f t="shared" si="125"/>
        <v>681260</v>
      </c>
      <c r="CR69" s="18">
        <f t="shared" si="125"/>
        <v>1074550</v>
      </c>
      <c r="CS69" s="18">
        <f t="shared" si="125"/>
        <v>1480328</v>
      </c>
      <c r="CT69" s="18">
        <f t="shared" si="125"/>
        <v>1913488</v>
      </c>
      <c r="CU69" s="18">
        <f t="shared" si="125"/>
        <v>2392291</v>
      </c>
      <c r="CV69" s="18">
        <f t="shared" si="125"/>
        <v>2976004</v>
      </c>
      <c r="CW69" s="18">
        <f t="shared" si="125"/>
        <v>3575012</v>
      </c>
      <c r="CX69" s="18">
        <f t="shared" si="125"/>
        <v>4050650</v>
      </c>
      <c r="CY69" s="18">
        <f t="shared" si="125"/>
        <v>4509831</v>
      </c>
      <c r="CZ69" s="18">
        <f t="shared" si="125"/>
        <v>4909081</v>
      </c>
      <c r="DA69" s="18">
        <f t="shared" si="125"/>
        <v>5304528</v>
      </c>
      <c r="DB69" s="18">
        <f t="shared" si="125"/>
        <v>33216895</v>
      </c>
      <c r="DC69" s="28"/>
      <c r="DD69" s="28"/>
      <c r="DE69" s="18">
        <f t="shared" ref="DE69:DQ69" si="126">SUM(DE66:DE68)</f>
        <v>93632</v>
      </c>
      <c r="DF69" s="18">
        <f t="shared" si="126"/>
        <v>181817</v>
      </c>
      <c r="DG69" s="18">
        <f t="shared" si="126"/>
        <v>283762</v>
      </c>
      <c r="DH69" s="18">
        <f t="shared" si="126"/>
        <v>388927</v>
      </c>
      <c r="DI69" s="18">
        <f t="shared" si="126"/>
        <v>511295</v>
      </c>
      <c r="DJ69" s="18">
        <f t="shared" si="126"/>
        <v>637961</v>
      </c>
      <c r="DK69" s="18">
        <f t="shared" si="126"/>
        <v>786313</v>
      </c>
      <c r="DL69" s="18">
        <f t="shared" si="126"/>
        <v>937097</v>
      </c>
      <c r="DM69" s="18">
        <f t="shared" si="126"/>
        <v>1074437</v>
      </c>
      <c r="DN69" s="18">
        <f t="shared" si="126"/>
        <v>1201344</v>
      </c>
      <c r="DO69" s="18">
        <f t="shared" si="126"/>
        <v>1308811</v>
      </c>
      <c r="DP69" s="18">
        <f t="shared" si="126"/>
        <v>1420808</v>
      </c>
      <c r="DQ69" s="18">
        <f t="shared" si="126"/>
        <v>8826204</v>
      </c>
      <c r="DR69" s="28"/>
      <c r="DS69" s="28"/>
      <c r="DT69" s="18">
        <f t="shared" ref="DT69:EF69" si="127">SUM(DT66:DT68)</f>
        <v>180156</v>
      </c>
      <c r="DU69" s="18">
        <f t="shared" si="127"/>
        <v>347687</v>
      </c>
      <c r="DV69" s="18">
        <f t="shared" si="127"/>
        <v>534707</v>
      </c>
      <c r="DW69" s="18">
        <f t="shared" si="127"/>
        <v>727203</v>
      </c>
      <c r="DX69" s="18">
        <f t="shared" si="127"/>
        <v>938284</v>
      </c>
      <c r="DY69" s="18">
        <f t="shared" si="127"/>
        <v>1149531</v>
      </c>
      <c r="DZ69" s="18">
        <f t="shared" si="127"/>
        <v>1362855</v>
      </c>
      <c r="EA69" s="18">
        <f t="shared" si="127"/>
        <v>1576205</v>
      </c>
      <c r="EB69" s="18">
        <f t="shared" si="127"/>
        <v>1783925</v>
      </c>
      <c r="EC69" s="18">
        <f t="shared" si="127"/>
        <v>1993530</v>
      </c>
      <c r="ED69" s="18">
        <f t="shared" si="127"/>
        <v>2190066</v>
      </c>
      <c r="EE69" s="18">
        <f t="shared" si="127"/>
        <v>2380750</v>
      </c>
      <c r="EF69" s="18">
        <f t="shared" si="127"/>
        <v>15164899</v>
      </c>
      <c r="EG69" s="28"/>
      <c r="EH69" s="28"/>
      <c r="EI69" s="18">
        <f t="shared" ref="EI69:EU69" si="128">SUM(EI66:EI68)</f>
        <v>113635</v>
      </c>
      <c r="EJ69" s="18">
        <f t="shared" si="128"/>
        <v>221133</v>
      </c>
      <c r="EK69" s="18">
        <f t="shared" si="128"/>
        <v>352637</v>
      </c>
      <c r="EL69" s="18">
        <f t="shared" si="128"/>
        <v>508376</v>
      </c>
      <c r="EM69" s="18">
        <f t="shared" si="128"/>
        <v>679036</v>
      </c>
      <c r="EN69" s="18">
        <f t="shared" si="128"/>
        <v>870476</v>
      </c>
      <c r="EO69" s="18">
        <f t="shared" si="128"/>
        <v>1124850</v>
      </c>
      <c r="EP69" s="18">
        <f t="shared" si="128"/>
        <v>1379713</v>
      </c>
      <c r="EQ69" s="18">
        <f t="shared" si="128"/>
        <v>1565103</v>
      </c>
      <c r="ER69" s="18">
        <f t="shared" si="128"/>
        <v>1733539</v>
      </c>
      <c r="ES69" s="18">
        <f t="shared" si="128"/>
        <v>1874206</v>
      </c>
      <c r="ET69" s="18">
        <f t="shared" si="128"/>
        <v>1996394</v>
      </c>
      <c r="EU69" s="18">
        <f t="shared" si="128"/>
        <v>12419098</v>
      </c>
      <c r="EV69" s="28"/>
      <c r="EW69" s="28"/>
      <c r="EX69" s="18">
        <f t="shared" ref="EX69:FJ69" si="129">SUM(EX66:EX68)</f>
        <v>218097</v>
      </c>
      <c r="EY69" s="18">
        <f t="shared" si="129"/>
        <v>424312</v>
      </c>
      <c r="EZ69" s="18">
        <f t="shared" si="129"/>
        <v>667045</v>
      </c>
      <c r="FA69" s="18">
        <f t="shared" si="129"/>
        <v>928977</v>
      </c>
      <c r="FB69" s="18">
        <f t="shared" si="129"/>
        <v>1208908</v>
      </c>
      <c r="FC69" s="18">
        <f t="shared" si="129"/>
        <v>1500148</v>
      </c>
      <c r="FD69" s="18">
        <f t="shared" si="129"/>
        <v>1837489</v>
      </c>
      <c r="FE69" s="18">
        <f t="shared" si="129"/>
        <v>2199255</v>
      </c>
      <c r="FF69" s="18">
        <f t="shared" si="129"/>
        <v>2488132</v>
      </c>
      <c r="FG69" s="18">
        <f t="shared" si="129"/>
        <v>2774710</v>
      </c>
      <c r="FH69" s="18">
        <f t="shared" si="129"/>
        <v>3042356</v>
      </c>
      <c r="FI69" s="18">
        <f t="shared" si="129"/>
        <v>3302192</v>
      </c>
      <c r="FJ69" s="18">
        <f t="shared" si="129"/>
        <v>20591621</v>
      </c>
      <c r="FK69" s="28"/>
      <c r="FL69" s="28"/>
      <c r="FM69" s="18">
        <f t="shared" ref="FM69:FY69" si="130">SUM(FM66:FM68)</f>
        <v>146465</v>
      </c>
      <c r="FN69" s="18">
        <f t="shared" si="130"/>
        <v>286245</v>
      </c>
      <c r="FO69" s="18">
        <f t="shared" si="130"/>
        <v>442217</v>
      </c>
      <c r="FP69" s="18">
        <f t="shared" si="130"/>
        <v>639466</v>
      </c>
      <c r="FQ69" s="18">
        <f t="shared" si="130"/>
        <v>841988</v>
      </c>
      <c r="FR69" s="18">
        <f t="shared" si="130"/>
        <v>1071000</v>
      </c>
      <c r="FS69" s="18">
        <f t="shared" si="130"/>
        <v>1366071</v>
      </c>
      <c r="FT69" s="18">
        <f t="shared" si="130"/>
        <v>1673650</v>
      </c>
      <c r="FU69" s="18">
        <f t="shared" si="130"/>
        <v>1907439</v>
      </c>
      <c r="FV69" s="18">
        <f t="shared" si="130"/>
        <v>2125162</v>
      </c>
      <c r="FW69" s="18">
        <f t="shared" si="130"/>
        <v>2303015</v>
      </c>
      <c r="FX69" s="18">
        <f t="shared" si="130"/>
        <v>2484643</v>
      </c>
      <c r="FY69" s="18">
        <f t="shared" si="130"/>
        <v>15287361</v>
      </c>
      <c r="FZ69" s="28"/>
      <c r="GA69" s="28"/>
      <c r="GB69" s="18">
        <f t="shared" ref="GB69:GN69" si="131">SUM(GB66:GB68)</f>
        <v>35939</v>
      </c>
      <c r="GC69" s="18">
        <f t="shared" si="131"/>
        <v>69108</v>
      </c>
      <c r="GD69" s="18">
        <f t="shared" si="131"/>
        <v>105342</v>
      </c>
      <c r="GE69" s="18">
        <f t="shared" si="131"/>
        <v>145521</v>
      </c>
      <c r="GF69" s="18">
        <f t="shared" si="131"/>
        <v>187262</v>
      </c>
      <c r="GG69" s="18">
        <f t="shared" si="131"/>
        <v>232342</v>
      </c>
      <c r="GH69" s="18">
        <f t="shared" si="131"/>
        <v>283499</v>
      </c>
      <c r="GI69" s="18">
        <f t="shared" si="131"/>
        <v>338463</v>
      </c>
      <c r="GJ69" s="18">
        <f t="shared" si="131"/>
        <v>387450</v>
      </c>
      <c r="GK69" s="18">
        <f t="shared" si="131"/>
        <v>432569</v>
      </c>
      <c r="GL69" s="18">
        <f t="shared" si="131"/>
        <v>475096</v>
      </c>
      <c r="GM69" s="18">
        <f t="shared" si="131"/>
        <v>519358</v>
      </c>
      <c r="GN69" s="18">
        <f t="shared" si="131"/>
        <v>3211949</v>
      </c>
      <c r="GO69" s="28"/>
      <c r="GP69" s="28"/>
    </row>
    <row r="70" spans="1:198" s="29" customFormat="1" ht="15.2" customHeight="1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5"/>
      <c r="R70" s="15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5"/>
      <c r="AG70" s="15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5"/>
      <c r="AV70" s="15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5"/>
      <c r="BK70" s="15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5"/>
      <c r="BZ70" s="15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5"/>
      <c r="CO70" s="15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5"/>
      <c r="DD70" s="15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5"/>
      <c r="DS70" s="15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5"/>
      <c r="EH70" s="15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5"/>
      <c r="EW70" s="15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5"/>
      <c r="FL70" s="15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5"/>
      <c r="GA70" s="15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5"/>
      <c r="GP70" s="15"/>
    </row>
    <row r="71" spans="1:198" s="17" customFormat="1" ht="15.2" customHeight="1">
      <c r="A71" s="25">
        <v>2018</v>
      </c>
      <c r="B71" s="30" t="s">
        <v>6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27"/>
      <c r="R71" s="2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27"/>
      <c r="AG71" s="27"/>
      <c r="AH71" s="18">
        <f>+AMB!$T71</f>
        <v>361158</v>
      </c>
      <c r="AI71" s="18">
        <f>+AMB!$U71</f>
        <v>676508</v>
      </c>
      <c r="AJ71" s="18">
        <f>+AMB!$V71</f>
        <v>1063816</v>
      </c>
      <c r="AK71" s="18">
        <f>+AMB!$W71</f>
        <v>1439422</v>
      </c>
      <c r="AL71" s="18">
        <f>+AMB!$X71</f>
        <v>1838971</v>
      </c>
      <c r="AM71" s="18">
        <f>+AMB!$Y71</f>
        <v>2248139</v>
      </c>
      <c r="AN71" s="18">
        <f>+AMB!$Z71</f>
        <v>2686678</v>
      </c>
      <c r="AO71" s="18">
        <f>+AMB!$AA71</f>
        <v>3135941</v>
      </c>
      <c r="AP71" s="18">
        <f>+AMB!$AB71</f>
        <v>3518873</v>
      </c>
      <c r="AQ71" s="18">
        <f>+AMB!$AC71</f>
        <v>3926046</v>
      </c>
      <c r="AR71" s="18">
        <f>+AMB!$AD71</f>
        <v>4284598</v>
      </c>
      <c r="AS71" s="18">
        <f>+AMB!$AE71</f>
        <v>4645011</v>
      </c>
      <c r="AT71" s="18">
        <f>SUM(AH71:AS71)</f>
        <v>29825161</v>
      </c>
      <c r="AU71" s="27"/>
      <c r="AV71" s="27"/>
      <c r="AW71" s="18">
        <f>+BWB!$T71</f>
        <v>182857</v>
      </c>
      <c r="AX71" s="18">
        <f>+BWB!$U71</f>
        <v>355407</v>
      </c>
      <c r="AY71" s="18">
        <f>+BWB!$V71</f>
        <v>590476</v>
      </c>
      <c r="AZ71" s="18">
        <f>+BWB!$W71</f>
        <v>818511</v>
      </c>
      <c r="BA71" s="18">
        <f>+BWB!$X71</f>
        <v>1084851</v>
      </c>
      <c r="BB71" s="18">
        <f>+BWB!$Y71</f>
        <v>1375053</v>
      </c>
      <c r="BC71" s="18">
        <f>+BWB!$Z71</f>
        <v>1700913</v>
      </c>
      <c r="BD71" s="18">
        <f>+BWB!$AA71</f>
        <v>2047775</v>
      </c>
      <c r="BE71" s="18">
        <f>+BWB!$AB71</f>
        <v>2316567</v>
      </c>
      <c r="BF71" s="18">
        <f>+BWB!$AC71</f>
        <v>2575133</v>
      </c>
      <c r="BG71" s="18">
        <f>+BWB!$AD71</f>
        <v>2805610</v>
      </c>
      <c r="BH71" s="18">
        <f>+BWB!$AE71</f>
        <v>3036666</v>
      </c>
      <c r="BI71" s="18">
        <f>SUM(AW71:BH71)</f>
        <v>18889819</v>
      </c>
      <c r="BJ71" s="27"/>
      <c r="BK71" s="27"/>
      <c r="BL71" s="18">
        <f>+DWT!$T71</f>
        <v>306022</v>
      </c>
      <c r="BM71" s="18">
        <f>+DWT!$U71</f>
        <v>585085</v>
      </c>
      <c r="BN71" s="18">
        <f>+DWT!$V71</f>
        <v>923727</v>
      </c>
      <c r="BO71" s="18">
        <f>+DWT!$W71</f>
        <v>1223512</v>
      </c>
      <c r="BP71" s="18">
        <f>+DWT!$X71</f>
        <v>1529481</v>
      </c>
      <c r="BQ71" s="18">
        <f>+DWT!$Y71</f>
        <v>1856485</v>
      </c>
      <c r="BR71" s="18">
        <f>+DWT!$Z71</f>
        <v>2181762</v>
      </c>
      <c r="BS71" s="18">
        <f>+DWT!$AA71</f>
        <v>2520395</v>
      </c>
      <c r="BT71" s="18">
        <f>+DWT!$AB71</f>
        <v>2841473</v>
      </c>
      <c r="BU71" s="18">
        <f>+DWT!$AC71</f>
        <v>3176567</v>
      </c>
      <c r="BV71" s="18">
        <f>+DWT!$AD71</f>
        <v>3496813</v>
      </c>
      <c r="BW71" s="18">
        <f>+DWT!$AE71</f>
        <v>3820748</v>
      </c>
      <c r="BX71" s="18">
        <f>SUM(BL71:BW71)</f>
        <v>24462070</v>
      </c>
      <c r="BY71" s="27"/>
      <c r="BZ71" s="27"/>
      <c r="CA71" s="18">
        <f>+OGB!$T71</f>
        <v>39567</v>
      </c>
      <c r="CB71" s="18">
        <f>+OGB!$U71</f>
        <v>79147</v>
      </c>
      <c r="CC71" s="18">
        <f>+OGB!$V71</f>
        <v>126744</v>
      </c>
      <c r="CD71" s="18">
        <f>+OGB!$W71</f>
        <v>171861</v>
      </c>
      <c r="CE71" s="18">
        <f>+OGB!$X71</f>
        <v>225440</v>
      </c>
      <c r="CF71" s="18">
        <f>+OGB!$Y71</f>
        <v>280358</v>
      </c>
      <c r="CG71" s="18">
        <f>+OGB!$Z71</f>
        <v>337400</v>
      </c>
      <c r="CH71" s="18">
        <f>+OGB!$AA71</f>
        <v>398681</v>
      </c>
      <c r="CI71" s="18">
        <f>+OGB!$AB71</f>
        <v>448817</v>
      </c>
      <c r="CJ71" s="18">
        <f>+OGB!$AC71</f>
        <v>499178</v>
      </c>
      <c r="CK71" s="18">
        <f>+OGB!$AD71</f>
        <v>544061</v>
      </c>
      <c r="CL71" s="18">
        <f>+OGB!$AE71</f>
        <v>593616</v>
      </c>
      <c r="CM71" s="18">
        <f>SUM(CA71:CL71)</f>
        <v>3744870</v>
      </c>
      <c r="CN71" s="27"/>
      <c r="CO71" s="27"/>
      <c r="CP71" s="18">
        <f>+PB!$T71</f>
        <v>257135</v>
      </c>
      <c r="CQ71" s="18">
        <f>+PB!$U71</f>
        <v>501071</v>
      </c>
      <c r="CR71" s="18">
        <f>+PB!$V71</f>
        <v>830804</v>
      </c>
      <c r="CS71" s="18">
        <f>+PB!$W71</f>
        <v>1123337</v>
      </c>
      <c r="CT71" s="18">
        <f>+PB!$X71</f>
        <v>1468877</v>
      </c>
      <c r="CU71" s="18">
        <f>+PB!$Y71</f>
        <v>1859175</v>
      </c>
      <c r="CV71" s="18">
        <f>+PB!$Z71</f>
        <v>2344804</v>
      </c>
      <c r="CW71" s="18">
        <f>+PB!$AA71</f>
        <v>2842440</v>
      </c>
      <c r="CX71" s="18">
        <f>+PB!$AB71</f>
        <v>3198025</v>
      </c>
      <c r="CY71" s="18">
        <f>+PB!$AC71</f>
        <v>3529213</v>
      </c>
      <c r="CZ71" s="18">
        <f>+PB!$AD71</f>
        <v>3814871</v>
      </c>
      <c r="DA71" s="18">
        <f>+PB!$AE71</f>
        <v>4112579</v>
      </c>
      <c r="DB71" s="18">
        <f>SUM(CP71:DA71)</f>
        <v>25882331</v>
      </c>
      <c r="DC71" s="27"/>
      <c r="DD71" s="27"/>
      <c r="DE71" s="18">
        <f>+IBA!$T71</f>
        <v>90113</v>
      </c>
      <c r="DF71" s="18">
        <f>+IBA!$U71</f>
        <v>177367</v>
      </c>
      <c r="DG71" s="18">
        <f>+IBA!$V71</f>
        <v>282145</v>
      </c>
      <c r="DH71" s="18">
        <f>+IBA!$W71</f>
        <v>378857</v>
      </c>
      <c r="DI71" s="18">
        <f>+IBA!$X71</f>
        <v>495829</v>
      </c>
      <c r="DJ71" s="18">
        <f>+IBA!$Y71</f>
        <v>619065</v>
      </c>
      <c r="DK71" s="18">
        <f>+IBA!$Z71</f>
        <v>751597</v>
      </c>
      <c r="DL71" s="18">
        <f>+IBA!$AA71</f>
        <v>890226</v>
      </c>
      <c r="DM71" s="18">
        <f>+IBA!$AB71</f>
        <v>1007090</v>
      </c>
      <c r="DN71" s="18">
        <f>+IBA!$AC71</f>
        <v>1117614</v>
      </c>
      <c r="DO71" s="18">
        <f>+IBA!$AD71</f>
        <v>1211744</v>
      </c>
      <c r="DP71" s="18">
        <f>+IBA!$AE71</f>
        <v>1309924</v>
      </c>
      <c r="DQ71" s="18">
        <f>SUM(DE71:DP71)</f>
        <v>8331571</v>
      </c>
      <c r="DR71" s="27"/>
      <c r="DS71" s="27"/>
      <c r="DT71" s="18">
        <f>+SIBC!$T71</f>
        <v>172368</v>
      </c>
      <c r="DU71" s="18">
        <f>+SIBC!$U71</f>
        <v>322157</v>
      </c>
      <c r="DV71" s="18">
        <f>+SIBC!$V71</f>
        <v>509685</v>
      </c>
      <c r="DW71" s="18">
        <f>+SIBC!$W71</f>
        <v>697842</v>
      </c>
      <c r="DX71" s="18">
        <f>+SIBC!$X71</f>
        <v>908209</v>
      </c>
      <c r="DY71" s="18">
        <f>+SIBC!$Y71</f>
        <v>1116828</v>
      </c>
      <c r="DZ71" s="18">
        <f>+SIBC!$Z71</f>
        <v>1324757</v>
      </c>
      <c r="EA71" s="18">
        <f>+SIBC!$AA71</f>
        <v>1532429</v>
      </c>
      <c r="EB71" s="18">
        <f>+SIBC!$AB71</f>
        <v>1730186</v>
      </c>
      <c r="EC71" s="18">
        <f>+SIBC!$AC71</f>
        <v>1930395</v>
      </c>
      <c r="ED71" s="18">
        <f>+SIBC!$AD71</f>
        <v>2115074</v>
      </c>
      <c r="EE71" s="18">
        <f>+SIBC!$AE71</f>
        <v>2302539</v>
      </c>
      <c r="EF71" s="18">
        <f>SUM(DT71:EE71)</f>
        <v>14662469</v>
      </c>
      <c r="EG71" s="27"/>
      <c r="EH71" s="27"/>
      <c r="EI71" s="18">
        <f>+TIBA!$T71</f>
        <v>75297</v>
      </c>
      <c r="EJ71" s="18">
        <f>+TIBA!$U71</f>
        <v>149742</v>
      </c>
      <c r="EK71" s="18">
        <f>+TIBA!$V71</f>
        <v>255388</v>
      </c>
      <c r="EL71" s="18">
        <f>+TIBA!$W71</f>
        <v>367526</v>
      </c>
      <c r="EM71" s="18">
        <f>+TIBA!$X71</f>
        <v>508023</v>
      </c>
      <c r="EN71" s="18">
        <f>+TIBA!$Y71</f>
        <v>670352</v>
      </c>
      <c r="EO71" s="18">
        <f>+TIBA!$Z71</f>
        <v>885615</v>
      </c>
      <c r="EP71" s="18">
        <f>+TIBA!$AA71</f>
        <v>1106102</v>
      </c>
      <c r="EQ71" s="18">
        <f>+TIBA!$AB71</f>
        <v>1252008</v>
      </c>
      <c r="ER71" s="18">
        <f>+TIBA!$AC71</f>
        <v>1381346</v>
      </c>
      <c r="ES71" s="18">
        <f>+TIBA!$AD71</f>
        <v>1484682</v>
      </c>
      <c r="ET71" s="18">
        <f>+TIBA!$AE71</f>
        <v>1580041</v>
      </c>
      <c r="EU71" s="18">
        <f>SUM(EI71:ET71)</f>
        <v>9716122</v>
      </c>
      <c r="EV71" s="27"/>
      <c r="EW71" s="27"/>
      <c r="EX71" s="18">
        <f>+LQB!$T71</f>
        <v>155199</v>
      </c>
      <c r="EY71" s="18">
        <f>+LQB!$U71</f>
        <v>306280</v>
      </c>
      <c r="EZ71" s="18">
        <f>+LQB!$V71</f>
        <v>507120</v>
      </c>
      <c r="FA71" s="18">
        <f>+LQB!$W71</f>
        <v>696866</v>
      </c>
      <c r="FB71" s="18">
        <f>+LQB!$X71</f>
        <v>925441</v>
      </c>
      <c r="FC71" s="18">
        <f>+LQB!$Y71</f>
        <v>1164249</v>
      </c>
      <c r="FD71" s="18">
        <f>+LQB!$Z71</f>
        <v>1443276</v>
      </c>
      <c r="FE71" s="18">
        <f>+LQB!$AA71</f>
        <v>1742621</v>
      </c>
      <c r="FF71" s="18">
        <f>+LQB!$AB71</f>
        <v>1964674</v>
      </c>
      <c r="FG71" s="18">
        <f>+LQB!$AC71</f>
        <v>2187609</v>
      </c>
      <c r="FH71" s="18">
        <f>+LQB!$AD71</f>
        <v>2392839</v>
      </c>
      <c r="FI71" s="18">
        <f>+LQB!$AE71</f>
        <v>2601489</v>
      </c>
      <c r="FJ71" s="18">
        <f>SUM(EX71:FI71)</f>
        <v>16087663</v>
      </c>
      <c r="FK71" s="27"/>
      <c r="FL71" s="27"/>
      <c r="FM71" s="18">
        <f>+RBW!$T71</f>
        <v>151775</v>
      </c>
      <c r="FN71" s="18">
        <f>+RBW!$U71</f>
        <v>298037</v>
      </c>
      <c r="FO71" s="18">
        <f>+RBW!$V71</f>
        <v>486752</v>
      </c>
      <c r="FP71" s="18">
        <f>+RBW!$W71</f>
        <v>677697</v>
      </c>
      <c r="FQ71" s="18">
        <f>+RBW!$X71</f>
        <v>911772</v>
      </c>
      <c r="FR71" s="18">
        <f>+RBW!$Y71</f>
        <v>1164999</v>
      </c>
      <c r="FS71" s="18">
        <f>+RBW!$Z71</f>
        <v>1468109</v>
      </c>
      <c r="FT71" s="18">
        <f>+RBW!$AA71</f>
        <v>1780590</v>
      </c>
      <c r="FU71" s="18">
        <f>+RBW!$AB71</f>
        <v>2010885</v>
      </c>
      <c r="FV71" s="18">
        <f>+RBW!$AC71</f>
        <v>2223911</v>
      </c>
      <c r="FW71" s="18">
        <f>+RBW!$AD71</f>
        <v>2393620</v>
      </c>
      <c r="FX71" s="18">
        <f>+RBW!$AE71</f>
        <v>2572724</v>
      </c>
      <c r="FY71" s="18">
        <f>SUM(FM71:FX71)</f>
        <v>16140871</v>
      </c>
      <c r="FZ71" s="27"/>
      <c r="GA71" s="27"/>
      <c r="GB71" s="18">
        <f>+WPB!$T71</f>
        <v>35724</v>
      </c>
      <c r="GC71" s="18">
        <f>+WPB!$U71</f>
        <v>68979</v>
      </c>
      <c r="GD71" s="18">
        <f>+WPB!$V71</f>
        <v>109736</v>
      </c>
      <c r="GE71" s="18">
        <f>+WPB!$W71</f>
        <v>151068</v>
      </c>
      <c r="GF71" s="18">
        <f>+WPB!$X71</f>
        <v>200712</v>
      </c>
      <c r="GG71" s="18">
        <f>+WPB!$Y71</f>
        <v>251381</v>
      </c>
      <c r="GH71" s="18">
        <f>+WPB!$Z71</f>
        <v>305342</v>
      </c>
      <c r="GI71" s="18">
        <f>+WPB!$AA71</f>
        <v>363058</v>
      </c>
      <c r="GJ71" s="18">
        <f>+WPB!$AB71</f>
        <v>410799</v>
      </c>
      <c r="GK71" s="18">
        <f>+WPB!$AC71</f>
        <v>457254</v>
      </c>
      <c r="GL71" s="18">
        <f>+WPB!$AD71</f>
        <v>496865</v>
      </c>
      <c r="GM71" s="18">
        <f>+WPB!$AE71</f>
        <v>538767</v>
      </c>
      <c r="GN71" s="18">
        <f>SUM(GB71:GM71)</f>
        <v>3389685</v>
      </c>
      <c r="GO71" s="27"/>
      <c r="GP71" s="27"/>
    </row>
    <row r="72" spans="1:198" s="17" customFormat="1" ht="15.2" customHeight="1">
      <c r="A72" s="25">
        <v>2018</v>
      </c>
      <c r="B72" s="30" t="s">
        <v>7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28"/>
      <c r="R72" s="28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28"/>
      <c r="AG72" s="28"/>
      <c r="AH72" s="18">
        <f>+AMB!$T72</f>
        <v>217005</v>
      </c>
      <c r="AI72" s="18">
        <f>+AMB!$U72</f>
        <v>425618</v>
      </c>
      <c r="AJ72" s="18">
        <f>+AMB!$V72</f>
        <v>652308</v>
      </c>
      <c r="AK72" s="18">
        <f>+AMB!$W72</f>
        <v>877093</v>
      </c>
      <c r="AL72" s="18">
        <f>+AMB!$X72</f>
        <v>1106436</v>
      </c>
      <c r="AM72" s="18">
        <f>+AMB!$Y72</f>
        <v>1330709</v>
      </c>
      <c r="AN72" s="18">
        <f>+AMB!$Z72</f>
        <v>1529193</v>
      </c>
      <c r="AO72" s="18">
        <f>+AMB!$AA72</f>
        <v>1755115</v>
      </c>
      <c r="AP72" s="18">
        <f>+AMB!$AB72</f>
        <v>1967272</v>
      </c>
      <c r="AQ72" s="18">
        <f>+AMB!$AC72</f>
        <v>2196646</v>
      </c>
      <c r="AR72" s="18">
        <f>+AMB!$AD72</f>
        <v>2411994</v>
      </c>
      <c r="AS72" s="18">
        <f>+AMB!$AE72</f>
        <v>2593503</v>
      </c>
      <c r="AT72" s="18">
        <f>SUM(AH72:AS72)</f>
        <v>17062892</v>
      </c>
      <c r="AU72" s="28"/>
      <c r="AV72" s="28"/>
      <c r="AW72" s="18">
        <f>+BWB!$T72</f>
        <v>118114</v>
      </c>
      <c r="AX72" s="18">
        <f>+BWB!$U72</f>
        <v>237873</v>
      </c>
      <c r="AY72" s="18">
        <f>+BWB!$V72</f>
        <v>380060</v>
      </c>
      <c r="AZ72" s="18">
        <f>+BWB!$W72</f>
        <v>519100</v>
      </c>
      <c r="BA72" s="18">
        <f>+BWB!$X72</f>
        <v>667748</v>
      </c>
      <c r="BB72" s="18">
        <f>+BWB!$Y72</f>
        <v>812932</v>
      </c>
      <c r="BC72" s="18">
        <f>+BWB!$Z72</f>
        <v>947897</v>
      </c>
      <c r="BD72" s="18">
        <f>+BWB!$AA72</f>
        <v>1094796</v>
      </c>
      <c r="BE72" s="18">
        <f>+BWB!$AB72</f>
        <v>1235662</v>
      </c>
      <c r="BF72" s="18">
        <f>+BWB!$AC72</f>
        <v>1390776</v>
      </c>
      <c r="BG72" s="18">
        <f>+BWB!$AD72</f>
        <v>1533316</v>
      </c>
      <c r="BH72" s="18">
        <f>+BWB!$AE72</f>
        <v>1654306</v>
      </c>
      <c r="BI72" s="18">
        <f>SUM(AW72:BH72)</f>
        <v>10592580</v>
      </c>
      <c r="BJ72" s="28"/>
      <c r="BK72" s="28"/>
      <c r="BL72" s="18">
        <f>+DWT!$T72</f>
        <v>2940</v>
      </c>
      <c r="BM72" s="18">
        <f>+DWT!$U72</f>
        <v>6530</v>
      </c>
      <c r="BN72" s="18">
        <f>+DWT!$V72</f>
        <v>9547</v>
      </c>
      <c r="BO72" s="18">
        <f>+DWT!$W72</f>
        <v>12138</v>
      </c>
      <c r="BP72" s="18">
        <f>+DWT!$X72</f>
        <v>14166</v>
      </c>
      <c r="BQ72" s="18">
        <f>+DWT!$Y72</f>
        <v>15006</v>
      </c>
      <c r="BR72" s="18">
        <f>+DWT!$Z72</f>
        <v>15796</v>
      </c>
      <c r="BS72" s="18">
        <f>+DWT!$AA72</f>
        <v>16690</v>
      </c>
      <c r="BT72" s="18">
        <f>+DWT!$AB72</f>
        <v>17502</v>
      </c>
      <c r="BU72" s="18">
        <f>+DWT!$AC72</f>
        <v>18481</v>
      </c>
      <c r="BV72" s="18">
        <f>+DWT!$AD72</f>
        <v>19480</v>
      </c>
      <c r="BW72" s="18">
        <f>+DWT!$AE72</f>
        <v>20211</v>
      </c>
      <c r="BX72" s="18">
        <f>SUM(BL72:BW72)</f>
        <v>168487</v>
      </c>
      <c r="BY72" s="28"/>
      <c r="BZ72" s="28"/>
      <c r="CA72" s="18">
        <f>+OGB!$T72</f>
        <v>6404</v>
      </c>
      <c r="CB72" s="18">
        <f>+OGB!$U72</f>
        <v>12084</v>
      </c>
      <c r="CC72" s="18">
        <f>+OGB!$V72</f>
        <v>18809</v>
      </c>
      <c r="CD72" s="18">
        <f>+OGB!$W72</f>
        <v>25770</v>
      </c>
      <c r="CE72" s="18">
        <f>+OGB!$X72</f>
        <v>33310</v>
      </c>
      <c r="CF72" s="18">
        <f>+OGB!$Y72</f>
        <v>40537</v>
      </c>
      <c r="CG72" s="18">
        <f>+OGB!$Z72</f>
        <v>47821</v>
      </c>
      <c r="CH72" s="18">
        <f>+OGB!$AA72</f>
        <v>55058</v>
      </c>
      <c r="CI72" s="18">
        <f>+OGB!$AB72</f>
        <v>61603</v>
      </c>
      <c r="CJ72" s="18">
        <f>+OGB!$AC72</f>
        <v>68759</v>
      </c>
      <c r="CK72" s="18">
        <f>+OGB!$AD72</f>
        <v>74909</v>
      </c>
      <c r="CL72" s="18">
        <f>+OGB!$AE72</f>
        <v>80584</v>
      </c>
      <c r="CM72" s="18">
        <f>SUM(CA72:CL72)</f>
        <v>525648</v>
      </c>
      <c r="CN72" s="28"/>
      <c r="CO72" s="28"/>
      <c r="CP72" s="18">
        <f>+PB!$T72</f>
        <v>94311</v>
      </c>
      <c r="CQ72" s="18">
        <f>+PB!$U72</f>
        <v>184263</v>
      </c>
      <c r="CR72" s="18">
        <f>+PB!$V72</f>
        <v>285366</v>
      </c>
      <c r="CS72" s="18">
        <f>+PB!$W72</f>
        <v>384719</v>
      </c>
      <c r="CT72" s="18">
        <f>+PB!$X72</f>
        <v>487543</v>
      </c>
      <c r="CU72" s="18">
        <f>+PB!$Y72</f>
        <v>584616</v>
      </c>
      <c r="CV72" s="18">
        <f>+PB!$Z72</f>
        <v>677310</v>
      </c>
      <c r="CW72" s="18">
        <f>+PB!$AA72</f>
        <v>773620</v>
      </c>
      <c r="CX72" s="18">
        <f>+PB!$AB72</f>
        <v>862793</v>
      </c>
      <c r="CY72" s="18">
        <f>+PB!$AC72</f>
        <v>963504</v>
      </c>
      <c r="CZ72" s="18">
        <f>+PB!$AD72</f>
        <v>1056267</v>
      </c>
      <c r="DA72" s="18">
        <f>+PB!$AE72</f>
        <v>1136686</v>
      </c>
      <c r="DB72" s="18">
        <f>SUM(CP72:DA72)</f>
        <v>7490998</v>
      </c>
      <c r="DC72" s="28"/>
      <c r="DD72" s="28"/>
      <c r="DE72" s="18">
        <f>+IBA!$T72</f>
        <v>7737</v>
      </c>
      <c r="DF72" s="18">
        <f>+IBA!$U72</f>
        <v>16043</v>
      </c>
      <c r="DG72" s="18">
        <f>+IBA!$V72</f>
        <v>24421</v>
      </c>
      <c r="DH72" s="18">
        <f>+IBA!$W72</f>
        <v>32184</v>
      </c>
      <c r="DI72" s="18">
        <f>+IBA!$X72</f>
        <v>40289</v>
      </c>
      <c r="DJ72" s="18">
        <f>+IBA!$Y72</f>
        <v>47195</v>
      </c>
      <c r="DK72" s="18">
        <f>+IBA!$Z72</f>
        <v>54485</v>
      </c>
      <c r="DL72" s="18">
        <f>+IBA!$AA72</f>
        <v>62173</v>
      </c>
      <c r="DM72" s="18">
        <f>+IBA!$AB72</f>
        <v>69582</v>
      </c>
      <c r="DN72" s="18">
        <f>+IBA!$AC72</f>
        <v>77882</v>
      </c>
      <c r="DO72" s="18">
        <f>+IBA!$AD72</f>
        <v>85553</v>
      </c>
      <c r="DP72" s="18">
        <f>+IBA!$AE72</f>
        <v>91988</v>
      </c>
      <c r="DQ72" s="18">
        <f>SUM(DE72:DP72)</f>
        <v>609532</v>
      </c>
      <c r="DR72" s="28"/>
      <c r="DS72" s="28"/>
      <c r="DT72" s="18">
        <f>+SIBC!$T72</f>
        <v>4798</v>
      </c>
      <c r="DU72" s="18">
        <f>+SIBC!$U72</f>
        <v>8930</v>
      </c>
      <c r="DV72" s="18">
        <f>+SIBC!$V72</f>
        <v>13933</v>
      </c>
      <c r="DW72" s="18">
        <f>+SIBC!$W72</f>
        <v>19264</v>
      </c>
      <c r="DX72" s="18">
        <f>+SIBC!$X72</f>
        <v>26637</v>
      </c>
      <c r="DY72" s="18">
        <f>+SIBC!$Y72</f>
        <v>34306</v>
      </c>
      <c r="DZ72" s="18">
        <f>+SIBC!$Z72</f>
        <v>41921</v>
      </c>
      <c r="EA72" s="18">
        <f>+SIBC!$AA72</f>
        <v>49934</v>
      </c>
      <c r="EB72" s="18">
        <f>+SIBC!$AB72</f>
        <v>57435</v>
      </c>
      <c r="EC72" s="18">
        <f>+SIBC!$AC72</f>
        <v>64886</v>
      </c>
      <c r="ED72" s="18">
        <f>+SIBC!$AD72</f>
        <v>70757</v>
      </c>
      <c r="EE72" s="18">
        <f>+SIBC!$AE72</f>
        <v>75348</v>
      </c>
      <c r="EF72" s="18">
        <f>SUM(DT72:EE72)</f>
        <v>468149</v>
      </c>
      <c r="EG72" s="28"/>
      <c r="EH72" s="28"/>
      <c r="EI72" s="18">
        <f>+TIBA!$T72</f>
        <v>30914</v>
      </c>
      <c r="EJ72" s="18">
        <f>+TIBA!$U72</f>
        <v>61544</v>
      </c>
      <c r="EK72" s="18">
        <f>+TIBA!$V72</f>
        <v>95972</v>
      </c>
      <c r="EL72" s="18">
        <f>+TIBA!$W72</f>
        <v>130447</v>
      </c>
      <c r="EM72" s="18">
        <f>+TIBA!$X72</f>
        <v>166805</v>
      </c>
      <c r="EN72" s="18">
        <f>+TIBA!$Y72</f>
        <v>199969</v>
      </c>
      <c r="EO72" s="18">
        <f>+TIBA!$Z72</f>
        <v>232597</v>
      </c>
      <c r="EP72" s="18">
        <f>+TIBA!$AA72</f>
        <v>265534</v>
      </c>
      <c r="EQ72" s="18">
        <f>+TIBA!$AB72</f>
        <v>297011</v>
      </c>
      <c r="ER72" s="18">
        <f>+TIBA!$AC72</f>
        <v>331758</v>
      </c>
      <c r="ES72" s="18">
        <f>+TIBA!$AD72</f>
        <v>362576</v>
      </c>
      <c r="ET72" s="18">
        <f>+TIBA!$AE72</f>
        <v>389096</v>
      </c>
      <c r="EU72" s="18">
        <f>SUM(EI72:ET72)</f>
        <v>2564223</v>
      </c>
      <c r="EV72" s="28"/>
      <c r="EW72" s="28"/>
      <c r="EX72" s="18">
        <f>+LQB!$T72</f>
        <v>60924</v>
      </c>
      <c r="EY72" s="18">
        <f>+LQB!$U72</f>
        <v>119696</v>
      </c>
      <c r="EZ72" s="18">
        <f>+LQB!$V72</f>
        <v>186830</v>
      </c>
      <c r="FA72" s="18">
        <f>+LQB!$W72</f>
        <v>250924</v>
      </c>
      <c r="FB72" s="18">
        <f>+LQB!$X72</f>
        <v>320538</v>
      </c>
      <c r="FC72" s="18">
        <f>+LQB!$Y72</f>
        <v>387530</v>
      </c>
      <c r="FD72" s="18">
        <f>+LQB!$Z72</f>
        <v>450780</v>
      </c>
      <c r="FE72" s="18">
        <f>+LQB!$AA72</f>
        <v>520596</v>
      </c>
      <c r="FF72" s="18">
        <f>+LQB!$AB72</f>
        <v>584044</v>
      </c>
      <c r="FG72" s="18">
        <f>+LQB!$AC72</f>
        <v>655592</v>
      </c>
      <c r="FH72" s="18">
        <f>+LQB!$AD72</f>
        <v>722614</v>
      </c>
      <c r="FI72" s="18">
        <f>+LQB!$AE72</f>
        <v>780952</v>
      </c>
      <c r="FJ72" s="18">
        <f>SUM(EX72:FI72)</f>
        <v>5041020</v>
      </c>
      <c r="FK72" s="28"/>
      <c r="FL72" s="28"/>
      <c r="FM72" s="18">
        <f>+RBW!$T72</f>
        <v>0</v>
      </c>
      <c r="FN72" s="18">
        <f>+RBW!$U72</f>
        <v>0</v>
      </c>
      <c r="FO72" s="18">
        <f>+RBW!$V72</f>
        <v>0</v>
      </c>
      <c r="FP72" s="18">
        <f>+RBW!$W72</f>
        <v>0</v>
      </c>
      <c r="FQ72" s="18">
        <f>+RBW!$X72</f>
        <v>0</v>
      </c>
      <c r="FR72" s="18">
        <f>+RBW!$Y72</f>
        <v>0</v>
      </c>
      <c r="FS72" s="18">
        <f>+RBW!$Z72</f>
        <v>0</v>
      </c>
      <c r="FT72" s="18">
        <f>+RBW!$AA72</f>
        <v>0</v>
      </c>
      <c r="FU72" s="18">
        <f>+RBW!$AB72</f>
        <v>0</v>
      </c>
      <c r="FV72" s="18">
        <f>+RBW!$AC72</f>
        <v>0</v>
      </c>
      <c r="FW72" s="18">
        <f>+RBW!$AD72</f>
        <v>0</v>
      </c>
      <c r="FX72" s="18">
        <f>+RBW!$AE72</f>
        <v>0</v>
      </c>
      <c r="FY72" s="18">
        <f>SUM(FM72:FX72)</f>
        <v>0</v>
      </c>
      <c r="FZ72" s="28"/>
      <c r="GA72" s="28"/>
      <c r="GB72" s="18">
        <f>+WPB!$T72</f>
        <v>0</v>
      </c>
      <c r="GC72" s="18">
        <f>+WPB!$U72</f>
        <v>0</v>
      </c>
      <c r="GD72" s="18">
        <f>+WPB!$V72</f>
        <v>0</v>
      </c>
      <c r="GE72" s="18">
        <f>+WPB!$W72</f>
        <v>0</v>
      </c>
      <c r="GF72" s="18">
        <f>+WPB!$X72</f>
        <v>0</v>
      </c>
      <c r="GG72" s="18">
        <f>+WPB!$Y72</f>
        <v>0</v>
      </c>
      <c r="GH72" s="18">
        <f>+WPB!$Z72</f>
        <v>0</v>
      </c>
      <c r="GI72" s="18">
        <f>+WPB!$AA72</f>
        <v>0</v>
      </c>
      <c r="GJ72" s="18">
        <f>+WPB!$AB72</f>
        <v>0</v>
      </c>
      <c r="GK72" s="18">
        <f>+WPB!$AC72</f>
        <v>0</v>
      </c>
      <c r="GL72" s="18">
        <f>+WPB!$AD72</f>
        <v>0</v>
      </c>
      <c r="GM72" s="18">
        <f>+WPB!$AE72</f>
        <v>0</v>
      </c>
      <c r="GN72" s="18">
        <f>SUM(GB72:GM72)</f>
        <v>0</v>
      </c>
      <c r="GO72" s="28"/>
      <c r="GP72" s="28"/>
    </row>
    <row r="73" spans="1:198" s="17" customFormat="1" ht="15.2" customHeight="1">
      <c r="A73" s="25">
        <v>2018</v>
      </c>
      <c r="B73" s="30" t="s">
        <v>8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28"/>
      <c r="R73" s="28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28"/>
      <c r="AG73" s="28"/>
      <c r="AH73" s="18">
        <f>+AMB!$T73</f>
        <v>0</v>
      </c>
      <c r="AI73" s="18">
        <f>+AMB!$U73</f>
        <v>0</v>
      </c>
      <c r="AJ73" s="18">
        <f>+AMB!$V73</f>
        <v>0</v>
      </c>
      <c r="AK73" s="18">
        <f>+AMB!$W73</f>
        <v>0</v>
      </c>
      <c r="AL73" s="18">
        <f>+AMB!$X73</f>
        <v>0</v>
      </c>
      <c r="AM73" s="18">
        <f>+AMB!$Y73</f>
        <v>0</v>
      </c>
      <c r="AN73" s="18">
        <f>+AMB!$Z73</f>
        <v>0</v>
      </c>
      <c r="AO73" s="18">
        <f>+AMB!$AA73</f>
        <v>0</v>
      </c>
      <c r="AP73" s="18">
        <f>+AMB!$AB73</f>
        <v>0</v>
      </c>
      <c r="AQ73" s="18">
        <f>+AMB!$AC73</f>
        <v>0</v>
      </c>
      <c r="AR73" s="18">
        <f>+AMB!$AD73</f>
        <v>0</v>
      </c>
      <c r="AS73" s="18">
        <f>+AMB!$AE73</f>
        <v>0</v>
      </c>
      <c r="AT73" s="18">
        <f>SUM(AH73:AS73)</f>
        <v>0</v>
      </c>
      <c r="AU73" s="28"/>
      <c r="AV73" s="28"/>
      <c r="AW73" s="18">
        <f>+BWB!$T73</f>
        <v>357</v>
      </c>
      <c r="AX73" s="18">
        <f>+BWB!$U73</f>
        <v>660</v>
      </c>
      <c r="AY73" s="18">
        <f>+BWB!$V73</f>
        <v>1053</v>
      </c>
      <c r="AZ73" s="18">
        <f>+BWB!$W73</f>
        <v>1474</v>
      </c>
      <c r="BA73" s="18">
        <f>+BWB!$X73</f>
        <v>1945</v>
      </c>
      <c r="BB73" s="18">
        <f>+BWB!$Y73</f>
        <v>2468</v>
      </c>
      <c r="BC73" s="18">
        <f>+BWB!$Z73</f>
        <v>2945</v>
      </c>
      <c r="BD73" s="18">
        <f>+BWB!$AA73</f>
        <v>3512</v>
      </c>
      <c r="BE73" s="18">
        <f>+BWB!$AB73</f>
        <v>4035</v>
      </c>
      <c r="BF73" s="18">
        <f>+BWB!$AC73</f>
        <v>4583</v>
      </c>
      <c r="BG73" s="18">
        <f>+BWB!$AD73</f>
        <v>5061</v>
      </c>
      <c r="BH73" s="18">
        <f>+BWB!$AE73</f>
        <v>5292</v>
      </c>
      <c r="BI73" s="18">
        <f>SUM(AW73:BH73)</f>
        <v>33385</v>
      </c>
      <c r="BJ73" s="28"/>
      <c r="BK73" s="28"/>
      <c r="BL73" s="18">
        <f>+DWT!$T73</f>
        <v>3308</v>
      </c>
      <c r="BM73" s="18">
        <f>+DWT!$U73</f>
        <v>5892</v>
      </c>
      <c r="BN73" s="18">
        <f>+DWT!$V73</f>
        <v>8805</v>
      </c>
      <c r="BO73" s="18">
        <f>+DWT!$W73</f>
        <v>11361</v>
      </c>
      <c r="BP73" s="18">
        <f>+DWT!$X73</f>
        <v>14105</v>
      </c>
      <c r="BQ73" s="18">
        <f>+DWT!$Y73</f>
        <v>16636</v>
      </c>
      <c r="BR73" s="18">
        <f>+DWT!$Z73</f>
        <v>19058</v>
      </c>
      <c r="BS73" s="18">
        <f>+DWT!$AA73</f>
        <v>21538</v>
      </c>
      <c r="BT73" s="18">
        <f>+DWT!$AB73</f>
        <v>23878</v>
      </c>
      <c r="BU73" s="18">
        <f>+DWT!$AC73</f>
        <v>26306</v>
      </c>
      <c r="BV73" s="18">
        <f>+DWT!$AD73</f>
        <v>28609</v>
      </c>
      <c r="BW73" s="18">
        <f>+DWT!$AE73</f>
        <v>30754</v>
      </c>
      <c r="BX73" s="18">
        <f>SUM(BL73:BW73)</f>
        <v>210250</v>
      </c>
      <c r="BY73" s="28"/>
      <c r="BZ73" s="28"/>
      <c r="CA73" s="18">
        <f>+OGB!$T73</f>
        <v>26</v>
      </c>
      <c r="CB73" s="18">
        <f>+OGB!$U73</f>
        <v>43</v>
      </c>
      <c r="CC73" s="18">
        <f>+OGB!$V73</f>
        <v>53</v>
      </c>
      <c r="CD73" s="18">
        <f>+OGB!$W73</f>
        <v>81</v>
      </c>
      <c r="CE73" s="18">
        <f>+OGB!$X73</f>
        <v>115</v>
      </c>
      <c r="CF73" s="18">
        <f>+OGB!$Y73</f>
        <v>183</v>
      </c>
      <c r="CG73" s="18">
        <f>+OGB!$Z73</f>
        <v>199</v>
      </c>
      <c r="CH73" s="18">
        <f>+OGB!$AA73</f>
        <v>223</v>
      </c>
      <c r="CI73" s="18">
        <f>+OGB!$AB73</f>
        <v>247</v>
      </c>
      <c r="CJ73" s="18">
        <f>+OGB!$AC73</f>
        <v>291</v>
      </c>
      <c r="CK73" s="18">
        <f>+OGB!$AD73</f>
        <v>330</v>
      </c>
      <c r="CL73" s="18">
        <f>+OGB!$AE73</f>
        <v>348</v>
      </c>
      <c r="CM73" s="18">
        <f>SUM(CA73:CL73)</f>
        <v>2139</v>
      </c>
      <c r="CN73" s="28"/>
      <c r="CO73" s="28"/>
      <c r="CP73" s="18">
        <f>+PB!$T73</f>
        <v>1690</v>
      </c>
      <c r="CQ73" s="18">
        <f>+PB!$U73</f>
        <v>3366</v>
      </c>
      <c r="CR73" s="18">
        <f>+PB!$V73</f>
        <v>5018</v>
      </c>
      <c r="CS73" s="18">
        <f>+PB!$W73</f>
        <v>6618</v>
      </c>
      <c r="CT73" s="18">
        <f>+PB!$X73</f>
        <v>8244</v>
      </c>
      <c r="CU73" s="18">
        <f>+PB!$Y73</f>
        <v>10150</v>
      </c>
      <c r="CV73" s="18">
        <f>+PB!$Z73</f>
        <v>12276</v>
      </c>
      <c r="CW73" s="18">
        <f>+PB!$AA73</f>
        <v>14424</v>
      </c>
      <c r="CX73" s="18">
        <f>+PB!$AB73</f>
        <v>16354</v>
      </c>
      <c r="CY73" s="18">
        <f>+PB!$AC73</f>
        <v>18160</v>
      </c>
      <c r="CZ73" s="18">
        <f>+PB!$AD73</f>
        <v>19894</v>
      </c>
      <c r="DA73" s="18">
        <f>+PB!$AE73</f>
        <v>21380</v>
      </c>
      <c r="DB73" s="18">
        <f>SUM(CP73:DA73)</f>
        <v>137574</v>
      </c>
      <c r="DC73" s="28"/>
      <c r="DD73" s="28"/>
      <c r="DE73" s="18">
        <f>+IBA!$T73</f>
        <v>1756</v>
      </c>
      <c r="DF73" s="18">
        <f>+IBA!$U73</f>
        <v>4041</v>
      </c>
      <c r="DG73" s="18">
        <f>+IBA!$V73</f>
        <v>6252</v>
      </c>
      <c r="DH73" s="18">
        <f>+IBA!$W73</f>
        <v>8001</v>
      </c>
      <c r="DI73" s="18">
        <f>+IBA!$X73</f>
        <v>12639</v>
      </c>
      <c r="DJ73" s="18">
        <f>+IBA!$Y73</f>
        <v>20499</v>
      </c>
      <c r="DK73" s="18">
        <f>+IBA!$Z73</f>
        <v>29417</v>
      </c>
      <c r="DL73" s="18">
        <f>+IBA!$AA73</f>
        <v>39354</v>
      </c>
      <c r="DM73" s="18">
        <f>+IBA!$AB73</f>
        <v>46839</v>
      </c>
      <c r="DN73" s="18">
        <f>+IBA!$AC73</f>
        <v>49989</v>
      </c>
      <c r="DO73" s="18">
        <f>+IBA!$AD73</f>
        <v>51916</v>
      </c>
      <c r="DP73" s="18">
        <f>+IBA!$AE73</f>
        <v>53108</v>
      </c>
      <c r="DQ73" s="18">
        <f>SUM(DE73:DP73)</f>
        <v>323811</v>
      </c>
      <c r="DR73" s="28"/>
      <c r="DS73" s="28"/>
      <c r="DT73" s="18">
        <f>+SIBC!$T73</f>
        <v>0</v>
      </c>
      <c r="DU73" s="18">
        <f>+SIBC!$U73</f>
        <v>0</v>
      </c>
      <c r="DV73" s="18">
        <f>+SIBC!$V73</f>
        <v>0</v>
      </c>
      <c r="DW73" s="18">
        <f>+SIBC!$W73</f>
        <v>0</v>
      </c>
      <c r="DX73" s="18">
        <f>+SIBC!$X73</f>
        <v>0</v>
      </c>
      <c r="DY73" s="18">
        <f>+SIBC!$Y73</f>
        <v>0</v>
      </c>
      <c r="DZ73" s="18">
        <f>+SIBC!$Z73</f>
        <v>0</v>
      </c>
      <c r="EA73" s="18">
        <f>+SIBC!$AA73</f>
        <v>0</v>
      </c>
      <c r="EB73" s="18">
        <f>+SIBC!$AB73</f>
        <v>0</v>
      </c>
      <c r="EC73" s="18">
        <f>+SIBC!$AC73</f>
        <v>0</v>
      </c>
      <c r="ED73" s="18">
        <f>+SIBC!$AD73</f>
        <v>0</v>
      </c>
      <c r="EE73" s="18">
        <f>+SIBC!$AE73</f>
        <v>0</v>
      </c>
      <c r="EF73" s="18">
        <f>SUM(DT73:EE73)</f>
        <v>0</v>
      </c>
      <c r="EG73" s="28"/>
      <c r="EH73" s="28"/>
      <c r="EI73" s="18">
        <f>+TIBA!$T73</f>
        <v>0</v>
      </c>
      <c r="EJ73" s="18">
        <f>+TIBA!$U73</f>
        <v>0</v>
      </c>
      <c r="EK73" s="18">
        <f>+TIBA!$V73</f>
        <v>0</v>
      </c>
      <c r="EL73" s="18">
        <f>+TIBA!$W73</f>
        <v>0</v>
      </c>
      <c r="EM73" s="18">
        <f>+TIBA!$X73</f>
        <v>0</v>
      </c>
      <c r="EN73" s="18">
        <f>+TIBA!$Y73</f>
        <v>0</v>
      </c>
      <c r="EO73" s="18">
        <f>+TIBA!$Z73</f>
        <v>0</v>
      </c>
      <c r="EP73" s="18">
        <f>+TIBA!$AA73</f>
        <v>0</v>
      </c>
      <c r="EQ73" s="18">
        <f>+TIBA!$AB73</f>
        <v>0</v>
      </c>
      <c r="ER73" s="18">
        <f>+TIBA!$AC73</f>
        <v>0</v>
      </c>
      <c r="ES73" s="18">
        <f>+TIBA!$AD73</f>
        <v>0</v>
      </c>
      <c r="ET73" s="18">
        <f>+TIBA!$AE73</f>
        <v>0</v>
      </c>
      <c r="EU73" s="18">
        <f>SUM(EI73:ET73)</f>
        <v>0</v>
      </c>
      <c r="EV73" s="28"/>
      <c r="EW73" s="28"/>
      <c r="EX73" s="18">
        <f>+LQB!$T73</f>
        <v>306</v>
      </c>
      <c r="EY73" s="18">
        <f>+LQB!$U73</f>
        <v>652</v>
      </c>
      <c r="EZ73" s="18">
        <f>+LQB!$V73</f>
        <v>1082</v>
      </c>
      <c r="FA73" s="18">
        <f>+LQB!$W73</f>
        <v>1676</v>
      </c>
      <c r="FB73" s="18">
        <f>+LQB!$X73</f>
        <v>2300</v>
      </c>
      <c r="FC73" s="18">
        <f>+LQB!$Y73</f>
        <v>2872</v>
      </c>
      <c r="FD73" s="18">
        <f>+LQB!$Z73</f>
        <v>3902</v>
      </c>
      <c r="FE73" s="18">
        <f>+LQB!$AA73</f>
        <v>4884</v>
      </c>
      <c r="FF73" s="18">
        <f>+LQB!$AB73</f>
        <v>5632</v>
      </c>
      <c r="FG73" s="18">
        <f>+LQB!$AC73</f>
        <v>6382</v>
      </c>
      <c r="FH73" s="18">
        <f>+LQB!$AD73</f>
        <v>6882</v>
      </c>
      <c r="FI73" s="18">
        <f>+LQB!$AE73</f>
        <v>7276</v>
      </c>
      <c r="FJ73" s="18">
        <f>SUM(EX73:FI73)</f>
        <v>43846</v>
      </c>
      <c r="FK73" s="28"/>
      <c r="FL73" s="28"/>
      <c r="FM73" s="18">
        <f>+RBW!$T73</f>
        <v>420</v>
      </c>
      <c r="FN73" s="18">
        <f>+RBW!$U73</f>
        <v>814</v>
      </c>
      <c r="FO73" s="18">
        <f>+RBW!$V73</f>
        <v>1488</v>
      </c>
      <c r="FP73" s="18">
        <f>+RBW!$W73</f>
        <v>2784</v>
      </c>
      <c r="FQ73" s="18">
        <f>+RBW!$X73</f>
        <v>5122</v>
      </c>
      <c r="FR73" s="18">
        <f>+RBW!$Y73</f>
        <v>8036</v>
      </c>
      <c r="FS73" s="18">
        <f>+RBW!$Z73</f>
        <v>11056</v>
      </c>
      <c r="FT73" s="18">
        <f>+RBW!$AA73</f>
        <v>13974</v>
      </c>
      <c r="FU73" s="18">
        <f>+RBW!$AB73</f>
        <v>16656</v>
      </c>
      <c r="FV73" s="18">
        <f>+RBW!$AC73</f>
        <v>19162</v>
      </c>
      <c r="FW73" s="18">
        <f>+RBW!$AD73</f>
        <v>20040</v>
      </c>
      <c r="FX73" s="18">
        <f>+RBW!$AE73</f>
        <v>20664</v>
      </c>
      <c r="FY73" s="18">
        <f>SUM(FM73:FX73)</f>
        <v>120216</v>
      </c>
      <c r="FZ73" s="28"/>
      <c r="GA73" s="28"/>
      <c r="GB73" s="18">
        <f>+WPB!$T73</f>
        <v>0</v>
      </c>
      <c r="GC73" s="18">
        <f>+WPB!$U73</f>
        <v>0</v>
      </c>
      <c r="GD73" s="18">
        <f>+WPB!$V73</f>
        <v>0</v>
      </c>
      <c r="GE73" s="18">
        <f>+WPB!$W73</f>
        <v>0</v>
      </c>
      <c r="GF73" s="18">
        <f>+WPB!$X73</f>
        <v>0</v>
      </c>
      <c r="GG73" s="18">
        <f>+WPB!$Y73</f>
        <v>0</v>
      </c>
      <c r="GH73" s="18">
        <f>+WPB!$Z73</f>
        <v>0</v>
      </c>
      <c r="GI73" s="18">
        <f>+WPB!$AA73</f>
        <v>0</v>
      </c>
      <c r="GJ73" s="18">
        <f>+WPB!$AB73</f>
        <v>0</v>
      </c>
      <c r="GK73" s="18">
        <f>+WPB!$AC73</f>
        <v>0</v>
      </c>
      <c r="GL73" s="18">
        <f>+WPB!$AD73</f>
        <v>0</v>
      </c>
      <c r="GM73" s="18">
        <f>+WPB!$AE73</f>
        <v>0</v>
      </c>
      <c r="GN73" s="18">
        <f>SUM(GB73:GM73)</f>
        <v>0</v>
      </c>
      <c r="GO73" s="28"/>
      <c r="GP73" s="28"/>
    </row>
    <row r="74" spans="1:198" s="17" customFormat="1" ht="15.2" customHeight="1">
      <c r="A74" s="25">
        <v>2018</v>
      </c>
      <c r="B74" s="31" t="s">
        <v>9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28"/>
      <c r="R74" s="28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28"/>
      <c r="AG74" s="28"/>
      <c r="AH74" s="18">
        <f t="shared" ref="AH74:AT74" si="132">SUM(AH71:AH73)</f>
        <v>578163</v>
      </c>
      <c r="AI74" s="18">
        <f t="shared" si="132"/>
        <v>1102126</v>
      </c>
      <c r="AJ74" s="18">
        <f t="shared" si="132"/>
        <v>1716124</v>
      </c>
      <c r="AK74" s="18">
        <f t="shared" si="132"/>
        <v>2316515</v>
      </c>
      <c r="AL74" s="18">
        <f t="shared" si="132"/>
        <v>2945407</v>
      </c>
      <c r="AM74" s="18">
        <f t="shared" si="132"/>
        <v>3578848</v>
      </c>
      <c r="AN74" s="18">
        <f t="shared" si="132"/>
        <v>4215871</v>
      </c>
      <c r="AO74" s="18">
        <f t="shared" si="132"/>
        <v>4891056</v>
      </c>
      <c r="AP74" s="18">
        <f t="shared" si="132"/>
        <v>5486145</v>
      </c>
      <c r="AQ74" s="18">
        <f t="shared" si="132"/>
        <v>6122692</v>
      </c>
      <c r="AR74" s="18">
        <f t="shared" si="132"/>
        <v>6696592</v>
      </c>
      <c r="AS74" s="18">
        <f t="shared" si="132"/>
        <v>7238514</v>
      </c>
      <c r="AT74" s="18">
        <f t="shared" si="132"/>
        <v>46888053</v>
      </c>
      <c r="AU74" s="28"/>
      <c r="AV74" s="28"/>
      <c r="AW74" s="18">
        <f t="shared" ref="AW74:BI74" si="133">SUM(AW71:AW73)</f>
        <v>301328</v>
      </c>
      <c r="AX74" s="18">
        <f t="shared" si="133"/>
        <v>593940</v>
      </c>
      <c r="AY74" s="18">
        <f t="shared" si="133"/>
        <v>971589</v>
      </c>
      <c r="AZ74" s="18">
        <f t="shared" si="133"/>
        <v>1339085</v>
      </c>
      <c r="BA74" s="18">
        <f t="shared" si="133"/>
        <v>1754544</v>
      </c>
      <c r="BB74" s="18">
        <f t="shared" si="133"/>
        <v>2190453</v>
      </c>
      <c r="BC74" s="18">
        <f t="shared" si="133"/>
        <v>2651755</v>
      </c>
      <c r="BD74" s="18">
        <f t="shared" si="133"/>
        <v>3146083</v>
      </c>
      <c r="BE74" s="18">
        <f t="shared" si="133"/>
        <v>3556264</v>
      </c>
      <c r="BF74" s="18">
        <f t="shared" si="133"/>
        <v>3970492</v>
      </c>
      <c r="BG74" s="18">
        <f t="shared" si="133"/>
        <v>4343987</v>
      </c>
      <c r="BH74" s="18">
        <f t="shared" si="133"/>
        <v>4696264</v>
      </c>
      <c r="BI74" s="18">
        <f t="shared" si="133"/>
        <v>29515784</v>
      </c>
      <c r="BJ74" s="28"/>
      <c r="BK74" s="28"/>
      <c r="BL74" s="18">
        <f t="shared" ref="BL74:BX74" si="134">SUM(BL71:BL73)</f>
        <v>312270</v>
      </c>
      <c r="BM74" s="18">
        <f t="shared" si="134"/>
        <v>597507</v>
      </c>
      <c r="BN74" s="18">
        <f t="shared" si="134"/>
        <v>942079</v>
      </c>
      <c r="BO74" s="18">
        <f t="shared" si="134"/>
        <v>1247011</v>
      </c>
      <c r="BP74" s="18">
        <f t="shared" si="134"/>
        <v>1557752</v>
      </c>
      <c r="BQ74" s="18">
        <f t="shared" si="134"/>
        <v>1888127</v>
      </c>
      <c r="BR74" s="18">
        <f t="shared" si="134"/>
        <v>2216616</v>
      </c>
      <c r="BS74" s="18">
        <f t="shared" si="134"/>
        <v>2558623</v>
      </c>
      <c r="BT74" s="18">
        <f t="shared" si="134"/>
        <v>2882853</v>
      </c>
      <c r="BU74" s="18">
        <f t="shared" si="134"/>
        <v>3221354</v>
      </c>
      <c r="BV74" s="18">
        <f t="shared" si="134"/>
        <v>3544902</v>
      </c>
      <c r="BW74" s="18">
        <f t="shared" si="134"/>
        <v>3871713</v>
      </c>
      <c r="BX74" s="18">
        <f t="shared" si="134"/>
        <v>24840807</v>
      </c>
      <c r="BY74" s="28"/>
      <c r="BZ74" s="28"/>
      <c r="CA74" s="18">
        <f t="shared" ref="CA74:CM74" si="135">SUM(CA71:CA73)</f>
        <v>45997</v>
      </c>
      <c r="CB74" s="18">
        <f t="shared" si="135"/>
        <v>91274</v>
      </c>
      <c r="CC74" s="18">
        <f t="shared" si="135"/>
        <v>145606</v>
      </c>
      <c r="CD74" s="18">
        <f t="shared" si="135"/>
        <v>197712</v>
      </c>
      <c r="CE74" s="18">
        <f t="shared" si="135"/>
        <v>258865</v>
      </c>
      <c r="CF74" s="18">
        <f t="shared" si="135"/>
        <v>321078</v>
      </c>
      <c r="CG74" s="18">
        <f t="shared" si="135"/>
        <v>385420</v>
      </c>
      <c r="CH74" s="18">
        <f t="shared" si="135"/>
        <v>453962</v>
      </c>
      <c r="CI74" s="18">
        <f t="shared" si="135"/>
        <v>510667</v>
      </c>
      <c r="CJ74" s="18">
        <f t="shared" si="135"/>
        <v>568228</v>
      </c>
      <c r="CK74" s="18">
        <f t="shared" si="135"/>
        <v>619300</v>
      </c>
      <c r="CL74" s="18">
        <f t="shared" si="135"/>
        <v>674548</v>
      </c>
      <c r="CM74" s="18">
        <f t="shared" si="135"/>
        <v>4272657</v>
      </c>
      <c r="CN74" s="28"/>
      <c r="CO74" s="28"/>
      <c r="CP74" s="18">
        <f t="shared" ref="CP74:DB74" si="136">SUM(CP71:CP73)</f>
        <v>353136</v>
      </c>
      <c r="CQ74" s="18">
        <f t="shared" si="136"/>
        <v>688700</v>
      </c>
      <c r="CR74" s="18">
        <f t="shared" si="136"/>
        <v>1121188</v>
      </c>
      <c r="CS74" s="18">
        <f t="shared" si="136"/>
        <v>1514674</v>
      </c>
      <c r="CT74" s="18">
        <f t="shared" si="136"/>
        <v>1964664</v>
      </c>
      <c r="CU74" s="18">
        <f t="shared" si="136"/>
        <v>2453941</v>
      </c>
      <c r="CV74" s="18">
        <f t="shared" si="136"/>
        <v>3034390</v>
      </c>
      <c r="CW74" s="18">
        <f t="shared" si="136"/>
        <v>3630484</v>
      </c>
      <c r="CX74" s="18">
        <f t="shared" si="136"/>
        <v>4077172</v>
      </c>
      <c r="CY74" s="18">
        <f t="shared" si="136"/>
        <v>4510877</v>
      </c>
      <c r="CZ74" s="18">
        <f t="shared" si="136"/>
        <v>4891032</v>
      </c>
      <c r="DA74" s="18">
        <f t="shared" si="136"/>
        <v>5270645</v>
      </c>
      <c r="DB74" s="18">
        <f t="shared" si="136"/>
        <v>33510903</v>
      </c>
      <c r="DC74" s="28"/>
      <c r="DD74" s="28"/>
      <c r="DE74" s="18">
        <f t="shared" ref="DE74:DQ74" si="137">SUM(DE71:DE73)</f>
        <v>99606</v>
      </c>
      <c r="DF74" s="18">
        <f t="shared" si="137"/>
        <v>197451</v>
      </c>
      <c r="DG74" s="18">
        <f t="shared" si="137"/>
        <v>312818</v>
      </c>
      <c r="DH74" s="18">
        <f t="shared" si="137"/>
        <v>419042</v>
      </c>
      <c r="DI74" s="18">
        <f t="shared" si="137"/>
        <v>548757</v>
      </c>
      <c r="DJ74" s="18">
        <f t="shared" si="137"/>
        <v>686759</v>
      </c>
      <c r="DK74" s="18">
        <f t="shared" si="137"/>
        <v>835499</v>
      </c>
      <c r="DL74" s="18">
        <f t="shared" si="137"/>
        <v>991753</v>
      </c>
      <c r="DM74" s="18">
        <f t="shared" si="137"/>
        <v>1123511</v>
      </c>
      <c r="DN74" s="18">
        <f t="shared" si="137"/>
        <v>1245485</v>
      </c>
      <c r="DO74" s="18">
        <f t="shared" si="137"/>
        <v>1349213</v>
      </c>
      <c r="DP74" s="18">
        <f t="shared" si="137"/>
        <v>1455020</v>
      </c>
      <c r="DQ74" s="18">
        <f t="shared" si="137"/>
        <v>9264914</v>
      </c>
      <c r="DR74" s="28"/>
      <c r="DS74" s="28"/>
      <c r="DT74" s="18">
        <f t="shared" ref="DT74:EF74" si="138">SUM(DT71:DT73)</f>
        <v>177166</v>
      </c>
      <c r="DU74" s="18">
        <f t="shared" si="138"/>
        <v>331087</v>
      </c>
      <c r="DV74" s="18">
        <f t="shared" si="138"/>
        <v>523618</v>
      </c>
      <c r="DW74" s="18">
        <f t="shared" si="138"/>
        <v>717106</v>
      </c>
      <c r="DX74" s="18">
        <f t="shared" si="138"/>
        <v>934846</v>
      </c>
      <c r="DY74" s="18">
        <f t="shared" si="138"/>
        <v>1151134</v>
      </c>
      <c r="DZ74" s="18">
        <f t="shared" si="138"/>
        <v>1366678</v>
      </c>
      <c r="EA74" s="18">
        <f t="shared" si="138"/>
        <v>1582363</v>
      </c>
      <c r="EB74" s="18">
        <f t="shared" si="138"/>
        <v>1787621</v>
      </c>
      <c r="EC74" s="18">
        <f t="shared" si="138"/>
        <v>1995281</v>
      </c>
      <c r="ED74" s="18">
        <f t="shared" si="138"/>
        <v>2185831</v>
      </c>
      <c r="EE74" s="18">
        <f t="shared" si="138"/>
        <v>2377887</v>
      </c>
      <c r="EF74" s="18">
        <f t="shared" si="138"/>
        <v>15130618</v>
      </c>
      <c r="EG74" s="28"/>
      <c r="EH74" s="28"/>
      <c r="EI74" s="18">
        <f t="shared" ref="EI74:EU74" si="139">SUM(EI71:EI73)</f>
        <v>106211</v>
      </c>
      <c r="EJ74" s="18">
        <f t="shared" si="139"/>
        <v>211286</v>
      </c>
      <c r="EK74" s="18">
        <f t="shared" si="139"/>
        <v>351360</v>
      </c>
      <c r="EL74" s="18">
        <f t="shared" si="139"/>
        <v>497973</v>
      </c>
      <c r="EM74" s="18">
        <f t="shared" si="139"/>
        <v>674828</v>
      </c>
      <c r="EN74" s="18">
        <f t="shared" si="139"/>
        <v>870321</v>
      </c>
      <c r="EO74" s="18">
        <f t="shared" si="139"/>
        <v>1118212</v>
      </c>
      <c r="EP74" s="18">
        <f t="shared" si="139"/>
        <v>1371636</v>
      </c>
      <c r="EQ74" s="18">
        <f t="shared" si="139"/>
        <v>1549019</v>
      </c>
      <c r="ER74" s="18">
        <f t="shared" si="139"/>
        <v>1713104</v>
      </c>
      <c r="ES74" s="18">
        <f t="shared" si="139"/>
        <v>1847258</v>
      </c>
      <c r="ET74" s="18">
        <f t="shared" si="139"/>
        <v>1969137</v>
      </c>
      <c r="EU74" s="18">
        <f t="shared" si="139"/>
        <v>12280345</v>
      </c>
      <c r="EV74" s="28"/>
      <c r="EW74" s="28"/>
      <c r="EX74" s="18">
        <f t="shared" ref="EX74:FJ74" si="140">SUM(EX71:EX73)</f>
        <v>216429</v>
      </c>
      <c r="EY74" s="18">
        <f t="shared" si="140"/>
        <v>426628</v>
      </c>
      <c r="EZ74" s="18">
        <f t="shared" si="140"/>
        <v>695032</v>
      </c>
      <c r="FA74" s="18">
        <f t="shared" si="140"/>
        <v>949466</v>
      </c>
      <c r="FB74" s="18">
        <f t="shared" si="140"/>
        <v>1248279</v>
      </c>
      <c r="FC74" s="18">
        <f t="shared" si="140"/>
        <v>1554651</v>
      </c>
      <c r="FD74" s="18">
        <f t="shared" si="140"/>
        <v>1897958</v>
      </c>
      <c r="FE74" s="18">
        <f t="shared" si="140"/>
        <v>2268101</v>
      </c>
      <c r="FF74" s="18">
        <f t="shared" si="140"/>
        <v>2554350</v>
      </c>
      <c r="FG74" s="18">
        <f t="shared" si="140"/>
        <v>2849583</v>
      </c>
      <c r="FH74" s="18">
        <f t="shared" si="140"/>
        <v>3122335</v>
      </c>
      <c r="FI74" s="18">
        <f t="shared" si="140"/>
        <v>3389717</v>
      </c>
      <c r="FJ74" s="18">
        <f t="shared" si="140"/>
        <v>21172529</v>
      </c>
      <c r="FK74" s="28"/>
      <c r="FL74" s="28"/>
      <c r="FM74" s="18">
        <f t="shared" ref="FM74:FY74" si="141">SUM(FM71:FM73)</f>
        <v>152195</v>
      </c>
      <c r="FN74" s="18">
        <f t="shared" si="141"/>
        <v>298851</v>
      </c>
      <c r="FO74" s="18">
        <f t="shared" si="141"/>
        <v>488240</v>
      </c>
      <c r="FP74" s="18">
        <f t="shared" si="141"/>
        <v>680481</v>
      </c>
      <c r="FQ74" s="18">
        <f t="shared" si="141"/>
        <v>916894</v>
      </c>
      <c r="FR74" s="18">
        <f t="shared" si="141"/>
        <v>1173035</v>
      </c>
      <c r="FS74" s="18">
        <f t="shared" si="141"/>
        <v>1479165</v>
      </c>
      <c r="FT74" s="18">
        <f t="shared" si="141"/>
        <v>1794564</v>
      </c>
      <c r="FU74" s="18">
        <f t="shared" si="141"/>
        <v>2027541</v>
      </c>
      <c r="FV74" s="18">
        <f t="shared" si="141"/>
        <v>2243073</v>
      </c>
      <c r="FW74" s="18">
        <f t="shared" si="141"/>
        <v>2413660</v>
      </c>
      <c r="FX74" s="18">
        <f t="shared" si="141"/>
        <v>2593388</v>
      </c>
      <c r="FY74" s="18">
        <f t="shared" si="141"/>
        <v>16261087</v>
      </c>
      <c r="FZ74" s="28"/>
      <c r="GA74" s="28"/>
      <c r="GB74" s="18">
        <f t="shared" ref="GB74:GN74" si="142">SUM(GB71:GB73)</f>
        <v>35724</v>
      </c>
      <c r="GC74" s="18">
        <f t="shared" si="142"/>
        <v>68979</v>
      </c>
      <c r="GD74" s="18">
        <f t="shared" si="142"/>
        <v>109736</v>
      </c>
      <c r="GE74" s="18">
        <f t="shared" si="142"/>
        <v>151068</v>
      </c>
      <c r="GF74" s="18">
        <f t="shared" si="142"/>
        <v>200712</v>
      </c>
      <c r="GG74" s="18">
        <f t="shared" si="142"/>
        <v>251381</v>
      </c>
      <c r="GH74" s="18">
        <f t="shared" si="142"/>
        <v>305342</v>
      </c>
      <c r="GI74" s="18">
        <f t="shared" si="142"/>
        <v>363058</v>
      </c>
      <c r="GJ74" s="18">
        <f t="shared" si="142"/>
        <v>410799</v>
      </c>
      <c r="GK74" s="18">
        <f t="shared" si="142"/>
        <v>457254</v>
      </c>
      <c r="GL74" s="18">
        <f t="shared" si="142"/>
        <v>496865</v>
      </c>
      <c r="GM74" s="18">
        <f t="shared" si="142"/>
        <v>538767</v>
      </c>
      <c r="GN74" s="18">
        <f t="shared" si="142"/>
        <v>3389685</v>
      </c>
      <c r="GO74" s="28"/>
      <c r="GP74" s="28"/>
    </row>
    <row r="75" spans="1:198" s="29" customFormat="1" ht="15.2" customHeight="1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5"/>
      <c r="R75" s="15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5"/>
      <c r="AG75" s="15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5"/>
      <c r="AV75" s="15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5"/>
      <c r="BK75" s="15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5"/>
      <c r="BZ75" s="15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5"/>
      <c r="CO75" s="15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5"/>
      <c r="DD75" s="15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5"/>
      <c r="DS75" s="15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5"/>
      <c r="EH75" s="15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5"/>
      <c r="EW75" s="15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5"/>
      <c r="FL75" s="15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5"/>
      <c r="GA75" s="15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5"/>
      <c r="GP75" s="15"/>
    </row>
    <row r="76" spans="1:198" s="17" customFormat="1" ht="15.2" customHeight="1">
      <c r="A76" s="25">
        <v>2019</v>
      </c>
      <c r="B76" s="30" t="s">
        <v>6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27"/>
      <c r="R76" s="27"/>
      <c r="S76" s="18">
        <f>+AAZ!$T76</f>
        <v>23464</v>
      </c>
      <c r="T76" s="18">
        <f>+AAZ!$U76</f>
        <v>44687</v>
      </c>
      <c r="U76" s="18">
        <f>+AAZ!$V76</f>
        <v>69884</v>
      </c>
      <c r="V76" s="18">
        <f>+AAZ!$W76</f>
        <v>95523</v>
      </c>
      <c r="W76" s="18">
        <f>+AAZ!$X76</f>
        <v>134022</v>
      </c>
      <c r="X76" s="18">
        <f>+AAZ!$Y76</f>
        <v>183468</v>
      </c>
      <c r="Y76" s="18">
        <f>+AAZ!$Z76</f>
        <v>229961</v>
      </c>
      <c r="Z76" s="18">
        <f>+AAZ!$AA76</f>
        <v>275397</v>
      </c>
      <c r="AA76" s="18">
        <f>+AAZ!$AB76</f>
        <v>313989</v>
      </c>
      <c r="AB76" s="18">
        <f>+AAZ!$AC76</f>
        <v>337655</v>
      </c>
      <c r="AC76" s="18">
        <f>+AAZ!$AD76</f>
        <v>362713</v>
      </c>
      <c r="AD76" s="18">
        <f>+AAZ!$AE76</f>
        <v>389554</v>
      </c>
      <c r="AE76" s="18">
        <f>SUM(S76:AD76)</f>
        <v>2460317</v>
      </c>
      <c r="AF76" s="27"/>
      <c r="AG76" s="27"/>
      <c r="AH76" s="18">
        <f>+AMB!$T76</f>
        <v>331946</v>
      </c>
      <c r="AI76" s="18">
        <f>+AMB!$U76</f>
        <v>637529</v>
      </c>
      <c r="AJ76" s="18">
        <f>+AMB!$V76</f>
        <v>1013905</v>
      </c>
      <c r="AK76" s="18">
        <f>+AMB!$W76</f>
        <v>1374477</v>
      </c>
      <c r="AL76" s="18">
        <f>+AMB!$X76</f>
        <v>1745721</v>
      </c>
      <c r="AM76" s="18">
        <f>+AMB!$Y76</f>
        <v>2126361</v>
      </c>
      <c r="AN76" s="18">
        <f>+AMB!$Z76</f>
        <v>2549835</v>
      </c>
      <c r="AO76" s="18">
        <f>+AMB!$AA76</f>
        <v>2970363</v>
      </c>
      <c r="AP76" s="18">
        <f>+AMB!$AB76</f>
        <v>3333769</v>
      </c>
      <c r="AQ76" s="18">
        <f>+AMB!$AC76</f>
        <v>3728403</v>
      </c>
      <c r="AR76" s="18">
        <f>+AMB!$AD76</f>
        <v>4077657</v>
      </c>
      <c r="AS76" s="18">
        <f>+AMB!$AE76</f>
        <v>4423950</v>
      </c>
      <c r="AT76" s="18">
        <f>SUM(AH76:AS76)</f>
        <v>28313916</v>
      </c>
      <c r="AU76" s="27"/>
      <c r="AV76" s="27"/>
      <c r="AW76" s="18">
        <f>+BWB!$T76</f>
        <v>171625</v>
      </c>
      <c r="AX76" s="18">
        <f>+BWB!$U76</f>
        <v>332980</v>
      </c>
      <c r="AY76" s="18">
        <f>+BWB!$V76</f>
        <v>550898</v>
      </c>
      <c r="AZ76" s="18">
        <f>+BWB!$W76</f>
        <v>775071</v>
      </c>
      <c r="BA76" s="18">
        <f>+BWB!$X76</f>
        <v>1028463</v>
      </c>
      <c r="BB76" s="18">
        <f>+BWB!$Y76</f>
        <v>1310690</v>
      </c>
      <c r="BC76" s="18">
        <f>+BWB!$Z76</f>
        <v>1642109</v>
      </c>
      <c r="BD76" s="18">
        <f>+BWB!$AA76</f>
        <v>1983339</v>
      </c>
      <c r="BE76" s="18">
        <f>+BWB!$AB76</f>
        <v>2238313</v>
      </c>
      <c r="BF76" s="18">
        <f>+BWB!$AC76</f>
        <v>2489917</v>
      </c>
      <c r="BG76" s="18">
        <f>+BWB!$AD76</f>
        <v>2714616</v>
      </c>
      <c r="BH76" s="18">
        <f>+BWB!$AE76</f>
        <v>2944860</v>
      </c>
      <c r="BI76" s="18">
        <f>SUM(AW76:BH76)</f>
        <v>18182881</v>
      </c>
      <c r="BJ76" s="27"/>
      <c r="BK76" s="27"/>
      <c r="BL76" s="18">
        <f>+DWT!$T76</f>
        <v>305531</v>
      </c>
      <c r="BM76" s="18">
        <f>+DWT!$U76</f>
        <v>607450</v>
      </c>
      <c r="BN76" s="18">
        <f>+DWT!$V76</f>
        <v>960032</v>
      </c>
      <c r="BO76" s="18">
        <f>+DWT!$W76</f>
        <v>1307770</v>
      </c>
      <c r="BP76" s="18">
        <f>+DWT!$X76</f>
        <v>1670785</v>
      </c>
      <c r="BQ76" s="18">
        <f>+DWT!$Y76</f>
        <v>2024049</v>
      </c>
      <c r="BR76" s="18">
        <f>+DWT!$Z76</f>
        <v>2376098</v>
      </c>
      <c r="BS76" s="18">
        <f>+DWT!$AA76</f>
        <v>2762282</v>
      </c>
      <c r="BT76" s="18">
        <f>+DWT!$AB76</f>
        <v>3117447</v>
      </c>
      <c r="BU76" s="18">
        <f>+DWT!$AC76</f>
        <v>3480790</v>
      </c>
      <c r="BV76" s="18">
        <f>+DWT!$AD76</f>
        <v>3821987</v>
      </c>
      <c r="BW76" s="18">
        <f>+DWT!$AE76</f>
        <v>4177293</v>
      </c>
      <c r="BX76" s="18">
        <f>SUM(BL76:BW76)</f>
        <v>26611514</v>
      </c>
      <c r="BY76" s="27"/>
      <c r="BZ76" s="27"/>
      <c r="CA76" s="18">
        <f>+OGB!$T76</f>
        <v>35667</v>
      </c>
      <c r="CB76" s="18">
        <f>+OGB!$U76</f>
        <v>71531</v>
      </c>
      <c r="CC76" s="18">
        <f>+OGB!$V76</f>
        <v>116054</v>
      </c>
      <c r="CD76" s="18">
        <f>+OGB!$W76</f>
        <v>161761</v>
      </c>
      <c r="CE76" s="18">
        <f>+OGB!$X76</f>
        <v>212777</v>
      </c>
      <c r="CF76" s="18">
        <f>+OGB!$Y76</f>
        <v>266562</v>
      </c>
      <c r="CG76" s="18">
        <f>+OGB!$Z76</f>
        <v>327068</v>
      </c>
      <c r="CH76" s="18">
        <f>+OGB!$AA76</f>
        <v>392888</v>
      </c>
      <c r="CI76" s="18">
        <f>+OGB!$AB76</f>
        <v>444208</v>
      </c>
      <c r="CJ76" s="18">
        <f>+OGB!$AC76</f>
        <v>497685</v>
      </c>
      <c r="CK76" s="18">
        <f>+OGB!$AD76</f>
        <v>544030</v>
      </c>
      <c r="CL76" s="18">
        <f>+OGB!$AE76</f>
        <v>591772</v>
      </c>
      <c r="CM76" s="18">
        <f>SUM(CA76:CL76)</f>
        <v>3662003</v>
      </c>
      <c r="CN76" s="27"/>
      <c r="CO76" s="27"/>
      <c r="CP76" s="18">
        <f>+PB!$T76</f>
        <v>223762</v>
      </c>
      <c r="CQ76" s="18">
        <f>+PB!$U76</f>
        <v>451022</v>
      </c>
      <c r="CR76" s="18">
        <f>+PB!$V76</f>
        <v>756848</v>
      </c>
      <c r="CS76" s="18">
        <f>+PB!$W76</f>
        <v>1054607</v>
      </c>
      <c r="CT76" s="18">
        <f>+PB!$X76</f>
        <v>1390341</v>
      </c>
      <c r="CU76" s="18">
        <f>+PB!$Y76</f>
        <v>1771870</v>
      </c>
      <c r="CV76" s="18">
        <f>+PB!$Z76</f>
        <v>2241202</v>
      </c>
      <c r="CW76" s="18">
        <f>+PB!$AA76</f>
        <v>2745343</v>
      </c>
      <c r="CX76" s="18">
        <f>+PB!$AB76</f>
        <v>3099837</v>
      </c>
      <c r="CY76" s="18">
        <f>+PB!$AC76</f>
        <v>3439325</v>
      </c>
      <c r="CZ76" s="18">
        <f>+PB!$AD76</f>
        <v>3731976</v>
      </c>
      <c r="DA76" s="18">
        <f>+PB!$AE76</f>
        <v>4021927</v>
      </c>
      <c r="DB76" s="18">
        <f>SUM(CP76:DA76)</f>
        <v>24928060</v>
      </c>
      <c r="DC76" s="27"/>
      <c r="DD76" s="27"/>
      <c r="DE76" s="18">
        <f>+IBA!$T76</f>
        <v>79270</v>
      </c>
      <c r="DF76" s="18">
        <f>+IBA!$U76</f>
        <v>149988</v>
      </c>
      <c r="DG76" s="18">
        <f>+IBA!$V76</f>
        <v>243502</v>
      </c>
      <c r="DH76" s="18">
        <f>+IBA!$W76</f>
        <v>336451</v>
      </c>
      <c r="DI76" s="18">
        <f>+IBA!$X76</f>
        <v>442092</v>
      </c>
      <c r="DJ76" s="18">
        <f>+IBA!$Y76</f>
        <v>554789</v>
      </c>
      <c r="DK76" s="18">
        <f>+IBA!$Z76</f>
        <v>687461</v>
      </c>
      <c r="DL76" s="18">
        <f>+IBA!$AA76</f>
        <v>821887</v>
      </c>
      <c r="DM76" s="18">
        <f>+IBA!$AB76</f>
        <v>930906</v>
      </c>
      <c r="DN76" s="18">
        <f>+IBA!$AC76</f>
        <v>1035438</v>
      </c>
      <c r="DO76" s="18">
        <f>+IBA!$AD76</f>
        <v>1124874</v>
      </c>
      <c r="DP76" s="18">
        <f>+IBA!$AE76</f>
        <v>1217958</v>
      </c>
      <c r="DQ76" s="18">
        <f>SUM(DE76:DP76)</f>
        <v>7624616</v>
      </c>
      <c r="DR76" s="27"/>
      <c r="DS76" s="27"/>
      <c r="DT76" s="18">
        <f>+SIBC!$T76</f>
        <v>169444</v>
      </c>
      <c r="DU76" s="18">
        <f>+SIBC!$U76</f>
        <v>327300</v>
      </c>
      <c r="DV76" s="18">
        <f>+SIBC!$V76</f>
        <v>515175</v>
      </c>
      <c r="DW76" s="18">
        <f>+SIBC!$W76</f>
        <v>704326</v>
      </c>
      <c r="DX76" s="18">
        <f>+SIBC!$X76</f>
        <v>914513</v>
      </c>
      <c r="DY76" s="18">
        <f>+SIBC!$Y76</f>
        <v>1122730</v>
      </c>
      <c r="DZ76" s="18">
        <f>+SIBC!$Z76</f>
        <v>1340152</v>
      </c>
      <c r="EA76" s="18">
        <f>+SIBC!$AA76</f>
        <v>1554616</v>
      </c>
      <c r="EB76" s="18">
        <f>+SIBC!$AB76</f>
        <v>1758082</v>
      </c>
      <c r="EC76" s="18">
        <f>+SIBC!$AC76</f>
        <v>1968579</v>
      </c>
      <c r="ED76" s="18">
        <f>+SIBC!$AD76</f>
        <v>2159382</v>
      </c>
      <c r="EE76" s="18">
        <f>+SIBC!$AE76</f>
        <v>2349169</v>
      </c>
      <c r="EF76" s="18">
        <f>SUM(DT76:EE76)</f>
        <v>14883468</v>
      </c>
      <c r="EG76" s="27"/>
      <c r="EH76" s="27"/>
      <c r="EI76" s="18">
        <f>+TIBA!$T76</f>
        <v>72514</v>
      </c>
      <c r="EJ76" s="18">
        <f>+TIBA!$U76</f>
        <v>142841</v>
      </c>
      <c r="EK76" s="18">
        <f>+TIBA!$V76</f>
        <v>243070</v>
      </c>
      <c r="EL76" s="18">
        <f>+TIBA!$W76</f>
        <v>360173</v>
      </c>
      <c r="EM76" s="18">
        <f>+TIBA!$X76</f>
        <v>495534</v>
      </c>
      <c r="EN76" s="18">
        <f>+TIBA!$Y76</f>
        <v>664245</v>
      </c>
      <c r="EO76" s="18">
        <f>+TIBA!$Z76</f>
        <v>890956</v>
      </c>
      <c r="EP76" s="18">
        <f>+TIBA!$AA76</f>
        <v>1150995</v>
      </c>
      <c r="EQ76" s="18">
        <f>+TIBA!$AB76</f>
        <v>1313035</v>
      </c>
      <c r="ER76" s="18">
        <f>+TIBA!$AC76</f>
        <v>1454962</v>
      </c>
      <c r="ES76" s="18">
        <f>+TIBA!$AD76</f>
        <v>1564696</v>
      </c>
      <c r="ET76" s="18">
        <f>+TIBA!$AE76</f>
        <v>1663274</v>
      </c>
      <c r="EU76" s="18">
        <f>SUM(EI76:ET76)</f>
        <v>10016295</v>
      </c>
      <c r="EV76" s="27"/>
      <c r="EW76" s="27"/>
      <c r="EX76" s="18">
        <f>+LQB!$T76</f>
        <v>148105</v>
      </c>
      <c r="EY76" s="18">
        <f>+LQB!$U76</f>
        <v>294721</v>
      </c>
      <c r="EZ76" s="18">
        <f>+LQB!$V76</f>
        <v>491188</v>
      </c>
      <c r="FA76" s="18">
        <f>+LQB!$W76</f>
        <v>707311</v>
      </c>
      <c r="FB76" s="18">
        <f>+LQB!$X76</f>
        <v>937228</v>
      </c>
      <c r="FC76" s="18">
        <f>+LQB!$Y76</f>
        <v>1183809</v>
      </c>
      <c r="FD76" s="18">
        <f>+LQB!$Z76</f>
        <v>1471349</v>
      </c>
      <c r="FE76" s="18">
        <f>+LQB!$AA76</f>
        <v>1782445</v>
      </c>
      <c r="FF76" s="18">
        <f>+LQB!$AB76</f>
        <v>2004906</v>
      </c>
      <c r="FG76" s="18">
        <f>+LQB!$AC76</f>
        <v>2224440</v>
      </c>
      <c r="FH76" s="18">
        <f>+LQB!$AD76</f>
        <v>2432735</v>
      </c>
      <c r="FI76" s="18">
        <f>+LQB!$AE76</f>
        <v>2639335</v>
      </c>
      <c r="FJ76" s="18">
        <f>SUM(EX76:FI76)</f>
        <v>16317572</v>
      </c>
      <c r="FK76" s="27"/>
      <c r="FL76" s="27"/>
      <c r="FM76" s="18">
        <f>+RBW!$T76</f>
        <v>130121</v>
      </c>
      <c r="FN76" s="18">
        <f>+RBW!$U76</f>
        <v>265113</v>
      </c>
      <c r="FO76" s="18">
        <f>+RBW!$V76</f>
        <v>442920</v>
      </c>
      <c r="FP76" s="18">
        <f>+RBW!$W76</f>
        <v>659496</v>
      </c>
      <c r="FQ76" s="18">
        <f>+RBW!$X76</f>
        <v>879947</v>
      </c>
      <c r="FR76" s="18">
        <f>+RBW!$Y76</f>
        <v>1119199</v>
      </c>
      <c r="FS76" s="18">
        <f>+RBW!$Z76</f>
        <v>1409684</v>
      </c>
      <c r="FT76" s="18">
        <f>+RBW!$AA76</f>
        <v>1714825</v>
      </c>
      <c r="FU76" s="18">
        <f>+RBW!$AB76</f>
        <v>1936493</v>
      </c>
      <c r="FV76" s="18">
        <f>+RBW!$AC76</f>
        <v>2144606</v>
      </c>
      <c r="FW76" s="18">
        <f>+RBW!$AD76</f>
        <v>2318962</v>
      </c>
      <c r="FX76" s="18">
        <f>+RBW!$AE76</f>
        <v>2494218</v>
      </c>
      <c r="FY76" s="18">
        <f>SUM(FM76:FX76)</f>
        <v>15515584</v>
      </c>
      <c r="FZ76" s="27"/>
      <c r="GA76" s="27"/>
      <c r="GB76" s="18">
        <f>+WPB!$T76</f>
        <v>30773</v>
      </c>
      <c r="GC76" s="18">
        <f>+WPB!$U76</f>
        <v>59810</v>
      </c>
      <c r="GD76" s="18">
        <f>+WPB!$V76</f>
        <v>96858</v>
      </c>
      <c r="GE76" s="18">
        <f>+WPB!$W76</f>
        <v>96870</v>
      </c>
      <c r="GF76" s="18">
        <f>+WPB!$X76</f>
        <v>129814</v>
      </c>
      <c r="GG76" s="18">
        <f>+WPB!$Y76</f>
        <v>172034</v>
      </c>
      <c r="GH76" s="18">
        <f>+WPB!$Z76</f>
        <v>223891</v>
      </c>
      <c r="GI76" s="18">
        <f>+WPB!$AA76</f>
        <v>279706</v>
      </c>
      <c r="GJ76" s="18">
        <f>+WPB!$AB76</f>
        <v>322214</v>
      </c>
      <c r="GK76" s="18">
        <f>+WPB!$AC76</f>
        <v>363346</v>
      </c>
      <c r="GL76" s="18">
        <f>+WPB!$AD76</f>
        <v>400880</v>
      </c>
      <c r="GM76" s="18">
        <f>+WPB!$AE76</f>
        <v>440264</v>
      </c>
      <c r="GN76" s="18">
        <f>SUM(GB76:GM76)</f>
        <v>2616460</v>
      </c>
      <c r="GO76" s="27"/>
      <c r="GP76" s="27"/>
    </row>
    <row r="77" spans="1:198" s="17" customFormat="1" ht="15.2" customHeight="1">
      <c r="A77" s="25">
        <v>2019</v>
      </c>
      <c r="B77" s="30" t="s">
        <v>7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28"/>
      <c r="R77" s="28"/>
      <c r="S77" s="18">
        <f>+AAZ!$T77</f>
        <v>733</v>
      </c>
      <c r="T77" s="18">
        <f>+AAZ!$U77</f>
        <v>1474</v>
      </c>
      <c r="U77" s="18">
        <f>+AAZ!$V77</f>
        <v>2268</v>
      </c>
      <c r="V77" s="18">
        <f>+AAZ!$W77</f>
        <v>2838</v>
      </c>
      <c r="W77" s="18">
        <f>+AAZ!$X77</f>
        <v>3548</v>
      </c>
      <c r="X77" s="18">
        <f>+AAZ!$Y77</f>
        <v>4177</v>
      </c>
      <c r="Y77" s="18">
        <f>+AAZ!$Z77</f>
        <v>4844</v>
      </c>
      <c r="Z77" s="18">
        <f>+AAZ!$AA77</f>
        <v>5518</v>
      </c>
      <c r="AA77" s="18">
        <f>+AAZ!$AB77</f>
        <v>6409</v>
      </c>
      <c r="AB77" s="18">
        <f>+AAZ!$AC77</f>
        <v>6658</v>
      </c>
      <c r="AC77" s="18">
        <f>+AAZ!$AD77</f>
        <v>7317</v>
      </c>
      <c r="AD77" s="18">
        <f>+AAZ!$AE77</f>
        <v>8024</v>
      </c>
      <c r="AE77" s="18">
        <f>SUM(S77:AD77)</f>
        <v>53808</v>
      </c>
      <c r="AF77" s="28"/>
      <c r="AG77" s="28"/>
      <c r="AH77" s="18">
        <f>+AMB!$T77</f>
        <v>208624</v>
      </c>
      <c r="AI77" s="18">
        <f>+AMB!$U77</f>
        <v>405168</v>
      </c>
      <c r="AJ77" s="18">
        <f>+AMB!$V77</f>
        <v>631248</v>
      </c>
      <c r="AK77" s="18">
        <f>+AMB!$W77</f>
        <v>842965</v>
      </c>
      <c r="AL77" s="18">
        <f>+AMB!$X77</f>
        <v>1074946</v>
      </c>
      <c r="AM77" s="18">
        <f>+AMB!$Y77</f>
        <v>1297619</v>
      </c>
      <c r="AN77" s="18">
        <f>+AMB!$Z77</f>
        <v>1495150</v>
      </c>
      <c r="AO77" s="18">
        <f>+AMB!$AA77</f>
        <v>1715097</v>
      </c>
      <c r="AP77" s="18">
        <f>+AMB!$AB77</f>
        <v>1929685</v>
      </c>
      <c r="AQ77" s="18">
        <f>+AMB!$AC77</f>
        <v>2152723</v>
      </c>
      <c r="AR77" s="18">
        <f>+AMB!$AD77</f>
        <v>2365509</v>
      </c>
      <c r="AS77" s="18">
        <f>+AMB!$AE77</f>
        <v>2551517</v>
      </c>
      <c r="AT77" s="18">
        <f>SUM(AH77:AS77)</f>
        <v>16670251</v>
      </c>
      <c r="AU77" s="28"/>
      <c r="AV77" s="28"/>
      <c r="AW77" s="18">
        <f>+BWB!$T77</f>
        <v>129776</v>
      </c>
      <c r="AX77" s="18">
        <f>+BWB!$U77</f>
        <v>247549</v>
      </c>
      <c r="AY77" s="18">
        <f>+BWB!$V77</f>
        <v>384173</v>
      </c>
      <c r="AZ77" s="18">
        <f>+BWB!$W77</f>
        <v>520345</v>
      </c>
      <c r="BA77" s="18">
        <f>+BWB!$X77</f>
        <v>664177</v>
      </c>
      <c r="BB77" s="18">
        <f>+BWB!$Y77</f>
        <v>802206</v>
      </c>
      <c r="BC77" s="18">
        <f>+BWB!$Z77</f>
        <v>935115</v>
      </c>
      <c r="BD77" s="18">
        <f>+BWB!$AA77</f>
        <v>1073519</v>
      </c>
      <c r="BE77" s="18">
        <f>+BWB!$AB77</f>
        <v>1206447</v>
      </c>
      <c r="BF77" s="18">
        <f>+BWB!$AC77</f>
        <v>1345918</v>
      </c>
      <c r="BG77" s="18">
        <f>+BWB!$AD77</f>
        <v>1479523</v>
      </c>
      <c r="BH77" s="18">
        <f>+BWB!$AE77</f>
        <v>1596580</v>
      </c>
      <c r="BI77" s="18">
        <f>SUM(AW77:BH77)</f>
        <v>10385328</v>
      </c>
      <c r="BJ77" s="28"/>
      <c r="BK77" s="28"/>
      <c r="BL77" s="18">
        <f>+DWT!$T77</f>
        <v>818</v>
      </c>
      <c r="BM77" s="18">
        <f>+DWT!$U77</f>
        <v>1652</v>
      </c>
      <c r="BN77" s="18">
        <f>+DWT!$V77</f>
        <v>2547</v>
      </c>
      <c r="BO77" s="18">
        <f>+DWT!$W77</f>
        <v>3527</v>
      </c>
      <c r="BP77" s="18">
        <f>+DWT!$X77</f>
        <v>4584</v>
      </c>
      <c r="BQ77" s="18">
        <f>+DWT!$Y77</f>
        <v>5553</v>
      </c>
      <c r="BR77" s="18">
        <f>+DWT!$Z77</f>
        <v>6517</v>
      </c>
      <c r="BS77" s="18">
        <f>+DWT!$AA77</f>
        <v>7526</v>
      </c>
      <c r="BT77" s="18">
        <f>+DWT!$AB77</f>
        <v>8454</v>
      </c>
      <c r="BU77" s="18">
        <f>+DWT!$AC77</f>
        <v>9473</v>
      </c>
      <c r="BV77" s="18">
        <f>+DWT!$AD77</f>
        <v>10389</v>
      </c>
      <c r="BW77" s="18">
        <f>+DWT!$AE77</f>
        <v>11146</v>
      </c>
      <c r="BX77" s="18">
        <f>SUM(BL77:BW77)</f>
        <v>72186</v>
      </c>
      <c r="BY77" s="28"/>
      <c r="BZ77" s="28"/>
      <c r="CA77" s="18">
        <f>+OGB!$T77</f>
        <v>6226</v>
      </c>
      <c r="CB77" s="18">
        <f>+OGB!$U77</f>
        <v>11878</v>
      </c>
      <c r="CC77" s="18">
        <f>+OGB!$V77</f>
        <v>16107</v>
      </c>
      <c r="CD77" s="18">
        <f>+OGB!$W77</f>
        <v>22993</v>
      </c>
      <c r="CE77" s="18">
        <f>+OGB!$X77</f>
        <v>29875</v>
      </c>
      <c r="CF77" s="18">
        <f>+OGB!$Y77</f>
        <v>36242</v>
      </c>
      <c r="CG77" s="18">
        <f>+OGB!$Z77</f>
        <v>42813</v>
      </c>
      <c r="CH77" s="18">
        <f>+OGB!$AA77</f>
        <v>49453</v>
      </c>
      <c r="CI77" s="18">
        <f>+OGB!$AB77</f>
        <v>56022</v>
      </c>
      <c r="CJ77" s="18">
        <f>+OGB!$AC77</f>
        <v>62771</v>
      </c>
      <c r="CK77" s="18">
        <f>+OGB!$AD77</f>
        <v>69071</v>
      </c>
      <c r="CL77" s="18">
        <f>+OGB!$AE77</f>
        <v>74529</v>
      </c>
      <c r="CM77" s="18">
        <f>SUM(CA77:CL77)</f>
        <v>477980</v>
      </c>
      <c r="CN77" s="28"/>
      <c r="CO77" s="28"/>
      <c r="CP77" s="18">
        <f>+PB!$T77</f>
        <v>85577</v>
      </c>
      <c r="CQ77" s="18">
        <f>+PB!$U77</f>
        <v>169533</v>
      </c>
      <c r="CR77" s="18">
        <f>+PB!$V77</f>
        <v>262177</v>
      </c>
      <c r="CS77" s="18">
        <f>+PB!$W77</f>
        <v>353564</v>
      </c>
      <c r="CT77" s="18">
        <f>+PB!$X77</f>
        <v>449022</v>
      </c>
      <c r="CU77" s="18">
        <f>+PB!$Y77</f>
        <v>538065</v>
      </c>
      <c r="CV77" s="18">
        <f>+PB!$Z77</f>
        <v>629048</v>
      </c>
      <c r="CW77" s="18">
        <f>+PB!$AA77</f>
        <v>721385</v>
      </c>
      <c r="CX77" s="18">
        <f>+PB!$AB77</f>
        <v>812994</v>
      </c>
      <c r="CY77" s="18">
        <f>+PB!$AC77</f>
        <v>909790</v>
      </c>
      <c r="CZ77" s="18">
        <f>+PB!$AD77</f>
        <v>994786</v>
      </c>
      <c r="DA77" s="18">
        <f>+PB!$AE77</f>
        <v>1073541</v>
      </c>
      <c r="DB77" s="18">
        <f>SUM(CP77:DA77)</f>
        <v>6999482</v>
      </c>
      <c r="DC77" s="28"/>
      <c r="DD77" s="28"/>
      <c r="DE77" s="18">
        <f>+IBA!$T77</f>
        <v>7472</v>
      </c>
      <c r="DF77" s="18">
        <f>+IBA!$U77</f>
        <v>14248</v>
      </c>
      <c r="DG77" s="18">
        <f>+IBA!$V77</f>
        <v>22291</v>
      </c>
      <c r="DH77" s="18">
        <f>+IBA!$W77</f>
        <v>29610</v>
      </c>
      <c r="DI77" s="18">
        <f>+IBA!$X77</f>
        <v>37520</v>
      </c>
      <c r="DJ77" s="18">
        <f>+IBA!$Y77</f>
        <v>44710</v>
      </c>
      <c r="DK77" s="18">
        <f>+IBA!$Z77</f>
        <v>51966</v>
      </c>
      <c r="DL77" s="18">
        <f>+IBA!$AA77</f>
        <v>59479</v>
      </c>
      <c r="DM77" s="18">
        <f>+IBA!$AB77</f>
        <v>67176</v>
      </c>
      <c r="DN77" s="18">
        <f>+IBA!$AC77</f>
        <v>75223</v>
      </c>
      <c r="DO77" s="18">
        <f>+IBA!$AD77</f>
        <v>82201</v>
      </c>
      <c r="DP77" s="18">
        <f>+IBA!$AE77</f>
        <v>88909</v>
      </c>
      <c r="DQ77" s="18">
        <f>SUM(DE77:DP77)</f>
        <v>580805</v>
      </c>
      <c r="DR77" s="28"/>
      <c r="DS77" s="28"/>
      <c r="DT77" s="18">
        <f>+SIBC!$T77</f>
        <v>4714</v>
      </c>
      <c r="DU77" s="18">
        <f>+SIBC!$U77</f>
        <v>9407</v>
      </c>
      <c r="DV77" s="18">
        <f>+SIBC!$V77</f>
        <v>14100</v>
      </c>
      <c r="DW77" s="18">
        <f>+SIBC!$W77</f>
        <v>19083</v>
      </c>
      <c r="DX77" s="18">
        <f>+SIBC!$X77</f>
        <v>25752</v>
      </c>
      <c r="DY77" s="18">
        <f>+SIBC!$Y77</f>
        <v>32511</v>
      </c>
      <c r="DZ77" s="18">
        <f>+SIBC!$Z77</f>
        <v>39460</v>
      </c>
      <c r="EA77" s="18">
        <f>+SIBC!$AA77</f>
        <v>45913</v>
      </c>
      <c r="EB77" s="18">
        <f>+SIBC!$AB77</f>
        <v>52594</v>
      </c>
      <c r="EC77" s="18">
        <f>+SIBC!$AC77</f>
        <v>59208</v>
      </c>
      <c r="ED77" s="18">
        <f>+SIBC!$AD77</f>
        <v>64334</v>
      </c>
      <c r="EE77" s="18">
        <f>+SIBC!$AE77</f>
        <v>69072</v>
      </c>
      <c r="EF77" s="18">
        <f>SUM(DT77:EE77)</f>
        <v>436148</v>
      </c>
      <c r="EG77" s="28"/>
      <c r="EH77" s="28"/>
      <c r="EI77" s="18">
        <f>+TIBA!$T77</f>
        <v>28784</v>
      </c>
      <c r="EJ77" s="18">
        <f>+TIBA!$U77</f>
        <v>56633</v>
      </c>
      <c r="EK77" s="18">
        <f>+TIBA!$V77</f>
        <v>88897</v>
      </c>
      <c r="EL77" s="18">
        <f>+TIBA!$W77</f>
        <v>121577</v>
      </c>
      <c r="EM77" s="18">
        <f>+TIBA!$X77</f>
        <v>155305</v>
      </c>
      <c r="EN77" s="18">
        <f>+TIBA!$Y77</f>
        <v>187341</v>
      </c>
      <c r="EO77" s="18">
        <f>+TIBA!$Z77</f>
        <v>222166</v>
      </c>
      <c r="EP77" s="18">
        <f>+TIBA!$AA77</f>
        <v>255056</v>
      </c>
      <c r="EQ77" s="18">
        <f>+TIBA!$AB77</f>
        <v>287624</v>
      </c>
      <c r="ER77" s="18">
        <f>+TIBA!$AC77</f>
        <v>323692</v>
      </c>
      <c r="ES77" s="18">
        <f>+TIBA!$AD77</f>
        <v>354918</v>
      </c>
      <c r="ET77" s="18">
        <f>+TIBA!$AE77</f>
        <v>382678</v>
      </c>
      <c r="EU77" s="18">
        <f>SUM(EI77:ET77)</f>
        <v>2464671</v>
      </c>
      <c r="EV77" s="28"/>
      <c r="EW77" s="28"/>
      <c r="EX77" s="18">
        <f>+LQB!$T77</f>
        <v>63740</v>
      </c>
      <c r="EY77" s="18">
        <f>+LQB!$U77</f>
        <v>124302</v>
      </c>
      <c r="EZ77" s="18">
        <f>+LQB!$V77</f>
        <v>191968</v>
      </c>
      <c r="FA77" s="18">
        <f>+LQB!$W77</f>
        <v>259382</v>
      </c>
      <c r="FB77" s="18">
        <f>+LQB!$X77</f>
        <v>330354</v>
      </c>
      <c r="FC77" s="18">
        <f>+LQB!$Y77</f>
        <v>395008</v>
      </c>
      <c r="FD77" s="18">
        <f>+LQB!$Z77</f>
        <v>463130</v>
      </c>
      <c r="FE77" s="18">
        <f>+LQB!$AA77</f>
        <v>532858</v>
      </c>
      <c r="FF77" s="18">
        <f>+LQB!$AB77</f>
        <v>597146</v>
      </c>
      <c r="FG77" s="18">
        <f>+LQB!$AC77</f>
        <v>666516</v>
      </c>
      <c r="FH77" s="18">
        <f>+LQB!$AD77</f>
        <v>730780</v>
      </c>
      <c r="FI77" s="18">
        <f>+LQB!$AE77</f>
        <v>789404</v>
      </c>
      <c r="FJ77" s="18">
        <f>SUM(EX77:FI77)</f>
        <v>5144588</v>
      </c>
      <c r="FK77" s="28"/>
      <c r="FL77" s="28"/>
      <c r="FM77" s="18">
        <f>+RBW!$T77</f>
        <v>0</v>
      </c>
      <c r="FN77" s="18">
        <f>+RBW!$U77</f>
        <v>0</v>
      </c>
      <c r="FO77" s="18">
        <f>+RBW!$V77</f>
        <v>0</v>
      </c>
      <c r="FP77" s="18">
        <f>+RBW!$W77</f>
        <v>0</v>
      </c>
      <c r="FQ77" s="18">
        <f>+RBW!$X77</f>
        <v>0</v>
      </c>
      <c r="FR77" s="18">
        <f>+RBW!$Y77</f>
        <v>0</v>
      </c>
      <c r="FS77" s="18">
        <f>+RBW!$Z77</f>
        <v>0</v>
      </c>
      <c r="FT77" s="18">
        <f>+RBW!$AA77</f>
        <v>0</v>
      </c>
      <c r="FU77" s="18">
        <f>+RBW!$AB77</f>
        <v>0</v>
      </c>
      <c r="FV77" s="18">
        <f>+RBW!$AC77</f>
        <v>0</v>
      </c>
      <c r="FW77" s="18">
        <f>+RBW!$AD77</f>
        <v>0</v>
      </c>
      <c r="FX77" s="18">
        <f>+RBW!$AE77</f>
        <v>0</v>
      </c>
      <c r="FY77" s="18">
        <f>SUM(FM77:FX77)</f>
        <v>0</v>
      </c>
      <c r="FZ77" s="28"/>
      <c r="GA77" s="28"/>
      <c r="GB77" s="18">
        <f>+WPB!$T77</f>
        <v>0</v>
      </c>
      <c r="GC77" s="18">
        <f>+WPB!$U77</f>
        <v>0</v>
      </c>
      <c r="GD77" s="18">
        <f>+WPB!$V77</f>
        <v>0</v>
      </c>
      <c r="GE77" s="18">
        <f>+WPB!$W77</f>
        <v>0</v>
      </c>
      <c r="GF77" s="18">
        <f>+WPB!$X77</f>
        <v>0</v>
      </c>
      <c r="GG77" s="18">
        <f>+WPB!$Y77</f>
        <v>0</v>
      </c>
      <c r="GH77" s="18">
        <f>+WPB!$Z77</f>
        <v>0</v>
      </c>
      <c r="GI77" s="18">
        <f>+WPB!$AA77</f>
        <v>0</v>
      </c>
      <c r="GJ77" s="18">
        <f>+WPB!$AB77</f>
        <v>0</v>
      </c>
      <c r="GK77" s="18">
        <f>+WPB!$AC77</f>
        <v>0</v>
      </c>
      <c r="GL77" s="18">
        <f>+WPB!$AD77</f>
        <v>0</v>
      </c>
      <c r="GM77" s="18">
        <f>+WPB!$AE77</f>
        <v>0</v>
      </c>
      <c r="GN77" s="18">
        <f>SUM(GB77:GM77)</f>
        <v>0</v>
      </c>
      <c r="GO77" s="28"/>
      <c r="GP77" s="28"/>
    </row>
    <row r="78" spans="1:198" s="17" customFormat="1" ht="15.2" customHeight="1">
      <c r="A78" s="25">
        <v>2019</v>
      </c>
      <c r="B78" s="30" t="s">
        <v>8</v>
      </c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28"/>
      <c r="R78" s="28"/>
      <c r="S78" s="18">
        <f>+AAZ!$T78</f>
        <v>28</v>
      </c>
      <c r="T78" s="18">
        <f>+AAZ!$U78</f>
        <v>63</v>
      </c>
      <c r="U78" s="18">
        <f>+AAZ!$V78</f>
        <v>97</v>
      </c>
      <c r="V78" s="18">
        <f>+AAZ!$W78</f>
        <v>143</v>
      </c>
      <c r="W78" s="18">
        <f>+AAZ!$X78</f>
        <v>250</v>
      </c>
      <c r="X78" s="18">
        <f>+AAZ!$Y78</f>
        <v>545</v>
      </c>
      <c r="Y78" s="18">
        <f>+AAZ!$Z78</f>
        <v>831</v>
      </c>
      <c r="Z78" s="18">
        <f>+AAZ!$AA78</f>
        <v>1028</v>
      </c>
      <c r="AA78" s="18">
        <f>+AAZ!$AB78</f>
        <v>1226</v>
      </c>
      <c r="AB78" s="18">
        <f>+AAZ!$AC78</f>
        <v>1211</v>
      </c>
      <c r="AC78" s="18">
        <f>+AAZ!$AD78</f>
        <v>1232</v>
      </c>
      <c r="AD78" s="18">
        <f>+AAZ!$AE78</f>
        <v>1252</v>
      </c>
      <c r="AE78" s="18">
        <f>SUM(S78:AD78)</f>
        <v>7906</v>
      </c>
      <c r="AF78" s="28"/>
      <c r="AG78" s="28"/>
      <c r="AH78" s="18">
        <f>+AMB!$T78</f>
        <v>0</v>
      </c>
      <c r="AI78" s="18">
        <f>+AMB!$U78</f>
        <v>0</v>
      </c>
      <c r="AJ78" s="18">
        <f>+AMB!$V78</f>
        <v>0</v>
      </c>
      <c r="AK78" s="18">
        <f>+AMB!$W78</f>
        <v>0</v>
      </c>
      <c r="AL78" s="18">
        <f>+AMB!$X78</f>
        <v>0</v>
      </c>
      <c r="AM78" s="18">
        <f>+AMB!$Y78</f>
        <v>0</v>
      </c>
      <c r="AN78" s="18">
        <f>+AMB!$Z78</f>
        <v>0</v>
      </c>
      <c r="AO78" s="18">
        <f>+AMB!$AA78</f>
        <v>0</v>
      </c>
      <c r="AP78" s="18">
        <f>+AMB!$AB78</f>
        <v>0</v>
      </c>
      <c r="AQ78" s="18">
        <f>+AMB!$AC78</f>
        <v>0</v>
      </c>
      <c r="AR78" s="18">
        <f>+AMB!$AD78</f>
        <v>0</v>
      </c>
      <c r="AS78" s="18">
        <f>+AMB!$AE78</f>
        <v>0</v>
      </c>
      <c r="AT78" s="18">
        <f>SUM(AH78:AS78)</f>
        <v>0</v>
      </c>
      <c r="AU78" s="28"/>
      <c r="AV78" s="28"/>
      <c r="AW78" s="18">
        <f>+BWB!$T78</f>
        <v>260</v>
      </c>
      <c r="AX78" s="18">
        <f>+BWB!$U78</f>
        <v>536</v>
      </c>
      <c r="AY78" s="18">
        <f>+BWB!$V78</f>
        <v>939</v>
      </c>
      <c r="AZ78" s="18">
        <f>+BWB!$W78</f>
        <v>1363</v>
      </c>
      <c r="BA78" s="18">
        <f>+BWB!$X78</f>
        <v>1862</v>
      </c>
      <c r="BB78" s="18">
        <f>+BWB!$Y78</f>
        <v>2379</v>
      </c>
      <c r="BC78" s="18">
        <f>+BWB!$Z78</f>
        <v>2822</v>
      </c>
      <c r="BD78" s="18">
        <f>+BWB!$AA78</f>
        <v>3298</v>
      </c>
      <c r="BE78" s="18">
        <f>+BWB!$AB78</f>
        <v>3780</v>
      </c>
      <c r="BF78" s="18">
        <f>+BWB!$AC78</f>
        <v>4331</v>
      </c>
      <c r="BG78" s="18">
        <f>+BWB!$AD78</f>
        <v>4734</v>
      </c>
      <c r="BH78" s="18">
        <f>+BWB!$AE78</f>
        <v>5002</v>
      </c>
      <c r="BI78" s="18">
        <f>SUM(AW78:BH78)</f>
        <v>31306</v>
      </c>
      <c r="BJ78" s="28"/>
      <c r="BK78" s="28"/>
      <c r="BL78" s="18">
        <f>+DWT!$T78</f>
        <v>2541</v>
      </c>
      <c r="BM78" s="18">
        <f>+DWT!$U78</f>
        <v>4981</v>
      </c>
      <c r="BN78" s="18">
        <f>+DWT!$V78</f>
        <v>7572</v>
      </c>
      <c r="BO78" s="18">
        <f>+DWT!$W78</f>
        <v>10128</v>
      </c>
      <c r="BP78" s="18">
        <f>+DWT!$X78</f>
        <v>12766</v>
      </c>
      <c r="BQ78" s="18">
        <f>+DWT!$Y78</f>
        <v>15357</v>
      </c>
      <c r="BR78" s="18">
        <f>+DWT!$Z78</f>
        <v>18005</v>
      </c>
      <c r="BS78" s="18">
        <f>+DWT!$AA78</f>
        <v>20861</v>
      </c>
      <c r="BT78" s="18">
        <f>+DWT!$AB78</f>
        <v>23605</v>
      </c>
      <c r="BU78" s="18">
        <f>+DWT!$AC78</f>
        <v>26395</v>
      </c>
      <c r="BV78" s="18">
        <f>+DWT!$AD78</f>
        <v>28980</v>
      </c>
      <c r="BW78" s="18">
        <f>+DWT!$AE78</f>
        <v>31478</v>
      </c>
      <c r="BX78" s="18">
        <f>SUM(BL78:BW78)</f>
        <v>202669</v>
      </c>
      <c r="BY78" s="28"/>
      <c r="BZ78" s="28"/>
      <c r="CA78" s="18">
        <f>+OGB!$T78</f>
        <v>8</v>
      </c>
      <c r="CB78" s="18">
        <f>+OGB!$U78</f>
        <v>18</v>
      </c>
      <c r="CC78" s="18">
        <f>+OGB!$V78</f>
        <v>24</v>
      </c>
      <c r="CD78" s="18">
        <f>+OGB!$W78</f>
        <v>43</v>
      </c>
      <c r="CE78" s="18">
        <f>+OGB!$X78</f>
        <v>72</v>
      </c>
      <c r="CF78" s="18">
        <f>+OGB!$Y78</f>
        <v>139</v>
      </c>
      <c r="CG78" s="18">
        <f>+OGB!$Z78</f>
        <v>155</v>
      </c>
      <c r="CH78" s="18">
        <f>+OGB!$AA78</f>
        <v>178</v>
      </c>
      <c r="CI78" s="18">
        <f>+OGB!$AB78</f>
        <v>191</v>
      </c>
      <c r="CJ78" s="18">
        <f>+OGB!$AC78</f>
        <v>220</v>
      </c>
      <c r="CK78" s="18">
        <f>+OGB!$AD78</f>
        <v>241</v>
      </c>
      <c r="CL78" s="18">
        <f>+OGB!$AE78</f>
        <v>257</v>
      </c>
      <c r="CM78" s="18">
        <f>SUM(CA78:CL78)</f>
        <v>1546</v>
      </c>
      <c r="CN78" s="28"/>
      <c r="CO78" s="28"/>
      <c r="CP78" s="18">
        <f>+PB!$T78</f>
        <v>1222</v>
      </c>
      <c r="CQ78" s="18">
        <f>+PB!$U78</f>
        <v>2442</v>
      </c>
      <c r="CR78" s="18">
        <f>+PB!$V78</f>
        <v>3888</v>
      </c>
      <c r="CS78" s="18">
        <f>+PB!$W78</f>
        <v>5206</v>
      </c>
      <c r="CT78" s="18">
        <f>+PB!$X78</f>
        <v>6710</v>
      </c>
      <c r="CU78" s="18">
        <f>+PB!$Y78</f>
        <v>8362</v>
      </c>
      <c r="CV78" s="18">
        <f>+PB!$Z78</f>
        <v>10220</v>
      </c>
      <c r="CW78" s="18">
        <f>+PB!$AA78</f>
        <v>12320</v>
      </c>
      <c r="CX78" s="18">
        <f>+PB!$AB78</f>
        <v>14272</v>
      </c>
      <c r="CY78" s="18">
        <f>+PB!$AC78</f>
        <v>16472</v>
      </c>
      <c r="CZ78" s="18">
        <f>+PB!$AD78</f>
        <v>18578</v>
      </c>
      <c r="DA78" s="18">
        <f>+PB!$AE78</f>
        <v>20700</v>
      </c>
      <c r="DB78" s="18">
        <f>SUM(CP78:DA78)</f>
        <v>120392</v>
      </c>
      <c r="DC78" s="28"/>
      <c r="DD78" s="28"/>
      <c r="DE78" s="18">
        <f>+IBA!$T78</f>
        <v>1593</v>
      </c>
      <c r="DF78" s="18">
        <f>+IBA!$U78</f>
        <v>3809</v>
      </c>
      <c r="DG78" s="18">
        <f>+IBA!$V78</f>
        <v>5985</v>
      </c>
      <c r="DH78" s="18">
        <f>+IBA!$W78</f>
        <v>7819</v>
      </c>
      <c r="DI78" s="18">
        <f>+IBA!$X78</f>
        <v>12012</v>
      </c>
      <c r="DJ78" s="18">
        <f>+IBA!$Y78</f>
        <v>19073</v>
      </c>
      <c r="DK78" s="18">
        <f>+IBA!$Z78</f>
        <v>27158</v>
      </c>
      <c r="DL78" s="18">
        <f>+IBA!$AA78</f>
        <v>36580</v>
      </c>
      <c r="DM78" s="18">
        <f>+IBA!$AB78</f>
        <v>42492</v>
      </c>
      <c r="DN78" s="18">
        <f>+IBA!$AC78</f>
        <v>44861</v>
      </c>
      <c r="DO78" s="18">
        <f>+IBA!$AD78</f>
        <v>45683</v>
      </c>
      <c r="DP78" s="18">
        <f>+IBA!$AE78</f>
        <v>46282</v>
      </c>
      <c r="DQ78" s="18">
        <f>SUM(DE78:DP78)</f>
        <v>293347</v>
      </c>
      <c r="DR78" s="28"/>
      <c r="DS78" s="28"/>
      <c r="DT78" s="18">
        <f>+SIBC!$T78</f>
        <v>0</v>
      </c>
      <c r="DU78" s="18">
        <f>+SIBC!$U78</f>
        <v>0</v>
      </c>
      <c r="DV78" s="18">
        <f>+SIBC!$V78</f>
        <v>0</v>
      </c>
      <c r="DW78" s="18">
        <f>+SIBC!$W78</f>
        <v>0</v>
      </c>
      <c r="DX78" s="18">
        <f>+SIBC!$X78</f>
        <v>0</v>
      </c>
      <c r="DY78" s="18">
        <f>+SIBC!$Y78</f>
        <v>0</v>
      </c>
      <c r="DZ78" s="18">
        <f>+SIBC!$Z78</f>
        <v>0</v>
      </c>
      <c r="EA78" s="18">
        <f>+SIBC!$AA78</f>
        <v>0</v>
      </c>
      <c r="EB78" s="18">
        <f>+SIBC!$AB78</f>
        <v>0</v>
      </c>
      <c r="EC78" s="18">
        <f>+SIBC!$AC78</f>
        <v>0</v>
      </c>
      <c r="ED78" s="18">
        <f>+SIBC!$AD78</f>
        <v>0</v>
      </c>
      <c r="EE78" s="18">
        <f>+SIBC!$AE78</f>
        <v>0</v>
      </c>
      <c r="EF78" s="18">
        <f>SUM(DT78:EE78)</f>
        <v>0</v>
      </c>
      <c r="EG78" s="28"/>
      <c r="EH78" s="28"/>
      <c r="EI78" s="18">
        <f>+TIBA!$T78</f>
        <v>0</v>
      </c>
      <c r="EJ78" s="18">
        <f>+TIBA!$U78</f>
        <v>0</v>
      </c>
      <c r="EK78" s="18">
        <f>+TIBA!$V78</f>
        <v>0</v>
      </c>
      <c r="EL78" s="18">
        <f>+TIBA!$W78</f>
        <v>0</v>
      </c>
      <c r="EM78" s="18">
        <f>+TIBA!$X78</f>
        <v>0</v>
      </c>
      <c r="EN78" s="18">
        <f>+TIBA!$Y78</f>
        <v>0</v>
      </c>
      <c r="EO78" s="18">
        <f>+TIBA!$Z78</f>
        <v>0</v>
      </c>
      <c r="EP78" s="18">
        <f>+TIBA!$AA78</f>
        <v>0</v>
      </c>
      <c r="EQ78" s="18">
        <f>+TIBA!$AB78</f>
        <v>0</v>
      </c>
      <c r="ER78" s="18">
        <f>+TIBA!$AC78</f>
        <v>0</v>
      </c>
      <c r="ES78" s="18">
        <f>+TIBA!$AD78</f>
        <v>0</v>
      </c>
      <c r="ET78" s="18">
        <f>+TIBA!$AE78</f>
        <v>0</v>
      </c>
      <c r="EU78" s="18">
        <f>SUM(EI78:ET78)</f>
        <v>0</v>
      </c>
      <c r="EV78" s="28"/>
      <c r="EW78" s="28"/>
      <c r="EX78" s="18">
        <f>+LQB!$T78</f>
        <v>258</v>
      </c>
      <c r="EY78" s="18">
        <f>+LQB!$U78</f>
        <v>552</v>
      </c>
      <c r="EZ78" s="18">
        <f>+LQB!$V78</f>
        <v>992</v>
      </c>
      <c r="FA78" s="18">
        <f>+LQB!$W78</f>
        <v>1534</v>
      </c>
      <c r="FB78" s="18">
        <f>+LQB!$X78</f>
        <v>2102</v>
      </c>
      <c r="FC78" s="18">
        <f>+LQB!$Y78</f>
        <v>2694</v>
      </c>
      <c r="FD78" s="18">
        <f>+LQB!$Z78</f>
        <v>3560</v>
      </c>
      <c r="FE78" s="18">
        <f>+LQB!$AA78</f>
        <v>4360</v>
      </c>
      <c r="FF78" s="18">
        <f>+LQB!$AB78</f>
        <v>4972</v>
      </c>
      <c r="FG78" s="18">
        <f>+LQB!$AC78</f>
        <v>5648</v>
      </c>
      <c r="FH78" s="18">
        <f>+LQB!$AD78</f>
        <v>6132</v>
      </c>
      <c r="FI78" s="18">
        <f>+LQB!$AE78</f>
        <v>6546</v>
      </c>
      <c r="FJ78" s="18">
        <f>SUM(EX78:FI78)</f>
        <v>39350</v>
      </c>
      <c r="FK78" s="28"/>
      <c r="FL78" s="28"/>
      <c r="FM78" s="18">
        <f>+RBW!$T78</f>
        <v>374</v>
      </c>
      <c r="FN78" s="18">
        <f>+RBW!$U78</f>
        <v>826</v>
      </c>
      <c r="FO78" s="18">
        <f>+RBW!$V78</f>
        <v>1448</v>
      </c>
      <c r="FP78" s="18">
        <f>+RBW!$W78</f>
        <v>2808</v>
      </c>
      <c r="FQ78" s="18">
        <f>+RBW!$X78</f>
        <v>5288</v>
      </c>
      <c r="FR78" s="18">
        <f>+RBW!$Y78</f>
        <v>8164</v>
      </c>
      <c r="FS78" s="18">
        <f>+RBW!$Z78</f>
        <v>11002</v>
      </c>
      <c r="FT78" s="18">
        <f>+RBW!$AA78</f>
        <v>13730</v>
      </c>
      <c r="FU78" s="18">
        <f>+RBW!$AB78</f>
        <v>16456</v>
      </c>
      <c r="FV78" s="18">
        <f>+RBW!$AC78</f>
        <v>18844</v>
      </c>
      <c r="FW78" s="18">
        <f>+RBW!$AD78</f>
        <v>19672</v>
      </c>
      <c r="FX78" s="18">
        <f>+RBW!$AE78</f>
        <v>20294</v>
      </c>
      <c r="FY78" s="18">
        <f>SUM(FM78:FX78)</f>
        <v>118906</v>
      </c>
      <c r="FZ78" s="28"/>
      <c r="GA78" s="28"/>
      <c r="GB78" s="18">
        <f>+WPB!$T78</f>
        <v>0</v>
      </c>
      <c r="GC78" s="18">
        <f>+WPB!$U78</f>
        <v>0</v>
      </c>
      <c r="GD78" s="18">
        <f>+WPB!$V78</f>
        <v>0</v>
      </c>
      <c r="GE78" s="18">
        <f>+WPB!$W78</f>
        <v>0</v>
      </c>
      <c r="GF78" s="18">
        <f>+WPB!$X78</f>
        <v>0</v>
      </c>
      <c r="GG78" s="18">
        <f>+WPB!$Y78</f>
        <v>0</v>
      </c>
      <c r="GH78" s="18">
        <f>+WPB!$Z78</f>
        <v>0</v>
      </c>
      <c r="GI78" s="18">
        <f>+WPB!$AA78</f>
        <v>0</v>
      </c>
      <c r="GJ78" s="18">
        <f>+WPB!$AB78</f>
        <v>0</v>
      </c>
      <c r="GK78" s="18">
        <f>+WPB!$AC78</f>
        <v>0</v>
      </c>
      <c r="GL78" s="18">
        <f>+WPB!$AD78</f>
        <v>0</v>
      </c>
      <c r="GM78" s="18">
        <f>+WPB!$AE78</f>
        <v>0</v>
      </c>
      <c r="GN78" s="18">
        <f>SUM(GB78:GM78)</f>
        <v>0</v>
      </c>
      <c r="GO78" s="28"/>
      <c r="GP78" s="28"/>
    </row>
    <row r="79" spans="1:198" s="17" customFormat="1" ht="15.2" customHeight="1">
      <c r="A79" s="25">
        <v>2019</v>
      </c>
      <c r="B79" s="31" t="s">
        <v>9</v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28"/>
      <c r="R79" s="28"/>
      <c r="S79" s="18">
        <f t="shared" ref="S79:AE79" si="143">SUM(S76:S78)</f>
        <v>24225</v>
      </c>
      <c r="T79" s="18">
        <f t="shared" si="143"/>
        <v>46224</v>
      </c>
      <c r="U79" s="18">
        <f t="shared" si="143"/>
        <v>72249</v>
      </c>
      <c r="V79" s="18">
        <f t="shared" si="143"/>
        <v>98504</v>
      </c>
      <c r="W79" s="18">
        <f t="shared" si="143"/>
        <v>137820</v>
      </c>
      <c r="X79" s="18">
        <f t="shared" si="143"/>
        <v>188190</v>
      </c>
      <c r="Y79" s="18">
        <f t="shared" si="143"/>
        <v>235636</v>
      </c>
      <c r="Z79" s="18">
        <f t="shared" si="143"/>
        <v>281943</v>
      </c>
      <c r="AA79" s="18">
        <f t="shared" si="143"/>
        <v>321624</v>
      </c>
      <c r="AB79" s="18">
        <f t="shared" si="143"/>
        <v>345524</v>
      </c>
      <c r="AC79" s="18">
        <f t="shared" si="143"/>
        <v>371262</v>
      </c>
      <c r="AD79" s="18">
        <f t="shared" si="143"/>
        <v>398830</v>
      </c>
      <c r="AE79" s="18">
        <f t="shared" si="143"/>
        <v>2522031</v>
      </c>
      <c r="AF79" s="28"/>
      <c r="AG79" s="28"/>
      <c r="AH79" s="18">
        <f t="shared" ref="AH79:AT79" si="144">SUM(AH76:AH78)</f>
        <v>540570</v>
      </c>
      <c r="AI79" s="18">
        <f t="shared" si="144"/>
        <v>1042697</v>
      </c>
      <c r="AJ79" s="18">
        <f t="shared" si="144"/>
        <v>1645153</v>
      </c>
      <c r="AK79" s="18">
        <f t="shared" si="144"/>
        <v>2217442</v>
      </c>
      <c r="AL79" s="18">
        <f t="shared" si="144"/>
        <v>2820667</v>
      </c>
      <c r="AM79" s="18">
        <f t="shared" si="144"/>
        <v>3423980</v>
      </c>
      <c r="AN79" s="18">
        <f t="shared" si="144"/>
        <v>4044985</v>
      </c>
      <c r="AO79" s="18">
        <f t="shared" si="144"/>
        <v>4685460</v>
      </c>
      <c r="AP79" s="18">
        <f t="shared" si="144"/>
        <v>5263454</v>
      </c>
      <c r="AQ79" s="18">
        <f t="shared" si="144"/>
        <v>5881126</v>
      </c>
      <c r="AR79" s="18">
        <f t="shared" si="144"/>
        <v>6443166</v>
      </c>
      <c r="AS79" s="18">
        <f t="shared" si="144"/>
        <v>6975467</v>
      </c>
      <c r="AT79" s="18">
        <f t="shared" si="144"/>
        <v>44984167</v>
      </c>
      <c r="AU79" s="28"/>
      <c r="AV79" s="28"/>
      <c r="AW79" s="18">
        <f t="shared" ref="AW79:BI79" si="145">SUM(AW76:AW78)</f>
        <v>301661</v>
      </c>
      <c r="AX79" s="18">
        <f t="shared" si="145"/>
        <v>581065</v>
      </c>
      <c r="AY79" s="18">
        <f t="shared" si="145"/>
        <v>936010</v>
      </c>
      <c r="AZ79" s="18">
        <f t="shared" si="145"/>
        <v>1296779</v>
      </c>
      <c r="BA79" s="18">
        <f t="shared" si="145"/>
        <v>1694502</v>
      </c>
      <c r="BB79" s="18">
        <f t="shared" si="145"/>
        <v>2115275</v>
      </c>
      <c r="BC79" s="18">
        <f t="shared" si="145"/>
        <v>2580046</v>
      </c>
      <c r="BD79" s="18">
        <f t="shared" si="145"/>
        <v>3060156</v>
      </c>
      <c r="BE79" s="18">
        <f t="shared" si="145"/>
        <v>3448540</v>
      </c>
      <c r="BF79" s="18">
        <f t="shared" si="145"/>
        <v>3840166</v>
      </c>
      <c r="BG79" s="18">
        <f t="shared" si="145"/>
        <v>4198873</v>
      </c>
      <c r="BH79" s="18">
        <f t="shared" si="145"/>
        <v>4546442</v>
      </c>
      <c r="BI79" s="18">
        <f t="shared" si="145"/>
        <v>28599515</v>
      </c>
      <c r="BJ79" s="28"/>
      <c r="BK79" s="28"/>
      <c r="BL79" s="18">
        <f t="shared" ref="BL79:BX79" si="146">SUM(BL76:BL78)</f>
        <v>308890</v>
      </c>
      <c r="BM79" s="18">
        <f t="shared" si="146"/>
        <v>614083</v>
      </c>
      <c r="BN79" s="18">
        <f t="shared" si="146"/>
        <v>970151</v>
      </c>
      <c r="BO79" s="18">
        <f t="shared" si="146"/>
        <v>1321425</v>
      </c>
      <c r="BP79" s="18">
        <f t="shared" si="146"/>
        <v>1688135</v>
      </c>
      <c r="BQ79" s="18">
        <f t="shared" si="146"/>
        <v>2044959</v>
      </c>
      <c r="BR79" s="18">
        <f t="shared" si="146"/>
        <v>2400620</v>
      </c>
      <c r="BS79" s="18">
        <f t="shared" si="146"/>
        <v>2790669</v>
      </c>
      <c r="BT79" s="18">
        <f t="shared" si="146"/>
        <v>3149506</v>
      </c>
      <c r="BU79" s="18">
        <f t="shared" si="146"/>
        <v>3516658</v>
      </c>
      <c r="BV79" s="18">
        <f t="shared" si="146"/>
        <v>3861356</v>
      </c>
      <c r="BW79" s="18">
        <f t="shared" si="146"/>
        <v>4219917</v>
      </c>
      <c r="BX79" s="18">
        <f t="shared" si="146"/>
        <v>26886369</v>
      </c>
      <c r="BY79" s="28"/>
      <c r="BZ79" s="28"/>
      <c r="CA79" s="18">
        <f t="shared" ref="CA79:CM79" si="147">SUM(CA76:CA78)</f>
        <v>41901</v>
      </c>
      <c r="CB79" s="18">
        <f t="shared" si="147"/>
        <v>83427</v>
      </c>
      <c r="CC79" s="18">
        <f t="shared" si="147"/>
        <v>132185</v>
      </c>
      <c r="CD79" s="18">
        <f t="shared" si="147"/>
        <v>184797</v>
      </c>
      <c r="CE79" s="18">
        <f t="shared" si="147"/>
        <v>242724</v>
      </c>
      <c r="CF79" s="18">
        <f t="shared" si="147"/>
        <v>302943</v>
      </c>
      <c r="CG79" s="18">
        <f t="shared" si="147"/>
        <v>370036</v>
      </c>
      <c r="CH79" s="18">
        <f t="shared" si="147"/>
        <v>442519</v>
      </c>
      <c r="CI79" s="18">
        <f t="shared" si="147"/>
        <v>500421</v>
      </c>
      <c r="CJ79" s="18">
        <f t="shared" si="147"/>
        <v>560676</v>
      </c>
      <c r="CK79" s="18">
        <f t="shared" si="147"/>
        <v>613342</v>
      </c>
      <c r="CL79" s="18">
        <f t="shared" si="147"/>
        <v>666558</v>
      </c>
      <c r="CM79" s="18">
        <f t="shared" si="147"/>
        <v>4141529</v>
      </c>
      <c r="CN79" s="28"/>
      <c r="CO79" s="28"/>
      <c r="CP79" s="18">
        <f t="shared" ref="CP79:DB79" si="148">SUM(CP76:CP78)</f>
        <v>310561</v>
      </c>
      <c r="CQ79" s="18">
        <f t="shared" si="148"/>
        <v>622997</v>
      </c>
      <c r="CR79" s="18">
        <f t="shared" si="148"/>
        <v>1022913</v>
      </c>
      <c r="CS79" s="18">
        <f t="shared" si="148"/>
        <v>1413377</v>
      </c>
      <c r="CT79" s="18">
        <f t="shared" si="148"/>
        <v>1846073</v>
      </c>
      <c r="CU79" s="18">
        <f t="shared" si="148"/>
        <v>2318297</v>
      </c>
      <c r="CV79" s="18">
        <f t="shared" si="148"/>
        <v>2880470</v>
      </c>
      <c r="CW79" s="18">
        <f t="shared" si="148"/>
        <v>3479048</v>
      </c>
      <c r="CX79" s="18">
        <f t="shared" si="148"/>
        <v>3927103</v>
      </c>
      <c r="CY79" s="18">
        <f t="shared" si="148"/>
        <v>4365587</v>
      </c>
      <c r="CZ79" s="18">
        <f t="shared" si="148"/>
        <v>4745340</v>
      </c>
      <c r="DA79" s="18">
        <f t="shared" si="148"/>
        <v>5116168</v>
      </c>
      <c r="DB79" s="18">
        <f t="shared" si="148"/>
        <v>32047934</v>
      </c>
      <c r="DC79" s="28"/>
      <c r="DD79" s="28"/>
      <c r="DE79" s="18">
        <f t="shared" ref="DE79:DQ79" si="149">SUM(DE76:DE78)</f>
        <v>88335</v>
      </c>
      <c r="DF79" s="18">
        <f t="shared" si="149"/>
        <v>168045</v>
      </c>
      <c r="DG79" s="18">
        <f t="shared" si="149"/>
        <v>271778</v>
      </c>
      <c r="DH79" s="18">
        <f t="shared" si="149"/>
        <v>373880</v>
      </c>
      <c r="DI79" s="18">
        <f t="shared" si="149"/>
        <v>491624</v>
      </c>
      <c r="DJ79" s="18">
        <f t="shared" si="149"/>
        <v>618572</v>
      </c>
      <c r="DK79" s="18">
        <f t="shared" si="149"/>
        <v>766585</v>
      </c>
      <c r="DL79" s="18">
        <f t="shared" si="149"/>
        <v>917946</v>
      </c>
      <c r="DM79" s="18">
        <f t="shared" si="149"/>
        <v>1040574</v>
      </c>
      <c r="DN79" s="18">
        <f t="shared" si="149"/>
        <v>1155522</v>
      </c>
      <c r="DO79" s="18">
        <f t="shared" si="149"/>
        <v>1252758</v>
      </c>
      <c r="DP79" s="18">
        <f t="shared" si="149"/>
        <v>1353149</v>
      </c>
      <c r="DQ79" s="18">
        <f t="shared" si="149"/>
        <v>8498768</v>
      </c>
      <c r="DR79" s="28"/>
      <c r="DS79" s="28"/>
      <c r="DT79" s="18">
        <f t="shared" ref="DT79:EF79" si="150">SUM(DT76:DT78)</f>
        <v>174158</v>
      </c>
      <c r="DU79" s="18">
        <f t="shared" si="150"/>
        <v>336707</v>
      </c>
      <c r="DV79" s="18">
        <f t="shared" si="150"/>
        <v>529275</v>
      </c>
      <c r="DW79" s="18">
        <f t="shared" si="150"/>
        <v>723409</v>
      </c>
      <c r="DX79" s="18">
        <f t="shared" si="150"/>
        <v>940265</v>
      </c>
      <c r="DY79" s="18">
        <f t="shared" si="150"/>
        <v>1155241</v>
      </c>
      <c r="DZ79" s="18">
        <f t="shared" si="150"/>
        <v>1379612</v>
      </c>
      <c r="EA79" s="18">
        <f t="shared" si="150"/>
        <v>1600529</v>
      </c>
      <c r="EB79" s="18">
        <f t="shared" si="150"/>
        <v>1810676</v>
      </c>
      <c r="EC79" s="18">
        <f t="shared" si="150"/>
        <v>2027787</v>
      </c>
      <c r="ED79" s="18">
        <f t="shared" si="150"/>
        <v>2223716</v>
      </c>
      <c r="EE79" s="18">
        <f t="shared" si="150"/>
        <v>2418241</v>
      </c>
      <c r="EF79" s="18">
        <f t="shared" si="150"/>
        <v>15319616</v>
      </c>
      <c r="EG79" s="28"/>
      <c r="EH79" s="28"/>
      <c r="EI79" s="18">
        <f t="shared" ref="EI79:EU79" si="151">SUM(EI76:EI78)</f>
        <v>101298</v>
      </c>
      <c r="EJ79" s="18">
        <f t="shared" si="151"/>
        <v>199474</v>
      </c>
      <c r="EK79" s="18">
        <f t="shared" si="151"/>
        <v>331967</v>
      </c>
      <c r="EL79" s="18">
        <f t="shared" si="151"/>
        <v>481750</v>
      </c>
      <c r="EM79" s="18">
        <f t="shared" si="151"/>
        <v>650839</v>
      </c>
      <c r="EN79" s="18">
        <f t="shared" si="151"/>
        <v>851586</v>
      </c>
      <c r="EO79" s="18">
        <f t="shared" si="151"/>
        <v>1113122</v>
      </c>
      <c r="EP79" s="18">
        <f t="shared" si="151"/>
        <v>1406051</v>
      </c>
      <c r="EQ79" s="18">
        <f t="shared" si="151"/>
        <v>1600659</v>
      </c>
      <c r="ER79" s="18">
        <f t="shared" si="151"/>
        <v>1778654</v>
      </c>
      <c r="ES79" s="18">
        <f t="shared" si="151"/>
        <v>1919614</v>
      </c>
      <c r="ET79" s="18">
        <f t="shared" si="151"/>
        <v>2045952</v>
      </c>
      <c r="EU79" s="18">
        <f t="shared" si="151"/>
        <v>12480966</v>
      </c>
      <c r="EV79" s="28"/>
      <c r="EW79" s="28"/>
      <c r="EX79" s="18">
        <f t="shared" ref="EX79:FJ79" si="152">SUM(EX76:EX78)</f>
        <v>212103</v>
      </c>
      <c r="EY79" s="18">
        <f t="shared" si="152"/>
        <v>419575</v>
      </c>
      <c r="EZ79" s="18">
        <f t="shared" si="152"/>
        <v>684148</v>
      </c>
      <c r="FA79" s="18">
        <f t="shared" si="152"/>
        <v>968227</v>
      </c>
      <c r="FB79" s="18">
        <f t="shared" si="152"/>
        <v>1269684</v>
      </c>
      <c r="FC79" s="18">
        <f t="shared" si="152"/>
        <v>1581511</v>
      </c>
      <c r="FD79" s="18">
        <f t="shared" si="152"/>
        <v>1938039</v>
      </c>
      <c r="FE79" s="18">
        <f t="shared" si="152"/>
        <v>2319663</v>
      </c>
      <c r="FF79" s="18">
        <f t="shared" si="152"/>
        <v>2607024</v>
      </c>
      <c r="FG79" s="18">
        <f t="shared" si="152"/>
        <v>2896604</v>
      </c>
      <c r="FH79" s="18">
        <f t="shared" si="152"/>
        <v>3169647</v>
      </c>
      <c r="FI79" s="18">
        <f t="shared" si="152"/>
        <v>3435285</v>
      </c>
      <c r="FJ79" s="18">
        <f t="shared" si="152"/>
        <v>21501510</v>
      </c>
      <c r="FK79" s="28"/>
      <c r="FL79" s="28"/>
      <c r="FM79" s="18">
        <f t="shared" ref="FM79:FY79" si="153">SUM(FM76:FM78)</f>
        <v>130495</v>
      </c>
      <c r="FN79" s="18">
        <f t="shared" si="153"/>
        <v>265939</v>
      </c>
      <c r="FO79" s="18">
        <f t="shared" si="153"/>
        <v>444368</v>
      </c>
      <c r="FP79" s="18">
        <f t="shared" si="153"/>
        <v>662304</v>
      </c>
      <c r="FQ79" s="18">
        <f t="shared" si="153"/>
        <v>885235</v>
      </c>
      <c r="FR79" s="18">
        <f t="shared" si="153"/>
        <v>1127363</v>
      </c>
      <c r="FS79" s="18">
        <f t="shared" si="153"/>
        <v>1420686</v>
      </c>
      <c r="FT79" s="18">
        <f t="shared" si="153"/>
        <v>1728555</v>
      </c>
      <c r="FU79" s="18">
        <f t="shared" si="153"/>
        <v>1952949</v>
      </c>
      <c r="FV79" s="18">
        <f t="shared" si="153"/>
        <v>2163450</v>
      </c>
      <c r="FW79" s="18">
        <f t="shared" si="153"/>
        <v>2338634</v>
      </c>
      <c r="FX79" s="18">
        <f t="shared" si="153"/>
        <v>2514512</v>
      </c>
      <c r="FY79" s="18">
        <f t="shared" si="153"/>
        <v>15634490</v>
      </c>
      <c r="FZ79" s="28"/>
      <c r="GA79" s="28"/>
      <c r="GB79" s="18">
        <f t="shared" ref="GB79:GN79" si="154">SUM(GB76:GB78)</f>
        <v>30773</v>
      </c>
      <c r="GC79" s="18">
        <f t="shared" si="154"/>
        <v>59810</v>
      </c>
      <c r="GD79" s="18">
        <f t="shared" si="154"/>
        <v>96858</v>
      </c>
      <c r="GE79" s="18">
        <f t="shared" si="154"/>
        <v>96870</v>
      </c>
      <c r="GF79" s="18">
        <f t="shared" si="154"/>
        <v>129814</v>
      </c>
      <c r="GG79" s="18">
        <f t="shared" si="154"/>
        <v>172034</v>
      </c>
      <c r="GH79" s="18">
        <f t="shared" si="154"/>
        <v>223891</v>
      </c>
      <c r="GI79" s="18">
        <f t="shared" si="154"/>
        <v>279706</v>
      </c>
      <c r="GJ79" s="18">
        <f t="shared" si="154"/>
        <v>322214</v>
      </c>
      <c r="GK79" s="18">
        <f t="shared" si="154"/>
        <v>363346</v>
      </c>
      <c r="GL79" s="18">
        <f t="shared" si="154"/>
        <v>400880</v>
      </c>
      <c r="GM79" s="18">
        <f t="shared" si="154"/>
        <v>440264</v>
      </c>
      <c r="GN79" s="18">
        <f t="shared" si="154"/>
        <v>2616460</v>
      </c>
      <c r="GO79" s="28"/>
      <c r="GP79" s="28"/>
    </row>
    <row r="80" spans="1:198" s="29" customFormat="1" ht="15.2" customHeight="1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5"/>
      <c r="R80" s="15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5"/>
      <c r="AG80" s="15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5"/>
      <c r="AV80" s="15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5"/>
      <c r="BK80" s="15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5"/>
      <c r="BZ80" s="15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5"/>
      <c r="CO80" s="15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5"/>
      <c r="DD80" s="15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5"/>
      <c r="DS80" s="15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5"/>
      <c r="EH80" s="15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5"/>
      <c r="EW80" s="15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5"/>
      <c r="FL80" s="15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5"/>
      <c r="GA80" s="15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5"/>
      <c r="GP80" s="15"/>
    </row>
    <row r="81" spans="1:198" s="17" customFormat="1" ht="15.2" customHeight="1">
      <c r="A81" s="25">
        <v>2020</v>
      </c>
      <c r="B81" s="30" t="s">
        <v>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27"/>
      <c r="R81" s="27"/>
      <c r="S81" s="18">
        <f>+AAZ!$T81</f>
        <v>23526</v>
      </c>
      <c r="T81" s="18">
        <f>+AAZ!$U81</f>
        <v>46587</v>
      </c>
      <c r="U81" s="18">
        <f>+AAZ!$V81</f>
        <v>59907</v>
      </c>
      <c r="V81" s="18">
        <f>+AAZ!$W81</f>
        <v>61007</v>
      </c>
      <c r="W81" s="18">
        <f>+AAZ!$X81</f>
        <v>62198</v>
      </c>
      <c r="X81" s="18">
        <f>+AAZ!$Y81</f>
        <v>63694</v>
      </c>
      <c r="Y81" s="18">
        <f>+AAZ!$Z81</f>
        <v>65098</v>
      </c>
      <c r="Z81" s="18">
        <f>+AAZ!$AA81</f>
        <v>66610</v>
      </c>
      <c r="AA81" s="18">
        <f>+AAZ!$AB81</f>
        <v>68125</v>
      </c>
      <c r="AB81" s="18">
        <f>+AAZ!$AC81</f>
        <v>69796</v>
      </c>
      <c r="AC81" s="18">
        <f>+AAZ!$AD81</f>
        <v>71182</v>
      </c>
      <c r="AD81" s="18">
        <f>+AAZ!$AE81</f>
        <v>72515</v>
      </c>
      <c r="AE81" s="18">
        <f>SUM(S81:AD81)</f>
        <v>730245</v>
      </c>
      <c r="AF81" s="27"/>
      <c r="AG81" s="27"/>
      <c r="AH81" s="18">
        <f>+AMB!$T81</f>
        <v>340676</v>
      </c>
      <c r="AI81" s="18">
        <f>+AMB!$U81</f>
        <v>678221</v>
      </c>
      <c r="AJ81" s="18">
        <f>+AMB!$V81</f>
        <v>910838</v>
      </c>
      <c r="AK81" s="18">
        <f>+AMB!$W81</f>
        <v>962898</v>
      </c>
      <c r="AL81" s="18">
        <f>+AMB!$X81</f>
        <v>1030453</v>
      </c>
      <c r="AM81" s="18">
        <f>+AMB!$Y81</f>
        <v>1142603</v>
      </c>
      <c r="AN81" s="18">
        <f>+AMB!$Z81</f>
        <v>1262525</v>
      </c>
      <c r="AO81" s="18">
        <f>+AMB!$AA81</f>
        <v>1381469</v>
      </c>
      <c r="AP81" s="18">
        <f>+AMB!$AB81</f>
        <v>1501324</v>
      </c>
      <c r="AQ81" s="18">
        <f>+AMB!$AC81</f>
        <v>1630277</v>
      </c>
      <c r="AR81" s="18">
        <f>+AMB!$AD81</f>
        <v>1745869</v>
      </c>
      <c r="AS81" s="18">
        <f>+AMB!$AE81</f>
        <v>1856008</v>
      </c>
      <c r="AT81" s="18">
        <f>SUM(AH81:AS81)</f>
        <v>14443161</v>
      </c>
      <c r="AU81" s="27"/>
      <c r="AV81" s="27"/>
      <c r="AW81" s="18">
        <f>+BWB!$T81</f>
        <v>176098</v>
      </c>
      <c r="AX81" s="18">
        <f>+BWB!$U81</f>
        <v>347382</v>
      </c>
      <c r="AY81" s="18">
        <f>+BWB!$V81</f>
        <v>452261</v>
      </c>
      <c r="AZ81" s="18">
        <f>+BWB!$W81</f>
        <v>459023</v>
      </c>
      <c r="BA81" s="18">
        <f>+BWB!$X81</f>
        <v>467478</v>
      </c>
      <c r="BB81" s="18">
        <f>+BWB!$Y81</f>
        <v>480046</v>
      </c>
      <c r="BC81" s="18">
        <f>+BWB!$Z81</f>
        <v>493864</v>
      </c>
      <c r="BD81" s="18">
        <f>+BWB!$AA81</f>
        <v>508870</v>
      </c>
      <c r="BE81" s="18">
        <f>+BWB!$AB81</f>
        <v>523230</v>
      </c>
      <c r="BF81" s="18">
        <f>+BWB!$AC81</f>
        <v>538023</v>
      </c>
      <c r="BG81" s="18">
        <f>+BWB!$AD81</f>
        <v>551023</v>
      </c>
      <c r="BH81" s="18">
        <f>+BWB!$AE81</f>
        <v>564256</v>
      </c>
      <c r="BI81" s="18">
        <f>SUM(AW81:BH81)</f>
        <v>5561554</v>
      </c>
      <c r="BJ81" s="27"/>
      <c r="BK81" s="27"/>
      <c r="BL81" s="18">
        <f>+DWT!$T81</f>
        <v>331282</v>
      </c>
      <c r="BM81" s="18">
        <f>+DWT!$U81</f>
        <v>651929</v>
      </c>
      <c r="BN81" s="18">
        <f>+DWT!$V81</f>
        <v>841565</v>
      </c>
      <c r="BO81" s="18">
        <f>+DWT!$W81</f>
        <v>878294</v>
      </c>
      <c r="BP81" s="18">
        <f>+DWT!$X81</f>
        <v>919720</v>
      </c>
      <c r="BQ81" s="18">
        <f>+DWT!$Y81</f>
        <v>972952</v>
      </c>
      <c r="BR81" s="18">
        <f>+DWT!$Z81</f>
        <v>1033324</v>
      </c>
      <c r="BS81" s="18">
        <f>+DWT!$AA81</f>
        <v>1096061</v>
      </c>
      <c r="BT81" s="18">
        <f>+DWT!$AB81</f>
        <v>1163109</v>
      </c>
      <c r="BU81" s="18">
        <f>+DWT!$AC81</f>
        <v>1232053</v>
      </c>
      <c r="BV81" s="18">
        <f>+DWT!$AD81</f>
        <v>1293461</v>
      </c>
      <c r="BW81" s="18">
        <f>+DWT!$AE81</f>
        <v>1354451</v>
      </c>
      <c r="BX81" s="18">
        <f>SUM(BL81:BW81)</f>
        <v>11768201</v>
      </c>
      <c r="BY81" s="27"/>
      <c r="BZ81" s="27"/>
      <c r="CA81" s="18">
        <f>+OGB!$T81</f>
        <v>37297</v>
      </c>
      <c r="CB81" s="18">
        <f>+OGB!$U81</f>
        <v>77095</v>
      </c>
      <c r="CC81" s="18">
        <f>+OGB!$V81</f>
        <v>101949</v>
      </c>
      <c r="CD81" s="18">
        <f>+OGB!$W81</f>
        <v>105500</v>
      </c>
      <c r="CE81" s="18">
        <f>+OGB!$X81</f>
        <v>110507</v>
      </c>
      <c r="CF81" s="18">
        <f>+OGB!$Y81</f>
        <v>115011</v>
      </c>
      <c r="CG81" s="18">
        <f>+OGB!$Z81</f>
        <v>120304</v>
      </c>
      <c r="CH81" s="18">
        <f>+OGB!$AA81</f>
        <v>126321</v>
      </c>
      <c r="CI81" s="18">
        <f>+OGB!$AB81</f>
        <v>133666</v>
      </c>
      <c r="CJ81" s="18">
        <f>+OGB!$AC81</f>
        <v>140446</v>
      </c>
      <c r="CK81" s="18">
        <f>+OGB!$AD81</f>
        <v>146128</v>
      </c>
      <c r="CL81" s="18">
        <f>+OGB!$AE81</f>
        <v>151292</v>
      </c>
      <c r="CM81" s="18">
        <f>SUM(CA81:CL81)</f>
        <v>1365516</v>
      </c>
      <c r="CN81" s="27"/>
      <c r="CO81" s="27"/>
      <c r="CP81" s="18">
        <f>+PB!$T81</f>
        <v>248604</v>
      </c>
      <c r="CQ81" s="18">
        <f>+PB!$U81</f>
        <v>494370</v>
      </c>
      <c r="CR81" s="18">
        <f>+PB!$V81</f>
        <v>651280</v>
      </c>
      <c r="CS81" s="18">
        <f>+PB!$W81</f>
        <v>666325</v>
      </c>
      <c r="CT81" s="18">
        <f>+PB!$X81</f>
        <v>684122</v>
      </c>
      <c r="CU81" s="18">
        <f>+PB!$Y81</f>
        <v>708078</v>
      </c>
      <c r="CV81" s="18">
        <f>+PB!$Z81</f>
        <v>734240</v>
      </c>
      <c r="CW81" s="18">
        <f>+PB!$AA81</f>
        <v>762948</v>
      </c>
      <c r="CX81" s="18">
        <f>+PB!$AB81</f>
        <v>792223</v>
      </c>
      <c r="CY81" s="18">
        <f>+PB!$AC81</f>
        <v>822453</v>
      </c>
      <c r="CZ81" s="18">
        <f>+PB!$AD81</f>
        <v>849482</v>
      </c>
      <c r="DA81" s="18">
        <f>+PB!$AE81</f>
        <v>876229</v>
      </c>
      <c r="DB81" s="18">
        <f>SUM(CP81:DA81)</f>
        <v>8290354</v>
      </c>
      <c r="DC81" s="27"/>
      <c r="DD81" s="27"/>
      <c r="DE81" s="18">
        <f>+IBA!$T81</f>
        <v>83661</v>
      </c>
      <c r="DF81" s="18">
        <f>+IBA!$U81</f>
        <v>163947</v>
      </c>
      <c r="DG81" s="18">
        <f>+IBA!$V81</f>
        <v>207430</v>
      </c>
      <c r="DH81" s="18">
        <f>+IBA!$W81</f>
        <v>210888</v>
      </c>
      <c r="DI81" s="18">
        <f>+IBA!$X81</f>
        <v>214835</v>
      </c>
      <c r="DJ81" s="18">
        <f>+IBA!$Y81</f>
        <v>220063</v>
      </c>
      <c r="DK81" s="18">
        <f>+IBA!$Z81</f>
        <v>225693</v>
      </c>
      <c r="DL81" s="18">
        <f>+IBA!$AA81</f>
        <v>232010</v>
      </c>
      <c r="DM81" s="18">
        <f>+IBA!$AB81</f>
        <v>238553</v>
      </c>
      <c r="DN81" s="18">
        <f>+IBA!$AC81</f>
        <v>245368</v>
      </c>
      <c r="DO81" s="18">
        <f>+IBA!$AD81</f>
        <v>250711</v>
      </c>
      <c r="DP81" s="18">
        <f>+IBA!$AE81</f>
        <v>255681</v>
      </c>
      <c r="DQ81" s="18">
        <f>SUM(DE81:DP81)</f>
        <v>2548840</v>
      </c>
      <c r="DR81" s="27"/>
      <c r="DS81" s="27"/>
      <c r="DT81" s="18">
        <f>+SIBC!$T81</f>
        <v>185627</v>
      </c>
      <c r="DU81" s="18">
        <f>+SIBC!$U81</f>
        <v>361437</v>
      </c>
      <c r="DV81" s="18">
        <f>+SIBC!$V81</f>
        <v>499496</v>
      </c>
      <c r="DW81" s="18">
        <f>+SIBC!$W81</f>
        <v>582433</v>
      </c>
      <c r="DX81" s="18">
        <f>+SIBC!$X81</f>
        <v>694635</v>
      </c>
      <c r="DY81" s="18">
        <f>+SIBC!$Y81</f>
        <v>826118</v>
      </c>
      <c r="DZ81" s="18">
        <f>+SIBC!$Z81</f>
        <v>969037</v>
      </c>
      <c r="EA81" s="18">
        <f>+SIBC!$AA81</f>
        <v>1114659</v>
      </c>
      <c r="EB81" s="18">
        <f>+SIBC!$AB81</f>
        <v>1262990</v>
      </c>
      <c r="EC81" s="18">
        <f>+SIBC!$AC81</f>
        <v>1416572</v>
      </c>
      <c r="ED81" s="18">
        <f>+SIBC!$AD81</f>
        <v>1554856</v>
      </c>
      <c r="EE81" s="18">
        <f>+SIBC!$AE81</f>
        <v>1697256</v>
      </c>
      <c r="EF81" s="18">
        <f>SUM(DT81:EE81)</f>
        <v>11165116</v>
      </c>
      <c r="EG81" s="27"/>
      <c r="EH81" s="27"/>
      <c r="EI81" s="18">
        <f>+TIBA!$T81</f>
        <v>80920</v>
      </c>
      <c r="EJ81" s="18">
        <f>+TIBA!$U81</f>
        <v>160711</v>
      </c>
      <c r="EK81" s="18">
        <f>+TIBA!$V81</f>
        <v>245226</v>
      </c>
      <c r="EL81" s="18">
        <f>+TIBA!$W81</f>
        <v>273433</v>
      </c>
      <c r="EM81" s="18">
        <f>+TIBA!$X81</f>
        <v>316390</v>
      </c>
      <c r="EN81" s="18">
        <f>+TIBA!$Y81</f>
        <v>376198</v>
      </c>
      <c r="EO81" s="18">
        <f>+TIBA!$Z81</f>
        <v>454709</v>
      </c>
      <c r="EP81" s="18">
        <f>+TIBA!$AA81</f>
        <v>533873</v>
      </c>
      <c r="EQ81" s="18">
        <f>+TIBA!$AB81</f>
        <v>595579</v>
      </c>
      <c r="ER81" s="18">
        <f>+TIBA!$AC81</f>
        <v>641982</v>
      </c>
      <c r="ES81" s="18">
        <f>+TIBA!$AD81</f>
        <v>674649</v>
      </c>
      <c r="ET81" s="18">
        <f>+TIBA!$AE81</f>
        <v>705362</v>
      </c>
      <c r="EU81" s="18">
        <f>SUM(EI81:ET81)</f>
        <v>5059032</v>
      </c>
      <c r="EV81" s="27"/>
      <c r="EW81" s="27"/>
      <c r="EX81" s="18">
        <f>+LQB!$T81</f>
        <v>159795</v>
      </c>
      <c r="EY81" s="18">
        <f>+LQB!$U81</f>
        <v>323372</v>
      </c>
      <c r="EZ81" s="18">
        <f>+LQB!$V81</f>
        <v>409673</v>
      </c>
      <c r="FA81" s="18">
        <f>+LQB!$W81</f>
        <v>413715</v>
      </c>
      <c r="FB81" s="18">
        <f>+LQB!$X81</f>
        <v>419784</v>
      </c>
      <c r="FC81" s="18">
        <f>+LQB!$Y81</f>
        <v>429281</v>
      </c>
      <c r="FD81" s="18">
        <f>+LQB!$Z81</f>
        <v>438528</v>
      </c>
      <c r="FE81" s="18">
        <f>+LQB!$AA81</f>
        <v>450223</v>
      </c>
      <c r="FF81" s="18">
        <f>+LQB!$AB81</f>
        <v>459892</v>
      </c>
      <c r="FG81" s="18">
        <f>+LQB!$AC81</f>
        <v>467817</v>
      </c>
      <c r="FH81" s="18">
        <f>+LQB!$AD81</f>
        <v>473765</v>
      </c>
      <c r="FI81" s="18">
        <f>+LQB!$AE81</f>
        <v>479849</v>
      </c>
      <c r="FJ81" s="18">
        <f>SUM(EX81:FI81)</f>
        <v>4925694</v>
      </c>
      <c r="FK81" s="27"/>
      <c r="FL81" s="27"/>
      <c r="FM81" s="18">
        <f>+RBW!$T81</f>
        <v>141411</v>
      </c>
      <c r="FN81" s="18">
        <f>+RBW!$U81</f>
        <v>284740</v>
      </c>
      <c r="FO81" s="18">
        <f>+RBW!$V81</f>
        <v>354461</v>
      </c>
      <c r="FP81" s="18">
        <f>+RBW!$W81</f>
        <v>357688</v>
      </c>
      <c r="FQ81" s="18">
        <f>+RBW!$X81</f>
        <v>362227</v>
      </c>
      <c r="FR81" s="18">
        <f>+RBW!$Y81</f>
        <v>368731</v>
      </c>
      <c r="FS81" s="18">
        <f>+RBW!$Z81</f>
        <v>375765</v>
      </c>
      <c r="FT81" s="18">
        <f>+RBW!$AA81</f>
        <v>382690</v>
      </c>
      <c r="FU81" s="18">
        <f>+RBW!$AB81</f>
        <v>389853</v>
      </c>
      <c r="FV81" s="18">
        <f>+RBW!$AC81</f>
        <v>397138</v>
      </c>
      <c r="FW81" s="18">
        <f>+RBW!$AD81</f>
        <v>404798</v>
      </c>
      <c r="FX81" s="18">
        <f>+RBW!$AE81</f>
        <v>412625</v>
      </c>
      <c r="FY81" s="18">
        <f>SUM(FM81:FX81)</f>
        <v>4232127</v>
      </c>
      <c r="FZ81" s="27"/>
      <c r="GA81" s="27"/>
      <c r="GB81" s="18">
        <f>+WPB!$T81</f>
        <v>32689</v>
      </c>
      <c r="GC81" s="18">
        <f>+WPB!$U81</f>
        <v>64404</v>
      </c>
      <c r="GD81" s="18">
        <f>+WPB!$V81</f>
        <v>81921</v>
      </c>
      <c r="GE81" s="18">
        <f>+WPB!$W81</f>
        <v>83770</v>
      </c>
      <c r="GF81" s="18">
        <f>+WPB!$X81</f>
        <v>85865</v>
      </c>
      <c r="GG81" s="18">
        <f>+WPB!$Y81</f>
        <v>88439</v>
      </c>
      <c r="GH81" s="18">
        <f>+WPB!$Z81</f>
        <v>91319</v>
      </c>
      <c r="GI81" s="18">
        <f>+WPB!$AA81</f>
        <v>94345</v>
      </c>
      <c r="GJ81" s="18">
        <f>+WPB!$AB81</f>
        <v>97775</v>
      </c>
      <c r="GK81" s="18">
        <f>+WPB!$AC81</f>
        <v>101319</v>
      </c>
      <c r="GL81" s="18">
        <f>+WPB!$AD81</f>
        <v>104565</v>
      </c>
      <c r="GM81" s="18">
        <f>+WPB!$AE81</f>
        <v>107689</v>
      </c>
      <c r="GN81" s="18">
        <f>SUM(GB81:GM81)</f>
        <v>1034100</v>
      </c>
      <c r="GO81" s="27"/>
      <c r="GP81" s="27"/>
    </row>
    <row r="82" spans="1:198" s="17" customFormat="1" ht="15.2" customHeight="1">
      <c r="A82" s="25">
        <v>2020</v>
      </c>
      <c r="B82" s="30" t="s">
        <v>7</v>
      </c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28"/>
      <c r="R82" s="28"/>
      <c r="S82" s="18">
        <f>+AAZ!$T82</f>
        <v>730</v>
      </c>
      <c r="T82" s="18">
        <f>+AAZ!$U82</f>
        <v>1445</v>
      </c>
      <c r="U82" s="18">
        <f>+AAZ!$V82</f>
        <v>2198</v>
      </c>
      <c r="V82" s="18">
        <f>+AAZ!$W82</f>
        <v>2788</v>
      </c>
      <c r="W82" s="18">
        <f>+AAZ!$X82</f>
        <v>3248</v>
      </c>
      <c r="X82" s="18">
        <f>+AAZ!$Y82</f>
        <v>3821</v>
      </c>
      <c r="Y82" s="18">
        <f>+AAZ!$Z82</f>
        <v>4413</v>
      </c>
      <c r="Z82" s="18">
        <f>+AAZ!$AA82</f>
        <v>5005</v>
      </c>
      <c r="AA82" s="18">
        <f>+AAZ!$AB82</f>
        <v>5623</v>
      </c>
      <c r="AB82" s="18">
        <f>+AAZ!$AC82</f>
        <v>6355</v>
      </c>
      <c r="AC82" s="18">
        <f>+AAZ!$AD82</f>
        <v>7061</v>
      </c>
      <c r="AD82" s="18">
        <f>+AAZ!$AE82</f>
        <v>7850</v>
      </c>
      <c r="AE82" s="18">
        <f>SUM(S82:AD82)</f>
        <v>50537</v>
      </c>
      <c r="AF82" s="28"/>
      <c r="AG82" s="28"/>
      <c r="AH82" s="18">
        <f>+AMB!$T82</f>
        <v>203470</v>
      </c>
      <c r="AI82" s="18">
        <f>+AMB!$U82</f>
        <v>409797</v>
      </c>
      <c r="AJ82" s="18">
        <f>+AMB!$V82</f>
        <v>602817</v>
      </c>
      <c r="AK82" s="18">
        <f>+AMB!$W82</f>
        <v>706321</v>
      </c>
      <c r="AL82" s="18">
        <f>+AMB!$X82</f>
        <v>830762</v>
      </c>
      <c r="AM82" s="18">
        <f>+AMB!$Y82</f>
        <v>1032738</v>
      </c>
      <c r="AN82" s="18">
        <f>+AMB!$Z82</f>
        <v>1234014</v>
      </c>
      <c r="AO82" s="18">
        <f>+AMB!$AA82</f>
        <v>1445424</v>
      </c>
      <c r="AP82" s="18">
        <f>+AMB!$AB82</f>
        <v>1656932</v>
      </c>
      <c r="AQ82" s="18">
        <f>+AMB!$AC82</f>
        <v>1869839</v>
      </c>
      <c r="AR82" s="18">
        <f>+AMB!$AD82</f>
        <v>2069108</v>
      </c>
      <c r="AS82" s="18">
        <f>+AMB!$AE82</f>
        <v>2254294</v>
      </c>
      <c r="AT82" s="18">
        <f>SUM(AH82:AS82)</f>
        <v>14315516</v>
      </c>
      <c r="AU82" s="28"/>
      <c r="AV82" s="28"/>
      <c r="AW82" s="18">
        <f>+BWB!$T82</f>
        <v>122578</v>
      </c>
      <c r="AX82" s="18">
        <f>+BWB!$U82</f>
        <v>241995</v>
      </c>
      <c r="AY82" s="18">
        <f>+BWB!$V82</f>
        <v>363504</v>
      </c>
      <c r="AZ82" s="18">
        <f>+BWB!$W82</f>
        <v>438453</v>
      </c>
      <c r="BA82" s="18">
        <f>+BWB!$X82</f>
        <v>521985</v>
      </c>
      <c r="BB82" s="18">
        <f>+BWB!$Y82</f>
        <v>642603</v>
      </c>
      <c r="BC82" s="18">
        <f>+BWB!$Z82</f>
        <v>768966</v>
      </c>
      <c r="BD82" s="18">
        <f>+BWB!$AA82</f>
        <v>899676</v>
      </c>
      <c r="BE82" s="18">
        <f>+BWB!$AB82</f>
        <v>1038372</v>
      </c>
      <c r="BF82" s="18">
        <f>+BWB!$AC82</f>
        <v>1180087</v>
      </c>
      <c r="BG82" s="18">
        <f>+BWB!$AD82</f>
        <v>1314309</v>
      </c>
      <c r="BH82" s="18">
        <f>+BWB!$AE82</f>
        <v>1440245</v>
      </c>
      <c r="BI82" s="18">
        <f>SUM(AW82:BH82)</f>
        <v>8972773</v>
      </c>
      <c r="BJ82" s="28"/>
      <c r="BK82" s="28"/>
      <c r="BL82" s="18">
        <f>+DWT!$T82</f>
        <v>833</v>
      </c>
      <c r="BM82" s="18">
        <f>+DWT!$U82</f>
        <v>1639</v>
      </c>
      <c r="BN82" s="18">
        <f>+DWT!$V82</f>
        <v>2462</v>
      </c>
      <c r="BO82" s="18">
        <f>+DWT!$W82</f>
        <v>2903</v>
      </c>
      <c r="BP82" s="18">
        <f>+DWT!$X82</f>
        <v>3413</v>
      </c>
      <c r="BQ82" s="18">
        <f>+DWT!$Y82</f>
        <v>3986</v>
      </c>
      <c r="BR82" s="18">
        <f>+DWT!$Z82</f>
        <v>4670</v>
      </c>
      <c r="BS82" s="18">
        <f>+DWT!$AA82</f>
        <v>5564</v>
      </c>
      <c r="BT82" s="18">
        <f>+DWT!$AB82</f>
        <v>7418</v>
      </c>
      <c r="BU82" s="18">
        <f>+DWT!$AC82</f>
        <v>9013</v>
      </c>
      <c r="BV82" s="18">
        <f>+DWT!$AD82</f>
        <v>10526</v>
      </c>
      <c r="BW82" s="18">
        <f>+DWT!$AE82</f>
        <v>12264</v>
      </c>
      <c r="BX82" s="18">
        <f>SUM(BL82:BW82)</f>
        <v>64691</v>
      </c>
      <c r="BY82" s="28"/>
      <c r="BZ82" s="28"/>
      <c r="CA82" s="18">
        <f>+OGB!$T82</f>
        <v>6011</v>
      </c>
      <c r="CB82" s="18">
        <f>+OGB!$U82</f>
        <v>11801</v>
      </c>
      <c r="CC82" s="18">
        <f>+OGB!$V82</f>
        <v>18102</v>
      </c>
      <c r="CD82" s="18">
        <f>+OGB!$W82</f>
        <v>23020</v>
      </c>
      <c r="CE82" s="18">
        <f>+OGB!$X82</f>
        <v>27734</v>
      </c>
      <c r="CF82" s="18">
        <f>+OGB!$Y82</f>
        <v>33266</v>
      </c>
      <c r="CG82" s="18">
        <f>+OGB!$Z82</f>
        <v>38719</v>
      </c>
      <c r="CH82" s="18">
        <f>+OGB!$AA82</f>
        <v>44095</v>
      </c>
      <c r="CI82" s="18">
        <f>+OGB!$AB82</f>
        <v>50352</v>
      </c>
      <c r="CJ82" s="18">
        <f>+OGB!$AC82</f>
        <v>56830</v>
      </c>
      <c r="CK82" s="18">
        <f>+OGB!$AD82</f>
        <v>62990</v>
      </c>
      <c r="CL82" s="18">
        <f>+OGB!$AE82</f>
        <v>69218</v>
      </c>
      <c r="CM82" s="18">
        <f>SUM(CA82:CL82)</f>
        <v>442138</v>
      </c>
      <c r="CN82" s="28"/>
      <c r="CO82" s="28"/>
      <c r="CP82" s="18">
        <f>+PB!$T82</f>
        <v>89486</v>
      </c>
      <c r="CQ82" s="18">
        <f>+PB!$U82</f>
        <v>176004</v>
      </c>
      <c r="CR82" s="18">
        <f>+PB!$V82</f>
        <v>264186</v>
      </c>
      <c r="CS82" s="18">
        <f>+PB!$W82</f>
        <v>332938</v>
      </c>
      <c r="CT82" s="18">
        <f>+PB!$X82</f>
        <v>403453</v>
      </c>
      <c r="CU82" s="18">
        <f>+PB!$Y82</f>
        <v>487402</v>
      </c>
      <c r="CV82" s="18">
        <f>+PB!$Z82</f>
        <v>573403</v>
      </c>
      <c r="CW82" s="18">
        <f>+PB!$AA82</f>
        <v>660151</v>
      </c>
      <c r="CX82" s="18">
        <f>+PB!$AB82</f>
        <v>751468</v>
      </c>
      <c r="CY82" s="18">
        <f>+PB!$AC82</f>
        <v>845027</v>
      </c>
      <c r="CZ82" s="18">
        <f>+PB!$AD82</f>
        <v>933337</v>
      </c>
      <c r="DA82" s="18">
        <f>+PB!$AE82</f>
        <v>1018388</v>
      </c>
      <c r="DB82" s="18">
        <f>SUM(CP82:DA82)</f>
        <v>6535243</v>
      </c>
      <c r="DC82" s="28"/>
      <c r="DD82" s="28"/>
      <c r="DE82" s="18">
        <f>+IBA!$T82</f>
        <v>7928</v>
      </c>
      <c r="DF82" s="18">
        <f>+IBA!$U82</f>
        <v>15480</v>
      </c>
      <c r="DG82" s="18">
        <f>+IBA!$V82</f>
        <v>23525</v>
      </c>
      <c r="DH82" s="18">
        <f>+IBA!$W82</f>
        <v>29294</v>
      </c>
      <c r="DI82" s="18">
        <f>+IBA!$X82</f>
        <v>34789</v>
      </c>
      <c r="DJ82" s="18">
        <f>+IBA!$Y82</f>
        <v>40588</v>
      </c>
      <c r="DK82" s="18">
        <f>+IBA!$Z82</f>
        <v>46866</v>
      </c>
      <c r="DL82" s="18">
        <f>+IBA!$AA82</f>
        <v>53378</v>
      </c>
      <c r="DM82" s="18">
        <f>+IBA!$AB82</f>
        <v>60124</v>
      </c>
      <c r="DN82" s="18">
        <f>+IBA!$AC82</f>
        <v>66763</v>
      </c>
      <c r="DO82" s="18">
        <f>+IBA!$AD82</f>
        <v>73102</v>
      </c>
      <c r="DP82" s="18">
        <f>+IBA!$AE82</f>
        <v>79475</v>
      </c>
      <c r="DQ82" s="18">
        <f>SUM(DE82:DP82)</f>
        <v>531312</v>
      </c>
      <c r="DR82" s="28"/>
      <c r="DS82" s="28"/>
      <c r="DT82" s="18">
        <f>+SIBC!$T82</f>
        <v>4714</v>
      </c>
      <c r="DU82" s="18">
        <f>+SIBC!$U82</f>
        <v>8979</v>
      </c>
      <c r="DV82" s="18">
        <f>+SIBC!$V82</f>
        <v>12977</v>
      </c>
      <c r="DW82" s="18">
        <f>+SIBC!$W82</f>
        <v>16612</v>
      </c>
      <c r="DX82" s="18">
        <f>+SIBC!$X82</f>
        <v>21443</v>
      </c>
      <c r="DY82" s="18">
        <f>+SIBC!$Y82</f>
        <v>26661</v>
      </c>
      <c r="DZ82" s="18">
        <f>+SIBC!$Z82</f>
        <v>31529</v>
      </c>
      <c r="EA82" s="18">
        <f>+SIBC!$AA82</f>
        <v>36615</v>
      </c>
      <c r="EB82" s="18">
        <f>+SIBC!$AB82</f>
        <v>42060</v>
      </c>
      <c r="EC82" s="18">
        <f>+SIBC!$AC82</f>
        <v>47536</v>
      </c>
      <c r="ED82" s="18">
        <f>+SIBC!$AD82</f>
        <v>52717</v>
      </c>
      <c r="EE82" s="18">
        <f>+SIBC!$AE82</f>
        <v>57935</v>
      </c>
      <c r="EF82" s="18">
        <f>SUM(DT82:EE82)</f>
        <v>359778</v>
      </c>
      <c r="EG82" s="28"/>
      <c r="EH82" s="28"/>
      <c r="EI82" s="18">
        <f>+TIBA!$T82</f>
        <v>31574</v>
      </c>
      <c r="EJ82" s="18">
        <f>+TIBA!$U82</f>
        <v>61104</v>
      </c>
      <c r="EK82" s="18">
        <f>+TIBA!$V82</f>
        <v>94875</v>
      </c>
      <c r="EL82" s="18">
        <f>+TIBA!$W82</f>
        <v>119926</v>
      </c>
      <c r="EM82" s="18">
        <f>+TIBA!$X82</f>
        <v>145319</v>
      </c>
      <c r="EN82" s="18">
        <f>+TIBA!$Y82</f>
        <v>174323</v>
      </c>
      <c r="EO82" s="18">
        <f>+TIBA!$Z82</f>
        <v>203848</v>
      </c>
      <c r="EP82" s="18">
        <f>+TIBA!$AA82</f>
        <v>234478</v>
      </c>
      <c r="EQ82" s="18">
        <f>+TIBA!$AB82</f>
        <v>266231</v>
      </c>
      <c r="ER82" s="18">
        <f>+TIBA!$AC82</f>
        <v>299250</v>
      </c>
      <c r="ES82" s="18">
        <f>+TIBA!$AD82</f>
        <v>331055</v>
      </c>
      <c r="ET82" s="18">
        <f>+TIBA!$AE82</f>
        <v>360424</v>
      </c>
      <c r="EU82" s="18">
        <f>SUM(EI82:ET82)</f>
        <v>2322407</v>
      </c>
      <c r="EV82" s="28"/>
      <c r="EW82" s="28"/>
      <c r="EX82" s="18">
        <f>+LQB!$T82</f>
        <v>61974</v>
      </c>
      <c r="EY82" s="18">
        <f>+LQB!$U82</f>
        <v>119826</v>
      </c>
      <c r="EZ82" s="18">
        <f>+LQB!$V82</f>
        <v>181584</v>
      </c>
      <c r="FA82" s="18">
        <f>+LQB!$W82</f>
        <v>228696</v>
      </c>
      <c r="FB82" s="18">
        <f>+LQB!$X82</f>
        <v>278580</v>
      </c>
      <c r="FC82" s="18">
        <f>+LQB!$Y82</f>
        <v>338794</v>
      </c>
      <c r="FD82" s="18">
        <f>+LQB!$Z82</f>
        <v>402772</v>
      </c>
      <c r="FE82" s="18">
        <f>+LQB!$AA82</f>
        <v>466016</v>
      </c>
      <c r="FF82" s="18">
        <f>+LQB!$AB82</f>
        <v>531340</v>
      </c>
      <c r="FG82" s="18">
        <f>+LQB!$AC82</f>
        <v>599474</v>
      </c>
      <c r="FH82" s="18">
        <f>+LQB!$AD82</f>
        <v>663448</v>
      </c>
      <c r="FI82" s="18">
        <f>+LQB!$AE82</f>
        <v>728160</v>
      </c>
      <c r="FJ82" s="18">
        <f>SUM(EX82:FI82)</f>
        <v>4600664</v>
      </c>
      <c r="FK82" s="28"/>
      <c r="FL82" s="28"/>
      <c r="FM82" s="18">
        <f>+RBW!$T82</f>
        <v>0</v>
      </c>
      <c r="FN82" s="18">
        <f>+RBW!$U82</f>
        <v>0</v>
      </c>
      <c r="FO82" s="18">
        <f>+RBW!$V82</f>
        <v>0</v>
      </c>
      <c r="FP82" s="18">
        <f>+RBW!$W82</f>
        <v>0</v>
      </c>
      <c r="FQ82" s="18">
        <f>+RBW!$X82</f>
        <v>0</v>
      </c>
      <c r="FR82" s="18">
        <f>+RBW!$Y82</f>
        <v>0</v>
      </c>
      <c r="FS82" s="18">
        <f>+RBW!$Z82</f>
        <v>0</v>
      </c>
      <c r="FT82" s="18">
        <f>+RBW!$AA82</f>
        <v>0</v>
      </c>
      <c r="FU82" s="18">
        <f>+RBW!$AB82</f>
        <v>0</v>
      </c>
      <c r="FV82" s="18">
        <f>+RBW!$AC82</f>
        <v>0</v>
      </c>
      <c r="FW82" s="18">
        <f>+RBW!$AD82</f>
        <v>0</v>
      </c>
      <c r="FX82" s="18">
        <f>+RBW!$AE82</f>
        <v>0</v>
      </c>
      <c r="FY82" s="18">
        <f>SUM(FM82:FX82)</f>
        <v>0</v>
      </c>
      <c r="FZ82" s="28"/>
      <c r="GA82" s="28"/>
      <c r="GB82" s="18">
        <f>+WPB!$T82</f>
        <v>0</v>
      </c>
      <c r="GC82" s="18">
        <f>+WPB!$U82</f>
        <v>0</v>
      </c>
      <c r="GD82" s="18">
        <f>+WPB!$V82</f>
        <v>0</v>
      </c>
      <c r="GE82" s="18">
        <f>+WPB!$W82</f>
        <v>0</v>
      </c>
      <c r="GF82" s="18">
        <f>+WPB!$X82</f>
        <v>0</v>
      </c>
      <c r="GG82" s="18">
        <f>+WPB!$Y82</f>
        <v>0</v>
      </c>
      <c r="GH82" s="18">
        <f>+WPB!$Z82</f>
        <v>0</v>
      </c>
      <c r="GI82" s="18">
        <f>+WPB!$AA82</f>
        <v>0</v>
      </c>
      <c r="GJ82" s="18">
        <f>+WPB!$AB82</f>
        <v>0</v>
      </c>
      <c r="GK82" s="18">
        <f>+WPB!$AC82</f>
        <v>0</v>
      </c>
      <c r="GL82" s="18">
        <f>+WPB!$AD82</f>
        <v>0</v>
      </c>
      <c r="GM82" s="18">
        <f>+WPB!$AE82</f>
        <v>0</v>
      </c>
      <c r="GN82" s="18">
        <f>SUM(GB82:GM82)</f>
        <v>0</v>
      </c>
      <c r="GO82" s="28"/>
      <c r="GP82" s="28"/>
    </row>
    <row r="83" spans="1:198" s="17" customFormat="1" ht="15.2" customHeight="1">
      <c r="A83" s="25">
        <v>2020</v>
      </c>
      <c r="B83" s="30" t="s">
        <v>8</v>
      </c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28"/>
      <c r="R83" s="28"/>
      <c r="S83" s="18">
        <f>+AAZ!$T83</f>
        <v>23</v>
      </c>
      <c r="T83" s="18">
        <f>+AAZ!$U83</f>
        <v>58</v>
      </c>
      <c r="U83" s="18">
        <f>+AAZ!$V83</f>
        <v>89</v>
      </c>
      <c r="V83" s="18">
        <f>+AAZ!$W83</f>
        <v>106</v>
      </c>
      <c r="W83" s="18">
        <f>+AAZ!$X83</f>
        <v>114</v>
      </c>
      <c r="X83" s="18">
        <f>+AAZ!$Y83</f>
        <v>117</v>
      </c>
      <c r="Y83" s="18">
        <f>+AAZ!$Z83</f>
        <v>124</v>
      </c>
      <c r="Z83" s="18">
        <f>+AAZ!$AA83</f>
        <v>134</v>
      </c>
      <c r="AA83" s="18">
        <f>+AAZ!$AB83</f>
        <v>152</v>
      </c>
      <c r="AB83" s="18">
        <f>+AAZ!$AC83</f>
        <v>164</v>
      </c>
      <c r="AC83" s="18">
        <f>+AAZ!$AD83</f>
        <v>165</v>
      </c>
      <c r="AD83" s="18">
        <f>+AAZ!$AE83</f>
        <v>168</v>
      </c>
      <c r="AE83" s="18">
        <f>SUM(S83:AD83)</f>
        <v>1414</v>
      </c>
      <c r="AF83" s="28"/>
      <c r="AG83" s="28"/>
      <c r="AH83" s="18">
        <f>+AMB!$T83</f>
        <v>0</v>
      </c>
      <c r="AI83" s="18">
        <f>+AMB!$U83</f>
        <v>0</v>
      </c>
      <c r="AJ83" s="18">
        <f>+AMB!$V83</f>
        <v>0</v>
      </c>
      <c r="AK83" s="18">
        <f>+AMB!$W83</f>
        <v>0</v>
      </c>
      <c r="AL83" s="18">
        <f>+AMB!$X83</f>
        <v>0</v>
      </c>
      <c r="AM83" s="18">
        <f>+AMB!$Y83</f>
        <v>0</v>
      </c>
      <c r="AN83" s="18">
        <f>+AMB!$Z83</f>
        <v>0</v>
      </c>
      <c r="AO83" s="18">
        <f>+AMB!$AA83</f>
        <v>0</v>
      </c>
      <c r="AP83" s="18">
        <f>+AMB!$AB83</f>
        <v>0</v>
      </c>
      <c r="AQ83" s="18">
        <f>+AMB!$AC83</f>
        <v>0</v>
      </c>
      <c r="AR83" s="18">
        <f>+AMB!$AD83</f>
        <v>0</v>
      </c>
      <c r="AS83" s="18">
        <f>+AMB!$AE83</f>
        <v>0</v>
      </c>
      <c r="AT83" s="18">
        <f>SUM(AH83:AS83)</f>
        <v>0</v>
      </c>
      <c r="AU83" s="28"/>
      <c r="AV83" s="28"/>
      <c r="AW83" s="18">
        <f>+BWB!$T83</f>
        <v>194</v>
      </c>
      <c r="AX83" s="18">
        <f>+BWB!$U83</f>
        <v>404</v>
      </c>
      <c r="AY83" s="18">
        <f>+BWB!$V83</f>
        <v>506</v>
      </c>
      <c r="AZ83" s="18">
        <f>+BWB!$W83</f>
        <v>557</v>
      </c>
      <c r="BA83" s="18">
        <f>+BWB!$X83</f>
        <v>644</v>
      </c>
      <c r="BB83" s="18">
        <f>+BWB!$Y83</f>
        <v>700</v>
      </c>
      <c r="BC83" s="18">
        <f>+BWB!$Z83</f>
        <v>745</v>
      </c>
      <c r="BD83" s="18">
        <f>+BWB!$AA83</f>
        <v>808</v>
      </c>
      <c r="BE83" s="18">
        <f>+BWB!$AB83</f>
        <v>865</v>
      </c>
      <c r="BF83" s="18">
        <f>+BWB!$AC83</f>
        <v>967</v>
      </c>
      <c r="BG83" s="18">
        <f>+BWB!$AD83</f>
        <v>1006</v>
      </c>
      <c r="BH83" s="18">
        <f>+BWB!$AE83</f>
        <v>1041</v>
      </c>
      <c r="BI83" s="18">
        <f>SUM(AW83:BH83)</f>
        <v>8437</v>
      </c>
      <c r="BJ83" s="28"/>
      <c r="BK83" s="28"/>
      <c r="BL83" s="18">
        <f>+DWT!$T83</f>
        <v>2525</v>
      </c>
      <c r="BM83" s="18">
        <f>+DWT!$U83</f>
        <v>4953</v>
      </c>
      <c r="BN83" s="18">
        <f>+DWT!$V83</f>
        <v>6436</v>
      </c>
      <c r="BO83" s="18">
        <f>+DWT!$W83</f>
        <v>6436</v>
      </c>
      <c r="BP83" s="18">
        <f>+DWT!$X83</f>
        <v>6436</v>
      </c>
      <c r="BQ83" s="18">
        <f>+DWT!$Y83</f>
        <v>6436</v>
      </c>
      <c r="BR83" s="18">
        <f>+DWT!$Z83</f>
        <v>6436</v>
      </c>
      <c r="BS83" s="18">
        <f>+DWT!$AA83</f>
        <v>6439</v>
      </c>
      <c r="BT83" s="18">
        <f>+DWT!$AB83</f>
        <v>6440</v>
      </c>
      <c r="BU83" s="18">
        <f>+DWT!$AC83</f>
        <v>6445</v>
      </c>
      <c r="BV83" s="18">
        <f>+DWT!$AD83</f>
        <v>6453</v>
      </c>
      <c r="BW83" s="18">
        <f>+DWT!$AE83</f>
        <v>6462</v>
      </c>
      <c r="BX83" s="18">
        <f>SUM(BL83:BW83)</f>
        <v>71897</v>
      </c>
      <c r="BY83" s="28"/>
      <c r="BZ83" s="28"/>
      <c r="CA83" s="18">
        <f>+OGB!$T83</f>
        <v>24</v>
      </c>
      <c r="CB83" s="18">
        <f>+OGB!$U83</f>
        <v>40</v>
      </c>
      <c r="CC83" s="18">
        <f>+OGB!$V83</f>
        <v>43</v>
      </c>
      <c r="CD83" s="18">
        <f>+OGB!$W83</f>
        <v>44</v>
      </c>
      <c r="CE83" s="18">
        <f>+OGB!$X83</f>
        <v>44</v>
      </c>
      <c r="CF83" s="18">
        <f>+OGB!$Y83</f>
        <v>44</v>
      </c>
      <c r="CG83" s="18">
        <f>+OGB!$Z83</f>
        <v>44</v>
      </c>
      <c r="CH83" s="18">
        <f>+OGB!$AA83</f>
        <v>44</v>
      </c>
      <c r="CI83" s="18">
        <f>+OGB!$AB83</f>
        <v>45</v>
      </c>
      <c r="CJ83" s="18">
        <f>+OGB!$AC83</f>
        <v>45</v>
      </c>
      <c r="CK83" s="18">
        <f>+OGB!$AD83</f>
        <v>46</v>
      </c>
      <c r="CL83" s="18">
        <f>+OGB!$AE83</f>
        <v>47</v>
      </c>
      <c r="CM83" s="18">
        <f>SUM(CA83:CL83)</f>
        <v>510</v>
      </c>
      <c r="CN83" s="28"/>
      <c r="CO83" s="28"/>
      <c r="CP83" s="18">
        <f>+PB!$T83</f>
        <v>1842</v>
      </c>
      <c r="CQ83" s="18">
        <f>+PB!$U83</f>
        <v>3140</v>
      </c>
      <c r="CR83" s="18">
        <f>+PB!$V83</f>
        <v>3816</v>
      </c>
      <c r="CS83" s="18">
        <f>+PB!$W83</f>
        <v>3820</v>
      </c>
      <c r="CT83" s="18">
        <f>+PB!$X83</f>
        <v>3821</v>
      </c>
      <c r="CU83" s="18">
        <f>+PB!$Y83</f>
        <v>3823</v>
      </c>
      <c r="CV83" s="18">
        <f>+PB!$Z83</f>
        <v>3829</v>
      </c>
      <c r="CW83" s="18">
        <f>+PB!$AA83</f>
        <v>3831</v>
      </c>
      <c r="CX83" s="18">
        <f>+PB!$AB83</f>
        <v>3834</v>
      </c>
      <c r="CY83" s="18">
        <f>+PB!$AC83</f>
        <v>3837</v>
      </c>
      <c r="CZ83" s="18">
        <f>+PB!$AD83</f>
        <v>3839</v>
      </c>
      <c r="DA83" s="18">
        <f>+PB!$AE83</f>
        <v>3840</v>
      </c>
      <c r="DB83" s="18">
        <f>SUM(CP83:DA83)</f>
        <v>43272</v>
      </c>
      <c r="DC83" s="28"/>
      <c r="DD83" s="28"/>
      <c r="DE83" s="18">
        <f>+IBA!$T83</f>
        <v>1220</v>
      </c>
      <c r="DF83" s="18">
        <f>+IBA!$U83</f>
        <v>2724</v>
      </c>
      <c r="DG83" s="18">
        <f>+IBA!$V83</f>
        <v>3861</v>
      </c>
      <c r="DH83" s="18">
        <f>+IBA!$W83</f>
        <v>3933</v>
      </c>
      <c r="DI83" s="18">
        <f>+IBA!$X83</f>
        <v>4010</v>
      </c>
      <c r="DJ83" s="18">
        <f>+IBA!$Y83</f>
        <v>4190</v>
      </c>
      <c r="DK83" s="18">
        <f>+IBA!$Z83</f>
        <v>4352</v>
      </c>
      <c r="DL83" s="18">
        <f>+IBA!$AA83</f>
        <v>4559</v>
      </c>
      <c r="DM83" s="18">
        <f>+IBA!$AB83</f>
        <v>4771</v>
      </c>
      <c r="DN83" s="18">
        <f>+IBA!$AC83</f>
        <v>4955</v>
      </c>
      <c r="DO83" s="18">
        <f>+IBA!$AD83</f>
        <v>5082</v>
      </c>
      <c r="DP83" s="18">
        <f>+IBA!$AE83</f>
        <v>5192</v>
      </c>
      <c r="DQ83" s="18">
        <f>SUM(DE83:DP83)</f>
        <v>48849</v>
      </c>
      <c r="DR83" s="28"/>
      <c r="DS83" s="28"/>
      <c r="DT83" s="18">
        <f>+SIBC!$T83</f>
        <v>0</v>
      </c>
      <c r="DU83" s="18">
        <f>+SIBC!$U83</f>
        <v>0</v>
      </c>
      <c r="DV83" s="18">
        <f>+SIBC!$V83</f>
        <v>0</v>
      </c>
      <c r="DW83" s="18">
        <f>+SIBC!$W83</f>
        <v>0</v>
      </c>
      <c r="DX83" s="18">
        <f>+SIBC!$X83</f>
        <v>0</v>
      </c>
      <c r="DY83" s="18">
        <f>+SIBC!$Y83</f>
        <v>0</v>
      </c>
      <c r="DZ83" s="18">
        <f>+SIBC!$Z83</f>
        <v>0</v>
      </c>
      <c r="EA83" s="18">
        <f>+SIBC!$AA83</f>
        <v>0</v>
      </c>
      <c r="EB83" s="18">
        <f>+SIBC!$AB83</f>
        <v>0</v>
      </c>
      <c r="EC83" s="18">
        <f>+SIBC!$AC83</f>
        <v>0</v>
      </c>
      <c r="ED83" s="18">
        <f>+SIBC!$AD83</f>
        <v>0</v>
      </c>
      <c r="EE83" s="18">
        <f>+SIBC!$AE83</f>
        <v>0</v>
      </c>
      <c r="EF83" s="18">
        <f>SUM(DT83:EE83)</f>
        <v>0</v>
      </c>
      <c r="EG83" s="28"/>
      <c r="EH83" s="28"/>
      <c r="EI83" s="18">
        <f>+TIBA!$T83</f>
        <v>0</v>
      </c>
      <c r="EJ83" s="18">
        <f>+TIBA!$U83</f>
        <v>0</v>
      </c>
      <c r="EK83" s="18">
        <f>+TIBA!$V83</f>
        <v>0</v>
      </c>
      <c r="EL83" s="18">
        <f>+TIBA!$W83</f>
        <v>0</v>
      </c>
      <c r="EM83" s="18">
        <f>+TIBA!$X83</f>
        <v>0</v>
      </c>
      <c r="EN83" s="18">
        <f>+TIBA!$Y83</f>
        <v>0</v>
      </c>
      <c r="EO83" s="18">
        <f>+TIBA!$Z83</f>
        <v>0</v>
      </c>
      <c r="EP83" s="18">
        <f>+TIBA!$AA83</f>
        <v>0</v>
      </c>
      <c r="EQ83" s="18">
        <f>+TIBA!$AB83</f>
        <v>0</v>
      </c>
      <c r="ER83" s="18">
        <f>+TIBA!$AC83</f>
        <v>0</v>
      </c>
      <c r="ES83" s="18">
        <f>+TIBA!$AD83</f>
        <v>0</v>
      </c>
      <c r="ET83" s="18">
        <f>+TIBA!$AE83</f>
        <v>0</v>
      </c>
      <c r="EU83" s="18">
        <f>SUM(EI83:ET83)</f>
        <v>0</v>
      </c>
      <c r="EV83" s="28"/>
      <c r="EW83" s="28"/>
      <c r="EX83" s="18">
        <f>+LQB!$T83</f>
        <v>242</v>
      </c>
      <c r="EY83" s="18">
        <f>+LQB!$U83</f>
        <v>532</v>
      </c>
      <c r="EZ83" s="18">
        <f>+LQB!$V83</f>
        <v>634</v>
      </c>
      <c r="FA83" s="18">
        <f>+LQB!$W83</f>
        <v>638</v>
      </c>
      <c r="FB83" s="18">
        <f>+LQB!$X83</f>
        <v>664</v>
      </c>
      <c r="FC83" s="18">
        <f>+LQB!$Y83</f>
        <v>674</v>
      </c>
      <c r="FD83" s="18">
        <f>+LQB!$Z83</f>
        <v>704</v>
      </c>
      <c r="FE83" s="18">
        <f>+LQB!$AA83</f>
        <v>780</v>
      </c>
      <c r="FF83" s="18">
        <f>+LQB!$AB83</f>
        <v>788</v>
      </c>
      <c r="FG83" s="18">
        <f>+LQB!$AC83</f>
        <v>794</v>
      </c>
      <c r="FH83" s="18">
        <f>+LQB!$AD83</f>
        <v>798</v>
      </c>
      <c r="FI83" s="18">
        <f>+LQB!$AE83</f>
        <v>800</v>
      </c>
      <c r="FJ83" s="18">
        <f>SUM(EX83:FI83)</f>
        <v>8048</v>
      </c>
      <c r="FK83" s="28"/>
      <c r="FL83" s="28"/>
      <c r="FM83" s="18">
        <f>+RBW!$T83</f>
        <v>434</v>
      </c>
      <c r="FN83" s="18">
        <f>+RBW!$U83</f>
        <v>872</v>
      </c>
      <c r="FO83" s="18">
        <f>+RBW!$V83</f>
        <v>1026</v>
      </c>
      <c r="FP83" s="18">
        <f>+RBW!$W83</f>
        <v>1026</v>
      </c>
      <c r="FQ83" s="18">
        <f>+RBW!$X83</f>
        <v>1026</v>
      </c>
      <c r="FR83" s="18">
        <f>+RBW!$Y83</f>
        <v>1028</v>
      </c>
      <c r="FS83" s="18">
        <f>+RBW!$Z83</f>
        <v>1032</v>
      </c>
      <c r="FT83" s="18">
        <f>+RBW!$AA83</f>
        <v>1042</v>
      </c>
      <c r="FU83" s="18">
        <f>+RBW!$AB83</f>
        <v>1042</v>
      </c>
      <c r="FV83" s="18">
        <f>+RBW!$AC83</f>
        <v>1044</v>
      </c>
      <c r="FW83" s="18">
        <f>+RBW!$AD83</f>
        <v>1044</v>
      </c>
      <c r="FX83" s="18">
        <f>+RBW!$AE83</f>
        <v>1044</v>
      </c>
      <c r="FY83" s="18">
        <f>SUM(FM83:FX83)</f>
        <v>11660</v>
      </c>
      <c r="FZ83" s="28"/>
      <c r="GA83" s="28"/>
      <c r="GB83" s="18">
        <f>+WPB!$T83</f>
        <v>0</v>
      </c>
      <c r="GC83" s="18">
        <f>+WPB!$U83</f>
        <v>0</v>
      </c>
      <c r="GD83" s="18">
        <f>+WPB!$V83</f>
        <v>0</v>
      </c>
      <c r="GE83" s="18">
        <f>+WPB!$W83</f>
        <v>0</v>
      </c>
      <c r="GF83" s="18">
        <f>+WPB!$X83</f>
        <v>0</v>
      </c>
      <c r="GG83" s="18">
        <f>+WPB!$Y83</f>
        <v>0</v>
      </c>
      <c r="GH83" s="18">
        <f>+WPB!$Z83</f>
        <v>0</v>
      </c>
      <c r="GI83" s="18">
        <f>+WPB!$AA83</f>
        <v>0</v>
      </c>
      <c r="GJ83" s="18">
        <f>+WPB!$AB83</f>
        <v>0</v>
      </c>
      <c r="GK83" s="18">
        <f>+WPB!$AC83</f>
        <v>0</v>
      </c>
      <c r="GL83" s="18">
        <f>+WPB!$AD83</f>
        <v>0</v>
      </c>
      <c r="GM83" s="18">
        <f>+WPB!$AE83</f>
        <v>0</v>
      </c>
      <c r="GN83" s="18">
        <f>SUM(GB83:GM83)</f>
        <v>0</v>
      </c>
      <c r="GO83" s="28"/>
      <c r="GP83" s="28"/>
    </row>
    <row r="84" spans="1:198" s="17" customFormat="1" ht="15.2" customHeight="1">
      <c r="A84" s="25">
        <v>2020</v>
      </c>
      <c r="B84" s="31" t="s">
        <v>9</v>
      </c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28"/>
      <c r="R84" s="28"/>
      <c r="S84" s="18">
        <f t="shared" ref="S84:AE84" si="155">SUM(S81:S83)</f>
        <v>24279</v>
      </c>
      <c r="T84" s="18">
        <f t="shared" si="155"/>
        <v>48090</v>
      </c>
      <c r="U84" s="18">
        <f t="shared" si="155"/>
        <v>62194</v>
      </c>
      <c r="V84" s="18">
        <f t="shared" si="155"/>
        <v>63901</v>
      </c>
      <c r="W84" s="18">
        <f t="shared" si="155"/>
        <v>65560</v>
      </c>
      <c r="X84" s="18">
        <f t="shared" si="155"/>
        <v>67632</v>
      </c>
      <c r="Y84" s="18">
        <f t="shared" si="155"/>
        <v>69635</v>
      </c>
      <c r="Z84" s="18">
        <f t="shared" si="155"/>
        <v>71749</v>
      </c>
      <c r="AA84" s="18">
        <f t="shared" si="155"/>
        <v>73900</v>
      </c>
      <c r="AB84" s="18">
        <f t="shared" si="155"/>
        <v>76315</v>
      </c>
      <c r="AC84" s="18">
        <f t="shared" si="155"/>
        <v>78408</v>
      </c>
      <c r="AD84" s="18">
        <f t="shared" si="155"/>
        <v>80533</v>
      </c>
      <c r="AE84" s="18">
        <f t="shared" si="155"/>
        <v>782196</v>
      </c>
      <c r="AF84" s="28"/>
      <c r="AG84" s="28"/>
      <c r="AH84" s="18">
        <f t="shared" ref="AH84:AT84" si="156">SUM(AH81:AH83)</f>
        <v>544146</v>
      </c>
      <c r="AI84" s="18">
        <f t="shared" si="156"/>
        <v>1088018</v>
      </c>
      <c r="AJ84" s="18">
        <f t="shared" si="156"/>
        <v>1513655</v>
      </c>
      <c r="AK84" s="18">
        <f t="shared" si="156"/>
        <v>1669219</v>
      </c>
      <c r="AL84" s="18">
        <f t="shared" si="156"/>
        <v>1861215</v>
      </c>
      <c r="AM84" s="18">
        <f t="shared" si="156"/>
        <v>2175341</v>
      </c>
      <c r="AN84" s="18">
        <f t="shared" si="156"/>
        <v>2496539</v>
      </c>
      <c r="AO84" s="18">
        <f t="shared" si="156"/>
        <v>2826893</v>
      </c>
      <c r="AP84" s="18">
        <f t="shared" si="156"/>
        <v>3158256</v>
      </c>
      <c r="AQ84" s="18">
        <f t="shared" si="156"/>
        <v>3500116</v>
      </c>
      <c r="AR84" s="18">
        <f t="shared" si="156"/>
        <v>3814977</v>
      </c>
      <c r="AS84" s="18">
        <f t="shared" si="156"/>
        <v>4110302</v>
      </c>
      <c r="AT84" s="18">
        <f t="shared" si="156"/>
        <v>28758677</v>
      </c>
      <c r="AU84" s="28"/>
      <c r="AV84" s="28"/>
      <c r="AW84" s="18">
        <f t="shared" ref="AW84:BI84" si="157">SUM(AW81:AW83)</f>
        <v>298870</v>
      </c>
      <c r="AX84" s="18">
        <f t="shared" si="157"/>
        <v>589781</v>
      </c>
      <c r="AY84" s="18">
        <f t="shared" si="157"/>
        <v>816271</v>
      </c>
      <c r="AZ84" s="18">
        <f t="shared" si="157"/>
        <v>898033</v>
      </c>
      <c r="BA84" s="18">
        <f t="shared" si="157"/>
        <v>990107</v>
      </c>
      <c r="BB84" s="18">
        <f t="shared" si="157"/>
        <v>1123349</v>
      </c>
      <c r="BC84" s="18">
        <f t="shared" si="157"/>
        <v>1263575</v>
      </c>
      <c r="BD84" s="18">
        <f t="shared" si="157"/>
        <v>1409354</v>
      </c>
      <c r="BE84" s="18">
        <f t="shared" si="157"/>
        <v>1562467</v>
      </c>
      <c r="BF84" s="18">
        <f t="shared" si="157"/>
        <v>1719077</v>
      </c>
      <c r="BG84" s="18">
        <f t="shared" si="157"/>
        <v>1866338</v>
      </c>
      <c r="BH84" s="18">
        <f t="shared" si="157"/>
        <v>2005542</v>
      </c>
      <c r="BI84" s="18">
        <f t="shared" si="157"/>
        <v>14542764</v>
      </c>
      <c r="BJ84" s="28"/>
      <c r="BK84" s="28"/>
      <c r="BL84" s="18">
        <f t="shared" ref="BL84:BX84" si="158">SUM(BL81:BL83)</f>
        <v>334640</v>
      </c>
      <c r="BM84" s="18">
        <f t="shared" si="158"/>
        <v>658521</v>
      </c>
      <c r="BN84" s="18">
        <f t="shared" si="158"/>
        <v>850463</v>
      </c>
      <c r="BO84" s="18">
        <f t="shared" si="158"/>
        <v>887633</v>
      </c>
      <c r="BP84" s="18">
        <f t="shared" si="158"/>
        <v>929569</v>
      </c>
      <c r="BQ84" s="18">
        <f t="shared" si="158"/>
        <v>983374</v>
      </c>
      <c r="BR84" s="18">
        <f t="shared" si="158"/>
        <v>1044430</v>
      </c>
      <c r="BS84" s="18">
        <f t="shared" si="158"/>
        <v>1108064</v>
      </c>
      <c r="BT84" s="18">
        <f t="shared" si="158"/>
        <v>1176967</v>
      </c>
      <c r="BU84" s="18">
        <f t="shared" si="158"/>
        <v>1247511</v>
      </c>
      <c r="BV84" s="18">
        <f t="shared" si="158"/>
        <v>1310440</v>
      </c>
      <c r="BW84" s="18">
        <f t="shared" si="158"/>
        <v>1373177</v>
      </c>
      <c r="BX84" s="18">
        <f t="shared" si="158"/>
        <v>11904789</v>
      </c>
      <c r="BY84" s="28"/>
      <c r="BZ84" s="28"/>
      <c r="CA84" s="18">
        <f t="shared" ref="CA84:CM84" si="159">SUM(CA81:CA83)</f>
        <v>43332</v>
      </c>
      <c r="CB84" s="18">
        <f t="shared" si="159"/>
        <v>88936</v>
      </c>
      <c r="CC84" s="18">
        <f t="shared" si="159"/>
        <v>120094</v>
      </c>
      <c r="CD84" s="18">
        <f t="shared" si="159"/>
        <v>128564</v>
      </c>
      <c r="CE84" s="18">
        <f t="shared" si="159"/>
        <v>138285</v>
      </c>
      <c r="CF84" s="18">
        <f t="shared" si="159"/>
        <v>148321</v>
      </c>
      <c r="CG84" s="18">
        <f t="shared" si="159"/>
        <v>159067</v>
      </c>
      <c r="CH84" s="18">
        <f t="shared" si="159"/>
        <v>170460</v>
      </c>
      <c r="CI84" s="18">
        <f t="shared" si="159"/>
        <v>184063</v>
      </c>
      <c r="CJ84" s="18">
        <f t="shared" si="159"/>
        <v>197321</v>
      </c>
      <c r="CK84" s="18">
        <f t="shared" si="159"/>
        <v>209164</v>
      </c>
      <c r="CL84" s="18">
        <f t="shared" si="159"/>
        <v>220557</v>
      </c>
      <c r="CM84" s="18">
        <f t="shared" si="159"/>
        <v>1808164</v>
      </c>
      <c r="CN84" s="28"/>
      <c r="CO84" s="28"/>
      <c r="CP84" s="18">
        <f t="shared" ref="CP84:DB84" si="160">SUM(CP81:CP83)</f>
        <v>339932</v>
      </c>
      <c r="CQ84" s="18">
        <f t="shared" si="160"/>
        <v>673514</v>
      </c>
      <c r="CR84" s="18">
        <f t="shared" si="160"/>
        <v>919282</v>
      </c>
      <c r="CS84" s="18">
        <f t="shared" si="160"/>
        <v>1003083</v>
      </c>
      <c r="CT84" s="18">
        <f t="shared" si="160"/>
        <v>1091396</v>
      </c>
      <c r="CU84" s="18">
        <f t="shared" si="160"/>
        <v>1199303</v>
      </c>
      <c r="CV84" s="18">
        <f t="shared" si="160"/>
        <v>1311472</v>
      </c>
      <c r="CW84" s="18">
        <f t="shared" si="160"/>
        <v>1426930</v>
      </c>
      <c r="CX84" s="18">
        <f t="shared" si="160"/>
        <v>1547525</v>
      </c>
      <c r="CY84" s="18">
        <f t="shared" si="160"/>
        <v>1671317</v>
      </c>
      <c r="CZ84" s="18">
        <f t="shared" si="160"/>
        <v>1786658</v>
      </c>
      <c r="DA84" s="18">
        <f t="shared" si="160"/>
        <v>1898457</v>
      </c>
      <c r="DB84" s="18">
        <f t="shared" si="160"/>
        <v>14868869</v>
      </c>
      <c r="DC84" s="28"/>
      <c r="DD84" s="28"/>
      <c r="DE84" s="18">
        <f t="shared" ref="DE84:DQ84" si="161">SUM(DE81:DE83)</f>
        <v>92809</v>
      </c>
      <c r="DF84" s="18">
        <f t="shared" si="161"/>
        <v>182151</v>
      </c>
      <c r="DG84" s="18">
        <f t="shared" si="161"/>
        <v>234816</v>
      </c>
      <c r="DH84" s="18">
        <f t="shared" si="161"/>
        <v>244115</v>
      </c>
      <c r="DI84" s="18">
        <f t="shared" si="161"/>
        <v>253634</v>
      </c>
      <c r="DJ84" s="18">
        <f t="shared" si="161"/>
        <v>264841</v>
      </c>
      <c r="DK84" s="18">
        <f t="shared" si="161"/>
        <v>276911</v>
      </c>
      <c r="DL84" s="18">
        <f t="shared" si="161"/>
        <v>289947</v>
      </c>
      <c r="DM84" s="18">
        <f t="shared" si="161"/>
        <v>303448</v>
      </c>
      <c r="DN84" s="18">
        <f t="shared" si="161"/>
        <v>317086</v>
      </c>
      <c r="DO84" s="18">
        <f t="shared" si="161"/>
        <v>328895</v>
      </c>
      <c r="DP84" s="18">
        <f t="shared" si="161"/>
        <v>340348</v>
      </c>
      <c r="DQ84" s="18">
        <f t="shared" si="161"/>
        <v>3129001</v>
      </c>
      <c r="DR84" s="28"/>
      <c r="DS84" s="28"/>
      <c r="DT84" s="18">
        <f t="shared" ref="DT84:EF84" si="162">SUM(DT81:DT83)</f>
        <v>190341</v>
      </c>
      <c r="DU84" s="18">
        <f t="shared" si="162"/>
        <v>370416</v>
      </c>
      <c r="DV84" s="18">
        <f t="shared" si="162"/>
        <v>512473</v>
      </c>
      <c r="DW84" s="18">
        <f t="shared" si="162"/>
        <v>599045</v>
      </c>
      <c r="DX84" s="18">
        <f t="shared" si="162"/>
        <v>716078</v>
      </c>
      <c r="DY84" s="18">
        <f t="shared" si="162"/>
        <v>852779</v>
      </c>
      <c r="DZ84" s="18">
        <f t="shared" si="162"/>
        <v>1000566</v>
      </c>
      <c r="EA84" s="18">
        <f t="shared" si="162"/>
        <v>1151274</v>
      </c>
      <c r="EB84" s="18">
        <f t="shared" si="162"/>
        <v>1305050</v>
      </c>
      <c r="EC84" s="18">
        <f t="shared" si="162"/>
        <v>1464108</v>
      </c>
      <c r="ED84" s="18">
        <f t="shared" si="162"/>
        <v>1607573</v>
      </c>
      <c r="EE84" s="18">
        <f t="shared" si="162"/>
        <v>1755191</v>
      </c>
      <c r="EF84" s="18">
        <f t="shared" si="162"/>
        <v>11524894</v>
      </c>
      <c r="EG84" s="28"/>
      <c r="EH84" s="28"/>
      <c r="EI84" s="18">
        <f t="shared" ref="EI84:EU84" si="163">SUM(EI81:EI83)</f>
        <v>112494</v>
      </c>
      <c r="EJ84" s="18">
        <f t="shared" si="163"/>
        <v>221815</v>
      </c>
      <c r="EK84" s="18">
        <f t="shared" si="163"/>
        <v>340101</v>
      </c>
      <c r="EL84" s="18">
        <f t="shared" si="163"/>
        <v>393359</v>
      </c>
      <c r="EM84" s="18">
        <f t="shared" si="163"/>
        <v>461709</v>
      </c>
      <c r="EN84" s="18">
        <f t="shared" si="163"/>
        <v>550521</v>
      </c>
      <c r="EO84" s="18">
        <f t="shared" si="163"/>
        <v>658557</v>
      </c>
      <c r="EP84" s="18">
        <f t="shared" si="163"/>
        <v>768351</v>
      </c>
      <c r="EQ84" s="18">
        <f t="shared" si="163"/>
        <v>861810</v>
      </c>
      <c r="ER84" s="18">
        <f t="shared" si="163"/>
        <v>941232</v>
      </c>
      <c r="ES84" s="18">
        <f t="shared" si="163"/>
        <v>1005704</v>
      </c>
      <c r="ET84" s="18">
        <f t="shared" si="163"/>
        <v>1065786</v>
      </c>
      <c r="EU84" s="18">
        <f t="shared" si="163"/>
        <v>7381439</v>
      </c>
      <c r="EV84" s="28"/>
      <c r="EW84" s="28"/>
      <c r="EX84" s="18">
        <f t="shared" ref="EX84:FJ84" si="164">SUM(EX81:EX83)</f>
        <v>222011</v>
      </c>
      <c r="EY84" s="18">
        <f t="shared" si="164"/>
        <v>443730</v>
      </c>
      <c r="EZ84" s="18">
        <f t="shared" si="164"/>
        <v>591891</v>
      </c>
      <c r="FA84" s="18">
        <f t="shared" si="164"/>
        <v>643049</v>
      </c>
      <c r="FB84" s="18">
        <f t="shared" si="164"/>
        <v>699028</v>
      </c>
      <c r="FC84" s="18">
        <f t="shared" si="164"/>
        <v>768749</v>
      </c>
      <c r="FD84" s="18">
        <f t="shared" si="164"/>
        <v>842004</v>
      </c>
      <c r="FE84" s="18">
        <f t="shared" si="164"/>
        <v>917019</v>
      </c>
      <c r="FF84" s="18">
        <f t="shared" si="164"/>
        <v>992020</v>
      </c>
      <c r="FG84" s="18">
        <f t="shared" si="164"/>
        <v>1068085</v>
      </c>
      <c r="FH84" s="18">
        <f t="shared" si="164"/>
        <v>1138011</v>
      </c>
      <c r="FI84" s="18">
        <f t="shared" si="164"/>
        <v>1208809</v>
      </c>
      <c r="FJ84" s="18">
        <f t="shared" si="164"/>
        <v>9534406</v>
      </c>
      <c r="FK84" s="28"/>
      <c r="FL84" s="28"/>
      <c r="FM84" s="18">
        <f t="shared" ref="FM84:FY84" si="165">SUM(FM81:FM83)</f>
        <v>141845</v>
      </c>
      <c r="FN84" s="18">
        <f t="shared" si="165"/>
        <v>285612</v>
      </c>
      <c r="FO84" s="18">
        <f t="shared" si="165"/>
        <v>355487</v>
      </c>
      <c r="FP84" s="18">
        <f t="shared" si="165"/>
        <v>358714</v>
      </c>
      <c r="FQ84" s="18">
        <f t="shared" si="165"/>
        <v>363253</v>
      </c>
      <c r="FR84" s="18">
        <f t="shared" si="165"/>
        <v>369759</v>
      </c>
      <c r="FS84" s="18">
        <f t="shared" si="165"/>
        <v>376797</v>
      </c>
      <c r="FT84" s="18">
        <f t="shared" si="165"/>
        <v>383732</v>
      </c>
      <c r="FU84" s="18">
        <f t="shared" si="165"/>
        <v>390895</v>
      </c>
      <c r="FV84" s="18">
        <f t="shared" si="165"/>
        <v>398182</v>
      </c>
      <c r="FW84" s="18">
        <f t="shared" si="165"/>
        <v>405842</v>
      </c>
      <c r="FX84" s="18">
        <f t="shared" si="165"/>
        <v>413669</v>
      </c>
      <c r="FY84" s="18">
        <f t="shared" si="165"/>
        <v>4243787</v>
      </c>
      <c r="FZ84" s="28"/>
      <c r="GA84" s="28"/>
      <c r="GB84" s="18">
        <f t="shared" ref="GB84:GN84" si="166">SUM(GB81:GB83)</f>
        <v>32689</v>
      </c>
      <c r="GC84" s="18">
        <f t="shared" si="166"/>
        <v>64404</v>
      </c>
      <c r="GD84" s="18">
        <f t="shared" si="166"/>
        <v>81921</v>
      </c>
      <c r="GE84" s="18">
        <f t="shared" si="166"/>
        <v>83770</v>
      </c>
      <c r="GF84" s="18">
        <f t="shared" si="166"/>
        <v>85865</v>
      </c>
      <c r="GG84" s="18">
        <f t="shared" si="166"/>
        <v>88439</v>
      </c>
      <c r="GH84" s="18">
        <f t="shared" si="166"/>
        <v>91319</v>
      </c>
      <c r="GI84" s="18">
        <f t="shared" si="166"/>
        <v>94345</v>
      </c>
      <c r="GJ84" s="18">
        <f t="shared" si="166"/>
        <v>97775</v>
      </c>
      <c r="GK84" s="18">
        <f t="shared" si="166"/>
        <v>101319</v>
      </c>
      <c r="GL84" s="18">
        <f t="shared" si="166"/>
        <v>104565</v>
      </c>
      <c r="GM84" s="18">
        <f t="shared" si="166"/>
        <v>107689</v>
      </c>
      <c r="GN84" s="18">
        <f t="shared" si="166"/>
        <v>1034100</v>
      </c>
      <c r="GO84" s="28"/>
      <c r="GP84" s="28"/>
    </row>
    <row r="85" spans="1:198" s="29" customFormat="1" ht="15.2" customHeight="1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5"/>
      <c r="R85" s="15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5"/>
      <c r="AG85" s="15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5"/>
      <c r="AV85" s="15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5"/>
      <c r="BK85" s="15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5"/>
      <c r="BZ85" s="15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5"/>
      <c r="CO85" s="15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5"/>
      <c r="DD85" s="15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5"/>
      <c r="DS85" s="15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5"/>
      <c r="EH85" s="15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5"/>
      <c r="EW85" s="15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5"/>
      <c r="FL85" s="15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5"/>
      <c r="GA85" s="15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5"/>
      <c r="GP85" s="15"/>
    </row>
    <row r="86" spans="1:198" s="17" customFormat="1" ht="15.2" customHeight="1">
      <c r="A86" s="25">
        <v>2021</v>
      </c>
      <c r="B86" s="30" t="s">
        <v>6</v>
      </c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27"/>
      <c r="R86" s="27"/>
      <c r="S86" s="18">
        <f>+AAZ!$T86</f>
        <v>1249</v>
      </c>
      <c r="T86" s="18">
        <f>+AAZ!$U86</f>
        <v>2596</v>
      </c>
      <c r="U86" s="18">
        <f>+AAZ!$V86</f>
        <v>4087</v>
      </c>
      <c r="V86" s="18">
        <f>+AAZ!$W86</f>
        <v>5503</v>
      </c>
      <c r="W86" s="18">
        <f>+AAZ!$X86</f>
        <v>7048</v>
      </c>
      <c r="X86" s="18">
        <f>+AAZ!$Y86</f>
        <v>9305</v>
      </c>
      <c r="Y86" s="18">
        <f>+AAZ!$Z86</f>
        <v>11743</v>
      </c>
      <c r="Z86" s="18">
        <f>+AAZ!$AA86</f>
        <v>21384</v>
      </c>
      <c r="AA86" s="18">
        <f>+AAZ!$AB86</f>
        <v>31599</v>
      </c>
      <c r="AB86" s="18">
        <f>+AAZ!$AC86</f>
        <v>36177</v>
      </c>
      <c r="AC86" s="18">
        <f>+AAZ!$AD86</f>
        <v>38786</v>
      </c>
      <c r="AD86" s="18">
        <f>+AAZ!$AE86</f>
        <v>42868</v>
      </c>
      <c r="AE86" s="18">
        <f>SUM(S86:AD86)</f>
        <v>212345</v>
      </c>
      <c r="AF86" s="27"/>
      <c r="AG86" s="27"/>
      <c r="AH86" s="18">
        <f>+AMB!$T86</f>
        <v>118365</v>
      </c>
      <c r="AI86" s="18">
        <f>+AMB!$U86</f>
        <v>229894</v>
      </c>
      <c r="AJ86" s="18">
        <f>+AMB!$V86</f>
        <v>368178</v>
      </c>
      <c r="AK86" s="18">
        <f>+AMB!$W86</f>
        <v>504059</v>
      </c>
      <c r="AL86" s="18">
        <f>+AMB!$X86</f>
        <v>638573</v>
      </c>
      <c r="AM86" s="18">
        <f>+AMB!$Y86</f>
        <v>784533</v>
      </c>
      <c r="AN86" s="18">
        <f>+AMB!$Z86</f>
        <v>928897</v>
      </c>
      <c r="AO86" s="18">
        <f>+AMB!$AA86</f>
        <v>1092300</v>
      </c>
      <c r="AP86" s="18">
        <f>+AMB!$AB86</f>
        <v>1262902</v>
      </c>
      <c r="AQ86" s="18">
        <f>+AMB!$AC86</f>
        <v>1431144</v>
      </c>
      <c r="AR86" s="18">
        <f>+AMB!$AD86</f>
        <v>1616826</v>
      </c>
      <c r="AS86" s="18">
        <f>+AMB!$AE86</f>
        <v>1813664</v>
      </c>
      <c r="AT86" s="18">
        <f>SUM(AH86:AS86)</f>
        <v>10789335</v>
      </c>
      <c r="AU86" s="27"/>
      <c r="AV86" s="27"/>
      <c r="AW86" s="18">
        <f>+BWB!$T86</f>
        <v>11836</v>
      </c>
      <c r="AX86" s="18">
        <f>+BWB!$U86</f>
        <v>22253</v>
      </c>
      <c r="AY86" s="18">
        <f>+BWB!$V86</f>
        <v>34863</v>
      </c>
      <c r="AZ86" s="18">
        <f>+BWB!$W86</f>
        <v>50668</v>
      </c>
      <c r="BA86" s="18">
        <f>+BWB!$X86</f>
        <v>67680</v>
      </c>
      <c r="BB86" s="18">
        <f>+BWB!$Y86</f>
        <v>85674</v>
      </c>
      <c r="BC86" s="18">
        <f>+BWB!$Z86</f>
        <v>109699</v>
      </c>
      <c r="BD86" s="18">
        <f>+BWB!$AA86</f>
        <v>151439</v>
      </c>
      <c r="BE86" s="18">
        <f>+BWB!$AB86</f>
        <v>193134</v>
      </c>
      <c r="BF86" s="18">
        <f>+BWB!$AC86</f>
        <v>236008</v>
      </c>
      <c r="BG86" s="18">
        <f>+BWB!$AD86</f>
        <v>289775</v>
      </c>
      <c r="BH86" s="18">
        <f>+BWB!$AE86</f>
        <v>363024</v>
      </c>
      <c r="BI86" s="18">
        <f>SUM(AW86:BH86)</f>
        <v>1616053</v>
      </c>
      <c r="BJ86" s="27"/>
      <c r="BK86" s="27"/>
      <c r="BL86" s="18">
        <f>+DWT!$T86</f>
        <v>60140</v>
      </c>
      <c r="BM86" s="18">
        <f>+DWT!$U86</f>
        <v>118919</v>
      </c>
      <c r="BN86" s="18">
        <f>+DWT!$V86</f>
        <v>193058</v>
      </c>
      <c r="BO86" s="18">
        <f>+DWT!$W86</f>
        <v>262845</v>
      </c>
      <c r="BP86" s="18">
        <f>+DWT!$X86</f>
        <v>333605</v>
      </c>
      <c r="BQ86" s="18">
        <f>+DWT!$Y86</f>
        <v>411398</v>
      </c>
      <c r="BR86" s="18">
        <f>+DWT!$Z86</f>
        <v>488948</v>
      </c>
      <c r="BS86" s="18">
        <f>+DWT!$AA86</f>
        <v>584308</v>
      </c>
      <c r="BT86" s="18">
        <f>+DWT!$AB86</f>
        <v>683614</v>
      </c>
      <c r="BU86" s="18">
        <f>+DWT!$AC86</f>
        <v>790707</v>
      </c>
      <c r="BV86" s="18">
        <f>+DWT!$AD86</f>
        <v>907561</v>
      </c>
      <c r="BW86" s="18">
        <f>+DWT!$AE86</f>
        <v>1046270</v>
      </c>
      <c r="BX86" s="18">
        <f>SUM(BL86:BW86)</f>
        <v>5881373</v>
      </c>
      <c r="BY86" s="27"/>
      <c r="BZ86" s="27"/>
      <c r="CA86" s="18">
        <f>+OGB!$T86</f>
        <v>5129</v>
      </c>
      <c r="CB86" s="18">
        <f>+OGB!$U86</f>
        <v>10000</v>
      </c>
      <c r="CC86" s="18">
        <f>+OGB!$V86</f>
        <v>18570</v>
      </c>
      <c r="CD86" s="18">
        <f>+OGB!$W86</f>
        <v>30616</v>
      </c>
      <c r="CE86" s="18">
        <f>+OGB!$X86</f>
        <v>38117</v>
      </c>
      <c r="CF86" s="18">
        <f>+OGB!$Y86</f>
        <v>44389</v>
      </c>
      <c r="CG86" s="18">
        <f>+OGB!$Z86</f>
        <v>51152</v>
      </c>
      <c r="CH86" s="18">
        <f>+OGB!$AA86</f>
        <v>60866</v>
      </c>
      <c r="CI86" s="18">
        <f>+OGB!$AB86</f>
        <v>69522</v>
      </c>
      <c r="CJ86" s="18">
        <f>+OGB!$AC86</f>
        <v>79020</v>
      </c>
      <c r="CK86" s="18">
        <f>+OGB!$AD86</f>
        <v>92157</v>
      </c>
      <c r="CL86" s="18">
        <f>+OGB!$AE86</f>
        <v>109980</v>
      </c>
      <c r="CM86" s="18">
        <f>SUM(CA86:CL86)</f>
        <v>609518</v>
      </c>
      <c r="CN86" s="27"/>
      <c r="CO86" s="27"/>
      <c r="CP86" s="18">
        <f>+PB!$T86</f>
        <v>26210</v>
      </c>
      <c r="CQ86" s="18">
        <f>+PB!$U86</f>
        <v>50848</v>
      </c>
      <c r="CR86" s="18">
        <f>+PB!$V86</f>
        <v>83010</v>
      </c>
      <c r="CS86" s="18">
        <f>+PB!$W86</f>
        <v>118461</v>
      </c>
      <c r="CT86" s="18">
        <f>+PB!$X86</f>
        <v>161395</v>
      </c>
      <c r="CU86" s="18">
        <f>+PB!$Y86</f>
        <v>204762</v>
      </c>
      <c r="CV86" s="18">
        <f>+PB!$Z86</f>
        <v>250779</v>
      </c>
      <c r="CW86" s="18">
        <f>+PB!$AA86</f>
        <v>327583</v>
      </c>
      <c r="CX86" s="18">
        <f>+PB!$AB86</f>
        <v>405591</v>
      </c>
      <c r="CY86" s="18">
        <f>+PB!$AC86</f>
        <v>480727</v>
      </c>
      <c r="CZ86" s="18">
        <f>+PB!$AD86</f>
        <v>573176</v>
      </c>
      <c r="DA86" s="18">
        <f>+PB!$AE86</f>
        <v>682366</v>
      </c>
      <c r="DB86" s="18">
        <f>SUM(CP86:DA86)</f>
        <v>3364908</v>
      </c>
      <c r="DC86" s="27"/>
      <c r="DD86" s="27"/>
      <c r="DE86" s="18">
        <f>+IBA!$T86</f>
        <v>5155</v>
      </c>
      <c r="DF86" s="18">
        <f>+IBA!$U86</f>
        <v>10148</v>
      </c>
      <c r="DG86" s="18">
        <f>+IBA!$V86</f>
        <v>16028</v>
      </c>
      <c r="DH86" s="18">
        <f>+IBA!$W86</f>
        <v>21648</v>
      </c>
      <c r="DI86" s="18">
        <f>+IBA!$X86</f>
        <v>27288</v>
      </c>
      <c r="DJ86" s="18">
        <f>+IBA!$Y86</f>
        <v>33558</v>
      </c>
      <c r="DK86" s="18">
        <f>+IBA!$Z86</f>
        <v>40804</v>
      </c>
      <c r="DL86" s="18">
        <f>+IBA!$AA86</f>
        <v>53922</v>
      </c>
      <c r="DM86" s="18">
        <f>+IBA!$AB86</f>
        <v>67976</v>
      </c>
      <c r="DN86" s="18">
        <f>+IBA!$AC86</f>
        <v>80325</v>
      </c>
      <c r="DO86" s="18">
        <f>+IBA!$AD86</f>
        <v>92710</v>
      </c>
      <c r="DP86" s="18">
        <f>+IBA!$AE86</f>
        <v>111387</v>
      </c>
      <c r="DQ86" s="18">
        <f>SUM(DE86:DP86)</f>
        <v>560949</v>
      </c>
      <c r="DR86" s="27"/>
      <c r="DS86" s="27"/>
      <c r="DT86" s="18">
        <f>+SIBC!$T86</f>
        <v>114325</v>
      </c>
      <c r="DU86" s="18">
        <f>+SIBC!$U86</f>
        <v>228504</v>
      </c>
      <c r="DV86" s="18">
        <f>+SIBC!$V86</f>
        <v>376196</v>
      </c>
      <c r="DW86" s="18">
        <f>+SIBC!$W86</f>
        <v>509555</v>
      </c>
      <c r="DX86" s="18">
        <f>+SIBC!$X86</f>
        <v>652299</v>
      </c>
      <c r="DY86" s="18">
        <f>+SIBC!$Y86</f>
        <v>806410</v>
      </c>
      <c r="DZ86" s="18">
        <f>+SIBC!$Z86</f>
        <v>966220</v>
      </c>
      <c r="EA86" s="18">
        <f>+SIBC!$AA86</f>
        <v>1127628</v>
      </c>
      <c r="EB86" s="18">
        <f>+SIBC!$AB86</f>
        <v>1282342</v>
      </c>
      <c r="EC86" s="18">
        <f>+SIBC!$AC86</f>
        <v>1441782</v>
      </c>
      <c r="ED86" s="18">
        <f>+SIBC!$AD86</f>
        <v>1597608</v>
      </c>
      <c r="EE86" s="18">
        <f>+SIBC!$AE86</f>
        <v>1755682</v>
      </c>
      <c r="EF86" s="18">
        <f>SUM(DT86:EE86)</f>
        <v>10858551</v>
      </c>
      <c r="EG86" s="27"/>
      <c r="EH86" s="27"/>
      <c r="EI86" s="18">
        <f>+TIBA!$T86</f>
        <v>30087</v>
      </c>
      <c r="EJ86" s="18">
        <f>+TIBA!$U86</f>
        <v>56119</v>
      </c>
      <c r="EK86" s="18">
        <f>+TIBA!$V86</f>
        <v>89091</v>
      </c>
      <c r="EL86" s="18">
        <f>+TIBA!$W86</f>
        <v>127137</v>
      </c>
      <c r="EM86" s="18">
        <f>+TIBA!$X86</f>
        <v>181187</v>
      </c>
      <c r="EN86" s="18">
        <f>+TIBA!$Y86</f>
        <v>248692</v>
      </c>
      <c r="EO86" s="18">
        <f>+TIBA!$Z86</f>
        <v>339358</v>
      </c>
      <c r="EP86" s="18">
        <f>+TIBA!$AA86</f>
        <v>439253</v>
      </c>
      <c r="EQ86" s="18">
        <f>+TIBA!$AB86</f>
        <v>514927</v>
      </c>
      <c r="ER86" s="18">
        <f>+TIBA!$AC86</f>
        <v>574011</v>
      </c>
      <c r="ES86" s="18">
        <f>+TIBA!$AD86</f>
        <v>630925</v>
      </c>
      <c r="ET86" s="18">
        <f>+TIBA!$AE86</f>
        <v>688364</v>
      </c>
      <c r="EU86" s="18">
        <f>SUM(EI86:ET86)</f>
        <v>3919151</v>
      </c>
      <c r="EV86" s="27"/>
      <c r="EW86" s="27"/>
      <c r="EX86" s="18">
        <f>+LQB!$T86</f>
        <v>7283</v>
      </c>
      <c r="EY86" s="18">
        <f>+LQB!$U86</f>
        <v>12865</v>
      </c>
      <c r="EZ86" s="18">
        <f>+LQB!$V86</f>
        <v>20212</v>
      </c>
      <c r="FA86" s="18">
        <f>+LQB!$W86</f>
        <v>29262</v>
      </c>
      <c r="FB86" s="18">
        <f>+LQB!$X86</f>
        <v>41905</v>
      </c>
      <c r="FC86" s="18">
        <f>+LQB!$Y86</f>
        <v>54641</v>
      </c>
      <c r="FD86" s="18">
        <f>+LQB!$Z86</f>
        <v>70694</v>
      </c>
      <c r="FE86" s="18">
        <f>+LQB!$AA86</f>
        <v>102695</v>
      </c>
      <c r="FF86" s="18">
        <f>+LQB!$AB86</f>
        <v>134021</v>
      </c>
      <c r="FG86" s="18">
        <f>+LQB!$AC86</f>
        <v>165470</v>
      </c>
      <c r="FH86" s="18">
        <f>+LQB!$AD86</f>
        <v>213786</v>
      </c>
      <c r="FI86" s="18">
        <f>+LQB!$AE86</f>
        <v>278707</v>
      </c>
      <c r="FJ86" s="18">
        <f>SUM(EX86:FI86)</f>
        <v>1131541</v>
      </c>
      <c r="FK86" s="27"/>
      <c r="FL86" s="27"/>
      <c r="FM86" s="18">
        <f>+RBW!$T86</f>
        <v>7163</v>
      </c>
      <c r="FN86" s="18">
        <f>+RBW!$U86</f>
        <v>14743</v>
      </c>
      <c r="FO86" s="18">
        <f>+RBW!$V86</f>
        <v>24112</v>
      </c>
      <c r="FP86" s="18">
        <f>+RBW!$W86</f>
        <v>35274</v>
      </c>
      <c r="FQ86" s="18">
        <f>+RBW!$X86</f>
        <v>48891</v>
      </c>
      <c r="FR86" s="18">
        <f>+RBW!$Y86</f>
        <v>63015</v>
      </c>
      <c r="FS86" s="18">
        <f>+RBW!$Z86</f>
        <v>79389</v>
      </c>
      <c r="FT86" s="18">
        <f>+RBW!$AA86</f>
        <v>111671</v>
      </c>
      <c r="FU86" s="18">
        <f>+RBW!$AB86</f>
        <v>143051</v>
      </c>
      <c r="FV86" s="18">
        <f>+RBW!$AC86</f>
        <v>174661</v>
      </c>
      <c r="FW86" s="18">
        <f>+RBW!$AD86</f>
        <v>211991</v>
      </c>
      <c r="FX86" s="18">
        <f>+RBW!$AE86</f>
        <v>264348</v>
      </c>
      <c r="FY86" s="18">
        <f>SUM(FM86:FX86)</f>
        <v>1178309</v>
      </c>
      <c r="FZ86" s="27"/>
      <c r="GA86" s="27"/>
      <c r="GB86" s="18">
        <f>+WPB!$T86</f>
        <v>2767</v>
      </c>
      <c r="GC86" s="18">
        <f>+WPB!$U86</f>
        <v>5566</v>
      </c>
      <c r="GD86" s="18">
        <f>+WPB!$V86</f>
        <v>8893</v>
      </c>
      <c r="GE86" s="18">
        <f>+WPB!$W86</f>
        <v>12242</v>
      </c>
      <c r="GF86" s="18">
        <f>+WPB!$X86</f>
        <v>15914</v>
      </c>
      <c r="GG86" s="18">
        <f>+WPB!$Y86</f>
        <v>19874</v>
      </c>
      <c r="GH86" s="18">
        <f>+WPB!$Z86</f>
        <v>23912</v>
      </c>
      <c r="GI86" s="18">
        <f>+WPB!$AA86</f>
        <v>30621</v>
      </c>
      <c r="GJ86" s="18">
        <f>+WPB!$AB86</f>
        <v>38066</v>
      </c>
      <c r="GK86" s="18">
        <f>+WPB!$AC86</f>
        <v>45667</v>
      </c>
      <c r="GL86" s="18">
        <f>+WPB!$AD86</f>
        <v>54494</v>
      </c>
      <c r="GM86" s="18">
        <f>+WPB!$AE86</f>
        <v>67886</v>
      </c>
      <c r="GN86" s="18">
        <f>SUM(GB86:GM86)</f>
        <v>325902</v>
      </c>
      <c r="GO86" s="27"/>
      <c r="GP86" s="27"/>
    </row>
    <row r="87" spans="1:198" s="17" customFormat="1" ht="15.2" customHeight="1">
      <c r="A87" s="25">
        <v>2021</v>
      </c>
      <c r="B87" s="30" t="s">
        <v>7</v>
      </c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28"/>
      <c r="R87" s="28"/>
      <c r="S87" s="18">
        <f>+AAZ!$T87</f>
        <v>935</v>
      </c>
      <c r="T87" s="18">
        <f>+AAZ!$U87</f>
        <v>1859</v>
      </c>
      <c r="U87" s="18">
        <f>+AAZ!$V87</f>
        <v>2655</v>
      </c>
      <c r="V87" s="18">
        <f>+AAZ!$W87</f>
        <v>3352</v>
      </c>
      <c r="W87" s="18">
        <f>+AAZ!$X87</f>
        <v>3977</v>
      </c>
      <c r="X87" s="18">
        <f>+AAZ!$Y87</f>
        <v>4641</v>
      </c>
      <c r="Y87" s="18">
        <f>+AAZ!$Z87</f>
        <v>5320</v>
      </c>
      <c r="Z87" s="18">
        <f>+AAZ!$AA87</f>
        <v>6056</v>
      </c>
      <c r="AA87" s="18">
        <f>+AAZ!$AB87</f>
        <v>6873</v>
      </c>
      <c r="AB87" s="18">
        <f>+AAZ!$AC87</f>
        <v>7613</v>
      </c>
      <c r="AC87" s="18">
        <f>+AAZ!$AD87</f>
        <v>8408</v>
      </c>
      <c r="AD87" s="18">
        <f>+AAZ!$AE87</f>
        <v>9116</v>
      </c>
      <c r="AE87" s="18">
        <f>SUM(S87:AD87)</f>
        <v>60805</v>
      </c>
      <c r="AF87" s="28"/>
      <c r="AG87" s="28"/>
      <c r="AH87" s="18">
        <f>+AMB!$T87</f>
        <v>191602</v>
      </c>
      <c r="AI87" s="18">
        <f>+AMB!$U87</f>
        <v>371525</v>
      </c>
      <c r="AJ87" s="18">
        <f>+AMB!$V87</f>
        <v>589541</v>
      </c>
      <c r="AK87" s="18">
        <f>+AMB!$W87</f>
        <v>773673</v>
      </c>
      <c r="AL87" s="18">
        <f>+AMB!$X87</f>
        <v>956001</v>
      </c>
      <c r="AM87" s="18">
        <f>+AMB!$Y87</f>
        <v>1153231</v>
      </c>
      <c r="AN87" s="18">
        <f>+AMB!$Z87</f>
        <v>1338300</v>
      </c>
      <c r="AO87" s="18">
        <f>+AMB!$AA87</f>
        <v>1534435</v>
      </c>
      <c r="AP87" s="18">
        <f>+AMB!$AB87</f>
        <v>1720755</v>
      </c>
      <c r="AQ87" s="18">
        <f>+AMB!$AC87</f>
        <v>1917014</v>
      </c>
      <c r="AR87" s="18">
        <f>+AMB!$AD87</f>
        <v>2118828</v>
      </c>
      <c r="AS87" s="18">
        <f>+AMB!$AE87</f>
        <v>2303720</v>
      </c>
      <c r="AT87" s="18">
        <f>SUM(AH87:AS87)</f>
        <v>14968625</v>
      </c>
      <c r="AU87" s="28"/>
      <c r="AV87" s="28"/>
      <c r="AW87" s="18">
        <f>+BWB!$T87</f>
        <v>123666</v>
      </c>
      <c r="AX87" s="18">
        <f>+BWB!$U87</f>
        <v>243733</v>
      </c>
      <c r="AY87" s="18">
        <f>+BWB!$V87</f>
        <v>396010</v>
      </c>
      <c r="AZ87" s="18">
        <f>+BWB!$W87</f>
        <v>531944</v>
      </c>
      <c r="BA87" s="18">
        <f>+BWB!$X87</f>
        <v>670605</v>
      </c>
      <c r="BB87" s="18">
        <f>+BWB!$Y87</f>
        <v>818607</v>
      </c>
      <c r="BC87" s="18">
        <f>+BWB!$Z87</f>
        <v>952565</v>
      </c>
      <c r="BD87" s="18">
        <f>+BWB!$AA87</f>
        <v>1094500</v>
      </c>
      <c r="BE87" s="18">
        <f>+BWB!$AB87</f>
        <v>1233802</v>
      </c>
      <c r="BF87" s="18">
        <f>+BWB!$AC87</f>
        <v>1379610</v>
      </c>
      <c r="BG87" s="18">
        <f>+BWB!$AD87</f>
        <v>1523353</v>
      </c>
      <c r="BH87" s="18">
        <f>+BWB!$AE87</f>
        <v>1658391</v>
      </c>
      <c r="BI87" s="18">
        <f>SUM(AW87:BH87)</f>
        <v>10626786</v>
      </c>
      <c r="BJ87" s="28"/>
      <c r="BK87" s="28"/>
      <c r="BL87" s="18">
        <f>+DWT!$T87</f>
        <v>2185</v>
      </c>
      <c r="BM87" s="18">
        <f>+DWT!$U87</f>
        <v>3710</v>
      </c>
      <c r="BN87" s="18">
        <f>+DWT!$V87</f>
        <v>5975</v>
      </c>
      <c r="BO87" s="18">
        <f>+DWT!$W87</f>
        <v>7231</v>
      </c>
      <c r="BP87" s="18">
        <f>+DWT!$X87</f>
        <v>8415</v>
      </c>
      <c r="BQ87" s="18">
        <f>+DWT!$Y87</f>
        <v>9815</v>
      </c>
      <c r="BR87" s="18">
        <f>+DWT!$Z87</f>
        <v>11318</v>
      </c>
      <c r="BS87" s="18">
        <f>+DWT!$AA87</f>
        <v>12988</v>
      </c>
      <c r="BT87" s="18">
        <f>+DWT!$AB87</f>
        <v>14384</v>
      </c>
      <c r="BU87" s="18">
        <f>+DWT!$AC87</f>
        <v>16633</v>
      </c>
      <c r="BV87" s="18">
        <f>+DWT!$AD87</f>
        <v>18785</v>
      </c>
      <c r="BW87" s="18">
        <f>+DWT!$AE87</f>
        <v>20902</v>
      </c>
      <c r="BX87" s="18">
        <f>SUM(BL87:BW87)</f>
        <v>132341</v>
      </c>
      <c r="BY87" s="28"/>
      <c r="BZ87" s="28"/>
      <c r="CA87" s="18">
        <f>+OGB!$T87</f>
        <v>6022</v>
      </c>
      <c r="CB87" s="18">
        <f>+OGB!$U87</f>
        <v>11940</v>
      </c>
      <c r="CC87" s="18">
        <f>+OGB!$V87</f>
        <v>19461</v>
      </c>
      <c r="CD87" s="18">
        <f>+OGB!$W87</f>
        <v>26501</v>
      </c>
      <c r="CE87" s="18">
        <f>+OGB!$X87</f>
        <v>32825</v>
      </c>
      <c r="CF87" s="18">
        <f>+OGB!$Y87</f>
        <v>38958</v>
      </c>
      <c r="CG87" s="18">
        <f>+OGB!$Z87</f>
        <v>44470</v>
      </c>
      <c r="CH87" s="18">
        <f>+OGB!$AA87</f>
        <v>50164</v>
      </c>
      <c r="CI87" s="18">
        <f>+OGB!$AB87</f>
        <v>55831</v>
      </c>
      <c r="CJ87" s="18">
        <f>+OGB!$AC87</f>
        <v>61226</v>
      </c>
      <c r="CK87" s="18">
        <f>+OGB!$AD87</f>
        <v>67491</v>
      </c>
      <c r="CL87" s="18">
        <f>+OGB!$AE87</f>
        <v>73415</v>
      </c>
      <c r="CM87" s="18">
        <f>SUM(CA87:CL87)</f>
        <v>488304</v>
      </c>
      <c r="CN87" s="28"/>
      <c r="CO87" s="28"/>
      <c r="CP87" s="18">
        <f>+PB!$T87</f>
        <v>84625</v>
      </c>
      <c r="CQ87" s="18">
        <f>+PB!$U87</f>
        <v>167979</v>
      </c>
      <c r="CR87" s="18">
        <f>+PB!$V87</f>
        <v>270217</v>
      </c>
      <c r="CS87" s="18">
        <f>+PB!$W87</f>
        <v>363023</v>
      </c>
      <c r="CT87" s="18">
        <f>+PB!$X87</f>
        <v>455274</v>
      </c>
      <c r="CU87" s="18">
        <f>+PB!$Y87</f>
        <v>551725</v>
      </c>
      <c r="CV87" s="18">
        <f>+PB!$Z87</f>
        <v>642741</v>
      </c>
      <c r="CW87" s="18">
        <f>+PB!$AA87</f>
        <v>738712</v>
      </c>
      <c r="CX87" s="18">
        <f>+PB!$AB87</f>
        <v>835639</v>
      </c>
      <c r="CY87" s="18">
        <f>+PB!$AC87</f>
        <v>932003</v>
      </c>
      <c r="CZ87" s="18">
        <f>+PB!$AD87</f>
        <v>1024438</v>
      </c>
      <c r="DA87" s="18">
        <f>+PB!$AE87</f>
        <v>1111136</v>
      </c>
      <c r="DB87" s="18">
        <f>SUM(CP87:DA87)</f>
        <v>7177512</v>
      </c>
      <c r="DC87" s="28"/>
      <c r="DD87" s="28"/>
      <c r="DE87" s="18">
        <f>+IBA!$T87</f>
        <v>6617</v>
      </c>
      <c r="DF87" s="18">
        <f>+IBA!$U87</f>
        <v>12895</v>
      </c>
      <c r="DG87" s="18">
        <f>+IBA!$V87</f>
        <v>20815</v>
      </c>
      <c r="DH87" s="18">
        <f>+IBA!$W87</f>
        <v>28123</v>
      </c>
      <c r="DI87" s="18">
        <f>+IBA!$X87</f>
        <v>34566</v>
      </c>
      <c r="DJ87" s="18">
        <f>+IBA!$Y87</f>
        <v>41169</v>
      </c>
      <c r="DK87" s="18">
        <f>+IBA!$Z87</f>
        <v>47373</v>
      </c>
      <c r="DL87" s="18">
        <f>+IBA!$AA87</f>
        <v>53669</v>
      </c>
      <c r="DM87" s="18">
        <f>+IBA!$AB87</f>
        <v>59901</v>
      </c>
      <c r="DN87" s="18">
        <f>+IBA!$AC87</f>
        <v>66182</v>
      </c>
      <c r="DO87" s="18">
        <f>+IBA!$AD87</f>
        <v>72109</v>
      </c>
      <c r="DP87" s="18">
        <f>+IBA!$AE87</f>
        <v>77764</v>
      </c>
      <c r="DQ87" s="18">
        <f>SUM(DE87:DP87)</f>
        <v>521183</v>
      </c>
      <c r="DR87" s="28"/>
      <c r="DS87" s="28"/>
      <c r="DT87" s="18">
        <f>+SIBC!$T87</f>
        <v>3942</v>
      </c>
      <c r="DU87" s="18">
        <f>+SIBC!$U87</f>
        <v>7736</v>
      </c>
      <c r="DV87" s="18">
        <f>+SIBC!$V87</f>
        <v>12519</v>
      </c>
      <c r="DW87" s="18">
        <f>+SIBC!$W87</f>
        <v>17088</v>
      </c>
      <c r="DX87" s="18">
        <f>+SIBC!$X87</f>
        <v>22029</v>
      </c>
      <c r="DY87" s="18">
        <f>+SIBC!$Y87</f>
        <v>27490</v>
      </c>
      <c r="DZ87" s="18">
        <f>+SIBC!$Z87</f>
        <v>32602</v>
      </c>
      <c r="EA87" s="18">
        <f>+SIBC!$AA87</f>
        <v>38136</v>
      </c>
      <c r="EB87" s="18">
        <f>+SIBC!$AB87</f>
        <v>43858</v>
      </c>
      <c r="EC87" s="18">
        <f>+SIBC!$AC87</f>
        <v>49653</v>
      </c>
      <c r="ED87" s="18">
        <f>+SIBC!$AD87</f>
        <v>55241</v>
      </c>
      <c r="EE87" s="18">
        <f>+SIBC!$AE87</f>
        <v>59746</v>
      </c>
      <c r="EF87" s="18">
        <f>SUM(DT87:EE87)</f>
        <v>370040</v>
      </c>
      <c r="EG87" s="28"/>
      <c r="EH87" s="28"/>
      <c r="EI87" s="18">
        <f>+TIBA!$T87</f>
        <v>30882</v>
      </c>
      <c r="EJ87" s="18">
        <f>+TIBA!$U87</f>
        <v>59846</v>
      </c>
      <c r="EK87" s="18">
        <f>+TIBA!$V87</f>
        <v>95581</v>
      </c>
      <c r="EL87" s="18">
        <f>+TIBA!$W87</f>
        <v>129542</v>
      </c>
      <c r="EM87" s="18">
        <f>+TIBA!$X87</f>
        <v>163693</v>
      </c>
      <c r="EN87" s="18">
        <f>+TIBA!$Y87</f>
        <v>198180</v>
      </c>
      <c r="EO87" s="18">
        <f>+TIBA!$Z87</f>
        <v>230442</v>
      </c>
      <c r="EP87" s="18">
        <f>+TIBA!$AA87</f>
        <v>264111</v>
      </c>
      <c r="EQ87" s="18">
        <f>+TIBA!$AB87</f>
        <v>297671</v>
      </c>
      <c r="ER87" s="18">
        <f>+TIBA!$AC87</f>
        <v>330835</v>
      </c>
      <c r="ES87" s="18">
        <f>+TIBA!$AD87</f>
        <v>363030</v>
      </c>
      <c r="ET87" s="18">
        <f>+TIBA!$AE87</f>
        <v>392564</v>
      </c>
      <c r="EU87" s="18">
        <f>SUM(EI87:ET87)</f>
        <v>2556377</v>
      </c>
      <c r="EV87" s="28"/>
      <c r="EW87" s="28"/>
      <c r="EX87" s="18">
        <f>+LQB!$T87</f>
        <v>60938</v>
      </c>
      <c r="EY87" s="18">
        <f>+LQB!$U87</f>
        <v>120250</v>
      </c>
      <c r="EZ87" s="18">
        <f>+LQB!$V87</f>
        <v>192186</v>
      </c>
      <c r="FA87" s="18">
        <f>+LQB!$W87</f>
        <v>258070</v>
      </c>
      <c r="FB87" s="18">
        <f>+LQB!$X87</f>
        <v>322424</v>
      </c>
      <c r="FC87" s="18">
        <f>+LQB!$Y87</f>
        <v>391488</v>
      </c>
      <c r="FD87" s="18">
        <f>+LQB!$Z87</f>
        <v>455508</v>
      </c>
      <c r="FE87" s="18">
        <f>+LQB!$AA87</f>
        <v>520180</v>
      </c>
      <c r="FF87" s="18">
        <f>+LQB!$AB87</f>
        <v>584758</v>
      </c>
      <c r="FG87" s="18">
        <f>+LQB!$AC87</f>
        <v>651072</v>
      </c>
      <c r="FH87" s="18">
        <f>+LQB!$AD87</f>
        <v>717070</v>
      </c>
      <c r="FI87" s="18">
        <f>+LQB!$AE87</f>
        <v>780498</v>
      </c>
      <c r="FJ87" s="18">
        <f>SUM(EX87:FI87)</f>
        <v>5054442</v>
      </c>
      <c r="FK87" s="28"/>
      <c r="FL87" s="28"/>
      <c r="FM87" s="18">
        <f>+RBW!$T87</f>
        <v>0</v>
      </c>
      <c r="FN87" s="18">
        <f>+RBW!$U87</f>
        <v>0</v>
      </c>
      <c r="FO87" s="18">
        <f>+RBW!$V87</f>
        <v>0</v>
      </c>
      <c r="FP87" s="18">
        <f>+RBW!$W87</f>
        <v>0</v>
      </c>
      <c r="FQ87" s="18">
        <f>+RBW!$X87</f>
        <v>0</v>
      </c>
      <c r="FR87" s="18">
        <f>+RBW!$Y87</f>
        <v>0</v>
      </c>
      <c r="FS87" s="18">
        <f>+RBW!$Z87</f>
        <v>0</v>
      </c>
      <c r="FT87" s="18">
        <f>+RBW!$AA87</f>
        <v>0</v>
      </c>
      <c r="FU87" s="18">
        <f>+RBW!$AB87</f>
        <v>0</v>
      </c>
      <c r="FV87" s="18">
        <f>+RBW!$AC87</f>
        <v>0</v>
      </c>
      <c r="FW87" s="18">
        <f>+RBW!$AD87</f>
        <v>0</v>
      </c>
      <c r="FX87" s="18">
        <f>+RBW!$AE87</f>
        <v>0</v>
      </c>
      <c r="FY87" s="18">
        <f>SUM(FM87:FX87)</f>
        <v>0</v>
      </c>
      <c r="FZ87" s="28"/>
      <c r="GA87" s="28"/>
      <c r="GB87" s="18">
        <f>+WPB!$T87</f>
        <v>0</v>
      </c>
      <c r="GC87" s="18">
        <f>+WPB!$U87</f>
        <v>0</v>
      </c>
      <c r="GD87" s="18">
        <f>+WPB!$V87</f>
        <v>0</v>
      </c>
      <c r="GE87" s="18">
        <f>+WPB!$W87</f>
        <v>0</v>
      </c>
      <c r="GF87" s="18">
        <f>+WPB!$X87</f>
        <v>0</v>
      </c>
      <c r="GG87" s="18">
        <f>+WPB!$Y87</f>
        <v>0</v>
      </c>
      <c r="GH87" s="18">
        <f>+WPB!$Z87</f>
        <v>0</v>
      </c>
      <c r="GI87" s="18">
        <f>+WPB!$AA87</f>
        <v>0</v>
      </c>
      <c r="GJ87" s="18">
        <f>+WPB!$AB87</f>
        <v>0</v>
      </c>
      <c r="GK87" s="18">
        <f>+WPB!$AC87</f>
        <v>0</v>
      </c>
      <c r="GL87" s="18">
        <f>+WPB!$AD87</f>
        <v>0</v>
      </c>
      <c r="GM87" s="18">
        <f>+WPB!$AE87</f>
        <v>0</v>
      </c>
      <c r="GN87" s="18">
        <f>SUM(GB87:GM87)</f>
        <v>0</v>
      </c>
      <c r="GO87" s="28"/>
      <c r="GP87" s="28"/>
    </row>
    <row r="88" spans="1:198" s="17" customFormat="1" ht="15.2" customHeight="1">
      <c r="A88" s="25">
        <v>2021</v>
      </c>
      <c r="B88" s="30" t="s">
        <v>8</v>
      </c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28"/>
      <c r="R88" s="28"/>
      <c r="S88" s="18">
        <f>+AAZ!$T88</f>
        <v>3</v>
      </c>
      <c r="T88" s="18">
        <f>+AAZ!$U88</f>
        <v>5</v>
      </c>
      <c r="U88" s="18">
        <f>+AAZ!$V88</f>
        <v>13</v>
      </c>
      <c r="V88" s="18">
        <f>+AAZ!$W88</f>
        <v>20</v>
      </c>
      <c r="W88" s="18">
        <f>+AAZ!$X88</f>
        <v>25</v>
      </c>
      <c r="X88" s="18">
        <f>+AAZ!$Y88</f>
        <v>31</v>
      </c>
      <c r="Y88" s="18">
        <f>+AAZ!$Z88</f>
        <v>46</v>
      </c>
      <c r="Z88" s="18">
        <f>+AAZ!$AA88</f>
        <v>103</v>
      </c>
      <c r="AA88" s="18">
        <f>+AAZ!$AB88</f>
        <v>139</v>
      </c>
      <c r="AB88" s="18">
        <f>+AAZ!$AC88</f>
        <v>151</v>
      </c>
      <c r="AC88" s="18">
        <f>+AAZ!$AD88</f>
        <v>159</v>
      </c>
      <c r="AD88" s="18">
        <f>+AAZ!$AE88</f>
        <v>166</v>
      </c>
      <c r="AE88" s="18">
        <f>SUM(S88:AD88)</f>
        <v>861</v>
      </c>
      <c r="AF88" s="28"/>
      <c r="AG88" s="28"/>
      <c r="AH88" s="18">
        <f>+AMB!$T88</f>
        <v>0</v>
      </c>
      <c r="AI88" s="18">
        <f>+AMB!$U88</f>
        <v>0</v>
      </c>
      <c r="AJ88" s="18">
        <f>+AMB!$V88</f>
        <v>0</v>
      </c>
      <c r="AK88" s="18">
        <f>+AMB!$W88</f>
        <v>0</v>
      </c>
      <c r="AL88" s="18">
        <f>+AMB!$X88</f>
        <v>0</v>
      </c>
      <c r="AM88" s="18">
        <f>+AMB!$Y88</f>
        <v>0</v>
      </c>
      <c r="AN88" s="18">
        <f>+AMB!$Z88</f>
        <v>0</v>
      </c>
      <c r="AO88" s="18">
        <f>+AMB!$AA88</f>
        <v>0</v>
      </c>
      <c r="AP88" s="18">
        <f>+AMB!$AB88</f>
        <v>0</v>
      </c>
      <c r="AQ88" s="18">
        <f>+AMB!$AC88</f>
        <v>0</v>
      </c>
      <c r="AR88" s="18">
        <f>+AMB!$AD88</f>
        <v>0</v>
      </c>
      <c r="AS88" s="18">
        <f>+AMB!$AE88</f>
        <v>0</v>
      </c>
      <c r="AT88" s="18">
        <f>SUM(AH88:AS88)</f>
        <v>0</v>
      </c>
      <c r="AU88" s="28"/>
      <c r="AV88" s="28"/>
      <c r="AW88" s="18">
        <f>+BWB!$T88</f>
        <v>20</v>
      </c>
      <c r="AX88" s="18">
        <f>+BWB!$U88</f>
        <v>35</v>
      </c>
      <c r="AY88" s="18">
        <f>+BWB!$V88</f>
        <v>58</v>
      </c>
      <c r="AZ88" s="18">
        <f>+BWB!$W88</f>
        <v>83</v>
      </c>
      <c r="BA88" s="18">
        <f>+BWB!$X88</f>
        <v>131</v>
      </c>
      <c r="BB88" s="18">
        <f>+BWB!$Y88</f>
        <v>243</v>
      </c>
      <c r="BC88" s="18">
        <f>+BWB!$Z88</f>
        <v>304</v>
      </c>
      <c r="BD88" s="18">
        <f>+BWB!$AA88</f>
        <v>353</v>
      </c>
      <c r="BE88" s="18">
        <f>+BWB!$AB88</f>
        <v>395</v>
      </c>
      <c r="BF88" s="18">
        <f>+BWB!$AC88</f>
        <v>463</v>
      </c>
      <c r="BG88" s="18">
        <f>+BWB!$AD88</f>
        <v>549</v>
      </c>
      <c r="BH88" s="18">
        <f>+BWB!$AE88</f>
        <v>620</v>
      </c>
      <c r="BI88" s="18">
        <f>SUM(AW88:BH88)</f>
        <v>3254</v>
      </c>
      <c r="BJ88" s="28"/>
      <c r="BK88" s="28"/>
      <c r="BL88" s="18">
        <f>+DWT!$T88</f>
        <v>12</v>
      </c>
      <c r="BM88" s="18">
        <f>+DWT!$U88</f>
        <v>21</v>
      </c>
      <c r="BN88" s="18">
        <f>+DWT!$V88</f>
        <v>48</v>
      </c>
      <c r="BO88" s="18">
        <f>+DWT!$W88</f>
        <v>82</v>
      </c>
      <c r="BP88" s="18">
        <f>+DWT!$X88</f>
        <v>121</v>
      </c>
      <c r="BQ88" s="18">
        <f>+DWT!$Y88</f>
        <v>163</v>
      </c>
      <c r="BR88" s="18">
        <f>+DWT!$Z88</f>
        <v>196</v>
      </c>
      <c r="BS88" s="18">
        <f>+DWT!$AA88</f>
        <v>274</v>
      </c>
      <c r="BT88" s="18">
        <f>+DWT!$AB88</f>
        <v>339</v>
      </c>
      <c r="BU88" s="18">
        <f>+DWT!$AC88</f>
        <v>420</v>
      </c>
      <c r="BV88" s="18">
        <f>+DWT!$AD88</f>
        <v>536</v>
      </c>
      <c r="BW88" s="18">
        <f>+DWT!$AE88</f>
        <v>637</v>
      </c>
      <c r="BX88" s="18">
        <f>SUM(BL88:BW88)</f>
        <v>2849</v>
      </c>
      <c r="BY88" s="28"/>
      <c r="BZ88" s="28"/>
      <c r="CA88" s="18">
        <f>+OGB!$T88</f>
        <v>0</v>
      </c>
      <c r="CB88" s="18">
        <f>+OGB!$U88</f>
        <v>0</v>
      </c>
      <c r="CC88" s="18">
        <f>+OGB!$V88</f>
        <v>0</v>
      </c>
      <c r="CD88" s="18">
        <f>+OGB!$W88</f>
        <v>1</v>
      </c>
      <c r="CE88" s="18">
        <f>+OGB!$X88</f>
        <v>1</v>
      </c>
      <c r="CF88" s="18">
        <f>+OGB!$Y88</f>
        <v>1</v>
      </c>
      <c r="CG88" s="18">
        <f>+OGB!$Z88</f>
        <v>1</v>
      </c>
      <c r="CH88" s="18">
        <f>+OGB!$AA88</f>
        <v>1</v>
      </c>
      <c r="CI88" s="18">
        <f>+OGB!$AB88</f>
        <v>1</v>
      </c>
      <c r="CJ88" s="18">
        <f>+OGB!$AC88</f>
        <v>2</v>
      </c>
      <c r="CK88" s="18">
        <f>+OGB!$AD88</f>
        <v>7</v>
      </c>
      <c r="CL88" s="18">
        <f>+OGB!$AE88</f>
        <v>7</v>
      </c>
      <c r="CM88" s="18">
        <f>SUM(CA88:CL88)</f>
        <v>22</v>
      </c>
      <c r="CN88" s="28"/>
      <c r="CO88" s="28"/>
      <c r="CP88" s="18">
        <f>+PB!$T88</f>
        <v>8</v>
      </c>
      <c r="CQ88" s="18">
        <f>+PB!$U88</f>
        <v>14</v>
      </c>
      <c r="CR88" s="18">
        <f>+PB!$V88</f>
        <v>21</v>
      </c>
      <c r="CS88" s="18">
        <f>+PB!$W88</f>
        <v>33</v>
      </c>
      <c r="CT88" s="18">
        <f>+PB!$X88</f>
        <v>64</v>
      </c>
      <c r="CU88" s="18">
        <f>+PB!$Y88</f>
        <v>81</v>
      </c>
      <c r="CV88" s="18">
        <f>+PB!$Z88</f>
        <v>98</v>
      </c>
      <c r="CW88" s="18">
        <f>+PB!$AA88</f>
        <v>115</v>
      </c>
      <c r="CX88" s="18">
        <f>+PB!$AB88</f>
        <v>128</v>
      </c>
      <c r="CY88" s="18">
        <f>+PB!$AC88</f>
        <v>156</v>
      </c>
      <c r="CZ88" s="18">
        <f>+PB!$AD88</f>
        <v>272</v>
      </c>
      <c r="DA88" s="18">
        <f>+PB!$AE88</f>
        <v>554</v>
      </c>
      <c r="DB88" s="18">
        <f>SUM(CP88:DA88)</f>
        <v>1544</v>
      </c>
      <c r="DC88" s="28"/>
      <c r="DD88" s="28"/>
      <c r="DE88" s="18">
        <f>+IBA!$T88</f>
        <v>114</v>
      </c>
      <c r="DF88" s="18">
        <f>+IBA!$U88</f>
        <v>205</v>
      </c>
      <c r="DG88" s="18">
        <f>+IBA!$V88</f>
        <v>353</v>
      </c>
      <c r="DH88" s="18">
        <f>+IBA!$W88</f>
        <v>504</v>
      </c>
      <c r="DI88" s="18">
        <f>+IBA!$X88</f>
        <v>743</v>
      </c>
      <c r="DJ88" s="18">
        <f>+IBA!$Y88</f>
        <v>1011</v>
      </c>
      <c r="DK88" s="18">
        <f>+IBA!$Z88</f>
        <v>1286</v>
      </c>
      <c r="DL88" s="18">
        <f>+IBA!$AA88</f>
        <v>3021</v>
      </c>
      <c r="DM88" s="18">
        <f>+IBA!$AB88</f>
        <v>4882</v>
      </c>
      <c r="DN88" s="18">
        <f>+IBA!$AC88</f>
        <v>5715</v>
      </c>
      <c r="DO88" s="18">
        <f>+IBA!$AD88</f>
        <v>6164</v>
      </c>
      <c r="DP88" s="18">
        <f>+IBA!$AE88</f>
        <v>6506</v>
      </c>
      <c r="DQ88" s="18">
        <f>SUM(DE88:DP88)</f>
        <v>30504</v>
      </c>
      <c r="DR88" s="28"/>
      <c r="DS88" s="28"/>
      <c r="DT88" s="18">
        <f>+SIBC!$T88</f>
        <v>0</v>
      </c>
      <c r="DU88" s="18">
        <f>+SIBC!$U88</f>
        <v>0</v>
      </c>
      <c r="DV88" s="18">
        <f>+SIBC!$V88</f>
        <v>0</v>
      </c>
      <c r="DW88" s="18">
        <f>+SIBC!$W88</f>
        <v>0</v>
      </c>
      <c r="DX88" s="18">
        <f>+SIBC!$X88</f>
        <v>0</v>
      </c>
      <c r="DY88" s="18">
        <f>+SIBC!$Y88</f>
        <v>0</v>
      </c>
      <c r="DZ88" s="18">
        <f>+SIBC!$Z88</f>
        <v>0</v>
      </c>
      <c r="EA88" s="18">
        <f>+SIBC!$AA88</f>
        <v>0</v>
      </c>
      <c r="EB88" s="18">
        <f>+SIBC!$AB88</f>
        <v>0</v>
      </c>
      <c r="EC88" s="18">
        <f>+SIBC!$AC88</f>
        <v>0</v>
      </c>
      <c r="ED88" s="18">
        <f>+SIBC!$AD88</f>
        <v>0</v>
      </c>
      <c r="EE88" s="18">
        <f>+SIBC!$AE88</f>
        <v>0</v>
      </c>
      <c r="EF88" s="18">
        <f>SUM(DT88:EE88)</f>
        <v>0</v>
      </c>
      <c r="EG88" s="28"/>
      <c r="EH88" s="28"/>
      <c r="EI88" s="18">
        <f>+TIBA!$T88</f>
        <v>0</v>
      </c>
      <c r="EJ88" s="18">
        <f>+TIBA!$U88</f>
        <v>0</v>
      </c>
      <c r="EK88" s="18">
        <f>+TIBA!$V88</f>
        <v>0</v>
      </c>
      <c r="EL88" s="18">
        <f>+TIBA!$W88</f>
        <v>0</v>
      </c>
      <c r="EM88" s="18">
        <f>+TIBA!$X88</f>
        <v>0</v>
      </c>
      <c r="EN88" s="18">
        <f>+TIBA!$Y88</f>
        <v>0</v>
      </c>
      <c r="EO88" s="18">
        <f>+TIBA!$Z88</f>
        <v>0</v>
      </c>
      <c r="EP88" s="18">
        <f>+TIBA!$AA88</f>
        <v>0</v>
      </c>
      <c r="EQ88" s="18">
        <f>+TIBA!$AB88</f>
        <v>0</v>
      </c>
      <c r="ER88" s="18">
        <f>+TIBA!$AC88</f>
        <v>0</v>
      </c>
      <c r="ES88" s="18">
        <f>+TIBA!$AD88</f>
        <v>0</v>
      </c>
      <c r="ET88" s="18">
        <f>+TIBA!$AE88</f>
        <v>0</v>
      </c>
      <c r="EU88" s="18">
        <f>SUM(EI88:ET88)</f>
        <v>0</v>
      </c>
      <c r="EV88" s="28"/>
      <c r="EW88" s="28"/>
      <c r="EX88" s="18">
        <f>+LQB!$T88</f>
        <v>4</v>
      </c>
      <c r="EY88" s="18">
        <f>+LQB!$U88</f>
        <v>8</v>
      </c>
      <c r="EZ88" s="18">
        <f>+LQB!$V88</f>
        <v>10</v>
      </c>
      <c r="FA88" s="18">
        <f>+LQB!$W88</f>
        <v>14</v>
      </c>
      <c r="FB88" s="18">
        <f>+LQB!$X88</f>
        <v>18</v>
      </c>
      <c r="FC88" s="18">
        <f>+LQB!$Y88</f>
        <v>56</v>
      </c>
      <c r="FD88" s="18">
        <f>+LQB!$Z88</f>
        <v>242</v>
      </c>
      <c r="FE88" s="18">
        <f>+LQB!$AA88</f>
        <v>550</v>
      </c>
      <c r="FF88" s="18">
        <f>+LQB!$AB88</f>
        <v>636</v>
      </c>
      <c r="FG88" s="18">
        <f>+LQB!$AC88</f>
        <v>720</v>
      </c>
      <c r="FH88" s="18">
        <f>+LQB!$AD88</f>
        <v>762</v>
      </c>
      <c r="FI88" s="18">
        <f>+LQB!$AE88</f>
        <v>806</v>
      </c>
      <c r="FJ88" s="18">
        <f>SUM(EX88:FI88)</f>
        <v>3826</v>
      </c>
      <c r="FK88" s="28"/>
      <c r="FL88" s="28"/>
      <c r="FM88" s="18">
        <f>+RBW!$T88</f>
        <v>2</v>
      </c>
      <c r="FN88" s="18">
        <f>+RBW!$U88</f>
        <v>2</v>
      </c>
      <c r="FO88" s="18">
        <f>+RBW!$V88</f>
        <v>12</v>
      </c>
      <c r="FP88" s="18">
        <f>+RBW!$W88</f>
        <v>16</v>
      </c>
      <c r="FQ88" s="18">
        <f>+RBW!$X88</f>
        <v>24</v>
      </c>
      <c r="FR88" s="18">
        <f>+RBW!$Y88</f>
        <v>42</v>
      </c>
      <c r="FS88" s="18">
        <f>+RBW!$Z88</f>
        <v>52</v>
      </c>
      <c r="FT88" s="18">
        <f>+RBW!$AA88</f>
        <v>80</v>
      </c>
      <c r="FU88" s="18">
        <f>+RBW!$AB88</f>
        <v>106</v>
      </c>
      <c r="FV88" s="18">
        <f>+RBW!$AC88</f>
        <v>136</v>
      </c>
      <c r="FW88" s="18">
        <f>+RBW!$AD88</f>
        <v>148</v>
      </c>
      <c r="FX88" s="18">
        <f>+RBW!$AE88</f>
        <v>174</v>
      </c>
      <c r="FY88" s="18">
        <f>SUM(FM88:FX88)</f>
        <v>794</v>
      </c>
      <c r="FZ88" s="28"/>
      <c r="GA88" s="28"/>
      <c r="GB88" s="18">
        <f>+WPB!$T88</f>
        <v>0</v>
      </c>
      <c r="GC88" s="18">
        <f>+WPB!$U88</f>
        <v>0</v>
      </c>
      <c r="GD88" s="18">
        <f>+WPB!$V88</f>
        <v>0</v>
      </c>
      <c r="GE88" s="18">
        <f>+WPB!$W88</f>
        <v>0</v>
      </c>
      <c r="GF88" s="18">
        <f>+WPB!$X88</f>
        <v>0</v>
      </c>
      <c r="GG88" s="18">
        <f>+WPB!$Y88</f>
        <v>0</v>
      </c>
      <c r="GH88" s="18">
        <f>+WPB!$Z88</f>
        <v>0</v>
      </c>
      <c r="GI88" s="18">
        <f>+WPB!$AA88</f>
        <v>0</v>
      </c>
      <c r="GJ88" s="18">
        <f>+WPB!$AB88</f>
        <v>0</v>
      </c>
      <c r="GK88" s="18">
        <f>+WPB!$AC88</f>
        <v>0</v>
      </c>
      <c r="GL88" s="18">
        <f>+WPB!$AD88</f>
        <v>0</v>
      </c>
      <c r="GM88" s="18">
        <f>+WPB!$AE88</f>
        <v>0</v>
      </c>
      <c r="GN88" s="18">
        <f>SUM(GB88:GM88)</f>
        <v>0</v>
      </c>
      <c r="GO88" s="28"/>
      <c r="GP88" s="28"/>
    </row>
    <row r="89" spans="1:198" s="17" customFormat="1" ht="15.2" customHeight="1">
      <c r="A89" s="25">
        <v>2021</v>
      </c>
      <c r="B89" s="31" t="s">
        <v>9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28"/>
      <c r="R89" s="28"/>
      <c r="S89" s="18">
        <f t="shared" ref="S89:AE89" si="167">SUM(S86:S88)</f>
        <v>2187</v>
      </c>
      <c r="T89" s="18">
        <f t="shared" si="167"/>
        <v>4460</v>
      </c>
      <c r="U89" s="18">
        <f t="shared" si="167"/>
        <v>6755</v>
      </c>
      <c r="V89" s="18">
        <f t="shared" si="167"/>
        <v>8875</v>
      </c>
      <c r="W89" s="18">
        <f t="shared" si="167"/>
        <v>11050</v>
      </c>
      <c r="X89" s="18">
        <f t="shared" si="167"/>
        <v>13977</v>
      </c>
      <c r="Y89" s="18">
        <f t="shared" si="167"/>
        <v>17109</v>
      </c>
      <c r="Z89" s="18">
        <f t="shared" si="167"/>
        <v>27543</v>
      </c>
      <c r="AA89" s="18">
        <f t="shared" si="167"/>
        <v>38611</v>
      </c>
      <c r="AB89" s="18">
        <f t="shared" si="167"/>
        <v>43941</v>
      </c>
      <c r="AC89" s="18">
        <f t="shared" si="167"/>
        <v>47353</v>
      </c>
      <c r="AD89" s="18">
        <f t="shared" si="167"/>
        <v>52150</v>
      </c>
      <c r="AE89" s="18">
        <f t="shared" si="167"/>
        <v>274011</v>
      </c>
      <c r="AF89" s="28"/>
      <c r="AG89" s="28"/>
      <c r="AH89" s="18">
        <f t="shared" ref="AH89:AT89" si="168">SUM(AH86:AH88)</f>
        <v>309967</v>
      </c>
      <c r="AI89" s="18">
        <f t="shared" si="168"/>
        <v>601419</v>
      </c>
      <c r="AJ89" s="18">
        <f t="shared" si="168"/>
        <v>957719</v>
      </c>
      <c r="AK89" s="18">
        <f t="shared" si="168"/>
        <v>1277732</v>
      </c>
      <c r="AL89" s="18">
        <f t="shared" si="168"/>
        <v>1594574</v>
      </c>
      <c r="AM89" s="18">
        <f t="shared" si="168"/>
        <v>1937764</v>
      </c>
      <c r="AN89" s="18">
        <f t="shared" si="168"/>
        <v>2267197</v>
      </c>
      <c r="AO89" s="18">
        <f t="shared" si="168"/>
        <v>2626735</v>
      </c>
      <c r="AP89" s="18">
        <f t="shared" si="168"/>
        <v>2983657</v>
      </c>
      <c r="AQ89" s="18">
        <f t="shared" si="168"/>
        <v>3348158</v>
      </c>
      <c r="AR89" s="18">
        <f t="shared" si="168"/>
        <v>3735654</v>
      </c>
      <c r="AS89" s="18">
        <f t="shared" si="168"/>
        <v>4117384</v>
      </c>
      <c r="AT89" s="18">
        <f t="shared" si="168"/>
        <v>25757960</v>
      </c>
      <c r="AU89" s="28"/>
      <c r="AV89" s="28"/>
      <c r="AW89" s="18">
        <f t="shared" ref="AW89:BI89" si="169">SUM(AW86:AW88)</f>
        <v>135522</v>
      </c>
      <c r="AX89" s="18">
        <f t="shared" si="169"/>
        <v>266021</v>
      </c>
      <c r="AY89" s="18">
        <f t="shared" si="169"/>
        <v>430931</v>
      </c>
      <c r="AZ89" s="18">
        <f t="shared" si="169"/>
        <v>582695</v>
      </c>
      <c r="BA89" s="18">
        <f t="shared" si="169"/>
        <v>738416</v>
      </c>
      <c r="BB89" s="18">
        <f t="shared" si="169"/>
        <v>904524</v>
      </c>
      <c r="BC89" s="18">
        <f t="shared" si="169"/>
        <v>1062568</v>
      </c>
      <c r="BD89" s="18">
        <f t="shared" si="169"/>
        <v>1246292</v>
      </c>
      <c r="BE89" s="18">
        <f t="shared" si="169"/>
        <v>1427331</v>
      </c>
      <c r="BF89" s="18">
        <f t="shared" si="169"/>
        <v>1616081</v>
      </c>
      <c r="BG89" s="18">
        <f t="shared" si="169"/>
        <v>1813677</v>
      </c>
      <c r="BH89" s="18">
        <f t="shared" si="169"/>
        <v>2022035</v>
      </c>
      <c r="BI89" s="18">
        <f t="shared" si="169"/>
        <v>12246093</v>
      </c>
      <c r="BJ89" s="28"/>
      <c r="BK89" s="28"/>
      <c r="BL89" s="18">
        <f t="shared" ref="BL89:BX89" si="170">SUM(BL86:BL88)</f>
        <v>62337</v>
      </c>
      <c r="BM89" s="18">
        <f t="shared" si="170"/>
        <v>122650</v>
      </c>
      <c r="BN89" s="18">
        <f t="shared" si="170"/>
        <v>199081</v>
      </c>
      <c r="BO89" s="18">
        <f t="shared" si="170"/>
        <v>270158</v>
      </c>
      <c r="BP89" s="18">
        <f t="shared" si="170"/>
        <v>342141</v>
      </c>
      <c r="BQ89" s="18">
        <f t="shared" si="170"/>
        <v>421376</v>
      </c>
      <c r="BR89" s="18">
        <f t="shared" si="170"/>
        <v>500462</v>
      </c>
      <c r="BS89" s="18">
        <f t="shared" si="170"/>
        <v>597570</v>
      </c>
      <c r="BT89" s="18">
        <f t="shared" si="170"/>
        <v>698337</v>
      </c>
      <c r="BU89" s="18">
        <f t="shared" si="170"/>
        <v>807760</v>
      </c>
      <c r="BV89" s="18">
        <f t="shared" si="170"/>
        <v>926882</v>
      </c>
      <c r="BW89" s="18">
        <f t="shared" si="170"/>
        <v>1067809</v>
      </c>
      <c r="BX89" s="18">
        <f t="shared" si="170"/>
        <v>6016563</v>
      </c>
      <c r="BY89" s="28"/>
      <c r="BZ89" s="28"/>
      <c r="CA89" s="18">
        <f t="shared" ref="CA89:CM89" si="171">SUM(CA86:CA88)</f>
        <v>11151</v>
      </c>
      <c r="CB89" s="18">
        <f t="shared" si="171"/>
        <v>21940</v>
      </c>
      <c r="CC89" s="18">
        <f t="shared" si="171"/>
        <v>38031</v>
      </c>
      <c r="CD89" s="18">
        <f t="shared" si="171"/>
        <v>57118</v>
      </c>
      <c r="CE89" s="18">
        <f t="shared" si="171"/>
        <v>70943</v>
      </c>
      <c r="CF89" s="18">
        <f t="shared" si="171"/>
        <v>83348</v>
      </c>
      <c r="CG89" s="18">
        <f t="shared" si="171"/>
        <v>95623</v>
      </c>
      <c r="CH89" s="18">
        <f t="shared" si="171"/>
        <v>111031</v>
      </c>
      <c r="CI89" s="18">
        <f t="shared" si="171"/>
        <v>125354</v>
      </c>
      <c r="CJ89" s="18">
        <f t="shared" si="171"/>
        <v>140248</v>
      </c>
      <c r="CK89" s="18">
        <f t="shared" si="171"/>
        <v>159655</v>
      </c>
      <c r="CL89" s="18">
        <f t="shared" si="171"/>
        <v>183402</v>
      </c>
      <c r="CM89" s="18">
        <f t="shared" si="171"/>
        <v>1097844</v>
      </c>
      <c r="CN89" s="28"/>
      <c r="CO89" s="28"/>
      <c r="CP89" s="18">
        <f t="shared" ref="CP89:DB89" si="172">SUM(CP86:CP88)</f>
        <v>110843</v>
      </c>
      <c r="CQ89" s="18">
        <f t="shared" si="172"/>
        <v>218841</v>
      </c>
      <c r="CR89" s="18">
        <f t="shared" si="172"/>
        <v>353248</v>
      </c>
      <c r="CS89" s="18">
        <f t="shared" si="172"/>
        <v>481517</v>
      </c>
      <c r="CT89" s="18">
        <f t="shared" si="172"/>
        <v>616733</v>
      </c>
      <c r="CU89" s="18">
        <f t="shared" si="172"/>
        <v>756568</v>
      </c>
      <c r="CV89" s="18">
        <f t="shared" si="172"/>
        <v>893618</v>
      </c>
      <c r="CW89" s="18">
        <f t="shared" si="172"/>
        <v>1066410</v>
      </c>
      <c r="CX89" s="18">
        <f t="shared" si="172"/>
        <v>1241358</v>
      </c>
      <c r="CY89" s="18">
        <f t="shared" si="172"/>
        <v>1412886</v>
      </c>
      <c r="CZ89" s="18">
        <f t="shared" si="172"/>
        <v>1597886</v>
      </c>
      <c r="DA89" s="18">
        <f t="shared" si="172"/>
        <v>1794056</v>
      </c>
      <c r="DB89" s="18">
        <f t="shared" si="172"/>
        <v>10543964</v>
      </c>
      <c r="DC89" s="28"/>
      <c r="DD89" s="28"/>
      <c r="DE89" s="18">
        <f t="shared" ref="DE89:DQ89" si="173">SUM(DE86:DE88)</f>
        <v>11886</v>
      </c>
      <c r="DF89" s="18">
        <f t="shared" si="173"/>
        <v>23248</v>
      </c>
      <c r="DG89" s="18">
        <f t="shared" si="173"/>
        <v>37196</v>
      </c>
      <c r="DH89" s="18">
        <f t="shared" si="173"/>
        <v>50275</v>
      </c>
      <c r="DI89" s="18">
        <f t="shared" si="173"/>
        <v>62597</v>
      </c>
      <c r="DJ89" s="18">
        <f t="shared" si="173"/>
        <v>75738</v>
      </c>
      <c r="DK89" s="18">
        <f t="shared" si="173"/>
        <v>89463</v>
      </c>
      <c r="DL89" s="18">
        <f t="shared" si="173"/>
        <v>110612</v>
      </c>
      <c r="DM89" s="18">
        <f t="shared" si="173"/>
        <v>132759</v>
      </c>
      <c r="DN89" s="18">
        <f t="shared" si="173"/>
        <v>152222</v>
      </c>
      <c r="DO89" s="18">
        <f t="shared" si="173"/>
        <v>170983</v>
      </c>
      <c r="DP89" s="18">
        <f t="shared" si="173"/>
        <v>195657</v>
      </c>
      <c r="DQ89" s="18">
        <f t="shared" si="173"/>
        <v>1112636</v>
      </c>
      <c r="DR89" s="28"/>
      <c r="DS89" s="28"/>
      <c r="DT89" s="18">
        <f t="shared" ref="DT89:EF89" si="174">SUM(DT86:DT88)</f>
        <v>118267</v>
      </c>
      <c r="DU89" s="18">
        <f t="shared" si="174"/>
        <v>236240</v>
      </c>
      <c r="DV89" s="18">
        <f t="shared" si="174"/>
        <v>388715</v>
      </c>
      <c r="DW89" s="18">
        <f t="shared" si="174"/>
        <v>526643</v>
      </c>
      <c r="DX89" s="18">
        <f t="shared" si="174"/>
        <v>674328</v>
      </c>
      <c r="DY89" s="18">
        <f t="shared" si="174"/>
        <v>833900</v>
      </c>
      <c r="DZ89" s="18">
        <f t="shared" si="174"/>
        <v>998822</v>
      </c>
      <c r="EA89" s="18">
        <f t="shared" si="174"/>
        <v>1165764</v>
      </c>
      <c r="EB89" s="18">
        <f t="shared" si="174"/>
        <v>1326200</v>
      </c>
      <c r="EC89" s="18">
        <f t="shared" si="174"/>
        <v>1491435</v>
      </c>
      <c r="ED89" s="18">
        <f t="shared" si="174"/>
        <v>1652849</v>
      </c>
      <c r="EE89" s="18">
        <f t="shared" si="174"/>
        <v>1815428</v>
      </c>
      <c r="EF89" s="18">
        <f t="shared" si="174"/>
        <v>11228591</v>
      </c>
      <c r="EG89" s="28"/>
      <c r="EH89" s="28"/>
      <c r="EI89" s="18">
        <f t="shared" ref="EI89:EU89" si="175">SUM(EI86:EI88)</f>
        <v>60969</v>
      </c>
      <c r="EJ89" s="18">
        <f t="shared" si="175"/>
        <v>115965</v>
      </c>
      <c r="EK89" s="18">
        <f t="shared" si="175"/>
        <v>184672</v>
      </c>
      <c r="EL89" s="18">
        <f t="shared" si="175"/>
        <v>256679</v>
      </c>
      <c r="EM89" s="18">
        <f t="shared" si="175"/>
        <v>344880</v>
      </c>
      <c r="EN89" s="18">
        <f t="shared" si="175"/>
        <v>446872</v>
      </c>
      <c r="EO89" s="18">
        <f t="shared" si="175"/>
        <v>569800</v>
      </c>
      <c r="EP89" s="18">
        <f t="shared" si="175"/>
        <v>703364</v>
      </c>
      <c r="EQ89" s="18">
        <f t="shared" si="175"/>
        <v>812598</v>
      </c>
      <c r="ER89" s="18">
        <f t="shared" si="175"/>
        <v>904846</v>
      </c>
      <c r="ES89" s="18">
        <f t="shared" si="175"/>
        <v>993955</v>
      </c>
      <c r="ET89" s="18">
        <f t="shared" si="175"/>
        <v>1080928</v>
      </c>
      <c r="EU89" s="18">
        <f t="shared" si="175"/>
        <v>6475528</v>
      </c>
      <c r="EV89" s="28"/>
      <c r="EW89" s="28"/>
      <c r="EX89" s="18">
        <f t="shared" ref="EX89:FJ89" si="176">SUM(EX86:EX88)</f>
        <v>68225</v>
      </c>
      <c r="EY89" s="18">
        <f t="shared" si="176"/>
        <v>133123</v>
      </c>
      <c r="EZ89" s="18">
        <f t="shared" si="176"/>
        <v>212408</v>
      </c>
      <c r="FA89" s="18">
        <f t="shared" si="176"/>
        <v>287346</v>
      </c>
      <c r="FB89" s="18">
        <f t="shared" si="176"/>
        <v>364347</v>
      </c>
      <c r="FC89" s="18">
        <f t="shared" si="176"/>
        <v>446185</v>
      </c>
      <c r="FD89" s="18">
        <f t="shared" si="176"/>
        <v>526444</v>
      </c>
      <c r="FE89" s="18">
        <f t="shared" si="176"/>
        <v>623425</v>
      </c>
      <c r="FF89" s="18">
        <f t="shared" si="176"/>
        <v>719415</v>
      </c>
      <c r="FG89" s="18">
        <f t="shared" si="176"/>
        <v>817262</v>
      </c>
      <c r="FH89" s="18">
        <f t="shared" si="176"/>
        <v>931618</v>
      </c>
      <c r="FI89" s="18">
        <f t="shared" si="176"/>
        <v>1060011</v>
      </c>
      <c r="FJ89" s="18">
        <f t="shared" si="176"/>
        <v>6189809</v>
      </c>
      <c r="FK89" s="28"/>
      <c r="FL89" s="28"/>
      <c r="FM89" s="18">
        <f t="shared" ref="FM89:FY89" si="177">SUM(FM86:FM88)</f>
        <v>7165</v>
      </c>
      <c r="FN89" s="18">
        <f t="shared" si="177"/>
        <v>14745</v>
      </c>
      <c r="FO89" s="18">
        <f t="shared" si="177"/>
        <v>24124</v>
      </c>
      <c r="FP89" s="18">
        <f t="shared" si="177"/>
        <v>35290</v>
      </c>
      <c r="FQ89" s="18">
        <f t="shared" si="177"/>
        <v>48915</v>
      </c>
      <c r="FR89" s="18">
        <f t="shared" si="177"/>
        <v>63057</v>
      </c>
      <c r="FS89" s="18">
        <f t="shared" si="177"/>
        <v>79441</v>
      </c>
      <c r="FT89" s="18">
        <f t="shared" si="177"/>
        <v>111751</v>
      </c>
      <c r="FU89" s="18">
        <f t="shared" si="177"/>
        <v>143157</v>
      </c>
      <c r="FV89" s="18">
        <f t="shared" si="177"/>
        <v>174797</v>
      </c>
      <c r="FW89" s="18">
        <f t="shared" si="177"/>
        <v>212139</v>
      </c>
      <c r="FX89" s="18">
        <f t="shared" si="177"/>
        <v>264522</v>
      </c>
      <c r="FY89" s="18">
        <f t="shared" si="177"/>
        <v>1179103</v>
      </c>
      <c r="FZ89" s="28"/>
      <c r="GA89" s="28"/>
      <c r="GB89" s="18">
        <f t="shared" ref="GB89:GN89" si="178">SUM(GB86:GB88)</f>
        <v>2767</v>
      </c>
      <c r="GC89" s="18">
        <f t="shared" si="178"/>
        <v>5566</v>
      </c>
      <c r="GD89" s="18">
        <f t="shared" si="178"/>
        <v>8893</v>
      </c>
      <c r="GE89" s="18">
        <f t="shared" si="178"/>
        <v>12242</v>
      </c>
      <c r="GF89" s="18">
        <f t="shared" si="178"/>
        <v>15914</v>
      </c>
      <c r="GG89" s="18">
        <f t="shared" si="178"/>
        <v>19874</v>
      </c>
      <c r="GH89" s="18">
        <f t="shared" si="178"/>
        <v>23912</v>
      </c>
      <c r="GI89" s="18">
        <f t="shared" si="178"/>
        <v>30621</v>
      </c>
      <c r="GJ89" s="18">
        <f t="shared" si="178"/>
        <v>38066</v>
      </c>
      <c r="GK89" s="18">
        <f t="shared" si="178"/>
        <v>45667</v>
      </c>
      <c r="GL89" s="18">
        <f t="shared" si="178"/>
        <v>54494</v>
      </c>
      <c r="GM89" s="18">
        <f t="shared" si="178"/>
        <v>67886</v>
      </c>
      <c r="GN89" s="18">
        <f t="shared" si="178"/>
        <v>325902</v>
      </c>
      <c r="GO89" s="28"/>
      <c r="GP89" s="28"/>
    </row>
    <row r="90" spans="1:198" s="29" customFormat="1" ht="15.2" customHeight="1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/>
      <c r="R90" s="15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5"/>
      <c r="AG90" s="15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5"/>
      <c r="AV90" s="15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5"/>
      <c r="BK90" s="15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5"/>
      <c r="BZ90" s="15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5"/>
      <c r="CO90" s="15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5"/>
      <c r="DD90" s="15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5"/>
      <c r="DS90" s="15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5"/>
      <c r="EH90" s="15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5"/>
      <c r="EW90" s="15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5"/>
      <c r="FL90" s="15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5"/>
      <c r="GA90" s="15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5"/>
      <c r="GP90" s="15"/>
    </row>
    <row r="91" spans="1:198" s="17" customFormat="1" ht="15.2" customHeight="1">
      <c r="A91" s="25">
        <v>2022</v>
      </c>
      <c r="B91" s="30" t="s">
        <v>6</v>
      </c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27"/>
      <c r="R91" s="27"/>
      <c r="S91" s="18">
        <f>+AAZ!$T91</f>
        <v>2323</v>
      </c>
      <c r="T91" s="18">
        <f>+AAZ!$U91</f>
        <v>4343</v>
      </c>
      <c r="U91" s="18">
        <f>+AAZ!$V91</f>
        <v>8083</v>
      </c>
      <c r="V91" s="18">
        <f>+AAZ!$W91</f>
        <v>16725</v>
      </c>
      <c r="W91" s="18">
        <f>+AAZ!$X91</f>
        <v>34296</v>
      </c>
      <c r="X91" s="18">
        <f>+AAZ!$Y91</f>
        <v>62814</v>
      </c>
      <c r="Y91" s="18">
        <f>+AAZ!$Z91</f>
        <v>90672</v>
      </c>
      <c r="Z91" s="18">
        <f>+AAZ!$AA91</f>
        <v>116274</v>
      </c>
      <c r="AA91" s="18">
        <f>+AAZ!$AB91</f>
        <v>136690</v>
      </c>
      <c r="AB91" s="18">
        <f>+AAZ!$AC91</f>
        <v>153651</v>
      </c>
      <c r="AC91" s="18">
        <f>+AAZ!$AD91</f>
        <v>167657</v>
      </c>
      <c r="AD91" s="18">
        <f>+AAZ!$AE91</f>
        <v>183156</v>
      </c>
      <c r="AE91" s="18">
        <f>SUM(S91:AD91)</f>
        <v>976684</v>
      </c>
      <c r="AF91" s="27"/>
      <c r="AG91" s="27"/>
      <c r="AH91" s="18">
        <f>+AMB!$T91</f>
        <v>143751</v>
      </c>
      <c r="AI91" s="18">
        <f>+AMB!$U91</f>
        <v>233328</v>
      </c>
      <c r="AJ91" s="18">
        <f>+AMB!$V91</f>
        <v>397340</v>
      </c>
      <c r="AK91" s="18">
        <f>+AMB!$W91</f>
        <v>588870</v>
      </c>
      <c r="AL91" s="18">
        <f>+AMB!$X91</f>
        <v>797069</v>
      </c>
      <c r="AM91" s="18">
        <f>+AMB!$Y91</f>
        <v>1017929</v>
      </c>
      <c r="AN91" s="18">
        <f>+AMB!$Z91</f>
        <v>1262738</v>
      </c>
      <c r="AO91" s="18">
        <f>+AMB!$AA91</f>
        <v>1521254</v>
      </c>
      <c r="AP91" s="18">
        <f>+AMB!$AB91</f>
        <v>1753526</v>
      </c>
      <c r="AQ91" s="18">
        <f>+AMB!$AC91</f>
        <v>2008741</v>
      </c>
      <c r="AR91" s="18">
        <f>+AMB!$AD91</f>
        <v>2257896</v>
      </c>
      <c r="AS91" s="18">
        <f>+AMB!$AE91</f>
        <v>2500296</v>
      </c>
      <c r="AT91" s="18">
        <f>SUM(AH91:AS91)</f>
        <v>14482738</v>
      </c>
      <c r="AU91" s="27"/>
      <c r="AV91" s="27"/>
      <c r="AW91" s="18">
        <f>+BWB!$T91</f>
        <v>35150</v>
      </c>
      <c r="AX91" s="18">
        <f>+BWB!$U91</f>
        <v>69686</v>
      </c>
      <c r="AY91" s="18">
        <f>+BWB!$V91</f>
        <v>132854</v>
      </c>
      <c r="AZ91" s="18">
        <f>+BWB!$W91</f>
        <v>242870</v>
      </c>
      <c r="BA91" s="18">
        <f>+BWB!$X91</f>
        <v>369457</v>
      </c>
      <c r="BB91" s="18">
        <f>+BWB!$Y91</f>
        <v>510032</v>
      </c>
      <c r="BC91" s="18">
        <f>+BWB!$Z91</f>
        <v>679794</v>
      </c>
      <c r="BD91" s="18">
        <f>+BWB!$AA91</f>
        <v>848148</v>
      </c>
      <c r="BE91" s="18">
        <f>+BWB!$AB91</f>
        <v>991196</v>
      </c>
      <c r="BF91" s="18">
        <f>+BWB!$AC91</f>
        <v>1154747</v>
      </c>
      <c r="BG91" s="18">
        <f>+BWB!$AD91</f>
        <v>1310778</v>
      </c>
      <c r="BH91" s="18">
        <f>+BWB!$AE91</f>
        <v>1455634</v>
      </c>
      <c r="BI91" s="18">
        <f>SUM(AW91:BH91)</f>
        <v>7800346</v>
      </c>
      <c r="BJ91" s="27"/>
      <c r="BK91" s="27"/>
      <c r="BL91" s="18">
        <f>+DWT!$T91</f>
        <v>122008</v>
      </c>
      <c r="BM91" s="18">
        <f>+DWT!$U91</f>
        <v>376211</v>
      </c>
      <c r="BN91" s="18">
        <f>+DWT!$V91</f>
        <v>562399</v>
      </c>
      <c r="BO91" s="18">
        <f>+DWT!$W91</f>
        <v>793494</v>
      </c>
      <c r="BP91" s="18">
        <f>+DWT!$X91</f>
        <v>1044592</v>
      </c>
      <c r="BQ91" s="18">
        <f>+DWT!$Y91</f>
        <v>1297691</v>
      </c>
      <c r="BR91" s="18">
        <f>+DWT!$Z91</f>
        <v>1556347</v>
      </c>
      <c r="BS91" s="18">
        <f>+DWT!$AA91</f>
        <v>1827424</v>
      </c>
      <c r="BT91" s="18">
        <f>+DWT!$AB91</f>
        <v>2092582</v>
      </c>
      <c r="BU91" s="18">
        <f>+DWT!$AC91</f>
        <v>2392372</v>
      </c>
      <c r="BV91" s="18">
        <f>+DWT!$AD91</f>
        <v>2672667</v>
      </c>
      <c r="BW91" s="18">
        <f>+DWT!$AE91</f>
        <v>2947447</v>
      </c>
      <c r="BX91" s="18">
        <f>SUM(BL91:BW91)</f>
        <v>17685234</v>
      </c>
      <c r="BY91" s="27"/>
      <c r="BZ91" s="27"/>
      <c r="CA91" s="18">
        <f>+OGB!$T91</f>
        <v>8439</v>
      </c>
      <c r="CB91" s="18">
        <f>+OGB!$U91</f>
        <v>17310</v>
      </c>
      <c r="CC91" s="18">
        <f>+OGB!$V91</f>
        <v>29929</v>
      </c>
      <c r="CD91" s="18">
        <f>+OGB!$W91</f>
        <v>57305</v>
      </c>
      <c r="CE91" s="18">
        <f>+OGB!$X91</f>
        <v>83863</v>
      </c>
      <c r="CF91" s="18">
        <f>+OGB!$Y91</f>
        <v>112074</v>
      </c>
      <c r="CG91" s="18">
        <f>+OGB!$Z91</f>
        <v>146989</v>
      </c>
      <c r="CH91" s="18">
        <f>+OGB!$AA91</f>
        <v>182650</v>
      </c>
      <c r="CI91" s="18">
        <f>+OGB!$AB91</f>
        <v>215455</v>
      </c>
      <c r="CJ91" s="18">
        <f>+OGB!$AC91</f>
        <v>252113</v>
      </c>
      <c r="CK91" s="18">
        <f>+OGB!$AD91</f>
        <v>287489</v>
      </c>
      <c r="CL91" s="18">
        <f>+OGB!$AE91</f>
        <v>318863</v>
      </c>
      <c r="CM91" s="18">
        <f>SUM(CA91:CL91)</f>
        <v>1712479</v>
      </c>
      <c r="CN91" s="27"/>
      <c r="CO91" s="27"/>
      <c r="CP91" s="18">
        <f>+PB!$T91</f>
        <v>65842</v>
      </c>
      <c r="CQ91" s="18">
        <f>+PB!$U91</f>
        <v>132388</v>
      </c>
      <c r="CR91" s="18">
        <f>+PB!$V91</f>
        <v>248278</v>
      </c>
      <c r="CS91" s="18">
        <f>+PB!$W91</f>
        <v>417421</v>
      </c>
      <c r="CT91" s="18">
        <f>+PB!$X91</f>
        <v>607582</v>
      </c>
      <c r="CU91" s="18">
        <f>+PB!$Y91</f>
        <v>818491</v>
      </c>
      <c r="CV91" s="18">
        <f>+PB!$Z91</f>
        <v>1095022</v>
      </c>
      <c r="CW91" s="18">
        <f>+PB!$AA91</f>
        <v>1373389</v>
      </c>
      <c r="CX91" s="18">
        <f>+PB!$AB91</f>
        <v>1605722</v>
      </c>
      <c r="CY91" s="18">
        <f>+PB!$AC91</f>
        <v>1855620</v>
      </c>
      <c r="CZ91" s="18">
        <f>+PB!$AD91</f>
        <v>2051849</v>
      </c>
      <c r="DA91" s="18">
        <f>+PB!$AE91</f>
        <v>2232200</v>
      </c>
      <c r="DB91" s="18">
        <f>SUM(CP91:DA91)</f>
        <v>12503804</v>
      </c>
      <c r="DC91" s="27"/>
      <c r="DD91" s="27"/>
      <c r="DE91" s="18">
        <f>+IBA!$T91</f>
        <v>9385</v>
      </c>
      <c r="DF91" s="18">
        <f>+IBA!$U91</f>
        <v>20308</v>
      </c>
      <c r="DG91" s="18">
        <f>+IBA!$V91</f>
        <v>35123</v>
      </c>
      <c r="DH91" s="18">
        <f>+IBA!$W91</f>
        <v>72322</v>
      </c>
      <c r="DI91" s="18">
        <f>+IBA!$X91</f>
        <v>118839</v>
      </c>
      <c r="DJ91" s="18">
        <f>+IBA!$Y91</f>
        <v>174131</v>
      </c>
      <c r="DK91" s="18">
        <f>+IBA!$Z91</f>
        <v>239458</v>
      </c>
      <c r="DL91" s="18">
        <f>+IBA!$AA91</f>
        <v>306702</v>
      </c>
      <c r="DM91" s="18">
        <f>+IBA!$AB91</f>
        <v>367216</v>
      </c>
      <c r="DN91" s="18">
        <f>+IBA!$AC91</f>
        <v>429112</v>
      </c>
      <c r="DO91" s="18">
        <f>+IBA!$AD91</f>
        <v>481752</v>
      </c>
      <c r="DP91" s="18">
        <f>+IBA!$AE91</f>
        <v>534325</v>
      </c>
      <c r="DQ91" s="18">
        <f>SUM(DE91:DP91)</f>
        <v>2788673</v>
      </c>
      <c r="DR91" s="27"/>
      <c r="DS91" s="27"/>
      <c r="DT91" s="18">
        <f>+SIBC!$T91</f>
        <v>129321</v>
      </c>
      <c r="DU91" s="18">
        <f>+SIBC!$U91</f>
        <v>255705</v>
      </c>
      <c r="DV91" s="18">
        <f>+SIBC!$V91</f>
        <v>413012</v>
      </c>
      <c r="DW91" s="18">
        <f>+SIBC!$W91</f>
        <v>584003</v>
      </c>
      <c r="DX91" s="18">
        <f>+SIBC!$X91</f>
        <v>770808</v>
      </c>
      <c r="DY91" s="18">
        <f>+SIBC!$Y91</f>
        <v>960651</v>
      </c>
      <c r="DZ91" s="18">
        <f>+SIBC!$Z91</f>
        <v>1151072</v>
      </c>
      <c r="EA91" s="18">
        <f>+SIBC!$AA91</f>
        <v>1337343</v>
      </c>
      <c r="EB91" s="18">
        <f>+SIBC!$AB91</f>
        <v>1520963</v>
      </c>
      <c r="EC91" s="18">
        <f>+SIBC!$AC91</f>
        <v>1715861</v>
      </c>
      <c r="ED91" s="18">
        <f>+SIBC!$AD91</f>
        <v>1899464</v>
      </c>
      <c r="EE91" s="18">
        <f>+SIBC!$AE91</f>
        <v>2073530</v>
      </c>
      <c r="EF91" s="18">
        <f>SUM(DT91:EE91)</f>
        <v>12811733</v>
      </c>
      <c r="EG91" s="27"/>
      <c r="EH91" s="27"/>
      <c r="EI91" s="18">
        <f>+TIBA!$T91</f>
        <v>39021</v>
      </c>
      <c r="EJ91" s="18">
        <f>+TIBA!$U91</f>
        <v>78279</v>
      </c>
      <c r="EK91" s="18">
        <f>+TIBA!$V91</f>
        <v>136641</v>
      </c>
      <c r="EL91" s="18">
        <f>+TIBA!$W91</f>
        <v>223784</v>
      </c>
      <c r="EM91" s="18">
        <f>+TIBA!$X91</f>
        <v>329235</v>
      </c>
      <c r="EN91" s="18">
        <f>+TIBA!$Y91</f>
        <v>452407</v>
      </c>
      <c r="EO91" s="18">
        <f>+TIBA!$Z91</f>
        <v>628296</v>
      </c>
      <c r="EP91" s="18">
        <f>+TIBA!$AA91</f>
        <v>795722</v>
      </c>
      <c r="EQ91" s="18">
        <f>+TIBA!$AB91</f>
        <v>917285</v>
      </c>
      <c r="ER91" s="18">
        <f>+TIBA!$AC91</f>
        <v>1032758</v>
      </c>
      <c r="ES91" s="18">
        <f>+TIBA!$AD91</f>
        <v>1119458</v>
      </c>
      <c r="ET91" s="18">
        <f>+TIBA!$AE91</f>
        <v>1201983</v>
      </c>
      <c r="EU91" s="18">
        <f>SUM(EI91:ET91)</f>
        <v>6954869</v>
      </c>
      <c r="EV91" s="27"/>
      <c r="EW91" s="27"/>
      <c r="EX91" s="18">
        <f>+LQB!$T91</f>
        <v>28221</v>
      </c>
      <c r="EY91" s="18">
        <f>+LQB!$U91</f>
        <v>60246</v>
      </c>
      <c r="EZ91" s="18">
        <f>+LQB!$V91</f>
        <v>114653</v>
      </c>
      <c r="FA91" s="18">
        <f>+LQB!$W91</f>
        <v>207714</v>
      </c>
      <c r="FB91" s="18">
        <f>+LQB!$X91</f>
        <v>330743</v>
      </c>
      <c r="FC91" s="18">
        <f>+LQB!$Y91</f>
        <v>462415</v>
      </c>
      <c r="FD91" s="18">
        <f>+LQB!$Z91</f>
        <v>635548</v>
      </c>
      <c r="FE91" s="18">
        <f>+LQB!$AA91</f>
        <v>820011</v>
      </c>
      <c r="FF91" s="18">
        <f>+LQB!$AB91</f>
        <v>954030</v>
      </c>
      <c r="FG91" s="18">
        <f>+LQB!$AC91</f>
        <v>1116772</v>
      </c>
      <c r="FH91" s="18">
        <f>+LQB!$AD91</f>
        <v>1259506</v>
      </c>
      <c r="FI91" s="18">
        <f>+LQB!$AE91</f>
        <v>1397187</v>
      </c>
      <c r="FJ91" s="18">
        <f>SUM(EX91:FI91)</f>
        <v>7387046</v>
      </c>
      <c r="FK91" s="27"/>
      <c r="FL91" s="27"/>
      <c r="FM91" s="18">
        <f>+RBW!$T91</f>
        <v>22722</v>
      </c>
      <c r="FN91" s="18">
        <f>+RBW!$U91</f>
        <v>50797</v>
      </c>
      <c r="FO91" s="18">
        <f>+RBW!$V91</f>
        <v>97126</v>
      </c>
      <c r="FP91" s="18">
        <f>+RBW!$W91</f>
        <v>192272</v>
      </c>
      <c r="FQ91" s="18">
        <f>+RBW!$X91</f>
        <v>302136</v>
      </c>
      <c r="FR91" s="18">
        <f>+RBW!$Y91</f>
        <v>426192</v>
      </c>
      <c r="FS91" s="18">
        <f>+RBW!$Z91</f>
        <v>583966</v>
      </c>
      <c r="FT91" s="18">
        <f>+RBW!$AA91</f>
        <v>743555</v>
      </c>
      <c r="FU91" s="18">
        <f>+RBW!$AB91</f>
        <v>863245</v>
      </c>
      <c r="FV91" s="18">
        <f>+RBW!$AC91</f>
        <v>1007231</v>
      </c>
      <c r="FW91" s="18">
        <f>+RBW!$AD91</f>
        <v>1121402</v>
      </c>
      <c r="FX91" s="18">
        <f>+RBW!$AE91</f>
        <v>1227985</v>
      </c>
      <c r="FY91" s="18">
        <f>SUM(FM91:FX91)</f>
        <v>6638629</v>
      </c>
      <c r="FZ91" s="27"/>
      <c r="GA91" s="27"/>
      <c r="GB91" s="18">
        <f>+WPB!$T91</f>
        <v>6190</v>
      </c>
      <c r="GC91" s="18">
        <f>+WPB!$U91</f>
        <v>13432</v>
      </c>
      <c r="GD91" s="18">
        <f>+WPB!$V91</f>
        <v>22922</v>
      </c>
      <c r="GE91" s="18">
        <f>+WPB!$W91</f>
        <v>42437</v>
      </c>
      <c r="GF91" s="18">
        <f>+WPB!$X91</f>
        <v>63779</v>
      </c>
      <c r="GG91" s="18">
        <f>+WPB!$Y91</f>
        <v>87765</v>
      </c>
      <c r="GH91" s="18">
        <f>+WPB!$Z91</f>
        <v>115618</v>
      </c>
      <c r="GI91" s="18">
        <f>+WPB!$AA91</f>
        <v>144566</v>
      </c>
      <c r="GJ91" s="18">
        <f>+WPB!$AB91</f>
        <v>169664</v>
      </c>
      <c r="GK91" s="18">
        <f>+WPB!$AC91</f>
        <v>197638</v>
      </c>
      <c r="GL91" s="18">
        <f>+WPB!$AD91</f>
        <v>222333</v>
      </c>
      <c r="GM91" s="18">
        <f>+WPB!$AE91</f>
        <v>247358</v>
      </c>
      <c r="GN91" s="18">
        <f>SUM(GB91:GM91)</f>
        <v>1333702</v>
      </c>
      <c r="GO91" s="27"/>
      <c r="GP91" s="27"/>
    </row>
    <row r="92" spans="1:198" s="17" customFormat="1" ht="15.2" customHeight="1">
      <c r="A92" s="25">
        <v>2022</v>
      </c>
      <c r="B92" s="30" t="s">
        <v>7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28"/>
      <c r="R92" s="28"/>
      <c r="S92" s="18">
        <f>+AAZ!$T92</f>
        <v>634</v>
      </c>
      <c r="T92" s="18">
        <f>+AAZ!$U92</f>
        <v>1311</v>
      </c>
      <c r="U92" s="18">
        <f>+AAZ!$V92</f>
        <v>2144</v>
      </c>
      <c r="V92" s="18">
        <f>+AAZ!$W92</f>
        <v>2786</v>
      </c>
      <c r="W92" s="18">
        <f>+AAZ!$X92</f>
        <v>3574</v>
      </c>
      <c r="X92" s="18">
        <f>+AAZ!$Y92</f>
        <v>4335</v>
      </c>
      <c r="Y92" s="18">
        <f>+AAZ!$Z92</f>
        <v>5076</v>
      </c>
      <c r="Z92" s="18">
        <f>+AAZ!$AA92</f>
        <v>5871</v>
      </c>
      <c r="AA92" s="18">
        <f>+AAZ!$AB92</f>
        <v>6625</v>
      </c>
      <c r="AB92" s="18">
        <f>+AAZ!$AC92</f>
        <v>7364</v>
      </c>
      <c r="AC92" s="18">
        <f>+AAZ!$AD92</f>
        <v>8078</v>
      </c>
      <c r="AD92" s="18">
        <f>+AAZ!$AE92</f>
        <v>8743</v>
      </c>
      <c r="AE92" s="18">
        <f>SUM(S92:AD92)</f>
        <v>56541</v>
      </c>
      <c r="AF92" s="28"/>
      <c r="AG92" s="28"/>
      <c r="AH92" s="18">
        <f>+AMB!$T92</f>
        <v>177931</v>
      </c>
      <c r="AI92" s="18">
        <f>+AMB!$U92</f>
        <v>314814</v>
      </c>
      <c r="AJ92" s="18">
        <f>+AMB!$V92</f>
        <v>529745</v>
      </c>
      <c r="AK92" s="18">
        <f>+AMB!$W92</f>
        <v>724420</v>
      </c>
      <c r="AL92" s="18">
        <f>+AMB!$X92</f>
        <v>922149</v>
      </c>
      <c r="AM92" s="18">
        <f>+AMB!$Y92</f>
        <v>1121396</v>
      </c>
      <c r="AN92" s="18">
        <f>+AMB!$Z92</f>
        <v>1303799</v>
      </c>
      <c r="AO92" s="18">
        <f>+AMB!$AA92</f>
        <v>1513689</v>
      </c>
      <c r="AP92" s="18">
        <f>+AMB!$AB92</f>
        <v>1712842</v>
      </c>
      <c r="AQ92" s="18">
        <f>+AMB!$AC92</f>
        <v>1913110</v>
      </c>
      <c r="AR92" s="18">
        <f>+AMB!$AD92</f>
        <v>2120278</v>
      </c>
      <c r="AS92" s="18">
        <f>+AMB!$AE92</f>
        <v>2302992</v>
      </c>
      <c r="AT92" s="18">
        <f>SUM(AH92:AS92)</f>
        <v>14657165</v>
      </c>
      <c r="AU92" s="28"/>
      <c r="AV92" s="28"/>
      <c r="AW92" s="18">
        <f>+BWB!$T92</f>
        <v>125422</v>
      </c>
      <c r="AX92" s="18">
        <f>+BWB!$U92</f>
        <v>272940</v>
      </c>
      <c r="AY92" s="18">
        <f>+BWB!$V92</f>
        <v>437959</v>
      </c>
      <c r="AZ92" s="18">
        <f>+BWB!$W92</f>
        <v>586857</v>
      </c>
      <c r="BA92" s="18">
        <f>+BWB!$X92</f>
        <v>738959</v>
      </c>
      <c r="BB92" s="18">
        <f>+BWB!$Y92</f>
        <v>891194</v>
      </c>
      <c r="BC92" s="18">
        <f>+BWB!$Z92</f>
        <v>1027260</v>
      </c>
      <c r="BD92" s="18">
        <f>+BWB!$AA92</f>
        <v>1175608</v>
      </c>
      <c r="BE92" s="18">
        <f>+BWB!$AB92</f>
        <v>1320757</v>
      </c>
      <c r="BF92" s="18">
        <f>+BWB!$AC92</f>
        <v>1465588</v>
      </c>
      <c r="BG92" s="18">
        <f>+BWB!$AD92</f>
        <v>1607123</v>
      </c>
      <c r="BH92" s="18">
        <f>+BWB!$AE92</f>
        <v>1728293</v>
      </c>
      <c r="BI92" s="18">
        <f>SUM(AW92:BH92)</f>
        <v>11377960</v>
      </c>
      <c r="BJ92" s="28"/>
      <c r="BK92" s="28"/>
      <c r="BL92" s="18">
        <f>+DWT!$T92</f>
        <v>1635</v>
      </c>
      <c r="BM92" s="18">
        <f>+DWT!$U92</f>
        <v>3708</v>
      </c>
      <c r="BN92" s="18">
        <f>+DWT!$V92</f>
        <v>5827</v>
      </c>
      <c r="BO92" s="18">
        <f>+DWT!$W92</f>
        <v>7984</v>
      </c>
      <c r="BP92" s="18">
        <f>+DWT!$X92</f>
        <v>9965</v>
      </c>
      <c r="BQ92" s="18">
        <f>+DWT!$Y92</f>
        <v>11681</v>
      </c>
      <c r="BR92" s="18">
        <f>+DWT!$Z92</f>
        <v>13134</v>
      </c>
      <c r="BS92" s="18">
        <f>+DWT!$AA92</f>
        <v>14796</v>
      </c>
      <c r="BT92" s="18">
        <f>+DWT!$AB92</f>
        <v>16336</v>
      </c>
      <c r="BU92" s="18">
        <f>+DWT!$AC92</f>
        <v>18003</v>
      </c>
      <c r="BV92" s="18">
        <f>+DWT!$AD92</f>
        <v>19631</v>
      </c>
      <c r="BW92" s="18">
        <f>+DWT!$AE92</f>
        <v>21257</v>
      </c>
      <c r="BX92" s="18">
        <f>SUM(BL92:BW92)</f>
        <v>143957</v>
      </c>
      <c r="BY92" s="28"/>
      <c r="BZ92" s="28"/>
      <c r="CA92" s="18">
        <f>+OGB!$T92</f>
        <v>5560</v>
      </c>
      <c r="CB92" s="18">
        <f>+OGB!$U92</f>
        <v>10771</v>
      </c>
      <c r="CC92" s="18">
        <f>+OGB!$V92</f>
        <v>16929</v>
      </c>
      <c r="CD92" s="18">
        <f>+OGB!$W92</f>
        <v>22504</v>
      </c>
      <c r="CE92" s="18">
        <f>+OGB!$X92</f>
        <v>28791</v>
      </c>
      <c r="CF92" s="18">
        <f>+OGB!$Y92</f>
        <v>34966</v>
      </c>
      <c r="CG92" s="18">
        <f>+OGB!$Z92</f>
        <v>40425</v>
      </c>
      <c r="CH92" s="18">
        <f>+OGB!$AA92</f>
        <v>46258</v>
      </c>
      <c r="CI92" s="18">
        <f>+OGB!$AB92</f>
        <v>52069</v>
      </c>
      <c r="CJ92" s="18">
        <f>+OGB!$AC92</f>
        <v>58008</v>
      </c>
      <c r="CK92" s="18">
        <f>+OGB!$AD92</f>
        <v>63654</v>
      </c>
      <c r="CL92" s="18">
        <f>+OGB!$AE92</f>
        <v>68796</v>
      </c>
      <c r="CM92" s="18">
        <f>SUM(CA92:CL92)</f>
        <v>448731</v>
      </c>
      <c r="CN92" s="28"/>
      <c r="CO92" s="28"/>
      <c r="CP92" s="18">
        <f>+PB!$T92</f>
        <v>81259</v>
      </c>
      <c r="CQ92" s="18">
        <f>+PB!$U92</f>
        <v>161725</v>
      </c>
      <c r="CR92" s="18">
        <f>+PB!$V92</f>
        <v>260182</v>
      </c>
      <c r="CS92" s="18">
        <f>+PB!$W92</f>
        <v>352150</v>
      </c>
      <c r="CT92" s="18">
        <f>+PB!$X92</f>
        <v>445742</v>
      </c>
      <c r="CU92" s="18">
        <f>+PB!$Y92</f>
        <v>542109</v>
      </c>
      <c r="CV92" s="18">
        <f>+PB!$Z92</f>
        <v>629545</v>
      </c>
      <c r="CW92" s="18">
        <f>+PB!$AA92</f>
        <v>726987</v>
      </c>
      <c r="CX92" s="18">
        <f>+PB!$AB92</f>
        <v>820165</v>
      </c>
      <c r="CY92" s="18">
        <f>+PB!$AC92</f>
        <v>911965</v>
      </c>
      <c r="CZ92" s="18">
        <f>+PB!$AD92</f>
        <v>998541</v>
      </c>
      <c r="DA92" s="18">
        <f>+PB!$AE92</f>
        <v>1073293</v>
      </c>
      <c r="DB92" s="18">
        <f>SUM(CP92:DA92)</f>
        <v>7003663</v>
      </c>
      <c r="DC92" s="28"/>
      <c r="DD92" s="28"/>
      <c r="DE92" s="18">
        <f>+IBA!$T92</f>
        <v>5441</v>
      </c>
      <c r="DF92" s="18">
        <f>+IBA!$U92</f>
        <v>10985</v>
      </c>
      <c r="DG92" s="18">
        <f>+IBA!$V92</f>
        <v>17076</v>
      </c>
      <c r="DH92" s="18">
        <f>+IBA!$W92</f>
        <v>22752</v>
      </c>
      <c r="DI92" s="18">
        <f>+IBA!$X92</f>
        <v>28721</v>
      </c>
      <c r="DJ92" s="18">
        <f>+IBA!$Y92</f>
        <v>34757</v>
      </c>
      <c r="DK92" s="18">
        <f>+IBA!$Z92</f>
        <v>40021</v>
      </c>
      <c r="DL92" s="18">
        <f>+IBA!$AA92</f>
        <v>45628</v>
      </c>
      <c r="DM92" s="18">
        <f>+IBA!$AB92</f>
        <v>51088</v>
      </c>
      <c r="DN92" s="18">
        <f>+IBA!$AC92</f>
        <v>56911</v>
      </c>
      <c r="DO92" s="18">
        <f>+IBA!$AD92</f>
        <v>62218</v>
      </c>
      <c r="DP92" s="18">
        <f>+IBA!$AE92</f>
        <v>66897</v>
      </c>
      <c r="DQ92" s="18">
        <f>SUM(DE92:DP92)</f>
        <v>442495</v>
      </c>
      <c r="DR92" s="28"/>
      <c r="DS92" s="28"/>
      <c r="DT92" s="18">
        <f>+SIBC!$T92</f>
        <v>3977</v>
      </c>
      <c r="DU92" s="18">
        <f>+SIBC!$U92</f>
        <v>7698</v>
      </c>
      <c r="DV92" s="18">
        <f>+SIBC!$V92</f>
        <v>12401</v>
      </c>
      <c r="DW92" s="18">
        <f>+SIBC!$W92</f>
        <v>16593</v>
      </c>
      <c r="DX92" s="18">
        <f>+SIBC!$X92</f>
        <v>21814</v>
      </c>
      <c r="DY92" s="18">
        <f>+SIBC!$Y92</f>
        <v>27907</v>
      </c>
      <c r="DZ92" s="18">
        <f>+SIBC!$Z92</f>
        <v>33795</v>
      </c>
      <c r="EA92" s="18">
        <f>+SIBC!$AA92</f>
        <v>39525</v>
      </c>
      <c r="EB92" s="18">
        <f>+SIBC!$AB92</f>
        <v>46035</v>
      </c>
      <c r="EC92" s="18">
        <f>+SIBC!$AC92</f>
        <v>52106</v>
      </c>
      <c r="ED92" s="18">
        <f>+SIBC!$AD92</f>
        <v>57645</v>
      </c>
      <c r="EE92" s="18">
        <f>+SIBC!$AE92</f>
        <v>62378</v>
      </c>
      <c r="EF92" s="18">
        <f>SUM(DT92:EE92)</f>
        <v>381874</v>
      </c>
      <c r="EG92" s="28"/>
      <c r="EH92" s="28"/>
      <c r="EI92" s="18">
        <f>+TIBA!$T92</f>
        <v>28626</v>
      </c>
      <c r="EJ92" s="18">
        <f>+TIBA!$U92</f>
        <v>58792</v>
      </c>
      <c r="EK92" s="18">
        <f>+TIBA!$V92</f>
        <v>94894</v>
      </c>
      <c r="EL92" s="18">
        <f>+TIBA!$W92</f>
        <v>128668</v>
      </c>
      <c r="EM92" s="18">
        <f>+TIBA!$X92</f>
        <v>163727</v>
      </c>
      <c r="EN92" s="18">
        <f>+TIBA!$Y92</f>
        <v>198556</v>
      </c>
      <c r="EO92" s="18">
        <f>+TIBA!$Z92</f>
        <v>230059</v>
      </c>
      <c r="EP92" s="18">
        <f>+TIBA!$AA92</f>
        <v>263412</v>
      </c>
      <c r="EQ92" s="18">
        <f>+TIBA!$AB92</f>
        <v>296459</v>
      </c>
      <c r="ER92" s="18">
        <f>+TIBA!$AC92</f>
        <v>329506</v>
      </c>
      <c r="ES92" s="18">
        <f>+TIBA!$AD92</f>
        <v>362429</v>
      </c>
      <c r="ET92" s="18">
        <f>+TIBA!$AE92</f>
        <v>390392</v>
      </c>
      <c r="EU92" s="18">
        <f>SUM(EI92:ET92)</f>
        <v>2545520</v>
      </c>
      <c r="EV92" s="28"/>
      <c r="EW92" s="28"/>
      <c r="EX92" s="18">
        <f>+LQB!$T92</f>
        <v>56544</v>
      </c>
      <c r="EY92" s="18">
        <f>+LQB!$U92</f>
        <v>118000</v>
      </c>
      <c r="EZ92" s="18">
        <f>+LQB!$V92</f>
        <v>189062</v>
      </c>
      <c r="FA92" s="18">
        <f>+LQB!$W92</f>
        <v>256302</v>
      </c>
      <c r="FB92" s="18">
        <f>+LQB!$X92</f>
        <v>323232</v>
      </c>
      <c r="FC92" s="18">
        <f>+LQB!$Y92</f>
        <v>392110</v>
      </c>
      <c r="FD92" s="18">
        <f>+LQB!$Z92</f>
        <v>454624</v>
      </c>
      <c r="FE92" s="18">
        <f>+LQB!$AA92</f>
        <v>523880</v>
      </c>
      <c r="FF92" s="18">
        <f>+LQB!$AB92</f>
        <v>591028</v>
      </c>
      <c r="FG92" s="18">
        <f>+LQB!$AC92</f>
        <v>655250</v>
      </c>
      <c r="FH92" s="18">
        <f>+LQB!$AD92</f>
        <v>719146</v>
      </c>
      <c r="FI92" s="18">
        <f>+LQB!$AE92</f>
        <v>780650</v>
      </c>
      <c r="FJ92" s="18">
        <f>SUM(EX92:FI92)</f>
        <v>5059828</v>
      </c>
      <c r="FK92" s="28"/>
      <c r="FL92" s="28"/>
      <c r="FM92" s="18">
        <f>+RBW!$T92</f>
        <v>0</v>
      </c>
      <c r="FN92" s="18">
        <f>+RBW!$U92</f>
        <v>0</v>
      </c>
      <c r="FO92" s="18">
        <f>+RBW!$V92</f>
        <v>0</v>
      </c>
      <c r="FP92" s="18">
        <f>+RBW!$W92</f>
        <v>0</v>
      </c>
      <c r="FQ92" s="18">
        <f>+RBW!$X92</f>
        <v>0</v>
      </c>
      <c r="FR92" s="18">
        <f>+RBW!$Y92</f>
        <v>0</v>
      </c>
      <c r="FS92" s="18">
        <f>+RBW!$Z92</f>
        <v>0</v>
      </c>
      <c r="FT92" s="18">
        <f>+RBW!$AA92</f>
        <v>0</v>
      </c>
      <c r="FU92" s="18">
        <f>+RBW!$AB92</f>
        <v>0</v>
      </c>
      <c r="FV92" s="18">
        <f>+RBW!$AC92</f>
        <v>0</v>
      </c>
      <c r="FW92" s="18">
        <f>+RBW!$AD92</f>
        <v>0</v>
      </c>
      <c r="FX92" s="18">
        <f>+RBW!$AE92</f>
        <v>0</v>
      </c>
      <c r="FY92" s="18">
        <f>SUM(FM92:FX92)</f>
        <v>0</v>
      </c>
      <c r="FZ92" s="28"/>
      <c r="GA92" s="28"/>
      <c r="GB92" s="18">
        <f>+WPB!$T92</f>
        <v>0</v>
      </c>
      <c r="GC92" s="18">
        <f>+WPB!$U92</f>
        <v>0</v>
      </c>
      <c r="GD92" s="18">
        <f>+WPB!$V92</f>
        <v>0</v>
      </c>
      <c r="GE92" s="18">
        <f>+WPB!$W92</f>
        <v>0</v>
      </c>
      <c r="GF92" s="18">
        <f>+WPB!$X92</f>
        <v>0</v>
      </c>
      <c r="GG92" s="18">
        <f>+WPB!$Y92</f>
        <v>0</v>
      </c>
      <c r="GH92" s="18">
        <f>+WPB!$Z92</f>
        <v>0</v>
      </c>
      <c r="GI92" s="18">
        <f>+WPB!$AA92</f>
        <v>0</v>
      </c>
      <c r="GJ92" s="18">
        <f>+WPB!$AB92</f>
        <v>0</v>
      </c>
      <c r="GK92" s="18">
        <f>+WPB!$AC92</f>
        <v>0</v>
      </c>
      <c r="GL92" s="18">
        <f>+WPB!$AD92</f>
        <v>0</v>
      </c>
      <c r="GM92" s="18">
        <f>+WPB!$AE92</f>
        <v>0</v>
      </c>
      <c r="GN92" s="18">
        <f>SUM(GB92:GM92)</f>
        <v>0</v>
      </c>
      <c r="GO92" s="28"/>
      <c r="GP92" s="28"/>
    </row>
    <row r="93" spans="1:198" s="17" customFormat="1" ht="15.2" customHeight="1">
      <c r="A93" s="25">
        <v>2022</v>
      </c>
      <c r="B93" s="30" t="s">
        <v>8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28"/>
      <c r="R93" s="28"/>
      <c r="S93" s="18">
        <f>+AAZ!$T93</f>
        <v>4</v>
      </c>
      <c r="T93" s="18">
        <f>+AAZ!$U93</f>
        <v>7</v>
      </c>
      <c r="U93" s="18">
        <f>+AAZ!$V93</f>
        <v>18</v>
      </c>
      <c r="V93" s="18">
        <f>+AAZ!$W93</f>
        <v>32</v>
      </c>
      <c r="W93" s="18">
        <f>+AAZ!$X93</f>
        <v>87</v>
      </c>
      <c r="X93" s="18">
        <f>+AAZ!$Y93</f>
        <v>279</v>
      </c>
      <c r="Y93" s="18">
        <f>+AAZ!$Z93</f>
        <v>462</v>
      </c>
      <c r="Z93" s="18">
        <f>+AAZ!$AA93</f>
        <v>622</v>
      </c>
      <c r="AA93" s="18">
        <f>+AAZ!$AB93</f>
        <v>734</v>
      </c>
      <c r="AB93" s="18">
        <f>+AAZ!$AC93</f>
        <v>769</v>
      </c>
      <c r="AC93" s="18">
        <f>+AAZ!$AD93</f>
        <v>776</v>
      </c>
      <c r="AD93" s="18">
        <f>+AAZ!$AE93</f>
        <v>791</v>
      </c>
      <c r="AE93" s="18">
        <f>SUM(S93:AD93)</f>
        <v>4581</v>
      </c>
      <c r="AF93" s="28"/>
      <c r="AG93" s="28"/>
      <c r="AH93" s="18">
        <f>+AMB!$T93</f>
        <v>0</v>
      </c>
      <c r="AI93" s="18">
        <f>+AMB!$U93</f>
        <v>0</v>
      </c>
      <c r="AJ93" s="18">
        <f>+AMB!$V93</f>
        <v>0</v>
      </c>
      <c r="AK93" s="18">
        <f>+AMB!$W93</f>
        <v>0</v>
      </c>
      <c r="AL93" s="18">
        <f>+AMB!$X93</f>
        <v>0</v>
      </c>
      <c r="AM93" s="18">
        <f>+AMB!$Y93</f>
        <v>0</v>
      </c>
      <c r="AN93" s="18">
        <f>+AMB!$Z93</f>
        <v>0</v>
      </c>
      <c r="AO93" s="18">
        <f>+AMB!$AA93</f>
        <v>0</v>
      </c>
      <c r="AP93" s="18">
        <f>+AMB!$AB93</f>
        <v>0</v>
      </c>
      <c r="AQ93" s="18">
        <f>+AMB!$AC93</f>
        <v>0</v>
      </c>
      <c r="AR93" s="18">
        <f>+AMB!$AD93</f>
        <v>0</v>
      </c>
      <c r="AS93" s="18">
        <f>+AMB!$AE93</f>
        <v>0</v>
      </c>
      <c r="AT93" s="18">
        <f>SUM(AH93:AS93)</f>
        <v>0</v>
      </c>
      <c r="AU93" s="28"/>
      <c r="AV93" s="28"/>
      <c r="AW93" s="18">
        <f>+BWB!$T93</f>
        <v>55</v>
      </c>
      <c r="AX93" s="18">
        <f>+BWB!$U93</f>
        <v>119</v>
      </c>
      <c r="AY93" s="18">
        <f>+BWB!$V93</f>
        <v>210</v>
      </c>
      <c r="AZ93" s="18">
        <f>+BWB!$W93</f>
        <v>267</v>
      </c>
      <c r="BA93" s="18">
        <f>+BWB!$X93</f>
        <v>306</v>
      </c>
      <c r="BB93" s="18">
        <f>+BWB!$Y93</f>
        <v>399</v>
      </c>
      <c r="BC93" s="18">
        <f>+BWB!$Z93</f>
        <v>454</v>
      </c>
      <c r="BD93" s="18">
        <f>+BWB!$AA93</f>
        <v>582</v>
      </c>
      <c r="BE93" s="18">
        <f>+BWB!$AB93</f>
        <v>710</v>
      </c>
      <c r="BF93" s="18">
        <f>+BWB!$AC93</f>
        <v>885</v>
      </c>
      <c r="BG93" s="18">
        <f>+BWB!$AD93</f>
        <v>1063</v>
      </c>
      <c r="BH93" s="18">
        <f>+BWB!$AE93</f>
        <v>1156</v>
      </c>
      <c r="BI93" s="18">
        <f>SUM(AW93:BH93)</f>
        <v>6206</v>
      </c>
      <c r="BJ93" s="28"/>
      <c r="BK93" s="28"/>
      <c r="BL93" s="18">
        <f>+DWT!$T93</f>
        <v>81</v>
      </c>
      <c r="BM93" s="18">
        <f>+DWT!$U93</f>
        <v>167</v>
      </c>
      <c r="BN93" s="18">
        <f>+DWT!$V93</f>
        <v>227</v>
      </c>
      <c r="BO93" s="18">
        <f>+DWT!$W93</f>
        <v>307</v>
      </c>
      <c r="BP93" s="18">
        <f>+DWT!$X93</f>
        <v>394</v>
      </c>
      <c r="BQ93" s="18">
        <f>+DWT!$Y93</f>
        <v>420</v>
      </c>
      <c r="BR93" s="18">
        <f>+DWT!$Z93</f>
        <v>439</v>
      </c>
      <c r="BS93" s="18">
        <f>+DWT!$AA93</f>
        <v>451</v>
      </c>
      <c r="BT93" s="18">
        <f>+DWT!$AB93</f>
        <v>468</v>
      </c>
      <c r="BU93" s="18">
        <f>+DWT!$AC93</f>
        <v>572</v>
      </c>
      <c r="BV93" s="18">
        <f>+DWT!$AD93</f>
        <v>764</v>
      </c>
      <c r="BW93" s="18">
        <f>+DWT!$AE93</f>
        <v>1668</v>
      </c>
      <c r="BX93" s="18">
        <f>SUM(BL93:BW93)</f>
        <v>5958</v>
      </c>
      <c r="BY93" s="28"/>
      <c r="BZ93" s="28"/>
      <c r="CA93" s="18">
        <f>+OGB!$T93</f>
        <v>0</v>
      </c>
      <c r="CB93" s="18">
        <f>+OGB!$U93</f>
        <v>0</v>
      </c>
      <c r="CC93" s="18">
        <f>+OGB!$V93</f>
        <v>0</v>
      </c>
      <c r="CD93" s="18">
        <f>+OGB!$W93</f>
        <v>7</v>
      </c>
      <c r="CE93" s="18">
        <f>+OGB!$X93</f>
        <v>10</v>
      </c>
      <c r="CF93" s="18">
        <f>+OGB!$Y93</f>
        <v>11</v>
      </c>
      <c r="CG93" s="18">
        <f>+OGB!$Z93</f>
        <v>12</v>
      </c>
      <c r="CH93" s="18">
        <f>+OGB!$AA93</f>
        <v>18</v>
      </c>
      <c r="CI93" s="18">
        <f>+OGB!$AB93</f>
        <v>29</v>
      </c>
      <c r="CJ93" s="18">
        <f>+OGB!$AC93</f>
        <v>59</v>
      </c>
      <c r="CK93" s="18">
        <f>+OGB!$AD93</f>
        <v>106</v>
      </c>
      <c r="CL93" s="18">
        <f>+OGB!$AE93</f>
        <v>114</v>
      </c>
      <c r="CM93" s="18">
        <f>SUM(CA93:CL93)</f>
        <v>366</v>
      </c>
      <c r="CN93" s="28"/>
      <c r="CO93" s="28"/>
      <c r="CP93" s="18">
        <f>+PB!$T93</f>
        <v>222</v>
      </c>
      <c r="CQ93" s="18">
        <f>+PB!$U93</f>
        <v>398</v>
      </c>
      <c r="CR93" s="18">
        <f>+PB!$V93</f>
        <v>748</v>
      </c>
      <c r="CS93" s="18">
        <f>+PB!$W93</f>
        <v>1172</v>
      </c>
      <c r="CT93" s="18">
        <f>+PB!$X93</f>
        <v>1586</v>
      </c>
      <c r="CU93" s="18">
        <f>+PB!$Y93</f>
        <v>2114</v>
      </c>
      <c r="CV93" s="18">
        <f>+PB!$Z93</f>
        <v>2844</v>
      </c>
      <c r="CW93" s="18">
        <f>+PB!$AA93</f>
        <v>3616</v>
      </c>
      <c r="CX93" s="18">
        <f>+PB!$AB93</f>
        <v>4434</v>
      </c>
      <c r="CY93" s="18">
        <f>+PB!$AC93</f>
        <v>5304</v>
      </c>
      <c r="CZ93" s="18">
        <f>+PB!$AD93</f>
        <v>5980</v>
      </c>
      <c r="DA93" s="18">
        <f>+PB!$AE93</f>
        <v>6630</v>
      </c>
      <c r="DB93" s="18">
        <f>SUM(CP93:DA93)</f>
        <v>35048</v>
      </c>
      <c r="DC93" s="28"/>
      <c r="DD93" s="28"/>
      <c r="DE93" s="18">
        <f>+IBA!$T93</f>
        <v>347</v>
      </c>
      <c r="DF93" s="18">
        <f>+IBA!$U93</f>
        <v>800</v>
      </c>
      <c r="DG93" s="18">
        <f>+IBA!$V93</f>
        <v>1382</v>
      </c>
      <c r="DH93" s="18">
        <f>+IBA!$W93</f>
        <v>2043</v>
      </c>
      <c r="DI93" s="18">
        <f>+IBA!$X93</f>
        <v>4338</v>
      </c>
      <c r="DJ93" s="18">
        <f>+IBA!$Y93</f>
        <v>8004</v>
      </c>
      <c r="DK93" s="18">
        <f>+IBA!$Z93</f>
        <v>12487</v>
      </c>
      <c r="DL93" s="18">
        <f>+IBA!$AA93</f>
        <v>17116</v>
      </c>
      <c r="DM93" s="18">
        <f>+IBA!$AB93</f>
        <v>20840</v>
      </c>
      <c r="DN93" s="18">
        <f>+IBA!$AC93</f>
        <v>22731</v>
      </c>
      <c r="DO93" s="18">
        <f>+IBA!$AD93</f>
        <v>23354</v>
      </c>
      <c r="DP93" s="18">
        <f>+IBA!$AE93</f>
        <v>23738</v>
      </c>
      <c r="DQ93" s="18">
        <f>SUM(DE93:DP93)</f>
        <v>137180</v>
      </c>
      <c r="DR93" s="28"/>
      <c r="DS93" s="28"/>
      <c r="DT93" s="18">
        <f>+SIBC!$T93</f>
        <v>0</v>
      </c>
      <c r="DU93" s="18">
        <f>+SIBC!$U93</f>
        <v>0</v>
      </c>
      <c r="DV93" s="18">
        <f>+SIBC!$V93</f>
        <v>0</v>
      </c>
      <c r="DW93" s="18">
        <f>+SIBC!$W93</f>
        <v>0</v>
      </c>
      <c r="DX93" s="18">
        <f>+SIBC!$X93</f>
        <v>0</v>
      </c>
      <c r="DY93" s="18">
        <f>+SIBC!$Y93</f>
        <v>0</v>
      </c>
      <c r="DZ93" s="18">
        <f>+SIBC!$Z93</f>
        <v>0</v>
      </c>
      <c r="EA93" s="18">
        <f>+SIBC!$AA93</f>
        <v>0</v>
      </c>
      <c r="EB93" s="18">
        <f>+SIBC!$AB93</f>
        <v>0</v>
      </c>
      <c r="EC93" s="18">
        <f>+SIBC!$AC93</f>
        <v>0</v>
      </c>
      <c r="ED93" s="18">
        <f>+SIBC!$AD93</f>
        <v>0</v>
      </c>
      <c r="EE93" s="18">
        <f>+SIBC!$AE93</f>
        <v>0</v>
      </c>
      <c r="EF93" s="18">
        <f>SUM(DT93:EE93)</f>
        <v>0</v>
      </c>
      <c r="EG93" s="28"/>
      <c r="EH93" s="28"/>
      <c r="EI93" s="18">
        <f>+TIBA!$T93</f>
        <v>0</v>
      </c>
      <c r="EJ93" s="18">
        <f>+TIBA!$U93</f>
        <v>0</v>
      </c>
      <c r="EK93" s="18">
        <f>+TIBA!$V93</f>
        <v>0</v>
      </c>
      <c r="EL93" s="18">
        <f>+TIBA!$W93</f>
        <v>0</v>
      </c>
      <c r="EM93" s="18">
        <f>+TIBA!$X93</f>
        <v>0</v>
      </c>
      <c r="EN93" s="18">
        <f>+TIBA!$Y93</f>
        <v>0</v>
      </c>
      <c r="EO93" s="18">
        <f>+TIBA!$Z93</f>
        <v>0</v>
      </c>
      <c r="EP93" s="18">
        <f>+TIBA!$AA93</f>
        <v>0</v>
      </c>
      <c r="EQ93" s="18">
        <f>+TIBA!$AB93</f>
        <v>0</v>
      </c>
      <c r="ER93" s="18">
        <f>+TIBA!$AC93</f>
        <v>0</v>
      </c>
      <c r="ES93" s="18">
        <f>+TIBA!$AD93</f>
        <v>0</v>
      </c>
      <c r="ET93" s="18">
        <f>+TIBA!$AE93</f>
        <v>0</v>
      </c>
      <c r="EU93" s="18">
        <f>SUM(EI93:ET93)</f>
        <v>0</v>
      </c>
      <c r="EV93" s="28"/>
      <c r="EW93" s="28"/>
      <c r="EX93" s="18">
        <f>+LQB!$T93</f>
        <v>30</v>
      </c>
      <c r="EY93" s="18">
        <f>+LQB!$U93</f>
        <v>90</v>
      </c>
      <c r="EZ93" s="18">
        <f>+LQB!$V93</f>
        <v>168</v>
      </c>
      <c r="FA93" s="18">
        <f>+LQB!$W93</f>
        <v>348</v>
      </c>
      <c r="FB93" s="18">
        <f>+LQB!$X93</f>
        <v>556</v>
      </c>
      <c r="FC93" s="18">
        <f>+LQB!$Y93</f>
        <v>798</v>
      </c>
      <c r="FD93" s="18">
        <f>+LQB!$Z93</f>
        <v>1252</v>
      </c>
      <c r="FE93" s="18">
        <f>+LQB!$AA93</f>
        <v>1742</v>
      </c>
      <c r="FF93" s="18">
        <f>+LQB!$AB93</f>
        <v>2022</v>
      </c>
      <c r="FG93" s="18">
        <f>+LQB!$AC93</f>
        <v>2380</v>
      </c>
      <c r="FH93" s="18">
        <f>+LQB!$AD93</f>
        <v>2636</v>
      </c>
      <c r="FI93" s="18">
        <f>+LQB!$AE93</f>
        <v>2824</v>
      </c>
      <c r="FJ93" s="18">
        <f>SUM(EX93:FI93)</f>
        <v>14846</v>
      </c>
      <c r="FK93" s="28"/>
      <c r="FL93" s="28"/>
      <c r="FM93" s="18">
        <f>+RBW!$T93</f>
        <v>8</v>
      </c>
      <c r="FN93" s="18">
        <f>+RBW!$U93</f>
        <v>14</v>
      </c>
      <c r="FO93" s="18">
        <f>+RBW!$V93</f>
        <v>38</v>
      </c>
      <c r="FP93" s="18">
        <f>+RBW!$W93</f>
        <v>178</v>
      </c>
      <c r="FQ93" s="18">
        <f>+RBW!$X93</f>
        <v>628</v>
      </c>
      <c r="FR93" s="18">
        <f>+RBW!$Y93</f>
        <v>1440</v>
      </c>
      <c r="FS93" s="18">
        <f>+RBW!$Z93</f>
        <v>2350</v>
      </c>
      <c r="FT93" s="18">
        <f>+RBW!$AA93</f>
        <v>3424</v>
      </c>
      <c r="FU93" s="18">
        <f>+RBW!$AB93</f>
        <v>4340</v>
      </c>
      <c r="FV93" s="18">
        <f>+RBW!$AC93</f>
        <v>5156</v>
      </c>
      <c r="FW93" s="18">
        <f>+RBW!$AD93</f>
        <v>5462</v>
      </c>
      <c r="FX93" s="18">
        <f>+RBW!$AE93</f>
        <v>5712</v>
      </c>
      <c r="FY93" s="18">
        <f>SUM(FM93:FX93)</f>
        <v>28750</v>
      </c>
      <c r="FZ93" s="28"/>
      <c r="GA93" s="28"/>
      <c r="GB93" s="18">
        <f>+WPB!$T93</f>
        <v>0</v>
      </c>
      <c r="GC93" s="18">
        <f>+WPB!$U93</f>
        <v>0</v>
      </c>
      <c r="GD93" s="18">
        <f>+WPB!$V93</f>
        <v>0</v>
      </c>
      <c r="GE93" s="18">
        <f>+WPB!$W93</f>
        <v>0</v>
      </c>
      <c r="GF93" s="18">
        <f>+WPB!$X93</f>
        <v>0</v>
      </c>
      <c r="GG93" s="18">
        <f>+WPB!$Y93</f>
        <v>0</v>
      </c>
      <c r="GH93" s="18">
        <f>+WPB!$Z93</f>
        <v>0</v>
      </c>
      <c r="GI93" s="18">
        <f>+WPB!$AA93</f>
        <v>0</v>
      </c>
      <c r="GJ93" s="18">
        <f>+WPB!$AB93</f>
        <v>0</v>
      </c>
      <c r="GK93" s="18">
        <f>+WPB!$AC93</f>
        <v>0</v>
      </c>
      <c r="GL93" s="18">
        <f>+WPB!$AD93</f>
        <v>0</v>
      </c>
      <c r="GM93" s="18">
        <f>+WPB!$AE93</f>
        <v>0</v>
      </c>
      <c r="GN93" s="18">
        <f>SUM(GB93:GM93)</f>
        <v>0</v>
      </c>
      <c r="GO93" s="28"/>
      <c r="GP93" s="28"/>
    </row>
    <row r="94" spans="1:198" s="17" customFormat="1" ht="15.2" customHeight="1">
      <c r="A94" s="25">
        <v>2022</v>
      </c>
      <c r="B94" s="31" t="s">
        <v>9</v>
      </c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28"/>
      <c r="R94" s="28"/>
      <c r="S94" s="18">
        <f t="shared" ref="S94:AE94" si="179">SUM(S91:S93)</f>
        <v>2961</v>
      </c>
      <c r="T94" s="18">
        <f t="shared" si="179"/>
        <v>5661</v>
      </c>
      <c r="U94" s="18">
        <f t="shared" si="179"/>
        <v>10245</v>
      </c>
      <c r="V94" s="18">
        <f t="shared" si="179"/>
        <v>19543</v>
      </c>
      <c r="W94" s="18">
        <f t="shared" si="179"/>
        <v>37957</v>
      </c>
      <c r="X94" s="18">
        <f t="shared" si="179"/>
        <v>67428</v>
      </c>
      <c r="Y94" s="18">
        <f t="shared" si="179"/>
        <v>96210</v>
      </c>
      <c r="Z94" s="18">
        <f t="shared" si="179"/>
        <v>122767</v>
      </c>
      <c r="AA94" s="18">
        <f t="shared" si="179"/>
        <v>144049</v>
      </c>
      <c r="AB94" s="18">
        <f t="shared" si="179"/>
        <v>161784</v>
      </c>
      <c r="AC94" s="18">
        <f t="shared" si="179"/>
        <v>176511</v>
      </c>
      <c r="AD94" s="18">
        <f t="shared" si="179"/>
        <v>192690</v>
      </c>
      <c r="AE94" s="18">
        <f t="shared" si="179"/>
        <v>1037806</v>
      </c>
      <c r="AF94" s="28"/>
      <c r="AG94" s="28"/>
      <c r="AH94" s="18">
        <f t="shared" ref="AH94:AT94" si="180">SUM(AH91:AH93)</f>
        <v>321682</v>
      </c>
      <c r="AI94" s="18">
        <f t="shared" si="180"/>
        <v>548142</v>
      </c>
      <c r="AJ94" s="18">
        <f t="shared" si="180"/>
        <v>927085</v>
      </c>
      <c r="AK94" s="18">
        <f t="shared" si="180"/>
        <v>1313290</v>
      </c>
      <c r="AL94" s="18">
        <f t="shared" si="180"/>
        <v>1719218</v>
      </c>
      <c r="AM94" s="18">
        <f t="shared" si="180"/>
        <v>2139325</v>
      </c>
      <c r="AN94" s="18">
        <f t="shared" si="180"/>
        <v>2566537</v>
      </c>
      <c r="AO94" s="18">
        <f t="shared" si="180"/>
        <v>3034943</v>
      </c>
      <c r="AP94" s="18">
        <f t="shared" si="180"/>
        <v>3466368</v>
      </c>
      <c r="AQ94" s="18">
        <f t="shared" si="180"/>
        <v>3921851</v>
      </c>
      <c r="AR94" s="18">
        <f t="shared" si="180"/>
        <v>4378174</v>
      </c>
      <c r="AS94" s="18">
        <f t="shared" si="180"/>
        <v>4803288</v>
      </c>
      <c r="AT94" s="18">
        <f t="shared" si="180"/>
        <v>29139903</v>
      </c>
      <c r="AU94" s="28"/>
      <c r="AV94" s="28"/>
      <c r="AW94" s="18">
        <f t="shared" ref="AW94:BI94" si="181">SUM(AW91:AW93)</f>
        <v>160627</v>
      </c>
      <c r="AX94" s="18">
        <f t="shared" si="181"/>
        <v>342745</v>
      </c>
      <c r="AY94" s="18">
        <f t="shared" si="181"/>
        <v>571023</v>
      </c>
      <c r="AZ94" s="18">
        <f t="shared" si="181"/>
        <v>829994</v>
      </c>
      <c r="BA94" s="18">
        <f t="shared" si="181"/>
        <v>1108722</v>
      </c>
      <c r="BB94" s="18">
        <f t="shared" si="181"/>
        <v>1401625</v>
      </c>
      <c r="BC94" s="18">
        <f t="shared" si="181"/>
        <v>1707508</v>
      </c>
      <c r="BD94" s="18">
        <f t="shared" si="181"/>
        <v>2024338</v>
      </c>
      <c r="BE94" s="18">
        <f t="shared" si="181"/>
        <v>2312663</v>
      </c>
      <c r="BF94" s="18">
        <f t="shared" si="181"/>
        <v>2621220</v>
      </c>
      <c r="BG94" s="18">
        <f t="shared" si="181"/>
        <v>2918964</v>
      </c>
      <c r="BH94" s="18">
        <f t="shared" si="181"/>
        <v>3185083</v>
      </c>
      <c r="BI94" s="18">
        <f t="shared" si="181"/>
        <v>19184512</v>
      </c>
      <c r="BJ94" s="28"/>
      <c r="BK94" s="28"/>
      <c r="BL94" s="18">
        <f t="shared" ref="BL94:BX94" si="182">SUM(BL91:BL93)</f>
        <v>123724</v>
      </c>
      <c r="BM94" s="18">
        <f t="shared" si="182"/>
        <v>380086</v>
      </c>
      <c r="BN94" s="18">
        <f t="shared" si="182"/>
        <v>568453</v>
      </c>
      <c r="BO94" s="18">
        <f t="shared" si="182"/>
        <v>801785</v>
      </c>
      <c r="BP94" s="18">
        <f t="shared" si="182"/>
        <v>1054951</v>
      </c>
      <c r="BQ94" s="18">
        <f t="shared" si="182"/>
        <v>1309792</v>
      </c>
      <c r="BR94" s="18">
        <f t="shared" si="182"/>
        <v>1569920</v>
      </c>
      <c r="BS94" s="18">
        <f t="shared" si="182"/>
        <v>1842671</v>
      </c>
      <c r="BT94" s="18">
        <f t="shared" si="182"/>
        <v>2109386</v>
      </c>
      <c r="BU94" s="18">
        <f t="shared" si="182"/>
        <v>2410947</v>
      </c>
      <c r="BV94" s="18">
        <f t="shared" si="182"/>
        <v>2693062</v>
      </c>
      <c r="BW94" s="18">
        <f t="shared" si="182"/>
        <v>2970372</v>
      </c>
      <c r="BX94" s="18">
        <f t="shared" si="182"/>
        <v>17835149</v>
      </c>
      <c r="BY94" s="28"/>
      <c r="BZ94" s="28"/>
      <c r="CA94" s="18">
        <f t="shared" ref="CA94:CM94" si="183">SUM(CA91:CA93)</f>
        <v>13999</v>
      </c>
      <c r="CB94" s="18">
        <f t="shared" si="183"/>
        <v>28081</v>
      </c>
      <c r="CC94" s="18">
        <f t="shared" si="183"/>
        <v>46858</v>
      </c>
      <c r="CD94" s="18">
        <f t="shared" si="183"/>
        <v>79816</v>
      </c>
      <c r="CE94" s="18">
        <f t="shared" si="183"/>
        <v>112664</v>
      </c>
      <c r="CF94" s="18">
        <f t="shared" si="183"/>
        <v>147051</v>
      </c>
      <c r="CG94" s="18">
        <f t="shared" si="183"/>
        <v>187426</v>
      </c>
      <c r="CH94" s="18">
        <f t="shared" si="183"/>
        <v>228926</v>
      </c>
      <c r="CI94" s="18">
        <f t="shared" si="183"/>
        <v>267553</v>
      </c>
      <c r="CJ94" s="18">
        <f t="shared" si="183"/>
        <v>310180</v>
      </c>
      <c r="CK94" s="18">
        <f t="shared" si="183"/>
        <v>351249</v>
      </c>
      <c r="CL94" s="18">
        <f t="shared" si="183"/>
        <v>387773</v>
      </c>
      <c r="CM94" s="18">
        <f t="shared" si="183"/>
        <v>2161576</v>
      </c>
      <c r="CN94" s="28"/>
      <c r="CO94" s="28"/>
      <c r="CP94" s="18">
        <f t="shared" ref="CP94:DB94" si="184">SUM(CP91:CP93)</f>
        <v>147323</v>
      </c>
      <c r="CQ94" s="18">
        <f t="shared" si="184"/>
        <v>294511</v>
      </c>
      <c r="CR94" s="18">
        <f t="shared" si="184"/>
        <v>509208</v>
      </c>
      <c r="CS94" s="18">
        <f t="shared" si="184"/>
        <v>770743</v>
      </c>
      <c r="CT94" s="18">
        <f t="shared" si="184"/>
        <v>1054910</v>
      </c>
      <c r="CU94" s="18">
        <f t="shared" si="184"/>
        <v>1362714</v>
      </c>
      <c r="CV94" s="18">
        <f t="shared" si="184"/>
        <v>1727411</v>
      </c>
      <c r="CW94" s="18">
        <f t="shared" si="184"/>
        <v>2103992</v>
      </c>
      <c r="CX94" s="18">
        <f t="shared" si="184"/>
        <v>2430321</v>
      </c>
      <c r="CY94" s="18">
        <f t="shared" si="184"/>
        <v>2772889</v>
      </c>
      <c r="CZ94" s="18">
        <f t="shared" si="184"/>
        <v>3056370</v>
      </c>
      <c r="DA94" s="18">
        <f t="shared" si="184"/>
        <v>3312123</v>
      </c>
      <c r="DB94" s="18">
        <f t="shared" si="184"/>
        <v>19542515</v>
      </c>
      <c r="DC94" s="28"/>
      <c r="DD94" s="28"/>
      <c r="DE94" s="18">
        <f t="shared" ref="DE94:DQ94" si="185">SUM(DE91:DE93)</f>
        <v>15173</v>
      </c>
      <c r="DF94" s="18">
        <f t="shared" si="185"/>
        <v>32093</v>
      </c>
      <c r="DG94" s="18">
        <f t="shared" si="185"/>
        <v>53581</v>
      </c>
      <c r="DH94" s="18">
        <f t="shared" si="185"/>
        <v>97117</v>
      </c>
      <c r="DI94" s="18">
        <f t="shared" si="185"/>
        <v>151898</v>
      </c>
      <c r="DJ94" s="18">
        <f t="shared" si="185"/>
        <v>216892</v>
      </c>
      <c r="DK94" s="18">
        <f t="shared" si="185"/>
        <v>291966</v>
      </c>
      <c r="DL94" s="18">
        <f t="shared" si="185"/>
        <v>369446</v>
      </c>
      <c r="DM94" s="18">
        <f t="shared" si="185"/>
        <v>439144</v>
      </c>
      <c r="DN94" s="18">
        <f t="shared" si="185"/>
        <v>508754</v>
      </c>
      <c r="DO94" s="18">
        <f t="shared" si="185"/>
        <v>567324</v>
      </c>
      <c r="DP94" s="18">
        <f t="shared" si="185"/>
        <v>624960</v>
      </c>
      <c r="DQ94" s="18">
        <f t="shared" si="185"/>
        <v>3368348</v>
      </c>
      <c r="DR94" s="28"/>
      <c r="DS94" s="28"/>
      <c r="DT94" s="18">
        <f t="shared" ref="DT94:EF94" si="186">SUM(DT91:DT93)</f>
        <v>133298</v>
      </c>
      <c r="DU94" s="18">
        <f t="shared" si="186"/>
        <v>263403</v>
      </c>
      <c r="DV94" s="18">
        <f t="shared" si="186"/>
        <v>425413</v>
      </c>
      <c r="DW94" s="18">
        <f t="shared" si="186"/>
        <v>600596</v>
      </c>
      <c r="DX94" s="18">
        <f t="shared" si="186"/>
        <v>792622</v>
      </c>
      <c r="DY94" s="18">
        <f t="shared" si="186"/>
        <v>988558</v>
      </c>
      <c r="DZ94" s="18">
        <f t="shared" si="186"/>
        <v>1184867</v>
      </c>
      <c r="EA94" s="18">
        <f t="shared" si="186"/>
        <v>1376868</v>
      </c>
      <c r="EB94" s="18">
        <f t="shared" si="186"/>
        <v>1566998</v>
      </c>
      <c r="EC94" s="18">
        <f t="shared" si="186"/>
        <v>1767967</v>
      </c>
      <c r="ED94" s="18">
        <f t="shared" si="186"/>
        <v>1957109</v>
      </c>
      <c r="EE94" s="18">
        <f t="shared" si="186"/>
        <v>2135908</v>
      </c>
      <c r="EF94" s="18">
        <f t="shared" si="186"/>
        <v>13193607</v>
      </c>
      <c r="EG94" s="28"/>
      <c r="EH94" s="28"/>
      <c r="EI94" s="18">
        <f t="shared" ref="EI94:EU94" si="187">SUM(EI91:EI93)</f>
        <v>67647</v>
      </c>
      <c r="EJ94" s="18">
        <f t="shared" si="187"/>
        <v>137071</v>
      </c>
      <c r="EK94" s="18">
        <f t="shared" si="187"/>
        <v>231535</v>
      </c>
      <c r="EL94" s="18">
        <f t="shared" si="187"/>
        <v>352452</v>
      </c>
      <c r="EM94" s="18">
        <f t="shared" si="187"/>
        <v>492962</v>
      </c>
      <c r="EN94" s="18">
        <f t="shared" si="187"/>
        <v>650963</v>
      </c>
      <c r="EO94" s="18">
        <f t="shared" si="187"/>
        <v>858355</v>
      </c>
      <c r="EP94" s="18">
        <f t="shared" si="187"/>
        <v>1059134</v>
      </c>
      <c r="EQ94" s="18">
        <f t="shared" si="187"/>
        <v>1213744</v>
      </c>
      <c r="ER94" s="18">
        <f t="shared" si="187"/>
        <v>1362264</v>
      </c>
      <c r="ES94" s="18">
        <f t="shared" si="187"/>
        <v>1481887</v>
      </c>
      <c r="ET94" s="18">
        <f t="shared" si="187"/>
        <v>1592375</v>
      </c>
      <c r="EU94" s="18">
        <f t="shared" si="187"/>
        <v>9500389</v>
      </c>
      <c r="EV94" s="28"/>
      <c r="EW94" s="28"/>
      <c r="EX94" s="18">
        <f t="shared" ref="EX94:FJ94" si="188">SUM(EX91:EX93)</f>
        <v>84795</v>
      </c>
      <c r="EY94" s="18">
        <f t="shared" si="188"/>
        <v>178336</v>
      </c>
      <c r="EZ94" s="18">
        <f t="shared" si="188"/>
        <v>303883</v>
      </c>
      <c r="FA94" s="18">
        <f t="shared" si="188"/>
        <v>464364</v>
      </c>
      <c r="FB94" s="18">
        <f t="shared" si="188"/>
        <v>654531</v>
      </c>
      <c r="FC94" s="18">
        <f t="shared" si="188"/>
        <v>855323</v>
      </c>
      <c r="FD94" s="18">
        <f t="shared" si="188"/>
        <v>1091424</v>
      </c>
      <c r="FE94" s="18">
        <f t="shared" si="188"/>
        <v>1345633</v>
      </c>
      <c r="FF94" s="18">
        <f t="shared" si="188"/>
        <v>1547080</v>
      </c>
      <c r="FG94" s="18">
        <f t="shared" si="188"/>
        <v>1774402</v>
      </c>
      <c r="FH94" s="18">
        <f t="shared" si="188"/>
        <v>1981288</v>
      </c>
      <c r="FI94" s="18">
        <f t="shared" si="188"/>
        <v>2180661</v>
      </c>
      <c r="FJ94" s="18">
        <f t="shared" si="188"/>
        <v>12461720</v>
      </c>
      <c r="FK94" s="28"/>
      <c r="FL94" s="28"/>
      <c r="FM94" s="18">
        <f t="shared" ref="FM94:FY94" si="189">SUM(FM91:FM93)</f>
        <v>22730</v>
      </c>
      <c r="FN94" s="18">
        <f t="shared" si="189"/>
        <v>50811</v>
      </c>
      <c r="FO94" s="18">
        <f t="shared" si="189"/>
        <v>97164</v>
      </c>
      <c r="FP94" s="18">
        <f t="shared" si="189"/>
        <v>192450</v>
      </c>
      <c r="FQ94" s="18">
        <f t="shared" si="189"/>
        <v>302764</v>
      </c>
      <c r="FR94" s="18">
        <f t="shared" si="189"/>
        <v>427632</v>
      </c>
      <c r="FS94" s="18">
        <f t="shared" si="189"/>
        <v>586316</v>
      </c>
      <c r="FT94" s="18">
        <f t="shared" si="189"/>
        <v>746979</v>
      </c>
      <c r="FU94" s="18">
        <f t="shared" si="189"/>
        <v>867585</v>
      </c>
      <c r="FV94" s="18">
        <f t="shared" si="189"/>
        <v>1012387</v>
      </c>
      <c r="FW94" s="18">
        <f t="shared" si="189"/>
        <v>1126864</v>
      </c>
      <c r="FX94" s="18">
        <f t="shared" si="189"/>
        <v>1233697</v>
      </c>
      <c r="FY94" s="18">
        <f t="shared" si="189"/>
        <v>6667379</v>
      </c>
      <c r="FZ94" s="28"/>
      <c r="GA94" s="28"/>
      <c r="GB94" s="18">
        <f t="shared" ref="GB94:GN94" si="190">SUM(GB91:GB93)</f>
        <v>6190</v>
      </c>
      <c r="GC94" s="18">
        <f t="shared" si="190"/>
        <v>13432</v>
      </c>
      <c r="GD94" s="18">
        <f t="shared" si="190"/>
        <v>22922</v>
      </c>
      <c r="GE94" s="18">
        <f t="shared" si="190"/>
        <v>42437</v>
      </c>
      <c r="GF94" s="18">
        <f t="shared" si="190"/>
        <v>63779</v>
      </c>
      <c r="GG94" s="18">
        <f t="shared" si="190"/>
        <v>87765</v>
      </c>
      <c r="GH94" s="18">
        <f t="shared" si="190"/>
        <v>115618</v>
      </c>
      <c r="GI94" s="18">
        <f t="shared" si="190"/>
        <v>144566</v>
      </c>
      <c r="GJ94" s="18">
        <f t="shared" si="190"/>
        <v>169664</v>
      </c>
      <c r="GK94" s="18">
        <f t="shared" si="190"/>
        <v>197638</v>
      </c>
      <c r="GL94" s="18">
        <f t="shared" si="190"/>
        <v>222333</v>
      </c>
      <c r="GM94" s="18">
        <f t="shared" si="190"/>
        <v>247358</v>
      </c>
      <c r="GN94" s="18">
        <f t="shared" si="190"/>
        <v>1333702</v>
      </c>
      <c r="GO94" s="28"/>
      <c r="GP94" s="28"/>
    </row>
    <row r="95" spans="1:198" s="29" customFormat="1" ht="15.2" customHeight="1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5"/>
      <c r="R95" s="15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5"/>
      <c r="AG95" s="15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5"/>
      <c r="AV95" s="15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5"/>
      <c r="BK95" s="15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5"/>
      <c r="BZ95" s="15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5"/>
      <c r="CO95" s="15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5"/>
      <c r="DD95" s="15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5"/>
      <c r="DS95" s="15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5"/>
      <c r="EH95" s="15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5"/>
      <c r="EW95" s="15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5"/>
      <c r="FL95" s="15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5"/>
      <c r="GA95" s="15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5"/>
      <c r="GP95" s="15"/>
    </row>
    <row r="96" spans="1:198" s="17" customFormat="1" ht="15.2" customHeight="1">
      <c r="A96" s="25">
        <v>2023</v>
      </c>
      <c r="B96" s="30" t="s">
        <v>6</v>
      </c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27"/>
      <c r="R96" s="27"/>
      <c r="S96" s="18">
        <f>+AAZ!$T96</f>
        <v>15413</v>
      </c>
      <c r="T96" s="18">
        <f>+AAZ!$U96</f>
        <v>30464</v>
      </c>
      <c r="U96" s="18">
        <f>+AAZ!$V96</f>
        <v>46964</v>
      </c>
      <c r="V96" s="18">
        <f>+AAZ!$W96</f>
        <v>62353</v>
      </c>
      <c r="W96" s="18">
        <f>+AAZ!$X96</f>
        <v>89574</v>
      </c>
      <c r="X96" s="18">
        <f>+AAZ!$Y96</f>
        <v>130049</v>
      </c>
      <c r="Y96" s="18">
        <f>+AAZ!$Z96</f>
        <v>166770</v>
      </c>
      <c r="Z96" s="18">
        <f>+AAZ!$AA96</f>
        <v>202321</v>
      </c>
      <c r="AA96" s="18">
        <f>+AAZ!$AB96</f>
        <v>230264</v>
      </c>
      <c r="AB96" s="18">
        <f>+AAZ!$AC96</f>
        <v>249898</v>
      </c>
      <c r="AC96" s="18">
        <f>+AAZ!$AD96</f>
        <v>267510</v>
      </c>
      <c r="AD96" s="18">
        <f>+AAZ!$AE96</f>
        <v>286585</v>
      </c>
      <c r="AE96" s="18">
        <f>SUM(S96:AD96)</f>
        <v>1778165</v>
      </c>
      <c r="AF96" s="27"/>
      <c r="AG96" s="27"/>
      <c r="AH96" s="18">
        <f>+AMB!$T96</f>
        <v>241491</v>
      </c>
      <c r="AI96" s="18">
        <f>+AMB!$U96</f>
        <v>474082</v>
      </c>
      <c r="AJ96" s="18">
        <f>+AMB!$V96</f>
        <v>751555</v>
      </c>
      <c r="AK96" s="18">
        <f>+AMB!$W96</f>
        <v>1028050</v>
      </c>
      <c r="AL96" s="18">
        <f>+AMB!$X96</f>
        <v>1336734</v>
      </c>
      <c r="AM96" s="18">
        <f>+AMB!$Y96</f>
        <v>1665989</v>
      </c>
      <c r="AN96" s="18">
        <f>+AMB!$Z96</f>
        <v>2014225</v>
      </c>
      <c r="AO96" s="18">
        <f>+AMB!$AA96</f>
        <v>2364721</v>
      </c>
      <c r="AP96" s="18">
        <f>+AMB!$AB96</f>
        <v>2670811</v>
      </c>
      <c r="AQ96" s="18">
        <f>+AMB!$AC96</f>
        <v>2992657</v>
      </c>
      <c r="AR96" s="18">
        <f>+AMB!$AD96</f>
        <v>3291542</v>
      </c>
      <c r="AS96" s="18">
        <f>+AMB!$AE96</f>
        <v>3589318</v>
      </c>
      <c r="AT96" s="18">
        <f>SUM(AH96:AS96)</f>
        <v>22421175</v>
      </c>
      <c r="AU96" s="27"/>
      <c r="AV96" s="27"/>
      <c r="AW96" s="18">
        <f>+BWB!$T96</f>
        <v>127553</v>
      </c>
      <c r="AX96" s="18">
        <f>+BWB!$U96</f>
        <v>243902</v>
      </c>
      <c r="AY96" s="18">
        <f>+BWB!$V96</f>
        <v>390050</v>
      </c>
      <c r="AZ96" s="18">
        <f>+BWB!$W96</f>
        <v>542852</v>
      </c>
      <c r="BA96" s="18">
        <f>+BWB!$X96</f>
        <v>717127</v>
      </c>
      <c r="BB96" s="18">
        <f>+BWB!$Y96</f>
        <v>915523</v>
      </c>
      <c r="BC96" s="18">
        <f>+BWB!$Z96</f>
        <v>1126705</v>
      </c>
      <c r="BD96" s="18">
        <f>+BWB!$AA96</f>
        <v>1331046</v>
      </c>
      <c r="BE96" s="18">
        <f>+BWB!$AB96</f>
        <v>1506065</v>
      </c>
      <c r="BF96" s="18">
        <f>+BWB!$AC96</f>
        <v>1681260</v>
      </c>
      <c r="BG96" s="18">
        <f>+BWB!$AD96</f>
        <v>1844815</v>
      </c>
      <c r="BH96" s="18">
        <f>+BWB!$AE96</f>
        <v>2009411</v>
      </c>
      <c r="BI96" s="18">
        <f>SUM(AW96:BH96)</f>
        <v>12436309</v>
      </c>
      <c r="BJ96" s="27"/>
      <c r="BK96" s="27"/>
      <c r="BL96" s="18">
        <f>+DWT!$T96</f>
        <v>271687</v>
      </c>
      <c r="BM96" s="18">
        <f>+DWT!$U96</f>
        <v>532263</v>
      </c>
      <c r="BN96" s="18">
        <f>+DWT!$V96</f>
        <v>829981</v>
      </c>
      <c r="BO96" s="18">
        <f>+DWT!$W96</f>
        <v>1106753</v>
      </c>
      <c r="BP96" s="18">
        <f>+DWT!$X96</f>
        <v>1411161</v>
      </c>
      <c r="BQ96" s="18">
        <f>+DWT!$Y96</f>
        <v>1698742</v>
      </c>
      <c r="BR96" s="18">
        <f>+DWT!$Z96</f>
        <v>2026816</v>
      </c>
      <c r="BS96" s="18">
        <f>+DWT!$AA96</f>
        <v>2381669</v>
      </c>
      <c r="BT96" s="18">
        <f>+DWT!$AB96</f>
        <v>2707594</v>
      </c>
      <c r="BU96" s="18">
        <f>+DWT!$AC96</f>
        <v>3043592</v>
      </c>
      <c r="BV96" s="18">
        <f>+DWT!$AD96</f>
        <v>3368123</v>
      </c>
      <c r="BW96" s="18">
        <f>+DWT!$AE96</f>
        <v>3680355</v>
      </c>
      <c r="BX96" s="18">
        <f>SUM(BL96:BW96)</f>
        <v>23058736</v>
      </c>
      <c r="BY96" s="27"/>
      <c r="BZ96" s="27"/>
      <c r="CA96" s="18">
        <f>+OGB!$T96</f>
        <v>27850</v>
      </c>
      <c r="CB96" s="18">
        <f>+OGB!$U96</f>
        <v>56014</v>
      </c>
      <c r="CC96" s="18">
        <f>+OGB!$V96</f>
        <v>86858</v>
      </c>
      <c r="CD96" s="18">
        <f>+OGB!$W96</f>
        <v>121247</v>
      </c>
      <c r="CE96" s="18">
        <f>+OGB!$X96</f>
        <v>161676</v>
      </c>
      <c r="CF96" s="18">
        <f>+OGB!$Y96</f>
        <v>204115</v>
      </c>
      <c r="CG96" s="18">
        <f>+OGB!$Z96</f>
        <v>253636</v>
      </c>
      <c r="CH96" s="18">
        <f>+OGB!$AA96</f>
        <v>305021</v>
      </c>
      <c r="CI96" s="18">
        <f>+OGB!$AB96</f>
        <v>346938</v>
      </c>
      <c r="CJ96" s="18">
        <f>+OGB!$AC96</f>
        <v>389459</v>
      </c>
      <c r="CK96" s="18">
        <f>+OGB!$AD96</f>
        <v>427251</v>
      </c>
      <c r="CL96" s="18">
        <f>+OGB!$AE96</f>
        <v>466324</v>
      </c>
      <c r="CM96" s="18">
        <f>SUM(CA96:CL96)</f>
        <v>2846389</v>
      </c>
      <c r="CN96" s="27"/>
      <c r="CO96" s="27"/>
      <c r="CP96" s="18">
        <f>+PB!$T96</f>
        <v>199101</v>
      </c>
      <c r="CQ96" s="18">
        <f>+PB!$U96</f>
        <v>385441</v>
      </c>
      <c r="CR96" s="18">
        <f>+PB!$V96</f>
        <v>627243</v>
      </c>
      <c r="CS96" s="18">
        <f>+PB!$W96</f>
        <v>873608</v>
      </c>
      <c r="CT96" s="18">
        <f>+PB!$X96</f>
        <v>1158628</v>
      </c>
      <c r="CU96" s="18">
        <f>+PB!$Y96</f>
        <v>1467059</v>
      </c>
      <c r="CV96" s="18">
        <f>+PB!$Z96</f>
        <v>1850583</v>
      </c>
      <c r="CW96" s="18">
        <f>+PB!$AA96</f>
        <v>2245235</v>
      </c>
      <c r="CX96" s="18">
        <f>+PB!$AB96</f>
        <v>2563037</v>
      </c>
      <c r="CY96" s="18">
        <f>+PB!$AC96</f>
        <v>2871704</v>
      </c>
      <c r="CZ96" s="18">
        <f>+PB!$AD96</f>
        <v>3131952</v>
      </c>
      <c r="DA96" s="18">
        <f>+PB!$AE96</f>
        <v>3394026</v>
      </c>
      <c r="DB96" s="18">
        <f>SUM(CP96:DA96)</f>
        <v>20767617</v>
      </c>
      <c r="DC96" s="27"/>
      <c r="DD96" s="27"/>
      <c r="DE96" s="18">
        <f>+IBA!$T96</f>
        <v>49756</v>
      </c>
      <c r="DF96" s="18">
        <f>+IBA!$U96</f>
        <v>98317</v>
      </c>
      <c r="DG96" s="18">
        <f>+IBA!$V96</f>
        <v>155539</v>
      </c>
      <c r="DH96" s="18">
        <f>+IBA!$W96</f>
        <v>214356</v>
      </c>
      <c r="DI96" s="18">
        <f>+IBA!$X96</f>
        <v>283514</v>
      </c>
      <c r="DJ96" s="18">
        <f>+IBA!$Y96</f>
        <v>363987</v>
      </c>
      <c r="DK96" s="18">
        <f>+IBA!$Z96</f>
        <v>462624</v>
      </c>
      <c r="DL96" s="18">
        <f>+IBA!$AA96</f>
        <v>563655</v>
      </c>
      <c r="DM96" s="18">
        <f>+IBA!$AB96</f>
        <v>651762</v>
      </c>
      <c r="DN96" s="18">
        <f>+IBA!$AC96</f>
        <v>731222</v>
      </c>
      <c r="DO96" s="18">
        <f>+IBA!$AD96</f>
        <v>796012</v>
      </c>
      <c r="DP96" s="18">
        <f>+IBA!$AE96</f>
        <v>869201</v>
      </c>
      <c r="DQ96" s="18">
        <f>SUM(DE96:DP96)</f>
        <v>5239945</v>
      </c>
      <c r="DR96" s="27"/>
      <c r="DS96" s="27"/>
      <c r="DT96" s="18">
        <f>+SIBC!$T96</f>
        <v>168188</v>
      </c>
      <c r="DU96" s="18">
        <f>+SIBC!$U96</f>
        <v>327111</v>
      </c>
      <c r="DV96" s="18">
        <f>+SIBC!$V96</f>
        <v>516226</v>
      </c>
      <c r="DW96" s="18">
        <f>+SIBC!$W96</f>
        <v>704790</v>
      </c>
      <c r="DX96" s="18">
        <f>+SIBC!$X96</f>
        <v>917430</v>
      </c>
      <c r="DY96" s="18">
        <f>+SIBC!$Y96</f>
        <v>1134442</v>
      </c>
      <c r="DZ96" s="18">
        <f>+SIBC!$Z96</f>
        <v>1359532</v>
      </c>
      <c r="EA96" s="18">
        <f>+SIBC!$AA96</f>
        <v>1579809</v>
      </c>
      <c r="EB96" s="18">
        <f>+SIBC!$AB96</f>
        <v>1787484</v>
      </c>
      <c r="EC96" s="18">
        <f>+SIBC!$AC96</f>
        <v>1994328</v>
      </c>
      <c r="ED96" s="18">
        <f>+SIBC!$AD96</f>
        <v>2188234</v>
      </c>
      <c r="EE96" s="18">
        <f>+SIBC!$AE96</f>
        <v>2383279</v>
      </c>
      <c r="EF96" s="18">
        <f>SUM(DT96:EE96)</f>
        <v>15060853</v>
      </c>
      <c r="EG96" s="27"/>
      <c r="EH96" s="27"/>
      <c r="EI96" s="18">
        <f>+TIBA!$T96</f>
        <v>72405</v>
      </c>
      <c r="EJ96" s="18">
        <f>+TIBA!$U96</f>
        <v>140668</v>
      </c>
      <c r="EK96" s="18">
        <f>+TIBA!$V96</f>
        <v>232322</v>
      </c>
      <c r="EL96" s="18">
        <f>+TIBA!$W96</f>
        <v>340281</v>
      </c>
      <c r="EM96" s="18">
        <f>+TIBA!$X96</f>
        <v>468587</v>
      </c>
      <c r="EN96" s="18">
        <f>+TIBA!$Y96</f>
        <v>617159</v>
      </c>
      <c r="EO96" s="18">
        <f>+TIBA!$Z96</f>
        <v>824984</v>
      </c>
      <c r="EP96" s="18">
        <f>+TIBA!$AA96</f>
        <v>1031092</v>
      </c>
      <c r="EQ96" s="18">
        <f>+TIBA!$AB96</f>
        <v>1175812</v>
      </c>
      <c r="ER96" s="18">
        <f>+TIBA!$AC96</f>
        <v>1301482</v>
      </c>
      <c r="ES96" s="18">
        <f>+TIBA!$AD96</f>
        <v>1405014</v>
      </c>
      <c r="ET96" s="18">
        <f>+TIBA!$AE96</f>
        <v>1501506</v>
      </c>
      <c r="EU96" s="18">
        <f>SUM(EI96:ET96)</f>
        <v>9111312</v>
      </c>
      <c r="EV96" s="27"/>
      <c r="EW96" s="27"/>
      <c r="EX96" s="18">
        <f>+LQB!$T96</f>
        <v>118353</v>
      </c>
      <c r="EY96" s="18">
        <f>+LQB!$U96</f>
        <v>230619</v>
      </c>
      <c r="EZ96" s="18">
        <f>+LQB!$V96</f>
        <v>368041</v>
      </c>
      <c r="FA96" s="18">
        <f>+LQB!$W96</f>
        <v>527392</v>
      </c>
      <c r="FB96" s="18">
        <f>+LQB!$X96</f>
        <v>705592</v>
      </c>
      <c r="FC96" s="18">
        <f>+LQB!$Y96</f>
        <v>902410</v>
      </c>
      <c r="FD96" s="18">
        <f>+LQB!$Z96</f>
        <v>1153705</v>
      </c>
      <c r="FE96" s="18">
        <f>+LQB!$AA96</f>
        <v>1418075</v>
      </c>
      <c r="FF96" s="18">
        <f>+LQB!$AB96</f>
        <v>1596409</v>
      </c>
      <c r="FG96" s="18">
        <f>+LQB!$AC96</f>
        <v>1781623</v>
      </c>
      <c r="FH96" s="18">
        <f>+LQB!$AD96</f>
        <v>1946651</v>
      </c>
      <c r="FI96" s="18">
        <f>+LQB!$AE96</f>
        <v>2128962</v>
      </c>
      <c r="FJ96" s="18">
        <f>SUM(EX96:FI96)</f>
        <v>12877832</v>
      </c>
      <c r="FK96" s="27"/>
      <c r="FL96" s="27"/>
      <c r="FM96" s="18">
        <f>+RBW!$T96</f>
        <v>98330</v>
      </c>
      <c r="FN96" s="18">
        <f>+RBW!$U96</f>
        <v>198094</v>
      </c>
      <c r="FO96" s="18">
        <f>+RBW!$V96</f>
        <v>319033</v>
      </c>
      <c r="FP96" s="18">
        <f>+RBW!$W96</f>
        <v>463905</v>
      </c>
      <c r="FQ96" s="18">
        <f>+RBW!$X96</f>
        <v>628680</v>
      </c>
      <c r="FR96" s="18">
        <f>+RBW!$Y96</f>
        <v>811664</v>
      </c>
      <c r="FS96" s="18">
        <f>+RBW!$Z96</f>
        <v>1038924</v>
      </c>
      <c r="FT96" s="18">
        <f>+RBW!$AA96</f>
        <v>1268248</v>
      </c>
      <c r="FU96" s="18">
        <f>+RBW!$AB96</f>
        <v>1456064</v>
      </c>
      <c r="FV96" s="18">
        <f>+RBW!$AC96</f>
        <v>1632216</v>
      </c>
      <c r="FW96" s="18">
        <f>+RBW!$AD96</f>
        <v>1765186</v>
      </c>
      <c r="FX96" s="18">
        <f>+RBW!$AE96</f>
        <v>1907766</v>
      </c>
      <c r="FY96" s="18">
        <f>SUM(FM96:FX96)</f>
        <v>11588110</v>
      </c>
      <c r="FZ96" s="27"/>
      <c r="GA96" s="27"/>
      <c r="GB96" s="18">
        <f>+WPB!$T96</f>
        <v>22097</v>
      </c>
      <c r="GC96" s="18">
        <f>+WPB!$U96</f>
        <v>42554</v>
      </c>
      <c r="GD96" s="18">
        <f>+WPB!$V96</f>
        <v>67425</v>
      </c>
      <c r="GE96" s="18">
        <f>+WPB!$W96</f>
        <v>95258</v>
      </c>
      <c r="GF96" s="18">
        <f>+WPB!$X96</f>
        <v>126308</v>
      </c>
      <c r="GG96" s="18">
        <f>+WPB!$Y96</f>
        <v>158731</v>
      </c>
      <c r="GH96" s="18">
        <f>+WPB!$Z96</f>
        <v>197875</v>
      </c>
      <c r="GI96" s="18">
        <f>+WPB!$AA96</f>
        <v>241520</v>
      </c>
      <c r="GJ96" s="18">
        <f>+WPB!$AB96</f>
        <v>278818</v>
      </c>
      <c r="GK96" s="18">
        <f>+WPB!$AC96</f>
        <v>313843</v>
      </c>
      <c r="GL96" s="18">
        <f>+WPB!$AD96</f>
        <v>345131</v>
      </c>
      <c r="GM96" s="18">
        <f>+WPB!$AE96</f>
        <v>378630</v>
      </c>
      <c r="GN96" s="18">
        <f>SUM(GB96:GM96)</f>
        <v>2268190</v>
      </c>
      <c r="GO96" s="27"/>
      <c r="GP96" s="27"/>
    </row>
    <row r="97" spans="1:198" s="17" customFormat="1" ht="15.2" customHeight="1">
      <c r="A97" s="25">
        <v>2023</v>
      </c>
      <c r="B97" s="30" t="s">
        <v>7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28"/>
      <c r="R97" s="28"/>
      <c r="S97" s="18">
        <f>+AAZ!$T97</f>
        <v>173</v>
      </c>
      <c r="T97" s="18">
        <f>+AAZ!$U97</f>
        <v>1026</v>
      </c>
      <c r="U97" s="18">
        <f>+AAZ!$V97</f>
        <v>2067</v>
      </c>
      <c r="V97" s="18">
        <f>+AAZ!$W97</f>
        <v>2629</v>
      </c>
      <c r="W97" s="18">
        <f>+AAZ!$X97</f>
        <v>3413</v>
      </c>
      <c r="X97" s="18">
        <f>+AAZ!$Y97</f>
        <v>4202</v>
      </c>
      <c r="Y97" s="18">
        <f>+AAZ!$Z97</f>
        <v>4879</v>
      </c>
      <c r="Z97" s="18">
        <f>+AAZ!$AA97</f>
        <v>5637</v>
      </c>
      <c r="AA97" s="18">
        <f>+AAZ!$AB97</f>
        <v>6344</v>
      </c>
      <c r="AB97" s="18">
        <f>+AAZ!$AC97</f>
        <v>7040</v>
      </c>
      <c r="AC97" s="18">
        <f>+AAZ!$AD97</f>
        <v>7780</v>
      </c>
      <c r="AD97" s="18">
        <f>+AAZ!$AE97</f>
        <v>8437</v>
      </c>
      <c r="AE97" s="18">
        <f>SUM(S97:AD97)</f>
        <v>53627</v>
      </c>
      <c r="AF97" s="28"/>
      <c r="AG97" s="28"/>
      <c r="AH97" s="18">
        <f>+AMB!$T97</f>
        <v>203561</v>
      </c>
      <c r="AI97" s="18">
        <f>+AMB!$U97</f>
        <v>394384</v>
      </c>
      <c r="AJ97" s="18">
        <f>+AMB!$V97</f>
        <v>620078</v>
      </c>
      <c r="AK97" s="18">
        <f>+AMB!$W97</f>
        <v>823816</v>
      </c>
      <c r="AL97" s="18">
        <f>+AMB!$X97</f>
        <v>1051573</v>
      </c>
      <c r="AM97" s="18">
        <f>+AMB!$Y97</f>
        <v>1279330</v>
      </c>
      <c r="AN97" s="18">
        <f>+AMB!$Z97</f>
        <v>1494937</v>
      </c>
      <c r="AO97" s="18">
        <f>+AMB!$AA97</f>
        <v>1740470</v>
      </c>
      <c r="AP97" s="18">
        <f>+AMB!$AB97</f>
        <v>1961009</v>
      </c>
      <c r="AQ97" s="18">
        <f>+AMB!$AC97</f>
        <v>2175536</v>
      </c>
      <c r="AR97" s="18">
        <f>+AMB!$AD97</f>
        <v>2389280</v>
      </c>
      <c r="AS97" s="18">
        <f>+AMB!$AE97</f>
        <v>2566476</v>
      </c>
      <c r="AT97" s="18">
        <f>SUM(AH97:AS97)</f>
        <v>16700450</v>
      </c>
      <c r="AU97" s="28"/>
      <c r="AV97" s="28"/>
      <c r="AW97" s="18">
        <f>+BWB!$T97</f>
        <v>129568</v>
      </c>
      <c r="AX97" s="18">
        <f>+BWB!$U97</f>
        <v>251728</v>
      </c>
      <c r="AY97" s="18">
        <f>+BWB!$V97</f>
        <v>399570</v>
      </c>
      <c r="AZ97" s="18">
        <f>+BWB!$W97</f>
        <v>532543</v>
      </c>
      <c r="BA97" s="18">
        <f>+BWB!$X97</f>
        <v>680941</v>
      </c>
      <c r="BB97" s="18">
        <f>+BWB!$Y97</f>
        <v>829313</v>
      </c>
      <c r="BC97" s="18">
        <f>+BWB!$Z97</f>
        <v>952182</v>
      </c>
      <c r="BD97" s="18">
        <f>+BWB!$AA97</f>
        <v>1089094</v>
      </c>
      <c r="BE97" s="18">
        <f>+BWB!$AB97</f>
        <v>1223169</v>
      </c>
      <c r="BF97" s="18">
        <f>+BWB!$AC97</f>
        <v>1363116</v>
      </c>
      <c r="BG97" s="18">
        <f>+BWB!$AD97</f>
        <v>1501470</v>
      </c>
      <c r="BH97" s="18">
        <f>+BWB!$AE97</f>
        <v>1621461</v>
      </c>
      <c r="BI97" s="18">
        <f>SUM(AW97:BH97)</f>
        <v>10574155</v>
      </c>
      <c r="BJ97" s="28"/>
      <c r="BK97" s="28"/>
      <c r="BL97" s="18">
        <f>+DWT!$T97</f>
        <v>1597</v>
      </c>
      <c r="BM97" s="18">
        <f>+DWT!$U97</f>
        <v>3176</v>
      </c>
      <c r="BN97" s="18">
        <f>+DWT!$V97</f>
        <v>4993</v>
      </c>
      <c r="BO97" s="18">
        <f>+DWT!$W97</f>
        <v>6536</v>
      </c>
      <c r="BP97" s="18">
        <f>+DWT!$X97</f>
        <v>8289</v>
      </c>
      <c r="BQ97" s="18">
        <f>+DWT!$Y97</f>
        <v>10130</v>
      </c>
      <c r="BR97" s="18">
        <f>+DWT!$Z97</f>
        <v>11793</v>
      </c>
      <c r="BS97" s="18">
        <f>+DWT!$AA97</f>
        <v>13378</v>
      </c>
      <c r="BT97" s="18">
        <f>+DWT!$AB97</f>
        <v>14885</v>
      </c>
      <c r="BU97" s="18">
        <f>+DWT!$AC97</f>
        <v>16207</v>
      </c>
      <c r="BV97" s="18">
        <f>+DWT!$AD97</f>
        <v>17384</v>
      </c>
      <c r="BW97" s="18">
        <f>+DWT!$AE97</f>
        <v>18473</v>
      </c>
      <c r="BX97" s="18">
        <f>SUM(BL97:BW97)</f>
        <v>126841</v>
      </c>
      <c r="BY97" s="28"/>
      <c r="BZ97" s="28"/>
      <c r="CA97" s="18">
        <f>+OGB!$T97</f>
        <v>5648</v>
      </c>
      <c r="CB97" s="18">
        <f>+OGB!$U97</f>
        <v>10716</v>
      </c>
      <c r="CC97" s="18">
        <f>+OGB!$V97</f>
        <v>16551</v>
      </c>
      <c r="CD97" s="18">
        <f>+OGB!$W97</f>
        <v>22244</v>
      </c>
      <c r="CE97" s="18">
        <f>+OGB!$X97</f>
        <v>28437</v>
      </c>
      <c r="CF97" s="18">
        <f>+OGB!$Y97</f>
        <v>34252</v>
      </c>
      <c r="CG97" s="18">
        <f>+OGB!$Z97</f>
        <v>39979</v>
      </c>
      <c r="CH97" s="18">
        <f>+OGB!$AA97</f>
        <v>45919</v>
      </c>
      <c r="CI97" s="18">
        <f>+OGB!$AB97</f>
        <v>51681</v>
      </c>
      <c r="CJ97" s="18">
        <f>+OGB!$AC97</f>
        <v>57768</v>
      </c>
      <c r="CK97" s="18">
        <f>+OGB!$AD97</f>
        <v>63481</v>
      </c>
      <c r="CL97" s="18">
        <f>+OGB!$AE97</f>
        <v>68406</v>
      </c>
      <c r="CM97" s="18">
        <f>SUM(CA97:CL97)</f>
        <v>445082</v>
      </c>
      <c r="CN97" s="28"/>
      <c r="CO97" s="28"/>
      <c r="CP97" s="18">
        <f>+PB!$T97</f>
        <v>86124</v>
      </c>
      <c r="CQ97" s="18">
        <f>+PB!$U97</f>
        <v>168479</v>
      </c>
      <c r="CR97" s="18">
        <f>+PB!$V97</f>
        <v>264650</v>
      </c>
      <c r="CS97" s="18">
        <f>+PB!$W97</f>
        <v>351665</v>
      </c>
      <c r="CT97" s="18">
        <f>+PB!$X97</f>
        <v>448096</v>
      </c>
      <c r="CU97" s="18">
        <f>+PB!$Y97</f>
        <v>543109</v>
      </c>
      <c r="CV97" s="18">
        <f>+PB!$Z97</f>
        <v>630318</v>
      </c>
      <c r="CW97" s="18">
        <f>+PB!$AA97</f>
        <v>727323</v>
      </c>
      <c r="CX97" s="18">
        <f>+PB!$AB97</f>
        <v>819080</v>
      </c>
      <c r="CY97" s="18">
        <f>+PB!$AC97</f>
        <v>914657</v>
      </c>
      <c r="CZ97" s="18">
        <f>+PB!$AD97</f>
        <v>1003701</v>
      </c>
      <c r="DA97" s="18">
        <f>+PB!$AE97</f>
        <v>1081496</v>
      </c>
      <c r="DB97" s="18">
        <f>SUM(CP97:DA97)</f>
        <v>7038698</v>
      </c>
      <c r="DC97" s="28"/>
      <c r="DD97" s="28"/>
      <c r="DE97" s="18">
        <f>+IBA!$T97</f>
        <v>5642</v>
      </c>
      <c r="DF97" s="18">
        <f>+IBA!$U97</f>
        <v>10817</v>
      </c>
      <c r="DG97" s="18">
        <f>+IBA!$V97</f>
        <v>17076</v>
      </c>
      <c r="DH97" s="18">
        <f>+IBA!$W97</f>
        <v>22845</v>
      </c>
      <c r="DI97" s="18">
        <f>+IBA!$X97</f>
        <v>28938</v>
      </c>
      <c r="DJ97" s="18">
        <f>+IBA!$Y97</f>
        <v>35344</v>
      </c>
      <c r="DK97" s="18">
        <f>+IBA!$Z97</f>
        <v>40874</v>
      </c>
      <c r="DL97" s="18">
        <f>+IBA!$AA97</f>
        <v>47176</v>
      </c>
      <c r="DM97" s="18">
        <f>+IBA!$AB97</f>
        <v>52355</v>
      </c>
      <c r="DN97" s="18">
        <f>+IBA!$AC97</f>
        <v>58184</v>
      </c>
      <c r="DO97" s="18">
        <f>+IBA!$AD97</f>
        <v>63437</v>
      </c>
      <c r="DP97" s="18">
        <f>+IBA!$AE97</f>
        <v>68238</v>
      </c>
      <c r="DQ97" s="18">
        <f>SUM(DE97:DP97)</f>
        <v>450926</v>
      </c>
      <c r="DR97" s="28"/>
      <c r="DS97" s="28"/>
      <c r="DT97" s="18">
        <f>+SIBC!$T97</f>
        <v>4299</v>
      </c>
      <c r="DU97" s="18">
        <f>+SIBC!$U97</f>
        <v>8138</v>
      </c>
      <c r="DV97" s="18">
        <f>+SIBC!$V97</f>
        <v>12703</v>
      </c>
      <c r="DW97" s="18">
        <f>+SIBC!$W97</f>
        <v>17159</v>
      </c>
      <c r="DX97" s="18">
        <f>+SIBC!$X97</f>
        <v>23288</v>
      </c>
      <c r="DY97" s="18">
        <f>+SIBC!$Y97</f>
        <v>29494</v>
      </c>
      <c r="DZ97" s="18">
        <f>+SIBC!$Z97</f>
        <v>35140</v>
      </c>
      <c r="EA97" s="18">
        <f>+SIBC!$AA97</f>
        <v>40893</v>
      </c>
      <c r="EB97" s="18">
        <f>+SIBC!$AB97</f>
        <v>47095</v>
      </c>
      <c r="EC97" s="18">
        <f>+SIBC!$AC97</f>
        <v>53687</v>
      </c>
      <c r="ED97" s="18">
        <f>+SIBC!$AD97</f>
        <v>58894</v>
      </c>
      <c r="EE97" s="18">
        <f>+SIBC!$AE97</f>
        <v>63328</v>
      </c>
      <c r="EF97" s="18">
        <f>SUM(DT97:EE97)</f>
        <v>394118</v>
      </c>
      <c r="EG97" s="28"/>
      <c r="EH97" s="28"/>
      <c r="EI97" s="18">
        <f>+TIBA!$T97</f>
        <v>30562</v>
      </c>
      <c r="EJ97" s="18">
        <f>+TIBA!$U97</f>
        <v>60129</v>
      </c>
      <c r="EK97" s="18">
        <f>+TIBA!$V97</f>
        <v>94580</v>
      </c>
      <c r="EL97" s="18">
        <f>+TIBA!$W97</f>
        <v>126746</v>
      </c>
      <c r="EM97" s="18">
        <f>+TIBA!$X97</f>
        <v>161892</v>
      </c>
      <c r="EN97" s="18">
        <f>+TIBA!$Y97</f>
        <v>195376</v>
      </c>
      <c r="EO97" s="18">
        <f>+TIBA!$Z97</f>
        <v>225908</v>
      </c>
      <c r="EP97" s="18">
        <f>+TIBA!$AA97</f>
        <v>259151</v>
      </c>
      <c r="EQ97" s="18">
        <f>+TIBA!$AB97</f>
        <v>290700</v>
      </c>
      <c r="ER97" s="18">
        <f>+TIBA!$AC97</f>
        <v>324691</v>
      </c>
      <c r="ES97" s="18">
        <f>+TIBA!$AD97</f>
        <v>356484</v>
      </c>
      <c r="ET97" s="18">
        <f>+TIBA!$AE97</f>
        <v>384115</v>
      </c>
      <c r="EU97" s="18">
        <f>SUM(EI97:ET97)</f>
        <v>2510334</v>
      </c>
      <c r="EV97" s="28"/>
      <c r="EW97" s="28"/>
      <c r="EX97" s="18">
        <f>+LQB!$T97</f>
        <v>61892</v>
      </c>
      <c r="EY97" s="18">
        <f>+LQB!$U97</f>
        <v>119626</v>
      </c>
      <c r="EZ97" s="18">
        <f>+LQB!$V97</f>
        <v>187240</v>
      </c>
      <c r="FA97" s="18">
        <f>+LQB!$W97</f>
        <v>247320</v>
      </c>
      <c r="FB97" s="18">
        <f>+LQB!$X97</f>
        <v>314336</v>
      </c>
      <c r="FC97" s="18">
        <f>+LQB!$Y97</f>
        <v>384162</v>
      </c>
      <c r="FD97" s="18">
        <f>+LQB!$Z97</f>
        <v>447522</v>
      </c>
      <c r="FE97" s="18">
        <f>+LQB!$AA97</f>
        <v>519372</v>
      </c>
      <c r="FF97" s="18">
        <f>+LQB!$AB97</f>
        <v>587482</v>
      </c>
      <c r="FG97" s="18">
        <f>+LQB!$AC97</f>
        <v>657058</v>
      </c>
      <c r="FH97" s="18">
        <f>+LQB!$AD97</f>
        <v>722734</v>
      </c>
      <c r="FI97" s="18">
        <f>+LQB!$AE97</f>
        <v>783904</v>
      </c>
      <c r="FJ97" s="18">
        <f>SUM(EX97:FI97)</f>
        <v>5032648</v>
      </c>
      <c r="FK97" s="28"/>
      <c r="FL97" s="28"/>
      <c r="FM97" s="18">
        <f>+RBW!$T97</f>
        <v>0</v>
      </c>
      <c r="FN97" s="18">
        <f>+RBW!$U97</f>
        <v>0</v>
      </c>
      <c r="FO97" s="18">
        <f>+RBW!$V97</f>
        <v>0</v>
      </c>
      <c r="FP97" s="18">
        <f>+RBW!$W97</f>
        <v>0</v>
      </c>
      <c r="FQ97" s="18">
        <f>+RBW!$X97</f>
        <v>0</v>
      </c>
      <c r="FR97" s="18">
        <f>+RBW!$Y97</f>
        <v>0</v>
      </c>
      <c r="FS97" s="18">
        <f>+RBW!$Z97</f>
        <v>0</v>
      </c>
      <c r="FT97" s="18">
        <f>+RBW!$AA97</f>
        <v>0</v>
      </c>
      <c r="FU97" s="18">
        <f>+RBW!$AB97</f>
        <v>0</v>
      </c>
      <c r="FV97" s="18">
        <f>+RBW!$AC97</f>
        <v>0</v>
      </c>
      <c r="FW97" s="18">
        <f>+RBW!$AD97</f>
        <v>0</v>
      </c>
      <c r="FX97" s="18">
        <f>+RBW!$AE97</f>
        <v>0</v>
      </c>
      <c r="FY97" s="18">
        <f>SUM(FM97:FX97)</f>
        <v>0</v>
      </c>
      <c r="FZ97" s="28"/>
      <c r="GA97" s="28"/>
      <c r="GB97" s="18">
        <f>+WPB!$T97</f>
        <v>0</v>
      </c>
      <c r="GC97" s="18">
        <f>+WPB!$U97</f>
        <v>0</v>
      </c>
      <c r="GD97" s="18">
        <f>+WPB!$V97</f>
        <v>0</v>
      </c>
      <c r="GE97" s="18">
        <f>+WPB!$W97</f>
        <v>0</v>
      </c>
      <c r="GF97" s="18">
        <f>+WPB!$X97</f>
        <v>0</v>
      </c>
      <c r="GG97" s="18">
        <f>+WPB!$Y97</f>
        <v>0</v>
      </c>
      <c r="GH97" s="18">
        <f>+WPB!$Z97</f>
        <v>0</v>
      </c>
      <c r="GI97" s="18">
        <f>+WPB!$AA97</f>
        <v>0</v>
      </c>
      <c r="GJ97" s="18">
        <f>+WPB!$AB97</f>
        <v>0</v>
      </c>
      <c r="GK97" s="18">
        <f>+WPB!$AC97</f>
        <v>0</v>
      </c>
      <c r="GL97" s="18">
        <f>+WPB!$AD97</f>
        <v>0</v>
      </c>
      <c r="GM97" s="18">
        <f>+WPB!$AE97</f>
        <v>0</v>
      </c>
      <c r="GN97" s="18">
        <f>SUM(GB97:GM97)</f>
        <v>0</v>
      </c>
      <c r="GO97" s="28"/>
      <c r="GP97" s="28"/>
    </row>
    <row r="98" spans="1:198" s="17" customFormat="1" ht="15.2" customHeight="1">
      <c r="A98" s="25">
        <v>2023</v>
      </c>
      <c r="B98" s="30" t="s">
        <v>8</v>
      </c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28"/>
      <c r="R98" s="28"/>
      <c r="S98" s="18">
        <f>+AAZ!$T98</f>
        <v>11</v>
      </c>
      <c r="T98" s="18">
        <f>+AAZ!$U98</f>
        <v>26</v>
      </c>
      <c r="U98" s="18">
        <f>+AAZ!$V98</f>
        <v>50</v>
      </c>
      <c r="V98" s="18">
        <f>+AAZ!$W98</f>
        <v>75</v>
      </c>
      <c r="W98" s="18">
        <f>+AAZ!$X98</f>
        <v>224</v>
      </c>
      <c r="X98" s="18">
        <f>+AAZ!$Y98</f>
        <v>631</v>
      </c>
      <c r="Y98" s="18">
        <f>+AAZ!$Z98</f>
        <v>1073</v>
      </c>
      <c r="Z98" s="18">
        <f>+AAZ!$AA98</f>
        <v>1445</v>
      </c>
      <c r="AA98" s="18">
        <f>+AAZ!$AB98</f>
        <v>1683</v>
      </c>
      <c r="AB98" s="18">
        <f>+AAZ!$AC98</f>
        <v>1744</v>
      </c>
      <c r="AC98" s="18">
        <f>+AAZ!$AD98</f>
        <v>1755</v>
      </c>
      <c r="AD98" s="18">
        <f>+AAZ!$AE98</f>
        <v>1765</v>
      </c>
      <c r="AE98" s="18">
        <f>SUM(S98:AD98)</f>
        <v>10482</v>
      </c>
      <c r="AF98" s="28"/>
      <c r="AG98" s="28"/>
      <c r="AH98" s="18">
        <f>+AMB!$T98</f>
        <v>0</v>
      </c>
      <c r="AI98" s="18">
        <f>+AMB!$U98</f>
        <v>0</v>
      </c>
      <c r="AJ98" s="18">
        <f>+AMB!$V98</f>
        <v>0</v>
      </c>
      <c r="AK98" s="18">
        <f>+AMB!$W98</f>
        <v>0</v>
      </c>
      <c r="AL98" s="18">
        <f>+AMB!$X98</f>
        <v>0</v>
      </c>
      <c r="AM98" s="18">
        <f>+AMB!$Y98</f>
        <v>0</v>
      </c>
      <c r="AN98" s="18">
        <f>+AMB!$Z98</f>
        <v>0</v>
      </c>
      <c r="AO98" s="18">
        <f>+AMB!$AA98</f>
        <v>0</v>
      </c>
      <c r="AP98" s="18">
        <f>+AMB!$AB98</f>
        <v>0</v>
      </c>
      <c r="AQ98" s="18">
        <f>+AMB!$AC98</f>
        <v>0</v>
      </c>
      <c r="AR98" s="18">
        <f>+AMB!$AD98</f>
        <v>0</v>
      </c>
      <c r="AS98" s="18">
        <f>+AMB!$AE98</f>
        <v>0</v>
      </c>
      <c r="AT98" s="18">
        <f>SUM(AH98:AS98)</f>
        <v>0</v>
      </c>
      <c r="AU98" s="28"/>
      <c r="AV98" s="28"/>
      <c r="AW98" s="18">
        <f>+BWB!$T98</f>
        <v>109</v>
      </c>
      <c r="AX98" s="18">
        <f>+BWB!$U98</f>
        <v>219</v>
      </c>
      <c r="AY98" s="18">
        <f>+BWB!$V98</f>
        <v>359</v>
      </c>
      <c r="AZ98" s="18">
        <f>+BWB!$W98</f>
        <v>482</v>
      </c>
      <c r="BA98" s="18">
        <f>+BWB!$X98</f>
        <v>649</v>
      </c>
      <c r="BB98" s="18">
        <f>+BWB!$Y98</f>
        <v>858</v>
      </c>
      <c r="BC98" s="18">
        <f>+BWB!$Z98</f>
        <v>1080</v>
      </c>
      <c r="BD98" s="18">
        <f>+BWB!$AA98</f>
        <v>1304</v>
      </c>
      <c r="BE98" s="18">
        <f>+BWB!$AB98</f>
        <v>1534</v>
      </c>
      <c r="BF98" s="18">
        <f>+BWB!$AC98</f>
        <v>1766</v>
      </c>
      <c r="BG98" s="18">
        <f>+BWB!$AD98</f>
        <v>2005</v>
      </c>
      <c r="BH98" s="18">
        <f>+BWB!$AE98</f>
        <v>2130</v>
      </c>
      <c r="BI98" s="18">
        <f>SUM(AW98:BH98)</f>
        <v>12495</v>
      </c>
      <c r="BJ98" s="28"/>
      <c r="BK98" s="28"/>
      <c r="BL98" s="18">
        <f>+DWT!$T98</f>
        <v>930</v>
      </c>
      <c r="BM98" s="18">
        <f>+DWT!$U98</f>
        <v>1781</v>
      </c>
      <c r="BN98" s="18">
        <f>+DWT!$V98</f>
        <v>2770</v>
      </c>
      <c r="BO98" s="18">
        <f>+DWT!$W98</f>
        <v>3829</v>
      </c>
      <c r="BP98" s="18">
        <f>+DWT!$X98</f>
        <v>4994</v>
      </c>
      <c r="BQ98" s="18">
        <f>+DWT!$Y98</f>
        <v>6247</v>
      </c>
      <c r="BR98" s="18">
        <f>+DWT!$Z98</f>
        <v>7501</v>
      </c>
      <c r="BS98" s="18">
        <f>+DWT!$AA98</f>
        <v>8714</v>
      </c>
      <c r="BT98" s="18">
        <f>+DWT!$AB98</f>
        <v>9904</v>
      </c>
      <c r="BU98" s="18">
        <f>+DWT!$AC98</f>
        <v>11211</v>
      </c>
      <c r="BV98" s="18">
        <f>+DWT!$AD98</f>
        <v>12639</v>
      </c>
      <c r="BW98" s="18">
        <f>+DWT!$AE98</f>
        <v>13939</v>
      </c>
      <c r="BX98" s="18">
        <f>SUM(BL98:BW98)</f>
        <v>84459</v>
      </c>
      <c r="BY98" s="28"/>
      <c r="BZ98" s="28"/>
      <c r="CA98" s="18">
        <f>+OGB!$T98</f>
        <v>5</v>
      </c>
      <c r="CB98" s="18">
        <f>+OGB!$U98</f>
        <v>11</v>
      </c>
      <c r="CC98" s="18">
        <f>+OGB!$V98</f>
        <v>16</v>
      </c>
      <c r="CD98" s="18">
        <f>+OGB!$W98</f>
        <v>47</v>
      </c>
      <c r="CE98" s="18">
        <f>+OGB!$X98</f>
        <v>80</v>
      </c>
      <c r="CF98" s="18">
        <f>+OGB!$Y98</f>
        <v>107</v>
      </c>
      <c r="CG98" s="18">
        <f>+OGB!$Z98</f>
        <v>135</v>
      </c>
      <c r="CH98" s="18">
        <f>+OGB!$AA98</f>
        <v>190</v>
      </c>
      <c r="CI98" s="18">
        <f>+OGB!$AB98</f>
        <v>225</v>
      </c>
      <c r="CJ98" s="18">
        <f>+OGB!$AC98</f>
        <v>261</v>
      </c>
      <c r="CK98" s="18">
        <f>+OGB!$AD98</f>
        <v>288</v>
      </c>
      <c r="CL98" s="18">
        <f>+OGB!$AE98</f>
        <v>299</v>
      </c>
      <c r="CM98" s="18">
        <f>SUM(CA98:CL98)</f>
        <v>1664</v>
      </c>
      <c r="CN98" s="28"/>
      <c r="CO98" s="28"/>
      <c r="CP98" s="18">
        <f>+PB!$T98</f>
        <v>720</v>
      </c>
      <c r="CQ98" s="18">
        <f>+PB!$U98</f>
        <v>1448</v>
      </c>
      <c r="CR98" s="18">
        <f>+PB!$V98</f>
        <v>2162</v>
      </c>
      <c r="CS98" s="18">
        <f>+PB!$W98</f>
        <v>2826</v>
      </c>
      <c r="CT98" s="18">
        <f>+PB!$X98</f>
        <v>3612</v>
      </c>
      <c r="CU98" s="18">
        <f>+PB!$Y98</f>
        <v>4376</v>
      </c>
      <c r="CV98" s="18">
        <f>+PB!$Z98</f>
        <v>5286</v>
      </c>
      <c r="CW98" s="18">
        <f>+PB!$AA98</f>
        <v>6146</v>
      </c>
      <c r="CX98" s="18">
        <f>+PB!$AB98</f>
        <v>7012</v>
      </c>
      <c r="CY98" s="18">
        <f>+PB!$AC98</f>
        <v>7836</v>
      </c>
      <c r="CZ98" s="18">
        <f>+PB!$AD98</f>
        <v>8530</v>
      </c>
      <c r="DA98" s="18">
        <f>+PB!$AE98</f>
        <v>9118</v>
      </c>
      <c r="DB98" s="18">
        <f>SUM(CP98:DA98)</f>
        <v>59072</v>
      </c>
      <c r="DC98" s="28"/>
      <c r="DD98" s="28"/>
      <c r="DE98" s="18">
        <f>+IBA!$T98</f>
        <v>764</v>
      </c>
      <c r="DF98" s="18">
        <f>+IBA!$U98</f>
        <v>1768</v>
      </c>
      <c r="DG98" s="18">
        <f>+IBA!$V98</f>
        <v>2728</v>
      </c>
      <c r="DH98" s="18">
        <f>+IBA!$W98</f>
        <v>3468</v>
      </c>
      <c r="DI98" s="18">
        <f>+IBA!$X98</f>
        <v>6574</v>
      </c>
      <c r="DJ98" s="18">
        <f>+IBA!$Y98</f>
        <v>11900</v>
      </c>
      <c r="DK98" s="18">
        <f>+IBA!$Z98</f>
        <v>18465</v>
      </c>
      <c r="DL98" s="18">
        <f>+IBA!$AA98</f>
        <v>25228</v>
      </c>
      <c r="DM98" s="18">
        <f>+IBA!$AB98</f>
        <v>30198</v>
      </c>
      <c r="DN98" s="18">
        <f>+IBA!$AC98</f>
        <v>32360</v>
      </c>
      <c r="DO98" s="18">
        <f>+IBA!$AD98</f>
        <v>33063</v>
      </c>
      <c r="DP98" s="18">
        <f>+IBA!$AE98</f>
        <v>33467</v>
      </c>
      <c r="DQ98" s="18">
        <f>SUM(DE98:DP98)</f>
        <v>199983</v>
      </c>
      <c r="DR98" s="28"/>
      <c r="DS98" s="28"/>
      <c r="DT98" s="18">
        <f>+SIBC!$T98</f>
        <v>0</v>
      </c>
      <c r="DU98" s="18">
        <f>+SIBC!$U98</f>
        <v>0</v>
      </c>
      <c r="DV98" s="18">
        <f>+SIBC!$V98</f>
        <v>0</v>
      </c>
      <c r="DW98" s="18">
        <f>+SIBC!$W98</f>
        <v>0</v>
      </c>
      <c r="DX98" s="18">
        <f>+SIBC!$X98</f>
        <v>0</v>
      </c>
      <c r="DY98" s="18">
        <f>+SIBC!$Y98</f>
        <v>0</v>
      </c>
      <c r="DZ98" s="18">
        <f>+SIBC!$Z98</f>
        <v>0</v>
      </c>
      <c r="EA98" s="18">
        <f>+SIBC!$AA98</f>
        <v>0</v>
      </c>
      <c r="EB98" s="18">
        <f>+SIBC!$AB98</f>
        <v>0</v>
      </c>
      <c r="EC98" s="18">
        <f>+SIBC!$AC98</f>
        <v>0</v>
      </c>
      <c r="ED98" s="18">
        <f>+SIBC!$AD98</f>
        <v>0</v>
      </c>
      <c r="EE98" s="18">
        <f>+SIBC!$AE98</f>
        <v>0</v>
      </c>
      <c r="EF98" s="18">
        <f>SUM(DT98:EE98)</f>
        <v>0</v>
      </c>
      <c r="EG98" s="28"/>
      <c r="EH98" s="28"/>
      <c r="EI98" s="18">
        <f>+TIBA!$T98</f>
        <v>0</v>
      </c>
      <c r="EJ98" s="18">
        <f>+TIBA!$U98</f>
        <v>0</v>
      </c>
      <c r="EK98" s="18">
        <f>+TIBA!$V98</f>
        <v>0</v>
      </c>
      <c r="EL98" s="18">
        <f>+TIBA!$W98</f>
        <v>0</v>
      </c>
      <c r="EM98" s="18">
        <f>+TIBA!$X98</f>
        <v>0</v>
      </c>
      <c r="EN98" s="18">
        <f>+TIBA!$Y98</f>
        <v>0</v>
      </c>
      <c r="EO98" s="18">
        <f>+TIBA!$Z98</f>
        <v>0</v>
      </c>
      <c r="EP98" s="18">
        <f>+TIBA!$AA98</f>
        <v>0</v>
      </c>
      <c r="EQ98" s="18">
        <f>+TIBA!$AB98</f>
        <v>0</v>
      </c>
      <c r="ER98" s="18">
        <f>+TIBA!$AC98</f>
        <v>0</v>
      </c>
      <c r="ES98" s="18">
        <f>+TIBA!$AD98</f>
        <v>0</v>
      </c>
      <c r="ET98" s="18">
        <f>+TIBA!$AE98</f>
        <v>0</v>
      </c>
      <c r="EU98" s="18">
        <f>SUM(EI98:ET98)</f>
        <v>0</v>
      </c>
      <c r="EV98" s="28"/>
      <c r="EW98" s="28"/>
      <c r="EX98" s="18">
        <f>+LQB!$T98</f>
        <v>158</v>
      </c>
      <c r="EY98" s="18">
        <f>+LQB!$U98</f>
        <v>350</v>
      </c>
      <c r="EZ98" s="18">
        <f>+LQB!$V98</f>
        <v>626</v>
      </c>
      <c r="FA98" s="18">
        <f>+LQB!$W98</f>
        <v>968</v>
      </c>
      <c r="FB98" s="18">
        <f>+LQB!$X98</f>
        <v>1426</v>
      </c>
      <c r="FC98" s="18">
        <f>+LQB!$Y98</f>
        <v>1772</v>
      </c>
      <c r="FD98" s="18">
        <f>+LQB!$Z98</f>
        <v>2328</v>
      </c>
      <c r="FE98" s="18">
        <f>+LQB!$AA98</f>
        <v>2720</v>
      </c>
      <c r="FF98" s="18">
        <f>+LQB!$AB98</f>
        <v>3090</v>
      </c>
      <c r="FG98" s="18">
        <f>+LQB!$AC98</f>
        <v>3554</v>
      </c>
      <c r="FH98" s="18">
        <f>+LQB!$AD98</f>
        <v>3926</v>
      </c>
      <c r="FI98" s="18">
        <f>+LQB!$AE98</f>
        <v>4228</v>
      </c>
      <c r="FJ98" s="18">
        <f>SUM(EX98:FI98)</f>
        <v>25146</v>
      </c>
      <c r="FK98" s="28"/>
      <c r="FL98" s="28"/>
      <c r="FM98" s="18">
        <f>+RBW!$T98</f>
        <v>164</v>
      </c>
      <c r="FN98" s="18">
        <f>+RBW!$U98</f>
        <v>320</v>
      </c>
      <c r="FO98" s="18">
        <f>+RBW!$V98</f>
        <v>598</v>
      </c>
      <c r="FP98" s="18">
        <f>+RBW!$W98</f>
        <v>1206</v>
      </c>
      <c r="FQ98" s="18">
        <f>+RBW!$X98</f>
        <v>2412</v>
      </c>
      <c r="FR98" s="18">
        <f>+RBW!$Y98</f>
        <v>4030</v>
      </c>
      <c r="FS98" s="18">
        <f>+RBW!$Z98</f>
        <v>5806</v>
      </c>
      <c r="FT98" s="18">
        <f>+RBW!$AA98</f>
        <v>7524</v>
      </c>
      <c r="FU98" s="18">
        <f>+RBW!$AB98</f>
        <v>9248</v>
      </c>
      <c r="FV98" s="18">
        <f>+RBW!$AC98</f>
        <v>10788</v>
      </c>
      <c r="FW98" s="18">
        <f>+RBW!$AD98</f>
        <v>11300</v>
      </c>
      <c r="FX98" s="18">
        <f>+RBW!$AE98</f>
        <v>11700</v>
      </c>
      <c r="FY98" s="18">
        <f>SUM(FM98:FX98)</f>
        <v>65096</v>
      </c>
      <c r="FZ98" s="28"/>
      <c r="GA98" s="28"/>
      <c r="GB98" s="18">
        <f>+WPB!$T98</f>
        <v>0</v>
      </c>
      <c r="GC98" s="18">
        <f>+WPB!$U98</f>
        <v>0</v>
      </c>
      <c r="GD98" s="18">
        <f>+WPB!$V98</f>
        <v>0</v>
      </c>
      <c r="GE98" s="18">
        <f>+WPB!$W98</f>
        <v>0</v>
      </c>
      <c r="GF98" s="18">
        <f>+WPB!$X98</f>
        <v>0</v>
      </c>
      <c r="GG98" s="18">
        <f>+WPB!$Y98</f>
        <v>0</v>
      </c>
      <c r="GH98" s="18">
        <f>+WPB!$Z98</f>
        <v>0</v>
      </c>
      <c r="GI98" s="18">
        <f>+WPB!$AA98</f>
        <v>0</v>
      </c>
      <c r="GJ98" s="18">
        <f>+WPB!$AB98</f>
        <v>0</v>
      </c>
      <c r="GK98" s="18">
        <f>+WPB!$AC98</f>
        <v>0</v>
      </c>
      <c r="GL98" s="18">
        <f>+WPB!$AD98</f>
        <v>0</v>
      </c>
      <c r="GM98" s="18">
        <f>+WPB!$AE98</f>
        <v>0</v>
      </c>
      <c r="GN98" s="18">
        <f>SUM(GB98:GM98)</f>
        <v>0</v>
      </c>
      <c r="GO98" s="28"/>
      <c r="GP98" s="28"/>
    </row>
    <row r="99" spans="1:198" s="17" customFormat="1" ht="15.2" customHeight="1">
      <c r="A99" s="25">
        <v>2023</v>
      </c>
      <c r="B99" s="31" t="s">
        <v>9</v>
      </c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28"/>
      <c r="R99" s="28"/>
      <c r="S99" s="18">
        <f t="shared" ref="S99:AE99" si="191">SUM(S96:S98)</f>
        <v>15597</v>
      </c>
      <c r="T99" s="18">
        <f t="shared" si="191"/>
        <v>31516</v>
      </c>
      <c r="U99" s="18">
        <f t="shared" si="191"/>
        <v>49081</v>
      </c>
      <c r="V99" s="18">
        <f t="shared" si="191"/>
        <v>65057</v>
      </c>
      <c r="W99" s="18">
        <f t="shared" si="191"/>
        <v>93211</v>
      </c>
      <c r="X99" s="18">
        <f t="shared" si="191"/>
        <v>134882</v>
      </c>
      <c r="Y99" s="18">
        <f t="shared" si="191"/>
        <v>172722</v>
      </c>
      <c r="Z99" s="18">
        <f t="shared" si="191"/>
        <v>209403</v>
      </c>
      <c r="AA99" s="18">
        <f t="shared" si="191"/>
        <v>238291</v>
      </c>
      <c r="AB99" s="18">
        <f t="shared" si="191"/>
        <v>258682</v>
      </c>
      <c r="AC99" s="18">
        <f t="shared" si="191"/>
        <v>277045</v>
      </c>
      <c r="AD99" s="18">
        <f t="shared" si="191"/>
        <v>296787</v>
      </c>
      <c r="AE99" s="18">
        <f t="shared" si="191"/>
        <v>1842274</v>
      </c>
      <c r="AF99" s="28"/>
      <c r="AG99" s="28"/>
      <c r="AH99" s="18">
        <f t="shared" ref="AH99:AT99" si="192">SUM(AH96:AH98)</f>
        <v>445052</v>
      </c>
      <c r="AI99" s="18">
        <f t="shared" si="192"/>
        <v>868466</v>
      </c>
      <c r="AJ99" s="18">
        <f t="shared" si="192"/>
        <v>1371633</v>
      </c>
      <c r="AK99" s="18">
        <f t="shared" si="192"/>
        <v>1851866</v>
      </c>
      <c r="AL99" s="18">
        <f t="shared" si="192"/>
        <v>2388307</v>
      </c>
      <c r="AM99" s="18">
        <f t="shared" si="192"/>
        <v>2945319</v>
      </c>
      <c r="AN99" s="18">
        <f t="shared" si="192"/>
        <v>3509162</v>
      </c>
      <c r="AO99" s="18">
        <f t="shared" si="192"/>
        <v>4105191</v>
      </c>
      <c r="AP99" s="18">
        <f t="shared" si="192"/>
        <v>4631820</v>
      </c>
      <c r="AQ99" s="18">
        <f t="shared" si="192"/>
        <v>5168193</v>
      </c>
      <c r="AR99" s="18">
        <f t="shared" si="192"/>
        <v>5680822</v>
      </c>
      <c r="AS99" s="18">
        <f t="shared" si="192"/>
        <v>6155794</v>
      </c>
      <c r="AT99" s="18">
        <f t="shared" si="192"/>
        <v>39121625</v>
      </c>
      <c r="AU99" s="28"/>
      <c r="AV99" s="28"/>
      <c r="AW99" s="18">
        <f t="shared" ref="AW99:BI99" si="193">SUM(AW96:AW98)</f>
        <v>257230</v>
      </c>
      <c r="AX99" s="18">
        <f t="shared" si="193"/>
        <v>495849</v>
      </c>
      <c r="AY99" s="18">
        <f t="shared" si="193"/>
        <v>789979</v>
      </c>
      <c r="AZ99" s="18">
        <f t="shared" si="193"/>
        <v>1075877</v>
      </c>
      <c r="BA99" s="18">
        <f t="shared" si="193"/>
        <v>1398717</v>
      </c>
      <c r="BB99" s="18">
        <f t="shared" si="193"/>
        <v>1745694</v>
      </c>
      <c r="BC99" s="18">
        <f t="shared" si="193"/>
        <v>2079967</v>
      </c>
      <c r="BD99" s="18">
        <f t="shared" si="193"/>
        <v>2421444</v>
      </c>
      <c r="BE99" s="18">
        <f t="shared" si="193"/>
        <v>2730768</v>
      </c>
      <c r="BF99" s="18">
        <f t="shared" si="193"/>
        <v>3046142</v>
      </c>
      <c r="BG99" s="18">
        <f t="shared" si="193"/>
        <v>3348290</v>
      </c>
      <c r="BH99" s="18">
        <f t="shared" si="193"/>
        <v>3633002</v>
      </c>
      <c r="BI99" s="18">
        <f t="shared" si="193"/>
        <v>23022959</v>
      </c>
      <c r="BJ99" s="28"/>
      <c r="BK99" s="28"/>
      <c r="BL99" s="18">
        <f t="shared" ref="BL99:BX99" si="194">SUM(BL96:BL98)</f>
        <v>274214</v>
      </c>
      <c r="BM99" s="18">
        <f t="shared" si="194"/>
        <v>537220</v>
      </c>
      <c r="BN99" s="18">
        <f t="shared" si="194"/>
        <v>837744</v>
      </c>
      <c r="BO99" s="18">
        <f t="shared" si="194"/>
        <v>1117118</v>
      </c>
      <c r="BP99" s="18">
        <f t="shared" si="194"/>
        <v>1424444</v>
      </c>
      <c r="BQ99" s="18">
        <f t="shared" si="194"/>
        <v>1715119</v>
      </c>
      <c r="BR99" s="18">
        <f t="shared" si="194"/>
        <v>2046110</v>
      </c>
      <c r="BS99" s="18">
        <f t="shared" si="194"/>
        <v>2403761</v>
      </c>
      <c r="BT99" s="18">
        <f t="shared" si="194"/>
        <v>2732383</v>
      </c>
      <c r="BU99" s="18">
        <f t="shared" si="194"/>
        <v>3071010</v>
      </c>
      <c r="BV99" s="18">
        <f t="shared" si="194"/>
        <v>3398146</v>
      </c>
      <c r="BW99" s="18">
        <f t="shared" si="194"/>
        <v>3712767</v>
      </c>
      <c r="BX99" s="18">
        <f t="shared" si="194"/>
        <v>23270036</v>
      </c>
      <c r="BY99" s="28"/>
      <c r="BZ99" s="28"/>
      <c r="CA99" s="18">
        <f t="shared" ref="CA99:CM99" si="195">SUM(CA96:CA98)</f>
        <v>33503</v>
      </c>
      <c r="CB99" s="18">
        <f t="shared" si="195"/>
        <v>66741</v>
      </c>
      <c r="CC99" s="18">
        <f t="shared" si="195"/>
        <v>103425</v>
      </c>
      <c r="CD99" s="18">
        <f t="shared" si="195"/>
        <v>143538</v>
      </c>
      <c r="CE99" s="18">
        <f t="shared" si="195"/>
        <v>190193</v>
      </c>
      <c r="CF99" s="18">
        <f t="shared" si="195"/>
        <v>238474</v>
      </c>
      <c r="CG99" s="18">
        <f t="shared" si="195"/>
        <v>293750</v>
      </c>
      <c r="CH99" s="18">
        <f t="shared" si="195"/>
        <v>351130</v>
      </c>
      <c r="CI99" s="18">
        <f t="shared" si="195"/>
        <v>398844</v>
      </c>
      <c r="CJ99" s="18">
        <f t="shared" si="195"/>
        <v>447488</v>
      </c>
      <c r="CK99" s="18">
        <f t="shared" si="195"/>
        <v>491020</v>
      </c>
      <c r="CL99" s="18">
        <f t="shared" si="195"/>
        <v>535029</v>
      </c>
      <c r="CM99" s="18">
        <f t="shared" si="195"/>
        <v>3293135</v>
      </c>
      <c r="CN99" s="28"/>
      <c r="CO99" s="28"/>
      <c r="CP99" s="18">
        <f t="shared" ref="CP99:DB99" si="196">SUM(CP96:CP98)</f>
        <v>285945</v>
      </c>
      <c r="CQ99" s="18">
        <f t="shared" si="196"/>
        <v>555368</v>
      </c>
      <c r="CR99" s="18">
        <f t="shared" si="196"/>
        <v>894055</v>
      </c>
      <c r="CS99" s="18">
        <f t="shared" si="196"/>
        <v>1228099</v>
      </c>
      <c r="CT99" s="18">
        <f t="shared" si="196"/>
        <v>1610336</v>
      </c>
      <c r="CU99" s="18">
        <f t="shared" si="196"/>
        <v>2014544</v>
      </c>
      <c r="CV99" s="18">
        <f t="shared" si="196"/>
        <v>2486187</v>
      </c>
      <c r="CW99" s="18">
        <f t="shared" si="196"/>
        <v>2978704</v>
      </c>
      <c r="CX99" s="18">
        <f t="shared" si="196"/>
        <v>3389129</v>
      </c>
      <c r="CY99" s="18">
        <f t="shared" si="196"/>
        <v>3794197</v>
      </c>
      <c r="CZ99" s="18">
        <f t="shared" si="196"/>
        <v>4144183</v>
      </c>
      <c r="DA99" s="18">
        <f t="shared" si="196"/>
        <v>4484640</v>
      </c>
      <c r="DB99" s="18">
        <f t="shared" si="196"/>
        <v>27865387</v>
      </c>
      <c r="DC99" s="28"/>
      <c r="DD99" s="28"/>
      <c r="DE99" s="18">
        <f t="shared" ref="DE99:DQ99" si="197">SUM(DE96:DE98)</f>
        <v>56162</v>
      </c>
      <c r="DF99" s="18">
        <f t="shared" si="197"/>
        <v>110902</v>
      </c>
      <c r="DG99" s="18">
        <f t="shared" si="197"/>
        <v>175343</v>
      </c>
      <c r="DH99" s="18">
        <f t="shared" si="197"/>
        <v>240669</v>
      </c>
      <c r="DI99" s="18">
        <f t="shared" si="197"/>
        <v>319026</v>
      </c>
      <c r="DJ99" s="18">
        <f t="shared" si="197"/>
        <v>411231</v>
      </c>
      <c r="DK99" s="18">
        <f t="shared" si="197"/>
        <v>521963</v>
      </c>
      <c r="DL99" s="18">
        <f t="shared" si="197"/>
        <v>636059</v>
      </c>
      <c r="DM99" s="18">
        <f t="shared" si="197"/>
        <v>734315</v>
      </c>
      <c r="DN99" s="18">
        <f t="shared" si="197"/>
        <v>821766</v>
      </c>
      <c r="DO99" s="18">
        <f t="shared" si="197"/>
        <v>892512</v>
      </c>
      <c r="DP99" s="18">
        <f t="shared" si="197"/>
        <v>970906</v>
      </c>
      <c r="DQ99" s="18">
        <f t="shared" si="197"/>
        <v>5890854</v>
      </c>
      <c r="DR99" s="28"/>
      <c r="DS99" s="28"/>
      <c r="DT99" s="18">
        <f t="shared" ref="DT99:EF99" si="198">SUM(DT96:DT98)</f>
        <v>172487</v>
      </c>
      <c r="DU99" s="18">
        <f t="shared" si="198"/>
        <v>335249</v>
      </c>
      <c r="DV99" s="18">
        <f t="shared" si="198"/>
        <v>528929</v>
      </c>
      <c r="DW99" s="18">
        <f t="shared" si="198"/>
        <v>721949</v>
      </c>
      <c r="DX99" s="18">
        <f t="shared" si="198"/>
        <v>940718</v>
      </c>
      <c r="DY99" s="18">
        <f t="shared" si="198"/>
        <v>1163936</v>
      </c>
      <c r="DZ99" s="18">
        <f t="shared" si="198"/>
        <v>1394672</v>
      </c>
      <c r="EA99" s="18">
        <f t="shared" si="198"/>
        <v>1620702</v>
      </c>
      <c r="EB99" s="18">
        <f t="shared" si="198"/>
        <v>1834579</v>
      </c>
      <c r="EC99" s="18">
        <f t="shared" si="198"/>
        <v>2048015</v>
      </c>
      <c r="ED99" s="18">
        <f t="shared" si="198"/>
        <v>2247128</v>
      </c>
      <c r="EE99" s="18">
        <f t="shared" si="198"/>
        <v>2446607</v>
      </c>
      <c r="EF99" s="18">
        <f t="shared" si="198"/>
        <v>15454971</v>
      </c>
      <c r="EG99" s="28"/>
      <c r="EH99" s="28"/>
      <c r="EI99" s="18">
        <f t="shared" ref="EI99:EU99" si="199">SUM(EI96:EI98)</f>
        <v>102967</v>
      </c>
      <c r="EJ99" s="18">
        <f t="shared" si="199"/>
        <v>200797</v>
      </c>
      <c r="EK99" s="18">
        <f t="shared" si="199"/>
        <v>326902</v>
      </c>
      <c r="EL99" s="18">
        <f t="shared" si="199"/>
        <v>467027</v>
      </c>
      <c r="EM99" s="18">
        <f t="shared" si="199"/>
        <v>630479</v>
      </c>
      <c r="EN99" s="18">
        <f t="shared" si="199"/>
        <v>812535</v>
      </c>
      <c r="EO99" s="18">
        <f t="shared" si="199"/>
        <v>1050892</v>
      </c>
      <c r="EP99" s="18">
        <f t="shared" si="199"/>
        <v>1290243</v>
      </c>
      <c r="EQ99" s="18">
        <f t="shared" si="199"/>
        <v>1466512</v>
      </c>
      <c r="ER99" s="18">
        <f t="shared" si="199"/>
        <v>1626173</v>
      </c>
      <c r="ES99" s="18">
        <f t="shared" si="199"/>
        <v>1761498</v>
      </c>
      <c r="ET99" s="18">
        <f t="shared" si="199"/>
        <v>1885621</v>
      </c>
      <c r="EU99" s="18">
        <f t="shared" si="199"/>
        <v>11621646</v>
      </c>
      <c r="EV99" s="28"/>
      <c r="EW99" s="28"/>
      <c r="EX99" s="18">
        <f t="shared" ref="EX99:FJ99" si="200">SUM(EX96:EX98)</f>
        <v>180403</v>
      </c>
      <c r="EY99" s="18">
        <f t="shared" si="200"/>
        <v>350595</v>
      </c>
      <c r="EZ99" s="18">
        <f t="shared" si="200"/>
        <v>555907</v>
      </c>
      <c r="FA99" s="18">
        <f t="shared" si="200"/>
        <v>775680</v>
      </c>
      <c r="FB99" s="18">
        <f t="shared" si="200"/>
        <v>1021354</v>
      </c>
      <c r="FC99" s="18">
        <f t="shared" si="200"/>
        <v>1288344</v>
      </c>
      <c r="FD99" s="18">
        <f t="shared" si="200"/>
        <v>1603555</v>
      </c>
      <c r="FE99" s="18">
        <f t="shared" si="200"/>
        <v>1940167</v>
      </c>
      <c r="FF99" s="18">
        <f t="shared" si="200"/>
        <v>2186981</v>
      </c>
      <c r="FG99" s="18">
        <f t="shared" si="200"/>
        <v>2442235</v>
      </c>
      <c r="FH99" s="18">
        <f t="shared" si="200"/>
        <v>2673311</v>
      </c>
      <c r="FI99" s="18">
        <f t="shared" si="200"/>
        <v>2917094</v>
      </c>
      <c r="FJ99" s="18">
        <f t="shared" si="200"/>
        <v>17935626</v>
      </c>
      <c r="FK99" s="28"/>
      <c r="FL99" s="28"/>
      <c r="FM99" s="18">
        <f t="shared" ref="FM99:FY99" si="201">SUM(FM96:FM98)</f>
        <v>98494</v>
      </c>
      <c r="FN99" s="18">
        <f t="shared" si="201"/>
        <v>198414</v>
      </c>
      <c r="FO99" s="18">
        <f t="shared" si="201"/>
        <v>319631</v>
      </c>
      <c r="FP99" s="18">
        <f t="shared" si="201"/>
        <v>465111</v>
      </c>
      <c r="FQ99" s="18">
        <f t="shared" si="201"/>
        <v>631092</v>
      </c>
      <c r="FR99" s="18">
        <f t="shared" si="201"/>
        <v>815694</v>
      </c>
      <c r="FS99" s="18">
        <f t="shared" si="201"/>
        <v>1044730</v>
      </c>
      <c r="FT99" s="18">
        <f t="shared" si="201"/>
        <v>1275772</v>
      </c>
      <c r="FU99" s="18">
        <f t="shared" si="201"/>
        <v>1465312</v>
      </c>
      <c r="FV99" s="18">
        <f t="shared" si="201"/>
        <v>1643004</v>
      </c>
      <c r="FW99" s="18">
        <f t="shared" si="201"/>
        <v>1776486</v>
      </c>
      <c r="FX99" s="18">
        <f t="shared" si="201"/>
        <v>1919466</v>
      </c>
      <c r="FY99" s="18">
        <f t="shared" si="201"/>
        <v>11653206</v>
      </c>
      <c r="FZ99" s="28"/>
      <c r="GA99" s="28"/>
      <c r="GB99" s="18">
        <f t="shared" ref="GB99:GN99" si="202">SUM(GB96:GB98)</f>
        <v>22097</v>
      </c>
      <c r="GC99" s="18">
        <f t="shared" si="202"/>
        <v>42554</v>
      </c>
      <c r="GD99" s="18">
        <f t="shared" si="202"/>
        <v>67425</v>
      </c>
      <c r="GE99" s="18">
        <f t="shared" si="202"/>
        <v>95258</v>
      </c>
      <c r="GF99" s="18">
        <f t="shared" si="202"/>
        <v>126308</v>
      </c>
      <c r="GG99" s="18">
        <f t="shared" si="202"/>
        <v>158731</v>
      </c>
      <c r="GH99" s="18">
        <f t="shared" si="202"/>
        <v>197875</v>
      </c>
      <c r="GI99" s="18">
        <f t="shared" si="202"/>
        <v>241520</v>
      </c>
      <c r="GJ99" s="18">
        <f t="shared" si="202"/>
        <v>278818</v>
      </c>
      <c r="GK99" s="18">
        <f t="shared" si="202"/>
        <v>313843</v>
      </c>
      <c r="GL99" s="18">
        <f t="shared" si="202"/>
        <v>345131</v>
      </c>
      <c r="GM99" s="18">
        <f t="shared" si="202"/>
        <v>378630</v>
      </c>
      <c r="GN99" s="18">
        <f t="shared" si="202"/>
        <v>2268190</v>
      </c>
      <c r="GO99" s="28"/>
      <c r="GP99" s="28"/>
    </row>
    <row r="100" spans="1:198" s="29" customFormat="1" ht="15.2" customHeight="1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5"/>
      <c r="R100" s="15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5"/>
      <c r="AG100" s="15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5"/>
      <c r="AV100" s="15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5"/>
      <c r="BK100" s="15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5"/>
      <c r="BZ100" s="15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5"/>
      <c r="CO100" s="15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5"/>
      <c r="DD100" s="15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5"/>
      <c r="DS100" s="15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5"/>
      <c r="EH100" s="15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5"/>
      <c r="EW100" s="15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5"/>
      <c r="FL100" s="15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5"/>
      <c r="GA100" s="15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5"/>
      <c r="GP100" s="15"/>
    </row>
    <row r="101" spans="1:198" s="17" customFormat="1" ht="15.2" customHeight="1">
      <c r="A101" s="25">
        <v>2024</v>
      </c>
      <c r="B101" s="30" t="s">
        <v>6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27"/>
      <c r="R101" s="27"/>
      <c r="S101" s="18">
        <f>+AAZ!$T101</f>
        <v>17596</v>
      </c>
      <c r="T101" s="18">
        <f>+AAZ!$U101</f>
        <v>34436</v>
      </c>
      <c r="U101" s="18">
        <f>+AAZ!$V101</f>
        <v>52710</v>
      </c>
      <c r="V101" s="18">
        <f>+AAZ!$W101</f>
        <v>70631</v>
      </c>
      <c r="W101" s="18">
        <f>+AAZ!$X101</f>
        <v>101565</v>
      </c>
      <c r="X101" s="18">
        <f>+AAZ!$Y101</f>
        <v>143412</v>
      </c>
      <c r="Y101" s="18">
        <f>+AAZ!$Z101</f>
        <v>181558</v>
      </c>
      <c r="Z101" s="18">
        <f>+AAZ!$AA101</f>
        <v>219991</v>
      </c>
      <c r="AA101" s="18">
        <f>+AAZ!$AB101</f>
        <v>247771</v>
      </c>
      <c r="AB101" s="18">
        <f>+AAZ!$AC101</f>
        <v>265358</v>
      </c>
      <c r="AC101" s="18">
        <f>+AAZ!$AD101</f>
        <v>281296</v>
      </c>
      <c r="AD101" s="18">
        <f>+AAZ!$AE101</f>
        <v>298122</v>
      </c>
      <c r="AE101" s="18">
        <f>SUM(S101:AD101)</f>
        <v>1914446</v>
      </c>
      <c r="AF101" s="27"/>
      <c r="AG101" s="27"/>
      <c r="AH101" s="18">
        <f>+AMB!$T101</f>
        <v>272783</v>
      </c>
      <c r="AI101" s="18">
        <f>+AMB!$U101</f>
        <v>550186</v>
      </c>
      <c r="AJ101" s="18">
        <f>+AMB!$V101</f>
        <v>869345</v>
      </c>
      <c r="AK101" s="18">
        <f>+AMB!$W101</f>
        <v>1195836</v>
      </c>
      <c r="AL101" s="18">
        <f>+AMB!$X101</f>
        <v>1550528</v>
      </c>
      <c r="AM101" s="18">
        <f>+AMB!$Y101</f>
        <v>1887510</v>
      </c>
      <c r="AN101" s="18">
        <f>+AMB!$Z101</f>
        <v>2253226</v>
      </c>
      <c r="AO101" s="18">
        <f>+AMB!$AA101</f>
        <v>2638509</v>
      </c>
      <c r="AP101" s="18">
        <f>+AMB!$AB101</f>
        <v>2970198</v>
      </c>
      <c r="AQ101" s="18">
        <f>+AMB!$AC101</f>
        <v>3318078</v>
      </c>
      <c r="AR101" s="18">
        <f>+AMB!$AD101</f>
        <v>3628774</v>
      </c>
      <c r="AS101" s="18">
        <f>+AMB!$AE101</f>
        <v>3946009</v>
      </c>
      <c r="AT101" s="18">
        <f>SUM(AH101:AS101)</f>
        <v>25080982</v>
      </c>
      <c r="AU101" s="27"/>
      <c r="AV101" s="27"/>
      <c r="AW101" s="18">
        <f>+BWB!$T101</f>
        <v>124724</v>
      </c>
      <c r="AX101" s="18">
        <f>+BWB!$U101</f>
        <v>256708</v>
      </c>
      <c r="AY101" s="18">
        <f>+BWB!$V101</f>
        <v>425191</v>
      </c>
      <c r="AZ101" s="18">
        <f>+BWB!$W101</f>
        <v>589798</v>
      </c>
      <c r="BA101" s="18">
        <f>+BWB!$X101</f>
        <v>790850</v>
      </c>
      <c r="BB101" s="18">
        <f>+BWB!$Y101</f>
        <v>985472</v>
      </c>
      <c r="BC101" s="18">
        <f>+BWB!$Z101</f>
        <v>1209343</v>
      </c>
      <c r="BD101" s="18">
        <f>+BWB!$AA101</f>
        <v>1440282</v>
      </c>
      <c r="BE101" s="18">
        <f>+BWB!$AB101</f>
        <v>1618714</v>
      </c>
      <c r="BF101" s="18">
        <f>+BWB!$AC101</f>
        <v>1795833</v>
      </c>
      <c r="BG101" s="18">
        <f>+BWB!$AD101</f>
        <v>1967147</v>
      </c>
      <c r="BH101" s="18">
        <f>+BWB!$AE101</f>
        <v>2130793</v>
      </c>
      <c r="BI101" s="18">
        <f>SUM(AW101:BH101)</f>
        <v>13334855</v>
      </c>
      <c r="BJ101" s="27"/>
      <c r="BK101" s="27"/>
      <c r="BL101" s="18">
        <f>+DWT!$T101</f>
        <v>291915</v>
      </c>
      <c r="BM101" s="18">
        <f>+DWT!$U101</f>
        <v>591924</v>
      </c>
      <c r="BN101" s="18">
        <f>+DWT!$V101</f>
        <v>915354</v>
      </c>
      <c r="BO101" s="18">
        <f>+DWT!$W101</f>
        <v>1208081</v>
      </c>
      <c r="BP101" s="18">
        <f>+DWT!$X101</f>
        <v>1523589</v>
      </c>
      <c r="BQ101" s="18">
        <f>+DWT!$Y101</f>
        <v>1831351</v>
      </c>
      <c r="BR101" s="18">
        <f>+DWT!$Z101</f>
        <v>2169357</v>
      </c>
      <c r="BS101" s="18">
        <f>+DWT!$AA101</f>
        <v>2523060</v>
      </c>
      <c r="BT101" s="18">
        <f>+DWT!$AB101</f>
        <v>2853378</v>
      </c>
      <c r="BU101" s="18">
        <f>+DWT!$AC101</f>
        <v>3200311</v>
      </c>
      <c r="BV101" s="18">
        <f>+DWT!$AD101</f>
        <v>3517338</v>
      </c>
      <c r="BW101" s="18">
        <f>+DWT!$AE101</f>
        <v>3835684</v>
      </c>
      <c r="BX101" s="18">
        <f>SUM(BL101:BW101)</f>
        <v>24461342</v>
      </c>
      <c r="BY101" s="27"/>
      <c r="BZ101" s="27"/>
      <c r="CA101" s="18">
        <f>+OGB!$T101</f>
        <v>29971</v>
      </c>
      <c r="CB101" s="18">
        <f>+OGB!$U101</f>
        <v>62426</v>
      </c>
      <c r="CC101" s="18">
        <f>+OGB!$V101</f>
        <v>100632</v>
      </c>
      <c r="CD101" s="18">
        <f>+OGB!$W101</f>
        <v>138320</v>
      </c>
      <c r="CE101" s="18">
        <f>+OGB!$X101</f>
        <v>180861</v>
      </c>
      <c r="CF101" s="18">
        <f>+OGB!$Y101</f>
        <v>226035</v>
      </c>
      <c r="CG101" s="18">
        <f>+OGB!$Z101</f>
        <v>279618</v>
      </c>
      <c r="CH101" s="18">
        <f>+OGB!$AA101</f>
        <v>340224</v>
      </c>
      <c r="CI101" s="18">
        <f>+OGB!$AB101</f>
        <v>385052</v>
      </c>
      <c r="CJ101" s="18">
        <f>+OGB!$AC101</f>
        <v>431867</v>
      </c>
      <c r="CK101" s="18">
        <f>+OGB!$AD101</f>
        <v>476255</v>
      </c>
      <c r="CL101" s="18">
        <f>+OGB!$AE101</f>
        <v>520026</v>
      </c>
      <c r="CM101" s="18">
        <f>SUM(CA101:CL101)</f>
        <v>3171287</v>
      </c>
      <c r="CN101" s="27"/>
      <c r="CO101" s="27"/>
      <c r="CP101" s="18">
        <f>+PB!$T101</f>
        <v>201336</v>
      </c>
      <c r="CQ101" s="18">
        <f>+PB!$U101</f>
        <v>425344</v>
      </c>
      <c r="CR101" s="18">
        <f>+PB!$V101</f>
        <v>709779</v>
      </c>
      <c r="CS101" s="18">
        <f>+PB!$W101</f>
        <v>984499</v>
      </c>
      <c r="CT101" s="18">
        <f>+PB!$X101</f>
        <v>1310663</v>
      </c>
      <c r="CU101" s="18">
        <f>+PB!$Y101</f>
        <v>1671209</v>
      </c>
      <c r="CV101" s="18">
        <f>+PB!$Z101</f>
        <v>2084208</v>
      </c>
      <c r="CW101" s="18">
        <f>+PB!$AA101</f>
        <v>2514924</v>
      </c>
      <c r="CX101" s="18">
        <f>+PB!$AB101</f>
        <v>2848110</v>
      </c>
      <c r="CY101" s="18">
        <f>+PB!$AC101</f>
        <v>3169251</v>
      </c>
      <c r="CZ101" s="18">
        <f>+PB!$AD101</f>
        <v>3462062</v>
      </c>
      <c r="DA101" s="18">
        <f>+PB!$AE101</f>
        <v>3739580</v>
      </c>
      <c r="DB101" s="18">
        <f>SUM(CP101:DA101)</f>
        <v>23120965</v>
      </c>
      <c r="DC101" s="27"/>
      <c r="DD101" s="27"/>
      <c r="DE101" s="18">
        <f>+IBA!$T101</f>
        <v>60358</v>
      </c>
      <c r="DF101" s="18">
        <f>+IBA!$U101</f>
        <v>123359</v>
      </c>
      <c r="DG101" s="18">
        <f>+IBA!$V101</f>
        <v>197722</v>
      </c>
      <c r="DH101" s="18">
        <f>+IBA!$W101</f>
        <v>269775</v>
      </c>
      <c r="DI101" s="18">
        <f>+IBA!$X101</f>
        <v>353570</v>
      </c>
      <c r="DJ101" s="18">
        <f>+IBA!$Y101</f>
        <v>444959</v>
      </c>
      <c r="DK101" s="18">
        <f>+IBA!$Z101</f>
        <v>553557</v>
      </c>
      <c r="DL101" s="18">
        <f>+IBA!$AA101</f>
        <v>668975</v>
      </c>
      <c r="DM101" s="18">
        <f>+IBA!$AB101</f>
        <v>767713</v>
      </c>
      <c r="DN101" s="18">
        <f>+IBA!$AC101</f>
        <v>862751</v>
      </c>
      <c r="DO101" s="18">
        <f>+IBA!$AD101</f>
        <v>934383</v>
      </c>
      <c r="DP101" s="18">
        <f>+IBA!$AE101</f>
        <v>1007715</v>
      </c>
      <c r="DQ101" s="18">
        <f>SUM(DE101:DP101)</f>
        <v>6244837</v>
      </c>
      <c r="DR101" s="27"/>
      <c r="DS101" s="27"/>
      <c r="DT101" s="18">
        <f>+SIBC!$T101</f>
        <v>184640</v>
      </c>
      <c r="DU101" s="18">
        <f>+SIBC!$U101</f>
        <v>370853</v>
      </c>
      <c r="DV101" s="18">
        <f>+SIBC!$V101</f>
        <v>572777</v>
      </c>
      <c r="DW101" s="18">
        <f>+SIBC!$W101</f>
        <v>777554</v>
      </c>
      <c r="DX101" s="18">
        <f>+SIBC!$X101</f>
        <v>1006413</v>
      </c>
      <c r="DY101" s="18">
        <f>+SIBC!$Y101</f>
        <v>1226666</v>
      </c>
      <c r="DZ101" s="18">
        <f>+SIBC!$Z101</f>
        <v>1455333</v>
      </c>
      <c r="EA101" s="18">
        <f>+SIBC!$AA101</f>
        <v>1673453</v>
      </c>
      <c r="EB101" s="18">
        <f>+SIBC!$AB101</f>
        <v>1884941</v>
      </c>
      <c r="EC101" s="18">
        <f>+SIBC!$AC101</f>
        <v>2108104</v>
      </c>
      <c r="ED101" s="18">
        <f>+SIBC!$AD101</f>
        <v>2314706</v>
      </c>
      <c r="EE101" s="18">
        <f>+SIBC!$AE101</f>
        <v>2517127</v>
      </c>
      <c r="EF101" s="18">
        <f>SUM(DT101:EE101)</f>
        <v>16092567</v>
      </c>
      <c r="EG101" s="27"/>
      <c r="EH101" s="27"/>
      <c r="EI101" s="18">
        <f>+TIBA!$T101</f>
        <v>76345</v>
      </c>
      <c r="EJ101" s="18">
        <f>+TIBA!$U101</f>
        <v>155196</v>
      </c>
      <c r="EK101" s="18">
        <f>+TIBA!$V101</f>
        <v>263307</v>
      </c>
      <c r="EL101" s="18">
        <f>+TIBA!$W101</f>
        <v>377288</v>
      </c>
      <c r="EM101" s="18">
        <f>+TIBA!$X101</f>
        <v>515905</v>
      </c>
      <c r="EN101" s="18">
        <f>+TIBA!$Y101</f>
        <v>675259</v>
      </c>
      <c r="EO101" s="18">
        <f>+TIBA!$Z101</f>
        <v>883798</v>
      </c>
      <c r="EP101" s="18">
        <f>+TIBA!$AA101</f>
        <v>1097408</v>
      </c>
      <c r="EQ101" s="18">
        <f>+TIBA!$AB101</f>
        <v>1240161</v>
      </c>
      <c r="ER101" s="18">
        <f>+TIBA!$AC101</f>
        <v>1373716</v>
      </c>
      <c r="ES101" s="18">
        <f>+TIBA!$AD101</f>
        <v>1480700</v>
      </c>
      <c r="ET101" s="18">
        <f>+TIBA!$AE101</f>
        <v>1577626</v>
      </c>
      <c r="EU101" s="18">
        <f>SUM(EI101:ET101)</f>
        <v>9716709</v>
      </c>
      <c r="EV101" s="27"/>
      <c r="EW101" s="27"/>
      <c r="EX101" s="18">
        <f>+LQB!$T101</f>
        <v>127353</v>
      </c>
      <c r="EY101" s="18">
        <f>+LQB!$U101</f>
        <v>269227</v>
      </c>
      <c r="EZ101" s="18">
        <f>+LQB!$V101</f>
        <v>450064</v>
      </c>
      <c r="FA101" s="18">
        <f>+LQB!$W101</f>
        <v>622921</v>
      </c>
      <c r="FB101" s="18">
        <f>+LQB!$X101</f>
        <v>799749</v>
      </c>
      <c r="FC101" s="18">
        <f>+LQB!$Y101</f>
        <v>995531</v>
      </c>
      <c r="FD101" s="18">
        <f>+LQB!$Z101</f>
        <v>1256757</v>
      </c>
      <c r="FE101" s="18">
        <f>+LQB!$AA101</f>
        <v>1553622</v>
      </c>
      <c r="FF101" s="18">
        <f>+LQB!$AB101</f>
        <v>1743575</v>
      </c>
      <c r="FG101" s="18">
        <f>+LQB!$AC101</f>
        <v>1934768</v>
      </c>
      <c r="FH101" s="18">
        <f>+LQB!$AD101</f>
        <v>2138575</v>
      </c>
      <c r="FI101" s="18">
        <f>+LQB!$AE101</f>
        <v>2330279</v>
      </c>
      <c r="FJ101" s="18">
        <f>SUM(EX101:FI101)</f>
        <v>14222421</v>
      </c>
      <c r="FK101" s="27"/>
      <c r="FL101" s="27"/>
      <c r="FM101" s="18">
        <f>+RBW!$T101</f>
        <v>102486</v>
      </c>
      <c r="FN101" s="18">
        <f>+RBW!$U101</f>
        <v>223633</v>
      </c>
      <c r="FO101" s="18">
        <f>+RBW!$V101</f>
        <v>379885</v>
      </c>
      <c r="FP101" s="18">
        <f>+RBW!$W101</f>
        <v>553436</v>
      </c>
      <c r="FQ101" s="18">
        <f>+RBW!$X101</f>
        <v>754985</v>
      </c>
      <c r="FR101" s="18">
        <f>+RBW!$Y101</f>
        <v>975669</v>
      </c>
      <c r="FS101" s="18">
        <f>+RBW!$Z101</f>
        <v>1224759</v>
      </c>
      <c r="FT101" s="18">
        <f>+RBW!$AA101</f>
        <v>1493862</v>
      </c>
      <c r="FU101" s="18">
        <f>+RBW!$AB101</f>
        <v>1699217</v>
      </c>
      <c r="FV101" s="18">
        <f>+RBW!$AC101</f>
        <v>1898849</v>
      </c>
      <c r="FW101" s="18">
        <f>+RBW!$AD101</f>
        <v>2070187</v>
      </c>
      <c r="FX101" s="18">
        <f>+RBW!$AE101</f>
        <v>2220162</v>
      </c>
      <c r="FY101" s="18">
        <f>SUM(FM101:FX101)</f>
        <v>13597130</v>
      </c>
      <c r="FZ101" s="27"/>
      <c r="GA101" s="27"/>
      <c r="GB101" s="18">
        <f>+WPB!$T101</f>
        <v>24538</v>
      </c>
      <c r="GC101" s="18">
        <f>+WPB!$U101</f>
        <v>50991</v>
      </c>
      <c r="GD101" s="18">
        <f>+WPB!$V101</f>
        <v>82536</v>
      </c>
      <c r="GE101" s="18">
        <f>+WPB!$W101</f>
        <v>114747</v>
      </c>
      <c r="GF101" s="18">
        <f>+WPB!$X101</f>
        <v>151150</v>
      </c>
      <c r="GG101" s="18">
        <f>+WPB!$Y101</f>
        <v>189528</v>
      </c>
      <c r="GH101" s="18">
        <f>+WPB!$Z101</f>
        <v>232830</v>
      </c>
      <c r="GI101" s="18">
        <f>+WPB!$AA101</f>
        <v>278299</v>
      </c>
      <c r="GJ101" s="18">
        <f>+WPB!$AB101</f>
        <v>318897</v>
      </c>
      <c r="GK101" s="18">
        <f>+WPB!$AC101</f>
        <v>359618</v>
      </c>
      <c r="GL101" s="18">
        <f>+WPB!$AD101</f>
        <v>397481</v>
      </c>
      <c r="GM101" s="18">
        <f>+WPB!$AE101</f>
        <v>434337</v>
      </c>
      <c r="GN101" s="18">
        <f>SUM(GB101:GM101)</f>
        <v>2634952</v>
      </c>
      <c r="GO101" s="27"/>
      <c r="GP101" s="27"/>
    </row>
    <row r="102" spans="1:198" s="17" customFormat="1" ht="15.2" customHeight="1">
      <c r="A102" s="25">
        <v>2024</v>
      </c>
      <c r="B102" s="30" t="s">
        <v>7</v>
      </c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28"/>
      <c r="R102" s="28"/>
      <c r="S102" s="18">
        <f>+AAZ!$T102</f>
        <v>840</v>
      </c>
      <c r="T102" s="18">
        <f>+AAZ!$U102</f>
        <v>1618</v>
      </c>
      <c r="U102" s="18">
        <f>+AAZ!$V102</f>
        <v>2333</v>
      </c>
      <c r="V102" s="18">
        <f>+AAZ!$W102</f>
        <v>3080</v>
      </c>
      <c r="W102" s="18">
        <f>+AAZ!$X102</f>
        <v>3808</v>
      </c>
      <c r="X102" s="18">
        <f>+AAZ!$Y102</f>
        <v>4400</v>
      </c>
      <c r="Y102" s="18">
        <f>+AAZ!$Z102</f>
        <v>5078</v>
      </c>
      <c r="Z102" s="18">
        <f>+AAZ!$AA102</f>
        <v>5842</v>
      </c>
      <c r="AA102" s="18">
        <f>+AAZ!$AB102</f>
        <v>6670</v>
      </c>
      <c r="AB102" s="18">
        <f>+AAZ!$AC102</f>
        <v>7505</v>
      </c>
      <c r="AC102" s="18">
        <f>+AAZ!$AD102</f>
        <v>8189</v>
      </c>
      <c r="AD102" s="18">
        <f>+AAZ!$AE102</f>
        <v>8828</v>
      </c>
      <c r="AE102" s="18">
        <f>SUM(S102:AD102)</f>
        <v>58191</v>
      </c>
      <c r="AF102" s="28"/>
      <c r="AG102" s="28"/>
      <c r="AH102" s="18">
        <f>+AMB!$T102</f>
        <v>207189</v>
      </c>
      <c r="AI102" s="18">
        <f>+AMB!$U102</f>
        <v>411553</v>
      </c>
      <c r="AJ102" s="18">
        <f>+AMB!$V102</f>
        <v>617350</v>
      </c>
      <c r="AK102" s="18">
        <f>+AMB!$W102</f>
        <v>824785</v>
      </c>
      <c r="AL102" s="18">
        <f>+AMB!$X102</f>
        <v>1031438</v>
      </c>
      <c r="AM102" s="18">
        <f>+AMB!$Y102</f>
        <v>1227847</v>
      </c>
      <c r="AN102" s="18">
        <f>+AMB!$Z102</f>
        <v>1405294</v>
      </c>
      <c r="AO102" s="18">
        <f>+AMB!$AA102</f>
        <v>1592528</v>
      </c>
      <c r="AP102" s="18">
        <f>+AMB!$AB102</f>
        <v>1774741</v>
      </c>
      <c r="AQ102" s="18">
        <f>+AMB!$AC102</f>
        <v>1961203</v>
      </c>
      <c r="AR102" s="18">
        <f>+AMB!$AD102</f>
        <v>2128094</v>
      </c>
      <c r="AS102" s="18">
        <f>+AMB!$AE102</f>
        <v>2280569</v>
      </c>
      <c r="AT102" s="18">
        <f>SUM(AH102:AS102)</f>
        <v>15462591</v>
      </c>
      <c r="AU102" s="28"/>
      <c r="AV102" s="28"/>
      <c r="AW102" s="18">
        <f>+BWB!$T102</f>
        <v>129402</v>
      </c>
      <c r="AX102" s="18">
        <f>+BWB!$U102</f>
        <v>265211</v>
      </c>
      <c r="AY102" s="18">
        <f>+BWB!$V102</f>
        <v>409481</v>
      </c>
      <c r="AZ102" s="18">
        <f>+BWB!$W102</f>
        <v>564047</v>
      </c>
      <c r="BA102" s="18">
        <f>+BWB!$X102</f>
        <v>726878</v>
      </c>
      <c r="BB102" s="18">
        <f>+BWB!$Y102</f>
        <v>876576</v>
      </c>
      <c r="BC102" s="18">
        <f>+BWB!$Z102</f>
        <v>1031657</v>
      </c>
      <c r="BD102" s="18">
        <f>+BWB!$AA102</f>
        <v>1196984</v>
      </c>
      <c r="BE102" s="18">
        <f>+BWB!$AB102</f>
        <v>1362258</v>
      </c>
      <c r="BF102" s="18">
        <f>+BWB!$AC102</f>
        <v>1539434</v>
      </c>
      <c r="BG102" s="18">
        <f>+BWB!$AD102</f>
        <v>1709747</v>
      </c>
      <c r="BH102" s="18">
        <f>+BWB!$AE102</f>
        <v>1858505</v>
      </c>
      <c r="BI102" s="18">
        <f>SUM(AW102:BH102)</f>
        <v>11670180</v>
      </c>
      <c r="BJ102" s="28"/>
      <c r="BK102" s="28"/>
      <c r="BL102" s="18">
        <f>+DWT!$T102</f>
        <v>1459</v>
      </c>
      <c r="BM102" s="18">
        <f>+DWT!$U102</f>
        <v>2969</v>
      </c>
      <c r="BN102" s="18">
        <f>+DWT!$V102</f>
        <v>4547</v>
      </c>
      <c r="BO102" s="18">
        <f>+DWT!$W102</f>
        <v>6187</v>
      </c>
      <c r="BP102" s="18">
        <f>+DWT!$X102</f>
        <v>7725</v>
      </c>
      <c r="BQ102" s="18">
        <f>+DWT!$Y102</f>
        <v>9044</v>
      </c>
      <c r="BR102" s="18">
        <f>+DWT!$Z102</f>
        <v>10449</v>
      </c>
      <c r="BS102" s="18">
        <f>+DWT!$AA102</f>
        <v>11836</v>
      </c>
      <c r="BT102" s="18">
        <f>+DWT!$AB102</f>
        <v>13252</v>
      </c>
      <c r="BU102" s="18">
        <f>+DWT!$AC102</f>
        <v>14742</v>
      </c>
      <c r="BV102" s="18">
        <f>+DWT!$AD102</f>
        <v>16069</v>
      </c>
      <c r="BW102" s="18">
        <f>+DWT!$AE102</f>
        <v>17372</v>
      </c>
      <c r="BX102" s="18">
        <f>SUM(BL102:BW102)</f>
        <v>115651</v>
      </c>
      <c r="BY102" s="28"/>
      <c r="BZ102" s="28"/>
      <c r="CA102" s="18">
        <f>+OGB!$T102</f>
        <v>5446</v>
      </c>
      <c r="CB102" s="18">
        <f>+OGB!$U102</f>
        <v>10576</v>
      </c>
      <c r="CC102" s="18">
        <f>+OGB!$V102</f>
        <v>15957</v>
      </c>
      <c r="CD102" s="18">
        <f>+OGB!$W102</f>
        <v>22188</v>
      </c>
      <c r="CE102" s="18">
        <f>+OGB!$X102</f>
        <v>28336</v>
      </c>
      <c r="CF102" s="18">
        <f>+OGB!$Y102</f>
        <v>34189</v>
      </c>
      <c r="CG102" s="18">
        <f>+OGB!$Z102</f>
        <v>40581</v>
      </c>
      <c r="CH102" s="18">
        <f>+OGB!$AA102</f>
        <v>46596</v>
      </c>
      <c r="CI102" s="18">
        <f>+OGB!$AB102</f>
        <v>52352</v>
      </c>
      <c r="CJ102" s="18">
        <f>+OGB!$AC102</f>
        <v>59155</v>
      </c>
      <c r="CK102" s="18">
        <f>+OGB!$AD102</f>
        <v>64908</v>
      </c>
      <c r="CL102" s="18">
        <f>+OGB!$AE102</f>
        <v>69850</v>
      </c>
      <c r="CM102" s="18">
        <f>SUM(CA102:CL102)</f>
        <v>450134</v>
      </c>
      <c r="CN102" s="28"/>
      <c r="CO102" s="28"/>
      <c r="CP102" s="18">
        <f>+PB!$T102</f>
        <v>81061</v>
      </c>
      <c r="CQ102" s="18">
        <f>+PB!$U102</f>
        <v>164397</v>
      </c>
      <c r="CR102" s="18">
        <f>+PB!$V102</f>
        <v>252570</v>
      </c>
      <c r="CS102" s="18">
        <f>+PB!$W102</f>
        <v>343431</v>
      </c>
      <c r="CT102" s="18">
        <f>+PB!$X102</f>
        <v>439697</v>
      </c>
      <c r="CU102" s="18">
        <f>+PB!$Y102</f>
        <v>529219</v>
      </c>
      <c r="CV102" s="18">
        <f>+PB!$Z102</f>
        <v>619479</v>
      </c>
      <c r="CW102" s="18">
        <f>+PB!$AA102</f>
        <v>708769</v>
      </c>
      <c r="CX102" s="18">
        <f>+PB!$AB102</f>
        <v>797098</v>
      </c>
      <c r="CY102" s="18">
        <f>+PB!$AC102</f>
        <v>892248</v>
      </c>
      <c r="CZ102" s="18">
        <f>+PB!$AD102</f>
        <v>977507</v>
      </c>
      <c r="DA102" s="18">
        <f>+PB!$AE102</f>
        <v>1054481</v>
      </c>
      <c r="DB102" s="18">
        <f>SUM(CP102:DA102)</f>
        <v>6859957</v>
      </c>
      <c r="DC102" s="28"/>
      <c r="DD102" s="28"/>
      <c r="DE102" s="18">
        <f>+IBA!$T102</f>
        <v>5654</v>
      </c>
      <c r="DF102" s="18">
        <f>+IBA!$U102</f>
        <v>10957</v>
      </c>
      <c r="DG102" s="18">
        <f>+IBA!$V102</f>
        <v>16538</v>
      </c>
      <c r="DH102" s="18">
        <f>+IBA!$W102</f>
        <v>22643</v>
      </c>
      <c r="DI102" s="18">
        <f>+IBA!$X102</f>
        <v>28467</v>
      </c>
      <c r="DJ102" s="18">
        <f>+IBA!$Y102</f>
        <v>34076</v>
      </c>
      <c r="DK102" s="18">
        <f>+IBA!$Z102</f>
        <v>39990</v>
      </c>
      <c r="DL102" s="18">
        <f>+IBA!$AA102</f>
        <v>45537</v>
      </c>
      <c r="DM102" s="18">
        <f>+IBA!$AB102</f>
        <v>51285</v>
      </c>
      <c r="DN102" s="18">
        <f>+IBA!$AC102</f>
        <v>57732</v>
      </c>
      <c r="DO102" s="18">
        <f>+IBA!$AD102</f>
        <v>63275</v>
      </c>
      <c r="DP102" s="18">
        <f>+IBA!$AE102</f>
        <v>67935</v>
      </c>
      <c r="DQ102" s="18">
        <f>SUM(DE102:DP102)</f>
        <v>444089</v>
      </c>
      <c r="DR102" s="28"/>
      <c r="DS102" s="28"/>
      <c r="DT102" s="18">
        <f>+SIBC!$T102</f>
        <v>4718</v>
      </c>
      <c r="DU102" s="18">
        <f>+SIBC!$U102</f>
        <v>8941</v>
      </c>
      <c r="DV102" s="18">
        <f>+SIBC!$V102</f>
        <v>13192</v>
      </c>
      <c r="DW102" s="18">
        <f>+SIBC!$W102</f>
        <v>17939</v>
      </c>
      <c r="DX102" s="18">
        <f>+SIBC!$X102</f>
        <v>23906</v>
      </c>
      <c r="DY102" s="18">
        <f>+SIBC!$Y102</f>
        <v>30062</v>
      </c>
      <c r="DZ102" s="18">
        <f>+SIBC!$Z102</f>
        <v>36433</v>
      </c>
      <c r="EA102" s="18">
        <f>+SIBC!$AA102</f>
        <v>42282</v>
      </c>
      <c r="EB102" s="18">
        <f>+SIBC!$AB102</f>
        <v>48690</v>
      </c>
      <c r="EC102" s="18">
        <f>+SIBC!$AC102</f>
        <v>55358</v>
      </c>
      <c r="ED102" s="18">
        <f>+SIBC!$AD102</f>
        <v>61117</v>
      </c>
      <c r="EE102" s="18">
        <f>+SIBC!$AE102</f>
        <v>65292</v>
      </c>
      <c r="EF102" s="18">
        <f>SUM(DT102:EE102)</f>
        <v>407930</v>
      </c>
      <c r="EG102" s="28"/>
      <c r="EH102" s="28"/>
      <c r="EI102" s="18">
        <f>+TIBA!$T102</f>
        <v>31231</v>
      </c>
      <c r="EJ102" s="18">
        <f>+TIBA!$U102</f>
        <v>62820</v>
      </c>
      <c r="EK102" s="18">
        <f>+TIBA!$V102</f>
        <v>96124</v>
      </c>
      <c r="EL102" s="18">
        <f>+TIBA!$W102</f>
        <v>129957</v>
      </c>
      <c r="EM102" s="18">
        <f>+TIBA!$X102</f>
        <v>164073</v>
      </c>
      <c r="EN102" s="18">
        <f>+TIBA!$Y102</f>
        <v>197195</v>
      </c>
      <c r="EO102" s="18">
        <f>+TIBA!$Z102</f>
        <v>230227</v>
      </c>
      <c r="EP102" s="18">
        <f>+TIBA!$AA102</f>
        <v>262838</v>
      </c>
      <c r="EQ102" s="18">
        <f>+TIBA!$AB102</f>
        <v>295810</v>
      </c>
      <c r="ER102" s="18">
        <f>+TIBA!$AC102</f>
        <v>332615</v>
      </c>
      <c r="ES102" s="18">
        <f>+TIBA!$AD102</f>
        <v>365141</v>
      </c>
      <c r="ET102" s="18">
        <f>+TIBA!$AE102</f>
        <v>392889</v>
      </c>
      <c r="EU102" s="18">
        <f>SUM(EI102:ET102)</f>
        <v>2560920</v>
      </c>
      <c r="EV102" s="28"/>
      <c r="EW102" s="28"/>
      <c r="EX102" s="18">
        <f>+LQB!$T102</f>
        <v>64188</v>
      </c>
      <c r="EY102" s="18">
        <f>+LQB!$U102</f>
        <v>126478</v>
      </c>
      <c r="EZ102" s="18">
        <f>+LQB!$V102</f>
        <v>192518</v>
      </c>
      <c r="FA102" s="18">
        <f>+LQB!$W102</f>
        <v>258926</v>
      </c>
      <c r="FB102" s="18">
        <f>+LQB!$X102</f>
        <v>321686</v>
      </c>
      <c r="FC102" s="18">
        <f>+LQB!$Y102</f>
        <v>379796</v>
      </c>
      <c r="FD102" s="18">
        <f>+LQB!$Z102</f>
        <v>445238</v>
      </c>
      <c r="FE102" s="18">
        <f>+LQB!$AA102</f>
        <v>514192</v>
      </c>
      <c r="FF102" s="18">
        <f>+LQB!$AB102</f>
        <v>580364</v>
      </c>
      <c r="FG102" s="18">
        <f>+LQB!$AC102</f>
        <v>654872</v>
      </c>
      <c r="FH102" s="18">
        <f>+LQB!$AD102</f>
        <v>722014</v>
      </c>
      <c r="FI102" s="18">
        <f>+LQB!$AE102</f>
        <v>786082</v>
      </c>
      <c r="FJ102" s="18">
        <f>SUM(EX102:FI102)</f>
        <v>5046354</v>
      </c>
      <c r="FK102" s="28"/>
      <c r="FL102" s="28"/>
      <c r="FM102" s="18">
        <f>+RBW!$T102</f>
        <v>0</v>
      </c>
      <c r="FN102" s="18">
        <f>+RBW!$U102</f>
        <v>0</v>
      </c>
      <c r="FO102" s="18">
        <f>+RBW!$V102</f>
        <v>0</v>
      </c>
      <c r="FP102" s="18">
        <f>+RBW!$W102</f>
        <v>0</v>
      </c>
      <c r="FQ102" s="18">
        <f>+RBW!$X102</f>
        <v>0</v>
      </c>
      <c r="FR102" s="18">
        <f>+RBW!$Y102</f>
        <v>0</v>
      </c>
      <c r="FS102" s="18">
        <f>+RBW!$Z102</f>
        <v>0</v>
      </c>
      <c r="FT102" s="18">
        <f>+RBW!$AA102</f>
        <v>0</v>
      </c>
      <c r="FU102" s="18">
        <f>+RBW!$AB102</f>
        <v>0</v>
      </c>
      <c r="FV102" s="18">
        <f>+RBW!$AC102</f>
        <v>0</v>
      </c>
      <c r="FW102" s="18">
        <f>+RBW!$AD102</f>
        <v>0</v>
      </c>
      <c r="FX102" s="18">
        <f>+RBW!$AE102</f>
        <v>0</v>
      </c>
      <c r="FY102" s="18">
        <f>SUM(FM102:FX102)</f>
        <v>0</v>
      </c>
      <c r="FZ102" s="28"/>
      <c r="GA102" s="28"/>
      <c r="GB102" s="18">
        <f>+WPB!$T102</f>
        <v>0</v>
      </c>
      <c r="GC102" s="18">
        <f>+WPB!$U102</f>
        <v>0</v>
      </c>
      <c r="GD102" s="18">
        <f>+WPB!$V102</f>
        <v>0</v>
      </c>
      <c r="GE102" s="18">
        <f>+WPB!$W102</f>
        <v>0</v>
      </c>
      <c r="GF102" s="18">
        <f>+WPB!$X102</f>
        <v>0</v>
      </c>
      <c r="GG102" s="18">
        <f>+WPB!$Y102</f>
        <v>0</v>
      </c>
      <c r="GH102" s="18">
        <f>+WPB!$Z102</f>
        <v>0</v>
      </c>
      <c r="GI102" s="18">
        <f>+WPB!$AA102</f>
        <v>0</v>
      </c>
      <c r="GJ102" s="18">
        <f>+WPB!$AB102</f>
        <v>0</v>
      </c>
      <c r="GK102" s="18">
        <f>+WPB!$AC102</f>
        <v>0</v>
      </c>
      <c r="GL102" s="18">
        <f>+WPB!$AD102</f>
        <v>0</v>
      </c>
      <c r="GM102" s="18">
        <f>+WPB!$AE102</f>
        <v>0</v>
      </c>
      <c r="GN102" s="18">
        <f>SUM(GB102:GM102)</f>
        <v>0</v>
      </c>
      <c r="GO102" s="28"/>
      <c r="GP102" s="28"/>
    </row>
    <row r="103" spans="1:198" s="17" customFormat="1" ht="15.2" customHeight="1">
      <c r="A103" s="25">
        <v>2024</v>
      </c>
      <c r="B103" s="30" t="s">
        <v>8</v>
      </c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28"/>
      <c r="R103" s="28"/>
      <c r="S103" s="18">
        <f>+AAZ!$T103</f>
        <v>7</v>
      </c>
      <c r="T103" s="18">
        <f>+AAZ!$U103</f>
        <v>19</v>
      </c>
      <c r="U103" s="18">
        <f>+AAZ!$V103</f>
        <v>32</v>
      </c>
      <c r="V103" s="18">
        <f>+AAZ!$W103</f>
        <v>53</v>
      </c>
      <c r="W103" s="18">
        <f>+AAZ!$X103</f>
        <v>134</v>
      </c>
      <c r="X103" s="18">
        <f>+AAZ!$Y103</f>
        <v>318</v>
      </c>
      <c r="Y103" s="18">
        <f>+AAZ!$Z103</f>
        <v>494</v>
      </c>
      <c r="Z103" s="18">
        <f>+AAZ!$AA103</f>
        <v>686</v>
      </c>
      <c r="AA103" s="18">
        <f>+AAZ!$AB103</f>
        <v>774</v>
      </c>
      <c r="AB103" s="18">
        <f>+AAZ!$AC103</f>
        <v>821</v>
      </c>
      <c r="AC103" s="18">
        <f>+AAZ!$AD103</f>
        <v>830</v>
      </c>
      <c r="AD103" s="18">
        <f>+AAZ!$AE103</f>
        <v>839</v>
      </c>
      <c r="AE103" s="18">
        <f>SUM(S103:AD103)</f>
        <v>5007</v>
      </c>
      <c r="AF103" s="28"/>
      <c r="AG103" s="28"/>
      <c r="AH103" s="18">
        <f>+AMB!$T103</f>
        <v>0</v>
      </c>
      <c r="AI103" s="18">
        <f>+AMB!$U103</f>
        <v>0</v>
      </c>
      <c r="AJ103" s="18">
        <f>+AMB!$V103</f>
        <v>0</v>
      </c>
      <c r="AK103" s="18">
        <f>+AMB!$W103</f>
        <v>0</v>
      </c>
      <c r="AL103" s="18">
        <f>+AMB!$X103</f>
        <v>0</v>
      </c>
      <c r="AM103" s="18">
        <f>+AMB!$Y103</f>
        <v>0</v>
      </c>
      <c r="AN103" s="18">
        <f>+AMB!$Z103</f>
        <v>0</v>
      </c>
      <c r="AO103" s="18">
        <f>+AMB!$AA103</f>
        <v>0</v>
      </c>
      <c r="AP103" s="18">
        <f>+AMB!$AB103</f>
        <v>0</v>
      </c>
      <c r="AQ103" s="18">
        <f>+AMB!$AC103</f>
        <v>0</v>
      </c>
      <c r="AR103" s="18">
        <f>+AMB!$AD103</f>
        <v>0</v>
      </c>
      <c r="AS103" s="18">
        <f>+AMB!$AE103</f>
        <v>0</v>
      </c>
      <c r="AT103" s="18">
        <f>SUM(AH103:AS103)</f>
        <v>0</v>
      </c>
      <c r="AU103" s="28"/>
      <c r="AV103" s="28"/>
      <c r="AW103" s="18">
        <f>+BWB!$T103</f>
        <v>147</v>
      </c>
      <c r="AX103" s="18">
        <f>+BWB!$U103</f>
        <v>290</v>
      </c>
      <c r="AY103" s="18">
        <f>+BWB!$V103</f>
        <v>434</v>
      </c>
      <c r="AZ103" s="18">
        <f>+BWB!$W103</f>
        <v>597</v>
      </c>
      <c r="BA103" s="18">
        <f>+BWB!$X103</f>
        <v>853</v>
      </c>
      <c r="BB103" s="18">
        <f>+BWB!$Y103</f>
        <v>1094</v>
      </c>
      <c r="BC103" s="18">
        <f>+BWB!$Z103</f>
        <v>1350</v>
      </c>
      <c r="BD103" s="18">
        <f>+BWB!$AA103</f>
        <v>1678</v>
      </c>
      <c r="BE103" s="18">
        <f>+BWB!$AB103</f>
        <v>1956</v>
      </c>
      <c r="BF103" s="18">
        <f>+BWB!$AC103</f>
        <v>2203</v>
      </c>
      <c r="BG103" s="18">
        <f>+BWB!$AD103</f>
        <v>2384</v>
      </c>
      <c r="BH103" s="18">
        <f>+BWB!$AE103</f>
        <v>2522</v>
      </c>
      <c r="BI103" s="18">
        <f>SUM(AW103:BH103)</f>
        <v>15508</v>
      </c>
      <c r="BJ103" s="28"/>
      <c r="BK103" s="28"/>
      <c r="BL103" s="18">
        <f>+DWT!$T103</f>
        <v>1310</v>
      </c>
      <c r="BM103" s="18">
        <f>+DWT!$U103</f>
        <v>2578</v>
      </c>
      <c r="BN103" s="18">
        <f>+DWT!$V103</f>
        <v>3939</v>
      </c>
      <c r="BO103" s="18">
        <f>+DWT!$W103</f>
        <v>5560</v>
      </c>
      <c r="BP103" s="18">
        <f>+DWT!$X103</f>
        <v>7217</v>
      </c>
      <c r="BQ103" s="18">
        <f>+DWT!$Y103</f>
        <v>8734</v>
      </c>
      <c r="BR103" s="18">
        <f>+DWT!$Z103</f>
        <v>10252</v>
      </c>
      <c r="BS103" s="18">
        <f>+DWT!$AA103</f>
        <v>11740</v>
      </c>
      <c r="BT103" s="18">
        <f>+DWT!$AB103</f>
        <v>13183</v>
      </c>
      <c r="BU103" s="18">
        <f>+DWT!$AC103</f>
        <v>14691</v>
      </c>
      <c r="BV103" s="18">
        <f>+DWT!$AD103</f>
        <v>16118</v>
      </c>
      <c r="BW103" s="18">
        <f>+DWT!$AE103</f>
        <v>17552</v>
      </c>
      <c r="BX103" s="18">
        <f>SUM(BL103:BW103)</f>
        <v>112874</v>
      </c>
      <c r="BY103" s="28"/>
      <c r="BZ103" s="28"/>
      <c r="CA103" s="18">
        <f>+OGB!$T103</f>
        <v>8</v>
      </c>
      <c r="CB103" s="18">
        <f>+OGB!$U103</f>
        <v>18</v>
      </c>
      <c r="CC103" s="18">
        <f>+OGB!$V103</f>
        <v>35</v>
      </c>
      <c r="CD103" s="18">
        <f>+OGB!$W103</f>
        <v>61</v>
      </c>
      <c r="CE103" s="18">
        <f>+OGB!$X103</f>
        <v>95</v>
      </c>
      <c r="CF103" s="18">
        <f>+OGB!$Y103</f>
        <v>151</v>
      </c>
      <c r="CG103" s="18">
        <f>+OGB!$Z103</f>
        <v>172</v>
      </c>
      <c r="CH103" s="18">
        <f>+OGB!$AA103</f>
        <v>195</v>
      </c>
      <c r="CI103" s="18">
        <f>+OGB!$AB103</f>
        <v>218</v>
      </c>
      <c r="CJ103" s="18">
        <f>+OGB!$AC103</f>
        <v>233</v>
      </c>
      <c r="CK103" s="18">
        <f>+OGB!$AD103</f>
        <v>257</v>
      </c>
      <c r="CL103" s="18">
        <f>+OGB!$AE103</f>
        <v>265</v>
      </c>
      <c r="CM103" s="18">
        <f>SUM(CA103:CL103)</f>
        <v>1708</v>
      </c>
      <c r="CN103" s="28"/>
      <c r="CO103" s="28"/>
      <c r="CP103" s="18">
        <f>+PB!$T103</f>
        <v>462</v>
      </c>
      <c r="CQ103" s="18">
        <f>+PB!$U103</f>
        <v>1080</v>
      </c>
      <c r="CR103" s="18">
        <f>+PB!$V103</f>
        <v>1712</v>
      </c>
      <c r="CS103" s="18">
        <f>+PB!$W103</f>
        <v>2290</v>
      </c>
      <c r="CT103" s="18">
        <f>+PB!$X103</f>
        <v>2940</v>
      </c>
      <c r="CU103" s="18">
        <f>+PB!$Y103</f>
        <v>3708</v>
      </c>
      <c r="CV103" s="18">
        <f>+PB!$Z103</f>
        <v>4518</v>
      </c>
      <c r="CW103" s="18">
        <f>+PB!$AA103</f>
        <v>5248</v>
      </c>
      <c r="CX103" s="18">
        <f>+PB!$AB103</f>
        <v>6116</v>
      </c>
      <c r="CY103" s="18">
        <f>+PB!$AC103</f>
        <v>6804</v>
      </c>
      <c r="CZ103" s="18">
        <f>+PB!$AD103</f>
        <v>7454</v>
      </c>
      <c r="DA103" s="18">
        <f>+PB!$AE103</f>
        <v>8018</v>
      </c>
      <c r="DB103" s="18">
        <f>SUM(CP103:DA103)</f>
        <v>50350</v>
      </c>
      <c r="DC103" s="28"/>
      <c r="DD103" s="28"/>
      <c r="DE103" s="18">
        <f>+IBA!$T103</f>
        <v>543</v>
      </c>
      <c r="DF103" s="18">
        <f>+IBA!$U103</f>
        <v>1191</v>
      </c>
      <c r="DG103" s="18">
        <f>+IBA!$V103</f>
        <v>1786</v>
      </c>
      <c r="DH103" s="18">
        <f>+IBA!$W103</f>
        <v>2595</v>
      </c>
      <c r="DI103" s="18">
        <f>+IBA!$X103</f>
        <v>6130</v>
      </c>
      <c r="DJ103" s="18">
        <f>+IBA!$Y103</f>
        <v>11701</v>
      </c>
      <c r="DK103" s="18">
        <f>+IBA!$Z103</f>
        <v>18216</v>
      </c>
      <c r="DL103" s="18">
        <f>+IBA!$AA103</f>
        <v>25573</v>
      </c>
      <c r="DM103" s="18">
        <f>+IBA!$AB103</f>
        <v>30626</v>
      </c>
      <c r="DN103" s="18">
        <f>+IBA!$AC103</f>
        <v>32889</v>
      </c>
      <c r="DO103" s="18">
        <f>+IBA!$AD103</f>
        <v>33630</v>
      </c>
      <c r="DP103" s="18">
        <f>+IBA!$AE103</f>
        <v>34181</v>
      </c>
      <c r="DQ103" s="18">
        <f>SUM(DE103:DP103)</f>
        <v>199061</v>
      </c>
      <c r="DR103" s="28"/>
      <c r="DS103" s="28"/>
      <c r="DT103" s="18">
        <f>+SIBC!$T103</f>
        <v>0</v>
      </c>
      <c r="DU103" s="18">
        <f>+SIBC!$U103</f>
        <v>0</v>
      </c>
      <c r="DV103" s="18">
        <f>+SIBC!$V103</f>
        <v>0</v>
      </c>
      <c r="DW103" s="18">
        <f>+SIBC!$W103</f>
        <v>0</v>
      </c>
      <c r="DX103" s="18">
        <f>+SIBC!$X103</f>
        <v>0</v>
      </c>
      <c r="DY103" s="18">
        <f>+SIBC!$Y103</f>
        <v>0</v>
      </c>
      <c r="DZ103" s="18">
        <f>+SIBC!$Z103</f>
        <v>0</v>
      </c>
      <c r="EA103" s="18">
        <f>+SIBC!$AA103</f>
        <v>0</v>
      </c>
      <c r="EB103" s="18">
        <f>+SIBC!$AB103</f>
        <v>0</v>
      </c>
      <c r="EC103" s="18">
        <f>+SIBC!$AC103</f>
        <v>0</v>
      </c>
      <c r="ED103" s="18">
        <f>+SIBC!$AD103</f>
        <v>0</v>
      </c>
      <c r="EE103" s="18">
        <f>+SIBC!$AE103</f>
        <v>0</v>
      </c>
      <c r="EF103" s="18">
        <f>SUM(DT103:EE103)</f>
        <v>0</v>
      </c>
      <c r="EG103" s="28"/>
      <c r="EH103" s="28"/>
      <c r="EI103" s="18">
        <f>+TIBA!$T103</f>
        <v>0</v>
      </c>
      <c r="EJ103" s="18">
        <f>+TIBA!$U103</f>
        <v>0</v>
      </c>
      <c r="EK103" s="18">
        <f>+TIBA!$V103</f>
        <v>0</v>
      </c>
      <c r="EL103" s="18">
        <f>+TIBA!$W103</f>
        <v>0</v>
      </c>
      <c r="EM103" s="18">
        <f>+TIBA!$X103</f>
        <v>0</v>
      </c>
      <c r="EN103" s="18">
        <f>+TIBA!$Y103</f>
        <v>0</v>
      </c>
      <c r="EO103" s="18">
        <f>+TIBA!$Z103</f>
        <v>0</v>
      </c>
      <c r="EP103" s="18">
        <f>+TIBA!$AA103</f>
        <v>0</v>
      </c>
      <c r="EQ103" s="18">
        <f>+TIBA!$AB103</f>
        <v>0</v>
      </c>
      <c r="ER103" s="18">
        <f>+TIBA!$AC103</f>
        <v>0</v>
      </c>
      <c r="ES103" s="18">
        <f>+TIBA!$AD103</f>
        <v>0</v>
      </c>
      <c r="ET103" s="18">
        <f>+TIBA!$AE103</f>
        <v>0</v>
      </c>
      <c r="EU103" s="18">
        <f>SUM(EI103:ET103)</f>
        <v>0</v>
      </c>
      <c r="EV103" s="28"/>
      <c r="EW103" s="28"/>
      <c r="EX103" s="18">
        <f>+LQB!$T103</f>
        <v>170</v>
      </c>
      <c r="EY103" s="18">
        <f>+LQB!$U103</f>
        <v>336</v>
      </c>
      <c r="EZ103" s="18">
        <f>+LQB!$V103</f>
        <v>684</v>
      </c>
      <c r="FA103" s="18">
        <f>+LQB!$W103</f>
        <v>1064</v>
      </c>
      <c r="FB103" s="18">
        <f>+LQB!$X103</f>
        <v>1430</v>
      </c>
      <c r="FC103" s="18">
        <f>+LQB!$Y103</f>
        <v>1738</v>
      </c>
      <c r="FD103" s="18">
        <f>+LQB!$Z103</f>
        <v>2422</v>
      </c>
      <c r="FE103" s="18">
        <f>+LQB!$AA103</f>
        <v>2990</v>
      </c>
      <c r="FF103" s="18">
        <f>+LQB!$AB103</f>
        <v>3420</v>
      </c>
      <c r="FG103" s="18">
        <f>+LQB!$AC103</f>
        <v>3832</v>
      </c>
      <c r="FH103" s="18">
        <f>+LQB!$AD103</f>
        <v>4158</v>
      </c>
      <c r="FI103" s="18">
        <f>+LQB!$AE103</f>
        <v>4438</v>
      </c>
      <c r="FJ103" s="18">
        <f>SUM(EX103:FI103)</f>
        <v>26682</v>
      </c>
      <c r="FK103" s="28"/>
      <c r="FL103" s="28"/>
      <c r="FM103" s="18">
        <f>+RBW!$T103</f>
        <v>256</v>
      </c>
      <c r="FN103" s="18">
        <f>+RBW!$U103</f>
        <v>524</v>
      </c>
      <c r="FO103" s="18">
        <f>+RBW!$V103</f>
        <v>1034</v>
      </c>
      <c r="FP103" s="18">
        <f>+RBW!$W103</f>
        <v>1878</v>
      </c>
      <c r="FQ103" s="18">
        <f>+RBW!$X103</f>
        <v>3396</v>
      </c>
      <c r="FR103" s="18">
        <f>+RBW!$Y103</f>
        <v>5366</v>
      </c>
      <c r="FS103" s="18">
        <f>+RBW!$Z103</f>
        <v>7382</v>
      </c>
      <c r="FT103" s="18">
        <f>+RBW!$AA103</f>
        <v>9202</v>
      </c>
      <c r="FU103" s="18">
        <f>+RBW!$AB103</f>
        <v>11108</v>
      </c>
      <c r="FV103" s="18">
        <f>+RBW!$AC103</f>
        <v>12844</v>
      </c>
      <c r="FW103" s="18">
        <f>+RBW!$AD103</f>
        <v>13582</v>
      </c>
      <c r="FX103" s="18">
        <f>+RBW!$AE103</f>
        <v>14052</v>
      </c>
      <c r="FY103" s="18">
        <f>SUM(FM103:FX103)</f>
        <v>80624</v>
      </c>
      <c r="FZ103" s="28"/>
      <c r="GA103" s="28"/>
      <c r="GB103" s="18">
        <f>+WPB!$T103</f>
        <v>0</v>
      </c>
      <c r="GC103" s="18">
        <f>+WPB!$U103</f>
        <v>0</v>
      </c>
      <c r="GD103" s="18">
        <f>+WPB!$V103</f>
        <v>0</v>
      </c>
      <c r="GE103" s="18">
        <f>+WPB!$W103</f>
        <v>0</v>
      </c>
      <c r="GF103" s="18">
        <f>+WPB!$X103</f>
        <v>0</v>
      </c>
      <c r="GG103" s="18">
        <f>+WPB!$Y103</f>
        <v>0</v>
      </c>
      <c r="GH103" s="18">
        <f>+WPB!$Z103</f>
        <v>0</v>
      </c>
      <c r="GI103" s="18">
        <f>+WPB!$AA103</f>
        <v>0</v>
      </c>
      <c r="GJ103" s="18">
        <f>+WPB!$AB103</f>
        <v>0</v>
      </c>
      <c r="GK103" s="18">
        <f>+WPB!$AC103</f>
        <v>0</v>
      </c>
      <c r="GL103" s="18">
        <f>+WPB!$AD103</f>
        <v>0</v>
      </c>
      <c r="GM103" s="18">
        <f>+WPB!$AE103</f>
        <v>0</v>
      </c>
      <c r="GN103" s="18">
        <f>SUM(GB103:GM103)</f>
        <v>0</v>
      </c>
      <c r="GO103" s="28"/>
      <c r="GP103" s="28"/>
    </row>
    <row r="104" spans="1:198" s="17" customFormat="1" ht="15.2" customHeight="1">
      <c r="A104" s="25">
        <v>2024</v>
      </c>
      <c r="B104" s="31" t="s">
        <v>9</v>
      </c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28"/>
      <c r="R104" s="28"/>
      <c r="S104" s="18">
        <f t="shared" ref="S104:AE104" si="203">SUM(S101:S103)</f>
        <v>18443</v>
      </c>
      <c r="T104" s="18">
        <f t="shared" si="203"/>
        <v>36073</v>
      </c>
      <c r="U104" s="18">
        <f t="shared" si="203"/>
        <v>55075</v>
      </c>
      <c r="V104" s="18">
        <f t="shared" si="203"/>
        <v>73764</v>
      </c>
      <c r="W104" s="18">
        <f t="shared" si="203"/>
        <v>105507</v>
      </c>
      <c r="X104" s="18">
        <f t="shared" si="203"/>
        <v>148130</v>
      </c>
      <c r="Y104" s="18">
        <f t="shared" si="203"/>
        <v>187130</v>
      </c>
      <c r="Z104" s="18">
        <f t="shared" si="203"/>
        <v>226519</v>
      </c>
      <c r="AA104" s="18">
        <f t="shared" si="203"/>
        <v>255215</v>
      </c>
      <c r="AB104" s="18">
        <f t="shared" si="203"/>
        <v>273684</v>
      </c>
      <c r="AC104" s="18">
        <f t="shared" si="203"/>
        <v>290315</v>
      </c>
      <c r="AD104" s="18">
        <f t="shared" si="203"/>
        <v>307789</v>
      </c>
      <c r="AE104" s="18">
        <f t="shared" si="203"/>
        <v>1977644</v>
      </c>
      <c r="AF104" s="28"/>
      <c r="AG104" s="28"/>
      <c r="AH104" s="18">
        <f t="shared" ref="AH104:AT104" si="204">SUM(AH101:AH103)</f>
        <v>479972</v>
      </c>
      <c r="AI104" s="18">
        <f t="shared" si="204"/>
        <v>961739</v>
      </c>
      <c r="AJ104" s="18">
        <f t="shared" si="204"/>
        <v>1486695</v>
      </c>
      <c r="AK104" s="18">
        <f t="shared" si="204"/>
        <v>2020621</v>
      </c>
      <c r="AL104" s="18">
        <f t="shared" si="204"/>
        <v>2581966</v>
      </c>
      <c r="AM104" s="18">
        <f t="shared" si="204"/>
        <v>3115357</v>
      </c>
      <c r="AN104" s="18">
        <f t="shared" si="204"/>
        <v>3658520</v>
      </c>
      <c r="AO104" s="18">
        <f t="shared" si="204"/>
        <v>4231037</v>
      </c>
      <c r="AP104" s="18">
        <f t="shared" si="204"/>
        <v>4744939</v>
      </c>
      <c r="AQ104" s="18">
        <f t="shared" si="204"/>
        <v>5279281</v>
      </c>
      <c r="AR104" s="18">
        <f t="shared" si="204"/>
        <v>5756868</v>
      </c>
      <c r="AS104" s="18">
        <f t="shared" si="204"/>
        <v>6226578</v>
      </c>
      <c r="AT104" s="18">
        <f t="shared" si="204"/>
        <v>40543573</v>
      </c>
      <c r="AU104" s="28"/>
      <c r="AV104" s="28"/>
      <c r="AW104" s="18">
        <f t="shared" ref="AW104:BI104" si="205">SUM(AW101:AW103)</f>
        <v>254273</v>
      </c>
      <c r="AX104" s="18">
        <f t="shared" si="205"/>
        <v>522209</v>
      </c>
      <c r="AY104" s="18">
        <f t="shared" si="205"/>
        <v>835106</v>
      </c>
      <c r="AZ104" s="18">
        <f t="shared" si="205"/>
        <v>1154442</v>
      </c>
      <c r="BA104" s="18">
        <f t="shared" si="205"/>
        <v>1518581</v>
      </c>
      <c r="BB104" s="18">
        <f t="shared" si="205"/>
        <v>1863142</v>
      </c>
      <c r="BC104" s="18">
        <f t="shared" si="205"/>
        <v>2242350</v>
      </c>
      <c r="BD104" s="18">
        <f t="shared" si="205"/>
        <v>2638944</v>
      </c>
      <c r="BE104" s="18">
        <f t="shared" si="205"/>
        <v>2982928</v>
      </c>
      <c r="BF104" s="18">
        <f t="shared" si="205"/>
        <v>3337470</v>
      </c>
      <c r="BG104" s="18">
        <f t="shared" si="205"/>
        <v>3679278</v>
      </c>
      <c r="BH104" s="18">
        <f t="shared" si="205"/>
        <v>3991820</v>
      </c>
      <c r="BI104" s="18">
        <f t="shared" si="205"/>
        <v>25020543</v>
      </c>
      <c r="BJ104" s="28"/>
      <c r="BK104" s="28"/>
      <c r="BL104" s="18">
        <f t="shared" ref="BL104:BX104" si="206">SUM(BL101:BL103)</f>
        <v>294684</v>
      </c>
      <c r="BM104" s="18">
        <f t="shared" si="206"/>
        <v>597471</v>
      </c>
      <c r="BN104" s="18">
        <f t="shared" si="206"/>
        <v>923840</v>
      </c>
      <c r="BO104" s="18">
        <f t="shared" si="206"/>
        <v>1219828</v>
      </c>
      <c r="BP104" s="18">
        <f t="shared" si="206"/>
        <v>1538531</v>
      </c>
      <c r="BQ104" s="18">
        <f t="shared" si="206"/>
        <v>1849129</v>
      </c>
      <c r="BR104" s="18">
        <f t="shared" si="206"/>
        <v>2190058</v>
      </c>
      <c r="BS104" s="18">
        <f t="shared" si="206"/>
        <v>2546636</v>
      </c>
      <c r="BT104" s="18">
        <f t="shared" si="206"/>
        <v>2879813</v>
      </c>
      <c r="BU104" s="18">
        <f t="shared" si="206"/>
        <v>3229744</v>
      </c>
      <c r="BV104" s="18">
        <f t="shared" si="206"/>
        <v>3549525</v>
      </c>
      <c r="BW104" s="18">
        <f t="shared" si="206"/>
        <v>3870608</v>
      </c>
      <c r="BX104" s="18">
        <f t="shared" si="206"/>
        <v>24689867</v>
      </c>
      <c r="BY104" s="28"/>
      <c r="BZ104" s="28"/>
      <c r="CA104" s="18">
        <f t="shared" ref="CA104:CM104" si="207">SUM(CA101:CA103)</f>
        <v>35425</v>
      </c>
      <c r="CB104" s="18">
        <f t="shared" si="207"/>
        <v>73020</v>
      </c>
      <c r="CC104" s="18">
        <f t="shared" si="207"/>
        <v>116624</v>
      </c>
      <c r="CD104" s="18">
        <f t="shared" si="207"/>
        <v>160569</v>
      </c>
      <c r="CE104" s="18">
        <f t="shared" si="207"/>
        <v>209292</v>
      </c>
      <c r="CF104" s="18">
        <f t="shared" si="207"/>
        <v>260375</v>
      </c>
      <c r="CG104" s="18">
        <f t="shared" si="207"/>
        <v>320371</v>
      </c>
      <c r="CH104" s="18">
        <f t="shared" si="207"/>
        <v>387015</v>
      </c>
      <c r="CI104" s="18">
        <f t="shared" si="207"/>
        <v>437622</v>
      </c>
      <c r="CJ104" s="18">
        <f t="shared" si="207"/>
        <v>491255</v>
      </c>
      <c r="CK104" s="18">
        <f t="shared" si="207"/>
        <v>541420</v>
      </c>
      <c r="CL104" s="18">
        <f t="shared" si="207"/>
        <v>590141</v>
      </c>
      <c r="CM104" s="18">
        <f t="shared" si="207"/>
        <v>3623129</v>
      </c>
      <c r="CN104" s="28"/>
      <c r="CO104" s="28"/>
      <c r="CP104" s="18">
        <f t="shared" ref="CP104:DB104" si="208">SUM(CP101:CP103)</f>
        <v>282859</v>
      </c>
      <c r="CQ104" s="18">
        <f t="shared" si="208"/>
        <v>590821</v>
      </c>
      <c r="CR104" s="18">
        <f t="shared" si="208"/>
        <v>964061</v>
      </c>
      <c r="CS104" s="18">
        <f t="shared" si="208"/>
        <v>1330220</v>
      </c>
      <c r="CT104" s="18">
        <f t="shared" si="208"/>
        <v>1753300</v>
      </c>
      <c r="CU104" s="18">
        <f t="shared" si="208"/>
        <v>2204136</v>
      </c>
      <c r="CV104" s="18">
        <f t="shared" si="208"/>
        <v>2708205</v>
      </c>
      <c r="CW104" s="18">
        <f t="shared" si="208"/>
        <v>3228941</v>
      </c>
      <c r="CX104" s="18">
        <f t="shared" si="208"/>
        <v>3651324</v>
      </c>
      <c r="CY104" s="18">
        <f t="shared" si="208"/>
        <v>4068303</v>
      </c>
      <c r="CZ104" s="18">
        <f t="shared" si="208"/>
        <v>4447023</v>
      </c>
      <c r="DA104" s="18">
        <f t="shared" si="208"/>
        <v>4802079</v>
      </c>
      <c r="DB104" s="18">
        <f t="shared" si="208"/>
        <v>30031272</v>
      </c>
      <c r="DC104" s="28"/>
      <c r="DD104" s="28"/>
      <c r="DE104" s="18">
        <f t="shared" ref="DE104:DQ104" si="209">SUM(DE101:DE103)</f>
        <v>66555</v>
      </c>
      <c r="DF104" s="18">
        <f t="shared" si="209"/>
        <v>135507</v>
      </c>
      <c r="DG104" s="18">
        <f t="shared" si="209"/>
        <v>216046</v>
      </c>
      <c r="DH104" s="18">
        <f t="shared" si="209"/>
        <v>295013</v>
      </c>
      <c r="DI104" s="18">
        <f t="shared" si="209"/>
        <v>388167</v>
      </c>
      <c r="DJ104" s="18">
        <f t="shared" si="209"/>
        <v>490736</v>
      </c>
      <c r="DK104" s="18">
        <f t="shared" si="209"/>
        <v>611763</v>
      </c>
      <c r="DL104" s="18">
        <f t="shared" si="209"/>
        <v>740085</v>
      </c>
      <c r="DM104" s="18">
        <f t="shared" si="209"/>
        <v>849624</v>
      </c>
      <c r="DN104" s="18">
        <f t="shared" si="209"/>
        <v>953372</v>
      </c>
      <c r="DO104" s="18">
        <f t="shared" si="209"/>
        <v>1031288</v>
      </c>
      <c r="DP104" s="18">
        <f t="shared" si="209"/>
        <v>1109831</v>
      </c>
      <c r="DQ104" s="18">
        <f t="shared" si="209"/>
        <v>6887987</v>
      </c>
      <c r="DR104" s="28"/>
      <c r="DS104" s="28"/>
      <c r="DT104" s="18">
        <f t="shared" ref="DT104:EF104" si="210">SUM(DT101:DT103)</f>
        <v>189358</v>
      </c>
      <c r="DU104" s="18">
        <f t="shared" si="210"/>
        <v>379794</v>
      </c>
      <c r="DV104" s="18">
        <f t="shared" si="210"/>
        <v>585969</v>
      </c>
      <c r="DW104" s="18">
        <f t="shared" si="210"/>
        <v>795493</v>
      </c>
      <c r="DX104" s="18">
        <f t="shared" si="210"/>
        <v>1030319</v>
      </c>
      <c r="DY104" s="18">
        <f t="shared" si="210"/>
        <v>1256728</v>
      </c>
      <c r="DZ104" s="18">
        <f t="shared" si="210"/>
        <v>1491766</v>
      </c>
      <c r="EA104" s="18">
        <f t="shared" si="210"/>
        <v>1715735</v>
      </c>
      <c r="EB104" s="18">
        <f t="shared" si="210"/>
        <v>1933631</v>
      </c>
      <c r="EC104" s="18">
        <f t="shared" si="210"/>
        <v>2163462</v>
      </c>
      <c r="ED104" s="18">
        <f t="shared" si="210"/>
        <v>2375823</v>
      </c>
      <c r="EE104" s="18">
        <f t="shared" si="210"/>
        <v>2582419</v>
      </c>
      <c r="EF104" s="18">
        <f t="shared" si="210"/>
        <v>16500497</v>
      </c>
      <c r="EG104" s="28"/>
      <c r="EH104" s="28"/>
      <c r="EI104" s="18">
        <f t="shared" ref="EI104:EU104" si="211">SUM(EI101:EI103)</f>
        <v>107576</v>
      </c>
      <c r="EJ104" s="18">
        <f t="shared" si="211"/>
        <v>218016</v>
      </c>
      <c r="EK104" s="18">
        <f t="shared" si="211"/>
        <v>359431</v>
      </c>
      <c r="EL104" s="18">
        <f t="shared" si="211"/>
        <v>507245</v>
      </c>
      <c r="EM104" s="18">
        <f t="shared" si="211"/>
        <v>679978</v>
      </c>
      <c r="EN104" s="18">
        <f t="shared" si="211"/>
        <v>872454</v>
      </c>
      <c r="EO104" s="18">
        <f t="shared" si="211"/>
        <v>1114025</v>
      </c>
      <c r="EP104" s="18">
        <f t="shared" si="211"/>
        <v>1360246</v>
      </c>
      <c r="EQ104" s="18">
        <f t="shared" si="211"/>
        <v>1535971</v>
      </c>
      <c r="ER104" s="18">
        <f t="shared" si="211"/>
        <v>1706331</v>
      </c>
      <c r="ES104" s="18">
        <f t="shared" si="211"/>
        <v>1845841</v>
      </c>
      <c r="ET104" s="18">
        <f t="shared" si="211"/>
        <v>1970515</v>
      </c>
      <c r="EU104" s="18">
        <f t="shared" si="211"/>
        <v>12277629</v>
      </c>
      <c r="EV104" s="28"/>
      <c r="EW104" s="28"/>
      <c r="EX104" s="18">
        <f t="shared" ref="EX104:FJ104" si="212">SUM(EX101:EX103)</f>
        <v>191711</v>
      </c>
      <c r="EY104" s="18">
        <f t="shared" si="212"/>
        <v>396041</v>
      </c>
      <c r="EZ104" s="18">
        <f t="shared" si="212"/>
        <v>643266</v>
      </c>
      <c r="FA104" s="18">
        <f t="shared" si="212"/>
        <v>882911</v>
      </c>
      <c r="FB104" s="18">
        <f t="shared" si="212"/>
        <v>1122865</v>
      </c>
      <c r="FC104" s="18">
        <f t="shared" si="212"/>
        <v>1377065</v>
      </c>
      <c r="FD104" s="18">
        <f t="shared" si="212"/>
        <v>1704417</v>
      </c>
      <c r="FE104" s="18">
        <f t="shared" si="212"/>
        <v>2070804</v>
      </c>
      <c r="FF104" s="18">
        <f t="shared" si="212"/>
        <v>2327359</v>
      </c>
      <c r="FG104" s="18">
        <f t="shared" si="212"/>
        <v>2593472</v>
      </c>
      <c r="FH104" s="18">
        <f t="shared" si="212"/>
        <v>2864747</v>
      </c>
      <c r="FI104" s="18">
        <f t="shared" si="212"/>
        <v>3120799</v>
      </c>
      <c r="FJ104" s="18">
        <f t="shared" si="212"/>
        <v>19295457</v>
      </c>
      <c r="FK104" s="28"/>
      <c r="FL104" s="28"/>
      <c r="FM104" s="18">
        <f t="shared" ref="FM104:FY104" si="213">SUM(FM101:FM103)</f>
        <v>102742</v>
      </c>
      <c r="FN104" s="18">
        <f t="shared" si="213"/>
        <v>224157</v>
      </c>
      <c r="FO104" s="18">
        <f t="shared" si="213"/>
        <v>380919</v>
      </c>
      <c r="FP104" s="18">
        <f t="shared" si="213"/>
        <v>555314</v>
      </c>
      <c r="FQ104" s="18">
        <f t="shared" si="213"/>
        <v>758381</v>
      </c>
      <c r="FR104" s="18">
        <f t="shared" si="213"/>
        <v>981035</v>
      </c>
      <c r="FS104" s="18">
        <f t="shared" si="213"/>
        <v>1232141</v>
      </c>
      <c r="FT104" s="18">
        <f t="shared" si="213"/>
        <v>1503064</v>
      </c>
      <c r="FU104" s="18">
        <f t="shared" si="213"/>
        <v>1710325</v>
      </c>
      <c r="FV104" s="18">
        <f t="shared" si="213"/>
        <v>1911693</v>
      </c>
      <c r="FW104" s="18">
        <f t="shared" si="213"/>
        <v>2083769</v>
      </c>
      <c r="FX104" s="18">
        <f t="shared" si="213"/>
        <v>2234214</v>
      </c>
      <c r="FY104" s="18">
        <f t="shared" si="213"/>
        <v>13677754</v>
      </c>
      <c r="FZ104" s="28"/>
      <c r="GA104" s="28"/>
      <c r="GB104" s="18">
        <f t="shared" ref="GB104:GN104" si="214">SUM(GB101:GB103)</f>
        <v>24538</v>
      </c>
      <c r="GC104" s="18">
        <f t="shared" si="214"/>
        <v>50991</v>
      </c>
      <c r="GD104" s="18">
        <f t="shared" si="214"/>
        <v>82536</v>
      </c>
      <c r="GE104" s="18">
        <f t="shared" si="214"/>
        <v>114747</v>
      </c>
      <c r="GF104" s="18">
        <f t="shared" si="214"/>
        <v>151150</v>
      </c>
      <c r="GG104" s="18">
        <f t="shared" si="214"/>
        <v>189528</v>
      </c>
      <c r="GH104" s="18">
        <f t="shared" si="214"/>
        <v>232830</v>
      </c>
      <c r="GI104" s="18">
        <f t="shared" si="214"/>
        <v>278299</v>
      </c>
      <c r="GJ104" s="18">
        <f t="shared" si="214"/>
        <v>318897</v>
      </c>
      <c r="GK104" s="18">
        <f t="shared" si="214"/>
        <v>359618</v>
      </c>
      <c r="GL104" s="18">
        <f t="shared" si="214"/>
        <v>397481</v>
      </c>
      <c r="GM104" s="18">
        <f t="shared" si="214"/>
        <v>434337</v>
      </c>
      <c r="GN104" s="18">
        <f t="shared" si="214"/>
        <v>2634952</v>
      </c>
      <c r="GO104" s="28"/>
      <c r="GP104" s="28"/>
    </row>
    <row r="105" spans="1:198" s="29" customFormat="1" ht="15.2" customHeight="1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5"/>
      <c r="R105" s="15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5"/>
      <c r="AG105" s="15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5"/>
      <c r="AV105" s="15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5"/>
      <c r="BK105" s="15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5"/>
      <c r="BZ105" s="15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5"/>
      <c r="CO105" s="15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5"/>
      <c r="DD105" s="15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5"/>
      <c r="DS105" s="15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5"/>
      <c r="EH105" s="15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5"/>
      <c r="EW105" s="15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5"/>
      <c r="FL105" s="15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5"/>
      <c r="GA105" s="15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5"/>
      <c r="GP105" s="15"/>
    </row>
    <row r="106" spans="1:198" s="17" customFormat="1" ht="15.2" customHeight="1">
      <c r="A106" s="25">
        <v>2025</v>
      </c>
      <c r="B106" s="30" t="s">
        <v>6</v>
      </c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27"/>
      <c r="R106" s="27"/>
      <c r="S106" s="18">
        <f>+AAZ!$T106</f>
        <v>14814</v>
      </c>
      <c r="T106" s="18">
        <f>+AAZ!$U106</f>
        <v>27116</v>
      </c>
      <c r="U106" s="18">
        <f>+AAZ!$V106</f>
        <v>38379</v>
      </c>
      <c r="V106" s="18">
        <f>+AAZ!$W106</f>
        <v>48738</v>
      </c>
      <c r="W106" s="18">
        <f>+AAZ!$X106</f>
        <v>68171</v>
      </c>
      <c r="X106" s="18">
        <f>+AAZ!$Y106</f>
        <v>97822</v>
      </c>
      <c r="Y106" s="18">
        <f>+AAZ!$Z106</f>
        <v>123796</v>
      </c>
      <c r="Z106" s="18">
        <f>+AAZ!$AA106</f>
        <v>149194</v>
      </c>
      <c r="AA106" s="18">
        <f>+AAZ!$AB106</f>
        <v>168274</v>
      </c>
      <c r="AB106" s="18">
        <f>+AAZ!$AC106</f>
        <v>182569</v>
      </c>
      <c r="AC106" s="18">
        <f>+AAZ!$AD106</f>
        <v>195073</v>
      </c>
      <c r="AD106" s="18">
        <f>+AAZ!$AE106</f>
        <v>208824</v>
      </c>
      <c r="AE106" s="18">
        <f>SUM(S106:AD106)</f>
        <v>1322770</v>
      </c>
      <c r="AF106" s="27"/>
      <c r="AG106" s="27"/>
      <c r="AH106" s="18">
        <f>+AMB!$T106</f>
        <v>280098</v>
      </c>
      <c r="AI106" s="18">
        <f>+AMB!$U106</f>
        <v>525043</v>
      </c>
      <c r="AJ106" s="18">
        <f>+AMB!$V106</f>
        <v>814345</v>
      </c>
      <c r="AK106" s="18">
        <f>+AMB!$W106</f>
        <v>1084038</v>
      </c>
      <c r="AL106" s="18">
        <f>+AMB!$X106</f>
        <v>1389279</v>
      </c>
      <c r="AM106" s="18">
        <f>+AMB!$Y106</f>
        <v>1693147</v>
      </c>
      <c r="AN106" s="18">
        <f>+AMB!$Z106</f>
        <v>2022942</v>
      </c>
      <c r="AO106" s="18">
        <f>+AMB!$AA106</f>
        <v>2367800</v>
      </c>
      <c r="AP106" s="18">
        <f>+AMB!$AB106</f>
        <v>2667082</v>
      </c>
      <c r="AQ106" s="18">
        <f>+AMB!$AC106</f>
        <v>2986876</v>
      </c>
      <c r="AR106" s="18">
        <f>+AMB!$AD106</f>
        <v>3271356</v>
      </c>
      <c r="AS106" s="18">
        <f>+AMB!$AE106</f>
        <v>3547308</v>
      </c>
      <c r="AT106" s="18">
        <f>SUM(AH106:AS106)</f>
        <v>22649314</v>
      </c>
      <c r="AU106" s="27"/>
      <c r="AV106" s="27"/>
      <c r="AW106" s="18">
        <f>+BWB!$T106</f>
        <v>126072</v>
      </c>
      <c r="AX106" s="18">
        <f>+BWB!$U106</f>
        <v>229951</v>
      </c>
      <c r="AY106" s="18">
        <f>+BWB!$V106</f>
        <v>355083</v>
      </c>
      <c r="AZ106" s="18">
        <f>+BWB!$W106</f>
        <v>468773</v>
      </c>
      <c r="BA106" s="18">
        <f>+BWB!$X106</f>
        <v>604899</v>
      </c>
      <c r="BB106" s="18">
        <f>+BWB!$Y106</f>
        <v>762379</v>
      </c>
      <c r="BC106" s="18">
        <f>+BWB!$Z106</f>
        <v>944751</v>
      </c>
      <c r="BD106" s="18">
        <f>+BWB!$AA106</f>
        <v>1136552</v>
      </c>
      <c r="BE106" s="18">
        <f>+BWB!$AB106</f>
        <v>1280926</v>
      </c>
      <c r="BF106" s="18">
        <f>+BWB!$AC106</f>
        <v>1421096</v>
      </c>
      <c r="BG106" s="18">
        <f>+BWB!$AD106</f>
        <v>1545566</v>
      </c>
      <c r="BH106" s="18">
        <f>+BWB!$AE106</f>
        <v>1665872</v>
      </c>
      <c r="BI106" s="18">
        <f>SUM(AW106:BH106)</f>
        <v>10541920</v>
      </c>
      <c r="BJ106" s="27"/>
      <c r="BK106" s="27"/>
      <c r="BL106" s="18">
        <f>+DWT!$T106</f>
        <v>304619</v>
      </c>
      <c r="BM106" s="18">
        <f>+DWT!$U106</f>
        <v>578357</v>
      </c>
      <c r="BN106" s="18">
        <f>+DWT!$V106</f>
        <v>896136</v>
      </c>
      <c r="BO106" s="18">
        <f>+DWT!$W106</f>
        <v>1199384</v>
      </c>
      <c r="BP106" s="18">
        <f>+DWT!$X106</f>
        <v>1498728</v>
      </c>
      <c r="BQ106" s="18">
        <f>+DWT!$Y106</f>
        <v>1802959</v>
      </c>
      <c r="BR106" s="18">
        <f>+DWT!$Z106</f>
        <v>2134255</v>
      </c>
      <c r="BS106" s="18">
        <f>+DWT!$AA106</f>
        <v>2474630</v>
      </c>
      <c r="BT106" s="18">
        <f>+DWT!$AB106</f>
        <v>2797961</v>
      </c>
      <c r="BU106" s="18">
        <f>+DWT!$AC106</f>
        <v>3139069</v>
      </c>
      <c r="BV106" s="18">
        <f>+DWT!$AD106</f>
        <v>3441935</v>
      </c>
      <c r="BW106" s="18">
        <f>+DWT!$AE106</f>
        <v>3742874</v>
      </c>
      <c r="BX106" s="18">
        <f>SUM(BL106:BW106)</f>
        <v>24010907</v>
      </c>
      <c r="BY106" s="27"/>
      <c r="BZ106" s="27"/>
      <c r="CA106" s="18">
        <f>+OGB!$T106</f>
        <v>33841</v>
      </c>
      <c r="CB106" s="18">
        <f>+OGB!$U106</f>
        <v>62428</v>
      </c>
      <c r="CC106" s="18">
        <f>+OGB!$V106</f>
        <v>91305</v>
      </c>
      <c r="CD106" s="18">
        <f>+OGB!$W106</f>
        <v>117434</v>
      </c>
      <c r="CE106" s="18">
        <f>+OGB!$X106</f>
        <v>146643</v>
      </c>
      <c r="CF106" s="18">
        <f>+OGB!$Y106</f>
        <v>178261</v>
      </c>
      <c r="CG106" s="18">
        <f>+OGB!$Z106</f>
        <v>216219</v>
      </c>
      <c r="CH106" s="18">
        <f>+OGB!$AA106</f>
        <v>258618</v>
      </c>
      <c r="CI106" s="18">
        <f>+OGB!$AB106</f>
        <v>291061</v>
      </c>
      <c r="CJ106" s="18">
        <f>+OGB!$AC106</f>
        <v>325649</v>
      </c>
      <c r="CK106" s="18">
        <f>+OGB!$AD106</f>
        <v>357644</v>
      </c>
      <c r="CL106" s="18">
        <f>+OGB!$AE106</f>
        <v>390722</v>
      </c>
      <c r="CM106" s="18">
        <f>SUM(CA106:CL106)</f>
        <v>2469825</v>
      </c>
      <c r="CN106" s="27"/>
      <c r="CO106" s="27"/>
      <c r="CP106" s="18">
        <f>+PB!$T106</f>
        <v>225335</v>
      </c>
      <c r="CQ106" s="18">
        <f>+PB!$U106</f>
        <v>419266</v>
      </c>
      <c r="CR106" s="18">
        <f>+PB!$V106</f>
        <v>663905</v>
      </c>
      <c r="CS106" s="18">
        <f>+PB!$W106</f>
        <v>892027</v>
      </c>
      <c r="CT106" s="18">
        <f>+PB!$X106</f>
        <v>1136091</v>
      </c>
      <c r="CU106" s="18">
        <f>+PB!$Y106</f>
        <v>1433598</v>
      </c>
      <c r="CV106" s="18">
        <f>+PB!$Z106</f>
        <v>1790503</v>
      </c>
      <c r="CW106" s="18">
        <f>+PB!$AA106</f>
        <v>2183413</v>
      </c>
      <c r="CX106" s="18">
        <f>+PB!$AB106</f>
        <v>2473073</v>
      </c>
      <c r="CY106" s="18">
        <f>+PB!$AC106</f>
        <v>2750449</v>
      </c>
      <c r="CZ106" s="18">
        <f>+PB!$AD106</f>
        <v>2996430</v>
      </c>
      <c r="DA106" s="18">
        <f>+PB!$AE106</f>
        <v>3228405</v>
      </c>
      <c r="DB106" s="18">
        <f>SUM(CP106:DA106)</f>
        <v>20192495</v>
      </c>
      <c r="DC106" s="27"/>
      <c r="DD106" s="27"/>
      <c r="DE106" s="18">
        <f>+IBA!$T106</f>
        <v>63574</v>
      </c>
      <c r="DF106" s="18">
        <f>+IBA!$U106</f>
        <v>116928</v>
      </c>
      <c r="DG106" s="18">
        <f>+IBA!$V106</f>
        <v>166627</v>
      </c>
      <c r="DH106" s="18">
        <f>+IBA!$W106</f>
        <v>211535</v>
      </c>
      <c r="DI106" s="18">
        <f>+IBA!$X106</f>
        <v>268330</v>
      </c>
      <c r="DJ106" s="18">
        <f>+IBA!$Y106</f>
        <v>333922</v>
      </c>
      <c r="DK106" s="18">
        <f>+IBA!$Z106</f>
        <v>415433</v>
      </c>
      <c r="DL106" s="18">
        <f>+IBA!$AA106</f>
        <v>501266</v>
      </c>
      <c r="DM106" s="18">
        <f>+IBA!$AB106</f>
        <v>573646</v>
      </c>
      <c r="DN106" s="18">
        <f>+IBA!$AC106</f>
        <v>645815</v>
      </c>
      <c r="DO106" s="18">
        <f>+IBA!$AD106</f>
        <v>701189</v>
      </c>
      <c r="DP106" s="18">
        <f>+IBA!$AE106</f>
        <v>753858</v>
      </c>
      <c r="DQ106" s="18">
        <f>SUM(DE106:DP106)</f>
        <v>4752123</v>
      </c>
      <c r="DR106" s="27"/>
      <c r="DS106" s="27"/>
      <c r="DT106" s="18">
        <f>+SIBC!$T106</f>
        <v>196762</v>
      </c>
      <c r="DU106" s="18">
        <f>+SIBC!$U106</f>
        <v>368100</v>
      </c>
      <c r="DV106" s="18">
        <f>+SIBC!$V106</f>
        <v>566580</v>
      </c>
      <c r="DW106" s="18">
        <f>+SIBC!$W106</f>
        <v>767962</v>
      </c>
      <c r="DX106" s="18">
        <f>+SIBC!$X106</f>
        <v>987564</v>
      </c>
      <c r="DY106" s="18">
        <f>+SIBC!$Y106</f>
        <v>1207155</v>
      </c>
      <c r="DZ106" s="18">
        <f>+SIBC!$Z106</f>
        <v>1422955</v>
      </c>
      <c r="EA106" s="18">
        <f>+SIBC!$AA106</f>
        <v>1630399</v>
      </c>
      <c r="EB106" s="18">
        <f>+SIBC!$AB106</f>
        <v>1829822</v>
      </c>
      <c r="EC106" s="18">
        <f>+SIBC!$AC106</f>
        <v>2044183</v>
      </c>
      <c r="ED106" s="18">
        <f>+SIBC!$AD106</f>
        <v>2240428</v>
      </c>
      <c r="EE106" s="18">
        <f>+SIBC!$AE106</f>
        <v>2436295</v>
      </c>
      <c r="EF106" s="18">
        <f>SUM(DT106:EE106)</f>
        <v>15698205</v>
      </c>
      <c r="EG106" s="27"/>
      <c r="EH106" s="27"/>
      <c r="EI106" s="18">
        <f>+TIBA!$T106</f>
        <v>73899</v>
      </c>
      <c r="EJ106" s="18">
        <f>+TIBA!$U106</f>
        <v>137199</v>
      </c>
      <c r="EK106" s="18">
        <f>+TIBA!$V106</f>
        <v>216797</v>
      </c>
      <c r="EL106" s="18">
        <f>+TIBA!$W106</f>
        <v>303877</v>
      </c>
      <c r="EM106" s="18">
        <f>+TIBA!$X106</f>
        <v>412906</v>
      </c>
      <c r="EN106" s="18">
        <f>+TIBA!$Y106</f>
        <v>547462</v>
      </c>
      <c r="EO106" s="18">
        <f>+TIBA!$Z106</f>
        <v>723498</v>
      </c>
      <c r="EP106" s="18">
        <f>+TIBA!$AA106</f>
        <v>904905</v>
      </c>
      <c r="EQ106" s="18">
        <f>+TIBA!$AB106</f>
        <v>1024673</v>
      </c>
      <c r="ER106" s="18">
        <f>+TIBA!$AC106</f>
        <v>1136122</v>
      </c>
      <c r="ES106" s="18">
        <f>+TIBA!$AD106</f>
        <v>1219036</v>
      </c>
      <c r="ET106" s="18">
        <f>+TIBA!$AE106</f>
        <v>1297694</v>
      </c>
      <c r="EU106" s="18">
        <f>SUM(EI106:ET106)</f>
        <v>7998068</v>
      </c>
      <c r="EV106" s="27"/>
      <c r="EW106" s="27"/>
      <c r="EX106" s="18">
        <f>+LQB!$T106</f>
        <v>135807</v>
      </c>
      <c r="EY106" s="18">
        <f>+LQB!$U106</f>
        <v>249292</v>
      </c>
      <c r="EZ106" s="18">
        <f>+LQB!$V106</f>
        <v>387458</v>
      </c>
      <c r="FA106" s="18">
        <f>+LQB!$W106</f>
        <v>525542</v>
      </c>
      <c r="FB106" s="18">
        <f>+LQB!$X106</f>
        <v>686566</v>
      </c>
      <c r="FC106" s="18">
        <f>+LQB!$Y106</f>
        <v>859978</v>
      </c>
      <c r="FD106" s="18">
        <f>+LQB!$Z106</f>
        <v>1073463</v>
      </c>
      <c r="FE106" s="18">
        <f>+LQB!$AA106</f>
        <v>1319932</v>
      </c>
      <c r="FF106" s="18">
        <f>+LQB!$AB106</f>
        <v>1493063</v>
      </c>
      <c r="FG106" s="18">
        <f>+LQB!$AC106</f>
        <v>1661324</v>
      </c>
      <c r="FH106" s="18">
        <f>+LQB!$AD106</f>
        <v>1815026</v>
      </c>
      <c r="FI106" s="18">
        <f>+LQB!$AE106</f>
        <v>1967240</v>
      </c>
      <c r="FJ106" s="18">
        <f>SUM(EX106:FI106)</f>
        <v>12174691</v>
      </c>
      <c r="FK106" s="27"/>
      <c r="FL106" s="27"/>
      <c r="FM106" s="18">
        <f>+RBW!$T106</f>
        <v>110670</v>
      </c>
      <c r="FN106" s="18">
        <f>+RBW!$U106</f>
        <v>208480</v>
      </c>
      <c r="FO106" s="18">
        <f>+RBW!$V106</f>
        <v>325453</v>
      </c>
      <c r="FP106" s="18">
        <f>+RBW!$W106</f>
        <v>443904</v>
      </c>
      <c r="FQ106" s="18">
        <f>+RBW!$X106</f>
        <v>586714</v>
      </c>
      <c r="FR106" s="18">
        <f>+RBW!$Y106</f>
        <v>750159</v>
      </c>
      <c r="FS106" s="18">
        <f>+RBW!$Z106</f>
        <v>945716</v>
      </c>
      <c r="FT106" s="18">
        <f>+RBW!$AA106</f>
        <v>1160328</v>
      </c>
      <c r="FU106" s="18">
        <f>+RBW!$AB106</f>
        <v>1316377</v>
      </c>
      <c r="FV106" s="18">
        <f>+RBW!$AC106</f>
        <v>1473435</v>
      </c>
      <c r="FW106" s="18">
        <f>+RBW!$AD106</f>
        <v>1597552</v>
      </c>
      <c r="FX106" s="18">
        <f>+RBW!$AE106</f>
        <v>1711357</v>
      </c>
      <c r="FY106" s="18">
        <f>SUM(FM106:FX106)</f>
        <v>10630145</v>
      </c>
      <c r="FZ106" s="27"/>
      <c r="GA106" s="27"/>
      <c r="GB106" s="18">
        <f>+WPB!$T106</f>
        <v>28620</v>
      </c>
      <c r="GC106" s="18">
        <f>+WPB!$U106</f>
        <v>53209</v>
      </c>
      <c r="GD106" s="18">
        <f>+WPB!$V106</f>
        <v>79844</v>
      </c>
      <c r="GE106" s="18">
        <f>+WPB!$W106</f>
        <v>105221</v>
      </c>
      <c r="GF106" s="18">
        <f>+WPB!$X106</f>
        <v>132404</v>
      </c>
      <c r="GG106" s="18">
        <f>+WPB!$Y106</f>
        <v>159656</v>
      </c>
      <c r="GH106" s="18">
        <f>+WPB!$Z106</f>
        <v>190718</v>
      </c>
      <c r="GI106" s="18">
        <f>+WPB!$AA106</f>
        <v>225108</v>
      </c>
      <c r="GJ106" s="18">
        <f>+WPB!$AB106</f>
        <v>257770</v>
      </c>
      <c r="GK106" s="18">
        <f>+WPB!$AC106</f>
        <v>291655</v>
      </c>
      <c r="GL106" s="18">
        <f>+WPB!$AD106</f>
        <v>321350</v>
      </c>
      <c r="GM106" s="18">
        <f>+WPB!$AE106</f>
        <v>350742</v>
      </c>
      <c r="GN106" s="18">
        <f>SUM(GB106:GM106)</f>
        <v>2196297</v>
      </c>
      <c r="GO106" s="27"/>
      <c r="GP106" s="27"/>
    </row>
    <row r="107" spans="1:198" s="17" customFormat="1" ht="15.2" customHeight="1">
      <c r="A107" s="25">
        <v>2025</v>
      </c>
      <c r="B107" s="30" t="s">
        <v>7</v>
      </c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28"/>
      <c r="R107" s="28"/>
      <c r="S107" s="18">
        <f>+AAZ!$T107</f>
        <v>931</v>
      </c>
      <c r="T107" s="18">
        <f>+AAZ!$U107</f>
        <v>1815</v>
      </c>
      <c r="U107" s="18">
        <f>+AAZ!$V107</f>
        <v>2554</v>
      </c>
      <c r="V107" s="18">
        <f>+AAZ!$W107</f>
        <v>3122</v>
      </c>
      <c r="W107" s="18">
        <f>+AAZ!$X107</f>
        <v>3689</v>
      </c>
      <c r="X107" s="18">
        <f>+AAZ!$Y107</f>
        <v>4257</v>
      </c>
      <c r="Y107" s="18">
        <f>+AAZ!$Z107</f>
        <v>4950</v>
      </c>
      <c r="Z107" s="18">
        <f>+AAZ!$AA107</f>
        <v>5583</v>
      </c>
      <c r="AA107" s="18">
        <f>+AAZ!$AB107</f>
        <v>6316</v>
      </c>
      <c r="AB107" s="18">
        <f>+AAZ!$AC107</f>
        <v>6990</v>
      </c>
      <c r="AC107" s="18">
        <f>+AAZ!$AD107</f>
        <v>7624</v>
      </c>
      <c r="AD107" s="18">
        <f>+AAZ!$AE107</f>
        <v>8206</v>
      </c>
      <c r="AE107" s="18">
        <f>SUM(S107:AD107)</f>
        <v>56037</v>
      </c>
      <c r="AF107" s="28"/>
      <c r="AG107" s="28"/>
      <c r="AH107" s="18">
        <f>+AMB!$T107</f>
        <v>168258</v>
      </c>
      <c r="AI107" s="18">
        <f>+AMB!$U107</f>
        <v>322077</v>
      </c>
      <c r="AJ107" s="18">
        <f>+AMB!$V107</f>
        <v>496746</v>
      </c>
      <c r="AK107" s="18">
        <f>+AMB!$W107</f>
        <v>647910</v>
      </c>
      <c r="AL107" s="18">
        <f>+AMB!$X107</f>
        <v>799859</v>
      </c>
      <c r="AM107" s="18">
        <f>+AMB!$Y107</f>
        <v>947659</v>
      </c>
      <c r="AN107" s="18">
        <f>+AMB!$Z107</f>
        <v>1100127</v>
      </c>
      <c r="AO107" s="18">
        <f>+AMB!$AA107</f>
        <v>1248213</v>
      </c>
      <c r="AP107" s="18">
        <f>+AMB!$AB107</f>
        <v>1407142</v>
      </c>
      <c r="AQ107" s="18">
        <f>+AMB!$AC107</f>
        <v>1574243</v>
      </c>
      <c r="AR107" s="18">
        <f>+AMB!$AD107</f>
        <v>1718354</v>
      </c>
      <c r="AS107" s="18">
        <f>+AMB!$AE107</f>
        <v>1858824</v>
      </c>
      <c r="AT107" s="18">
        <f>SUM(AH107:AS107)</f>
        <v>12289412</v>
      </c>
      <c r="AU107" s="28"/>
      <c r="AV107" s="28"/>
      <c r="AW107" s="18">
        <f>+BWB!$T107</f>
        <v>168928</v>
      </c>
      <c r="AX107" s="18">
        <f>+BWB!$U107</f>
        <v>336996</v>
      </c>
      <c r="AY107" s="18">
        <f>+BWB!$V107</f>
        <v>531732</v>
      </c>
      <c r="AZ107" s="18">
        <f>+BWB!$W107</f>
        <v>712097</v>
      </c>
      <c r="BA107" s="18">
        <f>+BWB!$X107</f>
        <v>895724</v>
      </c>
      <c r="BB107" s="18">
        <f>+BWB!$Y107</f>
        <v>1076364</v>
      </c>
      <c r="BC107" s="18">
        <f>+BWB!$Z107</f>
        <v>1255881</v>
      </c>
      <c r="BD107" s="18">
        <f>+BWB!$AA107</f>
        <v>1436579</v>
      </c>
      <c r="BE107" s="18">
        <f>+BWB!$AB107</f>
        <v>1622257</v>
      </c>
      <c r="BF107" s="18">
        <f>+BWB!$AC107</f>
        <v>1809715</v>
      </c>
      <c r="BG107" s="18">
        <f>+BWB!$AD107</f>
        <v>1978639</v>
      </c>
      <c r="BH107" s="18">
        <f>+BWB!$AE107</f>
        <v>2132839</v>
      </c>
      <c r="BI107" s="18">
        <f>SUM(AW107:BH107)</f>
        <v>13957751</v>
      </c>
      <c r="BJ107" s="28"/>
      <c r="BK107" s="28"/>
      <c r="BL107" s="18">
        <f>+DWT!$T107</f>
        <v>1440</v>
      </c>
      <c r="BM107" s="18">
        <f>+DWT!$U107</f>
        <v>2931</v>
      </c>
      <c r="BN107" s="18">
        <f>+DWT!$V107</f>
        <v>4541</v>
      </c>
      <c r="BO107" s="18">
        <f>+DWT!$W107</f>
        <v>6007</v>
      </c>
      <c r="BP107" s="18">
        <f>+DWT!$X107</f>
        <v>7280</v>
      </c>
      <c r="BQ107" s="18">
        <f>+DWT!$Y107</f>
        <v>8589</v>
      </c>
      <c r="BR107" s="18">
        <f>+DWT!$Z107</f>
        <v>10008</v>
      </c>
      <c r="BS107" s="18">
        <f>+DWT!$AA107</f>
        <v>11318</v>
      </c>
      <c r="BT107" s="18">
        <f>+DWT!$AB107</f>
        <v>12830</v>
      </c>
      <c r="BU107" s="18">
        <f>+DWT!$AC107</f>
        <v>14506</v>
      </c>
      <c r="BV107" s="18">
        <f>+DWT!$AD107</f>
        <v>15811</v>
      </c>
      <c r="BW107" s="18">
        <f>+DWT!$AE107</f>
        <v>17000</v>
      </c>
      <c r="BX107" s="18">
        <f>SUM(BL107:BW107)</f>
        <v>112261</v>
      </c>
      <c r="BY107" s="28"/>
      <c r="BZ107" s="28"/>
      <c r="CA107" s="18">
        <f>+OGB!$T107</f>
        <v>5624</v>
      </c>
      <c r="CB107" s="18">
        <f>+OGB!$U107</f>
        <v>10772</v>
      </c>
      <c r="CC107" s="18">
        <f>+OGB!$V107</f>
        <v>16807</v>
      </c>
      <c r="CD107" s="18">
        <f>+OGB!$W107</f>
        <v>22524</v>
      </c>
      <c r="CE107" s="18">
        <f>+OGB!$X107</f>
        <v>28042</v>
      </c>
      <c r="CF107" s="18">
        <f>+OGB!$Y107</f>
        <v>33764</v>
      </c>
      <c r="CG107" s="18">
        <f>+OGB!$Z107</f>
        <v>39709</v>
      </c>
      <c r="CH107" s="18">
        <f>+OGB!$AA107</f>
        <v>44886</v>
      </c>
      <c r="CI107" s="18">
        <f>+OGB!$AB107</f>
        <v>49992</v>
      </c>
      <c r="CJ107" s="18">
        <f>+OGB!$AC107</f>
        <v>54934</v>
      </c>
      <c r="CK107" s="18">
        <f>+OGB!$AD107</f>
        <v>59296</v>
      </c>
      <c r="CL107" s="18">
        <f>+OGB!$AE107</f>
        <v>63514</v>
      </c>
      <c r="CM107" s="18">
        <f>SUM(CA107:CL107)</f>
        <v>429864</v>
      </c>
      <c r="CN107" s="28"/>
      <c r="CO107" s="28"/>
      <c r="CP107" s="18">
        <f>+PB!$T107</f>
        <v>88474</v>
      </c>
      <c r="CQ107" s="18">
        <f>+PB!$U107</f>
        <v>169202</v>
      </c>
      <c r="CR107" s="18">
        <f>+PB!$V107</f>
        <v>260754</v>
      </c>
      <c r="CS107" s="18">
        <f>+PB!$W107</f>
        <v>341385</v>
      </c>
      <c r="CT107" s="18">
        <f>+PB!$X107</f>
        <v>423946</v>
      </c>
      <c r="CU107" s="18">
        <f>+PB!$Y107</f>
        <v>508235</v>
      </c>
      <c r="CV107" s="18">
        <f>+PB!$Z107</f>
        <v>594313</v>
      </c>
      <c r="CW107" s="18">
        <f>+PB!$AA107</f>
        <v>678207</v>
      </c>
      <c r="CX107" s="18">
        <f>+PB!$AB107</f>
        <v>764404</v>
      </c>
      <c r="CY107" s="18">
        <f>+PB!$AC107</f>
        <v>854884</v>
      </c>
      <c r="CZ107" s="18">
        <f>+PB!$AD107</f>
        <v>934165</v>
      </c>
      <c r="DA107" s="18">
        <f>+PB!$AE107</f>
        <v>1009017</v>
      </c>
      <c r="DB107" s="18">
        <f>SUM(CP107:DA107)</f>
        <v>6626986</v>
      </c>
      <c r="DC107" s="28"/>
      <c r="DD107" s="28"/>
      <c r="DE107" s="18">
        <f>+IBA!$T107</f>
        <v>5602</v>
      </c>
      <c r="DF107" s="18">
        <f>+IBA!$U107</f>
        <v>10849</v>
      </c>
      <c r="DG107" s="18">
        <f>+IBA!$V107</f>
        <v>16701</v>
      </c>
      <c r="DH107" s="18">
        <f>+IBA!$W107</f>
        <v>22212</v>
      </c>
      <c r="DI107" s="18">
        <f>+IBA!$X107</f>
        <v>27763</v>
      </c>
      <c r="DJ107" s="18">
        <f>+IBA!$Y107</f>
        <v>32551</v>
      </c>
      <c r="DK107" s="18">
        <f>+IBA!$Z107</f>
        <v>37854</v>
      </c>
      <c r="DL107" s="18">
        <f>+IBA!$AA107</f>
        <v>42365</v>
      </c>
      <c r="DM107" s="18">
        <f>+IBA!$AB107</f>
        <v>47425</v>
      </c>
      <c r="DN107" s="18">
        <f>+IBA!$AC107</f>
        <v>52944</v>
      </c>
      <c r="DO107" s="18">
        <f>+IBA!$AD107</f>
        <v>57717</v>
      </c>
      <c r="DP107" s="18">
        <f>+IBA!$AE107</f>
        <v>61943</v>
      </c>
      <c r="DQ107" s="18">
        <f>SUM(DE107:DP107)</f>
        <v>415926</v>
      </c>
      <c r="DR107" s="28"/>
      <c r="DS107" s="28"/>
      <c r="DT107" s="18">
        <f>+SIBC!$T107</f>
        <v>4211</v>
      </c>
      <c r="DU107" s="18">
        <f>+SIBC!$U107</f>
        <v>8249</v>
      </c>
      <c r="DV107" s="18">
        <f>+SIBC!$V107</f>
        <v>12127</v>
      </c>
      <c r="DW107" s="18">
        <f>+SIBC!$W107</f>
        <v>16263</v>
      </c>
      <c r="DX107" s="18">
        <f>+SIBC!$X107</f>
        <v>21318</v>
      </c>
      <c r="DY107" s="18">
        <f>+SIBC!$Y107</f>
        <v>26382</v>
      </c>
      <c r="DZ107" s="18">
        <f>+SIBC!$Z107</f>
        <v>31274</v>
      </c>
      <c r="EA107" s="18">
        <f>+SIBC!$AA107</f>
        <v>35435</v>
      </c>
      <c r="EB107" s="18">
        <f>+SIBC!$AB107</f>
        <v>40299</v>
      </c>
      <c r="EC107" s="18">
        <f>+SIBC!$AC107</f>
        <v>45693</v>
      </c>
      <c r="ED107" s="18">
        <f>+SIBC!$AD107</f>
        <v>49985</v>
      </c>
      <c r="EE107" s="18">
        <f>+SIBC!$AE107</f>
        <v>54124</v>
      </c>
      <c r="EF107" s="18">
        <f>SUM(DT107:EE107)</f>
        <v>345360</v>
      </c>
      <c r="EG107" s="28"/>
      <c r="EH107" s="28"/>
      <c r="EI107" s="18">
        <f>+TIBA!$T107</f>
        <v>31605</v>
      </c>
      <c r="EJ107" s="18">
        <f>+TIBA!$U107</f>
        <v>61345</v>
      </c>
      <c r="EK107" s="18">
        <f>+TIBA!$V107</f>
        <v>95518</v>
      </c>
      <c r="EL107" s="18">
        <f>+TIBA!$W107</f>
        <v>126391</v>
      </c>
      <c r="EM107" s="18">
        <f>+TIBA!$X107</f>
        <v>157962</v>
      </c>
      <c r="EN107" s="18">
        <f>+TIBA!$Y107</f>
        <v>188463</v>
      </c>
      <c r="EO107" s="18">
        <f>+TIBA!$Z107</f>
        <v>219637</v>
      </c>
      <c r="EP107" s="18">
        <f>+TIBA!$AA107</f>
        <v>248923</v>
      </c>
      <c r="EQ107" s="18">
        <f>+TIBA!$AB107</f>
        <v>278709</v>
      </c>
      <c r="ER107" s="18">
        <f>+TIBA!$AC107</f>
        <v>311157</v>
      </c>
      <c r="ES107" s="18">
        <f>+TIBA!$AD107</f>
        <v>338889</v>
      </c>
      <c r="ET107" s="18">
        <f>+TIBA!$AE107</f>
        <v>363659</v>
      </c>
      <c r="EU107" s="18">
        <f>SUM(EI107:ET107)</f>
        <v>2422258</v>
      </c>
      <c r="EV107" s="28"/>
      <c r="EW107" s="28"/>
      <c r="EX107" s="18">
        <f>+LQB!$T107</f>
        <v>70354</v>
      </c>
      <c r="EY107" s="18">
        <f>+LQB!$U107</f>
        <v>133392</v>
      </c>
      <c r="EZ107" s="18">
        <f>+LQB!$V107</f>
        <v>205394</v>
      </c>
      <c r="FA107" s="18">
        <f>+LQB!$W107</f>
        <v>271182</v>
      </c>
      <c r="FB107" s="18">
        <f>+LQB!$X107</f>
        <v>337952</v>
      </c>
      <c r="FC107" s="18">
        <f>+LQB!$Y107</f>
        <v>402912</v>
      </c>
      <c r="FD107" s="18">
        <f>+LQB!$Z107</f>
        <v>472038</v>
      </c>
      <c r="FE107" s="18">
        <f>+LQB!$AA107</f>
        <v>539920</v>
      </c>
      <c r="FF107" s="18">
        <f>+LQB!$AB107</f>
        <v>605650</v>
      </c>
      <c r="FG107" s="18">
        <f>+LQB!$AC107</f>
        <v>677374</v>
      </c>
      <c r="FH107" s="18">
        <f>+LQB!$AD107</f>
        <v>738472</v>
      </c>
      <c r="FI107" s="18">
        <f>+LQB!$AE107</f>
        <v>800806</v>
      </c>
      <c r="FJ107" s="18">
        <f>SUM(EX107:FI107)</f>
        <v>5255446</v>
      </c>
      <c r="FK107" s="28"/>
      <c r="FL107" s="28"/>
      <c r="FM107" s="18">
        <f>+RBW!$T107</f>
        <v>0</v>
      </c>
      <c r="FN107" s="18">
        <f>+RBW!$U107</f>
        <v>0</v>
      </c>
      <c r="FO107" s="18">
        <f>+RBW!$V107</f>
        <v>0</v>
      </c>
      <c r="FP107" s="18">
        <f>+RBW!$W107</f>
        <v>0</v>
      </c>
      <c r="FQ107" s="18">
        <f>+RBW!$X107</f>
        <v>0</v>
      </c>
      <c r="FR107" s="18">
        <f>+RBW!$Y107</f>
        <v>0</v>
      </c>
      <c r="FS107" s="18">
        <f>+RBW!$Z107</f>
        <v>0</v>
      </c>
      <c r="FT107" s="18">
        <f>+RBW!$AA107</f>
        <v>0</v>
      </c>
      <c r="FU107" s="18">
        <f>+RBW!$AB107</f>
        <v>0</v>
      </c>
      <c r="FV107" s="18">
        <f>+RBW!$AC107</f>
        <v>0</v>
      </c>
      <c r="FW107" s="18">
        <f>+RBW!$AD107</f>
        <v>0</v>
      </c>
      <c r="FX107" s="18">
        <f>+RBW!$AE107</f>
        <v>0</v>
      </c>
      <c r="FY107" s="18">
        <f>SUM(FM107:FX107)</f>
        <v>0</v>
      </c>
      <c r="FZ107" s="28"/>
      <c r="GA107" s="28"/>
      <c r="GB107" s="18">
        <f>+WPB!$T107</f>
        <v>0</v>
      </c>
      <c r="GC107" s="18">
        <f>+WPB!$U107</f>
        <v>0</v>
      </c>
      <c r="GD107" s="18">
        <f>+WPB!$V107</f>
        <v>0</v>
      </c>
      <c r="GE107" s="18">
        <f>+WPB!$W107</f>
        <v>0</v>
      </c>
      <c r="GF107" s="18">
        <f>+WPB!$X107</f>
        <v>0</v>
      </c>
      <c r="GG107" s="18">
        <f>+WPB!$Y107</f>
        <v>0</v>
      </c>
      <c r="GH107" s="18">
        <f>+WPB!$Z107</f>
        <v>0</v>
      </c>
      <c r="GI107" s="18">
        <f>+WPB!$AA107</f>
        <v>0</v>
      </c>
      <c r="GJ107" s="18">
        <f>+WPB!$AB107</f>
        <v>0</v>
      </c>
      <c r="GK107" s="18">
        <f>+WPB!$AC107</f>
        <v>0</v>
      </c>
      <c r="GL107" s="18">
        <f>+WPB!$AD107</f>
        <v>0</v>
      </c>
      <c r="GM107" s="18">
        <f>+WPB!$AE107</f>
        <v>0</v>
      </c>
      <c r="GN107" s="18">
        <f>SUM(GB107:GM107)</f>
        <v>0</v>
      </c>
      <c r="GO107" s="28"/>
      <c r="GP107" s="28"/>
    </row>
    <row r="108" spans="1:198" s="17" customFormat="1" ht="15.2" customHeight="1">
      <c r="A108" s="25">
        <v>2025</v>
      </c>
      <c r="B108" s="30" t="s">
        <v>8</v>
      </c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28"/>
      <c r="R108" s="28"/>
      <c r="S108" s="18">
        <f>+AAZ!$T108</f>
        <v>18</v>
      </c>
      <c r="T108" s="18">
        <f>+AAZ!$U108</f>
        <v>28</v>
      </c>
      <c r="U108" s="18">
        <f>+AAZ!$V108</f>
        <v>42</v>
      </c>
      <c r="V108" s="18">
        <f>+AAZ!$W108</f>
        <v>52</v>
      </c>
      <c r="W108" s="18">
        <f>+AAZ!$X108</f>
        <v>159</v>
      </c>
      <c r="X108" s="18">
        <f>+AAZ!$Y108</f>
        <v>254</v>
      </c>
      <c r="Y108" s="18">
        <f>+AAZ!$Z108</f>
        <v>525</v>
      </c>
      <c r="Z108" s="18">
        <f>+AAZ!$AA108</f>
        <v>757</v>
      </c>
      <c r="AA108" s="18">
        <f>+AAZ!$AB108</f>
        <v>888</v>
      </c>
      <c r="AB108" s="18">
        <f>+AAZ!$AC108</f>
        <v>926</v>
      </c>
      <c r="AC108" s="18">
        <f>+AAZ!$AD108</f>
        <v>933</v>
      </c>
      <c r="AD108" s="18">
        <f>+AAZ!$AE108</f>
        <v>942</v>
      </c>
      <c r="AE108" s="18">
        <f>SUM(S108:AD108)</f>
        <v>5524</v>
      </c>
      <c r="AF108" s="28"/>
      <c r="AG108" s="28"/>
      <c r="AH108" s="18">
        <f>+AMB!$T108</f>
        <v>0</v>
      </c>
      <c r="AI108" s="18">
        <f>+AMB!$U108</f>
        <v>0</v>
      </c>
      <c r="AJ108" s="18">
        <f>+AMB!$V108</f>
        <v>0</v>
      </c>
      <c r="AK108" s="18">
        <f>+AMB!$W108</f>
        <v>0</v>
      </c>
      <c r="AL108" s="18">
        <f>+AMB!$X108</f>
        <v>0</v>
      </c>
      <c r="AM108" s="18">
        <f>+AMB!$Y108</f>
        <v>0</v>
      </c>
      <c r="AN108" s="18">
        <f>+AMB!$Z108</f>
        <v>0</v>
      </c>
      <c r="AO108" s="18">
        <f>+AMB!$AA108</f>
        <v>0</v>
      </c>
      <c r="AP108" s="18">
        <f>+AMB!$AB108</f>
        <v>0</v>
      </c>
      <c r="AQ108" s="18">
        <f>+AMB!$AC108</f>
        <v>0</v>
      </c>
      <c r="AR108" s="18">
        <f>+AMB!$AD108</f>
        <v>0</v>
      </c>
      <c r="AS108" s="18">
        <f>+AMB!$AE108</f>
        <v>0</v>
      </c>
      <c r="AT108" s="18">
        <f>SUM(AH108:AS108)</f>
        <v>0</v>
      </c>
      <c r="AU108" s="28"/>
      <c r="AV108" s="28"/>
      <c r="AW108" s="18">
        <f>+BWB!$T108</f>
        <v>152</v>
      </c>
      <c r="AX108" s="18">
        <f>+BWB!$U108</f>
        <v>326</v>
      </c>
      <c r="AY108" s="18">
        <f>+BWB!$V108</f>
        <v>559</v>
      </c>
      <c r="AZ108" s="18">
        <f>+BWB!$W108</f>
        <v>694</v>
      </c>
      <c r="BA108" s="18">
        <f>+BWB!$X108</f>
        <v>996</v>
      </c>
      <c r="BB108" s="18">
        <f>+BWB!$Y108</f>
        <v>1261</v>
      </c>
      <c r="BC108" s="18">
        <f>+BWB!$Z108</f>
        <v>1515</v>
      </c>
      <c r="BD108" s="18">
        <f>+BWB!$AA108</f>
        <v>1878</v>
      </c>
      <c r="BE108" s="18">
        <f>+BWB!$AB108</f>
        <v>2067</v>
      </c>
      <c r="BF108" s="18">
        <f>+BWB!$AC108</f>
        <v>2274</v>
      </c>
      <c r="BG108" s="18">
        <f>+BWB!$AD108</f>
        <v>2453</v>
      </c>
      <c r="BH108" s="18">
        <f>+BWB!$AE108</f>
        <v>2616</v>
      </c>
      <c r="BI108" s="18">
        <f>SUM(AW108:BH108)</f>
        <v>16791</v>
      </c>
      <c r="BJ108" s="28"/>
      <c r="BK108" s="28"/>
      <c r="BL108" s="18">
        <f>+DWT!$T108</f>
        <v>1347</v>
      </c>
      <c r="BM108" s="18">
        <f>+DWT!$U108</f>
        <v>2413</v>
      </c>
      <c r="BN108" s="18">
        <f>+DWT!$V108</f>
        <v>3595</v>
      </c>
      <c r="BO108" s="18">
        <f>+DWT!$W108</f>
        <v>4791</v>
      </c>
      <c r="BP108" s="18">
        <f>+DWT!$X108</f>
        <v>6084</v>
      </c>
      <c r="BQ108" s="18">
        <f>+DWT!$Y108</f>
        <v>7307</v>
      </c>
      <c r="BR108" s="18">
        <f>+DWT!$Z108</f>
        <v>8690</v>
      </c>
      <c r="BS108" s="18">
        <f>+DWT!$AA108</f>
        <v>10119</v>
      </c>
      <c r="BT108" s="18">
        <f>+DWT!$AB108</f>
        <v>10580</v>
      </c>
      <c r="BU108" s="18">
        <f>+DWT!$AC108</f>
        <v>11622</v>
      </c>
      <c r="BV108" s="18">
        <f>+DWT!$AD108</f>
        <v>12533</v>
      </c>
      <c r="BW108" s="18">
        <f>+DWT!$AE108</f>
        <v>13408</v>
      </c>
      <c r="BX108" s="18">
        <f>SUM(BL108:BW108)</f>
        <v>92489</v>
      </c>
      <c r="BY108" s="28"/>
      <c r="BZ108" s="28"/>
      <c r="CA108" s="18">
        <f>+OGB!$T108</f>
        <v>11</v>
      </c>
      <c r="CB108" s="18">
        <f>+OGB!$U108</f>
        <v>15</v>
      </c>
      <c r="CC108" s="18">
        <f>+OGB!$V108</f>
        <v>31</v>
      </c>
      <c r="CD108" s="18">
        <f>+OGB!$W108</f>
        <v>42</v>
      </c>
      <c r="CE108" s="18">
        <f>+OGB!$X108</f>
        <v>61</v>
      </c>
      <c r="CF108" s="18">
        <f>+OGB!$Y108</f>
        <v>99</v>
      </c>
      <c r="CG108" s="18">
        <f>+OGB!$Z108</f>
        <v>114</v>
      </c>
      <c r="CH108" s="18">
        <f>+OGB!$AA108</f>
        <v>122</v>
      </c>
      <c r="CI108" s="18">
        <f>+OGB!$AB108</f>
        <v>131</v>
      </c>
      <c r="CJ108" s="18">
        <f>+OGB!$AC108</f>
        <v>141</v>
      </c>
      <c r="CK108" s="18">
        <f>+OGB!$AD108</f>
        <v>161</v>
      </c>
      <c r="CL108" s="18">
        <f>+OGB!$AE108</f>
        <v>171</v>
      </c>
      <c r="CM108" s="18">
        <f>SUM(CA108:CL108)</f>
        <v>1099</v>
      </c>
      <c r="CN108" s="28"/>
      <c r="CO108" s="28"/>
      <c r="CP108" s="18">
        <f>+PB!$T108</f>
        <v>496</v>
      </c>
      <c r="CQ108" s="18">
        <f>+PB!$U108</f>
        <v>948</v>
      </c>
      <c r="CR108" s="18">
        <f>+PB!$V108</f>
        <v>1548</v>
      </c>
      <c r="CS108" s="18">
        <f>+PB!$W108</f>
        <v>2112</v>
      </c>
      <c r="CT108" s="18">
        <f>+PB!$X108</f>
        <v>2696</v>
      </c>
      <c r="CU108" s="18">
        <f>+PB!$Y108</f>
        <v>3348</v>
      </c>
      <c r="CV108" s="18">
        <f>+PB!$Z108</f>
        <v>4000</v>
      </c>
      <c r="CW108" s="18">
        <f>+PB!$AA108</f>
        <v>4744</v>
      </c>
      <c r="CX108" s="18">
        <f>+PB!$AB108</f>
        <v>5480</v>
      </c>
      <c r="CY108" s="18">
        <f>+PB!$AC108</f>
        <v>6072</v>
      </c>
      <c r="CZ108" s="18">
        <f>+PB!$AD108</f>
        <v>6626</v>
      </c>
      <c r="DA108" s="18">
        <f>+PB!$AE108</f>
        <v>7084</v>
      </c>
      <c r="DB108" s="18">
        <f>SUM(CP108:DA108)</f>
        <v>45154</v>
      </c>
      <c r="DC108" s="28"/>
      <c r="DD108" s="28"/>
      <c r="DE108" s="18">
        <f>+IBA!$T108</f>
        <v>927</v>
      </c>
      <c r="DF108" s="18">
        <f>+IBA!$U108</f>
        <v>1951</v>
      </c>
      <c r="DG108" s="18">
        <f>+IBA!$V108</f>
        <v>2841</v>
      </c>
      <c r="DH108" s="18">
        <f>+IBA!$W108</f>
        <v>3359</v>
      </c>
      <c r="DI108" s="18">
        <f>+IBA!$X108</f>
        <v>6379</v>
      </c>
      <c r="DJ108" s="18">
        <f>+IBA!$Y108</f>
        <v>11211</v>
      </c>
      <c r="DK108" s="18">
        <f>+IBA!$Z108</f>
        <v>16364</v>
      </c>
      <c r="DL108" s="18">
        <f>+IBA!$AA108</f>
        <v>22585</v>
      </c>
      <c r="DM108" s="18">
        <f>+IBA!$AB108</f>
        <v>26760</v>
      </c>
      <c r="DN108" s="18">
        <f>+IBA!$AC108</f>
        <v>28924</v>
      </c>
      <c r="DO108" s="18">
        <f>+IBA!$AD108</f>
        <v>29499</v>
      </c>
      <c r="DP108" s="18">
        <f>+IBA!$AE108</f>
        <v>29912</v>
      </c>
      <c r="DQ108" s="18">
        <f>SUM(DE108:DP108)</f>
        <v>180712</v>
      </c>
      <c r="DR108" s="28"/>
      <c r="DS108" s="28"/>
      <c r="DT108" s="18">
        <f>+SIBC!$T108</f>
        <v>0</v>
      </c>
      <c r="DU108" s="18">
        <f>+SIBC!$U108</f>
        <v>0</v>
      </c>
      <c r="DV108" s="18">
        <f>+SIBC!$V108</f>
        <v>0</v>
      </c>
      <c r="DW108" s="18">
        <f>+SIBC!$W108</f>
        <v>0</v>
      </c>
      <c r="DX108" s="18">
        <f>+SIBC!$X108</f>
        <v>0</v>
      </c>
      <c r="DY108" s="18">
        <f>+SIBC!$Y108</f>
        <v>0</v>
      </c>
      <c r="DZ108" s="18">
        <f>+SIBC!$Z108</f>
        <v>0</v>
      </c>
      <c r="EA108" s="18">
        <f>+SIBC!$AA108</f>
        <v>0</v>
      </c>
      <c r="EB108" s="18">
        <f>+SIBC!$AB108</f>
        <v>0</v>
      </c>
      <c r="EC108" s="18">
        <f>+SIBC!$AC108</f>
        <v>0</v>
      </c>
      <c r="ED108" s="18">
        <f>+SIBC!$AD108</f>
        <v>0</v>
      </c>
      <c r="EE108" s="18">
        <f>+SIBC!$AE108</f>
        <v>0</v>
      </c>
      <c r="EF108" s="18">
        <f>SUM(DT108:EE108)</f>
        <v>0</v>
      </c>
      <c r="EG108" s="28"/>
      <c r="EH108" s="28"/>
      <c r="EI108" s="18">
        <f>+TIBA!$T108</f>
        <v>0</v>
      </c>
      <c r="EJ108" s="18">
        <f>+TIBA!$U108</f>
        <v>0</v>
      </c>
      <c r="EK108" s="18">
        <f>+TIBA!$V108</f>
        <v>0</v>
      </c>
      <c r="EL108" s="18">
        <f>+TIBA!$W108</f>
        <v>0</v>
      </c>
      <c r="EM108" s="18">
        <f>+TIBA!$X108</f>
        <v>0</v>
      </c>
      <c r="EN108" s="18">
        <f>+TIBA!$Y108</f>
        <v>0</v>
      </c>
      <c r="EO108" s="18">
        <f>+TIBA!$Z108</f>
        <v>0</v>
      </c>
      <c r="EP108" s="18">
        <f>+TIBA!$AA108</f>
        <v>0</v>
      </c>
      <c r="EQ108" s="18">
        <f>+TIBA!$AB108</f>
        <v>0</v>
      </c>
      <c r="ER108" s="18">
        <f>+TIBA!$AC108</f>
        <v>0</v>
      </c>
      <c r="ES108" s="18">
        <f>+TIBA!$AD108</f>
        <v>0</v>
      </c>
      <c r="ET108" s="18">
        <f>+TIBA!$AE108</f>
        <v>0</v>
      </c>
      <c r="EU108" s="18">
        <f>SUM(EI108:ET108)</f>
        <v>0</v>
      </c>
      <c r="EV108" s="28"/>
      <c r="EW108" s="28"/>
      <c r="EX108" s="18">
        <f>+LQB!$T108</f>
        <v>174</v>
      </c>
      <c r="EY108" s="18">
        <f>+LQB!$U108</f>
        <v>362</v>
      </c>
      <c r="EZ108" s="18">
        <f>+LQB!$V108</f>
        <v>626</v>
      </c>
      <c r="FA108" s="18">
        <f>+LQB!$W108</f>
        <v>976</v>
      </c>
      <c r="FB108" s="18">
        <f>+LQB!$X108</f>
        <v>1338</v>
      </c>
      <c r="FC108" s="18">
        <f>+LQB!$Y108</f>
        <v>1660</v>
      </c>
      <c r="FD108" s="18">
        <f>+LQB!$Z108</f>
        <v>2190</v>
      </c>
      <c r="FE108" s="18">
        <f>+LQB!$AA108</f>
        <v>2642</v>
      </c>
      <c r="FF108" s="18">
        <f>+LQB!$AB108</f>
        <v>2936</v>
      </c>
      <c r="FG108" s="18">
        <f>+LQB!$AC108</f>
        <v>3288</v>
      </c>
      <c r="FH108" s="18">
        <f>+LQB!$AD108</f>
        <v>3530</v>
      </c>
      <c r="FI108" s="18">
        <f>+LQB!$AE108</f>
        <v>3760</v>
      </c>
      <c r="FJ108" s="18">
        <f>SUM(EX108:FI108)</f>
        <v>23482</v>
      </c>
      <c r="FK108" s="28"/>
      <c r="FL108" s="28"/>
      <c r="FM108" s="18">
        <f>+RBW!$T108</f>
        <v>404</v>
      </c>
      <c r="FN108" s="18">
        <f>+RBW!$U108</f>
        <v>740</v>
      </c>
      <c r="FO108" s="18">
        <f>+RBW!$V108</f>
        <v>1248</v>
      </c>
      <c r="FP108" s="18">
        <f>+RBW!$W108</f>
        <v>2062</v>
      </c>
      <c r="FQ108" s="18">
        <f>+RBW!$X108</f>
        <v>3512</v>
      </c>
      <c r="FR108" s="18">
        <f>+RBW!$Y108</f>
        <v>5202</v>
      </c>
      <c r="FS108" s="18">
        <f>+RBW!$Z108</f>
        <v>6904</v>
      </c>
      <c r="FT108" s="18">
        <f>+RBW!$AA108</f>
        <v>8522</v>
      </c>
      <c r="FU108" s="18">
        <f>+RBW!$AB108</f>
        <v>10346</v>
      </c>
      <c r="FV108" s="18">
        <f>+RBW!$AC108</f>
        <v>11986</v>
      </c>
      <c r="FW108" s="18">
        <f>+RBW!$AD108</f>
        <v>12698</v>
      </c>
      <c r="FX108" s="18">
        <f>+RBW!$AE108</f>
        <v>13232</v>
      </c>
      <c r="FY108" s="18">
        <f>SUM(FM108:FX108)</f>
        <v>76856</v>
      </c>
      <c r="FZ108" s="28"/>
      <c r="GA108" s="28"/>
      <c r="GB108" s="18">
        <f>+WPB!$T108</f>
        <v>0</v>
      </c>
      <c r="GC108" s="18">
        <f>+WPB!$U108</f>
        <v>0</v>
      </c>
      <c r="GD108" s="18">
        <f>+WPB!$V108</f>
        <v>0</v>
      </c>
      <c r="GE108" s="18">
        <f>+WPB!$W108</f>
        <v>0</v>
      </c>
      <c r="GF108" s="18">
        <f>+WPB!$X108</f>
        <v>0</v>
      </c>
      <c r="GG108" s="18">
        <f>+WPB!$Y108</f>
        <v>0</v>
      </c>
      <c r="GH108" s="18">
        <f>+WPB!$Z108</f>
        <v>0</v>
      </c>
      <c r="GI108" s="18">
        <f>+WPB!$AA108</f>
        <v>0</v>
      </c>
      <c r="GJ108" s="18">
        <f>+WPB!$AB108</f>
        <v>0</v>
      </c>
      <c r="GK108" s="18">
        <f>+WPB!$AC108</f>
        <v>0</v>
      </c>
      <c r="GL108" s="18">
        <f>+WPB!$AD108</f>
        <v>0</v>
      </c>
      <c r="GM108" s="18">
        <f>+WPB!$AE108</f>
        <v>0</v>
      </c>
      <c r="GN108" s="18">
        <f>SUM(GB108:GM108)</f>
        <v>0</v>
      </c>
      <c r="GO108" s="28"/>
      <c r="GP108" s="28"/>
    </row>
    <row r="109" spans="1:198" s="17" customFormat="1" ht="15.2" customHeight="1">
      <c r="A109" s="25">
        <v>2025</v>
      </c>
      <c r="B109" s="31" t="s">
        <v>9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28"/>
      <c r="R109" s="28"/>
      <c r="S109" s="18">
        <f t="shared" ref="S109:AE109" si="215">SUM(S106:S108)</f>
        <v>15763</v>
      </c>
      <c r="T109" s="18">
        <f t="shared" si="215"/>
        <v>28959</v>
      </c>
      <c r="U109" s="18">
        <f t="shared" si="215"/>
        <v>40975</v>
      </c>
      <c r="V109" s="18">
        <f t="shared" si="215"/>
        <v>51912</v>
      </c>
      <c r="W109" s="18">
        <f t="shared" si="215"/>
        <v>72019</v>
      </c>
      <c r="X109" s="18">
        <f t="shared" si="215"/>
        <v>102333</v>
      </c>
      <c r="Y109" s="18">
        <f t="shared" si="215"/>
        <v>129271</v>
      </c>
      <c r="Z109" s="18">
        <f t="shared" si="215"/>
        <v>155534</v>
      </c>
      <c r="AA109" s="18">
        <f t="shared" si="215"/>
        <v>175478</v>
      </c>
      <c r="AB109" s="18">
        <f t="shared" si="215"/>
        <v>190485</v>
      </c>
      <c r="AC109" s="18">
        <f t="shared" si="215"/>
        <v>203630</v>
      </c>
      <c r="AD109" s="18">
        <f t="shared" si="215"/>
        <v>217972</v>
      </c>
      <c r="AE109" s="18">
        <f t="shared" si="215"/>
        <v>1384331</v>
      </c>
      <c r="AF109" s="28"/>
      <c r="AG109" s="28"/>
      <c r="AH109" s="18">
        <f t="shared" ref="AH109:AT109" si="216">SUM(AH106:AH108)</f>
        <v>448356</v>
      </c>
      <c r="AI109" s="18">
        <f t="shared" si="216"/>
        <v>847120</v>
      </c>
      <c r="AJ109" s="18">
        <f t="shared" si="216"/>
        <v>1311091</v>
      </c>
      <c r="AK109" s="18">
        <f t="shared" si="216"/>
        <v>1731948</v>
      </c>
      <c r="AL109" s="18">
        <f t="shared" si="216"/>
        <v>2189138</v>
      </c>
      <c r="AM109" s="18">
        <f t="shared" si="216"/>
        <v>2640806</v>
      </c>
      <c r="AN109" s="18">
        <f t="shared" si="216"/>
        <v>3123069</v>
      </c>
      <c r="AO109" s="18">
        <f t="shared" si="216"/>
        <v>3616013</v>
      </c>
      <c r="AP109" s="18">
        <f t="shared" si="216"/>
        <v>4074224</v>
      </c>
      <c r="AQ109" s="18">
        <f t="shared" si="216"/>
        <v>4561119</v>
      </c>
      <c r="AR109" s="18">
        <f t="shared" si="216"/>
        <v>4989710</v>
      </c>
      <c r="AS109" s="18">
        <f t="shared" si="216"/>
        <v>5406132</v>
      </c>
      <c r="AT109" s="18">
        <f t="shared" si="216"/>
        <v>34938726</v>
      </c>
      <c r="AU109" s="28"/>
      <c r="AV109" s="28"/>
      <c r="AW109" s="18">
        <f t="shared" ref="AW109:BI109" si="217">SUM(AW106:AW108)</f>
        <v>295152</v>
      </c>
      <c r="AX109" s="18">
        <f t="shared" si="217"/>
        <v>567273</v>
      </c>
      <c r="AY109" s="18">
        <f t="shared" si="217"/>
        <v>887374</v>
      </c>
      <c r="AZ109" s="18">
        <f t="shared" si="217"/>
        <v>1181564</v>
      </c>
      <c r="BA109" s="18">
        <f t="shared" si="217"/>
        <v>1501619</v>
      </c>
      <c r="BB109" s="18">
        <f t="shared" si="217"/>
        <v>1840004</v>
      </c>
      <c r="BC109" s="18">
        <f t="shared" si="217"/>
        <v>2202147</v>
      </c>
      <c r="BD109" s="18">
        <f t="shared" si="217"/>
        <v>2575009</v>
      </c>
      <c r="BE109" s="18">
        <f t="shared" si="217"/>
        <v>2905250</v>
      </c>
      <c r="BF109" s="18">
        <f t="shared" si="217"/>
        <v>3233085</v>
      </c>
      <c r="BG109" s="18">
        <f t="shared" si="217"/>
        <v>3526658</v>
      </c>
      <c r="BH109" s="18">
        <f t="shared" si="217"/>
        <v>3801327</v>
      </c>
      <c r="BI109" s="18">
        <f t="shared" si="217"/>
        <v>24516462</v>
      </c>
      <c r="BJ109" s="28"/>
      <c r="BK109" s="28"/>
      <c r="BL109" s="18">
        <f t="shared" ref="BL109:BX109" si="218">SUM(BL106:BL108)</f>
        <v>307406</v>
      </c>
      <c r="BM109" s="18">
        <f t="shared" si="218"/>
        <v>583701</v>
      </c>
      <c r="BN109" s="18">
        <f t="shared" si="218"/>
        <v>904272</v>
      </c>
      <c r="BO109" s="18">
        <f t="shared" si="218"/>
        <v>1210182</v>
      </c>
      <c r="BP109" s="18">
        <f t="shared" si="218"/>
        <v>1512092</v>
      </c>
      <c r="BQ109" s="18">
        <f t="shared" si="218"/>
        <v>1818855</v>
      </c>
      <c r="BR109" s="18">
        <f t="shared" si="218"/>
        <v>2152953</v>
      </c>
      <c r="BS109" s="18">
        <f t="shared" si="218"/>
        <v>2496067</v>
      </c>
      <c r="BT109" s="18">
        <f t="shared" si="218"/>
        <v>2821371</v>
      </c>
      <c r="BU109" s="18">
        <f t="shared" si="218"/>
        <v>3165197</v>
      </c>
      <c r="BV109" s="18">
        <f t="shared" si="218"/>
        <v>3470279</v>
      </c>
      <c r="BW109" s="18">
        <f t="shared" si="218"/>
        <v>3773282</v>
      </c>
      <c r="BX109" s="18">
        <f t="shared" si="218"/>
        <v>24215657</v>
      </c>
      <c r="BY109" s="28"/>
      <c r="BZ109" s="28"/>
      <c r="CA109" s="18">
        <f t="shared" ref="CA109:CM109" si="219">SUM(CA106:CA108)</f>
        <v>39476</v>
      </c>
      <c r="CB109" s="18">
        <f t="shared" si="219"/>
        <v>73215</v>
      </c>
      <c r="CC109" s="18">
        <f t="shared" si="219"/>
        <v>108143</v>
      </c>
      <c r="CD109" s="18">
        <f t="shared" si="219"/>
        <v>140000</v>
      </c>
      <c r="CE109" s="18">
        <f t="shared" si="219"/>
        <v>174746</v>
      </c>
      <c r="CF109" s="18">
        <f t="shared" si="219"/>
        <v>212124</v>
      </c>
      <c r="CG109" s="18">
        <f t="shared" si="219"/>
        <v>256042</v>
      </c>
      <c r="CH109" s="18">
        <f t="shared" si="219"/>
        <v>303626</v>
      </c>
      <c r="CI109" s="18">
        <f t="shared" si="219"/>
        <v>341184</v>
      </c>
      <c r="CJ109" s="18">
        <f t="shared" si="219"/>
        <v>380724</v>
      </c>
      <c r="CK109" s="18">
        <f t="shared" si="219"/>
        <v>417101</v>
      </c>
      <c r="CL109" s="18">
        <f t="shared" si="219"/>
        <v>454407</v>
      </c>
      <c r="CM109" s="18">
        <f t="shared" si="219"/>
        <v>2900788</v>
      </c>
      <c r="CN109" s="28"/>
      <c r="CO109" s="28"/>
      <c r="CP109" s="18">
        <f t="shared" ref="CP109:DB109" si="220">SUM(CP106:CP108)</f>
        <v>314305</v>
      </c>
      <c r="CQ109" s="18">
        <f t="shared" si="220"/>
        <v>589416</v>
      </c>
      <c r="CR109" s="18">
        <f t="shared" si="220"/>
        <v>926207</v>
      </c>
      <c r="CS109" s="18">
        <f t="shared" si="220"/>
        <v>1235524</v>
      </c>
      <c r="CT109" s="18">
        <f t="shared" si="220"/>
        <v>1562733</v>
      </c>
      <c r="CU109" s="18">
        <f t="shared" si="220"/>
        <v>1945181</v>
      </c>
      <c r="CV109" s="18">
        <f t="shared" si="220"/>
        <v>2388816</v>
      </c>
      <c r="CW109" s="18">
        <f t="shared" si="220"/>
        <v>2866364</v>
      </c>
      <c r="CX109" s="18">
        <f t="shared" si="220"/>
        <v>3242957</v>
      </c>
      <c r="CY109" s="18">
        <f t="shared" si="220"/>
        <v>3611405</v>
      </c>
      <c r="CZ109" s="18">
        <f t="shared" si="220"/>
        <v>3937221</v>
      </c>
      <c r="DA109" s="18">
        <f t="shared" si="220"/>
        <v>4244506</v>
      </c>
      <c r="DB109" s="18">
        <f t="shared" si="220"/>
        <v>26864635</v>
      </c>
      <c r="DC109" s="28"/>
      <c r="DD109" s="28"/>
      <c r="DE109" s="18">
        <f t="shared" ref="DE109:DQ109" si="221">SUM(DE106:DE108)</f>
        <v>70103</v>
      </c>
      <c r="DF109" s="18">
        <f t="shared" si="221"/>
        <v>129728</v>
      </c>
      <c r="DG109" s="18">
        <f t="shared" si="221"/>
        <v>186169</v>
      </c>
      <c r="DH109" s="18">
        <f t="shared" si="221"/>
        <v>237106</v>
      </c>
      <c r="DI109" s="18">
        <f t="shared" si="221"/>
        <v>302472</v>
      </c>
      <c r="DJ109" s="18">
        <f t="shared" si="221"/>
        <v>377684</v>
      </c>
      <c r="DK109" s="18">
        <f t="shared" si="221"/>
        <v>469651</v>
      </c>
      <c r="DL109" s="18">
        <f t="shared" si="221"/>
        <v>566216</v>
      </c>
      <c r="DM109" s="18">
        <f t="shared" si="221"/>
        <v>647831</v>
      </c>
      <c r="DN109" s="18">
        <f t="shared" si="221"/>
        <v>727683</v>
      </c>
      <c r="DO109" s="18">
        <f t="shared" si="221"/>
        <v>788405</v>
      </c>
      <c r="DP109" s="18">
        <f t="shared" si="221"/>
        <v>845713</v>
      </c>
      <c r="DQ109" s="18">
        <f t="shared" si="221"/>
        <v>5348761</v>
      </c>
      <c r="DR109" s="28"/>
      <c r="DS109" s="28"/>
      <c r="DT109" s="18">
        <f t="shared" ref="DT109:EF109" si="222">SUM(DT106:DT108)</f>
        <v>200973</v>
      </c>
      <c r="DU109" s="18">
        <f t="shared" si="222"/>
        <v>376349</v>
      </c>
      <c r="DV109" s="18">
        <f t="shared" si="222"/>
        <v>578707</v>
      </c>
      <c r="DW109" s="18">
        <f t="shared" si="222"/>
        <v>784225</v>
      </c>
      <c r="DX109" s="18">
        <f t="shared" si="222"/>
        <v>1008882</v>
      </c>
      <c r="DY109" s="18">
        <f t="shared" si="222"/>
        <v>1233537</v>
      </c>
      <c r="DZ109" s="18">
        <f t="shared" si="222"/>
        <v>1454229</v>
      </c>
      <c r="EA109" s="18">
        <f t="shared" si="222"/>
        <v>1665834</v>
      </c>
      <c r="EB109" s="18">
        <f t="shared" si="222"/>
        <v>1870121</v>
      </c>
      <c r="EC109" s="18">
        <f t="shared" si="222"/>
        <v>2089876</v>
      </c>
      <c r="ED109" s="18">
        <f t="shared" si="222"/>
        <v>2290413</v>
      </c>
      <c r="EE109" s="18">
        <f t="shared" si="222"/>
        <v>2490419</v>
      </c>
      <c r="EF109" s="18">
        <f t="shared" si="222"/>
        <v>16043565</v>
      </c>
      <c r="EG109" s="28"/>
      <c r="EH109" s="28"/>
      <c r="EI109" s="18">
        <f t="shared" ref="EI109:EU109" si="223">SUM(EI106:EI108)</f>
        <v>105504</v>
      </c>
      <c r="EJ109" s="18">
        <f t="shared" si="223"/>
        <v>198544</v>
      </c>
      <c r="EK109" s="18">
        <f t="shared" si="223"/>
        <v>312315</v>
      </c>
      <c r="EL109" s="18">
        <f t="shared" si="223"/>
        <v>430268</v>
      </c>
      <c r="EM109" s="18">
        <f t="shared" si="223"/>
        <v>570868</v>
      </c>
      <c r="EN109" s="18">
        <f t="shared" si="223"/>
        <v>735925</v>
      </c>
      <c r="EO109" s="18">
        <f t="shared" si="223"/>
        <v>943135</v>
      </c>
      <c r="EP109" s="18">
        <f t="shared" si="223"/>
        <v>1153828</v>
      </c>
      <c r="EQ109" s="18">
        <f t="shared" si="223"/>
        <v>1303382</v>
      </c>
      <c r="ER109" s="18">
        <f t="shared" si="223"/>
        <v>1447279</v>
      </c>
      <c r="ES109" s="18">
        <f t="shared" si="223"/>
        <v>1557925</v>
      </c>
      <c r="ET109" s="18">
        <f t="shared" si="223"/>
        <v>1661353</v>
      </c>
      <c r="EU109" s="18">
        <f t="shared" si="223"/>
        <v>10420326</v>
      </c>
      <c r="EV109" s="28"/>
      <c r="EW109" s="28"/>
      <c r="EX109" s="18">
        <f t="shared" ref="EX109:FJ109" si="224">SUM(EX106:EX108)</f>
        <v>206335</v>
      </c>
      <c r="EY109" s="18">
        <f t="shared" si="224"/>
        <v>383046</v>
      </c>
      <c r="EZ109" s="18">
        <f t="shared" si="224"/>
        <v>593478</v>
      </c>
      <c r="FA109" s="18">
        <f t="shared" si="224"/>
        <v>797700</v>
      </c>
      <c r="FB109" s="18">
        <f t="shared" si="224"/>
        <v>1025856</v>
      </c>
      <c r="FC109" s="18">
        <f t="shared" si="224"/>
        <v>1264550</v>
      </c>
      <c r="FD109" s="18">
        <f t="shared" si="224"/>
        <v>1547691</v>
      </c>
      <c r="FE109" s="18">
        <f t="shared" si="224"/>
        <v>1862494</v>
      </c>
      <c r="FF109" s="18">
        <f t="shared" si="224"/>
        <v>2101649</v>
      </c>
      <c r="FG109" s="18">
        <f t="shared" si="224"/>
        <v>2341986</v>
      </c>
      <c r="FH109" s="18">
        <f t="shared" si="224"/>
        <v>2557028</v>
      </c>
      <c r="FI109" s="18">
        <f t="shared" si="224"/>
        <v>2771806</v>
      </c>
      <c r="FJ109" s="18">
        <f t="shared" si="224"/>
        <v>17453619</v>
      </c>
      <c r="FK109" s="28"/>
      <c r="FL109" s="28"/>
      <c r="FM109" s="18">
        <f t="shared" ref="FM109:FY109" si="225">SUM(FM106:FM108)</f>
        <v>111074</v>
      </c>
      <c r="FN109" s="18">
        <f t="shared" si="225"/>
        <v>209220</v>
      </c>
      <c r="FO109" s="18">
        <f t="shared" si="225"/>
        <v>326701</v>
      </c>
      <c r="FP109" s="18">
        <f t="shared" si="225"/>
        <v>445966</v>
      </c>
      <c r="FQ109" s="18">
        <f t="shared" si="225"/>
        <v>590226</v>
      </c>
      <c r="FR109" s="18">
        <f t="shared" si="225"/>
        <v>755361</v>
      </c>
      <c r="FS109" s="18">
        <f t="shared" si="225"/>
        <v>952620</v>
      </c>
      <c r="FT109" s="18">
        <f t="shared" si="225"/>
        <v>1168850</v>
      </c>
      <c r="FU109" s="18">
        <f t="shared" si="225"/>
        <v>1326723</v>
      </c>
      <c r="FV109" s="18">
        <f t="shared" si="225"/>
        <v>1485421</v>
      </c>
      <c r="FW109" s="18">
        <f t="shared" si="225"/>
        <v>1610250</v>
      </c>
      <c r="FX109" s="18">
        <f t="shared" si="225"/>
        <v>1724589</v>
      </c>
      <c r="FY109" s="18">
        <f t="shared" si="225"/>
        <v>10707001</v>
      </c>
      <c r="FZ109" s="28"/>
      <c r="GA109" s="28"/>
      <c r="GB109" s="18">
        <f t="shared" ref="GB109:GN109" si="226">SUM(GB106:GB108)</f>
        <v>28620</v>
      </c>
      <c r="GC109" s="18">
        <f t="shared" si="226"/>
        <v>53209</v>
      </c>
      <c r="GD109" s="18">
        <f t="shared" si="226"/>
        <v>79844</v>
      </c>
      <c r="GE109" s="18">
        <f t="shared" si="226"/>
        <v>105221</v>
      </c>
      <c r="GF109" s="18">
        <f t="shared" si="226"/>
        <v>132404</v>
      </c>
      <c r="GG109" s="18">
        <f t="shared" si="226"/>
        <v>159656</v>
      </c>
      <c r="GH109" s="18">
        <f t="shared" si="226"/>
        <v>190718</v>
      </c>
      <c r="GI109" s="18">
        <f t="shared" si="226"/>
        <v>225108</v>
      </c>
      <c r="GJ109" s="18">
        <f t="shared" si="226"/>
        <v>257770</v>
      </c>
      <c r="GK109" s="18">
        <f t="shared" si="226"/>
        <v>291655</v>
      </c>
      <c r="GL109" s="18">
        <f t="shared" si="226"/>
        <v>321350</v>
      </c>
      <c r="GM109" s="18">
        <f t="shared" si="226"/>
        <v>350742</v>
      </c>
      <c r="GN109" s="18">
        <f t="shared" si="226"/>
        <v>2196297</v>
      </c>
      <c r="GO109" s="28"/>
      <c r="GP109" s="28"/>
    </row>
    <row r="110" spans="1:198" s="29" customFormat="1" ht="15.2" customHeight="1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5"/>
      <c r="R110" s="15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5"/>
      <c r="AG110" s="15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5"/>
      <c r="AV110" s="15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5"/>
      <c r="BK110" s="15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5"/>
      <c r="BZ110" s="15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5"/>
      <c r="CO110" s="15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5"/>
      <c r="DD110" s="15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5"/>
      <c r="DS110" s="15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5"/>
      <c r="EH110" s="15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5"/>
      <c r="EW110" s="15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5"/>
      <c r="FL110" s="15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5"/>
      <c r="GA110" s="15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5"/>
      <c r="GP110" s="15"/>
    </row>
    <row r="111" spans="1:198" s="17" customFormat="1" ht="15.2" customHeight="1">
      <c r="A111" s="25">
        <v>2026</v>
      </c>
      <c r="B111" s="30" t="s">
        <v>6</v>
      </c>
      <c r="D111" s="57"/>
      <c r="E111" s="57"/>
      <c r="F111" s="57"/>
      <c r="G111" s="57"/>
      <c r="H111" s="57"/>
      <c r="I111" s="57"/>
      <c r="J111" s="18">
        <f>GHIB!Z111</f>
        <v>43951</v>
      </c>
      <c r="K111" s="18">
        <f>GHIB!AA111</f>
        <v>313667</v>
      </c>
      <c r="L111" s="18">
        <f>GHIB!AB111</f>
        <v>313667</v>
      </c>
      <c r="M111" s="18">
        <f>GHIB!AC111</f>
        <v>313667</v>
      </c>
      <c r="N111" s="18">
        <f>GHIB!AD111</f>
        <v>313667</v>
      </c>
      <c r="O111" s="18">
        <f>GHIB!AE111</f>
        <v>313667</v>
      </c>
      <c r="P111" s="18">
        <f>SUM(D111:O111)</f>
        <v>1612286</v>
      </c>
      <c r="Q111" s="27"/>
      <c r="R111" s="27"/>
      <c r="S111" s="18">
        <f>+AAZ!$T111</f>
        <v>12792</v>
      </c>
      <c r="T111" s="18">
        <f>+AAZ!$U111</f>
        <v>23534</v>
      </c>
      <c r="U111" s="18">
        <f>+AAZ!$V111</f>
        <v>35922</v>
      </c>
      <c r="V111" s="18">
        <f>+AAZ!$W111</f>
        <v>48574</v>
      </c>
      <c r="W111" s="18">
        <f>+AAZ!$X111</f>
        <v>71119</v>
      </c>
      <c r="X111" s="18">
        <f>+AAZ!$Y111</f>
        <v>100130</v>
      </c>
      <c r="Y111" s="18">
        <f>+AAZ!$Z111</f>
        <v>127888</v>
      </c>
      <c r="Z111" s="18">
        <f>+AAZ!$AA111</f>
        <v>153715</v>
      </c>
      <c r="AA111" s="18">
        <f>+AAZ!$AB111</f>
        <v>153715</v>
      </c>
      <c r="AB111" s="18">
        <f>+AAZ!$AC111</f>
        <v>153715</v>
      </c>
      <c r="AC111" s="18">
        <f>+AAZ!$AD111</f>
        <v>153715</v>
      </c>
      <c r="AD111" s="18">
        <f>+AAZ!$AE111</f>
        <v>153715</v>
      </c>
      <c r="AE111" s="18">
        <f>SUM(S111:AD111)</f>
        <v>1188534</v>
      </c>
      <c r="AF111" s="27"/>
      <c r="AG111" s="27"/>
      <c r="AH111" s="18">
        <f>+AMB!$T111</f>
        <v>244968</v>
      </c>
      <c r="AI111" s="18">
        <f>+AMB!$U111</f>
        <v>480877</v>
      </c>
      <c r="AJ111" s="18">
        <f>+AMB!$V111</f>
        <v>767344</v>
      </c>
      <c r="AK111" s="18">
        <f>+AMB!$W111</f>
        <v>1054596</v>
      </c>
      <c r="AL111" s="18">
        <f>+AMB!$X111</f>
        <v>1399381</v>
      </c>
      <c r="AM111" s="18">
        <f>+AMB!$Y111</f>
        <v>1734654</v>
      </c>
      <c r="AN111" s="18">
        <f>+AMB!$Z111</f>
        <v>2067615</v>
      </c>
      <c r="AO111" s="18">
        <f>+AMB!$AA111</f>
        <v>2263411</v>
      </c>
      <c r="AP111" s="18">
        <f>+AMB!$AB111</f>
        <v>2263411</v>
      </c>
      <c r="AQ111" s="18">
        <f>+AMB!$AC111</f>
        <v>2263411</v>
      </c>
      <c r="AR111" s="18">
        <f>+AMB!$AD111</f>
        <v>2263411</v>
      </c>
      <c r="AS111" s="18">
        <f>+AMB!$AE111</f>
        <v>2263411</v>
      </c>
      <c r="AT111" s="18">
        <f>SUM(AH111:AS111)</f>
        <v>19066490</v>
      </c>
      <c r="AU111" s="27"/>
      <c r="AV111" s="27"/>
      <c r="AW111" s="18">
        <f>+BWB!$T111</f>
        <v>97703</v>
      </c>
      <c r="AX111" s="18">
        <f>+BWB!$U111</f>
        <v>190309</v>
      </c>
      <c r="AY111" s="18">
        <f>+BWB!$V111</f>
        <v>309502</v>
      </c>
      <c r="AZ111" s="18">
        <f>+BWB!$W111</f>
        <v>434373</v>
      </c>
      <c r="BA111" s="18">
        <f>+BWB!$X111</f>
        <v>591526</v>
      </c>
      <c r="BB111" s="18">
        <f>+BWB!$Y111</f>
        <v>769443</v>
      </c>
      <c r="BC111" s="18">
        <f>+BWB!$Z111</f>
        <v>977630</v>
      </c>
      <c r="BD111" s="18">
        <f>+BWB!$AA111</f>
        <v>1179790</v>
      </c>
      <c r="BE111" s="18">
        <f>+BWB!$AB111</f>
        <v>1179790</v>
      </c>
      <c r="BF111" s="18">
        <f>+BWB!$AC111</f>
        <v>1179790</v>
      </c>
      <c r="BG111" s="18">
        <f>+BWB!$AD111</f>
        <v>1179790</v>
      </c>
      <c r="BH111" s="18">
        <f>+BWB!$AE111</f>
        <v>1179790</v>
      </c>
      <c r="BI111" s="18">
        <f>SUM(AW111:BH111)</f>
        <v>9269436</v>
      </c>
      <c r="BJ111" s="27"/>
      <c r="BK111" s="27"/>
      <c r="BL111" s="18">
        <f>+DWT!$T111</f>
        <v>289016</v>
      </c>
      <c r="BM111" s="18">
        <f>+DWT!$U111</f>
        <v>580384</v>
      </c>
      <c r="BN111" s="18">
        <f>+DWT!$V111</f>
        <v>909665</v>
      </c>
      <c r="BO111" s="18">
        <f>+DWT!$W111</f>
        <v>1232178</v>
      </c>
      <c r="BP111" s="18">
        <f>+DWT!$X111</f>
        <v>1537160</v>
      </c>
      <c r="BQ111" s="18">
        <f>+DWT!$Y111</f>
        <v>1857206</v>
      </c>
      <c r="BR111" s="18">
        <f>+DWT!$Z111</f>
        <v>2181954</v>
      </c>
      <c r="BS111" s="18">
        <f>+DWT!$AA111</f>
        <v>2462909</v>
      </c>
      <c r="BT111" s="18">
        <f>+DWT!$AB111</f>
        <v>2462909</v>
      </c>
      <c r="BU111" s="18">
        <f>+DWT!$AC111</f>
        <v>2462909</v>
      </c>
      <c r="BV111" s="18">
        <f>+DWT!$AD111</f>
        <v>2462909</v>
      </c>
      <c r="BW111" s="18">
        <f>+DWT!$AE111</f>
        <v>2462909</v>
      </c>
      <c r="BX111" s="18">
        <f>SUM(BL111:BW111)</f>
        <v>20902108</v>
      </c>
      <c r="BY111" s="27"/>
      <c r="BZ111" s="27"/>
      <c r="CA111" s="18">
        <f>+OGB!$T111</f>
        <v>26160</v>
      </c>
      <c r="CB111" s="18">
        <f>+OGB!$U111</f>
        <v>51521</v>
      </c>
      <c r="CC111" s="18">
        <f>+OGB!$V111</f>
        <v>80666</v>
      </c>
      <c r="CD111" s="18">
        <f>+OGB!$W111</f>
        <v>110341</v>
      </c>
      <c r="CE111" s="18">
        <f>+OGB!$X111</f>
        <v>146363</v>
      </c>
      <c r="CF111" s="18">
        <f>+OGB!$Y111</f>
        <v>183100</v>
      </c>
      <c r="CG111" s="18">
        <f>+OGB!$Z111</f>
        <v>227767</v>
      </c>
      <c r="CH111" s="18">
        <f>+OGB!$AA111</f>
        <v>275117</v>
      </c>
      <c r="CI111" s="18">
        <f>+OGB!$AB111</f>
        <v>275117</v>
      </c>
      <c r="CJ111" s="18">
        <f>+OGB!$AC111</f>
        <v>275117</v>
      </c>
      <c r="CK111" s="18">
        <f>+OGB!$AD111</f>
        <v>275117</v>
      </c>
      <c r="CL111" s="18">
        <f>+OGB!$AE111</f>
        <v>275117</v>
      </c>
      <c r="CM111" s="18">
        <f>SUM(CA111:CL111)</f>
        <v>2201503</v>
      </c>
      <c r="CN111" s="27"/>
      <c r="CO111" s="27"/>
      <c r="CP111" s="18">
        <f>+PB!$T111</f>
        <v>194149</v>
      </c>
      <c r="CQ111" s="18">
        <f>+PB!$U111</f>
        <v>382221</v>
      </c>
      <c r="CR111" s="18">
        <f>+PB!$V111</f>
        <v>621621</v>
      </c>
      <c r="CS111" s="18">
        <f>+PB!$W111</f>
        <v>862634</v>
      </c>
      <c r="CT111" s="18">
        <f>+PB!$X111</f>
        <v>1154868</v>
      </c>
      <c r="CU111" s="18">
        <f>+PB!$Y111</f>
        <v>1471203</v>
      </c>
      <c r="CV111" s="18">
        <f>+PB!$Z111</f>
        <v>1843981</v>
      </c>
      <c r="CW111" s="18">
        <f>+PB!$AA111</f>
        <v>2233449</v>
      </c>
      <c r="CX111" s="18">
        <f>+PB!$AB111</f>
        <v>2233449</v>
      </c>
      <c r="CY111" s="18">
        <f>+PB!$AC111</f>
        <v>2233449</v>
      </c>
      <c r="CZ111" s="18">
        <f>+PB!$AD111</f>
        <v>2233449</v>
      </c>
      <c r="DA111" s="18">
        <f>+PB!$AE111</f>
        <v>2233449</v>
      </c>
      <c r="DB111" s="18">
        <f>SUM(CP111:DA111)</f>
        <v>17697922</v>
      </c>
      <c r="DC111" s="27"/>
      <c r="DD111" s="27"/>
      <c r="DE111" s="18">
        <f>+IBA!$T111</f>
        <v>48882</v>
      </c>
      <c r="DF111" s="18">
        <f>+IBA!$U111</f>
        <v>97484</v>
      </c>
      <c r="DG111" s="18">
        <f>+IBA!$V111</f>
        <v>148832</v>
      </c>
      <c r="DH111" s="18">
        <f>+IBA!$W111</f>
        <v>201986</v>
      </c>
      <c r="DI111" s="18">
        <f>+IBA!$X111</f>
        <v>267169</v>
      </c>
      <c r="DJ111" s="18">
        <f>+IBA!$Y111</f>
        <v>339585</v>
      </c>
      <c r="DK111" s="18">
        <f>+IBA!$Z111</f>
        <v>425801</v>
      </c>
      <c r="DL111" s="18">
        <f>+IBA!$AA111</f>
        <v>515232</v>
      </c>
      <c r="DM111" s="18">
        <f>+IBA!$AB111</f>
        <v>515232</v>
      </c>
      <c r="DN111" s="18">
        <f>+IBA!$AC111</f>
        <v>515232</v>
      </c>
      <c r="DO111" s="18">
        <f>+IBA!$AD111</f>
        <v>515232</v>
      </c>
      <c r="DP111" s="18">
        <f>+IBA!$AE111</f>
        <v>515232</v>
      </c>
      <c r="DQ111" s="18">
        <f>SUM(DE111:DP111)</f>
        <v>4105899</v>
      </c>
      <c r="DR111" s="27"/>
      <c r="DS111" s="27"/>
      <c r="DT111" s="18">
        <f>+SIBC!$T111</f>
        <v>187457</v>
      </c>
      <c r="DU111" s="18">
        <f>+SIBC!$U111</f>
        <v>364405</v>
      </c>
      <c r="DV111" s="18">
        <f>+SIBC!$V111</f>
        <v>560526</v>
      </c>
      <c r="DW111" s="18">
        <f>+SIBC!$W111</f>
        <v>766575</v>
      </c>
      <c r="DX111" s="18">
        <f>+SIBC!$X111</f>
        <v>986177</v>
      </c>
      <c r="DY111" s="18">
        <f>+SIBC!$Y111</f>
        <v>1208767</v>
      </c>
      <c r="DZ111" s="18">
        <f>+SIBC!$Z111</f>
        <v>1437260</v>
      </c>
      <c r="EA111" s="18">
        <f>+SIBC!$AA111</f>
        <v>1654718</v>
      </c>
      <c r="EB111" s="18">
        <f>+SIBC!$AB111</f>
        <v>1654718</v>
      </c>
      <c r="EC111" s="18">
        <f>+SIBC!$AC111</f>
        <v>1654718</v>
      </c>
      <c r="ED111" s="18">
        <f>+SIBC!$AD111</f>
        <v>1654718</v>
      </c>
      <c r="EE111" s="18">
        <f>+SIBC!$AE111</f>
        <v>1654718</v>
      </c>
      <c r="EF111" s="18">
        <f>SUM(DT111:EE111)</f>
        <v>13784757</v>
      </c>
      <c r="EG111" s="27"/>
      <c r="EH111" s="27"/>
      <c r="EI111" s="18">
        <f>+TIBA!$T111</f>
        <v>61529</v>
      </c>
      <c r="EJ111" s="18">
        <f>+TIBA!$U111</f>
        <v>120930</v>
      </c>
      <c r="EK111" s="18">
        <f>+TIBA!$V111</f>
        <v>192565</v>
      </c>
      <c r="EL111" s="18">
        <f>+TIBA!$W111</f>
        <v>280867</v>
      </c>
      <c r="EM111" s="18">
        <f>+TIBA!$X111</f>
        <v>399335</v>
      </c>
      <c r="EN111" s="18">
        <f>+TIBA!$Y111</f>
        <v>537298</v>
      </c>
      <c r="EO111" s="18">
        <f>+TIBA!$Z111</f>
        <v>724533</v>
      </c>
      <c r="EP111" s="18">
        <f>+TIBA!$AA111</f>
        <v>907963</v>
      </c>
      <c r="EQ111" s="18">
        <f>+TIBA!$AB111</f>
        <v>907963</v>
      </c>
      <c r="ER111" s="18">
        <f>+TIBA!$AC111</f>
        <v>907963</v>
      </c>
      <c r="ES111" s="18">
        <f>+TIBA!$AD111</f>
        <v>907963</v>
      </c>
      <c r="ET111" s="18">
        <f>+TIBA!$AE111</f>
        <v>907963</v>
      </c>
      <c r="EU111" s="18">
        <f>SUM(EI111:ET111)</f>
        <v>6856872</v>
      </c>
      <c r="EV111" s="27"/>
      <c r="EW111" s="27"/>
      <c r="EX111" s="18">
        <f>+LQB!$T111</f>
        <v>113162</v>
      </c>
      <c r="EY111" s="18">
        <f>+LQB!$U111</f>
        <v>223735</v>
      </c>
      <c r="EZ111" s="18">
        <f>+LQB!$V111</f>
        <v>365298</v>
      </c>
      <c r="FA111" s="18">
        <f>+LQB!$W111</f>
        <v>515554</v>
      </c>
      <c r="FB111" s="18">
        <f>+LQB!$X111</f>
        <v>703620</v>
      </c>
      <c r="FC111" s="18">
        <f>+LQB!$Y111</f>
        <v>905593</v>
      </c>
      <c r="FD111" s="18">
        <f>+LQB!$Z111</f>
        <v>1144385</v>
      </c>
      <c r="FE111" s="18">
        <f>+LQB!$AA111</f>
        <v>1414681</v>
      </c>
      <c r="FF111" s="18">
        <f>+LQB!$AB111</f>
        <v>1414681</v>
      </c>
      <c r="FG111" s="18">
        <f>+LQB!$AC111</f>
        <v>1414681</v>
      </c>
      <c r="FH111" s="18">
        <f>+LQB!$AD111</f>
        <v>1414681</v>
      </c>
      <c r="FI111" s="18">
        <f>+LQB!$AE111</f>
        <v>1414681</v>
      </c>
      <c r="FJ111" s="18">
        <f>SUM(EX111:FI111)</f>
        <v>11044752</v>
      </c>
      <c r="FK111" s="27"/>
      <c r="FL111" s="27"/>
      <c r="FM111" s="18">
        <f>+RBW!$T111</f>
        <v>87289</v>
      </c>
      <c r="FN111" s="18">
        <f>+RBW!$U111</f>
        <v>178679</v>
      </c>
      <c r="FO111" s="18">
        <f>+RBW!$V111</f>
        <v>290474</v>
      </c>
      <c r="FP111" s="18">
        <f>+RBW!$W111</f>
        <v>415828</v>
      </c>
      <c r="FQ111" s="18">
        <f>+RBW!$X111</f>
        <v>577245</v>
      </c>
      <c r="FR111" s="18">
        <f>+RBW!$Y111</f>
        <v>755212</v>
      </c>
      <c r="FS111" s="18">
        <f>+RBW!$Z111</f>
        <v>962837</v>
      </c>
      <c r="FT111" s="18">
        <f>+RBW!$AA111</f>
        <v>1178235</v>
      </c>
      <c r="FU111" s="18">
        <f>+RBW!$AB111</f>
        <v>1178235</v>
      </c>
      <c r="FV111" s="18">
        <f>+RBW!$AC111</f>
        <v>1178235</v>
      </c>
      <c r="FW111" s="18">
        <f>+RBW!$AD111</f>
        <v>1178235</v>
      </c>
      <c r="FX111" s="18">
        <f>+RBW!$AE111</f>
        <v>1178235</v>
      </c>
      <c r="FY111" s="18">
        <f>SUM(FM111:FX111)</f>
        <v>9158739</v>
      </c>
      <c r="FZ111" s="27"/>
      <c r="GA111" s="27"/>
      <c r="GB111" s="18">
        <f>+WPB!$T111</f>
        <v>22815</v>
      </c>
      <c r="GC111" s="18">
        <f>+WPB!$U111</f>
        <v>46292</v>
      </c>
      <c r="GD111" s="18">
        <f>+WPB!$V111</f>
        <v>73276</v>
      </c>
      <c r="GE111" s="18">
        <f>+WPB!$W111</f>
        <v>102046</v>
      </c>
      <c r="GF111" s="18">
        <f>+WPB!$X111</f>
        <v>136300</v>
      </c>
      <c r="GG111" s="18">
        <f>+WPB!$Y111</f>
        <v>170407</v>
      </c>
      <c r="GH111" s="18">
        <f>+WPB!$Z111</f>
        <v>207271</v>
      </c>
      <c r="GI111" s="18">
        <f>+WPB!$AA111</f>
        <v>246892</v>
      </c>
      <c r="GJ111" s="18">
        <f>+WPB!$AB111</f>
        <v>246892</v>
      </c>
      <c r="GK111" s="18">
        <f>+WPB!$AC111</f>
        <v>246892</v>
      </c>
      <c r="GL111" s="18">
        <f>+WPB!$AD111</f>
        <v>246892</v>
      </c>
      <c r="GM111" s="18">
        <f>+WPB!$AE111</f>
        <v>246892</v>
      </c>
      <c r="GN111" s="18">
        <f>SUM(GB111:GM111)</f>
        <v>1992867</v>
      </c>
      <c r="GO111" s="27"/>
      <c r="GP111" s="27"/>
    </row>
    <row r="112" spans="1:198" s="17" customFormat="1" ht="15.2" customHeight="1">
      <c r="A112" s="25">
        <v>2026</v>
      </c>
      <c r="B112" s="30" t="s">
        <v>7</v>
      </c>
      <c r="D112" s="57"/>
      <c r="E112" s="57"/>
      <c r="F112" s="57"/>
      <c r="G112" s="57"/>
      <c r="H112" s="57"/>
      <c r="I112" s="57"/>
      <c r="J112" s="18">
        <f>GHIB!Z112</f>
        <v>8202</v>
      </c>
      <c r="K112" s="18">
        <f>GHIB!AA112</f>
        <v>81993</v>
      </c>
      <c r="L112" s="18">
        <f>GHIB!AB112</f>
        <v>81993</v>
      </c>
      <c r="M112" s="18">
        <f>GHIB!AC112</f>
        <v>81993</v>
      </c>
      <c r="N112" s="18">
        <f>GHIB!AD112</f>
        <v>81993</v>
      </c>
      <c r="O112" s="18">
        <f>GHIB!AE112</f>
        <v>81993</v>
      </c>
      <c r="P112" s="18">
        <f>SUM(D112:O112)</f>
        <v>418167</v>
      </c>
      <c r="Q112" s="28"/>
      <c r="R112" s="28"/>
      <c r="S112" s="18">
        <f>+AAZ!$T112</f>
        <v>544</v>
      </c>
      <c r="T112" s="18">
        <f>+AAZ!$U112</f>
        <v>1138</v>
      </c>
      <c r="U112" s="18">
        <f>+AAZ!$V112</f>
        <v>1889</v>
      </c>
      <c r="V112" s="18">
        <f>+AAZ!$W112</f>
        <v>2399</v>
      </c>
      <c r="W112" s="18">
        <f>+AAZ!$X112</f>
        <v>2963</v>
      </c>
      <c r="X112" s="18">
        <f>+AAZ!$Y112</f>
        <v>3583</v>
      </c>
      <c r="Y112" s="18">
        <f>+AAZ!$Z112</f>
        <v>4139</v>
      </c>
      <c r="Z112" s="18">
        <f>+AAZ!$AA112</f>
        <v>4688</v>
      </c>
      <c r="AA112" s="18">
        <f>+AAZ!$AB112</f>
        <v>4688</v>
      </c>
      <c r="AB112" s="18">
        <f>+AAZ!$AC112</f>
        <v>4688</v>
      </c>
      <c r="AC112" s="18">
        <f>+AAZ!$AD112</f>
        <v>4688</v>
      </c>
      <c r="AD112" s="18">
        <f>+AAZ!$AE112</f>
        <v>4688</v>
      </c>
      <c r="AE112" s="18">
        <f>SUM(S112:AD112)</f>
        <v>40095</v>
      </c>
      <c r="AF112" s="28"/>
      <c r="AG112" s="28"/>
      <c r="AH112" s="18">
        <f>+AMB!$T112</f>
        <v>137952</v>
      </c>
      <c r="AI112" s="18">
        <f>+AMB!$U112</f>
        <v>286992</v>
      </c>
      <c r="AJ112" s="18">
        <f>+AMB!$V112</f>
        <v>459544</v>
      </c>
      <c r="AK112" s="18">
        <f>+AMB!$W112</f>
        <v>630276</v>
      </c>
      <c r="AL112" s="18">
        <f>+AMB!$X112</f>
        <v>818214</v>
      </c>
      <c r="AM112" s="18">
        <f>+AMB!$Y112</f>
        <v>1018714</v>
      </c>
      <c r="AN112" s="18">
        <f>+AMB!$Z112</f>
        <v>1202257</v>
      </c>
      <c r="AO112" s="18">
        <f>+AMB!$AA112</f>
        <v>1351906</v>
      </c>
      <c r="AP112" s="18">
        <f>+AMB!$AB112</f>
        <v>1351906</v>
      </c>
      <c r="AQ112" s="18">
        <f>+AMB!$AC112</f>
        <v>1351906</v>
      </c>
      <c r="AR112" s="18">
        <f>+AMB!$AD112</f>
        <v>1351906</v>
      </c>
      <c r="AS112" s="18">
        <f>+AMB!$AE112</f>
        <v>1351906</v>
      </c>
      <c r="AT112" s="18">
        <f>SUM(AH112:AS112)</f>
        <v>11313479</v>
      </c>
      <c r="AU112" s="28"/>
      <c r="AV112" s="28"/>
      <c r="AW112" s="18">
        <f>+BWB!$T112</f>
        <v>146254</v>
      </c>
      <c r="AX112" s="18">
        <f>+BWB!$U112</f>
        <v>299611</v>
      </c>
      <c r="AY112" s="18">
        <f>+BWB!$V112</f>
        <v>480335</v>
      </c>
      <c r="AZ112" s="18">
        <f>+BWB!$W112</f>
        <v>652141</v>
      </c>
      <c r="BA112" s="18">
        <f>+BWB!$X112</f>
        <v>805930</v>
      </c>
      <c r="BB112" s="18">
        <f>+BWB!$Y112</f>
        <v>955660</v>
      </c>
      <c r="BC112" s="18">
        <f>+BWB!$Z112</f>
        <v>1098344</v>
      </c>
      <c r="BD112" s="18">
        <f>+BWB!$AA112</f>
        <v>1229925</v>
      </c>
      <c r="BE112" s="18">
        <f>+BWB!$AB112</f>
        <v>1229925</v>
      </c>
      <c r="BF112" s="18">
        <f>+BWB!$AC112</f>
        <v>1229925</v>
      </c>
      <c r="BG112" s="18">
        <f>+BWB!$AD112</f>
        <v>1229925</v>
      </c>
      <c r="BH112" s="18">
        <f>+BWB!$AE112</f>
        <v>1229925</v>
      </c>
      <c r="BI112" s="18">
        <f>SUM(AW112:BH112)</f>
        <v>10587900</v>
      </c>
      <c r="BJ112" s="28"/>
      <c r="BK112" s="28"/>
      <c r="BL112" s="18">
        <f>+DWT!$T112</f>
        <v>1126</v>
      </c>
      <c r="BM112" s="18">
        <f>+DWT!$U112</f>
        <v>2425</v>
      </c>
      <c r="BN112" s="18">
        <f>+DWT!$V112</f>
        <v>4008</v>
      </c>
      <c r="BO112" s="18">
        <f>+DWT!$W112</f>
        <v>5198</v>
      </c>
      <c r="BP112" s="18">
        <f>+DWT!$X112</f>
        <v>6387</v>
      </c>
      <c r="BQ112" s="18">
        <f>+DWT!$Y112</f>
        <v>7789</v>
      </c>
      <c r="BR112" s="18">
        <f>+DWT!$Z112</f>
        <v>8923</v>
      </c>
      <c r="BS112" s="18">
        <f>+DWT!$AA112</f>
        <v>9875</v>
      </c>
      <c r="BT112" s="18">
        <f>+DWT!$AB112</f>
        <v>9875</v>
      </c>
      <c r="BU112" s="18">
        <f>+DWT!$AC112</f>
        <v>9875</v>
      </c>
      <c r="BV112" s="18">
        <f>+DWT!$AD112</f>
        <v>9875</v>
      </c>
      <c r="BW112" s="18">
        <f>+DWT!$AE112</f>
        <v>9875</v>
      </c>
      <c r="BX112" s="18">
        <f>SUM(BL112:BW112)</f>
        <v>85231</v>
      </c>
      <c r="BY112" s="28"/>
      <c r="BZ112" s="28"/>
      <c r="CA112" s="18">
        <f>+OGB!$T112</f>
        <v>4327</v>
      </c>
      <c r="CB112" s="18">
        <f>+OGB!$U112</f>
        <v>8310</v>
      </c>
      <c r="CC112" s="18">
        <f>+OGB!$V112</f>
        <v>13741</v>
      </c>
      <c r="CD112" s="18">
        <f>+OGB!$W112</f>
        <v>18791</v>
      </c>
      <c r="CE112" s="18">
        <f>+OGB!$X112</f>
        <v>23702</v>
      </c>
      <c r="CF112" s="18">
        <f>+OGB!$Y112</f>
        <v>29071</v>
      </c>
      <c r="CG112" s="18">
        <f>+OGB!$Z112</f>
        <v>35986</v>
      </c>
      <c r="CH112" s="18">
        <f>+OGB!$AA112</f>
        <v>41572</v>
      </c>
      <c r="CI112" s="18">
        <f>+OGB!$AB112</f>
        <v>41572</v>
      </c>
      <c r="CJ112" s="18">
        <f>+OGB!$AC112</f>
        <v>41572</v>
      </c>
      <c r="CK112" s="18">
        <f>+OGB!$AD112</f>
        <v>41572</v>
      </c>
      <c r="CL112" s="18">
        <f>+OGB!$AE112</f>
        <v>41572</v>
      </c>
      <c r="CM112" s="18">
        <f>SUM(CA112:CL112)</f>
        <v>341788</v>
      </c>
      <c r="CN112" s="28"/>
      <c r="CO112" s="28"/>
      <c r="CP112" s="18">
        <f>+PB!$T112</f>
        <v>73154</v>
      </c>
      <c r="CQ112" s="18">
        <f>+PB!$U112</f>
        <v>147955</v>
      </c>
      <c r="CR112" s="18">
        <f>+PB!$V112</f>
        <v>233891</v>
      </c>
      <c r="CS112" s="18">
        <f>+PB!$W112</f>
        <v>318110</v>
      </c>
      <c r="CT112" s="18">
        <f>+PB!$X112</f>
        <v>401948</v>
      </c>
      <c r="CU112" s="18">
        <f>+PB!$Y112</f>
        <v>487326</v>
      </c>
      <c r="CV112" s="18">
        <f>+PB!$Z112</f>
        <v>572534</v>
      </c>
      <c r="CW112" s="18">
        <f>+PB!$AA112</f>
        <v>656035</v>
      </c>
      <c r="CX112" s="18">
        <f>+PB!$AB112</f>
        <v>656035</v>
      </c>
      <c r="CY112" s="18">
        <f>+PB!$AC112</f>
        <v>656035</v>
      </c>
      <c r="CZ112" s="18">
        <f>+PB!$AD112</f>
        <v>656035</v>
      </c>
      <c r="DA112" s="18">
        <f>+PB!$AE112</f>
        <v>656035</v>
      </c>
      <c r="DB112" s="18">
        <f>SUM(CP112:DA112)</f>
        <v>5515093</v>
      </c>
      <c r="DC112" s="28"/>
      <c r="DD112" s="28"/>
      <c r="DE112" s="18">
        <f>+IBA!$T112</f>
        <v>4596</v>
      </c>
      <c r="DF112" s="18">
        <f>+IBA!$U112</f>
        <v>9145</v>
      </c>
      <c r="DG112" s="18">
        <f>+IBA!$V112</f>
        <v>13801</v>
      </c>
      <c r="DH112" s="18">
        <f>+IBA!$W112</f>
        <v>18480</v>
      </c>
      <c r="DI112" s="18">
        <f>+IBA!$X112</f>
        <v>23012</v>
      </c>
      <c r="DJ112" s="18">
        <f>+IBA!$Y112</f>
        <v>27774</v>
      </c>
      <c r="DK112" s="18">
        <f>+IBA!$Z112</f>
        <v>32232</v>
      </c>
      <c r="DL112" s="18">
        <f>+IBA!$AA112</f>
        <v>36716</v>
      </c>
      <c r="DM112" s="18">
        <f>+IBA!$AB112</f>
        <v>36716</v>
      </c>
      <c r="DN112" s="18">
        <f>+IBA!$AC112</f>
        <v>36716</v>
      </c>
      <c r="DO112" s="18">
        <f>+IBA!$AD112</f>
        <v>36716</v>
      </c>
      <c r="DP112" s="18">
        <f>+IBA!$AE112</f>
        <v>36716</v>
      </c>
      <c r="DQ112" s="18">
        <f>SUM(DE112:DP112)</f>
        <v>312620</v>
      </c>
      <c r="DR112" s="28"/>
      <c r="DS112" s="28"/>
      <c r="DT112" s="18">
        <f>+SIBC!$T112</f>
        <v>3974</v>
      </c>
      <c r="DU112" s="18">
        <f>+SIBC!$U112</f>
        <v>7787</v>
      </c>
      <c r="DV112" s="18">
        <f>+SIBC!$V112</f>
        <v>11779</v>
      </c>
      <c r="DW112" s="18">
        <f>+SIBC!$W112</f>
        <v>16069</v>
      </c>
      <c r="DX112" s="18">
        <f>+SIBC!$X112</f>
        <v>21124</v>
      </c>
      <c r="DY112" s="18">
        <f>+SIBC!$Y112</f>
        <v>26432</v>
      </c>
      <c r="DZ112" s="18">
        <f>+SIBC!$Z112</f>
        <v>31794</v>
      </c>
      <c r="EA112" s="18">
        <f>+SIBC!$AA112</f>
        <v>36471</v>
      </c>
      <c r="EB112" s="18">
        <f>+SIBC!$AB112</f>
        <v>36471</v>
      </c>
      <c r="EC112" s="18">
        <f>+SIBC!$AC112</f>
        <v>36471</v>
      </c>
      <c r="ED112" s="18">
        <f>+SIBC!$AD112</f>
        <v>36471</v>
      </c>
      <c r="EE112" s="18">
        <f>+SIBC!$AE112</f>
        <v>36471</v>
      </c>
      <c r="EF112" s="18">
        <f>SUM(DT112:EE112)</f>
        <v>301314</v>
      </c>
      <c r="EG112" s="28"/>
      <c r="EH112" s="28"/>
      <c r="EI112" s="18">
        <f>+TIBA!$T112</f>
        <v>25391</v>
      </c>
      <c r="EJ112" s="18">
        <f>+TIBA!$U112</f>
        <v>51719</v>
      </c>
      <c r="EK112" s="18">
        <f>+TIBA!$V112</f>
        <v>82766</v>
      </c>
      <c r="EL112" s="18">
        <f>+TIBA!$W112</f>
        <v>113510</v>
      </c>
      <c r="EM112" s="18">
        <f>+TIBA!$X112</f>
        <v>144382</v>
      </c>
      <c r="EN112" s="18">
        <f>+TIBA!$Y112</f>
        <v>176409</v>
      </c>
      <c r="EO112" s="18">
        <f>+TIBA!$Z112</f>
        <v>206507</v>
      </c>
      <c r="EP112" s="18">
        <f>+TIBA!$AA112</f>
        <v>236875</v>
      </c>
      <c r="EQ112" s="18">
        <f>+TIBA!$AB112</f>
        <v>236875</v>
      </c>
      <c r="ER112" s="18">
        <f>+TIBA!$AC112</f>
        <v>236875</v>
      </c>
      <c r="ES112" s="18">
        <f>+TIBA!$AD112</f>
        <v>236875</v>
      </c>
      <c r="ET112" s="18">
        <f>+TIBA!$AE112</f>
        <v>236875</v>
      </c>
      <c r="EU112" s="18">
        <f>SUM(EI112:ET112)</f>
        <v>1985059</v>
      </c>
      <c r="EV112" s="28"/>
      <c r="EW112" s="28"/>
      <c r="EX112" s="18">
        <f>+LQB!$T112</f>
        <v>57848</v>
      </c>
      <c r="EY112" s="18">
        <f>+LQB!$U112</f>
        <v>117188</v>
      </c>
      <c r="EZ112" s="18">
        <f>+LQB!$V112</f>
        <v>185206</v>
      </c>
      <c r="FA112" s="18">
        <f>+LQB!$W112</f>
        <v>254416</v>
      </c>
      <c r="FB112" s="18">
        <f>+LQB!$X112</f>
        <v>323874</v>
      </c>
      <c r="FC112" s="18">
        <f>+LQB!$Y112</f>
        <v>397352</v>
      </c>
      <c r="FD112" s="18">
        <f>+LQB!$Z112</f>
        <v>471798</v>
      </c>
      <c r="FE112" s="18">
        <f>+LQB!$AA112</f>
        <v>544114</v>
      </c>
      <c r="FF112" s="18">
        <f>+LQB!$AB112</f>
        <v>544114</v>
      </c>
      <c r="FG112" s="18">
        <f>+LQB!$AC112</f>
        <v>544114</v>
      </c>
      <c r="FH112" s="18">
        <f>+LQB!$AD112</f>
        <v>544114</v>
      </c>
      <c r="FI112" s="18">
        <f>+LQB!$AE112</f>
        <v>544114</v>
      </c>
      <c r="FJ112" s="18">
        <f>SUM(EX112:FI112)</f>
        <v>4528252</v>
      </c>
      <c r="FK112" s="28"/>
      <c r="FL112" s="28"/>
      <c r="FM112" s="18">
        <f>+RBW!$T112</f>
        <v>0</v>
      </c>
      <c r="FN112" s="18">
        <f>+RBW!$U112</f>
        <v>0</v>
      </c>
      <c r="FO112" s="18">
        <f>+RBW!$V112</f>
        <v>0</v>
      </c>
      <c r="FP112" s="18">
        <f>+RBW!$W112</f>
        <v>0</v>
      </c>
      <c r="FQ112" s="18">
        <f>+RBW!$X112</f>
        <v>0</v>
      </c>
      <c r="FR112" s="18">
        <f>+RBW!$Y112</f>
        <v>0</v>
      </c>
      <c r="FS112" s="18">
        <f>+RBW!$Z112</f>
        <v>0</v>
      </c>
      <c r="FT112" s="18">
        <f>+RBW!$AA112</f>
        <v>0</v>
      </c>
      <c r="FU112" s="18">
        <f>+RBW!$AB112</f>
        <v>0</v>
      </c>
      <c r="FV112" s="18">
        <f>+RBW!$AC112</f>
        <v>0</v>
      </c>
      <c r="FW112" s="18">
        <f>+RBW!$AD112</f>
        <v>0</v>
      </c>
      <c r="FX112" s="18">
        <f>+RBW!$AE112</f>
        <v>0</v>
      </c>
      <c r="FY112" s="18">
        <f>SUM(FM112:FX112)</f>
        <v>0</v>
      </c>
      <c r="FZ112" s="28"/>
      <c r="GA112" s="28"/>
      <c r="GB112" s="18">
        <f>+WPB!$T112</f>
        <v>0</v>
      </c>
      <c r="GC112" s="18">
        <f>+WPB!$U112</f>
        <v>0</v>
      </c>
      <c r="GD112" s="18">
        <f>+WPB!$V112</f>
        <v>0</v>
      </c>
      <c r="GE112" s="18">
        <f>+WPB!$W112</f>
        <v>0</v>
      </c>
      <c r="GF112" s="18">
        <f>+WPB!$X112</f>
        <v>0</v>
      </c>
      <c r="GG112" s="18">
        <f>+WPB!$Y112</f>
        <v>0</v>
      </c>
      <c r="GH112" s="18">
        <f>+WPB!$Z112</f>
        <v>0</v>
      </c>
      <c r="GI112" s="18">
        <f>+WPB!$AA112</f>
        <v>0</v>
      </c>
      <c r="GJ112" s="18">
        <f>+WPB!$AB112</f>
        <v>0</v>
      </c>
      <c r="GK112" s="18">
        <f>+WPB!$AC112</f>
        <v>0</v>
      </c>
      <c r="GL112" s="18">
        <f>+WPB!$AD112</f>
        <v>0</v>
      </c>
      <c r="GM112" s="18">
        <f>+WPB!$AE112</f>
        <v>0</v>
      </c>
      <c r="GN112" s="18">
        <f>SUM(GB112:GM112)</f>
        <v>0</v>
      </c>
      <c r="GO112" s="28"/>
      <c r="GP112" s="28"/>
    </row>
    <row r="113" spans="1:198" s="17" customFormat="1" ht="15.2" customHeight="1">
      <c r="A113" s="25">
        <v>2026</v>
      </c>
      <c r="B113" s="30" t="s">
        <v>8</v>
      </c>
      <c r="D113" s="57"/>
      <c r="E113" s="57"/>
      <c r="F113" s="57"/>
      <c r="G113" s="57"/>
      <c r="H113" s="57"/>
      <c r="I113" s="57"/>
      <c r="J113" s="18">
        <f>GHIB!Z113</f>
        <v>0</v>
      </c>
      <c r="K113" s="18">
        <f>GHIB!AA113</f>
        <v>0</v>
      </c>
      <c r="L113" s="18">
        <f>GHIB!AB113</f>
        <v>0</v>
      </c>
      <c r="M113" s="18">
        <f>GHIB!AC113</f>
        <v>0</v>
      </c>
      <c r="N113" s="18">
        <f>GHIB!AD113</f>
        <v>0</v>
      </c>
      <c r="O113" s="18">
        <f>GHIB!AE113</f>
        <v>0</v>
      </c>
      <c r="P113" s="18">
        <f>SUM(D113:O113)</f>
        <v>0</v>
      </c>
      <c r="Q113" s="28"/>
      <c r="R113" s="28"/>
      <c r="S113" s="18">
        <f>+AAZ!$T113</f>
        <v>7</v>
      </c>
      <c r="T113" s="18">
        <f>+AAZ!$U113</f>
        <v>13</v>
      </c>
      <c r="U113" s="18">
        <f>+AAZ!$V113</f>
        <v>23</v>
      </c>
      <c r="V113" s="18">
        <f>+AAZ!$W113</f>
        <v>38</v>
      </c>
      <c r="W113" s="18">
        <f>+AAZ!$X113</f>
        <v>150</v>
      </c>
      <c r="X113" s="18">
        <f>+AAZ!$Y113</f>
        <v>358</v>
      </c>
      <c r="Y113" s="18">
        <f>+AAZ!$Z113</f>
        <v>623</v>
      </c>
      <c r="Z113" s="18">
        <f>+AAZ!$AA113</f>
        <v>849</v>
      </c>
      <c r="AA113" s="18">
        <f>+AAZ!$AB113</f>
        <v>849</v>
      </c>
      <c r="AB113" s="18">
        <f>+AAZ!$AC113</f>
        <v>849</v>
      </c>
      <c r="AC113" s="18">
        <f>+AAZ!$AD113</f>
        <v>849</v>
      </c>
      <c r="AD113" s="18">
        <f>+AAZ!$AE113</f>
        <v>849</v>
      </c>
      <c r="AE113" s="18">
        <f>SUM(S113:AD113)</f>
        <v>5457</v>
      </c>
      <c r="AF113" s="28"/>
      <c r="AG113" s="28"/>
      <c r="AH113" s="18">
        <f>+AMB!$T113</f>
        <v>0</v>
      </c>
      <c r="AI113" s="18">
        <f>+AMB!$U113</f>
        <v>0</v>
      </c>
      <c r="AJ113" s="18">
        <f>+AMB!$V113</f>
        <v>0</v>
      </c>
      <c r="AK113" s="18">
        <f>+AMB!$W113</f>
        <v>0</v>
      </c>
      <c r="AL113" s="18">
        <f>+AMB!$X113</f>
        <v>0</v>
      </c>
      <c r="AM113" s="18">
        <f>+AMB!$Y113</f>
        <v>0</v>
      </c>
      <c r="AN113" s="18">
        <f>+AMB!$Z113</f>
        <v>0</v>
      </c>
      <c r="AO113" s="18">
        <f>+AMB!$AA113</f>
        <v>0</v>
      </c>
      <c r="AP113" s="18">
        <f>+AMB!$AB113</f>
        <v>0</v>
      </c>
      <c r="AQ113" s="18">
        <f>+AMB!$AC113</f>
        <v>0</v>
      </c>
      <c r="AR113" s="18">
        <f>+AMB!$AD113</f>
        <v>0</v>
      </c>
      <c r="AS113" s="18">
        <f>+AMB!$AE113</f>
        <v>0</v>
      </c>
      <c r="AT113" s="18">
        <f>SUM(AH113:AS113)</f>
        <v>0</v>
      </c>
      <c r="AU113" s="28"/>
      <c r="AV113" s="28"/>
      <c r="AW113" s="18">
        <f>+BWB!$T113</f>
        <v>121</v>
      </c>
      <c r="AX113" s="18">
        <f>+BWB!$U113</f>
        <v>236</v>
      </c>
      <c r="AY113" s="18">
        <f>+BWB!$V113</f>
        <v>476</v>
      </c>
      <c r="AZ113" s="18">
        <f>+BWB!$W113</f>
        <v>681</v>
      </c>
      <c r="BA113" s="18">
        <f>+BWB!$X113</f>
        <v>993</v>
      </c>
      <c r="BB113" s="18">
        <f>+BWB!$Y113</f>
        <v>1210</v>
      </c>
      <c r="BC113" s="18">
        <f>+BWB!$Z113</f>
        <v>1425</v>
      </c>
      <c r="BD113" s="18">
        <f>+BWB!$AA113</f>
        <v>1670</v>
      </c>
      <c r="BE113" s="18">
        <f>+BWB!$AB113</f>
        <v>1670</v>
      </c>
      <c r="BF113" s="18">
        <f>+BWB!$AC113</f>
        <v>1670</v>
      </c>
      <c r="BG113" s="18">
        <f>+BWB!$AD113</f>
        <v>1670</v>
      </c>
      <c r="BH113" s="18">
        <f>+BWB!$AE113</f>
        <v>1670</v>
      </c>
      <c r="BI113" s="18">
        <f>SUM(AW113:BH113)</f>
        <v>13492</v>
      </c>
      <c r="BJ113" s="28"/>
      <c r="BK113" s="28"/>
      <c r="BL113" s="18">
        <f>+DWT!$T113</f>
        <v>809</v>
      </c>
      <c r="BM113" s="18">
        <f>+DWT!$U113</f>
        <v>1543</v>
      </c>
      <c r="BN113" s="18">
        <f>+DWT!$V113</f>
        <v>2389</v>
      </c>
      <c r="BO113" s="18">
        <f>+DWT!$W113</f>
        <v>3286</v>
      </c>
      <c r="BP113" s="18">
        <f>+DWT!$X113</f>
        <v>4296</v>
      </c>
      <c r="BQ113" s="18">
        <f>+DWT!$Y113</f>
        <v>5219</v>
      </c>
      <c r="BR113" s="18">
        <f>+DWT!$Z113</f>
        <v>6178</v>
      </c>
      <c r="BS113" s="18">
        <f>+DWT!$AA113</f>
        <v>7151</v>
      </c>
      <c r="BT113" s="18">
        <f>+DWT!$AB113</f>
        <v>7151</v>
      </c>
      <c r="BU113" s="18">
        <f>+DWT!$AC113</f>
        <v>7151</v>
      </c>
      <c r="BV113" s="18">
        <f>+DWT!$AD113</f>
        <v>7151</v>
      </c>
      <c r="BW113" s="18">
        <f>+DWT!$AE113</f>
        <v>7151</v>
      </c>
      <c r="BX113" s="18">
        <f>SUM(BL113:BW113)</f>
        <v>59475</v>
      </c>
      <c r="BY113" s="28"/>
      <c r="BZ113" s="28"/>
      <c r="CA113" s="18">
        <f>+OGB!$T113</f>
        <v>11</v>
      </c>
      <c r="CB113" s="18">
        <f>+OGB!$U113</f>
        <v>24</v>
      </c>
      <c r="CC113" s="18">
        <f>+OGB!$V113</f>
        <v>30</v>
      </c>
      <c r="CD113" s="18">
        <f>+OGB!$W113</f>
        <v>33</v>
      </c>
      <c r="CE113" s="18">
        <f>+OGB!$X113</f>
        <v>52</v>
      </c>
      <c r="CF113" s="18">
        <f>+OGB!$Y113</f>
        <v>84</v>
      </c>
      <c r="CG113" s="18">
        <f>+OGB!$Z113</f>
        <v>105</v>
      </c>
      <c r="CH113" s="18">
        <f>+OGB!$AA113</f>
        <v>112</v>
      </c>
      <c r="CI113" s="18">
        <f>+OGB!$AB113</f>
        <v>112</v>
      </c>
      <c r="CJ113" s="18">
        <f>+OGB!$AC113</f>
        <v>112</v>
      </c>
      <c r="CK113" s="18">
        <f>+OGB!$AD113</f>
        <v>112</v>
      </c>
      <c r="CL113" s="18">
        <f>+OGB!$AE113</f>
        <v>112</v>
      </c>
      <c r="CM113" s="18">
        <f>SUM(CA113:CL113)</f>
        <v>899</v>
      </c>
      <c r="CN113" s="28"/>
      <c r="CO113" s="28"/>
      <c r="CP113" s="18">
        <f>+PB!$T113</f>
        <v>444</v>
      </c>
      <c r="CQ113" s="18">
        <f>+PB!$U113</f>
        <v>876</v>
      </c>
      <c r="CR113" s="18">
        <f>+PB!$V113</f>
        <v>1412</v>
      </c>
      <c r="CS113" s="18">
        <f>+PB!$W113</f>
        <v>1930</v>
      </c>
      <c r="CT113" s="18">
        <f>+PB!$X113</f>
        <v>2488</v>
      </c>
      <c r="CU113" s="18">
        <f>+PB!$Y113</f>
        <v>3130</v>
      </c>
      <c r="CV113" s="18">
        <f>+PB!$Z113</f>
        <v>3834</v>
      </c>
      <c r="CW113" s="18">
        <f>+PB!$AA113</f>
        <v>4594</v>
      </c>
      <c r="CX113" s="18">
        <f>+PB!$AB113</f>
        <v>4594</v>
      </c>
      <c r="CY113" s="18">
        <f>+PB!$AC113</f>
        <v>4594</v>
      </c>
      <c r="CZ113" s="18">
        <f>+PB!$AD113</f>
        <v>4594</v>
      </c>
      <c r="DA113" s="18">
        <f>+PB!$AE113</f>
        <v>4594</v>
      </c>
      <c r="DB113" s="18">
        <f>SUM(CP113:DA113)</f>
        <v>37084</v>
      </c>
      <c r="DC113" s="28"/>
      <c r="DD113" s="28"/>
      <c r="DE113" s="18">
        <f>+IBA!$T113</f>
        <v>637</v>
      </c>
      <c r="DF113" s="18">
        <f>+IBA!$U113</f>
        <v>1607</v>
      </c>
      <c r="DG113" s="18">
        <f>+IBA!$V113</f>
        <v>2465</v>
      </c>
      <c r="DH113" s="18">
        <f>+IBA!$W113</f>
        <v>3031</v>
      </c>
      <c r="DI113" s="18">
        <f>+IBA!$X113</f>
        <v>6057</v>
      </c>
      <c r="DJ113" s="18">
        <f>+IBA!$Y113</f>
        <v>10930</v>
      </c>
      <c r="DK113" s="18">
        <f>+IBA!$Z113</f>
        <v>16234</v>
      </c>
      <c r="DL113" s="18">
        <f>+IBA!$AA113</f>
        <v>22050</v>
      </c>
      <c r="DM113" s="18">
        <f>+IBA!$AB113</f>
        <v>22050</v>
      </c>
      <c r="DN113" s="18">
        <f>+IBA!$AC113</f>
        <v>22050</v>
      </c>
      <c r="DO113" s="18">
        <f>+IBA!$AD113</f>
        <v>22050</v>
      </c>
      <c r="DP113" s="18">
        <f>+IBA!$AE113</f>
        <v>22050</v>
      </c>
      <c r="DQ113" s="18">
        <f>SUM(DE113:DP113)</f>
        <v>151211</v>
      </c>
      <c r="DR113" s="28"/>
      <c r="DS113" s="28"/>
      <c r="DT113" s="18">
        <f>+SIBC!$T113</f>
        <v>0</v>
      </c>
      <c r="DU113" s="18">
        <f>+SIBC!$U113</f>
        <v>0</v>
      </c>
      <c r="DV113" s="18">
        <f>+SIBC!$V113</f>
        <v>0</v>
      </c>
      <c r="DW113" s="18">
        <f>+SIBC!$W113</f>
        <v>0</v>
      </c>
      <c r="DX113" s="18">
        <f>+SIBC!$X113</f>
        <v>0</v>
      </c>
      <c r="DY113" s="18">
        <f>+SIBC!$Y113</f>
        <v>0</v>
      </c>
      <c r="DZ113" s="18">
        <f>+SIBC!$Z113</f>
        <v>0</v>
      </c>
      <c r="EA113" s="18">
        <f>+SIBC!$AA113</f>
        <v>0</v>
      </c>
      <c r="EB113" s="18">
        <f>+SIBC!$AB113</f>
        <v>0</v>
      </c>
      <c r="EC113" s="18">
        <f>+SIBC!$AC113</f>
        <v>0</v>
      </c>
      <c r="ED113" s="18">
        <f>+SIBC!$AD113</f>
        <v>0</v>
      </c>
      <c r="EE113" s="18">
        <f>+SIBC!$AE113</f>
        <v>0</v>
      </c>
      <c r="EF113" s="18">
        <f>SUM(DT113:EE113)</f>
        <v>0</v>
      </c>
      <c r="EG113" s="28"/>
      <c r="EH113" s="28"/>
      <c r="EI113" s="18">
        <f>+TIBA!$T113</f>
        <v>0</v>
      </c>
      <c r="EJ113" s="18">
        <f>+TIBA!$U113</f>
        <v>0</v>
      </c>
      <c r="EK113" s="18">
        <f>+TIBA!$V113</f>
        <v>0</v>
      </c>
      <c r="EL113" s="18">
        <f>+TIBA!$W113</f>
        <v>0</v>
      </c>
      <c r="EM113" s="18">
        <f>+TIBA!$X113</f>
        <v>0</v>
      </c>
      <c r="EN113" s="18">
        <f>+TIBA!$Y113</f>
        <v>0</v>
      </c>
      <c r="EO113" s="18">
        <f>+TIBA!$Z113</f>
        <v>0</v>
      </c>
      <c r="EP113" s="18">
        <f>+TIBA!$AA113</f>
        <v>0</v>
      </c>
      <c r="EQ113" s="18">
        <f>+TIBA!$AB113</f>
        <v>0</v>
      </c>
      <c r="ER113" s="18">
        <f>+TIBA!$AC113</f>
        <v>0</v>
      </c>
      <c r="ES113" s="18">
        <f>+TIBA!$AD113</f>
        <v>0</v>
      </c>
      <c r="ET113" s="18">
        <f>+TIBA!$AE113</f>
        <v>0</v>
      </c>
      <c r="EU113" s="18">
        <f>SUM(EI113:ET113)</f>
        <v>0</v>
      </c>
      <c r="EV113" s="28"/>
      <c r="EW113" s="28"/>
      <c r="EX113" s="18">
        <f>+LQB!$T113</f>
        <v>150</v>
      </c>
      <c r="EY113" s="18">
        <f>+LQB!$U113</f>
        <v>318</v>
      </c>
      <c r="EZ113" s="18">
        <f>+LQB!$V113</f>
        <v>578</v>
      </c>
      <c r="FA113" s="18">
        <f>+LQB!$W113</f>
        <v>836</v>
      </c>
      <c r="FB113" s="18">
        <f>+LQB!$X113</f>
        <v>1144</v>
      </c>
      <c r="FC113" s="18">
        <f>+LQB!$Y113</f>
        <v>1474</v>
      </c>
      <c r="FD113" s="18">
        <f>+LQB!$Z113</f>
        <v>1816</v>
      </c>
      <c r="FE113" s="18">
        <f>+LQB!$AA113</f>
        <v>2204</v>
      </c>
      <c r="FF113" s="18">
        <f>+LQB!$AB113</f>
        <v>2204</v>
      </c>
      <c r="FG113" s="18">
        <f>+LQB!$AC113</f>
        <v>2204</v>
      </c>
      <c r="FH113" s="18">
        <f>+LQB!$AD113</f>
        <v>2204</v>
      </c>
      <c r="FI113" s="18">
        <f>+LQB!$AE113</f>
        <v>2204</v>
      </c>
      <c r="FJ113" s="18">
        <f>SUM(EX113:FI113)</f>
        <v>17336</v>
      </c>
      <c r="FK113" s="28"/>
      <c r="FL113" s="28"/>
      <c r="FM113" s="18">
        <f>+RBW!$T113</f>
        <v>310</v>
      </c>
      <c r="FN113" s="18">
        <f>+RBW!$U113</f>
        <v>682</v>
      </c>
      <c r="FO113" s="18">
        <f>+RBW!$V113</f>
        <v>1248</v>
      </c>
      <c r="FP113" s="18">
        <f>+RBW!$W113</f>
        <v>2130</v>
      </c>
      <c r="FQ113" s="18">
        <f>+RBW!$X113</f>
        <v>3558</v>
      </c>
      <c r="FR113" s="18">
        <f>+RBW!$Y113</f>
        <v>5354</v>
      </c>
      <c r="FS113" s="18">
        <f>+RBW!$Z113</f>
        <v>7086</v>
      </c>
      <c r="FT113" s="18">
        <f>+RBW!$AA113</f>
        <v>8835</v>
      </c>
      <c r="FU113" s="18">
        <f>+RBW!$AB113</f>
        <v>8835</v>
      </c>
      <c r="FV113" s="18">
        <f>+RBW!$AC113</f>
        <v>8835</v>
      </c>
      <c r="FW113" s="18">
        <f>+RBW!$AD113</f>
        <v>8835</v>
      </c>
      <c r="FX113" s="18">
        <f>+RBW!$AE113</f>
        <v>8835</v>
      </c>
      <c r="FY113" s="18">
        <f>SUM(FM113:FX113)</f>
        <v>64543</v>
      </c>
      <c r="FZ113" s="28"/>
      <c r="GA113" s="28"/>
      <c r="GB113" s="18">
        <f>+WPB!$T113</f>
        <v>0</v>
      </c>
      <c r="GC113" s="18">
        <f>+WPB!$U113</f>
        <v>0</v>
      </c>
      <c r="GD113" s="18">
        <f>+WPB!$V113</f>
        <v>0</v>
      </c>
      <c r="GE113" s="18">
        <f>+WPB!$W113</f>
        <v>0</v>
      </c>
      <c r="GF113" s="18">
        <f>+WPB!$X113</f>
        <v>0</v>
      </c>
      <c r="GG113" s="18">
        <f>+WPB!$Y113</f>
        <v>0</v>
      </c>
      <c r="GH113" s="18">
        <f>+WPB!$Z113</f>
        <v>0</v>
      </c>
      <c r="GI113" s="18">
        <f>+WPB!$AA113</f>
        <v>0</v>
      </c>
      <c r="GJ113" s="18">
        <f>+WPB!$AB113</f>
        <v>0</v>
      </c>
      <c r="GK113" s="18">
        <f>+WPB!$AC113</f>
        <v>0</v>
      </c>
      <c r="GL113" s="18">
        <f>+WPB!$AD113</f>
        <v>0</v>
      </c>
      <c r="GM113" s="18">
        <f>+WPB!$AE113</f>
        <v>0</v>
      </c>
      <c r="GN113" s="18">
        <f>SUM(GB113:GM113)</f>
        <v>0</v>
      </c>
      <c r="GO113" s="28"/>
      <c r="GP113" s="28"/>
    </row>
    <row r="114" spans="1:198" s="17" customFormat="1" ht="15.2" customHeight="1">
      <c r="A114" s="25">
        <v>2026</v>
      </c>
      <c r="B114" s="31" t="s">
        <v>9</v>
      </c>
      <c r="D114" s="57"/>
      <c r="E114" s="57"/>
      <c r="F114" s="57"/>
      <c r="G114" s="57"/>
      <c r="H114" s="57"/>
      <c r="I114" s="57"/>
      <c r="J114" s="18">
        <f t="shared" ref="J114:P114" si="227">SUM(J111:J113)</f>
        <v>52153</v>
      </c>
      <c r="K114" s="18">
        <f t="shared" si="227"/>
        <v>395660</v>
      </c>
      <c r="L114" s="18">
        <f t="shared" si="227"/>
        <v>395660</v>
      </c>
      <c r="M114" s="18">
        <f t="shared" si="227"/>
        <v>395660</v>
      </c>
      <c r="N114" s="18">
        <f t="shared" si="227"/>
        <v>395660</v>
      </c>
      <c r="O114" s="18">
        <f t="shared" si="227"/>
        <v>395660</v>
      </c>
      <c r="P114" s="18">
        <f t="shared" si="227"/>
        <v>2030453</v>
      </c>
      <c r="Q114" s="28"/>
      <c r="R114" s="28"/>
      <c r="S114" s="18">
        <f t="shared" ref="S114:AE114" si="228">SUM(S111:S113)</f>
        <v>13343</v>
      </c>
      <c r="T114" s="18">
        <f t="shared" si="228"/>
        <v>24685</v>
      </c>
      <c r="U114" s="18">
        <f t="shared" si="228"/>
        <v>37834</v>
      </c>
      <c r="V114" s="18">
        <f t="shared" si="228"/>
        <v>51011</v>
      </c>
      <c r="W114" s="18">
        <f t="shared" si="228"/>
        <v>74232</v>
      </c>
      <c r="X114" s="18">
        <f t="shared" si="228"/>
        <v>104071</v>
      </c>
      <c r="Y114" s="18">
        <f t="shared" si="228"/>
        <v>132650</v>
      </c>
      <c r="Z114" s="18">
        <f t="shared" si="228"/>
        <v>159252</v>
      </c>
      <c r="AA114" s="18">
        <f t="shared" si="228"/>
        <v>159252</v>
      </c>
      <c r="AB114" s="18">
        <f t="shared" si="228"/>
        <v>159252</v>
      </c>
      <c r="AC114" s="18">
        <f t="shared" si="228"/>
        <v>159252</v>
      </c>
      <c r="AD114" s="18">
        <f t="shared" si="228"/>
        <v>159252</v>
      </c>
      <c r="AE114" s="18">
        <f t="shared" si="228"/>
        <v>1234086</v>
      </c>
      <c r="AF114" s="28"/>
      <c r="AG114" s="28"/>
      <c r="AH114" s="18">
        <f t="shared" ref="AH114:AT114" si="229">SUM(AH111:AH113)</f>
        <v>382920</v>
      </c>
      <c r="AI114" s="18">
        <f t="shared" si="229"/>
        <v>767869</v>
      </c>
      <c r="AJ114" s="18">
        <f t="shared" si="229"/>
        <v>1226888</v>
      </c>
      <c r="AK114" s="18">
        <f t="shared" si="229"/>
        <v>1684872</v>
      </c>
      <c r="AL114" s="18">
        <f t="shared" si="229"/>
        <v>2217595</v>
      </c>
      <c r="AM114" s="18">
        <f t="shared" si="229"/>
        <v>2753368</v>
      </c>
      <c r="AN114" s="18">
        <f t="shared" si="229"/>
        <v>3269872</v>
      </c>
      <c r="AO114" s="18">
        <f t="shared" si="229"/>
        <v>3615317</v>
      </c>
      <c r="AP114" s="18">
        <f t="shared" si="229"/>
        <v>3615317</v>
      </c>
      <c r="AQ114" s="18">
        <f t="shared" si="229"/>
        <v>3615317</v>
      </c>
      <c r="AR114" s="18">
        <f t="shared" si="229"/>
        <v>3615317</v>
      </c>
      <c r="AS114" s="18">
        <f t="shared" si="229"/>
        <v>3615317</v>
      </c>
      <c r="AT114" s="18">
        <f t="shared" si="229"/>
        <v>30379969</v>
      </c>
      <c r="AU114" s="28"/>
      <c r="AV114" s="28"/>
      <c r="AW114" s="18">
        <f t="shared" ref="AW114:BI114" si="230">SUM(AW111:AW113)</f>
        <v>244078</v>
      </c>
      <c r="AX114" s="18">
        <f t="shared" si="230"/>
        <v>490156</v>
      </c>
      <c r="AY114" s="18">
        <f t="shared" si="230"/>
        <v>790313</v>
      </c>
      <c r="AZ114" s="18">
        <f t="shared" si="230"/>
        <v>1087195</v>
      </c>
      <c r="BA114" s="18">
        <f t="shared" si="230"/>
        <v>1398449</v>
      </c>
      <c r="BB114" s="18">
        <f t="shared" si="230"/>
        <v>1726313</v>
      </c>
      <c r="BC114" s="18">
        <f t="shared" si="230"/>
        <v>2077399</v>
      </c>
      <c r="BD114" s="18">
        <f t="shared" si="230"/>
        <v>2411385</v>
      </c>
      <c r="BE114" s="18">
        <f t="shared" si="230"/>
        <v>2411385</v>
      </c>
      <c r="BF114" s="18">
        <f t="shared" si="230"/>
        <v>2411385</v>
      </c>
      <c r="BG114" s="18">
        <f t="shared" si="230"/>
        <v>2411385</v>
      </c>
      <c r="BH114" s="18">
        <f t="shared" si="230"/>
        <v>2411385</v>
      </c>
      <c r="BI114" s="18">
        <f t="shared" si="230"/>
        <v>19870828</v>
      </c>
      <c r="BJ114" s="28"/>
      <c r="BK114" s="28"/>
      <c r="BL114" s="18">
        <f t="shared" ref="BL114:BX114" si="231">SUM(BL111:BL113)</f>
        <v>290951</v>
      </c>
      <c r="BM114" s="18">
        <f t="shared" si="231"/>
        <v>584352</v>
      </c>
      <c r="BN114" s="18">
        <f t="shared" si="231"/>
        <v>916062</v>
      </c>
      <c r="BO114" s="18">
        <f t="shared" si="231"/>
        <v>1240662</v>
      </c>
      <c r="BP114" s="18">
        <f t="shared" si="231"/>
        <v>1547843</v>
      </c>
      <c r="BQ114" s="18">
        <f t="shared" si="231"/>
        <v>1870214</v>
      </c>
      <c r="BR114" s="18">
        <f t="shared" si="231"/>
        <v>2197055</v>
      </c>
      <c r="BS114" s="18">
        <f t="shared" si="231"/>
        <v>2479935</v>
      </c>
      <c r="BT114" s="18">
        <f t="shared" si="231"/>
        <v>2479935</v>
      </c>
      <c r="BU114" s="18">
        <f t="shared" si="231"/>
        <v>2479935</v>
      </c>
      <c r="BV114" s="18">
        <f t="shared" si="231"/>
        <v>2479935</v>
      </c>
      <c r="BW114" s="18">
        <f t="shared" si="231"/>
        <v>2479935</v>
      </c>
      <c r="BX114" s="18">
        <f t="shared" si="231"/>
        <v>21046814</v>
      </c>
      <c r="BY114" s="28"/>
      <c r="BZ114" s="28"/>
      <c r="CA114" s="18">
        <f t="shared" ref="CA114:CM114" si="232">SUM(CA111:CA113)</f>
        <v>30498</v>
      </c>
      <c r="CB114" s="18">
        <f t="shared" si="232"/>
        <v>59855</v>
      </c>
      <c r="CC114" s="18">
        <f t="shared" si="232"/>
        <v>94437</v>
      </c>
      <c r="CD114" s="18">
        <f t="shared" si="232"/>
        <v>129165</v>
      </c>
      <c r="CE114" s="18">
        <f t="shared" si="232"/>
        <v>170117</v>
      </c>
      <c r="CF114" s="18">
        <f t="shared" si="232"/>
        <v>212255</v>
      </c>
      <c r="CG114" s="18">
        <f t="shared" si="232"/>
        <v>263858</v>
      </c>
      <c r="CH114" s="18">
        <f t="shared" si="232"/>
        <v>316801</v>
      </c>
      <c r="CI114" s="18">
        <f t="shared" si="232"/>
        <v>316801</v>
      </c>
      <c r="CJ114" s="18">
        <f t="shared" si="232"/>
        <v>316801</v>
      </c>
      <c r="CK114" s="18">
        <f t="shared" si="232"/>
        <v>316801</v>
      </c>
      <c r="CL114" s="18">
        <f t="shared" si="232"/>
        <v>316801</v>
      </c>
      <c r="CM114" s="18">
        <f t="shared" si="232"/>
        <v>2544190</v>
      </c>
      <c r="CN114" s="28"/>
      <c r="CO114" s="28"/>
      <c r="CP114" s="18">
        <f t="shared" ref="CP114:DB114" si="233">SUM(CP111:CP113)</f>
        <v>267747</v>
      </c>
      <c r="CQ114" s="18">
        <f t="shared" si="233"/>
        <v>531052</v>
      </c>
      <c r="CR114" s="18">
        <f t="shared" si="233"/>
        <v>856924</v>
      </c>
      <c r="CS114" s="18">
        <f t="shared" si="233"/>
        <v>1182674</v>
      </c>
      <c r="CT114" s="18">
        <f t="shared" si="233"/>
        <v>1559304</v>
      </c>
      <c r="CU114" s="18">
        <f t="shared" si="233"/>
        <v>1961659</v>
      </c>
      <c r="CV114" s="18">
        <f t="shared" si="233"/>
        <v>2420349</v>
      </c>
      <c r="CW114" s="18">
        <f t="shared" si="233"/>
        <v>2894078</v>
      </c>
      <c r="CX114" s="18">
        <f t="shared" si="233"/>
        <v>2894078</v>
      </c>
      <c r="CY114" s="18">
        <f t="shared" si="233"/>
        <v>2894078</v>
      </c>
      <c r="CZ114" s="18">
        <f t="shared" si="233"/>
        <v>2894078</v>
      </c>
      <c r="DA114" s="18">
        <f t="shared" si="233"/>
        <v>2894078</v>
      </c>
      <c r="DB114" s="18">
        <f t="shared" si="233"/>
        <v>23250099</v>
      </c>
      <c r="DC114" s="28"/>
      <c r="DD114" s="28"/>
      <c r="DE114" s="18">
        <f t="shared" ref="DE114:DQ114" si="234">SUM(DE111:DE113)</f>
        <v>54115</v>
      </c>
      <c r="DF114" s="18">
        <f t="shared" si="234"/>
        <v>108236</v>
      </c>
      <c r="DG114" s="18">
        <f t="shared" si="234"/>
        <v>165098</v>
      </c>
      <c r="DH114" s="18">
        <f t="shared" si="234"/>
        <v>223497</v>
      </c>
      <c r="DI114" s="18">
        <f t="shared" si="234"/>
        <v>296238</v>
      </c>
      <c r="DJ114" s="18">
        <f t="shared" si="234"/>
        <v>378289</v>
      </c>
      <c r="DK114" s="18">
        <f t="shared" si="234"/>
        <v>474267</v>
      </c>
      <c r="DL114" s="18">
        <f t="shared" si="234"/>
        <v>573998</v>
      </c>
      <c r="DM114" s="18">
        <f t="shared" si="234"/>
        <v>573998</v>
      </c>
      <c r="DN114" s="18">
        <f t="shared" si="234"/>
        <v>573998</v>
      </c>
      <c r="DO114" s="18">
        <f t="shared" si="234"/>
        <v>573998</v>
      </c>
      <c r="DP114" s="18">
        <f t="shared" si="234"/>
        <v>573998</v>
      </c>
      <c r="DQ114" s="18">
        <f t="shared" si="234"/>
        <v>4569730</v>
      </c>
      <c r="DR114" s="28"/>
      <c r="DS114" s="28"/>
      <c r="DT114" s="18">
        <f t="shared" ref="DT114:EF114" si="235">SUM(DT111:DT113)</f>
        <v>191431</v>
      </c>
      <c r="DU114" s="18">
        <f t="shared" si="235"/>
        <v>372192</v>
      </c>
      <c r="DV114" s="18">
        <f t="shared" si="235"/>
        <v>572305</v>
      </c>
      <c r="DW114" s="18">
        <f t="shared" si="235"/>
        <v>782644</v>
      </c>
      <c r="DX114" s="18">
        <f t="shared" si="235"/>
        <v>1007301</v>
      </c>
      <c r="DY114" s="18">
        <f t="shared" si="235"/>
        <v>1235199</v>
      </c>
      <c r="DZ114" s="18">
        <f t="shared" si="235"/>
        <v>1469054</v>
      </c>
      <c r="EA114" s="18">
        <f t="shared" si="235"/>
        <v>1691189</v>
      </c>
      <c r="EB114" s="18">
        <f t="shared" si="235"/>
        <v>1691189</v>
      </c>
      <c r="EC114" s="18">
        <f t="shared" si="235"/>
        <v>1691189</v>
      </c>
      <c r="ED114" s="18">
        <f t="shared" si="235"/>
        <v>1691189</v>
      </c>
      <c r="EE114" s="18">
        <f t="shared" si="235"/>
        <v>1691189</v>
      </c>
      <c r="EF114" s="18">
        <f t="shared" si="235"/>
        <v>14086071</v>
      </c>
      <c r="EG114" s="28"/>
      <c r="EH114" s="28"/>
      <c r="EI114" s="18">
        <f t="shared" ref="EI114:EU114" si="236">SUM(EI111:EI113)</f>
        <v>86920</v>
      </c>
      <c r="EJ114" s="18">
        <f t="shared" si="236"/>
        <v>172649</v>
      </c>
      <c r="EK114" s="18">
        <f t="shared" si="236"/>
        <v>275331</v>
      </c>
      <c r="EL114" s="18">
        <f t="shared" si="236"/>
        <v>394377</v>
      </c>
      <c r="EM114" s="18">
        <f t="shared" si="236"/>
        <v>543717</v>
      </c>
      <c r="EN114" s="18">
        <f t="shared" si="236"/>
        <v>713707</v>
      </c>
      <c r="EO114" s="18">
        <f t="shared" si="236"/>
        <v>931040</v>
      </c>
      <c r="EP114" s="18">
        <f t="shared" si="236"/>
        <v>1144838</v>
      </c>
      <c r="EQ114" s="18">
        <f t="shared" si="236"/>
        <v>1144838</v>
      </c>
      <c r="ER114" s="18">
        <f t="shared" si="236"/>
        <v>1144838</v>
      </c>
      <c r="ES114" s="18">
        <f t="shared" si="236"/>
        <v>1144838</v>
      </c>
      <c r="ET114" s="18">
        <f t="shared" si="236"/>
        <v>1144838</v>
      </c>
      <c r="EU114" s="18">
        <f t="shared" si="236"/>
        <v>8841931</v>
      </c>
      <c r="EV114" s="28"/>
      <c r="EW114" s="28"/>
      <c r="EX114" s="18">
        <f t="shared" ref="EX114:FJ114" si="237">SUM(EX111:EX113)</f>
        <v>171160</v>
      </c>
      <c r="EY114" s="18">
        <f t="shared" si="237"/>
        <v>341241</v>
      </c>
      <c r="EZ114" s="18">
        <f t="shared" si="237"/>
        <v>551082</v>
      </c>
      <c r="FA114" s="18">
        <f t="shared" si="237"/>
        <v>770806</v>
      </c>
      <c r="FB114" s="18">
        <f t="shared" si="237"/>
        <v>1028638</v>
      </c>
      <c r="FC114" s="18">
        <f t="shared" si="237"/>
        <v>1304419</v>
      </c>
      <c r="FD114" s="18">
        <f t="shared" si="237"/>
        <v>1617999</v>
      </c>
      <c r="FE114" s="18">
        <f t="shared" si="237"/>
        <v>1960999</v>
      </c>
      <c r="FF114" s="18">
        <f t="shared" si="237"/>
        <v>1960999</v>
      </c>
      <c r="FG114" s="18">
        <f t="shared" si="237"/>
        <v>1960999</v>
      </c>
      <c r="FH114" s="18">
        <f t="shared" si="237"/>
        <v>1960999</v>
      </c>
      <c r="FI114" s="18">
        <f t="shared" si="237"/>
        <v>1960999</v>
      </c>
      <c r="FJ114" s="18">
        <f t="shared" si="237"/>
        <v>15590340</v>
      </c>
      <c r="FK114" s="28"/>
      <c r="FL114" s="28"/>
      <c r="FM114" s="18">
        <f t="shared" ref="FM114:FY114" si="238">SUM(FM111:FM113)</f>
        <v>87599</v>
      </c>
      <c r="FN114" s="18">
        <f t="shared" si="238"/>
        <v>179361</v>
      </c>
      <c r="FO114" s="18">
        <f t="shared" si="238"/>
        <v>291722</v>
      </c>
      <c r="FP114" s="18">
        <f t="shared" si="238"/>
        <v>417958</v>
      </c>
      <c r="FQ114" s="18">
        <f t="shared" si="238"/>
        <v>580803</v>
      </c>
      <c r="FR114" s="18">
        <f t="shared" si="238"/>
        <v>760566</v>
      </c>
      <c r="FS114" s="18">
        <f t="shared" si="238"/>
        <v>969923</v>
      </c>
      <c r="FT114" s="18">
        <f t="shared" si="238"/>
        <v>1187070</v>
      </c>
      <c r="FU114" s="18">
        <f t="shared" si="238"/>
        <v>1187070</v>
      </c>
      <c r="FV114" s="18">
        <f t="shared" si="238"/>
        <v>1187070</v>
      </c>
      <c r="FW114" s="18">
        <f t="shared" si="238"/>
        <v>1187070</v>
      </c>
      <c r="FX114" s="18">
        <f t="shared" si="238"/>
        <v>1187070</v>
      </c>
      <c r="FY114" s="18">
        <f t="shared" si="238"/>
        <v>9223282</v>
      </c>
      <c r="FZ114" s="28"/>
      <c r="GA114" s="28"/>
      <c r="GB114" s="18">
        <f t="shared" ref="GB114:GN114" si="239">SUM(GB111:GB113)</f>
        <v>22815</v>
      </c>
      <c r="GC114" s="18">
        <f t="shared" si="239"/>
        <v>46292</v>
      </c>
      <c r="GD114" s="18">
        <f t="shared" si="239"/>
        <v>73276</v>
      </c>
      <c r="GE114" s="18">
        <f t="shared" si="239"/>
        <v>102046</v>
      </c>
      <c r="GF114" s="18">
        <f t="shared" si="239"/>
        <v>136300</v>
      </c>
      <c r="GG114" s="18">
        <f t="shared" si="239"/>
        <v>170407</v>
      </c>
      <c r="GH114" s="18">
        <f t="shared" si="239"/>
        <v>207271</v>
      </c>
      <c r="GI114" s="18">
        <f t="shared" si="239"/>
        <v>246892</v>
      </c>
      <c r="GJ114" s="18">
        <f t="shared" si="239"/>
        <v>246892</v>
      </c>
      <c r="GK114" s="18">
        <f t="shared" si="239"/>
        <v>246892</v>
      </c>
      <c r="GL114" s="18">
        <f t="shared" si="239"/>
        <v>246892</v>
      </c>
      <c r="GM114" s="18">
        <f t="shared" si="239"/>
        <v>246892</v>
      </c>
      <c r="GN114" s="18">
        <f t="shared" si="239"/>
        <v>1992867</v>
      </c>
      <c r="GO114" s="28"/>
      <c r="GP114" s="28"/>
    </row>
    <row r="115" spans="1:198" s="29" customFormat="1" ht="15.2" customHeight="1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5"/>
      <c r="R115" s="15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5"/>
      <c r="AG115" s="15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5"/>
      <c r="AV115" s="15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5"/>
      <c r="BK115" s="15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5"/>
      <c r="BZ115" s="15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5"/>
      <c r="CO115" s="15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5"/>
      <c r="DD115" s="15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5"/>
      <c r="DS115" s="15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5"/>
      <c r="EH115" s="15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5"/>
      <c r="EW115" s="15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5"/>
      <c r="FL115" s="15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5"/>
      <c r="GA115" s="15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5"/>
      <c r="GP115" s="15"/>
    </row>
    <row r="116" spans="1:198" ht="15.2" customHeight="1">
      <c r="Q116" s="16"/>
      <c r="R116" s="16"/>
      <c r="AF116" s="16"/>
      <c r="AG116" s="16"/>
      <c r="AU116" s="16"/>
      <c r="AV116" s="16"/>
      <c r="BJ116" s="16"/>
      <c r="BK116" s="16"/>
      <c r="BY116" s="16"/>
      <c r="BZ116" s="16"/>
      <c r="CN116" s="16"/>
      <c r="CO116" s="16"/>
      <c r="DC116" s="16"/>
      <c r="DD116" s="16"/>
      <c r="DR116" s="16"/>
      <c r="DS116" s="16"/>
      <c r="EG116" s="16"/>
      <c r="EH116" s="16"/>
      <c r="EV116" s="16"/>
      <c r="EW116" s="16"/>
      <c r="FK116" s="16"/>
      <c r="FL116" s="16"/>
      <c r="FZ116" s="16"/>
      <c r="GA116" s="16"/>
      <c r="GO116" s="16"/>
      <c r="GP116" s="16"/>
    </row>
    <row r="117" spans="1:198" ht="15.2" customHeight="1">
      <c r="Q117" s="16"/>
      <c r="R117" s="16"/>
      <c r="AF117" s="16"/>
      <c r="AG117" s="16"/>
      <c r="AU117" s="16"/>
      <c r="AV117" s="16"/>
      <c r="BJ117" s="16"/>
      <c r="BK117" s="16"/>
      <c r="BY117" s="16"/>
      <c r="BZ117" s="16"/>
      <c r="CN117" s="16"/>
      <c r="CO117" s="16"/>
      <c r="DC117" s="16"/>
      <c r="DD117" s="16"/>
      <c r="DR117" s="16"/>
      <c r="DS117" s="16"/>
      <c r="EG117" s="16"/>
      <c r="EH117" s="16"/>
      <c r="EV117" s="16"/>
      <c r="EW117" s="16"/>
      <c r="FK117" s="16"/>
      <c r="FL117" s="16"/>
      <c r="FZ117" s="16"/>
      <c r="GA117" s="16"/>
      <c r="GO117" s="16"/>
      <c r="GP117" s="16"/>
    </row>
    <row r="118" spans="1:198" s="17" customFormat="1" ht="15.2" customHeight="1">
      <c r="A118" s="25">
        <v>2006</v>
      </c>
      <c r="B118" s="30" t="s">
        <v>6</v>
      </c>
      <c r="D118" s="18">
        <f t="shared" ref="D118:P127" si="240">SUMIFS(D$11:D$115,$A$11:$A$115,$A118,$B$11:$B$115,$B118)</f>
        <v>0</v>
      </c>
      <c r="E118" s="18">
        <f t="shared" si="240"/>
        <v>0</v>
      </c>
      <c r="F118" s="18">
        <f t="shared" si="240"/>
        <v>0</v>
      </c>
      <c r="G118" s="18">
        <f t="shared" si="240"/>
        <v>0</v>
      </c>
      <c r="H118" s="18">
        <f t="shared" si="240"/>
        <v>0</v>
      </c>
      <c r="I118" s="18">
        <f t="shared" si="240"/>
        <v>0</v>
      </c>
      <c r="J118" s="18">
        <f t="shared" si="240"/>
        <v>0</v>
      </c>
      <c r="K118" s="18">
        <f t="shared" si="240"/>
        <v>0</v>
      </c>
      <c r="L118" s="18">
        <f t="shared" si="240"/>
        <v>0</v>
      </c>
      <c r="M118" s="18">
        <f t="shared" si="240"/>
        <v>0</v>
      </c>
      <c r="N118" s="18">
        <f t="shared" si="240"/>
        <v>0</v>
      </c>
      <c r="O118" s="18">
        <f t="shared" si="240"/>
        <v>0</v>
      </c>
      <c r="P118" s="18">
        <f t="shared" si="240"/>
        <v>0</v>
      </c>
      <c r="Q118" s="16"/>
      <c r="R118" s="16"/>
      <c r="S118" s="18">
        <f t="shared" ref="S118:AE133" si="241">SUMIFS(S$11:S$115,$A$11:$A$115,$A118,$B$11:$B$115,$B118)</f>
        <v>0</v>
      </c>
      <c r="T118" s="18">
        <f t="shared" si="241"/>
        <v>0</v>
      </c>
      <c r="U118" s="18">
        <f t="shared" si="241"/>
        <v>0</v>
      </c>
      <c r="V118" s="18">
        <f t="shared" si="241"/>
        <v>0</v>
      </c>
      <c r="W118" s="18">
        <f t="shared" si="241"/>
        <v>0</v>
      </c>
      <c r="X118" s="18">
        <f t="shared" si="241"/>
        <v>0</v>
      </c>
      <c r="Y118" s="18">
        <f t="shared" si="241"/>
        <v>0</v>
      </c>
      <c r="Z118" s="18">
        <f t="shared" si="241"/>
        <v>0</v>
      </c>
      <c r="AA118" s="18">
        <f t="shared" si="241"/>
        <v>0</v>
      </c>
      <c r="AB118" s="18">
        <f t="shared" si="241"/>
        <v>0</v>
      </c>
      <c r="AC118" s="18">
        <f t="shared" si="241"/>
        <v>0</v>
      </c>
      <c r="AD118" s="18">
        <f t="shared" si="241"/>
        <v>0</v>
      </c>
      <c r="AE118" s="18">
        <f t="shared" si="241"/>
        <v>0</v>
      </c>
      <c r="AF118" s="16"/>
      <c r="AG118" s="16"/>
      <c r="AH118" s="18">
        <f t="shared" ref="AH118:AT127" si="242">SUMIFS(AH$11:AH$115,$A$11:$A$115,$A118,$B$11:$B$115,$B118)</f>
        <v>507870</v>
      </c>
      <c r="AI118" s="18">
        <f t="shared" si="242"/>
        <v>965586</v>
      </c>
      <c r="AJ118" s="18">
        <f t="shared" si="242"/>
        <v>1507404</v>
      </c>
      <c r="AK118" s="18">
        <f t="shared" si="242"/>
        <v>2019740</v>
      </c>
      <c r="AL118" s="18">
        <f t="shared" si="242"/>
        <v>2546355</v>
      </c>
      <c r="AM118" s="18">
        <f t="shared" si="242"/>
        <v>3043717</v>
      </c>
      <c r="AN118" s="18">
        <f t="shared" si="242"/>
        <v>3584639</v>
      </c>
      <c r="AO118" s="18">
        <f t="shared" si="242"/>
        <v>4128619</v>
      </c>
      <c r="AP118" s="18">
        <f t="shared" si="242"/>
        <v>4629452</v>
      </c>
      <c r="AQ118" s="18">
        <f t="shared" si="242"/>
        <v>5131925</v>
      </c>
      <c r="AR118" s="18">
        <f t="shared" si="242"/>
        <v>5634398</v>
      </c>
      <c r="AS118" s="18">
        <f t="shared" si="242"/>
        <v>6113114</v>
      </c>
      <c r="AT118" s="18">
        <f t="shared" si="242"/>
        <v>39812819</v>
      </c>
      <c r="AU118" s="16"/>
      <c r="AV118" s="16"/>
      <c r="AW118" s="18">
        <f t="shared" ref="AW118:BI127" si="243">SUMIFS(AW$11:AW$115,$A$11:$A$115,$A118,$B$11:$B$115,$B118)</f>
        <v>256702</v>
      </c>
      <c r="AX118" s="18">
        <f t="shared" si="243"/>
        <v>483040</v>
      </c>
      <c r="AY118" s="18">
        <f t="shared" si="243"/>
        <v>768652</v>
      </c>
      <c r="AZ118" s="18">
        <f t="shared" si="243"/>
        <v>1060989</v>
      </c>
      <c r="BA118" s="18">
        <f t="shared" si="243"/>
        <v>1386219</v>
      </c>
      <c r="BB118" s="18">
        <f t="shared" si="243"/>
        <v>1725710</v>
      </c>
      <c r="BC118" s="18">
        <f t="shared" si="243"/>
        <v>2123360</v>
      </c>
      <c r="BD118" s="18">
        <f t="shared" si="243"/>
        <v>2504750</v>
      </c>
      <c r="BE118" s="18">
        <f t="shared" si="243"/>
        <v>2820842</v>
      </c>
      <c r="BF118" s="18">
        <f t="shared" si="243"/>
        <v>3119299</v>
      </c>
      <c r="BG118" s="18">
        <f t="shared" si="243"/>
        <v>3405436</v>
      </c>
      <c r="BH118" s="18">
        <f t="shared" si="243"/>
        <v>3686528</v>
      </c>
      <c r="BI118" s="18">
        <f t="shared" si="243"/>
        <v>23341527</v>
      </c>
      <c r="BJ118" s="16"/>
      <c r="BK118" s="16"/>
      <c r="BL118" s="18">
        <f t="shared" ref="BL118:BX138" si="244">SUMIFS(BL$11:BL$65,$A$11:$A$65,$A118,$B$11:$B$65,$B118)</f>
        <v>469213</v>
      </c>
      <c r="BM118" s="18">
        <f t="shared" si="244"/>
        <v>887218</v>
      </c>
      <c r="BN118" s="18">
        <f t="shared" si="244"/>
        <v>1379166</v>
      </c>
      <c r="BO118" s="18">
        <f t="shared" si="244"/>
        <v>1849134</v>
      </c>
      <c r="BP118" s="18">
        <f t="shared" si="244"/>
        <v>2327466</v>
      </c>
      <c r="BQ118" s="18">
        <f t="shared" si="244"/>
        <v>2781758</v>
      </c>
      <c r="BR118" s="18">
        <f t="shared" si="244"/>
        <v>3219801</v>
      </c>
      <c r="BS118" s="18">
        <f t="shared" si="244"/>
        <v>3640504</v>
      </c>
      <c r="BT118" s="18">
        <f t="shared" si="244"/>
        <v>4046583</v>
      </c>
      <c r="BU118" s="18">
        <f t="shared" si="244"/>
        <v>4456076</v>
      </c>
      <c r="BV118" s="18">
        <f t="shared" si="244"/>
        <v>4859895</v>
      </c>
      <c r="BW118" s="18">
        <f t="shared" si="244"/>
        <v>5269959</v>
      </c>
      <c r="BX118" s="18">
        <f t="shared" si="244"/>
        <v>35186773</v>
      </c>
      <c r="BY118" s="16"/>
      <c r="BZ118" s="16"/>
      <c r="CA118" s="18">
        <f t="shared" ref="CA118:CM138" si="245">SUMIFS(CA$11:CA$65,$A$11:$A$65,$A118,$B$11:$B$65,$B118)</f>
        <v>25038</v>
      </c>
      <c r="CB118" s="18">
        <f t="shared" si="245"/>
        <v>49352</v>
      </c>
      <c r="CC118" s="18">
        <f t="shared" si="245"/>
        <v>79261</v>
      </c>
      <c r="CD118" s="18">
        <f t="shared" si="245"/>
        <v>110412</v>
      </c>
      <c r="CE118" s="18">
        <f t="shared" si="245"/>
        <v>145682</v>
      </c>
      <c r="CF118" s="18">
        <f t="shared" si="245"/>
        <v>183521</v>
      </c>
      <c r="CG118" s="18">
        <f t="shared" si="245"/>
        <v>229314</v>
      </c>
      <c r="CH118" s="18">
        <f t="shared" si="245"/>
        <v>274781</v>
      </c>
      <c r="CI118" s="18">
        <f t="shared" si="245"/>
        <v>312216</v>
      </c>
      <c r="CJ118" s="18">
        <f t="shared" si="245"/>
        <v>347123</v>
      </c>
      <c r="CK118" s="18">
        <f t="shared" si="245"/>
        <v>383824</v>
      </c>
      <c r="CL118" s="18">
        <f t="shared" si="245"/>
        <v>414364</v>
      </c>
      <c r="CM118" s="18">
        <f t="shared" si="245"/>
        <v>2554888</v>
      </c>
      <c r="CN118" s="16"/>
      <c r="CO118" s="16"/>
      <c r="CP118" s="18">
        <f t="shared" ref="CP118:DB138" si="246">SUMIFS(CP$11:CP$65,$A$11:$A$65,$A118,$B$11:$B$65,$B118)</f>
        <v>368663</v>
      </c>
      <c r="CQ118" s="18">
        <f t="shared" si="246"/>
        <v>713334</v>
      </c>
      <c r="CR118" s="18">
        <f t="shared" si="246"/>
        <v>1150878</v>
      </c>
      <c r="CS118" s="18">
        <f t="shared" si="246"/>
        <v>1584780</v>
      </c>
      <c r="CT118" s="18">
        <f t="shared" si="246"/>
        <v>2060556</v>
      </c>
      <c r="CU118" s="18">
        <f t="shared" si="246"/>
        <v>2565386</v>
      </c>
      <c r="CV118" s="18">
        <f t="shared" si="246"/>
        <v>3228236</v>
      </c>
      <c r="CW118" s="18">
        <f t="shared" si="246"/>
        <v>3880386</v>
      </c>
      <c r="CX118" s="18">
        <f t="shared" si="246"/>
        <v>4352448</v>
      </c>
      <c r="CY118" s="18">
        <f t="shared" si="246"/>
        <v>4766445</v>
      </c>
      <c r="CZ118" s="18">
        <f t="shared" si="246"/>
        <v>5158299</v>
      </c>
      <c r="DA118" s="18">
        <f t="shared" si="246"/>
        <v>5543719</v>
      </c>
      <c r="DB118" s="18">
        <f t="shared" si="246"/>
        <v>35373130</v>
      </c>
      <c r="DC118" s="16"/>
      <c r="DD118" s="16"/>
      <c r="DE118" s="18">
        <f t="shared" ref="DE118:DQ138" si="247">SUMIFS(DE$11:DE$65,$A$11:$A$65,$A118,$B$11:$B$65,$B118)</f>
        <v>123554</v>
      </c>
      <c r="DF118" s="18">
        <f t="shared" si="247"/>
        <v>236583</v>
      </c>
      <c r="DG118" s="18">
        <f t="shared" si="247"/>
        <v>372812</v>
      </c>
      <c r="DH118" s="18">
        <f t="shared" si="247"/>
        <v>513589</v>
      </c>
      <c r="DI118" s="18">
        <f t="shared" si="247"/>
        <v>658515</v>
      </c>
      <c r="DJ118" s="18">
        <f t="shared" si="247"/>
        <v>807845</v>
      </c>
      <c r="DK118" s="18">
        <f t="shared" si="247"/>
        <v>990334</v>
      </c>
      <c r="DL118" s="18">
        <f t="shared" si="247"/>
        <v>1165428</v>
      </c>
      <c r="DM118" s="18">
        <f t="shared" si="247"/>
        <v>1320237</v>
      </c>
      <c r="DN118" s="18">
        <f t="shared" si="247"/>
        <v>1464698</v>
      </c>
      <c r="DO118" s="18">
        <f t="shared" si="247"/>
        <v>1595140</v>
      </c>
      <c r="DP118" s="18">
        <f t="shared" si="247"/>
        <v>1731325</v>
      </c>
      <c r="DQ118" s="18">
        <f t="shared" si="247"/>
        <v>10980060</v>
      </c>
      <c r="DR118" s="16"/>
      <c r="DS118" s="16"/>
      <c r="DT118" s="18">
        <f t="shared" ref="DT118:EF138" si="248">SUMIFS(DT$11:DT$65,$A$11:$A$65,$A118,$B$11:$B$65,$B118)</f>
        <v>182429</v>
      </c>
      <c r="DU118" s="18">
        <f t="shared" si="248"/>
        <v>352936</v>
      </c>
      <c r="DV118" s="18">
        <f t="shared" si="248"/>
        <v>556409</v>
      </c>
      <c r="DW118" s="18">
        <f t="shared" si="248"/>
        <v>753133</v>
      </c>
      <c r="DX118" s="18">
        <f t="shared" si="248"/>
        <v>966803</v>
      </c>
      <c r="DY118" s="18">
        <f t="shared" si="248"/>
        <v>1183637</v>
      </c>
      <c r="DZ118" s="18">
        <f t="shared" si="248"/>
        <v>1403583</v>
      </c>
      <c r="EA118" s="18">
        <f t="shared" si="248"/>
        <v>1622978</v>
      </c>
      <c r="EB118" s="18">
        <f t="shared" si="248"/>
        <v>1831124</v>
      </c>
      <c r="EC118" s="18">
        <f t="shared" si="248"/>
        <v>2038525</v>
      </c>
      <c r="ED118" s="18">
        <f t="shared" si="248"/>
        <v>2235357</v>
      </c>
      <c r="EE118" s="18">
        <f t="shared" si="248"/>
        <v>2432589</v>
      </c>
      <c r="EF118" s="18">
        <f t="shared" si="248"/>
        <v>15559503</v>
      </c>
      <c r="EG118" s="16"/>
      <c r="EH118" s="16"/>
      <c r="EI118" s="18">
        <f t="shared" ref="EI118:EU138" si="249">SUMIFS(EI$11:EI$65,$A$11:$A$65,$A118,$B$11:$B$65,$B118)</f>
        <v>80143</v>
      </c>
      <c r="EJ118" s="18">
        <f t="shared" si="249"/>
        <v>154872</v>
      </c>
      <c r="EK118" s="18">
        <f t="shared" si="249"/>
        <v>259248</v>
      </c>
      <c r="EL118" s="18">
        <f t="shared" si="249"/>
        <v>376418</v>
      </c>
      <c r="EM118" s="18">
        <f t="shared" si="249"/>
        <v>515710</v>
      </c>
      <c r="EN118" s="18">
        <f t="shared" si="249"/>
        <v>676890</v>
      </c>
      <c r="EO118" s="18">
        <f t="shared" si="249"/>
        <v>910441</v>
      </c>
      <c r="EP118" s="18">
        <f t="shared" si="249"/>
        <v>1140198</v>
      </c>
      <c r="EQ118" s="18">
        <f t="shared" si="249"/>
        <v>1295885</v>
      </c>
      <c r="ER118" s="18">
        <f t="shared" si="249"/>
        <v>1422457</v>
      </c>
      <c r="ES118" s="18">
        <f t="shared" si="249"/>
        <v>1525884</v>
      </c>
      <c r="ET118" s="18">
        <f t="shared" si="249"/>
        <v>1620709</v>
      </c>
      <c r="EU118" s="18">
        <f t="shared" si="249"/>
        <v>9978855</v>
      </c>
      <c r="EV118" s="16"/>
      <c r="EW118" s="16"/>
      <c r="EX118" s="18">
        <f t="shared" ref="EX118:FJ138" si="250">SUMIFS(EX$11:EX$65,$A$11:$A$65,$A118,$B$11:$B$65,$B118)</f>
        <v>192927</v>
      </c>
      <c r="EY118" s="18">
        <f t="shared" si="250"/>
        <v>368863</v>
      </c>
      <c r="EZ118" s="18">
        <f t="shared" si="250"/>
        <v>601849</v>
      </c>
      <c r="FA118" s="18">
        <f t="shared" si="250"/>
        <v>861562</v>
      </c>
      <c r="FB118" s="18">
        <f t="shared" si="250"/>
        <v>1146341</v>
      </c>
      <c r="FC118" s="18">
        <f t="shared" si="250"/>
        <v>1430668</v>
      </c>
      <c r="FD118" s="18">
        <f t="shared" si="250"/>
        <v>1785732</v>
      </c>
      <c r="FE118" s="18">
        <f t="shared" si="250"/>
        <v>2142900</v>
      </c>
      <c r="FF118" s="18">
        <f t="shared" si="250"/>
        <v>2408358</v>
      </c>
      <c r="FG118" s="18">
        <f t="shared" si="250"/>
        <v>2648826</v>
      </c>
      <c r="FH118" s="18">
        <f t="shared" si="250"/>
        <v>2886267</v>
      </c>
      <c r="FI118" s="18">
        <f t="shared" si="250"/>
        <v>3124068</v>
      </c>
      <c r="FJ118" s="18">
        <f t="shared" si="250"/>
        <v>19598361</v>
      </c>
      <c r="FK118" s="16"/>
      <c r="FL118" s="16"/>
      <c r="FM118" s="18">
        <f t="shared" ref="FM118:FY138" si="251">SUMIFS(FM$11:FM$65,$A$11:$A$65,$A118,$B$11:$B$65,$B118)</f>
        <v>208257</v>
      </c>
      <c r="FN118" s="18">
        <f t="shared" si="251"/>
        <v>398016</v>
      </c>
      <c r="FO118" s="18">
        <f t="shared" si="251"/>
        <v>634970</v>
      </c>
      <c r="FP118" s="18">
        <f t="shared" si="251"/>
        <v>895924</v>
      </c>
      <c r="FQ118" s="18">
        <f t="shared" si="251"/>
        <v>1178254</v>
      </c>
      <c r="FR118" s="18">
        <f t="shared" si="251"/>
        <v>1483130</v>
      </c>
      <c r="FS118" s="18">
        <f t="shared" si="251"/>
        <v>1882270</v>
      </c>
      <c r="FT118" s="18">
        <f t="shared" si="251"/>
        <v>2280387</v>
      </c>
      <c r="FU118" s="18">
        <f t="shared" si="251"/>
        <v>2572763</v>
      </c>
      <c r="FV118" s="18">
        <f t="shared" si="251"/>
        <v>2838710</v>
      </c>
      <c r="FW118" s="18">
        <f t="shared" si="251"/>
        <v>3080761</v>
      </c>
      <c r="FX118" s="18">
        <f t="shared" si="251"/>
        <v>3314279</v>
      </c>
      <c r="FY118" s="18">
        <f t="shared" si="251"/>
        <v>20767721</v>
      </c>
      <c r="FZ118" s="16"/>
      <c r="GA118" s="16"/>
      <c r="GB118" s="18">
        <f t="shared" ref="GB118:GN138" si="252">SUMIFS(GB$11:GB$65,$A$11:$A$65,$A118,$B$11:$B$65,$B118)</f>
        <v>13128</v>
      </c>
      <c r="GC118" s="18">
        <f t="shared" si="252"/>
        <v>25165</v>
      </c>
      <c r="GD118" s="18">
        <f t="shared" si="252"/>
        <v>39334</v>
      </c>
      <c r="GE118" s="18">
        <f t="shared" si="252"/>
        <v>53766</v>
      </c>
      <c r="GF118" s="18">
        <f t="shared" si="252"/>
        <v>69866</v>
      </c>
      <c r="GG118" s="18">
        <f t="shared" si="252"/>
        <v>86421</v>
      </c>
      <c r="GH118" s="18">
        <f t="shared" si="252"/>
        <v>106194</v>
      </c>
      <c r="GI118" s="18">
        <f t="shared" si="252"/>
        <v>127580</v>
      </c>
      <c r="GJ118" s="18">
        <f t="shared" si="252"/>
        <v>145142</v>
      </c>
      <c r="GK118" s="18">
        <f t="shared" si="252"/>
        <v>162894</v>
      </c>
      <c r="GL118" s="18">
        <f t="shared" si="252"/>
        <v>180151</v>
      </c>
      <c r="GM118" s="18">
        <f t="shared" si="252"/>
        <v>197238</v>
      </c>
      <c r="GN118" s="18">
        <f t="shared" si="252"/>
        <v>1206879</v>
      </c>
      <c r="GO118" s="16"/>
      <c r="GP118" s="16"/>
    </row>
    <row r="119" spans="1:198" s="17" customFormat="1" ht="15.2" customHeight="1">
      <c r="A119" s="25">
        <v>2007</v>
      </c>
      <c r="B119" s="30" t="s">
        <v>6</v>
      </c>
      <c r="D119" s="18">
        <f t="shared" si="240"/>
        <v>0</v>
      </c>
      <c r="E119" s="18">
        <f t="shared" si="240"/>
        <v>0</v>
      </c>
      <c r="F119" s="18">
        <f t="shared" si="240"/>
        <v>0</v>
      </c>
      <c r="G119" s="18">
        <f t="shared" si="240"/>
        <v>0</v>
      </c>
      <c r="H119" s="18">
        <f t="shared" si="240"/>
        <v>0</v>
      </c>
      <c r="I119" s="18">
        <f t="shared" si="240"/>
        <v>0</v>
      </c>
      <c r="J119" s="18">
        <f t="shared" si="240"/>
        <v>0</v>
      </c>
      <c r="K119" s="18">
        <f t="shared" si="240"/>
        <v>0</v>
      </c>
      <c r="L119" s="18">
        <f t="shared" si="240"/>
        <v>0</v>
      </c>
      <c r="M119" s="18">
        <f t="shared" si="240"/>
        <v>0</v>
      </c>
      <c r="N119" s="18">
        <f t="shared" si="240"/>
        <v>0</v>
      </c>
      <c r="O119" s="18">
        <f t="shared" si="240"/>
        <v>0</v>
      </c>
      <c r="P119" s="18">
        <f t="shared" si="240"/>
        <v>0</v>
      </c>
      <c r="Q119" s="16"/>
      <c r="R119" s="16"/>
      <c r="S119" s="18">
        <f t="shared" si="241"/>
        <v>0</v>
      </c>
      <c r="T119" s="18">
        <f t="shared" si="241"/>
        <v>0</v>
      </c>
      <c r="U119" s="18">
        <f t="shared" si="241"/>
        <v>0</v>
      </c>
      <c r="V119" s="18">
        <f t="shared" si="241"/>
        <v>0</v>
      </c>
      <c r="W119" s="18">
        <f t="shared" si="241"/>
        <v>0</v>
      </c>
      <c r="X119" s="18">
        <f t="shared" si="241"/>
        <v>0</v>
      </c>
      <c r="Y119" s="18">
        <f t="shared" si="241"/>
        <v>0</v>
      </c>
      <c r="Z119" s="18">
        <f t="shared" si="241"/>
        <v>0</v>
      </c>
      <c r="AA119" s="18">
        <f t="shared" si="241"/>
        <v>0</v>
      </c>
      <c r="AB119" s="18">
        <f t="shared" si="241"/>
        <v>0</v>
      </c>
      <c r="AC119" s="18">
        <f t="shared" si="241"/>
        <v>0</v>
      </c>
      <c r="AD119" s="18">
        <f t="shared" si="241"/>
        <v>0</v>
      </c>
      <c r="AE119" s="18">
        <f t="shared" si="241"/>
        <v>0</v>
      </c>
      <c r="AF119" s="16"/>
      <c r="AG119" s="16"/>
      <c r="AH119" s="18">
        <f t="shared" si="242"/>
        <v>502473</v>
      </c>
      <c r="AI119" s="18">
        <f t="shared" si="242"/>
        <v>903839</v>
      </c>
      <c r="AJ119" s="18">
        <f t="shared" si="242"/>
        <v>1401177</v>
      </c>
      <c r="AK119" s="18">
        <f t="shared" si="242"/>
        <v>1874191</v>
      </c>
      <c r="AL119" s="18">
        <f t="shared" si="242"/>
        <v>2363148</v>
      </c>
      <c r="AM119" s="18">
        <f t="shared" si="242"/>
        <v>2847730</v>
      </c>
      <c r="AN119" s="18">
        <f t="shared" si="242"/>
        <v>3367463</v>
      </c>
      <c r="AO119" s="18">
        <f t="shared" si="242"/>
        <v>3904358</v>
      </c>
      <c r="AP119" s="18">
        <f t="shared" si="242"/>
        <v>4363922</v>
      </c>
      <c r="AQ119" s="18">
        <f t="shared" si="242"/>
        <v>4823581</v>
      </c>
      <c r="AR119" s="18">
        <f t="shared" si="242"/>
        <v>5251483</v>
      </c>
      <c r="AS119" s="18">
        <f t="shared" si="242"/>
        <v>5649619</v>
      </c>
      <c r="AT119" s="18">
        <f t="shared" si="242"/>
        <v>37252984</v>
      </c>
      <c r="AU119" s="16"/>
      <c r="AV119" s="16"/>
      <c r="AW119" s="18">
        <f t="shared" si="243"/>
        <v>230203</v>
      </c>
      <c r="AX119" s="18">
        <f t="shared" si="243"/>
        <v>434166</v>
      </c>
      <c r="AY119" s="18">
        <f t="shared" si="243"/>
        <v>700391</v>
      </c>
      <c r="AZ119" s="18">
        <f t="shared" si="243"/>
        <v>967883</v>
      </c>
      <c r="BA119" s="18">
        <f t="shared" si="243"/>
        <v>1265058</v>
      </c>
      <c r="BB119" s="18">
        <f t="shared" si="243"/>
        <v>1576404</v>
      </c>
      <c r="BC119" s="18">
        <f t="shared" si="243"/>
        <v>1937534</v>
      </c>
      <c r="BD119" s="18">
        <f t="shared" si="243"/>
        <v>2300445</v>
      </c>
      <c r="BE119" s="18">
        <f t="shared" si="243"/>
        <v>2589738</v>
      </c>
      <c r="BF119" s="18">
        <f t="shared" si="243"/>
        <v>2884293</v>
      </c>
      <c r="BG119" s="18">
        <f t="shared" si="243"/>
        <v>3168266</v>
      </c>
      <c r="BH119" s="18">
        <f t="shared" si="243"/>
        <v>3424048</v>
      </c>
      <c r="BI119" s="18">
        <f t="shared" si="243"/>
        <v>21478429</v>
      </c>
      <c r="BJ119" s="16"/>
      <c r="BK119" s="16"/>
      <c r="BL119" s="18">
        <f t="shared" si="244"/>
        <v>392208</v>
      </c>
      <c r="BM119" s="18">
        <f t="shared" si="244"/>
        <v>739879</v>
      </c>
      <c r="BN119" s="18">
        <f t="shared" si="244"/>
        <v>1146254</v>
      </c>
      <c r="BO119" s="18">
        <f t="shared" si="244"/>
        <v>1542304</v>
      </c>
      <c r="BP119" s="18">
        <f t="shared" si="244"/>
        <v>1953157</v>
      </c>
      <c r="BQ119" s="18">
        <f t="shared" si="244"/>
        <v>2359267</v>
      </c>
      <c r="BR119" s="18">
        <f t="shared" si="244"/>
        <v>2766099</v>
      </c>
      <c r="BS119" s="18">
        <f t="shared" si="244"/>
        <v>3189404</v>
      </c>
      <c r="BT119" s="18">
        <f t="shared" si="244"/>
        <v>3582258</v>
      </c>
      <c r="BU119" s="18">
        <f t="shared" si="244"/>
        <v>3991459</v>
      </c>
      <c r="BV119" s="18">
        <f t="shared" si="244"/>
        <v>4368292</v>
      </c>
      <c r="BW119" s="18">
        <f t="shared" si="244"/>
        <v>4732981</v>
      </c>
      <c r="BX119" s="18">
        <f t="shared" si="244"/>
        <v>30763562</v>
      </c>
      <c r="BY119" s="16"/>
      <c r="BZ119" s="16"/>
      <c r="CA119" s="18">
        <f t="shared" si="245"/>
        <v>24465</v>
      </c>
      <c r="CB119" s="18">
        <f t="shared" si="245"/>
        <v>48532</v>
      </c>
      <c r="CC119" s="18">
        <f t="shared" si="245"/>
        <v>77217</v>
      </c>
      <c r="CD119" s="18">
        <f t="shared" si="245"/>
        <v>107876</v>
      </c>
      <c r="CE119" s="18">
        <f t="shared" si="245"/>
        <v>143728</v>
      </c>
      <c r="CF119" s="18">
        <f t="shared" si="245"/>
        <v>184701</v>
      </c>
      <c r="CG119" s="18">
        <f t="shared" si="245"/>
        <v>234571</v>
      </c>
      <c r="CH119" s="18">
        <f t="shared" si="245"/>
        <v>286571</v>
      </c>
      <c r="CI119" s="18">
        <f t="shared" si="245"/>
        <v>332322</v>
      </c>
      <c r="CJ119" s="18">
        <f t="shared" si="245"/>
        <v>379020</v>
      </c>
      <c r="CK119" s="18">
        <f t="shared" si="245"/>
        <v>428639</v>
      </c>
      <c r="CL119" s="18">
        <f t="shared" si="245"/>
        <v>464793</v>
      </c>
      <c r="CM119" s="18">
        <f t="shared" si="245"/>
        <v>2712435</v>
      </c>
      <c r="CN119" s="16"/>
      <c r="CO119" s="16"/>
      <c r="CP119" s="18">
        <f t="shared" si="246"/>
        <v>331372</v>
      </c>
      <c r="CQ119" s="18">
        <f t="shared" si="246"/>
        <v>626774</v>
      </c>
      <c r="CR119" s="18">
        <f t="shared" si="246"/>
        <v>1022413</v>
      </c>
      <c r="CS119" s="18">
        <f t="shared" si="246"/>
        <v>1397556</v>
      </c>
      <c r="CT119" s="18">
        <f t="shared" si="246"/>
        <v>1828289</v>
      </c>
      <c r="CU119" s="18">
        <f t="shared" si="246"/>
        <v>2323535</v>
      </c>
      <c r="CV119" s="18">
        <f t="shared" si="246"/>
        <v>2934729</v>
      </c>
      <c r="CW119" s="18">
        <f t="shared" si="246"/>
        <v>3572647</v>
      </c>
      <c r="CX119" s="18">
        <f t="shared" si="246"/>
        <v>4042627</v>
      </c>
      <c r="CY119" s="18">
        <f t="shared" si="246"/>
        <v>4502452</v>
      </c>
      <c r="CZ119" s="18">
        <f t="shared" si="246"/>
        <v>4924630</v>
      </c>
      <c r="DA119" s="18">
        <f t="shared" si="246"/>
        <v>5293772</v>
      </c>
      <c r="DB119" s="18">
        <f t="shared" si="246"/>
        <v>32800796</v>
      </c>
      <c r="DC119" s="16"/>
      <c r="DD119" s="16"/>
      <c r="DE119" s="18">
        <f t="shared" si="247"/>
        <v>118036</v>
      </c>
      <c r="DF119" s="18">
        <f t="shared" si="247"/>
        <v>229052</v>
      </c>
      <c r="DG119" s="18">
        <f t="shared" si="247"/>
        <v>368625</v>
      </c>
      <c r="DH119" s="18">
        <f t="shared" si="247"/>
        <v>500425</v>
      </c>
      <c r="DI119" s="18">
        <f t="shared" si="247"/>
        <v>645869</v>
      </c>
      <c r="DJ119" s="18">
        <f t="shared" si="247"/>
        <v>801720</v>
      </c>
      <c r="DK119" s="18">
        <f t="shared" si="247"/>
        <v>980040</v>
      </c>
      <c r="DL119" s="18">
        <f t="shared" si="247"/>
        <v>1157115</v>
      </c>
      <c r="DM119" s="18">
        <f t="shared" si="247"/>
        <v>1314438</v>
      </c>
      <c r="DN119" s="18">
        <f t="shared" si="247"/>
        <v>1468758</v>
      </c>
      <c r="DO119" s="18">
        <f t="shared" si="247"/>
        <v>1610412</v>
      </c>
      <c r="DP119" s="18">
        <f t="shared" si="247"/>
        <v>1752030</v>
      </c>
      <c r="DQ119" s="18">
        <f t="shared" si="247"/>
        <v>10946520</v>
      </c>
      <c r="DR119" s="16"/>
      <c r="DS119" s="16"/>
      <c r="DT119" s="18">
        <f t="shared" si="248"/>
        <v>189886</v>
      </c>
      <c r="DU119" s="18">
        <f t="shared" si="248"/>
        <v>358782</v>
      </c>
      <c r="DV119" s="18">
        <f t="shared" si="248"/>
        <v>555582</v>
      </c>
      <c r="DW119" s="18">
        <f t="shared" si="248"/>
        <v>750129</v>
      </c>
      <c r="DX119" s="18">
        <f t="shared" si="248"/>
        <v>967468</v>
      </c>
      <c r="DY119" s="18">
        <f t="shared" si="248"/>
        <v>1187024</v>
      </c>
      <c r="DZ119" s="18">
        <f t="shared" si="248"/>
        <v>1419722</v>
      </c>
      <c r="EA119" s="18">
        <f t="shared" si="248"/>
        <v>1651717</v>
      </c>
      <c r="EB119" s="18">
        <f t="shared" si="248"/>
        <v>1867392</v>
      </c>
      <c r="EC119" s="18">
        <f t="shared" si="248"/>
        <v>2090047</v>
      </c>
      <c r="ED119" s="18">
        <f t="shared" si="248"/>
        <v>2291858</v>
      </c>
      <c r="EE119" s="18">
        <f t="shared" si="248"/>
        <v>2476513</v>
      </c>
      <c r="EF119" s="18">
        <f t="shared" si="248"/>
        <v>15806120</v>
      </c>
      <c r="EG119" s="16"/>
      <c r="EH119" s="16"/>
      <c r="EI119" s="18">
        <f t="shared" si="249"/>
        <v>79667</v>
      </c>
      <c r="EJ119" s="18">
        <f t="shared" si="249"/>
        <v>149113</v>
      </c>
      <c r="EK119" s="18">
        <f t="shared" si="249"/>
        <v>252249</v>
      </c>
      <c r="EL119" s="18">
        <f t="shared" si="249"/>
        <v>366057</v>
      </c>
      <c r="EM119" s="18">
        <f t="shared" si="249"/>
        <v>510477</v>
      </c>
      <c r="EN119" s="18">
        <f t="shared" si="249"/>
        <v>679717</v>
      </c>
      <c r="EO119" s="18">
        <f t="shared" si="249"/>
        <v>916462</v>
      </c>
      <c r="EP119" s="18">
        <f t="shared" si="249"/>
        <v>1166883</v>
      </c>
      <c r="EQ119" s="18">
        <f t="shared" si="249"/>
        <v>1330177</v>
      </c>
      <c r="ER119" s="18">
        <f t="shared" si="249"/>
        <v>1477046</v>
      </c>
      <c r="ES119" s="18">
        <f t="shared" si="249"/>
        <v>1607421</v>
      </c>
      <c r="ET119" s="18">
        <f t="shared" si="249"/>
        <v>1708234</v>
      </c>
      <c r="EU119" s="18">
        <f t="shared" si="249"/>
        <v>10243503</v>
      </c>
      <c r="EV119" s="16"/>
      <c r="EW119" s="16"/>
      <c r="EX119" s="18">
        <f t="shared" si="250"/>
        <v>185181</v>
      </c>
      <c r="EY119" s="18">
        <f t="shared" si="250"/>
        <v>343022</v>
      </c>
      <c r="EZ119" s="18">
        <f t="shared" si="250"/>
        <v>572001</v>
      </c>
      <c r="FA119" s="18">
        <f t="shared" si="250"/>
        <v>806629</v>
      </c>
      <c r="FB119" s="18">
        <f t="shared" si="250"/>
        <v>1080329</v>
      </c>
      <c r="FC119" s="18">
        <f t="shared" si="250"/>
        <v>1362491</v>
      </c>
      <c r="FD119" s="18">
        <f t="shared" si="250"/>
        <v>1698353</v>
      </c>
      <c r="FE119" s="18">
        <f t="shared" si="250"/>
        <v>2054774</v>
      </c>
      <c r="FF119" s="18">
        <f t="shared" si="250"/>
        <v>2334938</v>
      </c>
      <c r="FG119" s="18">
        <f t="shared" si="250"/>
        <v>2606386</v>
      </c>
      <c r="FH119" s="18">
        <f t="shared" si="250"/>
        <v>2859977</v>
      </c>
      <c r="FI119" s="18">
        <f t="shared" si="250"/>
        <v>3080352</v>
      </c>
      <c r="FJ119" s="18">
        <f t="shared" si="250"/>
        <v>18984433</v>
      </c>
      <c r="FK119" s="16"/>
      <c r="FL119" s="16"/>
      <c r="FM119" s="18">
        <f t="shared" si="251"/>
        <v>185285</v>
      </c>
      <c r="FN119" s="18">
        <f t="shared" si="251"/>
        <v>347628</v>
      </c>
      <c r="FO119" s="18">
        <f t="shared" si="251"/>
        <v>565353</v>
      </c>
      <c r="FP119" s="18">
        <f t="shared" si="251"/>
        <v>796988</v>
      </c>
      <c r="FQ119" s="18">
        <f t="shared" si="251"/>
        <v>1065261</v>
      </c>
      <c r="FR119" s="18">
        <f t="shared" si="251"/>
        <v>1368251</v>
      </c>
      <c r="FS119" s="18">
        <f t="shared" si="251"/>
        <v>1739598</v>
      </c>
      <c r="FT119" s="18">
        <f t="shared" si="251"/>
        <v>2126304</v>
      </c>
      <c r="FU119" s="18">
        <f t="shared" si="251"/>
        <v>2424562</v>
      </c>
      <c r="FV119" s="18">
        <f t="shared" si="251"/>
        <v>2724130</v>
      </c>
      <c r="FW119" s="18">
        <f t="shared" si="251"/>
        <v>2996211</v>
      </c>
      <c r="FX119" s="18">
        <f t="shared" si="251"/>
        <v>3217840</v>
      </c>
      <c r="FY119" s="18">
        <f t="shared" si="251"/>
        <v>19557411</v>
      </c>
      <c r="FZ119" s="16"/>
      <c r="GA119" s="16"/>
      <c r="GB119" s="18">
        <f t="shared" si="252"/>
        <v>17152</v>
      </c>
      <c r="GC119" s="18">
        <f t="shared" si="252"/>
        <v>31217</v>
      </c>
      <c r="GD119" s="18">
        <f t="shared" si="252"/>
        <v>47627</v>
      </c>
      <c r="GE119" s="18">
        <f t="shared" si="252"/>
        <v>64949</v>
      </c>
      <c r="GF119" s="18">
        <f t="shared" si="252"/>
        <v>85725</v>
      </c>
      <c r="GG119" s="18">
        <f t="shared" si="252"/>
        <v>107299</v>
      </c>
      <c r="GH119" s="18">
        <f t="shared" si="252"/>
        <v>132661</v>
      </c>
      <c r="GI119" s="18">
        <f t="shared" si="252"/>
        <v>162032</v>
      </c>
      <c r="GJ119" s="18">
        <f t="shared" si="252"/>
        <v>186049</v>
      </c>
      <c r="GK119" s="18">
        <f t="shared" si="252"/>
        <v>212892</v>
      </c>
      <c r="GL119" s="18">
        <f t="shared" si="252"/>
        <v>238598</v>
      </c>
      <c r="GM119" s="18">
        <f t="shared" si="252"/>
        <v>260173</v>
      </c>
      <c r="GN119" s="18">
        <f t="shared" si="252"/>
        <v>1546374</v>
      </c>
      <c r="GO119" s="16"/>
      <c r="GP119" s="16"/>
    </row>
    <row r="120" spans="1:198" s="17" customFormat="1" ht="15.2" customHeight="1">
      <c r="A120" s="25">
        <v>2008</v>
      </c>
      <c r="B120" s="30" t="s">
        <v>6</v>
      </c>
      <c r="D120" s="18">
        <f t="shared" si="240"/>
        <v>0</v>
      </c>
      <c r="E120" s="18">
        <f t="shared" si="240"/>
        <v>0</v>
      </c>
      <c r="F120" s="18">
        <f t="shared" si="240"/>
        <v>0</v>
      </c>
      <c r="G120" s="18">
        <f t="shared" si="240"/>
        <v>0</v>
      </c>
      <c r="H120" s="18">
        <f t="shared" si="240"/>
        <v>0</v>
      </c>
      <c r="I120" s="18">
        <f t="shared" si="240"/>
        <v>0</v>
      </c>
      <c r="J120" s="18">
        <f t="shared" si="240"/>
        <v>0</v>
      </c>
      <c r="K120" s="18">
        <f t="shared" si="240"/>
        <v>0</v>
      </c>
      <c r="L120" s="18">
        <f t="shared" si="240"/>
        <v>0</v>
      </c>
      <c r="M120" s="18">
        <f t="shared" si="240"/>
        <v>0</v>
      </c>
      <c r="N120" s="18">
        <f t="shared" si="240"/>
        <v>0</v>
      </c>
      <c r="O120" s="18">
        <f t="shared" si="240"/>
        <v>0</v>
      </c>
      <c r="P120" s="18">
        <f t="shared" si="240"/>
        <v>0</v>
      </c>
      <c r="Q120" s="16"/>
      <c r="R120" s="16"/>
      <c r="S120" s="18">
        <f t="shared" si="241"/>
        <v>0</v>
      </c>
      <c r="T120" s="18">
        <f t="shared" si="241"/>
        <v>0</v>
      </c>
      <c r="U120" s="18">
        <f t="shared" si="241"/>
        <v>0</v>
      </c>
      <c r="V120" s="18">
        <f t="shared" si="241"/>
        <v>0</v>
      </c>
      <c r="W120" s="18">
        <f t="shared" si="241"/>
        <v>0</v>
      </c>
      <c r="X120" s="18">
        <f t="shared" si="241"/>
        <v>0</v>
      </c>
      <c r="Y120" s="18">
        <f t="shared" si="241"/>
        <v>0</v>
      </c>
      <c r="Z120" s="18">
        <f t="shared" si="241"/>
        <v>0</v>
      </c>
      <c r="AA120" s="18">
        <f t="shared" si="241"/>
        <v>0</v>
      </c>
      <c r="AB120" s="18">
        <f t="shared" si="241"/>
        <v>0</v>
      </c>
      <c r="AC120" s="18">
        <f t="shared" si="241"/>
        <v>0</v>
      </c>
      <c r="AD120" s="18">
        <f t="shared" si="241"/>
        <v>0</v>
      </c>
      <c r="AE120" s="18">
        <f t="shared" si="241"/>
        <v>0</v>
      </c>
      <c r="AF120" s="16"/>
      <c r="AG120" s="16"/>
      <c r="AH120" s="18">
        <f t="shared" si="242"/>
        <v>389814</v>
      </c>
      <c r="AI120" s="18">
        <f t="shared" si="242"/>
        <v>735960</v>
      </c>
      <c r="AJ120" s="18">
        <f t="shared" si="242"/>
        <v>1112969</v>
      </c>
      <c r="AK120" s="18">
        <f t="shared" si="242"/>
        <v>1483600</v>
      </c>
      <c r="AL120" s="18">
        <f t="shared" si="242"/>
        <v>1871009</v>
      </c>
      <c r="AM120" s="18">
        <f t="shared" si="242"/>
        <v>2250076</v>
      </c>
      <c r="AN120" s="18">
        <f t="shared" si="242"/>
        <v>2651437</v>
      </c>
      <c r="AO120" s="18">
        <f t="shared" si="242"/>
        <v>3087265</v>
      </c>
      <c r="AP120" s="18">
        <f t="shared" si="242"/>
        <v>3435067</v>
      </c>
      <c r="AQ120" s="18">
        <f t="shared" si="242"/>
        <v>3794663</v>
      </c>
      <c r="AR120" s="18">
        <f t="shared" si="242"/>
        <v>4129468</v>
      </c>
      <c r="AS120" s="18">
        <f t="shared" si="242"/>
        <v>4447793</v>
      </c>
      <c r="AT120" s="18">
        <f t="shared" si="242"/>
        <v>29389121</v>
      </c>
      <c r="AU120" s="16"/>
      <c r="AV120" s="16"/>
      <c r="AW120" s="18">
        <f t="shared" si="243"/>
        <v>223608</v>
      </c>
      <c r="AX120" s="18">
        <f t="shared" si="243"/>
        <v>428224</v>
      </c>
      <c r="AY120" s="18">
        <f t="shared" si="243"/>
        <v>692145</v>
      </c>
      <c r="AZ120" s="18">
        <f t="shared" si="243"/>
        <v>955231</v>
      </c>
      <c r="BA120" s="18">
        <f t="shared" si="243"/>
        <v>1261698</v>
      </c>
      <c r="BB120" s="18">
        <f t="shared" si="243"/>
        <v>1569698</v>
      </c>
      <c r="BC120" s="18">
        <f t="shared" si="243"/>
        <v>1925557</v>
      </c>
      <c r="BD120" s="18">
        <f t="shared" si="243"/>
        <v>2310886</v>
      </c>
      <c r="BE120" s="18">
        <f t="shared" si="243"/>
        <v>2591169</v>
      </c>
      <c r="BF120" s="18">
        <f t="shared" si="243"/>
        <v>2868591</v>
      </c>
      <c r="BG120" s="18">
        <f t="shared" si="243"/>
        <v>3114359</v>
      </c>
      <c r="BH120" s="18">
        <f t="shared" si="243"/>
        <v>3339644</v>
      </c>
      <c r="BI120" s="18">
        <f t="shared" si="243"/>
        <v>21280810</v>
      </c>
      <c r="BJ120" s="16"/>
      <c r="BK120" s="16"/>
      <c r="BL120" s="18">
        <f t="shared" si="244"/>
        <v>349366</v>
      </c>
      <c r="BM120" s="18">
        <f t="shared" si="244"/>
        <v>700510</v>
      </c>
      <c r="BN120" s="18">
        <f t="shared" si="244"/>
        <v>1098004</v>
      </c>
      <c r="BO120" s="18">
        <f t="shared" si="244"/>
        <v>1500939</v>
      </c>
      <c r="BP120" s="18">
        <f t="shared" si="244"/>
        <v>1910221</v>
      </c>
      <c r="BQ120" s="18">
        <f t="shared" si="244"/>
        <v>2309444</v>
      </c>
      <c r="BR120" s="18">
        <f t="shared" si="244"/>
        <v>2711375</v>
      </c>
      <c r="BS120" s="18">
        <f t="shared" si="244"/>
        <v>3127310</v>
      </c>
      <c r="BT120" s="18">
        <f t="shared" si="244"/>
        <v>3506690</v>
      </c>
      <c r="BU120" s="18">
        <f t="shared" si="244"/>
        <v>3901747</v>
      </c>
      <c r="BV120" s="18">
        <f t="shared" si="244"/>
        <v>4270746</v>
      </c>
      <c r="BW120" s="18">
        <f t="shared" si="244"/>
        <v>4616730</v>
      </c>
      <c r="BX120" s="18">
        <f t="shared" si="244"/>
        <v>30003082</v>
      </c>
      <c r="BY120" s="16"/>
      <c r="BZ120" s="16"/>
      <c r="CA120" s="18">
        <f t="shared" si="245"/>
        <v>30092</v>
      </c>
      <c r="CB120" s="18">
        <f t="shared" si="245"/>
        <v>59933</v>
      </c>
      <c r="CC120" s="18">
        <f t="shared" si="245"/>
        <v>94099</v>
      </c>
      <c r="CD120" s="18">
        <f t="shared" si="245"/>
        <v>131512</v>
      </c>
      <c r="CE120" s="18">
        <f t="shared" si="245"/>
        <v>176531</v>
      </c>
      <c r="CF120" s="18">
        <f t="shared" si="245"/>
        <v>220110</v>
      </c>
      <c r="CG120" s="18">
        <f t="shared" si="245"/>
        <v>272321</v>
      </c>
      <c r="CH120" s="18">
        <f t="shared" si="245"/>
        <v>328654</v>
      </c>
      <c r="CI120" s="18">
        <f t="shared" si="245"/>
        <v>370915</v>
      </c>
      <c r="CJ120" s="18">
        <f t="shared" si="245"/>
        <v>411495</v>
      </c>
      <c r="CK120" s="18">
        <f t="shared" si="245"/>
        <v>447484</v>
      </c>
      <c r="CL120" s="18">
        <f t="shared" si="245"/>
        <v>477577</v>
      </c>
      <c r="CM120" s="18">
        <f t="shared" si="245"/>
        <v>3020723</v>
      </c>
      <c r="CN120" s="16"/>
      <c r="CO120" s="16"/>
      <c r="CP120" s="18">
        <f t="shared" si="246"/>
        <v>325280</v>
      </c>
      <c r="CQ120" s="18">
        <f t="shared" si="246"/>
        <v>643086</v>
      </c>
      <c r="CR120" s="18">
        <f t="shared" si="246"/>
        <v>1046393</v>
      </c>
      <c r="CS120" s="18">
        <f t="shared" si="246"/>
        <v>1408647</v>
      </c>
      <c r="CT120" s="18">
        <f t="shared" si="246"/>
        <v>1842252</v>
      </c>
      <c r="CU120" s="18">
        <f t="shared" si="246"/>
        <v>2295679</v>
      </c>
      <c r="CV120" s="18">
        <f t="shared" si="246"/>
        <v>2873685</v>
      </c>
      <c r="CW120" s="18">
        <f t="shared" si="246"/>
        <v>3503202</v>
      </c>
      <c r="CX120" s="18">
        <f t="shared" si="246"/>
        <v>3923075</v>
      </c>
      <c r="CY120" s="18">
        <f t="shared" si="246"/>
        <v>4338472</v>
      </c>
      <c r="CZ120" s="18">
        <f t="shared" si="246"/>
        <v>4705491</v>
      </c>
      <c r="DA120" s="18">
        <f t="shared" si="246"/>
        <v>5035811</v>
      </c>
      <c r="DB120" s="18">
        <f t="shared" si="246"/>
        <v>31941073</v>
      </c>
      <c r="DC120" s="16"/>
      <c r="DD120" s="16"/>
      <c r="DE120" s="18">
        <f t="shared" si="247"/>
        <v>126810</v>
      </c>
      <c r="DF120" s="18">
        <f t="shared" si="247"/>
        <v>250026</v>
      </c>
      <c r="DG120" s="18">
        <f t="shared" si="247"/>
        <v>390841</v>
      </c>
      <c r="DH120" s="18">
        <f t="shared" si="247"/>
        <v>529174</v>
      </c>
      <c r="DI120" s="18">
        <f t="shared" si="247"/>
        <v>687159</v>
      </c>
      <c r="DJ120" s="18">
        <f t="shared" si="247"/>
        <v>846818</v>
      </c>
      <c r="DK120" s="18">
        <f t="shared" si="247"/>
        <v>1027006</v>
      </c>
      <c r="DL120" s="18">
        <f t="shared" si="247"/>
        <v>1213306</v>
      </c>
      <c r="DM120" s="18">
        <f t="shared" si="247"/>
        <v>1369844</v>
      </c>
      <c r="DN120" s="18">
        <f t="shared" si="247"/>
        <v>1512653</v>
      </c>
      <c r="DO120" s="18">
        <f t="shared" si="247"/>
        <v>1630444</v>
      </c>
      <c r="DP120" s="18">
        <f t="shared" si="247"/>
        <v>1746298</v>
      </c>
      <c r="DQ120" s="18">
        <f t="shared" si="247"/>
        <v>11330379</v>
      </c>
      <c r="DR120" s="16"/>
      <c r="DS120" s="16"/>
      <c r="DT120" s="18">
        <f t="shared" si="248"/>
        <v>188607</v>
      </c>
      <c r="DU120" s="18">
        <f t="shared" si="248"/>
        <v>362839</v>
      </c>
      <c r="DV120" s="18">
        <f t="shared" si="248"/>
        <v>551946</v>
      </c>
      <c r="DW120" s="18">
        <f t="shared" si="248"/>
        <v>754374</v>
      </c>
      <c r="DX120" s="18">
        <f t="shared" si="248"/>
        <v>978892</v>
      </c>
      <c r="DY120" s="18">
        <f t="shared" si="248"/>
        <v>1202466</v>
      </c>
      <c r="DZ120" s="18">
        <f t="shared" si="248"/>
        <v>1434411</v>
      </c>
      <c r="EA120" s="18">
        <f t="shared" si="248"/>
        <v>1665250</v>
      </c>
      <c r="EB120" s="18">
        <f t="shared" si="248"/>
        <v>1876709</v>
      </c>
      <c r="EC120" s="18">
        <f t="shared" si="248"/>
        <v>2086605</v>
      </c>
      <c r="ED120" s="18">
        <f t="shared" si="248"/>
        <v>2281426</v>
      </c>
      <c r="EE120" s="18">
        <f t="shared" si="248"/>
        <v>2468507</v>
      </c>
      <c r="EF120" s="18">
        <f t="shared" si="248"/>
        <v>15852032</v>
      </c>
      <c r="EG120" s="16"/>
      <c r="EH120" s="16"/>
      <c r="EI120" s="18">
        <f t="shared" si="249"/>
        <v>85048</v>
      </c>
      <c r="EJ120" s="18">
        <f t="shared" si="249"/>
        <v>168275</v>
      </c>
      <c r="EK120" s="18">
        <f t="shared" si="249"/>
        <v>283774</v>
      </c>
      <c r="EL120" s="18">
        <f t="shared" si="249"/>
        <v>402295</v>
      </c>
      <c r="EM120" s="18">
        <f t="shared" si="249"/>
        <v>551249</v>
      </c>
      <c r="EN120" s="18">
        <f t="shared" si="249"/>
        <v>711266</v>
      </c>
      <c r="EO120" s="18">
        <f t="shared" si="249"/>
        <v>937503</v>
      </c>
      <c r="EP120" s="18">
        <f t="shared" si="249"/>
        <v>1193898</v>
      </c>
      <c r="EQ120" s="18">
        <f t="shared" si="249"/>
        <v>1338611</v>
      </c>
      <c r="ER120" s="18">
        <f t="shared" si="249"/>
        <v>1472184</v>
      </c>
      <c r="ES120" s="18">
        <f t="shared" si="249"/>
        <v>1578336</v>
      </c>
      <c r="ET120" s="18">
        <f t="shared" si="249"/>
        <v>1666416</v>
      </c>
      <c r="EU120" s="18">
        <f t="shared" si="249"/>
        <v>10388855</v>
      </c>
      <c r="EV120" s="16"/>
      <c r="EW120" s="16"/>
      <c r="EX120" s="18">
        <f t="shared" si="250"/>
        <v>186021</v>
      </c>
      <c r="EY120" s="18">
        <f t="shared" si="250"/>
        <v>360168</v>
      </c>
      <c r="EZ120" s="18">
        <f t="shared" si="250"/>
        <v>589271</v>
      </c>
      <c r="FA120" s="18">
        <f t="shared" si="250"/>
        <v>817251</v>
      </c>
      <c r="FB120" s="18">
        <f t="shared" si="250"/>
        <v>1083051</v>
      </c>
      <c r="FC120" s="18">
        <f t="shared" si="250"/>
        <v>1344897</v>
      </c>
      <c r="FD120" s="18">
        <f t="shared" si="250"/>
        <v>1659460</v>
      </c>
      <c r="FE120" s="18">
        <f t="shared" si="250"/>
        <v>2003408</v>
      </c>
      <c r="FF120" s="18">
        <f t="shared" si="250"/>
        <v>2239610</v>
      </c>
      <c r="FG120" s="18">
        <f t="shared" si="250"/>
        <v>2472878</v>
      </c>
      <c r="FH120" s="18">
        <f t="shared" si="250"/>
        <v>2685167</v>
      </c>
      <c r="FI120" s="18">
        <f t="shared" si="250"/>
        <v>2875114</v>
      </c>
      <c r="FJ120" s="18">
        <f t="shared" si="250"/>
        <v>18316296</v>
      </c>
      <c r="FK120" s="16"/>
      <c r="FL120" s="16"/>
      <c r="FM120" s="18">
        <f t="shared" si="251"/>
        <v>190054</v>
      </c>
      <c r="FN120" s="18">
        <f t="shared" si="251"/>
        <v>365504</v>
      </c>
      <c r="FO120" s="18">
        <f t="shared" si="251"/>
        <v>584371</v>
      </c>
      <c r="FP120" s="18">
        <f t="shared" si="251"/>
        <v>812094</v>
      </c>
      <c r="FQ120" s="18">
        <f t="shared" si="251"/>
        <v>1090237</v>
      </c>
      <c r="FR120" s="18">
        <f t="shared" si="251"/>
        <v>1379384</v>
      </c>
      <c r="FS120" s="18">
        <f t="shared" si="251"/>
        <v>1743078</v>
      </c>
      <c r="FT120" s="18">
        <f t="shared" si="251"/>
        <v>2156028</v>
      </c>
      <c r="FU120" s="18">
        <f t="shared" si="251"/>
        <v>2431067</v>
      </c>
      <c r="FV120" s="18">
        <f t="shared" si="251"/>
        <v>2689847</v>
      </c>
      <c r="FW120" s="18">
        <f t="shared" si="251"/>
        <v>2909444</v>
      </c>
      <c r="FX120" s="18">
        <f t="shared" si="251"/>
        <v>3100696</v>
      </c>
      <c r="FY120" s="18">
        <f t="shared" si="251"/>
        <v>19451804</v>
      </c>
      <c r="FZ120" s="16"/>
      <c r="GA120" s="16"/>
      <c r="GB120" s="18">
        <f t="shared" si="252"/>
        <v>20274</v>
      </c>
      <c r="GC120" s="18">
        <f t="shared" si="252"/>
        <v>39226</v>
      </c>
      <c r="GD120" s="18">
        <f t="shared" si="252"/>
        <v>59833</v>
      </c>
      <c r="GE120" s="18">
        <f t="shared" si="252"/>
        <v>82131</v>
      </c>
      <c r="GF120" s="18">
        <f t="shared" si="252"/>
        <v>107296</v>
      </c>
      <c r="GG120" s="18">
        <f t="shared" si="252"/>
        <v>132770</v>
      </c>
      <c r="GH120" s="18">
        <f t="shared" si="252"/>
        <v>162346</v>
      </c>
      <c r="GI120" s="18">
        <f t="shared" si="252"/>
        <v>195671</v>
      </c>
      <c r="GJ120" s="18">
        <f t="shared" si="252"/>
        <v>224186</v>
      </c>
      <c r="GK120" s="18">
        <f t="shared" si="252"/>
        <v>252676</v>
      </c>
      <c r="GL120" s="18">
        <f t="shared" si="252"/>
        <v>276309</v>
      </c>
      <c r="GM120" s="18">
        <f t="shared" si="252"/>
        <v>297464</v>
      </c>
      <c r="GN120" s="18">
        <f t="shared" si="252"/>
        <v>1850182</v>
      </c>
      <c r="GO120" s="16"/>
      <c r="GP120" s="16"/>
    </row>
    <row r="121" spans="1:198" s="17" customFormat="1" ht="15.2" customHeight="1">
      <c r="A121" s="25">
        <v>2009</v>
      </c>
      <c r="B121" s="30" t="s">
        <v>6</v>
      </c>
      <c r="D121" s="18">
        <f t="shared" si="240"/>
        <v>0</v>
      </c>
      <c r="E121" s="18">
        <f t="shared" si="240"/>
        <v>0</v>
      </c>
      <c r="F121" s="18">
        <f t="shared" si="240"/>
        <v>0</v>
      </c>
      <c r="G121" s="18">
        <f t="shared" si="240"/>
        <v>0</v>
      </c>
      <c r="H121" s="18">
        <f t="shared" si="240"/>
        <v>0</v>
      </c>
      <c r="I121" s="18">
        <f t="shared" si="240"/>
        <v>0</v>
      </c>
      <c r="J121" s="18">
        <f t="shared" si="240"/>
        <v>0</v>
      </c>
      <c r="K121" s="18">
        <f t="shared" si="240"/>
        <v>0</v>
      </c>
      <c r="L121" s="18">
        <f t="shared" si="240"/>
        <v>0</v>
      </c>
      <c r="M121" s="18">
        <f t="shared" si="240"/>
        <v>0</v>
      </c>
      <c r="N121" s="18">
        <f t="shared" si="240"/>
        <v>0</v>
      </c>
      <c r="O121" s="18">
        <f t="shared" si="240"/>
        <v>0</v>
      </c>
      <c r="P121" s="18">
        <f t="shared" si="240"/>
        <v>0</v>
      </c>
      <c r="Q121" s="16"/>
      <c r="R121" s="16"/>
      <c r="S121" s="18">
        <f t="shared" si="241"/>
        <v>0</v>
      </c>
      <c r="T121" s="18">
        <f t="shared" si="241"/>
        <v>0</v>
      </c>
      <c r="U121" s="18">
        <f t="shared" si="241"/>
        <v>0</v>
      </c>
      <c r="V121" s="18">
        <f t="shared" si="241"/>
        <v>0</v>
      </c>
      <c r="W121" s="18">
        <f t="shared" si="241"/>
        <v>0</v>
      </c>
      <c r="X121" s="18">
        <f t="shared" si="241"/>
        <v>0</v>
      </c>
      <c r="Y121" s="18">
        <f t="shared" si="241"/>
        <v>0</v>
      </c>
      <c r="Z121" s="18">
        <f t="shared" si="241"/>
        <v>0</v>
      </c>
      <c r="AA121" s="18">
        <f t="shared" si="241"/>
        <v>0</v>
      </c>
      <c r="AB121" s="18">
        <f t="shared" si="241"/>
        <v>0</v>
      </c>
      <c r="AC121" s="18">
        <f t="shared" si="241"/>
        <v>0</v>
      </c>
      <c r="AD121" s="18">
        <f t="shared" si="241"/>
        <v>0</v>
      </c>
      <c r="AE121" s="18">
        <f t="shared" si="241"/>
        <v>0</v>
      </c>
      <c r="AF121" s="16"/>
      <c r="AG121" s="16"/>
      <c r="AH121" s="18">
        <f t="shared" si="242"/>
        <v>302612</v>
      </c>
      <c r="AI121" s="18">
        <f t="shared" si="242"/>
        <v>595881</v>
      </c>
      <c r="AJ121" s="18">
        <f t="shared" si="242"/>
        <v>960471</v>
      </c>
      <c r="AK121" s="18">
        <f t="shared" si="242"/>
        <v>1310958</v>
      </c>
      <c r="AL121" s="18">
        <f t="shared" si="242"/>
        <v>1674814</v>
      </c>
      <c r="AM121" s="18">
        <f t="shared" si="242"/>
        <v>2006844</v>
      </c>
      <c r="AN121" s="18">
        <f t="shared" si="242"/>
        <v>2377681</v>
      </c>
      <c r="AO121" s="18">
        <f t="shared" si="242"/>
        <v>2775929</v>
      </c>
      <c r="AP121" s="18">
        <f t="shared" si="242"/>
        <v>3137000</v>
      </c>
      <c r="AQ121" s="18">
        <f t="shared" si="242"/>
        <v>3504404</v>
      </c>
      <c r="AR121" s="18">
        <f t="shared" si="242"/>
        <v>3843050</v>
      </c>
      <c r="AS121" s="18">
        <f t="shared" si="242"/>
        <v>4187568</v>
      </c>
      <c r="AT121" s="18">
        <f t="shared" si="242"/>
        <v>26677212</v>
      </c>
      <c r="AU121" s="16"/>
      <c r="AV121" s="16"/>
      <c r="AW121" s="18">
        <f t="shared" si="243"/>
        <v>194505</v>
      </c>
      <c r="AX121" s="18">
        <f t="shared" si="243"/>
        <v>381540</v>
      </c>
      <c r="AY121" s="18">
        <f t="shared" si="243"/>
        <v>614558</v>
      </c>
      <c r="AZ121" s="18">
        <f t="shared" si="243"/>
        <v>853792</v>
      </c>
      <c r="BA121" s="18">
        <f t="shared" si="243"/>
        <v>1137723</v>
      </c>
      <c r="BB121" s="18">
        <f t="shared" si="243"/>
        <v>1406514</v>
      </c>
      <c r="BC121" s="18">
        <f t="shared" si="243"/>
        <v>1737919</v>
      </c>
      <c r="BD121" s="18">
        <f t="shared" si="243"/>
        <v>2084837</v>
      </c>
      <c r="BE121" s="18">
        <f t="shared" si="243"/>
        <v>2358194</v>
      </c>
      <c r="BF121" s="18">
        <f t="shared" si="243"/>
        <v>2630084</v>
      </c>
      <c r="BG121" s="18">
        <f t="shared" si="243"/>
        <v>2885429</v>
      </c>
      <c r="BH121" s="18">
        <f t="shared" si="243"/>
        <v>3130384</v>
      </c>
      <c r="BI121" s="18">
        <f t="shared" si="243"/>
        <v>19415479</v>
      </c>
      <c r="BJ121" s="16"/>
      <c r="BK121" s="16"/>
      <c r="BL121" s="18">
        <f t="shared" si="244"/>
        <v>339431</v>
      </c>
      <c r="BM121" s="18">
        <f t="shared" si="244"/>
        <v>662841</v>
      </c>
      <c r="BN121" s="18">
        <f t="shared" si="244"/>
        <v>1021021</v>
      </c>
      <c r="BO121" s="18">
        <f t="shared" si="244"/>
        <v>1373246</v>
      </c>
      <c r="BP121" s="18">
        <f t="shared" si="244"/>
        <v>1728225</v>
      </c>
      <c r="BQ121" s="18">
        <f t="shared" si="244"/>
        <v>2035090</v>
      </c>
      <c r="BR121" s="18">
        <f t="shared" si="244"/>
        <v>2353333</v>
      </c>
      <c r="BS121" s="18">
        <f t="shared" si="244"/>
        <v>2676722</v>
      </c>
      <c r="BT121" s="18">
        <f t="shared" si="244"/>
        <v>2982980</v>
      </c>
      <c r="BU121" s="18">
        <f t="shared" si="244"/>
        <v>3290629</v>
      </c>
      <c r="BV121" s="18">
        <f t="shared" si="244"/>
        <v>3589083</v>
      </c>
      <c r="BW121" s="18">
        <f t="shared" si="244"/>
        <v>3891479</v>
      </c>
      <c r="BX121" s="18">
        <f t="shared" si="244"/>
        <v>25944080</v>
      </c>
      <c r="BY121" s="16"/>
      <c r="BZ121" s="16"/>
      <c r="CA121" s="18">
        <f t="shared" si="245"/>
        <v>25162</v>
      </c>
      <c r="CB121" s="18">
        <f t="shared" si="245"/>
        <v>51474</v>
      </c>
      <c r="CC121" s="18">
        <f t="shared" si="245"/>
        <v>81205</v>
      </c>
      <c r="CD121" s="18">
        <f t="shared" si="245"/>
        <v>113711</v>
      </c>
      <c r="CE121" s="18">
        <f t="shared" si="245"/>
        <v>153613</v>
      </c>
      <c r="CF121" s="18">
        <f t="shared" si="245"/>
        <v>211973</v>
      </c>
      <c r="CG121" s="18">
        <f t="shared" si="245"/>
        <v>271626</v>
      </c>
      <c r="CH121" s="18">
        <f t="shared" si="245"/>
        <v>322956</v>
      </c>
      <c r="CI121" s="18">
        <f t="shared" si="245"/>
        <v>365572</v>
      </c>
      <c r="CJ121" s="18">
        <f t="shared" si="245"/>
        <v>407675</v>
      </c>
      <c r="CK121" s="18">
        <f t="shared" si="245"/>
        <v>448270</v>
      </c>
      <c r="CL121" s="18">
        <f t="shared" si="245"/>
        <v>483674</v>
      </c>
      <c r="CM121" s="18">
        <f t="shared" si="245"/>
        <v>2936911</v>
      </c>
      <c r="CN121" s="16"/>
      <c r="CO121" s="16"/>
      <c r="CP121" s="18">
        <f t="shared" si="246"/>
        <v>291967</v>
      </c>
      <c r="CQ121" s="18">
        <f t="shared" si="246"/>
        <v>592702</v>
      </c>
      <c r="CR121" s="18">
        <f t="shared" si="246"/>
        <v>967649</v>
      </c>
      <c r="CS121" s="18">
        <f t="shared" si="246"/>
        <v>1325498</v>
      </c>
      <c r="CT121" s="18">
        <f t="shared" si="246"/>
        <v>1745868</v>
      </c>
      <c r="CU121" s="18">
        <f t="shared" si="246"/>
        <v>2142255</v>
      </c>
      <c r="CV121" s="18">
        <f t="shared" si="246"/>
        <v>2667543</v>
      </c>
      <c r="CW121" s="18">
        <f t="shared" si="246"/>
        <v>3236949</v>
      </c>
      <c r="CX121" s="18">
        <f t="shared" si="246"/>
        <v>3659910</v>
      </c>
      <c r="CY121" s="18">
        <f t="shared" si="246"/>
        <v>4052478</v>
      </c>
      <c r="CZ121" s="18">
        <f t="shared" si="246"/>
        <v>4416623</v>
      </c>
      <c r="DA121" s="18">
        <f t="shared" si="246"/>
        <v>4762781</v>
      </c>
      <c r="DB121" s="18">
        <f t="shared" si="246"/>
        <v>29862223</v>
      </c>
      <c r="DC121" s="16"/>
      <c r="DD121" s="16"/>
      <c r="DE121" s="18">
        <f t="shared" si="247"/>
        <v>109126</v>
      </c>
      <c r="DF121" s="18">
        <f t="shared" si="247"/>
        <v>213341</v>
      </c>
      <c r="DG121" s="18">
        <f t="shared" si="247"/>
        <v>328283</v>
      </c>
      <c r="DH121" s="18">
        <f t="shared" si="247"/>
        <v>443770</v>
      </c>
      <c r="DI121" s="18">
        <f t="shared" si="247"/>
        <v>572379</v>
      </c>
      <c r="DJ121" s="18">
        <f t="shared" si="247"/>
        <v>696958</v>
      </c>
      <c r="DK121" s="18">
        <f t="shared" si="247"/>
        <v>849086</v>
      </c>
      <c r="DL121" s="18">
        <f t="shared" si="247"/>
        <v>1006955</v>
      </c>
      <c r="DM121" s="18">
        <f t="shared" si="247"/>
        <v>1147157</v>
      </c>
      <c r="DN121" s="18">
        <f t="shared" si="247"/>
        <v>1284657</v>
      </c>
      <c r="DO121" s="18">
        <f t="shared" si="247"/>
        <v>1411522</v>
      </c>
      <c r="DP121" s="18">
        <f t="shared" si="247"/>
        <v>1534785</v>
      </c>
      <c r="DQ121" s="18">
        <f t="shared" si="247"/>
        <v>9598019</v>
      </c>
      <c r="DR121" s="16"/>
      <c r="DS121" s="16"/>
      <c r="DT121" s="18">
        <f t="shared" si="248"/>
        <v>181267</v>
      </c>
      <c r="DU121" s="18">
        <f t="shared" si="248"/>
        <v>358376</v>
      </c>
      <c r="DV121" s="18">
        <f t="shared" si="248"/>
        <v>556688</v>
      </c>
      <c r="DW121" s="18">
        <f t="shared" si="248"/>
        <v>752144</v>
      </c>
      <c r="DX121" s="18">
        <f t="shared" si="248"/>
        <v>975066</v>
      </c>
      <c r="DY121" s="18">
        <f t="shared" si="248"/>
        <v>975066</v>
      </c>
      <c r="DZ121" s="18">
        <f t="shared" si="248"/>
        <v>975066</v>
      </c>
      <c r="EA121" s="18">
        <f t="shared" si="248"/>
        <v>1106900</v>
      </c>
      <c r="EB121" s="18">
        <f t="shared" si="248"/>
        <v>1249928</v>
      </c>
      <c r="EC121" s="18">
        <f t="shared" si="248"/>
        <v>1414160</v>
      </c>
      <c r="ED121" s="18">
        <f t="shared" si="248"/>
        <v>1581135</v>
      </c>
      <c r="EE121" s="18">
        <f t="shared" si="248"/>
        <v>1743363</v>
      </c>
      <c r="EF121" s="18">
        <f t="shared" si="248"/>
        <v>11869159</v>
      </c>
      <c r="EG121" s="16"/>
      <c r="EH121" s="16"/>
      <c r="EI121" s="18">
        <f t="shared" si="249"/>
        <v>76659</v>
      </c>
      <c r="EJ121" s="18">
        <f t="shared" si="249"/>
        <v>156289</v>
      </c>
      <c r="EK121" s="18">
        <f t="shared" si="249"/>
        <v>263712</v>
      </c>
      <c r="EL121" s="18">
        <f t="shared" si="249"/>
        <v>383440</v>
      </c>
      <c r="EM121" s="18">
        <f t="shared" si="249"/>
        <v>529824</v>
      </c>
      <c r="EN121" s="18">
        <f t="shared" si="249"/>
        <v>678973</v>
      </c>
      <c r="EO121" s="18">
        <f t="shared" si="249"/>
        <v>906026</v>
      </c>
      <c r="EP121" s="18">
        <f t="shared" si="249"/>
        <v>1141038</v>
      </c>
      <c r="EQ121" s="18">
        <f t="shared" si="249"/>
        <v>1296489</v>
      </c>
      <c r="ER121" s="18">
        <f t="shared" si="249"/>
        <v>1429962</v>
      </c>
      <c r="ES121" s="18">
        <f t="shared" si="249"/>
        <v>1544571</v>
      </c>
      <c r="ET121" s="18">
        <f t="shared" si="249"/>
        <v>1640511</v>
      </c>
      <c r="EU121" s="18">
        <f t="shared" si="249"/>
        <v>10047494</v>
      </c>
      <c r="EV121" s="16"/>
      <c r="EW121" s="16"/>
      <c r="EX121" s="18">
        <f t="shared" si="250"/>
        <v>153291</v>
      </c>
      <c r="EY121" s="18">
        <f t="shared" si="250"/>
        <v>306086</v>
      </c>
      <c r="EZ121" s="18">
        <f t="shared" si="250"/>
        <v>506733</v>
      </c>
      <c r="FA121" s="18">
        <f t="shared" si="250"/>
        <v>709202</v>
      </c>
      <c r="FB121" s="18">
        <f t="shared" si="250"/>
        <v>948363</v>
      </c>
      <c r="FC121" s="18">
        <f t="shared" si="250"/>
        <v>1167458</v>
      </c>
      <c r="FD121" s="18">
        <f t="shared" si="250"/>
        <v>1441568</v>
      </c>
      <c r="FE121" s="18">
        <f t="shared" si="250"/>
        <v>1735782</v>
      </c>
      <c r="FF121" s="18">
        <f t="shared" si="250"/>
        <v>1963695</v>
      </c>
      <c r="FG121" s="18">
        <f t="shared" si="250"/>
        <v>2186730</v>
      </c>
      <c r="FH121" s="18">
        <f t="shared" si="250"/>
        <v>2405514</v>
      </c>
      <c r="FI121" s="18">
        <f t="shared" si="250"/>
        <v>2612951</v>
      </c>
      <c r="FJ121" s="18">
        <f t="shared" si="250"/>
        <v>16137373</v>
      </c>
      <c r="FK121" s="16"/>
      <c r="FL121" s="16"/>
      <c r="FM121" s="18">
        <f t="shared" si="251"/>
        <v>166484</v>
      </c>
      <c r="FN121" s="18">
        <f t="shared" si="251"/>
        <v>336860</v>
      </c>
      <c r="FO121" s="18">
        <f t="shared" si="251"/>
        <v>535585</v>
      </c>
      <c r="FP121" s="18">
        <f t="shared" si="251"/>
        <v>755981</v>
      </c>
      <c r="FQ121" s="18">
        <f t="shared" si="251"/>
        <v>1016933</v>
      </c>
      <c r="FR121" s="18">
        <f t="shared" si="251"/>
        <v>1247682</v>
      </c>
      <c r="FS121" s="18">
        <f t="shared" si="251"/>
        <v>1564862</v>
      </c>
      <c r="FT121" s="18">
        <f t="shared" si="251"/>
        <v>1916673</v>
      </c>
      <c r="FU121" s="18">
        <f t="shared" si="251"/>
        <v>2176484</v>
      </c>
      <c r="FV121" s="18">
        <f t="shared" si="251"/>
        <v>2415988</v>
      </c>
      <c r="FW121" s="18">
        <f t="shared" si="251"/>
        <v>2632651</v>
      </c>
      <c r="FX121" s="18">
        <f t="shared" si="251"/>
        <v>2838609</v>
      </c>
      <c r="FY121" s="18">
        <f t="shared" si="251"/>
        <v>17604792</v>
      </c>
      <c r="FZ121" s="16"/>
      <c r="GA121" s="16"/>
      <c r="GB121" s="18">
        <f t="shared" si="252"/>
        <v>19709</v>
      </c>
      <c r="GC121" s="18">
        <f t="shared" si="252"/>
        <v>39579</v>
      </c>
      <c r="GD121" s="18">
        <f t="shared" si="252"/>
        <v>61836</v>
      </c>
      <c r="GE121" s="18">
        <f t="shared" si="252"/>
        <v>85923</v>
      </c>
      <c r="GF121" s="18">
        <f t="shared" si="252"/>
        <v>113387</v>
      </c>
      <c r="GG121" s="18">
        <f t="shared" si="252"/>
        <v>139462</v>
      </c>
      <c r="GH121" s="18">
        <f t="shared" si="252"/>
        <v>169805</v>
      </c>
      <c r="GI121" s="18">
        <f t="shared" si="252"/>
        <v>203038</v>
      </c>
      <c r="GJ121" s="18">
        <f t="shared" si="252"/>
        <v>234086</v>
      </c>
      <c r="GK121" s="18">
        <f t="shared" si="252"/>
        <v>264440</v>
      </c>
      <c r="GL121" s="18">
        <f t="shared" si="252"/>
        <v>292835</v>
      </c>
      <c r="GM121" s="18">
        <f t="shared" si="252"/>
        <v>319962</v>
      </c>
      <c r="GN121" s="18">
        <f t="shared" si="252"/>
        <v>1944062</v>
      </c>
      <c r="GO121" s="16"/>
      <c r="GP121" s="16"/>
    </row>
    <row r="122" spans="1:198" s="17" customFormat="1" ht="15.2" customHeight="1">
      <c r="A122" s="25">
        <v>2010</v>
      </c>
      <c r="B122" s="30" t="s">
        <v>6</v>
      </c>
      <c r="D122" s="18">
        <f t="shared" si="240"/>
        <v>0</v>
      </c>
      <c r="E122" s="18">
        <f t="shared" si="240"/>
        <v>0</v>
      </c>
      <c r="F122" s="18">
        <f t="shared" si="240"/>
        <v>0</v>
      </c>
      <c r="G122" s="18">
        <f t="shared" si="240"/>
        <v>0</v>
      </c>
      <c r="H122" s="18">
        <f t="shared" si="240"/>
        <v>0</v>
      </c>
      <c r="I122" s="18">
        <f t="shared" si="240"/>
        <v>0</v>
      </c>
      <c r="J122" s="18">
        <f t="shared" si="240"/>
        <v>0</v>
      </c>
      <c r="K122" s="18">
        <f t="shared" si="240"/>
        <v>0</v>
      </c>
      <c r="L122" s="18">
        <f t="shared" si="240"/>
        <v>0</v>
      </c>
      <c r="M122" s="18">
        <f t="shared" si="240"/>
        <v>0</v>
      </c>
      <c r="N122" s="18">
        <f t="shared" si="240"/>
        <v>0</v>
      </c>
      <c r="O122" s="18">
        <f t="shared" si="240"/>
        <v>0</v>
      </c>
      <c r="P122" s="18">
        <f t="shared" si="240"/>
        <v>0</v>
      </c>
      <c r="Q122" s="16"/>
      <c r="R122" s="16"/>
      <c r="S122" s="18">
        <f t="shared" si="241"/>
        <v>0</v>
      </c>
      <c r="T122" s="18">
        <f t="shared" si="241"/>
        <v>0</v>
      </c>
      <c r="U122" s="18">
        <f t="shared" si="241"/>
        <v>0</v>
      </c>
      <c r="V122" s="18">
        <f t="shared" si="241"/>
        <v>0</v>
      </c>
      <c r="W122" s="18">
        <f t="shared" si="241"/>
        <v>0</v>
      </c>
      <c r="X122" s="18">
        <f t="shared" si="241"/>
        <v>0</v>
      </c>
      <c r="Y122" s="18">
        <f t="shared" si="241"/>
        <v>0</v>
      </c>
      <c r="Z122" s="18">
        <f t="shared" si="241"/>
        <v>0</v>
      </c>
      <c r="AA122" s="18">
        <f t="shared" si="241"/>
        <v>0</v>
      </c>
      <c r="AB122" s="18">
        <f t="shared" si="241"/>
        <v>0</v>
      </c>
      <c r="AC122" s="18">
        <f t="shared" si="241"/>
        <v>0</v>
      </c>
      <c r="AD122" s="18">
        <f t="shared" si="241"/>
        <v>0</v>
      </c>
      <c r="AE122" s="18">
        <f t="shared" si="241"/>
        <v>0</v>
      </c>
      <c r="AF122" s="16"/>
      <c r="AG122" s="16"/>
      <c r="AH122" s="18">
        <f t="shared" si="242"/>
        <v>327701</v>
      </c>
      <c r="AI122" s="18">
        <f t="shared" si="242"/>
        <v>631561</v>
      </c>
      <c r="AJ122" s="18">
        <f t="shared" si="242"/>
        <v>1010552</v>
      </c>
      <c r="AK122" s="18">
        <f t="shared" si="242"/>
        <v>1394031</v>
      </c>
      <c r="AL122" s="18">
        <f t="shared" si="242"/>
        <v>1789830</v>
      </c>
      <c r="AM122" s="18">
        <f t="shared" si="242"/>
        <v>2176781</v>
      </c>
      <c r="AN122" s="18">
        <f t="shared" si="242"/>
        <v>2597665</v>
      </c>
      <c r="AO122" s="18">
        <f t="shared" si="242"/>
        <v>3026400</v>
      </c>
      <c r="AP122" s="18">
        <f t="shared" si="242"/>
        <v>3409263</v>
      </c>
      <c r="AQ122" s="18">
        <f t="shared" si="242"/>
        <v>3805721</v>
      </c>
      <c r="AR122" s="18">
        <f t="shared" si="242"/>
        <v>4172789</v>
      </c>
      <c r="AS122" s="18">
        <f t="shared" si="242"/>
        <v>4536678</v>
      </c>
      <c r="AT122" s="18">
        <f t="shared" si="242"/>
        <v>28878972</v>
      </c>
      <c r="AU122" s="16"/>
      <c r="AV122" s="16"/>
      <c r="AW122" s="18">
        <f t="shared" si="243"/>
        <v>205603</v>
      </c>
      <c r="AX122" s="18">
        <f t="shared" si="243"/>
        <v>394402</v>
      </c>
      <c r="AY122" s="18">
        <f t="shared" si="243"/>
        <v>645648</v>
      </c>
      <c r="AZ122" s="18">
        <f t="shared" si="243"/>
        <v>907154</v>
      </c>
      <c r="BA122" s="18">
        <f t="shared" si="243"/>
        <v>1191937</v>
      </c>
      <c r="BB122" s="18">
        <f t="shared" si="243"/>
        <v>1481331</v>
      </c>
      <c r="BC122" s="18">
        <f t="shared" si="243"/>
        <v>1832879</v>
      </c>
      <c r="BD122" s="18">
        <f t="shared" si="243"/>
        <v>2192117</v>
      </c>
      <c r="BE122" s="18">
        <f t="shared" si="243"/>
        <v>2481667</v>
      </c>
      <c r="BF122" s="18">
        <f t="shared" si="243"/>
        <v>2774316</v>
      </c>
      <c r="BG122" s="18">
        <f t="shared" si="243"/>
        <v>3058903</v>
      </c>
      <c r="BH122" s="18">
        <f t="shared" si="243"/>
        <v>3310247</v>
      </c>
      <c r="BI122" s="18">
        <f t="shared" si="243"/>
        <v>20476204</v>
      </c>
      <c r="BJ122" s="16"/>
      <c r="BK122" s="16"/>
      <c r="BL122" s="18">
        <f t="shared" si="244"/>
        <v>290557</v>
      </c>
      <c r="BM122" s="18">
        <f t="shared" si="244"/>
        <v>550622</v>
      </c>
      <c r="BN122" s="18">
        <f t="shared" si="244"/>
        <v>858673</v>
      </c>
      <c r="BO122" s="18">
        <f t="shared" si="244"/>
        <v>1141380</v>
      </c>
      <c r="BP122" s="18">
        <f t="shared" si="244"/>
        <v>1412645</v>
      </c>
      <c r="BQ122" s="18">
        <f t="shared" si="244"/>
        <v>1685733</v>
      </c>
      <c r="BR122" s="18">
        <f t="shared" si="244"/>
        <v>1985621</v>
      </c>
      <c r="BS122" s="18">
        <f t="shared" si="244"/>
        <v>2295894</v>
      </c>
      <c r="BT122" s="18">
        <f t="shared" si="244"/>
        <v>2594814</v>
      </c>
      <c r="BU122" s="18">
        <f t="shared" si="244"/>
        <v>2901541</v>
      </c>
      <c r="BV122" s="18">
        <f t="shared" si="244"/>
        <v>3197667</v>
      </c>
      <c r="BW122" s="18">
        <f t="shared" si="244"/>
        <v>3504517</v>
      </c>
      <c r="BX122" s="18">
        <f t="shared" si="244"/>
        <v>22419664</v>
      </c>
      <c r="BY122" s="16"/>
      <c r="BZ122" s="16"/>
      <c r="CA122" s="18">
        <f t="shared" si="245"/>
        <v>29723</v>
      </c>
      <c r="CB122" s="18">
        <f t="shared" si="245"/>
        <v>59020</v>
      </c>
      <c r="CC122" s="18">
        <f t="shared" si="245"/>
        <v>97527</v>
      </c>
      <c r="CD122" s="18">
        <f t="shared" si="245"/>
        <v>139222</v>
      </c>
      <c r="CE122" s="18">
        <f t="shared" si="245"/>
        <v>187085</v>
      </c>
      <c r="CF122" s="18">
        <f t="shared" si="245"/>
        <v>235474</v>
      </c>
      <c r="CG122" s="18">
        <f t="shared" si="245"/>
        <v>299549</v>
      </c>
      <c r="CH122" s="18">
        <f t="shared" si="245"/>
        <v>361364</v>
      </c>
      <c r="CI122" s="18">
        <f t="shared" si="245"/>
        <v>411275</v>
      </c>
      <c r="CJ122" s="18">
        <f t="shared" si="245"/>
        <v>462031</v>
      </c>
      <c r="CK122" s="18">
        <f t="shared" si="245"/>
        <v>508602</v>
      </c>
      <c r="CL122" s="18">
        <f t="shared" si="245"/>
        <v>554291</v>
      </c>
      <c r="CM122" s="18">
        <f t="shared" si="245"/>
        <v>3345163</v>
      </c>
      <c r="CN122" s="16"/>
      <c r="CO122" s="16"/>
      <c r="CP122" s="18">
        <f t="shared" si="246"/>
        <v>293457</v>
      </c>
      <c r="CQ122" s="18">
        <f t="shared" si="246"/>
        <v>569158</v>
      </c>
      <c r="CR122" s="18">
        <f t="shared" si="246"/>
        <v>943381</v>
      </c>
      <c r="CS122" s="18">
        <f t="shared" si="246"/>
        <v>1307117</v>
      </c>
      <c r="CT122" s="18">
        <f t="shared" si="246"/>
        <v>1705424</v>
      </c>
      <c r="CU122" s="18">
        <f t="shared" si="246"/>
        <v>2113566</v>
      </c>
      <c r="CV122" s="18">
        <f t="shared" si="246"/>
        <v>2656785</v>
      </c>
      <c r="CW122" s="18">
        <f t="shared" si="246"/>
        <v>3221641</v>
      </c>
      <c r="CX122" s="18">
        <f t="shared" si="246"/>
        <v>3633915</v>
      </c>
      <c r="CY122" s="18">
        <f t="shared" si="246"/>
        <v>4041146</v>
      </c>
      <c r="CZ122" s="18">
        <f t="shared" si="246"/>
        <v>4411418</v>
      </c>
      <c r="DA122" s="18">
        <f t="shared" si="246"/>
        <v>4768254</v>
      </c>
      <c r="DB122" s="18">
        <f t="shared" si="246"/>
        <v>29665262</v>
      </c>
      <c r="DC122" s="16"/>
      <c r="DD122" s="16"/>
      <c r="DE122" s="18">
        <f t="shared" si="247"/>
        <v>114697</v>
      </c>
      <c r="DF122" s="18">
        <f t="shared" si="247"/>
        <v>223271</v>
      </c>
      <c r="DG122" s="18">
        <f t="shared" si="247"/>
        <v>349831</v>
      </c>
      <c r="DH122" s="18">
        <f t="shared" si="247"/>
        <v>479800</v>
      </c>
      <c r="DI122" s="18">
        <f t="shared" si="247"/>
        <v>617845</v>
      </c>
      <c r="DJ122" s="18">
        <f t="shared" si="247"/>
        <v>761752</v>
      </c>
      <c r="DK122" s="18">
        <f t="shared" si="247"/>
        <v>928632</v>
      </c>
      <c r="DL122" s="18">
        <f t="shared" si="247"/>
        <v>1094741</v>
      </c>
      <c r="DM122" s="18">
        <f t="shared" si="247"/>
        <v>1245603</v>
      </c>
      <c r="DN122" s="18">
        <f t="shared" si="247"/>
        <v>1396596</v>
      </c>
      <c r="DO122" s="18">
        <f t="shared" si="247"/>
        <v>1536239</v>
      </c>
      <c r="DP122" s="18">
        <f t="shared" si="247"/>
        <v>1682705</v>
      </c>
      <c r="DQ122" s="18">
        <f t="shared" si="247"/>
        <v>10431712</v>
      </c>
      <c r="DR122" s="16"/>
      <c r="DS122" s="16"/>
      <c r="DT122" s="18">
        <f t="shared" si="248"/>
        <v>159500</v>
      </c>
      <c r="DU122" s="18">
        <f t="shared" si="248"/>
        <v>311295</v>
      </c>
      <c r="DV122" s="18">
        <f t="shared" si="248"/>
        <v>489589</v>
      </c>
      <c r="DW122" s="18">
        <f t="shared" si="248"/>
        <v>662585</v>
      </c>
      <c r="DX122" s="18">
        <f t="shared" si="248"/>
        <v>854306</v>
      </c>
      <c r="DY122" s="18">
        <f t="shared" si="248"/>
        <v>1045662</v>
      </c>
      <c r="DZ122" s="18">
        <f t="shared" si="248"/>
        <v>1245206</v>
      </c>
      <c r="EA122" s="18">
        <f t="shared" si="248"/>
        <v>1439295</v>
      </c>
      <c r="EB122" s="18">
        <f t="shared" si="248"/>
        <v>1623480</v>
      </c>
      <c r="EC122" s="18">
        <f t="shared" si="248"/>
        <v>1822116</v>
      </c>
      <c r="ED122" s="18">
        <f t="shared" si="248"/>
        <v>2010752</v>
      </c>
      <c r="EE122" s="18">
        <f t="shared" si="248"/>
        <v>2194423</v>
      </c>
      <c r="EF122" s="18">
        <f t="shared" si="248"/>
        <v>13858209</v>
      </c>
      <c r="EG122" s="16"/>
      <c r="EH122" s="16"/>
      <c r="EI122" s="18">
        <f t="shared" si="249"/>
        <v>81566</v>
      </c>
      <c r="EJ122" s="18">
        <f t="shared" si="249"/>
        <v>161320</v>
      </c>
      <c r="EK122" s="18">
        <f t="shared" si="249"/>
        <v>276238</v>
      </c>
      <c r="EL122" s="18">
        <f t="shared" si="249"/>
        <v>404821</v>
      </c>
      <c r="EM122" s="18">
        <f t="shared" si="249"/>
        <v>554426</v>
      </c>
      <c r="EN122" s="18">
        <f t="shared" si="249"/>
        <v>714379</v>
      </c>
      <c r="EO122" s="18">
        <f t="shared" si="249"/>
        <v>956870</v>
      </c>
      <c r="EP122" s="18">
        <f t="shared" si="249"/>
        <v>1197496</v>
      </c>
      <c r="EQ122" s="18">
        <f t="shared" si="249"/>
        <v>1357599</v>
      </c>
      <c r="ER122" s="18">
        <f t="shared" si="249"/>
        <v>1497103</v>
      </c>
      <c r="ES122" s="18">
        <f t="shared" si="249"/>
        <v>1617898</v>
      </c>
      <c r="ET122" s="18">
        <f t="shared" si="249"/>
        <v>1717938</v>
      </c>
      <c r="EU122" s="18">
        <f t="shared" si="249"/>
        <v>10537654</v>
      </c>
      <c r="EV122" s="16"/>
      <c r="EW122" s="16"/>
      <c r="EX122" s="18">
        <f t="shared" si="250"/>
        <v>161021</v>
      </c>
      <c r="EY122" s="18">
        <f t="shared" si="250"/>
        <v>309622</v>
      </c>
      <c r="EZ122" s="18">
        <f t="shared" si="250"/>
        <v>517116</v>
      </c>
      <c r="FA122" s="18">
        <f t="shared" si="250"/>
        <v>728684</v>
      </c>
      <c r="FB122" s="18">
        <f t="shared" si="250"/>
        <v>962688</v>
      </c>
      <c r="FC122" s="18">
        <f t="shared" si="250"/>
        <v>1190602</v>
      </c>
      <c r="FD122" s="18">
        <f t="shared" si="250"/>
        <v>1480667</v>
      </c>
      <c r="FE122" s="18">
        <f t="shared" si="250"/>
        <v>1786707</v>
      </c>
      <c r="FF122" s="18">
        <f t="shared" si="250"/>
        <v>2025670</v>
      </c>
      <c r="FG122" s="18">
        <f t="shared" si="250"/>
        <v>2257086</v>
      </c>
      <c r="FH122" s="18">
        <f t="shared" si="250"/>
        <v>2494655</v>
      </c>
      <c r="FI122" s="18">
        <f t="shared" si="250"/>
        <v>2715081</v>
      </c>
      <c r="FJ122" s="18">
        <f t="shared" si="250"/>
        <v>16629599</v>
      </c>
      <c r="FK122" s="16"/>
      <c r="FL122" s="16"/>
      <c r="FM122" s="18">
        <f t="shared" si="251"/>
        <v>165185</v>
      </c>
      <c r="FN122" s="18">
        <f t="shared" si="251"/>
        <v>321798</v>
      </c>
      <c r="FO122" s="18">
        <f t="shared" si="251"/>
        <v>532388</v>
      </c>
      <c r="FP122" s="18">
        <f t="shared" si="251"/>
        <v>765118</v>
      </c>
      <c r="FQ122" s="18">
        <f t="shared" si="251"/>
        <v>1022501</v>
      </c>
      <c r="FR122" s="18">
        <f t="shared" si="251"/>
        <v>1286170</v>
      </c>
      <c r="FS122" s="18">
        <f t="shared" si="251"/>
        <v>1648413</v>
      </c>
      <c r="FT122" s="18">
        <f t="shared" si="251"/>
        <v>2019249</v>
      </c>
      <c r="FU122" s="18">
        <f t="shared" si="251"/>
        <v>2295486</v>
      </c>
      <c r="FV122" s="18">
        <f t="shared" si="251"/>
        <v>2566651</v>
      </c>
      <c r="FW122" s="18">
        <f t="shared" si="251"/>
        <v>2809120</v>
      </c>
      <c r="FX122" s="18">
        <f t="shared" si="251"/>
        <v>3052081</v>
      </c>
      <c r="FY122" s="18">
        <f t="shared" si="251"/>
        <v>18484160</v>
      </c>
      <c r="FZ122" s="16"/>
      <c r="GA122" s="16"/>
      <c r="GB122" s="18">
        <f t="shared" si="252"/>
        <v>22918</v>
      </c>
      <c r="GC122" s="18">
        <f t="shared" si="252"/>
        <v>44935</v>
      </c>
      <c r="GD122" s="18">
        <f t="shared" si="252"/>
        <v>71800</v>
      </c>
      <c r="GE122" s="18">
        <f t="shared" si="252"/>
        <v>101196</v>
      </c>
      <c r="GF122" s="18">
        <f t="shared" si="252"/>
        <v>133240</v>
      </c>
      <c r="GG122" s="18">
        <f t="shared" si="252"/>
        <v>163956</v>
      </c>
      <c r="GH122" s="18">
        <f t="shared" si="252"/>
        <v>202805</v>
      </c>
      <c r="GI122" s="18">
        <f t="shared" si="252"/>
        <v>242244</v>
      </c>
      <c r="GJ122" s="18">
        <f t="shared" si="252"/>
        <v>276045</v>
      </c>
      <c r="GK122" s="18">
        <f t="shared" si="252"/>
        <v>309800</v>
      </c>
      <c r="GL122" s="18">
        <f t="shared" si="252"/>
        <v>342439</v>
      </c>
      <c r="GM122" s="18">
        <f t="shared" si="252"/>
        <v>375025</v>
      </c>
      <c r="GN122" s="18">
        <f t="shared" si="252"/>
        <v>2286403</v>
      </c>
      <c r="GO122" s="16"/>
      <c r="GP122" s="16"/>
    </row>
    <row r="123" spans="1:198" s="17" customFormat="1" ht="15.2" customHeight="1">
      <c r="A123" s="25">
        <v>2011</v>
      </c>
      <c r="B123" s="30" t="s">
        <v>6</v>
      </c>
      <c r="D123" s="18">
        <f t="shared" si="240"/>
        <v>0</v>
      </c>
      <c r="E123" s="18">
        <f t="shared" si="240"/>
        <v>0</v>
      </c>
      <c r="F123" s="18">
        <f t="shared" si="240"/>
        <v>0</v>
      </c>
      <c r="G123" s="18">
        <f t="shared" si="240"/>
        <v>0</v>
      </c>
      <c r="H123" s="18">
        <f t="shared" si="240"/>
        <v>0</v>
      </c>
      <c r="I123" s="18">
        <f t="shared" si="240"/>
        <v>0</v>
      </c>
      <c r="J123" s="18">
        <f t="shared" si="240"/>
        <v>0</v>
      </c>
      <c r="K123" s="18">
        <f t="shared" si="240"/>
        <v>0</v>
      </c>
      <c r="L123" s="18">
        <f t="shared" si="240"/>
        <v>0</v>
      </c>
      <c r="M123" s="18">
        <f t="shared" si="240"/>
        <v>0</v>
      </c>
      <c r="N123" s="18">
        <f t="shared" si="240"/>
        <v>0</v>
      </c>
      <c r="O123" s="18">
        <f t="shared" si="240"/>
        <v>0</v>
      </c>
      <c r="P123" s="18">
        <f t="shared" si="240"/>
        <v>0</v>
      </c>
      <c r="Q123" s="16"/>
      <c r="R123" s="16"/>
      <c r="S123" s="18">
        <f t="shared" si="241"/>
        <v>0</v>
      </c>
      <c r="T123" s="18">
        <f t="shared" si="241"/>
        <v>0</v>
      </c>
      <c r="U123" s="18">
        <f t="shared" si="241"/>
        <v>0</v>
      </c>
      <c r="V123" s="18">
        <f t="shared" si="241"/>
        <v>0</v>
      </c>
      <c r="W123" s="18">
        <f t="shared" si="241"/>
        <v>0</v>
      </c>
      <c r="X123" s="18">
        <f t="shared" si="241"/>
        <v>0</v>
      </c>
      <c r="Y123" s="18">
        <f t="shared" si="241"/>
        <v>0</v>
      </c>
      <c r="Z123" s="18">
        <f t="shared" si="241"/>
        <v>0</v>
      </c>
      <c r="AA123" s="18">
        <f t="shared" si="241"/>
        <v>0</v>
      </c>
      <c r="AB123" s="18">
        <f t="shared" si="241"/>
        <v>0</v>
      </c>
      <c r="AC123" s="18">
        <f t="shared" si="241"/>
        <v>0</v>
      </c>
      <c r="AD123" s="18">
        <f t="shared" si="241"/>
        <v>0</v>
      </c>
      <c r="AE123" s="18">
        <f t="shared" si="241"/>
        <v>0</v>
      </c>
      <c r="AF123" s="16"/>
      <c r="AG123" s="16"/>
      <c r="AH123" s="18">
        <f t="shared" si="242"/>
        <v>339385</v>
      </c>
      <c r="AI123" s="18">
        <f t="shared" si="242"/>
        <v>657721</v>
      </c>
      <c r="AJ123" s="18">
        <f t="shared" si="242"/>
        <v>1059819</v>
      </c>
      <c r="AK123" s="18">
        <f t="shared" si="242"/>
        <v>1451997</v>
      </c>
      <c r="AL123" s="18">
        <f t="shared" si="242"/>
        <v>1852330</v>
      </c>
      <c r="AM123" s="18">
        <f t="shared" si="242"/>
        <v>2246337</v>
      </c>
      <c r="AN123" s="18">
        <f t="shared" si="242"/>
        <v>2669743</v>
      </c>
      <c r="AO123" s="18">
        <f t="shared" si="242"/>
        <v>3093992</v>
      </c>
      <c r="AP123" s="18">
        <f t="shared" si="242"/>
        <v>3470324</v>
      </c>
      <c r="AQ123" s="18">
        <f t="shared" si="242"/>
        <v>3870991</v>
      </c>
      <c r="AR123" s="18">
        <f t="shared" si="242"/>
        <v>4244989</v>
      </c>
      <c r="AS123" s="18">
        <f t="shared" si="242"/>
        <v>4625799</v>
      </c>
      <c r="AT123" s="18">
        <f t="shared" si="242"/>
        <v>29583427</v>
      </c>
      <c r="AU123" s="16"/>
      <c r="AV123" s="16"/>
      <c r="AW123" s="18">
        <f t="shared" si="243"/>
        <v>224153</v>
      </c>
      <c r="AX123" s="18">
        <f t="shared" si="243"/>
        <v>433564</v>
      </c>
      <c r="AY123" s="18">
        <f t="shared" si="243"/>
        <v>703877</v>
      </c>
      <c r="AZ123" s="18">
        <f t="shared" si="243"/>
        <v>1000249</v>
      </c>
      <c r="BA123" s="18">
        <f t="shared" si="243"/>
        <v>1320648</v>
      </c>
      <c r="BB123" s="18">
        <f t="shared" si="243"/>
        <v>1649352</v>
      </c>
      <c r="BC123" s="18">
        <f t="shared" si="243"/>
        <v>2042536</v>
      </c>
      <c r="BD123" s="18">
        <f t="shared" si="243"/>
        <v>2441709</v>
      </c>
      <c r="BE123" s="18">
        <f t="shared" si="243"/>
        <v>2763682</v>
      </c>
      <c r="BF123" s="18">
        <f t="shared" si="243"/>
        <v>3077170</v>
      </c>
      <c r="BG123" s="18">
        <f t="shared" si="243"/>
        <v>3367283</v>
      </c>
      <c r="BH123" s="18">
        <f t="shared" si="243"/>
        <v>3664756</v>
      </c>
      <c r="BI123" s="18">
        <f t="shared" si="243"/>
        <v>22688979</v>
      </c>
      <c r="BJ123" s="16"/>
      <c r="BK123" s="16"/>
      <c r="BL123" s="18">
        <f t="shared" si="244"/>
        <v>281330</v>
      </c>
      <c r="BM123" s="18">
        <f t="shared" si="244"/>
        <v>533740</v>
      </c>
      <c r="BN123" s="18">
        <f t="shared" si="244"/>
        <v>841152</v>
      </c>
      <c r="BO123" s="18">
        <f t="shared" si="244"/>
        <v>1147665</v>
      </c>
      <c r="BP123" s="18">
        <f t="shared" si="244"/>
        <v>1456446</v>
      </c>
      <c r="BQ123" s="18">
        <f t="shared" si="244"/>
        <v>1764687</v>
      </c>
      <c r="BR123" s="18">
        <f t="shared" si="244"/>
        <v>2084762</v>
      </c>
      <c r="BS123" s="18">
        <f t="shared" si="244"/>
        <v>2425775</v>
      </c>
      <c r="BT123" s="18">
        <f t="shared" si="244"/>
        <v>2737077</v>
      </c>
      <c r="BU123" s="18">
        <f t="shared" si="244"/>
        <v>3061786</v>
      </c>
      <c r="BV123" s="18">
        <f t="shared" si="244"/>
        <v>3374193</v>
      </c>
      <c r="BW123" s="18">
        <f t="shared" si="244"/>
        <v>3696635</v>
      </c>
      <c r="BX123" s="18">
        <f t="shared" si="244"/>
        <v>23405248</v>
      </c>
      <c r="BY123" s="16"/>
      <c r="BZ123" s="16"/>
      <c r="CA123" s="18">
        <f t="shared" si="245"/>
        <v>36153</v>
      </c>
      <c r="CB123" s="18">
        <f t="shared" si="245"/>
        <v>71279</v>
      </c>
      <c r="CC123" s="18">
        <f t="shared" si="245"/>
        <v>114555</v>
      </c>
      <c r="CD123" s="18">
        <f t="shared" si="245"/>
        <v>165043</v>
      </c>
      <c r="CE123" s="18">
        <f t="shared" si="245"/>
        <v>219911</v>
      </c>
      <c r="CF123" s="18">
        <f t="shared" si="245"/>
        <v>277648</v>
      </c>
      <c r="CG123" s="18">
        <f t="shared" si="245"/>
        <v>350143</v>
      </c>
      <c r="CH123" s="18">
        <f t="shared" si="245"/>
        <v>421672</v>
      </c>
      <c r="CI123" s="18">
        <f t="shared" si="245"/>
        <v>480073</v>
      </c>
      <c r="CJ123" s="18">
        <f t="shared" si="245"/>
        <v>535153</v>
      </c>
      <c r="CK123" s="18">
        <f t="shared" si="245"/>
        <v>586492</v>
      </c>
      <c r="CL123" s="18">
        <f t="shared" si="245"/>
        <v>639233</v>
      </c>
      <c r="CM123" s="18">
        <f t="shared" si="245"/>
        <v>3897355</v>
      </c>
      <c r="CN123" s="16"/>
      <c r="CO123" s="16"/>
      <c r="CP123" s="18">
        <f t="shared" si="246"/>
        <v>300023</v>
      </c>
      <c r="CQ123" s="18">
        <f t="shared" si="246"/>
        <v>585009</v>
      </c>
      <c r="CR123" s="18">
        <f t="shared" si="246"/>
        <v>939732</v>
      </c>
      <c r="CS123" s="18">
        <f t="shared" si="246"/>
        <v>1307047</v>
      </c>
      <c r="CT123" s="18">
        <f t="shared" si="246"/>
        <v>1703551</v>
      </c>
      <c r="CU123" s="18">
        <f t="shared" si="246"/>
        <v>2125456</v>
      </c>
      <c r="CV123" s="18">
        <f t="shared" si="246"/>
        <v>2678859</v>
      </c>
      <c r="CW123" s="18">
        <f t="shared" si="246"/>
        <v>3227468</v>
      </c>
      <c r="CX123" s="18">
        <f t="shared" si="246"/>
        <v>3646187</v>
      </c>
      <c r="CY123" s="18">
        <f t="shared" si="246"/>
        <v>4039313</v>
      </c>
      <c r="CZ123" s="18">
        <f t="shared" si="246"/>
        <v>4403365</v>
      </c>
      <c r="DA123" s="18">
        <f t="shared" si="246"/>
        <v>4772064</v>
      </c>
      <c r="DB123" s="18">
        <f t="shared" si="246"/>
        <v>29728074</v>
      </c>
      <c r="DC123" s="16"/>
      <c r="DD123" s="16"/>
      <c r="DE123" s="18">
        <f t="shared" si="247"/>
        <v>133940</v>
      </c>
      <c r="DF123" s="18">
        <f t="shared" si="247"/>
        <v>258350</v>
      </c>
      <c r="DG123" s="18">
        <f t="shared" si="247"/>
        <v>400954</v>
      </c>
      <c r="DH123" s="18">
        <f t="shared" si="247"/>
        <v>551187</v>
      </c>
      <c r="DI123" s="18">
        <f t="shared" si="247"/>
        <v>708578</v>
      </c>
      <c r="DJ123" s="18">
        <f t="shared" si="247"/>
        <v>869369</v>
      </c>
      <c r="DK123" s="18">
        <f t="shared" si="247"/>
        <v>1046231</v>
      </c>
      <c r="DL123" s="18">
        <f t="shared" si="247"/>
        <v>1227709</v>
      </c>
      <c r="DM123" s="18">
        <f t="shared" si="247"/>
        <v>1391096</v>
      </c>
      <c r="DN123" s="18">
        <f t="shared" si="247"/>
        <v>1551474</v>
      </c>
      <c r="DO123" s="18">
        <f t="shared" si="247"/>
        <v>1699888</v>
      </c>
      <c r="DP123" s="18">
        <f t="shared" si="247"/>
        <v>1856329</v>
      </c>
      <c r="DQ123" s="18">
        <f t="shared" si="247"/>
        <v>11695105</v>
      </c>
      <c r="DR123" s="16"/>
      <c r="DS123" s="16"/>
      <c r="DT123" s="18">
        <f t="shared" si="248"/>
        <v>176625</v>
      </c>
      <c r="DU123" s="18">
        <f t="shared" si="248"/>
        <v>337235</v>
      </c>
      <c r="DV123" s="18">
        <f t="shared" si="248"/>
        <v>523637</v>
      </c>
      <c r="DW123" s="18">
        <f t="shared" si="248"/>
        <v>716092</v>
      </c>
      <c r="DX123" s="18">
        <f t="shared" si="248"/>
        <v>920958</v>
      </c>
      <c r="DY123" s="18">
        <f t="shared" si="248"/>
        <v>1125247</v>
      </c>
      <c r="DZ123" s="18">
        <f t="shared" si="248"/>
        <v>1326557</v>
      </c>
      <c r="EA123" s="18">
        <f t="shared" si="248"/>
        <v>1534511</v>
      </c>
      <c r="EB123" s="18">
        <f t="shared" si="248"/>
        <v>1735089</v>
      </c>
      <c r="EC123" s="18">
        <f t="shared" si="248"/>
        <v>1930076</v>
      </c>
      <c r="ED123" s="18">
        <f t="shared" si="248"/>
        <v>2115237</v>
      </c>
      <c r="EE123" s="18">
        <f t="shared" si="248"/>
        <v>2296704</v>
      </c>
      <c r="EF123" s="18">
        <f t="shared" si="248"/>
        <v>14737968</v>
      </c>
      <c r="EG123" s="16"/>
      <c r="EH123" s="16"/>
      <c r="EI123" s="18">
        <f t="shared" si="249"/>
        <v>79803</v>
      </c>
      <c r="EJ123" s="18">
        <f t="shared" si="249"/>
        <v>158080</v>
      </c>
      <c r="EK123" s="18">
        <f t="shared" si="249"/>
        <v>267187</v>
      </c>
      <c r="EL123" s="18">
        <f t="shared" si="249"/>
        <v>396466</v>
      </c>
      <c r="EM123" s="18">
        <f t="shared" si="249"/>
        <v>543471</v>
      </c>
      <c r="EN123" s="18">
        <f t="shared" si="249"/>
        <v>704685</v>
      </c>
      <c r="EO123" s="18">
        <f t="shared" si="249"/>
        <v>948923</v>
      </c>
      <c r="EP123" s="18">
        <f t="shared" si="249"/>
        <v>1187074</v>
      </c>
      <c r="EQ123" s="18">
        <f t="shared" si="249"/>
        <v>1347495</v>
      </c>
      <c r="ER123" s="18">
        <f t="shared" si="249"/>
        <v>1485603</v>
      </c>
      <c r="ES123" s="18">
        <f t="shared" si="249"/>
        <v>1608107</v>
      </c>
      <c r="ET123" s="18">
        <f t="shared" si="249"/>
        <v>1713526</v>
      </c>
      <c r="EU123" s="18">
        <f t="shared" si="249"/>
        <v>10440420</v>
      </c>
      <c r="EV123" s="16"/>
      <c r="EW123" s="16"/>
      <c r="EX123" s="18">
        <f t="shared" si="250"/>
        <v>174190</v>
      </c>
      <c r="EY123" s="18">
        <f t="shared" si="250"/>
        <v>342535</v>
      </c>
      <c r="EZ123" s="18">
        <f t="shared" si="250"/>
        <v>569591</v>
      </c>
      <c r="FA123" s="18">
        <f t="shared" si="250"/>
        <v>819149</v>
      </c>
      <c r="FB123" s="18">
        <f t="shared" si="250"/>
        <v>1094263</v>
      </c>
      <c r="FC123" s="18">
        <f t="shared" si="250"/>
        <v>1366219</v>
      </c>
      <c r="FD123" s="18">
        <f t="shared" si="250"/>
        <v>1692415</v>
      </c>
      <c r="FE123" s="18">
        <f t="shared" si="250"/>
        <v>2022943</v>
      </c>
      <c r="FF123" s="18">
        <f t="shared" si="250"/>
        <v>2302385</v>
      </c>
      <c r="FG123" s="18">
        <f t="shared" si="250"/>
        <v>2573981</v>
      </c>
      <c r="FH123" s="18">
        <f t="shared" si="250"/>
        <v>2832210</v>
      </c>
      <c r="FI123" s="18">
        <f t="shared" si="250"/>
        <v>3091934</v>
      </c>
      <c r="FJ123" s="18">
        <f t="shared" si="250"/>
        <v>18881815</v>
      </c>
      <c r="FK123" s="16"/>
      <c r="FL123" s="16"/>
      <c r="FM123" s="18">
        <f t="shared" si="251"/>
        <v>193078</v>
      </c>
      <c r="FN123" s="18">
        <f t="shared" si="251"/>
        <v>379815</v>
      </c>
      <c r="FO123" s="18">
        <f t="shared" si="251"/>
        <v>613428</v>
      </c>
      <c r="FP123" s="18">
        <f t="shared" si="251"/>
        <v>885967</v>
      </c>
      <c r="FQ123" s="18">
        <f t="shared" si="251"/>
        <v>1185065</v>
      </c>
      <c r="FR123" s="18">
        <f t="shared" si="251"/>
        <v>1503695</v>
      </c>
      <c r="FS123" s="18">
        <f t="shared" si="251"/>
        <v>1908774</v>
      </c>
      <c r="FT123" s="18">
        <f t="shared" si="251"/>
        <v>2316389</v>
      </c>
      <c r="FU123" s="18">
        <f t="shared" si="251"/>
        <v>2628480</v>
      </c>
      <c r="FV123" s="18">
        <f t="shared" si="251"/>
        <v>2920761</v>
      </c>
      <c r="FW123" s="18">
        <f t="shared" si="251"/>
        <v>3188135</v>
      </c>
      <c r="FX123" s="18">
        <f t="shared" si="251"/>
        <v>3461279</v>
      </c>
      <c r="FY123" s="18">
        <f t="shared" si="251"/>
        <v>21184866</v>
      </c>
      <c r="FZ123" s="16"/>
      <c r="GA123" s="16"/>
      <c r="GB123" s="18">
        <f t="shared" si="252"/>
        <v>27084</v>
      </c>
      <c r="GC123" s="18">
        <f t="shared" si="252"/>
        <v>52732</v>
      </c>
      <c r="GD123" s="18">
        <f t="shared" si="252"/>
        <v>84472</v>
      </c>
      <c r="GE123" s="18">
        <f t="shared" si="252"/>
        <v>120870</v>
      </c>
      <c r="GF123" s="18">
        <f t="shared" si="252"/>
        <v>161639</v>
      </c>
      <c r="GG123" s="18">
        <f t="shared" si="252"/>
        <v>203201</v>
      </c>
      <c r="GH123" s="18">
        <f t="shared" si="252"/>
        <v>252868</v>
      </c>
      <c r="GI123" s="18">
        <f t="shared" si="252"/>
        <v>303445</v>
      </c>
      <c r="GJ123" s="18">
        <f t="shared" si="252"/>
        <v>349816</v>
      </c>
      <c r="GK123" s="18">
        <f t="shared" si="252"/>
        <v>393346</v>
      </c>
      <c r="GL123" s="18">
        <f t="shared" si="252"/>
        <v>433961</v>
      </c>
      <c r="GM123" s="18">
        <f t="shared" si="252"/>
        <v>476285</v>
      </c>
      <c r="GN123" s="18">
        <f t="shared" si="252"/>
        <v>2859719</v>
      </c>
      <c r="GO123" s="16"/>
      <c r="GP123" s="16"/>
    </row>
    <row r="124" spans="1:198" s="17" customFormat="1" ht="15.2" customHeight="1">
      <c r="A124" s="25">
        <v>2012</v>
      </c>
      <c r="B124" s="30" t="s">
        <v>6</v>
      </c>
      <c r="D124" s="18">
        <f t="shared" si="240"/>
        <v>0</v>
      </c>
      <c r="E124" s="18">
        <f t="shared" si="240"/>
        <v>0</v>
      </c>
      <c r="F124" s="18">
        <f t="shared" si="240"/>
        <v>0</v>
      </c>
      <c r="G124" s="18">
        <f t="shared" si="240"/>
        <v>0</v>
      </c>
      <c r="H124" s="18">
        <f t="shared" si="240"/>
        <v>0</v>
      </c>
      <c r="I124" s="18">
        <f t="shared" si="240"/>
        <v>0</v>
      </c>
      <c r="J124" s="18">
        <f t="shared" si="240"/>
        <v>0</v>
      </c>
      <c r="K124" s="18">
        <f t="shared" si="240"/>
        <v>0</v>
      </c>
      <c r="L124" s="18">
        <f t="shared" si="240"/>
        <v>0</v>
      </c>
      <c r="M124" s="18">
        <f t="shared" si="240"/>
        <v>0</v>
      </c>
      <c r="N124" s="18">
        <f t="shared" si="240"/>
        <v>0</v>
      </c>
      <c r="O124" s="18">
        <f t="shared" si="240"/>
        <v>0</v>
      </c>
      <c r="P124" s="18">
        <f t="shared" si="240"/>
        <v>0</v>
      </c>
      <c r="Q124" s="16"/>
      <c r="R124" s="16"/>
      <c r="S124" s="18">
        <f t="shared" si="241"/>
        <v>0</v>
      </c>
      <c r="T124" s="18">
        <f t="shared" si="241"/>
        <v>0</v>
      </c>
      <c r="U124" s="18">
        <f t="shared" si="241"/>
        <v>0</v>
      </c>
      <c r="V124" s="18">
        <f t="shared" si="241"/>
        <v>0</v>
      </c>
      <c r="W124" s="18">
        <f t="shared" si="241"/>
        <v>0</v>
      </c>
      <c r="X124" s="18">
        <f t="shared" si="241"/>
        <v>0</v>
      </c>
      <c r="Y124" s="18">
        <f t="shared" si="241"/>
        <v>0</v>
      </c>
      <c r="Z124" s="18">
        <f t="shared" si="241"/>
        <v>0</v>
      </c>
      <c r="AA124" s="18">
        <f t="shared" si="241"/>
        <v>0</v>
      </c>
      <c r="AB124" s="18">
        <f t="shared" si="241"/>
        <v>0</v>
      </c>
      <c r="AC124" s="18">
        <f t="shared" si="241"/>
        <v>0</v>
      </c>
      <c r="AD124" s="18">
        <f t="shared" si="241"/>
        <v>0</v>
      </c>
      <c r="AE124" s="18">
        <f t="shared" si="241"/>
        <v>0</v>
      </c>
      <c r="AF124" s="16"/>
      <c r="AG124" s="16"/>
      <c r="AH124" s="18">
        <f t="shared" si="242"/>
        <v>351181</v>
      </c>
      <c r="AI124" s="18">
        <f t="shared" si="242"/>
        <v>696000</v>
      </c>
      <c r="AJ124" s="18">
        <f t="shared" si="242"/>
        <v>1099883</v>
      </c>
      <c r="AK124" s="18">
        <f t="shared" si="242"/>
        <v>1488958</v>
      </c>
      <c r="AL124" s="18">
        <f t="shared" si="242"/>
        <v>1908190</v>
      </c>
      <c r="AM124" s="18">
        <f t="shared" si="242"/>
        <v>2323272</v>
      </c>
      <c r="AN124" s="18">
        <f t="shared" si="242"/>
        <v>2745160</v>
      </c>
      <c r="AO124" s="18">
        <f t="shared" si="242"/>
        <v>3196731</v>
      </c>
      <c r="AP124" s="18">
        <f t="shared" si="242"/>
        <v>3596230</v>
      </c>
      <c r="AQ124" s="18">
        <f t="shared" si="242"/>
        <v>4014745</v>
      </c>
      <c r="AR124" s="18">
        <f t="shared" si="242"/>
        <v>4412649</v>
      </c>
      <c r="AS124" s="18">
        <f t="shared" si="242"/>
        <v>4800491</v>
      </c>
      <c r="AT124" s="18">
        <f t="shared" si="242"/>
        <v>30633490</v>
      </c>
      <c r="AU124" s="16"/>
      <c r="AV124" s="16"/>
      <c r="AW124" s="18">
        <f t="shared" si="243"/>
        <v>233413</v>
      </c>
      <c r="AX124" s="18">
        <f t="shared" si="243"/>
        <v>465689</v>
      </c>
      <c r="AY124" s="18">
        <f t="shared" si="243"/>
        <v>756032</v>
      </c>
      <c r="AZ124" s="18">
        <f t="shared" si="243"/>
        <v>1049775</v>
      </c>
      <c r="BA124" s="18">
        <f t="shared" si="243"/>
        <v>1356961</v>
      </c>
      <c r="BB124" s="18">
        <f t="shared" si="243"/>
        <v>1691160</v>
      </c>
      <c r="BC124" s="18">
        <f t="shared" si="243"/>
        <v>2081460</v>
      </c>
      <c r="BD124" s="18">
        <f t="shared" si="243"/>
        <v>2506972</v>
      </c>
      <c r="BE124" s="18">
        <f t="shared" si="243"/>
        <v>2835595</v>
      </c>
      <c r="BF124" s="18">
        <f t="shared" si="243"/>
        <v>3151592</v>
      </c>
      <c r="BG124" s="18">
        <f t="shared" si="243"/>
        <v>3464563</v>
      </c>
      <c r="BH124" s="18">
        <f t="shared" si="243"/>
        <v>3774216</v>
      </c>
      <c r="BI124" s="18">
        <f t="shared" si="243"/>
        <v>23367428</v>
      </c>
      <c r="BJ124" s="16"/>
      <c r="BK124" s="16"/>
      <c r="BL124" s="18">
        <f t="shared" si="244"/>
        <v>300126</v>
      </c>
      <c r="BM124" s="18">
        <f t="shared" si="244"/>
        <v>596085</v>
      </c>
      <c r="BN124" s="18">
        <f t="shared" si="244"/>
        <v>916496</v>
      </c>
      <c r="BO124" s="18">
        <f t="shared" si="244"/>
        <v>1236980</v>
      </c>
      <c r="BP124" s="18">
        <f t="shared" si="244"/>
        <v>1564714</v>
      </c>
      <c r="BQ124" s="18">
        <f t="shared" si="244"/>
        <v>1896282</v>
      </c>
      <c r="BR124" s="18">
        <f t="shared" si="244"/>
        <v>2227694</v>
      </c>
      <c r="BS124" s="18">
        <f t="shared" si="244"/>
        <v>2586452</v>
      </c>
      <c r="BT124" s="18">
        <f t="shared" si="244"/>
        <v>2913919</v>
      </c>
      <c r="BU124" s="18">
        <f t="shared" si="244"/>
        <v>3246455</v>
      </c>
      <c r="BV124" s="18">
        <f t="shared" si="244"/>
        <v>3568587</v>
      </c>
      <c r="BW124" s="18">
        <f t="shared" si="244"/>
        <v>3890340</v>
      </c>
      <c r="BX124" s="18">
        <f t="shared" si="244"/>
        <v>24944130</v>
      </c>
      <c r="BY124" s="16"/>
      <c r="BZ124" s="16"/>
      <c r="CA124" s="18">
        <f t="shared" si="245"/>
        <v>36841</v>
      </c>
      <c r="CB124" s="18">
        <f t="shared" si="245"/>
        <v>78100</v>
      </c>
      <c r="CC124" s="18">
        <f t="shared" si="245"/>
        <v>129795</v>
      </c>
      <c r="CD124" s="18">
        <f t="shared" si="245"/>
        <v>182661</v>
      </c>
      <c r="CE124" s="18">
        <f t="shared" si="245"/>
        <v>243426</v>
      </c>
      <c r="CF124" s="18">
        <f t="shared" si="245"/>
        <v>308343</v>
      </c>
      <c r="CG124" s="18">
        <f t="shared" si="245"/>
        <v>382599</v>
      </c>
      <c r="CH124" s="18">
        <f t="shared" si="245"/>
        <v>464355</v>
      </c>
      <c r="CI124" s="18">
        <f t="shared" si="245"/>
        <v>530627</v>
      </c>
      <c r="CJ124" s="18">
        <f t="shared" si="245"/>
        <v>591722</v>
      </c>
      <c r="CK124" s="18">
        <f t="shared" si="245"/>
        <v>654613</v>
      </c>
      <c r="CL124" s="18">
        <f t="shared" si="245"/>
        <v>713704</v>
      </c>
      <c r="CM124" s="18">
        <f t="shared" si="245"/>
        <v>4316786</v>
      </c>
      <c r="CN124" s="16"/>
      <c r="CO124" s="16"/>
      <c r="CP124" s="18">
        <f t="shared" si="246"/>
        <v>298145</v>
      </c>
      <c r="CQ124" s="18">
        <f t="shared" si="246"/>
        <v>604984</v>
      </c>
      <c r="CR124" s="18">
        <f t="shared" si="246"/>
        <v>985709</v>
      </c>
      <c r="CS124" s="18">
        <f t="shared" si="246"/>
        <v>1347645</v>
      </c>
      <c r="CT124" s="18">
        <f t="shared" si="246"/>
        <v>1738544</v>
      </c>
      <c r="CU124" s="18">
        <f t="shared" si="246"/>
        <v>2169241</v>
      </c>
      <c r="CV124" s="18">
        <f t="shared" si="246"/>
        <v>2700815</v>
      </c>
      <c r="CW124" s="18">
        <f t="shared" si="246"/>
        <v>3259343</v>
      </c>
      <c r="CX124" s="18">
        <f t="shared" si="246"/>
        <v>3663616</v>
      </c>
      <c r="CY124" s="18">
        <f t="shared" si="246"/>
        <v>4043881</v>
      </c>
      <c r="CZ124" s="18">
        <f t="shared" si="246"/>
        <v>4395401</v>
      </c>
      <c r="DA124" s="18">
        <f t="shared" si="246"/>
        <v>4747023</v>
      </c>
      <c r="DB124" s="18">
        <f t="shared" si="246"/>
        <v>29954347</v>
      </c>
      <c r="DC124" s="16"/>
      <c r="DD124" s="16"/>
      <c r="DE124" s="18">
        <f t="shared" si="247"/>
        <v>135758</v>
      </c>
      <c r="DF124" s="18">
        <f t="shared" si="247"/>
        <v>271927</v>
      </c>
      <c r="DG124" s="18">
        <f t="shared" si="247"/>
        <v>426334</v>
      </c>
      <c r="DH124" s="18">
        <f t="shared" si="247"/>
        <v>581888</v>
      </c>
      <c r="DI124" s="18">
        <f t="shared" si="247"/>
        <v>744345</v>
      </c>
      <c r="DJ124" s="18">
        <f t="shared" si="247"/>
        <v>908863</v>
      </c>
      <c r="DK124" s="18">
        <f t="shared" si="247"/>
        <v>1092144</v>
      </c>
      <c r="DL124" s="18">
        <f t="shared" si="247"/>
        <v>1275563</v>
      </c>
      <c r="DM124" s="18">
        <f t="shared" si="247"/>
        <v>1445408</v>
      </c>
      <c r="DN124" s="18">
        <f t="shared" si="247"/>
        <v>1611798</v>
      </c>
      <c r="DO124" s="18">
        <f t="shared" si="247"/>
        <v>1766867</v>
      </c>
      <c r="DP124" s="18">
        <f t="shared" si="247"/>
        <v>1928702</v>
      </c>
      <c r="DQ124" s="18">
        <f t="shared" si="247"/>
        <v>12189597</v>
      </c>
      <c r="DR124" s="16"/>
      <c r="DS124" s="16"/>
      <c r="DT124" s="18">
        <f t="shared" si="248"/>
        <v>163824</v>
      </c>
      <c r="DU124" s="18">
        <f t="shared" si="248"/>
        <v>327282</v>
      </c>
      <c r="DV124" s="18">
        <f t="shared" si="248"/>
        <v>498151</v>
      </c>
      <c r="DW124" s="18">
        <f t="shared" si="248"/>
        <v>678410</v>
      </c>
      <c r="DX124" s="18">
        <f t="shared" si="248"/>
        <v>871170</v>
      </c>
      <c r="DY124" s="18">
        <f t="shared" si="248"/>
        <v>1066389</v>
      </c>
      <c r="DZ124" s="18">
        <f t="shared" si="248"/>
        <v>1260132</v>
      </c>
      <c r="EA124" s="18">
        <f t="shared" si="248"/>
        <v>1464763</v>
      </c>
      <c r="EB124" s="18">
        <f t="shared" si="248"/>
        <v>1653321</v>
      </c>
      <c r="EC124" s="18">
        <f t="shared" si="248"/>
        <v>1846543</v>
      </c>
      <c r="ED124" s="18">
        <f t="shared" si="248"/>
        <v>2035214</v>
      </c>
      <c r="EE124" s="18">
        <f t="shared" si="248"/>
        <v>2199454</v>
      </c>
      <c r="EF124" s="18">
        <f t="shared" si="248"/>
        <v>14064653</v>
      </c>
      <c r="EG124" s="16"/>
      <c r="EH124" s="16"/>
      <c r="EI124" s="18">
        <f t="shared" si="249"/>
        <v>83414</v>
      </c>
      <c r="EJ124" s="18">
        <f t="shared" si="249"/>
        <v>169270</v>
      </c>
      <c r="EK124" s="18">
        <f t="shared" si="249"/>
        <v>290153</v>
      </c>
      <c r="EL124" s="18">
        <f t="shared" si="249"/>
        <v>421169</v>
      </c>
      <c r="EM124" s="18">
        <f t="shared" si="249"/>
        <v>570612</v>
      </c>
      <c r="EN124" s="18">
        <f t="shared" si="249"/>
        <v>740883</v>
      </c>
      <c r="EO124" s="18">
        <f t="shared" si="249"/>
        <v>976010</v>
      </c>
      <c r="EP124" s="18">
        <f t="shared" si="249"/>
        <v>1229875</v>
      </c>
      <c r="EQ124" s="18">
        <f t="shared" si="249"/>
        <v>1387396</v>
      </c>
      <c r="ER124" s="18">
        <f t="shared" si="249"/>
        <v>1523041</v>
      </c>
      <c r="ES124" s="18">
        <f t="shared" si="249"/>
        <v>1648876</v>
      </c>
      <c r="ET124" s="18">
        <f t="shared" si="249"/>
        <v>1754828</v>
      </c>
      <c r="EU124" s="18">
        <f t="shared" si="249"/>
        <v>10795527</v>
      </c>
      <c r="EV124" s="16"/>
      <c r="EW124" s="16"/>
      <c r="EX124" s="18">
        <f t="shared" si="250"/>
        <v>202929</v>
      </c>
      <c r="EY124" s="18">
        <f t="shared" si="250"/>
        <v>402264</v>
      </c>
      <c r="EZ124" s="18">
        <f t="shared" si="250"/>
        <v>656183</v>
      </c>
      <c r="FA124" s="18">
        <f t="shared" si="250"/>
        <v>914624</v>
      </c>
      <c r="FB124" s="18">
        <f t="shared" si="250"/>
        <v>1191866</v>
      </c>
      <c r="FC124" s="18">
        <f t="shared" si="250"/>
        <v>1468948</v>
      </c>
      <c r="FD124" s="18">
        <f t="shared" si="250"/>
        <v>1797505</v>
      </c>
      <c r="FE124" s="18">
        <f t="shared" si="250"/>
        <v>2148035</v>
      </c>
      <c r="FF124" s="18">
        <f t="shared" si="250"/>
        <v>2430009</v>
      </c>
      <c r="FG124" s="18">
        <f t="shared" si="250"/>
        <v>2682895</v>
      </c>
      <c r="FH124" s="18">
        <f t="shared" si="250"/>
        <v>2931281</v>
      </c>
      <c r="FI124" s="18">
        <f t="shared" si="250"/>
        <v>3178793</v>
      </c>
      <c r="FJ124" s="18">
        <f t="shared" si="250"/>
        <v>20005332</v>
      </c>
      <c r="FK124" s="16"/>
      <c r="FL124" s="16"/>
      <c r="FM124" s="18">
        <f t="shared" si="251"/>
        <v>215914</v>
      </c>
      <c r="FN124" s="18">
        <f t="shared" si="251"/>
        <v>437626</v>
      </c>
      <c r="FO124" s="18">
        <f t="shared" si="251"/>
        <v>712561</v>
      </c>
      <c r="FP124" s="18">
        <f t="shared" si="251"/>
        <v>1000439</v>
      </c>
      <c r="FQ124" s="18">
        <f t="shared" si="251"/>
        <v>1305306</v>
      </c>
      <c r="FR124" s="18">
        <f t="shared" si="251"/>
        <v>1629404</v>
      </c>
      <c r="FS124" s="18">
        <f t="shared" si="251"/>
        <v>2026406</v>
      </c>
      <c r="FT124" s="18">
        <f t="shared" si="251"/>
        <v>2466616</v>
      </c>
      <c r="FU124" s="18">
        <f t="shared" si="251"/>
        <v>2793786</v>
      </c>
      <c r="FV124" s="18">
        <f t="shared" si="251"/>
        <v>3089910</v>
      </c>
      <c r="FW124" s="18">
        <f t="shared" si="251"/>
        <v>3365367</v>
      </c>
      <c r="FX124" s="18">
        <f t="shared" si="251"/>
        <v>3634749</v>
      </c>
      <c r="FY124" s="18">
        <f t="shared" si="251"/>
        <v>22678084</v>
      </c>
      <c r="FZ124" s="16"/>
      <c r="GA124" s="16"/>
      <c r="GB124" s="18">
        <f t="shared" si="252"/>
        <v>34382</v>
      </c>
      <c r="GC124" s="18">
        <f t="shared" si="252"/>
        <v>69695</v>
      </c>
      <c r="GD124" s="18">
        <f t="shared" si="252"/>
        <v>111318</v>
      </c>
      <c r="GE124" s="18">
        <f t="shared" si="252"/>
        <v>155753</v>
      </c>
      <c r="GF124" s="18">
        <f t="shared" si="252"/>
        <v>203946</v>
      </c>
      <c r="GG124" s="18">
        <f t="shared" si="252"/>
        <v>254363</v>
      </c>
      <c r="GH124" s="18">
        <f t="shared" si="252"/>
        <v>313616</v>
      </c>
      <c r="GI124" s="18">
        <f t="shared" si="252"/>
        <v>375301</v>
      </c>
      <c r="GJ124" s="18">
        <f t="shared" si="252"/>
        <v>427627</v>
      </c>
      <c r="GK124" s="18">
        <f t="shared" si="252"/>
        <v>480269</v>
      </c>
      <c r="GL124" s="18">
        <f t="shared" si="252"/>
        <v>530915</v>
      </c>
      <c r="GM124" s="18">
        <f t="shared" si="252"/>
        <v>583505</v>
      </c>
      <c r="GN124" s="18">
        <f t="shared" si="252"/>
        <v>3540690</v>
      </c>
      <c r="GO124" s="16"/>
      <c r="GP124" s="16"/>
    </row>
    <row r="125" spans="1:198" s="17" customFormat="1" ht="15.2" customHeight="1">
      <c r="A125" s="25">
        <v>2013</v>
      </c>
      <c r="B125" s="30" t="s">
        <v>6</v>
      </c>
      <c r="D125" s="18">
        <f t="shared" si="240"/>
        <v>0</v>
      </c>
      <c r="E125" s="18">
        <f t="shared" si="240"/>
        <v>0</v>
      </c>
      <c r="F125" s="18">
        <f t="shared" si="240"/>
        <v>0</v>
      </c>
      <c r="G125" s="18">
        <f t="shared" si="240"/>
        <v>0</v>
      </c>
      <c r="H125" s="18">
        <f t="shared" si="240"/>
        <v>0</v>
      </c>
      <c r="I125" s="18">
        <f t="shared" si="240"/>
        <v>0</v>
      </c>
      <c r="J125" s="18">
        <f t="shared" si="240"/>
        <v>0</v>
      </c>
      <c r="K125" s="18">
        <f t="shared" si="240"/>
        <v>0</v>
      </c>
      <c r="L125" s="18">
        <f t="shared" si="240"/>
        <v>0</v>
      </c>
      <c r="M125" s="18">
        <f t="shared" si="240"/>
        <v>0</v>
      </c>
      <c r="N125" s="18">
        <f t="shared" si="240"/>
        <v>0</v>
      </c>
      <c r="O125" s="18">
        <f t="shared" si="240"/>
        <v>0</v>
      </c>
      <c r="P125" s="18">
        <f t="shared" si="240"/>
        <v>0</v>
      </c>
      <c r="Q125" s="16"/>
      <c r="R125" s="16"/>
      <c r="S125" s="18">
        <f t="shared" si="241"/>
        <v>0</v>
      </c>
      <c r="T125" s="18">
        <f t="shared" si="241"/>
        <v>0</v>
      </c>
      <c r="U125" s="18">
        <f t="shared" si="241"/>
        <v>0</v>
      </c>
      <c r="V125" s="18">
        <f t="shared" si="241"/>
        <v>0</v>
      </c>
      <c r="W125" s="18">
        <f t="shared" si="241"/>
        <v>0</v>
      </c>
      <c r="X125" s="18">
        <f t="shared" si="241"/>
        <v>0</v>
      </c>
      <c r="Y125" s="18">
        <f t="shared" si="241"/>
        <v>0</v>
      </c>
      <c r="Z125" s="18">
        <f t="shared" si="241"/>
        <v>0</v>
      </c>
      <c r="AA125" s="18">
        <f t="shared" si="241"/>
        <v>0</v>
      </c>
      <c r="AB125" s="18">
        <f t="shared" si="241"/>
        <v>0</v>
      </c>
      <c r="AC125" s="18">
        <f t="shared" si="241"/>
        <v>0</v>
      </c>
      <c r="AD125" s="18">
        <f t="shared" si="241"/>
        <v>0</v>
      </c>
      <c r="AE125" s="18">
        <f t="shared" si="241"/>
        <v>0</v>
      </c>
      <c r="AF125" s="16"/>
      <c r="AG125" s="16"/>
      <c r="AH125" s="18">
        <f t="shared" si="242"/>
        <v>375332</v>
      </c>
      <c r="AI125" s="18">
        <f t="shared" si="242"/>
        <v>723784</v>
      </c>
      <c r="AJ125" s="18">
        <f t="shared" si="242"/>
        <v>1147255</v>
      </c>
      <c r="AK125" s="18">
        <f t="shared" si="242"/>
        <v>1550021</v>
      </c>
      <c r="AL125" s="18">
        <f t="shared" si="242"/>
        <v>1972798</v>
      </c>
      <c r="AM125" s="18">
        <f t="shared" si="242"/>
        <v>2389943</v>
      </c>
      <c r="AN125" s="18">
        <f t="shared" si="242"/>
        <v>2826915</v>
      </c>
      <c r="AO125" s="18">
        <f t="shared" si="242"/>
        <v>3296611</v>
      </c>
      <c r="AP125" s="18">
        <f t="shared" si="242"/>
        <v>3696535</v>
      </c>
      <c r="AQ125" s="18">
        <f t="shared" si="242"/>
        <v>4119387</v>
      </c>
      <c r="AR125" s="18">
        <f t="shared" si="242"/>
        <v>4506503</v>
      </c>
      <c r="AS125" s="18">
        <f t="shared" si="242"/>
        <v>4895539</v>
      </c>
      <c r="AT125" s="18">
        <f t="shared" si="242"/>
        <v>31500623</v>
      </c>
      <c r="AU125" s="16"/>
      <c r="AV125" s="16"/>
      <c r="AW125" s="18">
        <f t="shared" si="243"/>
        <v>244896</v>
      </c>
      <c r="AX125" s="18">
        <f t="shared" si="243"/>
        <v>469349</v>
      </c>
      <c r="AY125" s="18">
        <f t="shared" si="243"/>
        <v>767488</v>
      </c>
      <c r="AZ125" s="18">
        <f t="shared" si="243"/>
        <v>1053418</v>
      </c>
      <c r="BA125" s="18">
        <f t="shared" si="243"/>
        <v>1386136</v>
      </c>
      <c r="BB125" s="18">
        <f t="shared" si="243"/>
        <v>1732875</v>
      </c>
      <c r="BC125" s="18">
        <f t="shared" si="243"/>
        <v>2132660</v>
      </c>
      <c r="BD125" s="18">
        <f t="shared" si="243"/>
        <v>2575285</v>
      </c>
      <c r="BE125" s="18">
        <f t="shared" si="243"/>
        <v>2907376</v>
      </c>
      <c r="BF125" s="18">
        <f t="shared" si="243"/>
        <v>3236280</v>
      </c>
      <c r="BG125" s="18">
        <f t="shared" si="243"/>
        <v>3545220</v>
      </c>
      <c r="BH125" s="18">
        <f t="shared" si="243"/>
        <v>3861547</v>
      </c>
      <c r="BI125" s="18">
        <f t="shared" si="243"/>
        <v>23912530</v>
      </c>
      <c r="BJ125" s="16"/>
      <c r="BK125" s="16"/>
      <c r="BL125" s="18">
        <f t="shared" si="244"/>
        <v>311437</v>
      </c>
      <c r="BM125" s="18">
        <f t="shared" si="244"/>
        <v>589816</v>
      </c>
      <c r="BN125" s="18">
        <f t="shared" si="244"/>
        <v>915293</v>
      </c>
      <c r="BO125" s="18">
        <f t="shared" si="244"/>
        <v>1237282</v>
      </c>
      <c r="BP125" s="18">
        <f t="shared" si="244"/>
        <v>1575162</v>
      </c>
      <c r="BQ125" s="18">
        <f t="shared" si="244"/>
        <v>1898875</v>
      </c>
      <c r="BR125" s="18">
        <f t="shared" si="244"/>
        <v>2232030</v>
      </c>
      <c r="BS125" s="18">
        <f t="shared" si="244"/>
        <v>2587015</v>
      </c>
      <c r="BT125" s="18">
        <f t="shared" si="244"/>
        <v>2912015</v>
      </c>
      <c r="BU125" s="18">
        <f t="shared" si="244"/>
        <v>3256573</v>
      </c>
      <c r="BV125" s="18">
        <f t="shared" si="244"/>
        <v>3581798</v>
      </c>
      <c r="BW125" s="18">
        <f t="shared" si="244"/>
        <v>3906587</v>
      </c>
      <c r="BX125" s="18">
        <f t="shared" si="244"/>
        <v>25003883</v>
      </c>
      <c r="BY125" s="16"/>
      <c r="BZ125" s="16"/>
      <c r="CA125" s="18">
        <f t="shared" si="245"/>
        <v>47312</v>
      </c>
      <c r="CB125" s="18">
        <f t="shared" si="245"/>
        <v>92792</v>
      </c>
      <c r="CC125" s="18">
        <f t="shared" si="245"/>
        <v>151279</v>
      </c>
      <c r="CD125" s="18">
        <f t="shared" si="245"/>
        <v>212441</v>
      </c>
      <c r="CE125" s="18">
        <f t="shared" si="245"/>
        <v>279875</v>
      </c>
      <c r="CF125" s="18">
        <f t="shared" si="245"/>
        <v>349262</v>
      </c>
      <c r="CG125" s="18">
        <f t="shared" si="245"/>
        <v>426262</v>
      </c>
      <c r="CH125" s="18">
        <f t="shared" si="245"/>
        <v>511661</v>
      </c>
      <c r="CI125" s="18">
        <f t="shared" si="245"/>
        <v>578764</v>
      </c>
      <c r="CJ125" s="18">
        <f t="shared" si="245"/>
        <v>643494</v>
      </c>
      <c r="CK125" s="18">
        <f t="shared" si="245"/>
        <v>705634</v>
      </c>
      <c r="CL125" s="18">
        <f t="shared" si="245"/>
        <v>764391</v>
      </c>
      <c r="CM125" s="18">
        <f t="shared" si="245"/>
        <v>4763167</v>
      </c>
      <c r="CN125" s="16"/>
      <c r="CO125" s="16"/>
      <c r="CP125" s="18">
        <f t="shared" si="246"/>
        <v>295667</v>
      </c>
      <c r="CQ125" s="18">
        <f t="shared" si="246"/>
        <v>584702</v>
      </c>
      <c r="CR125" s="18">
        <f t="shared" si="246"/>
        <v>965201</v>
      </c>
      <c r="CS125" s="18">
        <f t="shared" si="246"/>
        <v>1316891</v>
      </c>
      <c r="CT125" s="18">
        <f t="shared" si="246"/>
        <v>1713963</v>
      </c>
      <c r="CU125" s="18">
        <f t="shared" si="246"/>
        <v>2136083</v>
      </c>
      <c r="CV125" s="18">
        <f t="shared" si="246"/>
        <v>2652768</v>
      </c>
      <c r="CW125" s="18">
        <f t="shared" si="246"/>
        <v>3195839</v>
      </c>
      <c r="CX125" s="18">
        <f t="shared" si="246"/>
        <v>3589536</v>
      </c>
      <c r="CY125" s="18">
        <f t="shared" si="246"/>
        <v>3969884</v>
      </c>
      <c r="CZ125" s="18">
        <f t="shared" si="246"/>
        <v>4319044</v>
      </c>
      <c r="DA125" s="18">
        <f t="shared" si="246"/>
        <v>4653634</v>
      </c>
      <c r="DB125" s="18">
        <f t="shared" si="246"/>
        <v>29393212</v>
      </c>
      <c r="DC125" s="16"/>
      <c r="DD125" s="16"/>
      <c r="DE125" s="18">
        <f t="shared" si="247"/>
        <v>140060</v>
      </c>
      <c r="DF125" s="18">
        <f t="shared" si="247"/>
        <v>276821</v>
      </c>
      <c r="DG125" s="18">
        <f t="shared" si="247"/>
        <v>436205</v>
      </c>
      <c r="DH125" s="18">
        <f t="shared" si="247"/>
        <v>585809</v>
      </c>
      <c r="DI125" s="18">
        <f t="shared" si="247"/>
        <v>750922</v>
      </c>
      <c r="DJ125" s="18">
        <f t="shared" si="247"/>
        <v>920282</v>
      </c>
      <c r="DK125" s="18">
        <f t="shared" si="247"/>
        <v>1110604</v>
      </c>
      <c r="DL125" s="18">
        <f t="shared" si="247"/>
        <v>1305502</v>
      </c>
      <c r="DM125" s="18">
        <f t="shared" si="247"/>
        <v>1479278</v>
      </c>
      <c r="DN125" s="18">
        <f t="shared" si="247"/>
        <v>1649277</v>
      </c>
      <c r="DO125" s="18">
        <f t="shared" si="247"/>
        <v>1802834</v>
      </c>
      <c r="DP125" s="18">
        <f t="shared" si="247"/>
        <v>1963716</v>
      </c>
      <c r="DQ125" s="18">
        <f t="shared" si="247"/>
        <v>12421310</v>
      </c>
      <c r="DR125" s="16"/>
      <c r="DS125" s="16"/>
      <c r="DT125" s="18">
        <f t="shared" si="248"/>
        <v>170771</v>
      </c>
      <c r="DU125" s="18">
        <f t="shared" si="248"/>
        <v>330542</v>
      </c>
      <c r="DV125" s="18">
        <f t="shared" si="248"/>
        <v>506535</v>
      </c>
      <c r="DW125" s="18">
        <f t="shared" si="248"/>
        <v>672251</v>
      </c>
      <c r="DX125" s="18">
        <f t="shared" si="248"/>
        <v>861105</v>
      </c>
      <c r="DY125" s="18">
        <f t="shared" si="248"/>
        <v>1039975</v>
      </c>
      <c r="DZ125" s="18">
        <f t="shared" si="248"/>
        <v>1240583</v>
      </c>
      <c r="EA125" s="18">
        <f t="shared" si="248"/>
        <v>1435725</v>
      </c>
      <c r="EB125" s="18">
        <f t="shared" si="248"/>
        <v>1623942</v>
      </c>
      <c r="EC125" s="18">
        <f t="shared" si="248"/>
        <v>1814582</v>
      </c>
      <c r="ED125" s="18">
        <f t="shared" si="248"/>
        <v>1990084</v>
      </c>
      <c r="EE125" s="18">
        <f t="shared" si="248"/>
        <v>2153991</v>
      </c>
      <c r="EF125" s="18">
        <f t="shared" si="248"/>
        <v>13840086</v>
      </c>
      <c r="EG125" s="16"/>
      <c r="EH125" s="16"/>
      <c r="EI125" s="18">
        <f t="shared" si="249"/>
        <v>84204</v>
      </c>
      <c r="EJ125" s="18">
        <f t="shared" si="249"/>
        <v>165996</v>
      </c>
      <c r="EK125" s="18">
        <f t="shared" si="249"/>
        <v>290449</v>
      </c>
      <c r="EL125" s="18">
        <f t="shared" si="249"/>
        <v>413300</v>
      </c>
      <c r="EM125" s="18">
        <f t="shared" si="249"/>
        <v>566793</v>
      </c>
      <c r="EN125" s="18">
        <f t="shared" si="249"/>
        <v>736737</v>
      </c>
      <c r="EO125" s="18">
        <f t="shared" si="249"/>
        <v>967786</v>
      </c>
      <c r="EP125" s="18">
        <f t="shared" si="249"/>
        <v>1228305</v>
      </c>
      <c r="EQ125" s="18">
        <f t="shared" si="249"/>
        <v>1380266</v>
      </c>
      <c r="ER125" s="18">
        <f t="shared" si="249"/>
        <v>1522481</v>
      </c>
      <c r="ES125" s="18">
        <f t="shared" si="249"/>
        <v>1645455</v>
      </c>
      <c r="ET125" s="18">
        <f t="shared" si="249"/>
        <v>1749272</v>
      </c>
      <c r="EU125" s="18">
        <f t="shared" si="249"/>
        <v>10751044</v>
      </c>
      <c r="EV125" s="16"/>
      <c r="EW125" s="16"/>
      <c r="EX125" s="18">
        <f t="shared" si="250"/>
        <v>196473</v>
      </c>
      <c r="EY125" s="18">
        <f t="shared" si="250"/>
        <v>381399</v>
      </c>
      <c r="EZ125" s="18">
        <f t="shared" si="250"/>
        <v>629277</v>
      </c>
      <c r="FA125" s="18">
        <f t="shared" si="250"/>
        <v>856409</v>
      </c>
      <c r="FB125" s="18">
        <f t="shared" si="250"/>
        <v>1108505</v>
      </c>
      <c r="FC125" s="18">
        <f t="shared" si="250"/>
        <v>1360479</v>
      </c>
      <c r="FD125" s="18">
        <f t="shared" si="250"/>
        <v>1656342</v>
      </c>
      <c r="FE125" s="18">
        <f t="shared" si="250"/>
        <v>1971274</v>
      </c>
      <c r="FF125" s="18">
        <f t="shared" si="250"/>
        <v>2206991</v>
      </c>
      <c r="FG125" s="18">
        <f t="shared" si="250"/>
        <v>2443654</v>
      </c>
      <c r="FH125" s="18">
        <f t="shared" si="250"/>
        <v>2676345</v>
      </c>
      <c r="FI125" s="18">
        <f t="shared" si="250"/>
        <v>2902182</v>
      </c>
      <c r="FJ125" s="18">
        <f t="shared" si="250"/>
        <v>18389330</v>
      </c>
      <c r="FK125" s="16"/>
      <c r="FL125" s="16"/>
      <c r="FM125" s="18">
        <f t="shared" si="251"/>
        <v>222908</v>
      </c>
      <c r="FN125" s="18">
        <f t="shared" si="251"/>
        <v>432898</v>
      </c>
      <c r="FO125" s="18">
        <f t="shared" si="251"/>
        <v>703484</v>
      </c>
      <c r="FP125" s="18">
        <f t="shared" si="251"/>
        <v>960003</v>
      </c>
      <c r="FQ125" s="18">
        <f t="shared" si="251"/>
        <v>1254878</v>
      </c>
      <c r="FR125" s="18">
        <f t="shared" si="251"/>
        <v>1568795</v>
      </c>
      <c r="FS125" s="18">
        <f t="shared" si="251"/>
        <v>1937091</v>
      </c>
      <c r="FT125" s="18">
        <f t="shared" si="251"/>
        <v>2336606</v>
      </c>
      <c r="FU125" s="18">
        <f t="shared" si="251"/>
        <v>2623459</v>
      </c>
      <c r="FV125" s="18">
        <f t="shared" si="251"/>
        <v>2900758</v>
      </c>
      <c r="FW125" s="18">
        <f t="shared" si="251"/>
        <v>3155837</v>
      </c>
      <c r="FX125" s="18">
        <f t="shared" si="251"/>
        <v>3394578</v>
      </c>
      <c r="FY125" s="18">
        <f t="shared" si="251"/>
        <v>21491295</v>
      </c>
      <c r="FZ125" s="16"/>
      <c r="GA125" s="16"/>
      <c r="GB125" s="18">
        <f t="shared" si="252"/>
        <v>45686</v>
      </c>
      <c r="GC125" s="18">
        <f t="shared" si="252"/>
        <v>88634</v>
      </c>
      <c r="GD125" s="18">
        <f t="shared" si="252"/>
        <v>143979</v>
      </c>
      <c r="GE125" s="18">
        <f t="shared" si="252"/>
        <v>200447</v>
      </c>
      <c r="GF125" s="18">
        <f t="shared" si="252"/>
        <v>265923</v>
      </c>
      <c r="GG125" s="18">
        <f t="shared" si="252"/>
        <v>333142</v>
      </c>
      <c r="GH125" s="18">
        <f t="shared" si="252"/>
        <v>408275</v>
      </c>
      <c r="GI125" s="18">
        <f t="shared" si="252"/>
        <v>490865</v>
      </c>
      <c r="GJ125" s="18">
        <f t="shared" si="252"/>
        <v>558818</v>
      </c>
      <c r="GK125" s="18">
        <f t="shared" si="252"/>
        <v>625172</v>
      </c>
      <c r="GL125" s="18">
        <f t="shared" si="252"/>
        <v>687193</v>
      </c>
      <c r="GM125" s="18">
        <f t="shared" si="252"/>
        <v>750987</v>
      </c>
      <c r="GN125" s="18">
        <f t="shared" si="252"/>
        <v>4599121</v>
      </c>
      <c r="GO125" s="16"/>
      <c r="GP125" s="16"/>
    </row>
    <row r="126" spans="1:198" s="17" customFormat="1" ht="15.2" customHeight="1">
      <c r="A126" s="25">
        <v>2014</v>
      </c>
      <c r="B126" s="30" t="s">
        <v>6</v>
      </c>
      <c r="D126" s="18">
        <f t="shared" si="240"/>
        <v>0</v>
      </c>
      <c r="E126" s="18">
        <f t="shared" si="240"/>
        <v>0</v>
      </c>
      <c r="F126" s="18">
        <f t="shared" si="240"/>
        <v>0</v>
      </c>
      <c r="G126" s="18">
        <f t="shared" si="240"/>
        <v>0</v>
      </c>
      <c r="H126" s="18">
        <f t="shared" si="240"/>
        <v>0</v>
      </c>
      <c r="I126" s="18">
        <f t="shared" si="240"/>
        <v>0</v>
      </c>
      <c r="J126" s="18">
        <f t="shared" si="240"/>
        <v>0</v>
      </c>
      <c r="K126" s="18">
        <f t="shared" si="240"/>
        <v>0</v>
      </c>
      <c r="L126" s="18">
        <f t="shared" si="240"/>
        <v>0</v>
      </c>
      <c r="M126" s="18">
        <f t="shared" si="240"/>
        <v>0</v>
      </c>
      <c r="N126" s="18">
        <f t="shared" si="240"/>
        <v>0</v>
      </c>
      <c r="O126" s="18">
        <f t="shared" si="240"/>
        <v>0</v>
      </c>
      <c r="P126" s="18">
        <f t="shared" si="240"/>
        <v>0</v>
      </c>
      <c r="Q126" s="16"/>
      <c r="R126" s="16"/>
      <c r="S126" s="18">
        <f t="shared" si="241"/>
        <v>0</v>
      </c>
      <c r="T126" s="18">
        <f t="shared" si="241"/>
        <v>0</v>
      </c>
      <c r="U126" s="18">
        <f t="shared" si="241"/>
        <v>0</v>
      </c>
      <c r="V126" s="18">
        <f t="shared" si="241"/>
        <v>0</v>
      </c>
      <c r="W126" s="18">
        <f t="shared" si="241"/>
        <v>0</v>
      </c>
      <c r="X126" s="18">
        <f t="shared" si="241"/>
        <v>0</v>
      </c>
      <c r="Y126" s="18">
        <f t="shared" si="241"/>
        <v>0</v>
      </c>
      <c r="Z126" s="18">
        <f t="shared" si="241"/>
        <v>0</v>
      </c>
      <c r="AA126" s="18">
        <f t="shared" si="241"/>
        <v>0</v>
      </c>
      <c r="AB126" s="18">
        <f t="shared" si="241"/>
        <v>0</v>
      </c>
      <c r="AC126" s="18">
        <f t="shared" si="241"/>
        <v>0</v>
      </c>
      <c r="AD126" s="18">
        <f t="shared" si="241"/>
        <v>0</v>
      </c>
      <c r="AE126" s="18">
        <f t="shared" si="241"/>
        <v>0</v>
      </c>
      <c r="AF126" s="16"/>
      <c r="AG126" s="16"/>
      <c r="AH126" s="18">
        <f t="shared" si="242"/>
        <v>349785</v>
      </c>
      <c r="AI126" s="18">
        <f t="shared" si="242"/>
        <v>678265</v>
      </c>
      <c r="AJ126" s="18">
        <f t="shared" si="242"/>
        <v>1079471</v>
      </c>
      <c r="AK126" s="18">
        <f t="shared" si="242"/>
        <v>1462877</v>
      </c>
      <c r="AL126" s="18">
        <f t="shared" si="242"/>
        <v>1864343</v>
      </c>
      <c r="AM126" s="18">
        <f t="shared" si="242"/>
        <v>2266589</v>
      </c>
      <c r="AN126" s="18">
        <f t="shared" si="242"/>
        <v>2687495</v>
      </c>
      <c r="AO126" s="18">
        <f t="shared" si="242"/>
        <v>3137788</v>
      </c>
      <c r="AP126" s="18">
        <f t="shared" si="242"/>
        <v>3519935</v>
      </c>
      <c r="AQ126" s="18">
        <f t="shared" si="242"/>
        <v>3934861</v>
      </c>
      <c r="AR126" s="18">
        <f t="shared" si="242"/>
        <v>4308398</v>
      </c>
      <c r="AS126" s="18">
        <f t="shared" si="242"/>
        <v>4691983</v>
      </c>
      <c r="AT126" s="18">
        <f t="shared" si="242"/>
        <v>29981790</v>
      </c>
      <c r="AU126" s="16"/>
      <c r="AV126" s="16"/>
      <c r="AW126" s="18">
        <f t="shared" si="243"/>
        <v>237434</v>
      </c>
      <c r="AX126" s="18">
        <f t="shared" si="243"/>
        <v>454143</v>
      </c>
      <c r="AY126" s="18">
        <f t="shared" si="243"/>
        <v>728803</v>
      </c>
      <c r="AZ126" s="18">
        <f t="shared" si="243"/>
        <v>1024074</v>
      </c>
      <c r="BA126" s="18">
        <f t="shared" si="243"/>
        <v>1358725</v>
      </c>
      <c r="BB126" s="18">
        <f t="shared" si="243"/>
        <v>1707510</v>
      </c>
      <c r="BC126" s="18">
        <f t="shared" si="243"/>
        <v>2105973</v>
      </c>
      <c r="BD126" s="18">
        <f t="shared" si="243"/>
        <v>2535022</v>
      </c>
      <c r="BE126" s="18">
        <f t="shared" si="243"/>
        <v>2853403</v>
      </c>
      <c r="BF126" s="18">
        <f t="shared" si="243"/>
        <v>3176262</v>
      </c>
      <c r="BG126" s="18">
        <f t="shared" si="243"/>
        <v>3465437</v>
      </c>
      <c r="BH126" s="18">
        <f t="shared" si="243"/>
        <v>3762632</v>
      </c>
      <c r="BI126" s="18">
        <f t="shared" si="243"/>
        <v>23409418</v>
      </c>
      <c r="BJ126" s="16"/>
      <c r="BK126" s="16"/>
      <c r="BL126" s="18">
        <f t="shared" si="244"/>
        <v>286184</v>
      </c>
      <c r="BM126" s="18">
        <f t="shared" si="244"/>
        <v>556782</v>
      </c>
      <c r="BN126" s="18">
        <f t="shared" si="244"/>
        <v>877177</v>
      </c>
      <c r="BO126" s="18">
        <f t="shared" si="244"/>
        <v>1199709</v>
      </c>
      <c r="BP126" s="18">
        <f t="shared" si="244"/>
        <v>1529261</v>
      </c>
      <c r="BQ126" s="18">
        <f t="shared" si="244"/>
        <v>1852397</v>
      </c>
      <c r="BR126" s="18">
        <f t="shared" si="244"/>
        <v>2186089</v>
      </c>
      <c r="BS126" s="18">
        <f t="shared" si="244"/>
        <v>2530941</v>
      </c>
      <c r="BT126" s="18">
        <f t="shared" si="244"/>
        <v>2852840</v>
      </c>
      <c r="BU126" s="18">
        <f t="shared" si="244"/>
        <v>3190362</v>
      </c>
      <c r="BV126" s="18">
        <f t="shared" si="244"/>
        <v>3506630</v>
      </c>
      <c r="BW126" s="18">
        <f t="shared" si="244"/>
        <v>3834421</v>
      </c>
      <c r="BX126" s="18">
        <f t="shared" si="244"/>
        <v>24402793</v>
      </c>
      <c r="BY126" s="16"/>
      <c r="BZ126" s="16"/>
      <c r="CA126" s="18">
        <f t="shared" si="245"/>
        <v>44950</v>
      </c>
      <c r="CB126" s="18">
        <f t="shared" si="245"/>
        <v>85555</v>
      </c>
      <c r="CC126" s="18">
        <f t="shared" si="245"/>
        <v>137843</v>
      </c>
      <c r="CD126" s="18">
        <f t="shared" si="245"/>
        <v>191661</v>
      </c>
      <c r="CE126" s="18">
        <f t="shared" si="245"/>
        <v>255819</v>
      </c>
      <c r="CF126" s="18">
        <f t="shared" si="245"/>
        <v>320902</v>
      </c>
      <c r="CG126" s="18">
        <f t="shared" si="245"/>
        <v>395141</v>
      </c>
      <c r="CH126" s="18">
        <f t="shared" si="245"/>
        <v>474661</v>
      </c>
      <c r="CI126" s="18">
        <f t="shared" si="245"/>
        <v>534279</v>
      </c>
      <c r="CJ126" s="18">
        <f t="shared" si="245"/>
        <v>593425</v>
      </c>
      <c r="CK126" s="18">
        <f t="shared" si="245"/>
        <v>648757</v>
      </c>
      <c r="CL126" s="18">
        <f t="shared" si="245"/>
        <v>704164</v>
      </c>
      <c r="CM126" s="18">
        <f t="shared" si="245"/>
        <v>4387157</v>
      </c>
      <c r="CN126" s="16"/>
      <c r="CO126" s="16"/>
      <c r="CP126" s="18">
        <f t="shared" si="246"/>
        <v>267431</v>
      </c>
      <c r="CQ126" s="18">
        <f t="shared" si="246"/>
        <v>534551</v>
      </c>
      <c r="CR126" s="18">
        <f t="shared" si="246"/>
        <v>870657</v>
      </c>
      <c r="CS126" s="18">
        <f t="shared" si="246"/>
        <v>1203164</v>
      </c>
      <c r="CT126" s="18">
        <f t="shared" si="246"/>
        <v>1577230</v>
      </c>
      <c r="CU126" s="18">
        <f t="shared" si="246"/>
        <v>1979560</v>
      </c>
      <c r="CV126" s="18">
        <f t="shared" si="246"/>
        <v>2464233</v>
      </c>
      <c r="CW126" s="18">
        <f t="shared" si="246"/>
        <v>2992271</v>
      </c>
      <c r="CX126" s="18">
        <f t="shared" si="246"/>
        <v>3357936</v>
      </c>
      <c r="CY126" s="18">
        <f t="shared" si="246"/>
        <v>3727876</v>
      </c>
      <c r="CZ126" s="18">
        <f t="shared" si="246"/>
        <v>4021570</v>
      </c>
      <c r="DA126" s="18">
        <f t="shared" si="246"/>
        <v>4340338</v>
      </c>
      <c r="DB126" s="18">
        <f t="shared" si="246"/>
        <v>27336817</v>
      </c>
      <c r="DC126" s="16"/>
      <c r="DD126" s="16"/>
      <c r="DE126" s="18">
        <f t="shared" si="247"/>
        <v>137190</v>
      </c>
      <c r="DF126" s="18">
        <f t="shared" si="247"/>
        <v>265574</v>
      </c>
      <c r="DG126" s="18">
        <f t="shared" si="247"/>
        <v>412540</v>
      </c>
      <c r="DH126" s="18">
        <f t="shared" si="247"/>
        <v>556549</v>
      </c>
      <c r="DI126" s="18">
        <f t="shared" si="247"/>
        <v>716644</v>
      </c>
      <c r="DJ126" s="18">
        <f t="shared" si="247"/>
        <v>883027</v>
      </c>
      <c r="DK126" s="18">
        <f t="shared" si="247"/>
        <v>1068430</v>
      </c>
      <c r="DL126" s="18">
        <f t="shared" si="247"/>
        <v>1255656</v>
      </c>
      <c r="DM126" s="18">
        <f t="shared" si="247"/>
        <v>1417295</v>
      </c>
      <c r="DN126" s="18">
        <f t="shared" si="247"/>
        <v>1570570</v>
      </c>
      <c r="DO126" s="18">
        <f t="shared" si="247"/>
        <v>1702231</v>
      </c>
      <c r="DP126" s="18">
        <f t="shared" si="247"/>
        <v>1842417</v>
      </c>
      <c r="DQ126" s="18">
        <f t="shared" si="247"/>
        <v>11828123</v>
      </c>
      <c r="DR126" s="16"/>
      <c r="DS126" s="16"/>
      <c r="DT126" s="18">
        <f t="shared" si="248"/>
        <v>158816</v>
      </c>
      <c r="DU126" s="18">
        <f t="shared" si="248"/>
        <v>308460</v>
      </c>
      <c r="DV126" s="18">
        <f t="shared" si="248"/>
        <v>486216</v>
      </c>
      <c r="DW126" s="18">
        <f t="shared" si="248"/>
        <v>666336</v>
      </c>
      <c r="DX126" s="18">
        <f t="shared" si="248"/>
        <v>865225</v>
      </c>
      <c r="DY126" s="18">
        <f t="shared" si="248"/>
        <v>1070180</v>
      </c>
      <c r="DZ126" s="18">
        <f t="shared" si="248"/>
        <v>1284319</v>
      </c>
      <c r="EA126" s="18">
        <f t="shared" si="248"/>
        <v>1492984</v>
      </c>
      <c r="EB126" s="18">
        <f t="shared" si="248"/>
        <v>1692566</v>
      </c>
      <c r="EC126" s="18">
        <f t="shared" si="248"/>
        <v>1888845</v>
      </c>
      <c r="ED126" s="18">
        <f t="shared" si="248"/>
        <v>2071702</v>
      </c>
      <c r="EE126" s="18">
        <f t="shared" si="248"/>
        <v>2254166</v>
      </c>
      <c r="EF126" s="18">
        <f t="shared" si="248"/>
        <v>14239815</v>
      </c>
      <c r="EG126" s="16"/>
      <c r="EH126" s="16"/>
      <c r="EI126" s="18">
        <f t="shared" si="249"/>
        <v>78326</v>
      </c>
      <c r="EJ126" s="18">
        <f t="shared" si="249"/>
        <v>154197</v>
      </c>
      <c r="EK126" s="18">
        <f t="shared" si="249"/>
        <v>261727</v>
      </c>
      <c r="EL126" s="18">
        <f t="shared" si="249"/>
        <v>387875</v>
      </c>
      <c r="EM126" s="18">
        <f t="shared" si="249"/>
        <v>539251</v>
      </c>
      <c r="EN126" s="18">
        <f t="shared" si="249"/>
        <v>705491</v>
      </c>
      <c r="EO126" s="18">
        <f t="shared" si="249"/>
        <v>935519</v>
      </c>
      <c r="EP126" s="18">
        <f t="shared" si="249"/>
        <v>1192912</v>
      </c>
      <c r="EQ126" s="18">
        <f t="shared" si="249"/>
        <v>1339114</v>
      </c>
      <c r="ER126" s="18">
        <f t="shared" si="249"/>
        <v>1479533</v>
      </c>
      <c r="ES126" s="18">
        <f t="shared" si="249"/>
        <v>1596049</v>
      </c>
      <c r="ET126" s="18">
        <f t="shared" si="249"/>
        <v>1696888</v>
      </c>
      <c r="EU126" s="18">
        <f t="shared" si="249"/>
        <v>10366882</v>
      </c>
      <c r="EV126" s="16"/>
      <c r="EW126" s="16"/>
      <c r="EX126" s="18">
        <f t="shared" si="250"/>
        <v>165717</v>
      </c>
      <c r="EY126" s="18">
        <f t="shared" si="250"/>
        <v>324173</v>
      </c>
      <c r="EZ126" s="18">
        <f t="shared" si="250"/>
        <v>534833</v>
      </c>
      <c r="FA126" s="18">
        <f t="shared" si="250"/>
        <v>758388</v>
      </c>
      <c r="FB126" s="18">
        <f t="shared" si="250"/>
        <v>1007254</v>
      </c>
      <c r="FC126" s="18">
        <f t="shared" si="250"/>
        <v>1256346</v>
      </c>
      <c r="FD126" s="18">
        <f t="shared" si="250"/>
        <v>1542603</v>
      </c>
      <c r="FE126" s="18">
        <f t="shared" si="250"/>
        <v>1859314</v>
      </c>
      <c r="FF126" s="18">
        <f t="shared" si="250"/>
        <v>2095089</v>
      </c>
      <c r="FG126" s="18">
        <f t="shared" si="250"/>
        <v>2329629</v>
      </c>
      <c r="FH126" s="18">
        <f t="shared" si="250"/>
        <v>2532655</v>
      </c>
      <c r="FI126" s="18">
        <f t="shared" si="250"/>
        <v>2742473</v>
      </c>
      <c r="FJ126" s="18">
        <f t="shared" si="250"/>
        <v>17148474</v>
      </c>
      <c r="FK126" s="16"/>
      <c r="FL126" s="16"/>
      <c r="FM126" s="18">
        <f t="shared" si="251"/>
        <v>182762</v>
      </c>
      <c r="FN126" s="18">
        <f t="shared" si="251"/>
        <v>368491</v>
      </c>
      <c r="FO126" s="18">
        <f t="shared" si="251"/>
        <v>598129</v>
      </c>
      <c r="FP126" s="18">
        <f t="shared" si="251"/>
        <v>847347</v>
      </c>
      <c r="FQ126" s="18">
        <f t="shared" si="251"/>
        <v>1125447</v>
      </c>
      <c r="FR126" s="18">
        <f t="shared" si="251"/>
        <v>1415186</v>
      </c>
      <c r="FS126" s="18">
        <f t="shared" si="251"/>
        <v>1758990</v>
      </c>
      <c r="FT126" s="18">
        <f t="shared" si="251"/>
        <v>2131446</v>
      </c>
      <c r="FU126" s="18">
        <f t="shared" si="251"/>
        <v>2408264</v>
      </c>
      <c r="FV126" s="18">
        <f t="shared" si="251"/>
        <v>2668686</v>
      </c>
      <c r="FW126" s="18">
        <f t="shared" si="251"/>
        <v>2871866</v>
      </c>
      <c r="FX126" s="18">
        <f t="shared" si="251"/>
        <v>3083014</v>
      </c>
      <c r="FY126" s="18">
        <f t="shared" si="251"/>
        <v>19459628</v>
      </c>
      <c r="FZ126" s="16"/>
      <c r="GA126" s="16"/>
      <c r="GB126" s="18">
        <f t="shared" si="252"/>
        <v>49327</v>
      </c>
      <c r="GC126" s="18">
        <f t="shared" si="252"/>
        <v>96067</v>
      </c>
      <c r="GD126" s="18">
        <f t="shared" si="252"/>
        <v>150990</v>
      </c>
      <c r="GE126" s="18">
        <f t="shared" si="252"/>
        <v>213416</v>
      </c>
      <c r="GF126" s="18">
        <f t="shared" si="252"/>
        <v>280660</v>
      </c>
      <c r="GG126" s="18">
        <f t="shared" si="252"/>
        <v>352587</v>
      </c>
      <c r="GH126" s="18">
        <f t="shared" si="252"/>
        <v>430948</v>
      </c>
      <c r="GI126" s="18">
        <f t="shared" si="252"/>
        <v>515259</v>
      </c>
      <c r="GJ126" s="18">
        <f t="shared" si="252"/>
        <v>548583</v>
      </c>
      <c r="GK126" s="18">
        <f t="shared" si="252"/>
        <v>600877</v>
      </c>
      <c r="GL126" s="18">
        <f t="shared" si="252"/>
        <v>651835</v>
      </c>
      <c r="GM126" s="18">
        <f t="shared" si="252"/>
        <v>706690</v>
      </c>
      <c r="GN126" s="18">
        <f t="shared" si="252"/>
        <v>4597239</v>
      </c>
      <c r="GO126" s="16"/>
      <c r="GP126" s="16"/>
    </row>
    <row r="127" spans="1:198" s="17" customFormat="1" ht="15.2" customHeight="1">
      <c r="A127" s="25">
        <v>2015</v>
      </c>
      <c r="B127" s="30" t="s">
        <v>6</v>
      </c>
      <c r="D127" s="18">
        <f t="shared" si="240"/>
        <v>0</v>
      </c>
      <c r="E127" s="18">
        <f t="shared" si="240"/>
        <v>0</v>
      </c>
      <c r="F127" s="18">
        <f t="shared" si="240"/>
        <v>0</v>
      </c>
      <c r="G127" s="18">
        <f t="shared" si="240"/>
        <v>0</v>
      </c>
      <c r="H127" s="18">
        <f t="shared" si="240"/>
        <v>0</v>
      </c>
      <c r="I127" s="18">
        <f t="shared" si="240"/>
        <v>0</v>
      </c>
      <c r="J127" s="18">
        <f t="shared" si="240"/>
        <v>0</v>
      </c>
      <c r="K127" s="18">
        <f t="shared" si="240"/>
        <v>0</v>
      </c>
      <c r="L127" s="18">
        <f t="shared" si="240"/>
        <v>0</v>
      </c>
      <c r="M127" s="18">
        <f t="shared" si="240"/>
        <v>0</v>
      </c>
      <c r="N127" s="18">
        <f t="shared" si="240"/>
        <v>0</v>
      </c>
      <c r="O127" s="18">
        <f t="shared" si="240"/>
        <v>0</v>
      </c>
      <c r="P127" s="18">
        <f t="shared" si="240"/>
        <v>0</v>
      </c>
      <c r="Q127" s="16"/>
      <c r="R127" s="16"/>
      <c r="S127" s="18">
        <f t="shared" si="241"/>
        <v>0</v>
      </c>
      <c r="T127" s="18">
        <f t="shared" si="241"/>
        <v>0</v>
      </c>
      <c r="U127" s="18">
        <f t="shared" si="241"/>
        <v>0</v>
      </c>
      <c r="V127" s="18">
        <f t="shared" si="241"/>
        <v>0</v>
      </c>
      <c r="W127" s="18">
        <f t="shared" si="241"/>
        <v>0</v>
      </c>
      <c r="X127" s="18">
        <f t="shared" si="241"/>
        <v>0</v>
      </c>
      <c r="Y127" s="18">
        <f t="shared" si="241"/>
        <v>0</v>
      </c>
      <c r="Z127" s="18">
        <f t="shared" si="241"/>
        <v>0</v>
      </c>
      <c r="AA127" s="18">
        <f t="shared" si="241"/>
        <v>0</v>
      </c>
      <c r="AB127" s="18">
        <f t="shared" si="241"/>
        <v>0</v>
      </c>
      <c r="AC127" s="18">
        <f t="shared" si="241"/>
        <v>0</v>
      </c>
      <c r="AD127" s="18">
        <f t="shared" si="241"/>
        <v>0</v>
      </c>
      <c r="AE127" s="18">
        <f t="shared" si="241"/>
        <v>0</v>
      </c>
      <c r="AF127" s="16"/>
      <c r="AG127" s="16"/>
      <c r="AH127" s="18">
        <f t="shared" si="242"/>
        <v>355167</v>
      </c>
      <c r="AI127" s="18">
        <f t="shared" si="242"/>
        <v>673376</v>
      </c>
      <c r="AJ127" s="18">
        <f t="shared" si="242"/>
        <v>1067322</v>
      </c>
      <c r="AK127" s="18">
        <f t="shared" si="242"/>
        <v>1446999</v>
      </c>
      <c r="AL127" s="18">
        <f t="shared" si="242"/>
        <v>1831432</v>
      </c>
      <c r="AM127" s="18">
        <f t="shared" si="242"/>
        <v>2213095</v>
      </c>
      <c r="AN127" s="18">
        <f t="shared" si="242"/>
        <v>2630464</v>
      </c>
      <c r="AO127" s="18">
        <f t="shared" si="242"/>
        <v>3043867</v>
      </c>
      <c r="AP127" s="18">
        <f t="shared" si="242"/>
        <v>3413455</v>
      </c>
      <c r="AQ127" s="18">
        <f t="shared" si="242"/>
        <v>3788902</v>
      </c>
      <c r="AR127" s="18">
        <f t="shared" si="242"/>
        <v>4128332</v>
      </c>
      <c r="AS127" s="18">
        <f t="shared" si="242"/>
        <v>4466494</v>
      </c>
      <c r="AT127" s="18">
        <f t="shared" si="242"/>
        <v>29058905</v>
      </c>
      <c r="AU127" s="16"/>
      <c r="AV127" s="16"/>
      <c r="AW127" s="18">
        <f t="shared" si="243"/>
        <v>224233</v>
      </c>
      <c r="AX127" s="18">
        <f t="shared" si="243"/>
        <v>406640</v>
      </c>
      <c r="AY127" s="18">
        <f t="shared" si="243"/>
        <v>650026</v>
      </c>
      <c r="AZ127" s="18">
        <f t="shared" si="243"/>
        <v>888747</v>
      </c>
      <c r="BA127" s="18">
        <f t="shared" si="243"/>
        <v>1178498</v>
      </c>
      <c r="BB127" s="18">
        <f t="shared" si="243"/>
        <v>1473651</v>
      </c>
      <c r="BC127" s="18">
        <f t="shared" si="243"/>
        <v>1816827</v>
      </c>
      <c r="BD127" s="18">
        <f t="shared" si="243"/>
        <v>2164108</v>
      </c>
      <c r="BE127" s="18">
        <f t="shared" si="243"/>
        <v>2436660</v>
      </c>
      <c r="BF127" s="18">
        <f t="shared" si="243"/>
        <v>2698846</v>
      </c>
      <c r="BG127" s="18">
        <f t="shared" si="243"/>
        <v>2940650</v>
      </c>
      <c r="BH127" s="18">
        <f t="shared" si="243"/>
        <v>3182379</v>
      </c>
      <c r="BI127" s="18">
        <f t="shared" si="243"/>
        <v>20061265</v>
      </c>
      <c r="BJ127" s="16"/>
      <c r="BK127" s="16"/>
      <c r="BL127" s="18">
        <f t="shared" si="244"/>
        <v>298064</v>
      </c>
      <c r="BM127" s="18">
        <f t="shared" si="244"/>
        <v>567772</v>
      </c>
      <c r="BN127" s="18">
        <f t="shared" si="244"/>
        <v>894482</v>
      </c>
      <c r="BO127" s="18">
        <f t="shared" si="244"/>
        <v>1226159</v>
      </c>
      <c r="BP127" s="18">
        <f t="shared" si="244"/>
        <v>1585994</v>
      </c>
      <c r="BQ127" s="18">
        <f t="shared" si="244"/>
        <v>1944650</v>
      </c>
      <c r="BR127" s="18">
        <f t="shared" si="244"/>
        <v>2315294</v>
      </c>
      <c r="BS127" s="18">
        <f t="shared" si="244"/>
        <v>2689269</v>
      </c>
      <c r="BT127" s="18">
        <f t="shared" si="244"/>
        <v>3047540</v>
      </c>
      <c r="BU127" s="18">
        <f t="shared" si="244"/>
        <v>3416007</v>
      </c>
      <c r="BV127" s="18">
        <f t="shared" si="244"/>
        <v>3757977</v>
      </c>
      <c r="BW127" s="18">
        <f t="shared" si="244"/>
        <v>4107345</v>
      </c>
      <c r="BX127" s="18">
        <f t="shared" si="244"/>
        <v>25850553</v>
      </c>
      <c r="BY127" s="16"/>
      <c r="BZ127" s="16"/>
      <c r="CA127" s="18">
        <f t="shared" si="245"/>
        <v>38140</v>
      </c>
      <c r="CB127" s="18">
        <f t="shared" si="245"/>
        <v>70777</v>
      </c>
      <c r="CC127" s="18">
        <f t="shared" si="245"/>
        <v>112037</v>
      </c>
      <c r="CD127" s="18">
        <f t="shared" si="245"/>
        <v>155907</v>
      </c>
      <c r="CE127" s="18">
        <f t="shared" si="245"/>
        <v>211002</v>
      </c>
      <c r="CF127" s="18">
        <f t="shared" si="245"/>
        <v>265896</v>
      </c>
      <c r="CG127" s="18">
        <f t="shared" si="245"/>
        <v>315862</v>
      </c>
      <c r="CH127" s="18">
        <f t="shared" si="245"/>
        <v>374367</v>
      </c>
      <c r="CI127" s="18">
        <f t="shared" si="245"/>
        <v>422392</v>
      </c>
      <c r="CJ127" s="18">
        <f t="shared" si="245"/>
        <v>469289</v>
      </c>
      <c r="CK127" s="18">
        <f t="shared" si="245"/>
        <v>512946</v>
      </c>
      <c r="CL127" s="18">
        <f t="shared" si="245"/>
        <v>556847</v>
      </c>
      <c r="CM127" s="18">
        <f t="shared" si="245"/>
        <v>3505462</v>
      </c>
      <c r="CN127" s="16"/>
      <c r="CO127" s="16"/>
      <c r="CP127" s="18">
        <f t="shared" si="246"/>
        <v>258071</v>
      </c>
      <c r="CQ127" s="18">
        <f t="shared" si="246"/>
        <v>492262</v>
      </c>
      <c r="CR127" s="18">
        <f t="shared" si="246"/>
        <v>810624</v>
      </c>
      <c r="CS127" s="18">
        <f t="shared" si="246"/>
        <v>1121820</v>
      </c>
      <c r="CT127" s="18">
        <f t="shared" si="246"/>
        <v>1478793</v>
      </c>
      <c r="CU127" s="18">
        <f t="shared" si="246"/>
        <v>1854359</v>
      </c>
      <c r="CV127" s="18">
        <f t="shared" si="246"/>
        <v>2343052</v>
      </c>
      <c r="CW127" s="18">
        <f t="shared" si="246"/>
        <v>2839780</v>
      </c>
      <c r="CX127" s="18">
        <f t="shared" si="246"/>
        <v>3211051</v>
      </c>
      <c r="CY127" s="18">
        <f t="shared" si="246"/>
        <v>3559908</v>
      </c>
      <c r="CZ127" s="18">
        <f t="shared" si="246"/>
        <v>3858033</v>
      </c>
      <c r="DA127" s="18">
        <f t="shared" si="246"/>
        <v>4155935</v>
      </c>
      <c r="DB127" s="18">
        <f t="shared" si="246"/>
        <v>25983688</v>
      </c>
      <c r="DC127" s="16"/>
      <c r="DD127" s="16"/>
      <c r="DE127" s="18">
        <f t="shared" si="247"/>
        <v>113526</v>
      </c>
      <c r="DF127" s="18">
        <f t="shared" si="247"/>
        <v>214581</v>
      </c>
      <c r="DG127" s="18">
        <f t="shared" si="247"/>
        <v>326704</v>
      </c>
      <c r="DH127" s="18">
        <f t="shared" si="247"/>
        <v>440194</v>
      </c>
      <c r="DI127" s="18">
        <f t="shared" si="247"/>
        <v>570052</v>
      </c>
      <c r="DJ127" s="18">
        <f t="shared" si="247"/>
        <v>703640</v>
      </c>
      <c r="DK127" s="18">
        <f t="shared" si="247"/>
        <v>855137</v>
      </c>
      <c r="DL127" s="18">
        <f t="shared" si="247"/>
        <v>995256</v>
      </c>
      <c r="DM127" s="18">
        <f t="shared" si="247"/>
        <v>1118922</v>
      </c>
      <c r="DN127" s="18">
        <f t="shared" si="247"/>
        <v>1233427</v>
      </c>
      <c r="DO127" s="18">
        <f t="shared" si="247"/>
        <v>1332290</v>
      </c>
      <c r="DP127" s="18">
        <f t="shared" si="247"/>
        <v>1439328</v>
      </c>
      <c r="DQ127" s="18">
        <f t="shared" si="247"/>
        <v>9343057</v>
      </c>
      <c r="DR127" s="16"/>
      <c r="DS127" s="16"/>
      <c r="DT127" s="18">
        <f t="shared" si="248"/>
        <v>168775</v>
      </c>
      <c r="DU127" s="18">
        <f t="shared" si="248"/>
        <v>317638</v>
      </c>
      <c r="DV127" s="18">
        <f t="shared" si="248"/>
        <v>494300</v>
      </c>
      <c r="DW127" s="18">
        <f t="shared" si="248"/>
        <v>675486</v>
      </c>
      <c r="DX127" s="18">
        <f t="shared" si="248"/>
        <v>870245</v>
      </c>
      <c r="DY127" s="18">
        <f t="shared" si="248"/>
        <v>1066537</v>
      </c>
      <c r="DZ127" s="18">
        <f t="shared" si="248"/>
        <v>1271184</v>
      </c>
      <c r="EA127" s="18">
        <f t="shared" si="248"/>
        <v>1468759</v>
      </c>
      <c r="EB127" s="18">
        <f t="shared" si="248"/>
        <v>1655201</v>
      </c>
      <c r="EC127" s="18">
        <f t="shared" si="248"/>
        <v>1846201</v>
      </c>
      <c r="ED127" s="18">
        <f t="shared" si="248"/>
        <v>2026094</v>
      </c>
      <c r="EE127" s="18">
        <f t="shared" si="248"/>
        <v>2202158</v>
      </c>
      <c r="EF127" s="18">
        <f t="shared" si="248"/>
        <v>14062578</v>
      </c>
      <c r="EG127" s="16"/>
      <c r="EH127" s="16"/>
      <c r="EI127" s="18">
        <f t="shared" si="249"/>
        <v>78571</v>
      </c>
      <c r="EJ127" s="18">
        <f t="shared" si="249"/>
        <v>148795</v>
      </c>
      <c r="EK127" s="18">
        <f t="shared" si="249"/>
        <v>252288</v>
      </c>
      <c r="EL127" s="18">
        <f t="shared" si="249"/>
        <v>376161</v>
      </c>
      <c r="EM127" s="18">
        <f t="shared" si="249"/>
        <v>527502</v>
      </c>
      <c r="EN127" s="18">
        <f t="shared" si="249"/>
        <v>690170</v>
      </c>
      <c r="EO127" s="18">
        <f t="shared" si="249"/>
        <v>917868</v>
      </c>
      <c r="EP127" s="18">
        <f t="shared" si="249"/>
        <v>1140715</v>
      </c>
      <c r="EQ127" s="18">
        <f t="shared" si="249"/>
        <v>1288516</v>
      </c>
      <c r="ER127" s="18">
        <f t="shared" si="249"/>
        <v>1416937</v>
      </c>
      <c r="ES127" s="18">
        <f t="shared" si="249"/>
        <v>1521168</v>
      </c>
      <c r="ET127" s="18">
        <f t="shared" si="249"/>
        <v>1614794</v>
      </c>
      <c r="EU127" s="18">
        <f t="shared" si="249"/>
        <v>9973485</v>
      </c>
      <c r="EV127" s="16"/>
      <c r="EW127" s="16"/>
      <c r="EX127" s="18">
        <f t="shared" si="250"/>
        <v>154893</v>
      </c>
      <c r="EY127" s="18">
        <f t="shared" si="250"/>
        <v>288430</v>
      </c>
      <c r="EZ127" s="18">
        <f t="shared" si="250"/>
        <v>473095</v>
      </c>
      <c r="FA127" s="18">
        <f t="shared" si="250"/>
        <v>664646</v>
      </c>
      <c r="FB127" s="18">
        <f t="shared" si="250"/>
        <v>892447</v>
      </c>
      <c r="FC127" s="18">
        <f t="shared" si="250"/>
        <v>1117436</v>
      </c>
      <c r="FD127" s="18">
        <f t="shared" si="250"/>
        <v>1392858</v>
      </c>
      <c r="FE127" s="18">
        <f t="shared" si="250"/>
        <v>1675688</v>
      </c>
      <c r="FF127" s="18">
        <f t="shared" si="250"/>
        <v>1891004</v>
      </c>
      <c r="FG127" s="18">
        <f t="shared" si="250"/>
        <v>2093299</v>
      </c>
      <c r="FH127" s="18">
        <f t="shared" si="250"/>
        <v>2279914</v>
      </c>
      <c r="FI127" s="18">
        <f t="shared" si="250"/>
        <v>2462193</v>
      </c>
      <c r="FJ127" s="18">
        <f t="shared" si="250"/>
        <v>15385903</v>
      </c>
      <c r="FK127" s="16"/>
      <c r="FL127" s="16"/>
      <c r="FM127" s="18">
        <f t="shared" si="251"/>
        <v>158355</v>
      </c>
      <c r="FN127" s="18">
        <f t="shared" si="251"/>
        <v>300194</v>
      </c>
      <c r="FO127" s="18">
        <f t="shared" si="251"/>
        <v>486753</v>
      </c>
      <c r="FP127" s="18">
        <f t="shared" si="251"/>
        <v>688118</v>
      </c>
      <c r="FQ127" s="18">
        <f t="shared" si="251"/>
        <v>925996</v>
      </c>
      <c r="FR127" s="18">
        <f t="shared" si="251"/>
        <v>1178024</v>
      </c>
      <c r="FS127" s="18">
        <f t="shared" si="251"/>
        <v>1487493</v>
      </c>
      <c r="FT127" s="18">
        <f t="shared" si="251"/>
        <v>1798854</v>
      </c>
      <c r="FU127" s="18">
        <f t="shared" si="251"/>
        <v>2023906</v>
      </c>
      <c r="FV127" s="18">
        <f t="shared" si="251"/>
        <v>2231155</v>
      </c>
      <c r="FW127" s="18">
        <f t="shared" si="251"/>
        <v>2402038</v>
      </c>
      <c r="FX127" s="18">
        <f t="shared" si="251"/>
        <v>2571339</v>
      </c>
      <c r="FY127" s="18">
        <f t="shared" si="251"/>
        <v>16252225</v>
      </c>
      <c r="FZ127" s="16"/>
      <c r="GA127" s="16"/>
      <c r="GB127" s="18">
        <f t="shared" si="252"/>
        <v>40223</v>
      </c>
      <c r="GC127" s="18">
        <f t="shared" si="252"/>
        <v>73674</v>
      </c>
      <c r="GD127" s="18">
        <f t="shared" si="252"/>
        <v>115914</v>
      </c>
      <c r="GE127" s="18">
        <f t="shared" si="252"/>
        <v>161161</v>
      </c>
      <c r="GF127" s="18">
        <f t="shared" si="252"/>
        <v>213973</v>
      </c>
      <c r="GG127" s="18">
        <f t="shared" si="252"/>
        <v>267287</v>
      </c>
      <c r="GH127" s="18">
        <f t="shared" si="252"/>
        <v>326508</v>
      </c>
      <c r="GI127" s="18">
        <f t="shared" si="252"/>
        <v>382111</v>
      </c>
      <c r="GJ127" s="18">
        <f t="shared" si="252"/>
        <v>428749</v>
      </c>
      <c r="GK127" s="18">
        <f t="shared" si="252"/>
        <v>472258</v>
      </c>
      <c r="GL127" s="18">
        <f t="shared" si="252"/>
        <v>513094</v>
      </c>
      <c r="GM127" s="18">
        <f t="shared" si="252"/>
        <v>554985</v>
      </c>
      <c r="GN127" s="18">
        <f t="shared" si="252"/>
        <v>3549937</v>
      </c>
      <c r="GO127" s="16"/>
      <c r="GP127" s="16"/>
    </row>
    <row r="128" spans="1:198" s="17" customFormat="1" ht="15.2" customHeight="1">
      <c r="A128" s="25">
        <v>2016</v>
      </c>
      <c r="B128" s="30" t="s">
        <v>6</v>
      </c>
      <c r="D128" s="18">
        <f t="shared" ref="D128:P138" si="253">SUMIFS(D$11:D$115,$A$11:$A$115,$A128,$B$11:$B$115,$B128)</f>
        <v>0</v>
      </c>
      <c r="E128" s="18">
        <f t="shared" si="253"/>
        <v>0</v>
      </c>
      <c r="F128" s="18">
        <f t="shared" si="253"/>
        <v>0</v>
      </c>
      <c r="G128" s="18">
        <f t="shared" si="253"/>
        <v>0</v>
      </c>
      <c r="H128" s="18">
        <f t="shared" si="253"/>
        <v>0</v>
      </c>
      <c r="I128" s="18">
        <f t="shared" si="253"/>
        <v>0</v>
      </c>
      <c r="J128" s="18">
        <f t="shared" si="253"/>
        <v>0</v>
      </c>
      <c r="K128" s="18">
        <f t="shared" si="253"/>
        <v>0</v>
      </c>
      <c r="L128" s="18">
        <f t="shared" si="253"/>
        <v>0</v>
      </c>
      <c r="M128" s="18">
        <f t="shared" si="253"/>
        <v>0</v>
      </c>
      <c r="N128" s="18">
        <f t="shared" si="253"/>
        <v>0</v>
      </c>
      <c r="O128" s="18">
        <f t="shared" si="253"/>
        <v>0</v>
      </c>
      <c r="P128" s="18">
        <f t="shared" si="253"/>
        <v>0</v>
      </c>
      <c r="Q128" s="16"/>
      <c r="R128" s="16"/>
      <c r="S128" s="18">
        <f t="shared" si="241"/>
        <v>0</v>
      </c>
      <c r="T128" s="18">
        <f t="shared" si="241"/>
        <v>0</v>
      </c>
      <c r="U128" s="18">
        <f t="shared" si="241"/>
        <v>0</v>
      </c>
      <c r="V128" s="18">
        <f t="shared" si="241"/>
        <v>0</v>
      </c>
      <c r="W128" s="18">
        <f t="shared" si="241"/>
        <v>0</v>
      </c>
      <c r="X128" s="18">
        <f t="shared" si="241"/>
        <v>0</v>
      </c>
      <c r="Y128" s="18">
        <f t="shared" si="241"/>
        <v>0</v>
      </c>
      <c r="Z128" s="18">
        <f t="shared" si="241"/>
        <v>0</v>
      </c>
      <c r="AA128" s="18">
        <f t="shared" si="241"/>
        <v>0</v>
      </c>
      <c r="AB128" s="18">
        <f t="shared" si="241"/>
        <v>0</v>
      </c>
      <c r="AC128" s="18">
        <f t="shared" si="241"/>
        <v>0</v>
      </c>
      <c r="AD128" s="18">
        <f t="shared" si="241"/>
        <v>0</v>
      </c>
      <c r="AE128" s="18">
        <f t="shared" si="241"/>
        <v>0</v>
      </c>
      <c r="AF128" s="16"/>
      <c r="AG128" s="16"/>
      <c r="AH128" s="18">
        <f t="shared" ref="AH128:AT138" si="254">SUMIFS(AH$11:AH$115,$A$11:$A$115,$A128,$B$11:$B$115,$B128)</f>
        <v>323675</v>
      </c>
      <c r="AI128" s="18">
        <f t="shared" si="254"/>
        <v>634435</v>
      </c>
      <c r="AJ128" s="18">
        <f t="shared" si="254"/>
        <v>984467</v>
      </c>
      <c r="AK128" s="18">
        <f t="shared" si="254"/>
        <v>1333728</v>
      </c>
      <c r="AL128" s="18">
        <f t="shared" si="254"/>
        <v>1699675</v>
      </c>
      <c r="AM128" s="18">
        <f t="shared" si="254"/>
        <v>2062833</v>
      </c>
      <c r="AN128" s="18">
        <f t="shared" si="254"/>
        <v>2445164</v>
      </c>
      <c r="AO128" s="18">
        <f t="shared" si="254"/>
        <v>2842355</v>
      </c>
      <c r="AP128" s="18">
        <f t="shared" si="254"/>
        <v>3189525</v>
      </c>
      <c r="AQ128" s="18">
        <f t="shared" si="254"/>
        <v>3549412</v>
      </c>
      <c r="AR128" s="18">
        <f t="shared" si="254"/>
        <v>3880628</v>
      </c>
      <c r="AS128" s="18">
        <f t="shared" si="254"/>
        <v>4203114</v>
      </c>
      <c r="AT128" s="18">
        <f t="shared" si="254"/>
        <v>27149011</v>
      </c>
      <c r="AU128" s="16"/>
      <c r="AV128" s="16"/>
      <c r="AW128" s="18">
        <f t="shared" ref="AW128:BI138" si="255">SUMIFS(AW$11:AW$115,$A$11:$A$115,$A128,$B$11:$B$115,$B128)</f>
        <v>191852</v>
      </c>
      <c r="AX128" s="18">
        <f t="shared" si="255"/>
        <v>357926</v>
      </c>
      <c r="AY128" s="18">
        <f t="shared" si="255"/>
        <v>574310</v>
      </c>
      <c r="AZ128" s="18">
        <f t="shared" si="255"/>
        <v>795567</v>
      </c>
      <c r="BA128" s="18">
        <f t="shared" si="255"/>
        <v>1059045</v>
      </c>
      <c r="BB128" s="18">
        <f t="shared" si="255"/>
        <v>1336333</v>
      </c>
      <c r="BC128" s="18">
        <f t="shared" si="255"/>
        <v>1674502</v>
      </c>
      <c r="BD128" s="18">
        <f t="shared" si="255"/>
        <v>1998307</v>
      </c>
      <c r="BE128" s="18">
        <f t="shared" si="255"/>
        <v>2270596</v>
      </c>
      <c r="BF128" s="18">
        <f t="shared" si="255"/>
        <v>2535659</v>
      </c>
      <c r="BG128" s="18">
        <f t="shared" si="255"/>
        <v>2768714</v>
      </c>
      <c r="BH128" s="18">
        <f t="shared" si="255"/>
        <v>2986955</v>
      </c>
      <c r="BI128" s="18">
        <f t="shared" si="255"/>
        <v>18549766</v>
      </c>
      <c r="BJ128" s="16"/>
      <c r="BK128" s="16"/>
      <c r="BL128" s="18">
        <f t="shared" si="244"/>
        <v>338503</v>
      </c>
      <c r="BM128" s="18">
        <f t="shared" si="244"/>
        <v>664691</v>
      </c>
      <c r="BN128" s="18">
        <f t="shared" si="244"/>
        <v>1024750</v>
      </c>
      <c r="BO128" s="18">
        <f t="shared" si="244"/>
        <v>1378607</v>
      </c>
      <c r="BP128" s="18">
        <f t="shared" si="244"/>
        <v>1741418</v>
      </c>
      <c r="BQ128" s="18">
        <f t="shared" si="244"/>
        <v>2111147</v>
      </c>
      <c r="BR128" s="18">
        <f t="shared" si="244"/>
        <v>2477733</v>
      </c>
      <c r="BS128" s="18">
        <f t="shared" si="244"/>
        <v>2856907</v>
      </c>
      <c r="BT128" s="18">
        <f t="shared" si="244"/>
        <v>3225918</v>
      </c>
      <c r="BU128" s="18">
        <f t="shared" si="244"/>
        <v>3606686</v>
      </c>
      <c r="BV128" s="18">
        <f t="shared" si="244"/>
        <v>3961966</v>
      </c>
      <c r="BW128" s="18">
        <f t="shared" si="244"/>
        <v>4311179</v>
      </c>
      <c r="BX128" s="18">
        <f t="shared" si="244"/>
        <v>27699505</v>
      </c>
      <c r="BY128" s="16"/>
      <c r="BZ128" s="16"/>
      <c r="CA128" s="18">
        <f t="shared" si="245"/>
        <v>38327</v>
      </c>
      <c r="CB128" s="18">
        <f t="shared" si="245"/>
        <v>67213</v>
      </c>
      <c r="CC128" s="18">
        <f t="shared" si="245"/>
        <v>103351</v>
      </c>
      <c r="CD128" s="18">
        <f t="shared" si="245"/>
        <v>144497</v>
      </c>
      <c r="CE128" s="18">
        <f t="shared" si="245"/>
        <v>191744</v>
      </c>
      <c r="CF128" s="18">
        <f t="shared" si="245"/>
        <v>241296</v>
      </c>
      <c r="CG128" s="18">
        <f t="shared" si="245"/>
        <v>300472</v>
      </c>
      <c r="CH128" s="18">
        <f t="shared" si="245"/>
        <v>358272</v>
      </c>
      <c r="CI128" s="18">
        <f t="shared" si="245"/>
        <v>408838</v>
      </c>
      <c r="CJ128" s="18">
        <f t="shared" si="245"/>
        <v>457831</v>
      </c>
      <c r="CK128" s="18">
        <f t="shared" si="245"/>
        <v>501808</v>
      </c>
      <c r="CL128" s="18">
        <f t="shared" si="245"/>
        <v>547525</v>
      </c>
      <c r="CM128" s="18">
        <f t="shared" si="245"/>
        <v>3361174</v>
      </c>
      <c r="CN128" s="16"/>
      <c r="CO128" s="16"/>
      <c r="CP128" s="18">
        <f t="shared" si="246"/>
        <v>253355</v>
      </c>
      <c r="CQ128" s="18">
        <f t="shared" si="246"/>
        <v>488229</v>
      </c>
      <c r="CR128" s="18">
        <f t="shared" si="246"/>
        <v>799239</v>
      </c>
      <c r="CS128" s="18">
        <f t="shared" si="246"/>
        <v>1088619</v>
      </c>
      <c r="CT128" s="18">
        <f t="shared" si="246"/>
        <v>1439052</v>
      </c>
      <c r="CU128" s="18">
        <f t="shared" si="246"/>
        <v>1816146</v>
      </c>
      <c r="CV128" s="18">
        <f t="shared" si="246"/>
        <v>2305344</v>
      </c>
      <c r="CW128" s="18">
        <f t="shared" si="246"/>
        <v>2792810</v>
      </c>
      <c r="CX128" s="18">
        <f t="shared" si="246"/>
        <v>3163142</v>
      </c>
      <c r="CY128" s="18">
        <f t="shared" si="246"/>
        <v>3515036</v>
      </c>
      <c r="CZ128" s="18">
        <f t="shared" si="246"/>
        <v>3808146</v>
      </c>
      <c r="DA128" s="18">
        <f t="shared" si="246"/>
        <v>4097484</v>
      </c>
      <c r="DB128" s="18">
        <f t="shared" si="246"/>
        <v>25566602</v>
      </c>
      <c r="DC128" s="16"/>
      <c r="DD128" s="16"/>
      <c r="DE128" s="18">
        <f t="shared" si="247"/>
        <v>89247</v>
      </c>
      <c r="DF128" s="18">
        <f t="shared" si="247"/>
        <v>169696</v>
      </c>
      <c r="DG128" s="18">
        <f t="shared" si="247"/>
        <v>267381</v>
      </c>
      <c r="DH128" s="18">
        <f t="shared" si="247"/>
        <v>365538</v>
      </c>
      <c r="DI128" s="18">
        <f t="shared" si="247"/>
        <v>476812</v>
      </c>
      <c r="DJ128" s="18">
        <f t="shared" si="247"/>
        <v>596592</v>
      </c>
      <c r="DK128" s="18">
        <f t="shared" si="247"/>
        <v>735978</v>
      </c>
      <c r="DL128" s="18">
        <f t="shared" si="247"/>
        <v>872548</v>
      </c>
      <c r="DM128" s="18">
        <f t="shared" si="247"/>
        <v>995558</v>
      </c>
      <c r="DN128" s="18">
        <f t="shared" si="247"/>
        <v>1108783</v>
      </c>
      <c r="DO128" s="18">
        <f t="shared" si="247"/>
        <v>1203108</v>
      </c>
      <c r="DP128" s="18">
        <f t="shared" si="247"/>
        <v>1297538</v>
      </c>
      <c r="DQ128" s="18">
        <f t="shared" si="247"/>
        <v>8178779</v>
      </c>
      <c r="DR128" s="16"/>
      <c r="DS128" s="16"/>
      <c r="DT128" s="18">
        <f t="shared" si="248"/>
        <v>168360</v>
      </c>
      <c r="DU128" s="18">
        <f t="shared" si="248"/>
        <v>319863</v>
      </c>
      <c r="DV128" s="18">
        <f t="shared" si="248"/>
        <v>497190</v>
      </c>
      <c r="DW128" s="18">
        <f t="shared" si="248"/>
        <v>679863</v>
      </c>
      <c r="DX128" s="18">
        <f t="shared" si="248"/>
        <v>875794</v>
      </c>
      <c r="DY128" s="18">
        <f t="shared" si="248"/>
        <v>1072638</v>
      </c>
      <c r="DZ128" s="18">
        <f t="shared" si="248"/>
        <v>1270861</v>
      </c>
      <c r="EA128" s="18">
        <f t="shared" si="248"/>
        <v>1468399</v>
      </c>
      <c r="EB128" s="18">
        <f t="shared" si="248"/>
        <v>1660368</v>
      </c>
      <c r="EC128" s="18">
        <f t="shared" si="248"/>
        <v>1851671</v>
      </c>
      <c r="ED128" s="18">
        <f t="shared" si="248"/>
        <v>2031955</v>
      </c>
      <c r="EE128" s="18">
        <f t="shared" si="248"/>
        <v>2212833</v>
      </c>
      <c r="EF128" s="18">
        <f t="shared" si="248"/>
        <v>14109795</v>
      </c>
      <c r="EG128" s="16"/>
      <c r="EH128" s="16"/>
      <c r="EI128" s="18">
        <f t="shared" si="249"/>
        <v>76902</v>
      </c>
      <c r="EJ128" s="18">
        <f t="shared" si="249"/>
        <v>146781</v>
      </c>
      <c r="EK128" s="18">
        <f t="shared" si="249"/>
        <v>246988</v>
      </c>
      <c r="EL128" s="18">
        <f t="shared" si="249"/>
        <v>360108</v>
      </c>
      <c r="EM128" s="18">
        <f t="shared" si="249"/>
        <v>500411</v>
      </c>
      <c r="EN128" s="18">
        <f t="shared" si="249"/>
        <v>657284</v>
      </c>
      <c r="EO128" s="18">
        <f t="shared" si="249"/>
        <v>888402</v>
      </c>
      <c r="EP128" s="18">
        <f t="shared" si="249"/>
        <v>1108361</v>
      </c>
      <c r="EQ128" s="18">
        <f t="shared" si="249"/>
        <v>1266147</v>
      </c>
      <c r="ER128" s="18">
        <f t="shared" si="249"/>
        <v>1402488</v>
      </c>
      <c r="ES128" s="18">
        <f t="shared" si="249"/>
        <v>1511007</v>
      </c>
      <c r="ET128" s="18">
        <f t="shared" si="249"/>
        <v>1605192</v>
      </c>
      <c r="EU128" s="18">
        <f t="shared" si="249"/>
        <v>9770071</v>
      </c>
      <c r="EV128" s="16"/>
      <c r="EW128" s="16"/>
      <c r="EX128" s="18">
        <f t="shared" si="250"/>
        <v>147822</v>
      </c>
      <c r="EY128" s="18">
        <f t="shared" si="250"/>
        <v>277253</v>
      </c>
      <c r="EZ128" s="18">
        <f t="shared" si="250"/>
        <v>451607</v>
      </c>
      <c r="FA128" s="18">
        <f t="shared" si="250"/>
        <v>625838</v>
      </c>
      <c r="FB128" s="18">
        <f t="shared" si="250"/>
        <v>837847</v>
      </c>
      <c r="FC128" s="18">
        <f t="shared" si="250"/>
        <v>1053062</v>
      </c>
      <c r="FD128" s="18">
        <f t="shared" si="250"/>
        <v>1334166</v>
      </c>
      <c r="FE128" s="18">
        <f t="shared" si="250"/>
        <v>1608167</v>
      </c>
      <c r="FF128" s="18">
        <f t="shared" si="250"/>
        <v>1823979</v>
      </c>
      <c r="FG128" s="18">
        <f t="shared" si="250"/>
        <v>2037620</v>
      </c>
      <c r="FH128" s="18">
        <f t="shared" si="250"/>
        <v>2229362</v>
      </c>
      <c r="FI128" s="18">
        <f t="shared" si="250"/>
        <v>2416322</v>
      </c>
      <c r="FJ128" s="18">
        <f t="shared" si="250"/>
        <v>14843045</v>
      </c>
      <c r="FK128" s="16"/>
      <c r="FL128" s="16"/>
      <c r="FM128" s="18">
        <f t="shared" si="251"/>
        <v>150927</v>
      </c>
      <c r="FN128" s="18">
        <f t="shared" si="251"/>
        <v>282076</v>
      </c>
      <c r="FO128" s="18">
        <f t="shared" si="251"/>
        <v>452304</v>
      </c>
      <c r="FP128" s="18">
        <f t="shared" si="251"/>
        <v>632283</v>
      </c>
      <c r="FQ128" s="18">
        <f t="shared" si="251"/>
        <v>846400</v>
      </c>
      <c r="FR128" s="18">
        <f t="shared" si="251"/>
        <v>1081859</v>
      </c>
      <c r="FS128" s="18">
        <f t="shared" si="251"/>
        <v>1387095</v>
      </c>
      <c r="FT128" s="18">
        <f t="shared" si="251"/>
        <v>1684356</v>
      </c>
      <c r="FU128" s="18">
        <f t="shared" si="251"/>
        <v>1912891</v>
      </c>
      <c r="FV128" s="18">
        <f t="shared" si="251"/>
        <v>2121776</v>
      </c>
      <c r="FW128" s="18">
        <f t="shared" si="251"/>
        <v>2293212</v>
      </c>
      <c r="FX128" s="18">
        <f t="shared" si="251"/>
        <v>2461206</v>
      </c>
      <c r="FY128" s="18">
        <f t="shared" si="251"/>
        <v>15306385</v>
      </c>
      <c r="FZ128" s="16"/>
      <c r="GA128" s="16"/>
      <c r="GB128" s="18">
        <f t="shared" si="252"/>
        <v>33972</v>
      </c>
      <c r="GC128" s="18">
        <f t="shared" si="252"/>
        <v>62904</v>
      </c>
      <c r="GD128" s="18">
        <f t="shared" si="252"/>
        <v>97499</v>
      </c>
      <c r="GE128" s="18">
        <f t="shared" si="252"/>
        <v>136217</v>
      </c>
      <c r="GF128" s="18">
        <f t="shared" si="252"/>
        <v>179711</v>
      </c>
      <c r="GG128" s="18">
        <f t="shared" si="252"/>
        <v>226292</v>
      </c>
      <c r="GH128" s="18">
        <f t="shared" si="252"/>
        <v>281851</v>
      </c>
      <c r="GI128" s="18">
        <f t="shared" si="252"/>
        <v>337027</v>
      </c>
      <c r="GJ128" s="18">
        <f t="shared" si="252"/>
        <v>384562</v>
      </c>
      <c r="GK128" s="18">
        <f t="shared" si="252"/>
        <v>429671</v>
      </c>
      <c r="GL128" s="18">
        <f t="shared" si="252"/>
        <v>471102</v>
      </c>
      <c r="GM128" s="18">
        <f t="shared" si="252"/>
        <v>512752</v>
      </c>
      <c r="GN128" s="18">
        <f t="shared" si="252"/>
        <v>3153560</v>
      </c>
      <c r="GO128" s="16"/>
      <c r="GP128" s="16"/>
    </row>
    <row r="129" spans="1:198" s="17" customFormat="1" ht="15.2" customHeight="1">
      <c r="A129" s="25">
        <v>2017</v>
      </c>
      <c r="B129" s="30" t="s">
        <v>6</v>
      </c>
      <c r="D129" s="18">
        <f t="shared" si="253"/>
        <v>0</v>
      </c>
      <c r="E129" s="18">
        <f t="shared" si="253"/>
        <v>0</v>
      </c>
      <c r="F129" s="18">
        <f t="shared" si="253"/>
        <v>0</v>
      </c>
      <c r="G129" s="18">
        <f t="shared" si="253"/>
        <v>0</v>
      </c>
      <c r="H129" s="18">
        <f t="shared" si="253"/>
        <v>0</v>
      </c>
      <c r="I129" s="18">
        <f t="shared" si="253"/>
        <v>0</v>
      </c>
      <c r="J129" s="18">
        <f t="shared" si="253"/>
        <v>0</v>
      </c>
      <c r="K129" s="18">
        <f t="shared" si="253"/>
        <v>0</v>
      </c>
      <c r="L129" s="18">
        <f t="shared" si="253"/>
        <v>0</v>
      </c>
      <c r="M129" s="18">
        <f t="shared" si="253"/>
        <v>0</v>
      </c>
      <c r="N129" s="18">
        <f t="shared" si="253"/>
        <v>0</v>
      </c>
      <c r="O129" s="18">
        <f t="shared" si="253"/>
        <v>0</v>
      </c>
      <c r="P129" s="18">
        <f t="shared" si="253"/>
        <v>0</v>
      </c>
      <c r="Q129" s="16"/>
      <c r="R129" s="16"/>
      <c r="S129" s="18">
        <f t="shared" si="241"/>
        <v>0</v>
      </c>
      <c r="T129" s="18">
        <f t="shared" si="241"/>
        <v>0</v>
      </c>
      <c r="U129" s="18">
        <f t="shared" si="241"/>
        <v>0</v>
      </c>
      <c r="V129" s="18">
        <f t="shared" si="241"/>
        <v>0</v>
      </c>
      <c r="W129" s="18">
        <f t="shared" si="241"/>
        <v>0</v>
      </c>
      <c r="X129" s="18">
        <f t="shared" si="241"/>
        <v>0</v>
      </c>
      <c r="Y129" s="18">
        <f t="shared" si="241"/>
        <v>0</v>
      </c>
      <c r="Z129" s="18">
        <f t="shared" si="241"/>
        <v>0</v>
      </c>
      <c r="AA129" s="18">
        <f t="shared" si="241"/>
        <v>0</v>
      </c>
      <c r="AB129" s="18">
        <f t="shared" si="241"/>
        <v>0</v>
      </c>
      <c r="AC129" s="18">
        <f t="shared" si="241"/>
        <v>0</v>
      </c>
      <c r="AD129" s="18">
        <f t="shared" si="241"/>
        <v>0</v>
      </c>
      <c r="AE129" s="18">
        <f t="shared" si="241"/>
        <v>0</v>
      </c>
      <c r="AF129" s="16"/>
      <c r="AG129" s="16"/>
      <c r="AH129" s="18">
        <f t="shared" si="254"/>
        <v>323221</v>
      </c>
      <c r="AI129" s="18">
        <f t="shared" si="254"/>
        <v>613699</v>
      </c>
      <c r="AJ129" s="18">
        <f t="shared" si="254"/>
        <v>953790</v>
      </c>
      <c r="AK129" s="18">
        <f t="shared" si="254"/>
        <v>1288371</v>
      </c>
      <c r="AL129" s="18">
        <f t="shared" si="254"/>
        <v>1640643</v>
      </c>
      <c r="AM129" s="18">
        <f t="shared" si="254"/>
        <v>2002697</v>
      </c>
      <c r="AN129" s="18">
        <f t="shared" si="254"/>
        <v>2384177</v>
      </c>
      <c r="AO129" s="18">
        <f t="shared" si="254"/>
        <v>2781198</v>
      </c>
      <c r="AP129" s="18">
        <f t="shared" si="254"/>
        <v>3139878</v>
      </c>
      <c r="AQ129" s="18">
        <f t="shared" si="254"/>
        <v>3598201</v>
      </c>
      <c r="AR129" s="18">
        <f t="shared" si="254"/>
        <v>3976757</v>
      </c>
      <c r="AS129" s="18">
        <f t="shared" si="254"/>
        <v>4327377</v>
      </c>
      <c r="AT129" s="18">
        <f t="shared" si="254"/>
        <v>27030009</v>
      </c>
      <c r="AU129" s="16"/>
      <c r="AV129" s="16"/>
      <c r="AW129" s="18">
        <f t="shared" si="255"/>
        <v>186313</v>
      </c>
      <c r="AX129" s="18">
        <f t="shared" si="255"/>
        <v>356505</v>
      </c>
      <c r="AY129" s="18">
        <f t="shared" si="255"/>
        <v>562061</v>
      </c>
      <c r="AZ129" s="18">
        <f t="shared" si="255"/>
        <v>788972</v>
      </c>
      <c r="BA129" s="18">
        <f t="shared" si="255"/>
        <v>1033098</v>
      </c>
      <c r="BB129" s="18">
        <f t="shared" si="255"/>
        <v>1298222</v>
      </c>
      <c r="BC129" s="18">
        <f t="shared" si="255"/>
        <v>1628726</v>
      </c>
      <c r="BD129" s="18">
        <f t="shared" si="255"/>
        <v>1968022</v>
      </c>
      <c r="BE129" s="18">
        <f t="shared" si="255"/>
        <v>2240159</v>
      </c>
      <c r="BF129" s="18">
        <f t="shared" si="255"/>
        <v>2503175</v>
      </c>
      <c r="BG129" s="18">
        <f t="shared" si="255"/>
        <v>2745588</v>
      </c>
      <c r="BH129" s="18">
        <f t="shared" si="255"/>
        <v>2975965</v>
      </c>
      <c r="BI129" s="18">
        <f t="shared" si="255"/>
        <v>18286806</v>
      </c>
      <c r="BJ129" s="16"/>
      <c r="BK129" s="16"/>
      <c r="BL129" s="18">
        <f t="shared" si="244"/>
        <v>0</v>
      </c>
      <c r="BM129" s="18">
        <f t="shared" si="244"/>
        <v>0</v>
      </c>
      <c r="BN129" s="18">
        <f t="shared" si="244"/>
        <v>0</v>
      </c>
      <c r="BO129" s="18">
        <f t="shared" si="244"/>
        <v>0</v>
      </c>
      <c r="BP129" s="18">
        <f t="shared" si="244"/>
        <v>0</v>
      </c>
      <c r="BQ129" s="18">
        <f t="shared" si="244"/>
        <v>0</v>
      </c>
      <c r="BR129" s="18">
        <f t="shared" si="244"/>
        <v>0</v>
      </c>
      <c r="BS129" s="18">
        <f t="shared" si="244"/>
        <v>0</v>
      </c>
      <c r="BT129" s="18">
        <f t="shared" si="244"/>
        <v>0</v>
      </c>
      <c r="BU129" s="18">
        <f t="shared" si="244"/>
        <v>0</v>
      </c>
      <c r="BV129" s="18">
        <f t="shared" si="244"/>
        <v>0</v>
      </c>
      <c r="BW129" s="18">
        <f t="shared" si="244"/>
        <v>0</v>
      </c>
      <c r="BX129" s="18">
        <f t="shared" si="244"/>
        <v>0</v>
      </c>
      <c r="BY129" s="16"/>
      <c r="BZ129" s="16"/>
      <c r="CA129" s="18">
        <f t="shared" si="245"/>
        <v>0</v>
      </c>
      <c r="CB129" s="18">
        <f t="shared" si="245"/>
        <v>0</v>
      </c>
      <c r="CC129" s="18">
        <f t="shared" si="245"/>
        <v>0</v>
      </c>
      <c r="CD129" s="18">
        <f t="shared" si="245"/>
        <v>0</v>
      </c>
      <c r="CE129" s="18">
        <f t="shared" si="245"/>
        <v>0</v>
      </c>
      <c r="CF129" s="18">
        <f t="shared" si="245"/>
        <v>0</v>
      </c>
      <c r="CG129" s="18">
        <f t="shared" si="245"/>
        <v>0</v>
      </c>
      <c r="CH129" s="18">
        <f t="shared" si="245"/>
        <v>0</v>
      </c>
      <c r="CI129" s="18">
        <f t="shared" si="245"/>
        <v>0</v>
      </c>
      <c r="CJ129" s="18">
        <f t="shared" si="245"/>
        <v>0</v>
      </c>
      <c r="CK129" s="18">
        <f t="shared" si="245"/>
        <v>0</v>
      </c>
      <c r="CL129" s="18">
        <f t="shared" si="245"/>
        <v>0</v>
      </c>
      <c r="CM129" s="18">
        <f t="shared" si="245"/>
        <v>0</v>
      </c>
      <c r="CN129" s="16"/>
      <c r="CO129" s="16"/>
      <c r="CP129" s="18">
        <f t="shared" si="246"/>
        <v>0</v>
      </c>
      <c r="CQ129" s="18">
        <f t="shared" si="246"/>
        <v>0</v>
      </c>
      <c r="CR129" s="18">
        <f t="shared" si="246"/>
        <v>0</v>
      </c>
      <c r="CS129" s="18">
        <f t="shared" si="246"/>
        <v>0</v>
      </c>
      <c r="CT129" s="18">
        <f t="shared" si="246"/>
        <v>0</v>
      </c>
      <c r="CU129" s="18">
        <f t="shared" si="246"/>
        <v>0</v>
      </c>
      <c r="CV129" s="18">
        <f t="shared" si="246"/>
        <v>0</v>
      </c>
      <c r="CW129" s="18">
        <f t="shared" si="246"/>
        <v>0</v>
      </c>
      <c r="CX129" s="18">
        <f t="shared" si="246"/>
        <v>0</v>
      </c>
      <c r="CY129" s="18">
        <f t="shared" si="246"/>
        <v>0</v>
      </c>
      <c r="CZ129" s="18">
        <f t="shared" si="246"/>
        <v>0</v>
      </c>
      <c r="DA129" s="18">
        <f t="shared" si="246"/>
        <v>0</v>
      </c>
      <c r="DB129" s="18">
        <f t="shared" si="246"/>
        <v>0</v>
      </c>
      <c r="DC129" s="16"/>
      <c r="DD129" s="16"/>
      <c r="DE129" s="18">
        <f t="shared" si="247"/>
        <v>0</v>
      </c>
      <c r="DF129" s="18">
        <f t="shared" si="247"/>
        <v>0</v>
      </c>
      <c r="DG129" s="18">
        <f t="shared" si="247"/>
        <v>0</v>
      </c>
      <c r="DH129" s="18">
        <f t="shared" si="247"/>
        <v>0</v>
      </c>
      <c r="DI129" s="18">
        <f t="shared" si="247"/>
        <v>0</v>
      </c>
      <c r="DJ129" s="18">
        <f t="shared" si="247"/>
        <v>0</v>
      </c>
      <c r="DK129" s="18">
        <f t="shared" si="247"/>
        <v>0</v>
      </c>
      <c r="DL129" s="18">
        <f t="shared" si="247"/>
        <v>0</v>
      </c>
      <c r="DM129" s="18">
        <f t="shared" si="247"/>
        <v>0</v>
      </c>
      <c r="DN129" s="18">
        <f t="shared" si="247"/>
        <v>0</v>
      </c>
      <c r="DO129" s="18">
        <f t="shared" si="247"/>
        <v>0</v>
      </c>
      <c r="DP129" s="18">
        <f t="shared" si="247"/>
        <v>0</v>
      </c>
      <c r="DQ129" s="18">
        <f t="shared" si="247"/>
        <v>0</v>
      </c>
      <c r="DR129" s="16"/>
      <c r="DS129" s="16"/>
      <c r="DT129" s="18">
        <f t="shared" si="248"/>
        <v>0</v>
      </c>
      <c r="DU129" s="18">
        <f t="shared" si="248"/>
        <v>0</v>
      </c>
      <c r="DV129" s="18">
        <f t="shared" si="248"/>
        <v>0</v>
      </c>
      <c r="DW129" s="18">
        <f t="shared" si="248"/>
        <v>0</v>
      </c>
      <c r="DX129" s="18">
        <f t="shared" si="248"/>
        <v>0</v>
      </c>
      <c r="DY129" s="18">
        <f t="shared" si="248"/>
        <v>0</v>
      </c>
      <c r="DZ129" s="18">
        <f t="shared" si="248"/>
        <v>0</v>
      </c>
      <c r="EA129" s="18">
        <f t="shared" si="248"/>
        <v>0</v>
      </c>
      <c r="EB129" s="18">
        <f t="shared" si="248"/>
        <v>0</v>
      </c>
      <c r="EC129" s="18">
        <f t="shared" si="248"/>
        <v>0</v>
      </c>
      <c r="ED129" s="18">
        <f t="shared" si="248"/>
        <v>0</v>
      </c>
      <c r="EE129" s="18">
        <f t="shared" si="248"/>
        <v>0</v>
      </c>
      <c r="EF129" s="18">
        <f t="shared" si="248"/>
        <v>0</v>
      </c>
      <c r="EG129" s="16"/>
      <c r="EH129" s="16"/>
      <c r="EI129" s="18">
        <f t="shared" si="249"/>
        <v>0</v>
      </c>
      <c r="EJ129" s="18">
        <f t="shared" si="249"/>
        <v>0</v>
      </c>
      <c r="EK129" s="18">
        <f t="shared" si="249"/>
        <v>0</v>
      </c>
      <c r="EL129" s="18">
        <f t="shared" si="249"/>
        <v>0</v>
      </c>
      <c r="EM129" s="18">
        <f t="shared" si="249"/>
        <v>0</v>
      </c>
      <c r="EN129" s="18">
        <f t="shared" si="249"/>
        <v>0</v>
      </c>
      <c r="EO129" s="18">
        <f t="shared" si="249"/>
        <v>0</v>
      </c>
      <c r="EP129" s="18">
        <f t="shared" si="249"/>
        <v>0</v>
      </c>
      <c r="EQ129" s="18">
        <f t="shared" si="249"/>
        <v>0</v>
      </c>
      <c r="ER129" s="18">
        <f t="shared" si="249"/>
        <v>0</v>
      </c>
      <c r="ES129" s="18">
        <f t="shared" si="249"/>
        <v>0</v>
      </c>
      <c r="ET129" s="18">
        <f t="shared" si="249"/>
        <v>0</v>
      </c>
      <c r="EU129" s="18">
        <f t="shared" si="249"/>
        <v>0</v>
      </c>
      <c r="EV129" s="16"/>
      <c r="EW129" s="16"/>
      <c r="EX129" s="18">
        <f t="shared" si="250"/>
        <v>0</v>
      </c>
      <c r="EY129" s="18">
        <f t="shared" si="250"/>
        <v>0</v>
      </c>
      <c r="EZ129" s="18">
        <f t="shared" si="250"/>
        <v>0</v>
      </c>
      <c r="FA129" s="18">
        <f t="shared" si="250"/>
        <v>0</v>
      </c>
      <c r="FB129" s="18">
        <f t="shared" si="250"/>
        <v>0</v>
      </c>
      <c r="FC129" s="18">
        <f t="shared" si="250"/>
        <v>0</v>
      </c>
      <c r="FD129" s="18">
        <f t="shared" si="250"/>
        <v>0</v>
      </c>
      <c r="FE129" s="18">
        <f t="shared" si="250"/>
        <v>0</v>
      </c>
      <c r="FF129" s="18">
        <f t="shared" si="250"/>
        <v>0</v>
      </c>
      <c r="FG129" s="18">
        <f t="shared" si="250"/>
        <v>0</v>
      </c>
      <c r="FH129" s="18">
        <f t="shared" si="250"/>
        <v>0</v>
      </c>
      <c r="FI129" s="18">
        <f t="shared" si="250"/>
        <v>0</v>
      </c>
      <c r="FJ129" s="18">
        <f t="shared" si="250"/>
        <v>0</v>
      </c>
      <c r="FK129" s="16"/>
      <c r="FL129" s="16"/>
      <c r="FM129" s="18">
        <f t="shared" si="251"/>
        <v>0</v>
      </c>
      <c r="FN129" s="18">
        <f t="shared" si="251"/>
        <v>0</v>
      </c>
      <c r="FO129" s="18">
        <f t="shared" si="251"/>
        <v>0</v>
      </c>
      <c r="FP129" s="18">
        <f t="shared" si="251"/>
        <v>0</v>
      </c>
      <c r="FQ129" s="18">
        <f t="shared" si="251"/>
        <v>0</v>
      </c>
      <c r="FR129" s="18">
        <f t="shared" si="251"/>
        <v>0</v>
      </c>
      <c r="FS129" s="18">
        <f t="shared" si="251"/>
        <v>0</v>
      </c>
      <c r="FT129" s="18">
        <f t="shared" si="251"/>
        <v>0</v>
      </c>
      <c r="FU129" s="18">
        <f t="shared" si="251"/>
        <v>0</v>
      </c>
      <c r="FV129" s="18">
        <f t="shared" si="251"/>
        <v>0</v>
      </c>
      <c r="FW129" s="18">
        <f t="shared" si="251"/>
        <v>0</v>
      </c>
      <c r="FX129" s="18">
        <f t="shared" si="251"/>
        <v>0</v>
      </c>
      <c r="FY129" s="18">
        <f t="shared" si="251"/>
        <v>0</v>
      </c>
      <c r="FZ129" s="16"/>
      <c r="GA129" s="16"/>
      <c r="GB129" s="18">
        <f t="shared" si="252"/>
        <v>0</v>
      </c>
      <c r="GC129" s="18">
        <f t="shared" si="252"/>
        <v>0</v>
      </c>
      <c r="GD129" s="18">
        <f t="shared" si="252"/>
        <v>0</v>
      </c>
      <c r="GE129" s="18">
        <f t="shared" si="252"/>
        <v>0</v>
      </c>
      <c r="GF129" s="18">
        <f t="shared" si="252"/>
        <v>0</v>
      </c>
      <c r="GG129" s="18">
        <f t="shared" si="252"/>
        <v>0</v>
      </c>
      <c r="GH129" s="18">
        <f t="shared" si="252"/>
        <v>0</v>
      </c>
      <c r="GI129" s="18">
        <f t="shared" si="252"/>
        <v>0</v>
      </c>
      <c r="GJ129" s="18">
        <f t="shared" si="252"/>
        <v>0</v>
      </c>
      <c r="GK129" s="18">
        <f t="shared" si="252"/>
        <v>0</v>
      </c>
      <c r="GL129" s="18">
        <f t="shared" si="252"/>
        <v>0</v>
      </c>
      <c r="GM129" s="18">
        <f t="shared" si="252"/>
        <v>0</v>
      </c>
      <c r="GN129" s="18">
        <f t="shared" si="252"/>
        <v>0</v>
      </c>
      <c r="GO129" s="16"/>
      <c r="GP129" s="16"/>
    </row>
    <row r="130" spans="1:198" s="17" customFormat="1" ht="15.2" customHeight="1">
      <c r="A130" s="25">
        <v>2018</v>
      </c>
      <c r="B130" s="30" t="s">
        <v>6</v>
      </c>
      <c r="D130" s="18">
        <f t="shared" si="253"/>
        <v>0</v>
      </c>
      <c r="E130" s="18">
        <f t="shared" si="253"/>
        <v>0</v>
      </c>
      <c r="F130" s="18">
        <f t="shared" si="253"/>
        <v>0</v>
      </c>
      <c r="G130" s="18">
        <f t="shared" si="253"/>
        <v>0</v>
      </c>
      <c r="H130" s="18">
        <f t="shared" si="253"/>
        <v>0</v>
      </c>
      <c r="I130" s="18">
        <f t="shared" si="253"/>
        <v>0</v>
      </c>
      <c r="J130" s="18">
        <f t="shared" si="253"/>
        <v>0</v>
      </c>
      <c r="K130" s="18">
        <f t="shared" si="253"/>
        <v>0</v>
      </c>
      <c r="L130" s="18">
        <f t="shared" si="253"/>
        <v>0</v>
      </c>
      <c r="M130" s="18">
        <f t="shared" si="253"/>
        <v>0</v>
      </c>
      <c r="N130" s="18">
        <f t="shared" si="253"/>
        <v>0</v>
      </c>
      <c r="O130" s="18">
        <f t="shared" si="253"/>
        <v>0</v>
      </c>
      <c r="P130" s="18">
        <f t="shared" si="253"/>
        <v>0</v>
      </c>
      <c r="Q130" s="16"/>
      <c r="R130" s="16"/>
      <c r="S130" s="18">
        <f t="shared" si="241"/>
        <v>0</v>
      </c>
      <c r="T130" s="18">
        <f t="shared" si="241"/>
        <v>0</v>
      </c>
      <c r="U130" s="18">
        <f t="shared" si="241"/>
        <v>0</v>
      </c>
      <c r="V130" s="18">
        <f t="shared" si="241"/>
        <v>0</v>
      </c>
      <c r="W130" s="18">
        <f t="shared" si="241"/>
        <v>0</v>
      </c>
      <c r="X130" s="18">
        <f t="shared" si="241"/>
        <v>0</v>
      </c>
      <c r="Y130" s="18">
        <f t="shared" si="241"/>
        <v>0</v>
      </c>
      <c r="Z130" s="18">
        <f t="shared" si="241"/>
        <v>0</v>
      </c>
      <c r="AA130" s="18">
        <f t="shared" si="241"/>
        <v>0</v>
      </c>
      <c r="AB130" s="18">
        <f t="shared" si="241"/>
        <v>0</v>
      </c>
      <c r="AC130" s="18">
        <f t="shared" si="241"/>
        <v>0</v>
      </c>
      <c r="AD130" s="18">
        <f t="shared" si="241"/>
        <v>0</v>
      </c>
      <c r="AE130" s="18">
        <f t="shared" si="241"/>
        <v>0</v>
      </c>
      <c r="AF130" s="16"/>
      <c r="AG130" s="16"/>
      <c r="AH130" s="18">
        <f t="shared" si="254"/>
        <v>361158</v>
      </c>
      <c r="AI130" s="18">
        <f t="shared" si="254"/>
        <v>676508</v>
      </c>
      <c r="AJ130" s="18">
        <f t="shared" si="254"/>
        <v>1063816</v>
      </c>
      <c r="AK130" s="18">
        <f t="shared" si="254"/>
        <v>1439422</v>
      </c>
      <c r="AL130" s="18">
        <f t="shared" si="254"/>
        <v>1838971</v>
      </c>
      <c r="AM130" s="18">
        <f t="shared" si="254"/>
        <v>2248139</v>
      </c>
      <c r="AN130" s="18">
        <f t="shared" si="254"/>
        <v>2686678</v>
      </c>
      <c r="AO130" s="18">
        <f t="shared" si="254"/>
        <v>3135941</v>
      </c>
      <c r="AP130" s="18">
        <f t="shared" si="254"/>
        <v>3518873</v>
      </c>
      <c r="AQ130" s="18">
        <f t="shared" si="254"/>
        <v>3926046</v>
      </c>
      <c r="AR130" s="18">
        <f t="shared" si="254"/>
        <v>4284598</v>
      </c>
      <c r="AS130" s="18">
        <f t="shared" si="254"/>
        <v>4645011</v>
      </c>
      <c r="AT130" s="18">
        <f t="shared" si="254"/>
        <v>29825161</v>
      </c>
      <c r="AU130" s="16"/>
      <c r="AV130" s="16"/>
      <c r="AW130" s="18">
        <f t="shared" si="255"/>
        <v>182857</v>
      </c>
      <c r="AX130" s="18">
        <f t="shared" si="255"/>
        <v>355407</v>
      </c>
      <c r="AY130" s="18">
        <f t="shared" si="255"/>
        <v>590476</v>
      </c>
      <c r="AZ130" s="18">
        <f t="shared" si="255"/>
        <v>818511</v>
      </c>
      <c r="BA130" s="18">
        <f t="shared" si="255"/>
        <v>1084851</v>
      </c>
      <c r="BB130" s="18">
        <f t="shared" si="255"/>
        <v>1375053</v>
      </c>
      <c r="BC130" s="18">
        <f t="shared" si="255"/>
        <v>1700913</v>
      </c>
      <c r="BD130" s="18">
        <f t="shared" si="255"/>
        <v>2047775</v>
      </c>
      <c r="BE130" s="18">
        <f t="shared" si="255"/>
        <v>2316567</v>
      </c>
      <c r="BF130" s="18">
        <f t="shared" si="255"/>
        <v>2575133</v>
      </c>
      <c r="BG130" s="18">
        <f t="shared" si="255"/>
        <v>2805610</v>
      </c>
      <c r="BH130" s="18">
        <f t="shared" si="255"/>
        <v>3036666</v>
      </c>
      <c r="BI130" s="18">
        <f t="shared" si="255"/>
        <v>18889819</v>
      </c>
      <c r="BJ130" s="16"/>
      <c r="BK130" s="16"/>
      <c r="BL130" s="18">
        <f t="shared" si="244"/>
        <v>0</v>
      </c>
      <c r="BM130" s="18">
        <f t="shared" si="244"/>
        <v>0</v>
      </c>
      <c r="BN130" s="18">
        <f t="shared" si="244"/>
        <v>0</v>
      </c>
      <c r="BO130" s="18">
        <f t="shared" si="244"/>
        <v>0</v>
      </c>
      <c r="BP130" s="18">
        <f t="shared" si="244"/>
        <v>0</v>
      </c>
      <c r="BQ130" s="18">
        <f t="shared" si="244"/>
        <v>0</v>
      </c>
      <c r="BR130" s="18">
        <f t="shared" si="244"/>
        <v>0</v>
      </c>
      <c r="BS130" s="18">
        <f t="shared" si="244"/>
        <v>0</v>
      </c>
      <c r="BT130" s="18">
        <f t="shared" si="244"/>
        <v>0</v>
      </c>
      <c r="BU130" s="18">
        <f t="shared" si="244"/>
        <v>0</v>
      </c>
      <c r="BV130" s="18">
        <f t="shared" si="244"/>
        <v>0</v>
      </c>
      <c r="BW130" s="18">
        <f t="shared" si="244"/>
        <v>0</v>
      </c>
      <c r="BX130" s="18">
        <f t="shared" si="244"/>
        <v>0</v>
      </c>
      <c r="BY130" s="16"/>
      <c r="BZ130" s="16"/>
      <c r="CA130" s="18">
        <f t="shared" si="245"/>
        <v>0</v>
      </c>
      <c r="CB130" s="18">
        <f t="shared" si="245"/>
        <v>0</v>
      </c>
      <c r="CC130" s="18">
        <f t="shared" si="245"/>
        <v>0</v>
      </c>
      <c r="CD130" s="18">
        <f t="shared" si="245"/>
        <v>0</v>
      </c>
      <c r="CE130" s="18">
        <f t="shared" si="245"/>
        <v>0</v>
      </c>
      <c r="CF130" s="18">
        <f t="shared" si="245"/>
        <v>0</v>
      </c>
      <c r="CG130" s="18">
        <f t="shared" si="245"/>
        <v>0</v>
      </c>
      <c r="CH130" s="18">
        <f t="shared" si="245"/>
        <v>0</v>
      </c>
      <c r="CI130" s="18">
        <f t="shared" si="245"/>
        <v>0</v>
      </c>
      <c r="CJ130" s="18">
        <f t="shared" si="245"/>
        <v>0</v>
      </c>
      <c r="CK130" s="18">
        <f t="shared" si="245"/>
        <v>0</v>
      </c>
      <c r="CL130" s="18">
        <f t="shared" si="245"/>
        <v>0</v>
      </c>
      <c r="CM130" s="18">
        <f t="shared" si="245"/>
        <v>0</v>
      </c>
      <c r="CN130" s="16"/>
      <c r="CO130" s="16"/>
      <c r="CP130" s="18">
        <f t="shared" si="246"/>
        <v>0</v>
      </c>
      <c r="CQ130" s="18">
        <f t="shared" si="246"/>
        <v>0</v>
      </c>
      <c r="CR130" s="18">
        <f t="shared" si="246"/>
        <v>0</v>
      </c>
      <c r="CS130" s="18">
        <f t="shared" si="246"/>
        <v>0</v>
      </c>
      <c r="CT130" s="18">
        <f t="shared" si="246"/>
        <v>0</v>
      </c>
      <c r="CU130" s="18">
        <f t="shared" si="246"/>
        <v>0</v>
      </c>
      <c r="CV130" s="18">
        <f t="shared" si="246"/>
        <v>0</v>
      </c>
      <c r="CW130" s="18">
        <f t="shared" si="246"/>
        <v>0</v>
      </c>
      <c r="CX130" s="18">
        <f t="shared" si="246"/>
        <v>0</v>
      </c>
      <c r="CY130" s="18">
        <f t="shared" si="246"/>
        <v>0</v>
      </c>
      <c r="CZ130" s="18">
        <f t="shared" si="246"/>
        <v>0</v>
      </c>
      <c r="DA130" s="18">
        <f t="shared" si="246"/>
        <v>0</v>
      </c>
      <c r="DB130" s="18">
        <f t="shared" si="246"/>
        <v>0</v>
      </c>
      <c r="DC130" s="16"/>
      <c r="DD130" s="16"/>
      <c r="DE130" s="18">
        <f t="shared" si="247"/>
        <v>0</v>
      </c>
      <c r="DF130" s="18">
        <f t="shared" si="247"/>
        <v>0</v>
      </c>
      <c r="DG130" s="18">
        <f t="shared" si="247"/>
        <v>0</v>
      </c>
      <c r="DH130" s="18">
        <f t="shared" si="247"/>
        <v>0</v>
      </c>
      <c r="DI130" s="18">
        <f t="shared" si="247"/>
        <v>0</v>
      </c>
      <c r="DJ130" s="18">
        <f t="shared" si="247"/>
        <v>0</v>
      </c>
      <c r="DK130" s="18">
        <f t="shared" si="247"/>
        <v>0</v>
      </c>
      <c r="DL130" s="18">
        <f t="shared" si="247"/>
        <v>0</v>
      </c>
      <c r="DM130" s="18">
        <f t="shared" si="247"/>
        <v>0</v>
      </c>
      <c r="DN130" s="18">
        <f t="shared" si="247"/>
        <v>0</v>
      </c>
      <c r="DO130" s="18">
        <f t="shared" si="247"/>
        <v>0</v>
      </c>
      <c r="DP130" s="18">
        <f t="shared" si="247"/>
        <v>0</v>
      </c>
      <c r="DQ130" s="18">
        <f t="shared" si="247"/>
        <v>0</v>
      </c>
      <c r="DR130" s="16"/>
      <c r="DS130" s="16"/>
      <c r="DT130" s="18">
        <f t="shared" si="248"/>
        <v>0</v>
      </c>
      <c r="DU130" s="18">
        <f t="shared" si="248"/>
        <v>0</v>
      </c>
      <c r="DV130" s="18">
        <f t="shared" si="248"/>
        <v>0</v>
      </c>
      <c r="DW130" s="18">
        <f t="shared" si="248"/>
        <v>0</v>
      </c>
      <c r="DX130" s="18">
        <f t="shared" si="248"/>
        <v>0</v>
      </c>
      <c r="DY130" s="18">
        <f t="shared" si="248"/>
        <v>0</v>
      </c>
      <c r="DZ130" s="18">
        <f t="shared" si="248"/>
        <v>0</v>
      </c>
      <c r="EA130" s="18">
        <f t="shared" si="248"/>
        <v>0</v>
      </c>
      <c r="EB130" s="18">
        <f t="shared" si="248"/>
        <v>0</v>
      </c>
      <c r="EC130" s="18">
        <f t="shared" si="248"/>
        <v>0</v>
      </c>
      <c r="ED130" s="18">
        <f t="shared" si="248"/>
        <v>0</v>
      </c>
      <c r="EE130" s="18">
        <f t="shared" si="248"/>
        <v>0</v>
      </c>
      <c r="EF130" s="18">
        <f t="shared" si="248"/>
        <v>0</v>
      </c>
      <c r="EG130" s="16"/>
      <c r="EH130" s="16"/>
      <c r="EI130" s="18">
        <f t="shared" si="249"/>
        <v>0</v>
      </c>
      <c r="EJ130" s="18">
        <f t="shared" si="249"/>
        <v>0</v>
      </c>
      <c r="EK130" s="18">
        <f t="shared" si="249"/>
        <v>0</v>
      </c>
      <c r="EL130" s="18">
        <f t="shared" si="249"/>
        <v>0</v>
      </c>
      <c r="EM130" s="18">
        <f t="shared" si="249"/>
        <v>0</v>
      </c>
      <c r="EN130" s="18">
        <f t="shared" si="249"/>
        <v>0</v>
      </c>
      <c r="EO130" s="18">
        <f t="shared" si="249"/>
        <v>0</v>
      </c>
      <c r="EP130" s="18">
        <f t="shared" si="249"/>
        <v>0</v>
      </c>
      <c r="EQ130" s="18">
        <f t="shared" si="249"/>
        <v>0</v>
      </c>
      <c r="ER130" s="18">
        <f t="shared" si="249"/>
        <v>0</v>
      </c>
      <c r="ES130" s="18">
        <f t="shared" si="249"/>
        <v>0</v>
      </c>
      <c r="ET130" s="18">
        <f t="shared" si="249"/>
        <v>0</v>
      </c>
      <c r="EU130" s="18">
        <f t="shared" si="249"/>
        <v>0</v>
      </c>
      <c r="EV130" s="16"/>
      <c r="EW130" s="16"/>
      <c r="EX130" s="18">
        <f t="shared" si="250"/>
        <v>0</v>
      </c>
      <c r="EY130" s="18">
        <f t="shared" si="250"/>
        <v>0</v>
      </c>
      <c r="EZ130" s="18">
        <f t="shared" si="250"/>
        <v>0</v>
      </c>
      <c r="FA130" s="18">
        <f t="shared" si="250"/>
        <v>0</v>
      </c>
      <c r="FB130" s="18">
        <f t="shared" si="250"/>
        <v>0</v>
      </c>
      <c r="FC130" s="18">
        <f t="shared" si="250"/>
        <v>0</v>
      </c>
      <c r="FD130" s="18">
        <f t="shared" si="250"/>
        <v>0</v>
      </c>
      <c r="FE130" s="18">
        <f t="shared" si="250"/>
        <v>0</v>
      </c>
      <c r="FF130" s="18">
        <f t="shared" si="250"/>
        <v>0</v>
      </c>
      <c r="FG130" s="18">
        <f t="shared" si="250"/>
        <v>0</v>
      </c>
      <c r="FH130" s="18">
        <f t="shared" si="250"/>
        <v>0</v>
      </c>
      <c r="FI130" s="18">
        <f t="shared" si="250"/>
        <v>0</v>
      </c>
      <c r="FJ130" s="18">
        <f t="shared" si="250"/>
        <v>0</v>
      </c>
      <c r="FK130" s="16"/>
      <c r="FL130" s="16"/>
      <c r="FM130" s="18">
        <f t="shared" si="251"/>
        <v>0</v>
      </c>
      <c r="FN130" s="18">
        <f t="shared" si="251"/>
        <v>0</v>
      </c>
      <c r="FO130" s="18">
        <f t="shared" si="251"/>
        <v>0</v>
      </c>
      <c r="FP130" s="18">
        <f t="shared" si="251"/>
        <v>0</v>
      </c>
      <c r="FQ130" s="18">
        <f t="shared" si="251"/>
        <v>0</v>
      </c>
      <c r="FR130" s="18">
        <f t="shared" si="251"/>
        <v>0</v>
      </c>
      <c r="FS130" s="18">
        <f t="shared" si="251"/>
        <v>0</v>
      </c>
      <c r="FT130" s="18">
        <f t="shared" si="251"/>
        <v>0</v>
      </c>
      <c r="FU130" s="18">
        <f t="shared" si="251"/>
        <v>0</v>
      </c>
      <c r="FV130" s="18">
        <f t="shared" si="251"/>
        <v>0</v>
      </c>
      <c r="FW130" s="18">
        <f t="shared" si="251"/>
        <v>0</v>
      </c>
      <c r="FX130" s="18">
        <f t="shared" si="251"/>
        <v>0</v>
      </c>
      <c r="FY130" s="18">
        <f t="shared" si="251"/>
        <v>0</v>
      </c>
      <c r="FZ130" s="16"/>
      <c r="GA130" s="16"/>
      <c r="GB130" s="18">
        <f t="shared" si="252"/>
        <v>0</v>
      </c>
      <c r="GC130" s="18">
        <f t="shared" si="252"/>
        <v>0</v>
      </c>
      <c r="GD130" s="18">
        <f t="shared" si="252"/>
        <v>0</v>
      </c>
      <c r="GE130" s="18">
        <f t="shared" si="252"/>
        <v>0</v>
      </c>
      <c r="GF130" s="18">
        <f t="shared" si="252"/>
        <v>0</v>
      </c>
      <c r="GG130" s="18">
        <f t="shared" si="252"/>
        <v>0</v>
      </c>
      <c r="GH130" s="18">
        <f t="shared" si="252"/>
        <v>0</v>
      </c>
      <c r="GI130" s="18">
        <f t="shared" si="252"/>
        <v>0</v>
      </c>
      <c r="GJ130" s="18">
        <f t="shared" si="252"/>
        <v>0</v>
      </c>
      <c r="GK130" s="18">
        <f t="shared" si="252"/>
        <v>0</v>
      </c>
      <c r="GL130" s="18">
        <f t="shared" si="252"/>
        <v>0</v>
      </c>
      <c r="GM130" s="18">
        <f t="shared" si="252"/>
        <v>0</v>
      </c>
      <c r="GN130" s="18">
        <f t="shared" si="252"/>
        <v>0</v>
      </c>
      <c r="GO130" s="16"/>
      <c r="GP130" s="16"/>
    </row>
    <row r="131" spans="1:198" s="17" customFormat="1" ht="15.2" customHeight="1">
      <c r="A131" s="25">
        <v>2019</v>
      </c>
      <c r="B131" s="30" t="s">
        <v>6</v>
      </c>
      <c r="D131" s="18">
        <f t="shared" si="253"/>
        <v>0</v>
      </c>
      <c r="E131" s="18">
        <f t="shared" si="253"/>
        <v>0</v>
      </c>
      <c r="F131" s="18">
        <f t="shared" si="253"/>
        <v>0</v>
      </c>
      <c r="G131" s="18">
        <f t="shared" si="253"/>
        <v>0</v>
      </c>
      <c r="H131" s="18">
        <f t="shared" si="253"/>
        <v>0</v>
      </c>
      <c r="I131" s="18">
        <f t="shared" si="253"/>
        <v>0</v>
      </c>
      <c r="J131" s="18">
        <f t="shared" si="253"/>
        <v>0</v>
      </c>
      <c r="K131" s="18">
        <f t="shared" si="253"/>
        <v>0</v>
      </c>
      <c r="L131" s="18">
        <f t="shared" si="253"/>
        <v>0</v>
      </c>
      <c r="M131" s="18">
        <f t="shared" si="253"/>
        <v>0</v>
      </c>
      <c r="N131" s="18">
        <f t="shared" si="253"/>
        <v>0</v>
      </c>
      <c r="O131" s="18">
        <f t="shared" si="253"/>
        <v>0</v>
      </c>
      <c r="P131" s="18">
        <f t="shared" si="253"/>
        <v>0</v>
      </c>
      <c r="Q131" s="16"/>
      <c r="R131" s="16"/>
      <c r="S131" s="18">
        <f t="shared" si="241"/>
        <v>23464</v>
      </c>
      <c r="T131" s="18">
        <f t="shared" si="241"/>
        <v>44687</v>
      </c>
      <c r="U131" s="18">
        <f t="shared" si="241"/>
        <v>69884</v>
      </c>
      <c r="V131" s="18">
        <f t="shared" si="241"/>
        <v>95523</v>
      </c>
      <c r="W131" s="18">
        <f t="shared" si="241"/>
        <v>134022</v>
      </c>
      <c r="X131" s="18">
        <f t="shared" si="241"/>
        <v>183468</v>
      </c>
      <c r="Y131" s="18">
        <f t="shared" si="241"/>
        <v>229961</v>
      </c>
      <c r="Z131" s="18">
        <f t="shared" si="241"/>
        <v>275397</v>
      </c>
      <c r="AA131" s="18">
        <f t="shared" si="241"/>
        <v>313989</v>
      </c>
      <c r="AB131" s="18">
        <f t="shared" si="241"/>
        <v>337655</v>
      </c>
      <c r="AC131" s="18">
        <f t="shared" si="241"/>
        <v>362713</v>
      </c>
      <c r="AD131" s="18">
        <f t="shared" si="241"/>
        <v>389554</v>
      </c>
      <c r="AE131" s="18">
        <f t="shared" si="241"/>
        <v>2460317</v>
      </c>
      <c r="AF131" s="16"/>
      <c r="AG131" s="16"/>
      <c r="AH131" s="18">
        <f t="shared" si="254"/>
        <v>331946</v>
      </c>
      <c r="AI131" s="18">
        <f t="shared" si="254"/>
        <v>637529</v>
      </c>
      <c r="AJ131" s="18">
        <f t="shared" si="254"/>
        <v>1013905</v>
      </c>
      <c r="AK131" s="18">
        <f t="shared" si="254"/>
        <v>1374477</v>
      </c>
      <c r="AL131" s="18">
        <f t="shared" si="254"/>
        <v>1745721</v>
      </c>
      <c r="AM131" s="18">
        <f t="shared" si="254"/>
        <v>2126361</v>
      </c>
      <c r="AN131" s="18">
        <f t="shared" si="254"/>
        <v>2549835</v>
      </c>
      <c r="AO131" s="18">
        <f t="shared" si="254"/>
        <v>2970363</v>
      </c>
      <c r="AP131" s="18">
        <f t="shared" si="254"/>
        <v>3333769</v>
      </c>
      <c r="AQ131" s="18">
        <f t="shared" si="254"/>
        <v>3728403</v>
      </c>
      <c r="AR131" s="18">
        <f t="shared" si="254"/>
        <v>4077657</v>
      </c>
      <c r="AS131" s="18">
        <f t="shared" si="254"/>
        <v>4423950</v>
      </c>
      <c r="AT131" s="18">
        <f t="shared" si="254"/>
        <v>28313916</v>
      </c>
      <c r="AU131" s="16"/>
      <c r="AV131" s="16"/>
      <c r="AW131" s="18">
        <f t="shared" si="255"/>
        <v>171625</v>
      </c>
      <c r="AX131" s="18">
        <f t="shared" si="255"/>
        <v>332980</v>
      </c>
      <c r="AY131" s="18">
        <f t="shared" si="255"/>
        <v>550898</v>
      </c>
      <c r="AZ131" s="18">
        <f t="shared" si="255"/>
        <v>775071</v>
      </c>
      <c r="BA131" s="18">
        <f t="shared" si="255"/>
        <v>1028463</v>
      </c>
      <c r="BB131" s="18">
        <f t="shared" si="255"/>
        <v>1310690</v>
      </c>
      <c r="BC131" s="18">
        <f t="shared" si="255"/>
        <v>1642109</v>
      </c>
      <c r="BD131" s="18">
        <f t="shared" si="255"/>
        <v>1983339</v>
      </c>
      <c r="BE131" s="18">
        <f t="shared" si="255"/>
        <v>2238313</v>
      </c>
      <c r="BF131" s="18">
        <f t="shared" si="255"/>
        <v>2489917</v>
      </c>
      <c r="BG131" s="18">
        <f t="shared" si="255"/>
        <v>2714616</v>
      </c>
      <c r="BH131" s="18">
        <f t="shared" si="255"/>
        <v>2944860</v>
      </c>
      <c r="BI131" s="18">
        <f t="shared" si="255"/>
        <v>18182881</v>
      </c>
      <c r="BJ131" s="16"/>
      <c r="BK131" s="16"/>
      <c r="BL131" s="18">
        <f t="shared" si="244"/>
        <v>0</v>
      </c>
      <c r="BM131" s="18">
        <f t="shared" si="244"/>
        <v>0</v>
      </c>
      <c r="BN131" s="18">
        <f t="shared" si="244"/>
        <v>0</v>
      </c>
      <c r="BO131" s="18">
        <f t="shared" si="244"/>
        <v>0</v>
      </c>
      <c r="BP131" s="18">
        <f t="shared" si="244"/>
        <v>0</v>
      </c>
      <c r="BQ131" s="18">
        <f t="shared" si="244"/>
        <v>0</v>
      </c>
      <c r="BR131" s="18">
        <f t="shared" si="244"/>
        <v>0</v>
      </c>
      <c r="BS131" s="18">
        <f t="shared" si="244"/>
        <v>0</v>
      </c>
      <c r="BT131" s="18">
        <f t="shared" si="244"/>
        <v>0</v>
      </c>
      <c r="BU131" s="18">
        <f t="shared" si="244"/>
        <v>0</v>
      </c>
      <c r="BV131" s="18">
        <f t="shared" si="244"/>
        <v>0</v>
      </c>
      <c r="BW131" s="18">
        <f t="shared" si="244"/>
        <v>0</v>
      </c>
      <c r="BX131" s="18">
        <f t="shared" si="244"/>
        <v>0</v>
      </c>
      <c r="BY131" s="16"/>
      <c r="BZ131" s="16"/>
      <c r="CA131" s="18">
        <f t="shared" si="245"/>
        <v>0</v>
      </c>
      <c r="CB131" s="18">
        <f t="shared" si="245"/>
        <v>0</v>
      </c>
      <c r="CC131" s="18">
        <f t="shared" si="245"/>
        <v>0</v>
      </c>
      <c r="CD131" s="18">
        <f t="shared" si="245"/>
        <v>0</v>
      </c>
      <c r="CE131" s="18">
        <f t="shared" si="245"/>
        <v>0</v>
      </c>
      <c r="CF131" s="18">
        <f t="shared" si="245"/>
        <v>0</v>
      </c>
      <c r="CG131" s="18">
        <f t="shared" si="245"/>
        <v>0</v>
      </c>
      <c r="CH131" s="18">
        <f t="shared" si="245"/>
        <v>0</v>
      </c>
      <c r="CI131" s="18">
        <f t="shared" si="245"/>
        <v>0</v>
      </c>
      <c r="CJ131" s="18">
        <f t="shared" si="245"/>
        <v>0</v>
      </c>
      <c r="CK131" s="18">
        <f t="shared" si="245"/>
        <v>0</v>
      </c>
      <c r="CL131" s="18">
        <f t="shared" si="245"/>
        <v>0</v>
      </c>
      <c r="CM131" s="18">
        <f t="shared" si="245"/>
        <v>0</v>
      </c>
      <c r="CN131" s="16"/>
      <c r="CO131" s="16"/>
      <c r="CP131" s="18">
        <f t="shared" si="246"/>
        <v>0</v>
      </c>
      <c r="CQ131" s="18">
        <f t="shared" si="246"/>
        <v>0</v>
      </c>
      <c r="CR131" s="18">
        <f t="shared" si="246"/>
        <v>0</v>
      </c>
      <c r="CS131" s="18">
        <f t="shared" si="246"/>
        <v>0</v>
      </c>
      <c r="CT131" s="18">
        <f t="shared" si="246"/>
        <v>0</v>
      </c>
      <c r="CU131" s="18">
        <f t="shared" si="246"/>
        <v>0</v>
      </c>
      <c r="CV131" s="18">
        <f t="shared" si="246"/>
        <v>0</v>
      </c>
      <c r="CW131" s="18">
        <f t="shared" si="246"/>
        <v>0</v>
      </c>
      <c r="CX131" s="18">
        <f t="shared" si="246"/>
        <v>0</v>
      </c>
      <c r="CY131" s="18">
        <f t="shared" si="246"/>
        <v>0</v>
      </c>
      <c r="CZ131" s="18">
        <f t="shared" si="246"/>
        <v>0</v>
      </c>
      <c r="DA131" s="18">
        <f t="shared" si="246"/>
        <v>0</v>
      </c>
      <c r="DB131" s="18">
        <f t="shared" si="246"/>
        <v>0</v>
      </c>
      <c r="DC131" s="16"/>
      <c r="DD131" s="16"/>
      <c r="DE131" s="18">
        <f t="shared" si="247"/>
        <v>0</v>
      </c>
      <c r="DF131" s="18">
        <f t="shared" si="247"/>
        <v>0</v>
      </c>
      <c r="DG131" s="18">
        <f t="shared" si="247"/>
        <v>0</v>
      </c>
      <c r="DH131" s="18">
        <f t="shared" si="247"/>
        <v>0</v>
      </c>
      <c r="DI131" s="18">
        <f t="shared" si="247"/>
        <v>0</v>
      </c>
      <c r="DJ131" s="18">
        <f t="shared" si="247"/>
        <v>0</v>
      </c>
      <c r="DK131" s="18">
        <f t="shared" si="247"/>
        <v>0</v>
      </c>
      <c r="DL131" s="18">
        <f t="shared" si="247"/>
        <v>0</v>
      </c>
      <c r="DM131" s="18">
        <f t="shared" si="247"/>
        <v>0</v>
      </c>
      <c r="DN131" s="18">
        <f t="shared" si="247"/>
        <v>0</v>
      </c>
      <c r="DO131" s="18">
        <f t="shared" si="247"/>
        <v>0</v>
      </c>
      <c r="DP131" s="18">
        <f t="shared" si="247"/>
        <v>0</v>
      </c>
      <c r="DQ131" s="18">
        <f t="shared" si="247"/>
        <v>0</v>
      </c>
      <c r="DR131" s="16"/>
      <c r="DS131" s="16"/>
      <c r="DT131" s="18">
        <f t="shared" si="248"/>
        <v>0</v>
      </c>
      <c r="DU131" s="18">
        <f t="shared" si="248"/>
        <v>0</v>
      </c>
      <c r="DV131" s="18">
        <f t="shared" si="248"/>
        <v>0</v>
      </c>
      <c r="DW131" s="18">
        <f t="shared" si="248"/>
        <v>0</v>
      </c>
      <c r="DX131" s="18">
        <f t="shared" si="248"/>
        <v>0</v>
      </c>
      <c r="DY131" s="18">
        <f t="shared" si="248"/>
        <v>0</v>
      </c>
      <c r="DZ131" s="18">
        <f t="shared" si="248"/>
        <v>0</v>
      </c>
      <c r="EA131" s="18">
        <f t="shared" si="248"/>
        <v>0</v>
      </c>
      <c r="EB131" s="18">
        <f t="shared" si="248"/>
        <v>0</v>
      </c>
      <c r="EC131" s="18">
        <f t="shared" si="248"/>
        <v>0</v>
      </c>
      <c r="ED131" s="18">
        <f t="shared" si="248"/>
        <v>0</v>
      </c>
      <c r="EE131" s="18">
        <f t="shared" si="248"/>
        <v>0</v>
      </c>
      <c r="EF131" s="18">
        <f t="shared" si="248"/>
        <v>0</v>
      </c>
      <c r="EG131" s="16"/>
      <c r="EH131" s="16"/>
      <c r="EI131" s="18">
        <f t="shared" si="249"/>
        <v>0</v>
      </c>
      <c r="EJ131" s="18">
        <f t="shared" si="249"/>
        <v>0</v>
      </c>
      <c r="EK131" s="18">
        <f t="shared" si="249"/>
        <v>0</v>
      </c>
      <c r="EL131" s="18">
        <f t="shared" si="249"/>
        <v>0</v>
      </c>
      <c r="EM131" s="18">
        <f t="shared" si="249"/>
        <v>0</v>
      </c>
      <c r="EN131" s="18">
        <f t="shared" si="249"/>
        <v>0</v>
      </c>
      <c r="EO131" s="18">
        <f t="shared" si="249"/>
        <v>0</v>
      </c>
      <c r="EP131" s="18">
        <f t="shared" si="249"/>
        <v>0</v>
      </c>
      <c r="EQ131" s="18">
        <f t="shared" si="249"/>
        <v>0</v>
      </c>
      <c r="ER131" s="18">
        <f t="shared" si="249"/>
        <v>0</v>
      </c>
      <c r="ES131" s="18">
        <f t="shared" si="249"/>
        <v>0</v>
      </c>
      <c r="ET131" s="18">
        <f t="shared" si="249"/>
        <v>0</v>
      </c>
      <c r="EU131" s="18">
        <f t="shared" si="249"/>
        <v>0</v>
      </c>
      <c r="EV131" s="16"/>
      <c r="EW131" s="16"/>
      <c r="EX131" s="18">
        <f t="shared" si="250"/>
        <v>0</v>
      </c>
      <c r="EY131" s="18">
        <f t="shared" si="250"/>
        <v>0</v>
      </c>
      <c r="EZ131" s="18">
        <f t="shared" si="250"/>
        <v>0</v>
      </c>
      <c r="FA131" s="18">
        <f t="shared" si="250"/>
        <v>0</v>
      </c>
      <c r="FB131" s="18">
        <f t="shared" si="250"/>
        <v>0</v>
      </c>
      <c r="FC131" s="18">
        <f t="shared" si="250"/>
        <v>0</v>
      </c>
      <c r="FD131" s="18">
        <f t="shared" si="250"/>
        <v>0</v>
      </c>
      <c r="FE131" s="18">
        <f t="shared" si="250"/>
        <v>0</v>
      </c>
      <c r="FF131" s="18">
        <f t="shared" si="250"/>
        <v>0</v>
      </c>
      <c r="FG131" s="18">
        <f t="shared" si="250"/>
        <v>0</v>
      </c>
      <c r="FH131" s="18">
        <f t="shared" si="250"/>
        <v>0</v>
      </c>
      <c r="FI131" s="18">
        <f t="shared" si="250"/>
        <v>0</v>
      </c>
      <c r="FJ131" s="18">
        <f t="shared" si="250"/>
        <v>0</v>
      </c>
      <c r="FK131" s="16"/>
      <c r="FL131" s="16"/>
      <c r="FM131" s="18">
        <f t="shared" si="251"/>
        <v>0</v>
      </c>
      <c r="FN131" s="18">
        <f t="shared" si="251"/>
        <v>0</v>
      </c>
      <c r="FO131" s="18">
        <f t="shared" si="251"/>
        <v>0</v>
      </c>
      <c r="FP131" s="18">
        <f t="shared" si="251"/>
        <v>0</v>
      </c>
      <c r="FQ131" s="18">
        <f t="shared" si="251"/>
        <v>0</v>
      </c>
      <c r="FR131" s="18">
        <f t="shared" si="251"/>
        <v>0</v>
      </c>
      <c r="FS131" s="18">
        <f t="shared" si="251"/>
        <v>0</v>
      </c>
      <c r="FT131" s="18">
        <f t="shared" si="251"/>
        <v>0</v>
      </c>
      <c r="FU131" s="18">
        <f t="shared" si="251"/>
        <v>0</v>
      </c>
      <c r="FV131" s="18">
        <f t="shared" si="251"/>
        <v>0</v>
      </c>
      <c r="FW131" s="18">
        <f t="shared" si="251"/>
        <v>0</v>
      </c>
      <c r="FX131" s="18">
        <f t="shared" si="251"/>
        <v>0</v>
      </c>
      <c r="FY131" s="18">
        <f t="shared" si="251"/>
        <v>0</v>
      </c>
      <c r="FZ131" s="16"/>
      <c r="GA131" s="16"/>
      <c r="GB131" s="18">
        <f t="shared" si="252"/>
        <v>0</v>
      </c>
      <c r="GC131" s="18">
        <f t="shared" si="252"/>
        <v>0</v>
      </c>
      <c r="GD131" s="18">
        <f t="shared" si="252"/>
        <v>0</v>
      </c>
      <c r="GE131" s="18">
        <f t="shared" si="252"/>
        <v>0</v>
      </c>
      <c r="GF131" s="18">
        <f t="shared" si="252"/>
        <v>0</v>
      </c>
      <c r="GG131" s="18">
        <f t="shared" si="252"/>
        <v>0</v>
      </c>
      <c r="GH131" s="18">
        <f t="shared" si="252"/>
        <v>0</v>
      </c>
      <c r="GI131" s="18">
        <f t="shared" si="252"/>
        <v>0</v>
      </c>
      <c r="GJ131" s="18">
        <f t="shared" si="252"/>
        <v>0</v>
      </c>
      <c r="GK131" s="18">
        <f t="shared" si="252"/>
        <v>0</v>
      </c>
      <c r="GL131" s="18">
        <f t="shared" si="252"/>
        <v>0</v>
      </c>
      <c r="GM131" s="18">
        <f t="shared" si="252"/>
        <v>0</v>
      </c>
      <c r="GN131" s="18">
        <f t="shared" si="252"/>
        <v>0</v>
      </c>
      <c r="GO131" s="16"/>
      <c r="GP131" s="16"/>
    </row>
    <row r="132" spans="1:198" s="17" customFormat="1" ht="15.2" customHeight="1">
      <c r="A132" s="25">
        <v>2020</v>
      </c>
      <c r="B132" s="30" t="s">
        <v>6</v>
      </c>
      <c r="D132" s="18">
        <f t="shared" si="253"/>
        <v>0</v>
      </c>
      <c r="E132" s="18">
        <f t="shared" si="253"/>
        <v>0</v>
      </c>
      <c r="F132" s="18">
        <f t="shared" si="253"/>
        <v>0</v>
      </c>
      <c r="G132" s="18">
        <f t="shared" si="253"/>
        <v>0</v>
      </c>
      <c r="H132" s="18">
        <f t="shared" si="253"/>
        <v>0</v>
      </c>
      <c r="I132" s="18">
        <f t="shared" si="253"/>
        <v>0</v>
      </c>
      <c r="J132" s="18">
        <f t="shared" si="253"/>
        <v>0</v>
      </c>
      <c r="K132" s="18">
        <f t="shared" si="253"/>
        <v>0</v>
      </c>
      <c r="L132" s="18">
        <f t="shared" si="253"/>
        <v>0</v>
      </c>
      <c r="M132" s="18">
        <f t="shared" si="253"/>
        <v>0</v>
      </c>
      <c r="N132" s="18">
        <f t="shared" si="253"/>
        <v>0</v>
      </c>
      <c r="O132" s="18">
        <f t="shared" si="253"/>
        <v>0</v>
      </c>
      <c r="P132" s="18">
        <f t="shared" si="253"/>
        <v>0</v>
      </c>
      <c r="Q132" s="16"/>
      <c r="R132" s="16"/>
      <c r="S132" s="18">
        <f t="shared" si="241"/>
        <v>23526</v>
      </c>
      <c r="T132" s="18">
        <f t="shared" si="241"/>
        <v>46587</v>
      </c>
      <c r="U132" s="18">
        <f t="shared" si="241"/>
        <v>59907</v>
      </c>
      <c r="V132" s="18">
        <f t="shared" si="241"/>
        <v>61007</v>
      </c>
      <c r="W132" s="18">
        <f t="shared" si="241"/>
        <v>62198</v>
      </c>
      <c r="X132" s="18">
        <f t="shared" si="241"/>
        <v>63694</v>
      </c>
      <c r="Y132" s="18">
        <f t="shared" si="241"/>
        <v>65098</v>
      </c>
      <c r="Z132" s="18">
        <f t="shared" si="241"/>
        <v>66610</v>
      </c>
      <c r="AA132" s="18">
        <f t="shared" si="241"/>
        <v>68125</v>
      </c>
      <c r="AB132" s="18">
        <f t="shared" si="241"/>
        <v>69796</v>
      </c>
      <c r="AC132" s="18">
        <f t="shared" si="241"/>
        <v>71182</v>
      </c>
      <c r="AD132" s="18">
        <f t="shared" si="241"/>
        <v>72515</v>
      </c>
      <c r="AE132" s="18">
        <f t="shared" si="241"/>
        <v>730245</v>
      </c>
      <c r="AF132" s="16"/>
      <c r="AG132" s="16"/>
      <c r="AH132" s="18">
        <f t="shared" si="254"/>
        <v>340676</v>
      </c>
      <c r="AI132" s="18">
        <f t="shared" si="254"/>
        <v>678221</v>
      </c>
      <c r="AJ132" s="18">
        <f t="shared" si="254"/>
        <v>910838</v>
      </c>
      <c r="AK132" s="18">
        <f t="shared" si="254"/>
        <v>962898</v>
      </c>
      <c r="AL132" s="18">
        <f t="shared" si="254"/>
        <v>1030453</v>
      </c>
      <c r="AM132" s="18">
        <f t="shared" si="254"/>
        <v>1142603</v>
      </c>
      <c r="AN132" s="18">
        <f t="shared" si="254"/>
        <v>1262525</v>
      </c>
      <c r="AO132" s="18">
        <f t="shared" si="254"/>
        <v>1381469</v>
      </c>
      <c r="AP132" s="18">
        <f t="shared" si="254"/>
        <v>1501324</v>
      </c>
      <c r="AQ132" s="18">
        <f t="shared" si="254"/>
        <v>1630277</v>
      </c>
      <c r="AR132" s="18">
        <f t="shared" si="254"/>
        <v>1745869</v>
      </c>
      <c r="AS132" s="18">
        <f t="shared" si="254"/>
        <v>1856008</v>
      </c>
      <c r="AT132" s="18">
        <f t="shared" si="254"/>
        <v>14443161</v>
      </c>
      <c r="AU132" s="16"/>
      <c r="AV132" s="16"/>
      <c r="AW132" s="18">
        <f t="shared" si="255"/>
        <v>176098</v>
      </c>
      <c r="AX132" s="18">
        <f t="shared" si="255"/>
        <v>347382</v>
      </c>
      <c r="AY132" s="18">
        <f t="shared" si="255"/>
        <v>452261</v>
      </c>
      <c r="AZ132" s="18">
        <f t="shared" si="255"/>
        <v>459023</v>
      </c>
      <c r="BA132" s="18">
        <f t="shared" si="255"/>
        <v>467478</v>
      </c>
      <c r="BB132" s="18">
        <f t="shared" si="255"/>
        <v>480046</v>
      </c>
      <c r="BC132" s="18">
        <f t="shared" si="255"/>
        <v>493864</v>
      </c>
      <c r="BD132" s="18">
        <f t="shared" si="255"/>
        <v>508870</v>
      </c>
      <c r="BE132" s="18">
        <f t="shared" si="255"/>
        <v>523230</v>
      </c>
      <c r="BF132" s="18">
        <f t="shared" si="255"/>
        <v>538023</v>
      </c>
      <c r="BG132" s="18">
        <f t="shared" si="255"/>
        <v>551023</v>
      </c>
      <c r="BH132" s="18">
        <f t="shared" si="255"/>
        <v>564256</v>
      </c>
      <c r="BI132" s="18">
        <f t="shared" si="255"/>
        <v>5561554</v>
      </c>
      <c r="BJ132" s="16"/>
      <c r="BK132" s="16"/>
      <c r="BL132" s="18">
        <f t="shared" si="244"/>
        <v>0</v>
      </c>
      <c r="BM132" s="18">
        <f t="shared" si="244"/>
        <v>0</v>
      </c>
      <c r="BN132" s="18">
        <f t="shared" si="244"/>
        <v>0</v>
      </c>
      <c r="BO132" s="18">
        <f t="shared" si="244"/>
        <v>0</v>
      </c>
      <c r="BP132" s="18">
        <f t="shared" si="244"/>
        <v>0</v>
      </c>
      <c r="BQ132" s="18">
        <f t="shared" si="244"/>
        <v>0</v>
      </c>
      <c r="BR132" s="18">
        <f t="shared" si="244"/>
        <v>0</v>
      </c>
      <c r="BS132" s="18">
        <f t="shared" si="244"/>
        <v>0</v>
      </c>
      <c r="BT132" s="18">
        <f t="shared" si="244"/>
        <v>0</v>
      </c>
      <c r="BU132" s="18">
        <f t="shared" si="244"/>
        <v>0</v>
      </c>
      <c r="BV132" s="18">
        <f t="shared" si="244"/>
        <v>0</v>
      </c>
      <c r="BW132" s="18">
        <f t="shared" si="244"/>
        <v>0</v>
      </c>
      <c r="BX132" s="18">
        <f t="shared" si="244"/>
        <v>0</v>
      </c>
      <c r="BY132" s="16"/>
      <c r="BZ132" s="16"/>
      <c r="CA132" s="18">
        <f t="shared" si="245"/>
        <v>0</v>
      </c>
      <c r="CB132" s="18">
        <f t="shared" si="245"/>
        <v>0</v>
      </c>
      <c r="CC132" s="18">
        <f t="shared" si="245"/>
        <v>0</v>
      </c>
      <c r="CD132" s="18">
        <f t="shared" si="245"/>
        <v>0</v>
      </c>
      <c r="CE132" s="18">
        <f t="shared" si="245"/>
        <v>0</v>
      </c>
      <c r="CF132" s="18">
        <f t="shared" si="245"/>
        <v>0</v>
      </c>
      <c r="CG132" s="18">
        <f t="shared" si="245"/>
        <v>0</v>
      </c>
      <c r="CH132" s="18">
        <f t="shared" si="245"/>
        <v>0</v>
      </c>
      <c r="CI132" s="18">
        <f t="shared" si="245"/>
        <v>0</v>
      </c>
      <c r="CJ132" s="18">
        <f t="shared" si="245"/>
        <v>0</v>
      </c>
      <c r="CK132" s="18">
        <f t="shared" si="245"/>
        <v>0</v>
      </c>
      <c r="CL132" s="18">
        <f t="shared" si="245"/>
        <v>0</v>
      </c>
      <c r="CM132" s="18">
        <f t="shared" si="245"/>
        <v>0</v>
      </c>
      <c r="CN132" s="16"/>
      <c r="CO132" s="16"/>
      <c r="CP132" s="18">
        <f t="shared" si="246"/>
        <v>0</v>
      </c>
      <c r="CQ132" s="18">
        <f t="shared" si="246"/>
        <v>0</v>
      </c>
      <c r="CR132" s="18">
        <f t="shared" si="246"/>
        <v>0</v>
      </c>
      <c r="CS132" s="18">
        <f t="shared" si="246"/>
        <v>0</v>
      </c>
      <c r="CT132" s="18">
        <f t="shared" si="246"/>
        <v>0</v>
      </c>
      <c r="CU132" s="18">
        <f t="shared" si="246"/>
        <v>0</v>
      </c>
      <c r="CV132" s="18">
        <f t="shared" si="246"/>
        <v>0</v>
      </c>
      <c r="CW132" s="18">
        <f t="shared" si="246"/>
        <v>0</v>
      </c>
      <c r="CX132" s="18">
        <f t="shared" si="246"/>
        <v>0</v>
      </c>
      <c r="CY132" s="18">
        <f t="shared" si="246"/>
        <v>0</v>
      </c>
      <c r="CZ132" s="18">
        <f t="shared" si="246"/>
        <v>0</v>
      </c>
      <c r="DA132" s="18">
        <f t="shared" si="246"/>
        <v>0</v>
      </c>
      <c r="DB132" s="18">
        <f t="shared" si="246"/>
        <v>0</v>
      </c>
      <c r="DC132" s="16"/>
      <c r="DD132" s="16"/>
      <c r="DE132" s="18">
        <f t="shared" si="247"/>
        <v>0</v>
      </c>
      <c r="DF132" s="18">
        <f t="shared" si="247"/>
        <v>0</v>
      </c>
      <c r="DG132" s="18">
        <f t="shared" si="247"/>
        <v>0</v>
      </c>
      <c r="DH132" s="18">
        <f t="shared" si="247"/>
        <v>0</v>
      </c>
      <c r="DI132" s="18">
        <f t="shared" si="247"/>
        <v>0</v>
      </c>
      <c r="DJ132" s="18">
        <f t="shared" si="247"/>
        <v>0</v>
      </c>
      <c r="DK132" s="18">
        <f t="shared" si="247"/>
        <v>0</v>
      </c>
      <c r="DL132" s="18">
        <f t="shared" si="247"/>
        <v>0</v>
      </c>
      <c r="DM132" s="18">
        <f t="shared" si="247"/>
        <v>0</v>
      </c>
      <c r="DN132" s="18">
        <f t="shared" si="247"/>
        <v>0</v>
      </c>
      <c r="DO132" s="18">
        <f t="shared" si="247"/>
        <v>0</v>
      </c>
      <c r="DP132" s="18">
        <f t="shared" si="247"/>
        <v>0</v>
      </c>
      <c r="DQ132" s="18">
        <f t="shared" si="247"/>
        <v>0</v>
      </c>
      <c r="DR132" s="16"/>
      <c r="DS132" s="16"/>
      <c r="DT132" s="18">
        <f t="shared" si="248"/>
        <v>0</v>
      </c>
      <c r="DU132" s="18">
        <f t="shared" si="248"/>
        <v>0</v>
      </c>
      <c r="DV132" s="18">
        <f t="shared" si="248"/>
        <v>0</v>
      </c>
      <c r="DW132" s="18">
        <f t="shared" si="248"/>
        <v>0</v>
      </c>
      <c r="DX132" s="18">
        <f t="shared" si="248"/>
        <v>0</v>
      </c>
      <c r="DY132" s="18">
        <f t="shared" si="248"/>
        <v>0</v>
      </c>
      <c r="DZ132" s="18">
        <f t="shared" si="248"/>
        <v>0</v>
      </c>
      <c r="EA132" s="18">
        <f t="shared" si="248"/>
        <v>0</v>
      </c>
      <c r="EB132" s="18">
        <f t="shared" si="248"/>
        <v>0</v>
      </c>
      <c r="EC132" s="18">
        <f t="shared" si="248"/>
        <v>0</v>
      </c>
      <c r="ED132" s="18">
        <f t="shared" si="248"/>
        <v>0</v>
      </c>
      <c r="EE132" s="18">
        <f t="shared" si="248"/>
        <v>0</v>
      </c>
      <c r="EF132" s="18">
        <f t="shared" si="248"/>
        <v>0</v>
      </c>
      <c r="EG132" s="16"/>
      <c r="EH132" s="16"/>
      <c r="EI132" s="18">
        <f t="shared" si="249"/>
        <v>0</v>
      </c>
      <c r="EJ132" s="18">
        <f t="shared" si="249"/>
        <v>0</v>
      </c>
      <c r="EK132" s="18">
        <f t="shared" si="249"/>
        <v>0</v>
      </c>
      <c r="EL132" s="18">
        <f t="shared" si="249"/>
        <v>0</v>
      </c>
      <c r="EM132" s="18">
        <f t="shared" si="249"/>
        <v>0</v>
      </c>
      <c r="EN132" s="18">
        <f t="shared" si="249"/>
        <v>0</v>
      </c>
      <c r="EO132" s="18">
        <f t="shared" si="249"/>
        <v>0</v>
      </c>
      <c r="EP132" s="18">
        <f t="shared" si="249"/>
        <v>0</v>
      </c>
      <c r="EQ132" s="18">
        <f t="shared" si="249"/>
        <v>0</v>
      </c>
      <c r="ER132" s="18">
        <f t="shared" si="249"/>
        <v>0</v>
      </c>
      <c r="ES132" s="18">
        <f t="shared" si="249"/>
        <v>0</v>
      </c>
      <c r="ET132" s="18">
        <f t="shared" si="249"/>
        <v>0</v>
      </c>
      <c r="EU132" s="18">
        <f t="shared" si="249"/>
        <v>0</v>
      </c>
      <c r="EV132" s="16"/>
      <c r="EW132" s="16"/>
      <c r="EX132" s="18">
        <f t="shared" si="250"/>
        <v>0</v>
      </c>
      <c r="EY132" s="18">
        <f t="shared" si="250"/>
        <v>0</v>
      </c>
      <c r="EZ132" s="18">
        <f t="shared" si="250"/>
        <v>0</v>
      </c>
      <c r="FA132" s="18">
        <f t="shared" si="250"/>
        <v>0</v>
      </c>
      <c r="FB132" s="18">
        <f t="shared" si="250"/>
        <v>0</v>
      </c>
      <c r="FC132" s="18">
        <f t="shared" si="250"/>
        <v>0</v>
      </c>
      <c r="FD132" s="18">
        <f t="shared" si="250"/>
        <v>0</v>
      </c>
      <c r="FE132" s="18">
        <f t="shared" si="250"/>
        <v>0</v>
      </c>
      <c r="FF132" s="18">
        <f t="shared" si="250"/>
        <v>0</v>
      </c>
      <c r="FG132" s="18">
        <f t="shared" si="250"/>
        <v>0</v>
      </c>
      <c r="FH132" s="18">
        <f t="shared" si="250"/>
        <v>0</v>
      </c>
      <c r="FI132" s="18">
        <f t="shared" si="250"/>
        <v>0</v>
      </c>
      <c r="FJ132" s="18">
        <f t="shared" si="250"/>
        <v>0</v>
      </c>
      <c r="FK132" s="16"/>
      <c r="FL132" s="16"/>
      <c r="FM132" s="18">
        <f t="shared" si="251"/>
        <v>0</v>
      </c>
      <c r="FN132" s="18">
        <f t="shared" si="251"/>
        <v>0</v>
      </c>
      <c r="FO132" s="18">
        <f t="shared" si="251"/>
        <v>0</v>
      </c>
      <c r="FP132" s="18">
        <f t="shared" si="251"/>
        <v>0</v>
      </c>
      <c r="FQ132" s="18">
        <f t="shared" si="251"/>
        <v>0</v>
      </c>
      <c r="FR132" s="18">
        <f t="shared" si="251"/>
        <v>0</v>
      </c>
      <c r="FS132" s="18">
        <f t="shared" si="251"/>
        <v>0</v>
      </c>
      <c r="FT132" s="18">
        <f t="shared" si="251"/>
        <v>0</v>
      </c>
      <c r="FU132" s="18">
        <f t="shared" si="251"/>
        <v>0</v>
      </c>
      <c r="FV132" s="18">
        <f t="shared" si="251"/>
        <v>0</v>
      </c>
      <c r="FW132" s="18">
        <f t="shared" si="251"/>
        <v>0</v>
      </c>
      <c r="FX132" s="18">
        <f t="shared" si="251"/>
        <v>0</v>
      </c>
      <c r="FY132" s="18">
        <f t="shared" si="251"/>
        <v>0</v>
      </c>
      <c r="FZ132" s="16"/>
      <c r="GA132" s="16"/>
      <c r="GB132" s="18">
        <f t="shared" si="252"/>
        <v>0</v>
      </c>
      <c r="GC132" s="18">
        <f t="shared" si="252"/>
        <v>0</v>
      </c>
      <c r="GD132" s="18">
        <f t="shared" si="252"/>
        <v>0</v>
      </c>
      <c r="GE132" s="18">
        <f t="shared" si="252"/>
        <v>0</v>
      </c>
      <c r="GF132" s="18">
        <f t="shared" si="252"/>
        <v>0</v>
      </c>
      <c r="GG132" s="18">
        <f t="shared" si="252"/>
        <v>0</v>
      </c>
      <c r="GH132" s="18">
        <f t="shared" si="252"/>
        <v>0</v>
      </c>
      <c r="GI132" s="18">
        <f t="shared" si="252"/>
        <v>0</v>
      </c>
      <c r="GJ132" s="18">
        <f t="shared" si="252"/>
        <v>0</v>
      </c>
      <c r="GK132" s="18">
        <f t="shared" si="252"/>
        <v>0</v>
      </c>
      <c r="GL132" s="18">
        <f t="shared" si="252"/>
        <v>0</v>
      </c>
      <c r="GM132" s="18">
        <f t="shared" si="252"/>
        <v>0</v>
      </c>
      <c r="GN132" s="18">
        <f t="shared" si="252"/>
        <v>0</v>
      </c>
      <c r="GO132" s="16"/>
      <c r="GP132" s="16"/>
    </row>
    <row r="133" spans="1:198" s="17" customFormat="1" ht="15.2" customHeight="1">
      <c r="A133" s="25">
        <v>2021</v>
      </c>
      <c r="B133" s="30" t="s">
        <v>6</v>
      </c>
      <c r="D133" s="18">
        <f t="shared" si="253"/>
        <v>0</v>
      </c>
      <c r="E133" s="18">
        <f t="shared" si="253"/>
        <v>0</v>
      </c>
      <c r="F133" s="18">
        <f t="shared" si="253"/>
        <v>0</v>
      </c>
      <c r="G133" s="18">
        <f t="shared" si="253"/>
        <v>0</v>
      </c>
      <c r="H133" s="18">
        <f t="shared" si="253"/>
        <v>0</v>
      </c>
      <c r="I133" s="18">
        <f t="shared" si="253"/>
        <v>0</v>
      </c>
      <c r="J133" s="18">
        <f t="shared" si="253"/>
        <v>0</v>
      </c>
      <c r="K133" s="18">
        <f t="shared" si="253"/>
        <v>0</v>
      </c>
      <c r="L133" s="18">
        <f t="shared" si="253"/>
        <v>0</v>
      </c>
      <c r="M133" s="18">
        <f t="shared" si="253"/>
        <v>0</v>
      </c>
      <c r="N133" s="18">
        <f t="shared" si="253"/>
        <v>0</v>
      </c>
      <c r="O133" s="18">
        <f t="shared" si="253"/>
        <v>0</v>
      </c>
      <c r="P133" s="18">
        <f t="shared" si="253"/>
        <v>0</v>
      </c>
      <c r="Q133" s="16"/>
      <c r="R133" s="16"/>
      <c r="S133" s="18">
        <f t="shared" si="241"/>
        <v>1249</v>
      </c>
      <c r="T133" s="18">
        <f t="shared" si="241"/>
        <v>2596</v>
      </c>
      <c r="U133" s="18">
        <f t="shared" si="241"/>
        <v>4087</v>
      </c>
      <c r="V133" s="18">
        <f t="shared" si="241"/>
        <v>5503</v>
      </c>
      <c r="W133" s="18">
        <f t="shared" si="241"/>
        <v>7048</v>
      </c>
      <c r="X133" s="18">
        <f t="shared" si="241"/>
        <v>9305</v>
      </c>
      <c r="Y133" s="18">
        <f t="shared" si="241"/>
        <v>11743</v>
      </c>
      <c r="Z133" s="18">
        <f t="shared" si="241"/>
        <v>21384</v>
      </c>
      <c r="AA133" s="18">
        <f t="shared" si="241"/>
        <v>31599</v>
      </c>
      <c r="AB133" s="18">
        <f t="shared" si="241"/>
        <v>36177</v>
      </c>
      <c r="AC133" s="18">
        <f t="shared" si="241"/>
        <v>38786</v>
      </c>
      <c r="AD133" s="18">
        <f t="shared" si="241"/>
        <v>42868</v>
      </c>
      <c r="AE133" s="18">
        <f t="shared" si="241"/>
        <v>212345</v>
      </c>
      <c r="AF133" s="16"/>
      <c r="AG133" s="16"/>
      <c r="AH133" s="18">
        <f t="shared" si="254"/>
        <v>118365</v>
      </c>
      <c r="AI133" s="18">
        <f t="shared" si="254"/>
        <v>229894</v>
      </c>
      <c r="AJ133" s="18">
        <f t="shared" si="254"/>
        <v>368178</v>
      </c>
      <c r="AK133" s="18">
        <f t="shared" si="254"/>
        <v>504059</v>
      </c>
      <c r="AL133" s="18">
        <f t="shared" si="254"/>
        <v>638573</v>
      </c>
      <c r="AM133" s="18">
        <f t="shared" si="254"/>
        <v>784533</v>
      </c>
      <c r="AN133" s="18">
        <f t="shared" si="254"/>
        <v>928897</v>
      </c>
      <c r="AO133" s="18">
        <f t="shared" si="254"/>
        <v>1092300</v>
      </c>
      <c r="AP133" s="18">
        <f t="shared" si="254"/>
        <v>1262902</v>
      </c>
      <c r="AQ133" s="18">
        <f t="shared" si="254"/>
        <v>1431144</v>
      </c>
      <c r="AR133" s="18">
        <f t="shared" si="254"/>
        <v>1616826</v>
      </c>
      <c r="AS133" s="18">
        <f t="shared" si="254"/>
        <v>1813664</v>
      </c>
      <c r="AT133" s="18">
        <f t="shared" si="254"/>
        <v>10789335</v>
      </c>
      <c r="AU133" s="16"/>
      <c r="AV133" s="16"/>
      <c r="AW133" s="18">
        <f t="shared" si="255"/>
        <v>11836</v>
      </c>
      <c r="AX133" s="18">
        <f t="shared" si="255"/>
        <v>22253</v>
      </c>
      <c r="AY133" s="18">
        <f t="shared" si="255"/>
        <v>34863</v>
      </c>
      <c r="AZ133" s="18">
        <f t="shared" si="255"/>
        <v>50668</v>
      </c>
      <c r="BA133" s="18">
        <f t="shared" si="255"/>
        <v>67680</v>
      </c>
      <c r="BB133" s="18">
        <f t="shared" si="255"/>
        <v>85674</v>
      </c>
      <c r="BC133" s="18">
        <f t="shared" si="255"/>
        <v>109699</v>
      </c>
      <c r="BD133" s="18">
        <f t="shared" si="255"/>
        <v>151439</v>
      </c>
      <c r="BE133" s="18">
        <f t="shared" si="255"/>
        <v>193134</v>
      </c>
      <c r="BF133" s="18">
        <f t="shared" si="255"/>
        <v>236008</v>
      </c>
      <c r="BG133" s="18">
        <f t="shared" si="255"/>
        <v>289775</v>
      </c>
      <c r="BH133" s="18">
        <f t="shared" si="255"/>
        <v>363024</v>
      </c>
      <c r="BI133" s="18">
        <f t="shared" si="255"/>
        <v>1616053</v>
      </c>
      <c r="BJ133" s="16"/>
      <c r="BK133" s="16"/>
      <c r="BL133" s="18">
        <f t="shared" si="244"/>
        <v>0</v>
      </c>
      <c r="BM133" s="18">
        <f t="shared" si="244"/>
        <v>0</v>
      </c>
      <c r="BN133" s="18">
        <f t="shared" si="244"/>
        <v>0</v>
      </c>
      <c r="BO133" s="18">
        <f t="shared" si="244"/>
        <v>0</v>
      </c>
      <c r="BP133" s="18">
        <f t="shared" si="244"/>
        <v>0</v>
      </c>
      <c r="BQ133" s="18">
        <f t="shared" si="244"/>
        <v>0</v>
      </c>
      <c r="BR133" s="18">
        <f t="shared" si="244"/>
        <v>0</v>
      </c>
      <c r="BS133" s="18">
        <f t="shared" si="244"/>
        <v>0</v>
      </c>
      <c r="BT133" s="18">
        <f t="shared" si="244"/>
        <v>0</v>
      </c>
      <c r="BU133" s="18">
        <f t="shared" si="244"/>
        <v>0</v>
      </c>
      <c r="BV133" s="18">
        <f t="shared" si="244"/>
        <v>0</v>
      </c>
      <c r="BW133" s="18">
        <f t="shared" si="244"/>
        <v>0</v>
      </c>
      <c r="BX133" s="18">
        <f t="shared" si="244"/>
        <v>0</v>
      </c>
      <c r="BY133" s="16"/>
      <c r="BZ133" s="16"/>
      <c r="CA133" s="18">
        <f t="shared" si="245"/>
        <v>0</v>
      </c>
      <c r="CB133" s="18">
        <f t="shared" si="245"/>
        <v>0</v>
      </c>
      <c r="CC133" s="18">
        <f t="shared" si="245"/>
        <v>0</v>
      </c>
      <c r="CD133" s="18">
        <f t="shared" si="245"/>
        <v>0</v>
      </c>
      <c r="CE133" s="18">
        <f t="shared" si="245"/>
        <v>0</v>
      </c>
      <c r="CF133" s="18">
        <f t="shared" si="245"/>
        <v>0</v>
      </c>
      <c r="CG133" s="18">
        <f t="shared" si="245"/>
        <v>0</v>
      </c>
      <c r="CH133" s="18">
        <f t="shared" si="245"/>
        <v>0</v>
      </c>
      <c r="CI133" s="18">
        <f t="shared" si="245"/>
        <v>0</v>
      </c>
      <c r="CJ133" s="18">
        <f t="shared" si="245"/>
        <v>0</v>
      </c>
      <c r="CK133" s="18">
        <f t="shared" si="245"/>
        <v>0</v>
      </c>
      <c r="CL133" s="18">
        <f t="shared" si="245"/>
        <v>0</v>
      </c>
      <c r="CM133" s="18">
        <f t="shared" si="245"/>
        <v>0</v>
      </c>
      <c r="CN133" s="16"/>
      <c r="CO133" s="16"/>
      <c r="CP133" s="18">
        <f t="shared" si="246"/>
        <v>0</v>
      </c>
      <c r="CQ133" s="18">
        <f t="shared" si="246"/>
        <v>0</v>
      </c>
      <c r="CR133" s="18">
        <f t="shared" si="246"/>
        <v>0</v>
      </c>
      <c r="CS133" s="18">
        <f t="shared" si="246"/>
        <v>0</v>
      </c>
      <c r="CT133" s="18">
        <f t="shared" si="246"/>
        <v>0</v>
      </c>
      <c r="CU133" s="18">
        <f t="shared" si="246"/>
        <v>0</v>
      </c>
      <c r="CV133" s="18">
        <f t="shared" si="246"/>
        <v>0</v>
      </c>
      <c r="CW133" s="18">
        <f t="shared" si="246"/>
        <v>0</v>
      </c>
      <c r="CX133" s="18">
        <f t="shared" si="246"/>
        <v>0</v>
      </c>
      <c r="CY133" s="18">
        <f t="shared" si="246"/>
        <v>0</v>
      </c>
      <c r="CZ133" s="18">
        <f t="shared" si="246"/>
        <v>0</v>
      </c>
      <c r="DA133" s="18">
        <f t="shared" si="246"/>
        <v>0</v>
      </c>
      <c r="DB133" s="18">
        <f t="shared" si="246"/>
        <v>0</v>
      </c>
      <c r="DC133" s="16"/>
      <c r="DD133" s="16"/>
      <c r="DE133" s="18">
        <f t="shared" si="247"/>
        <v>0</v>
      </c>
      <c r="DF133" s="18">
        <f t="shared" si="247"/>
        <v>0</v>
      </c>
      <c r="DG133" s="18">
        <f t="shared" si="247"/>
        <v>0</v>
      </c>
      <c r="DH133" s="18">
        <f t="shared" si="247"/>
        <v>0</v>
      </c>
      <c r="DI133" s="18">
        <f t="shared" si="247"/>
        <v>0</v>
      </c>
      <c r="DJ133" s="18">
        <f t="shared" si="247"/>
        <v>0</v>
      </c>
      <c r="DK133" s="18">
        <f t="shared" si="247"/>
        <v>0</v>
      </c>
      <c r="DL133" s="18">
        <f t="shared" si="247"/>
        <v>0</v>
      </c>
      <c r="DM133" s="18">
        <f t="shared" si="247"/>
        <v>0</v>
      </c>
      <c r="DN133" s="18">
        <f t="shared" si="247"/>
        <v>0</v>
      </c>
      <c r="DO133" s="18">
        <f t="shared" si="247"/>
        <v>0</v>
      </c>
      <c r="DP133" s="18">
        <f t="shared" si="247"/>
        <v>0</v>
      </c>
      <c r="DQ133" s="18">
        <f t="shared" si="247"/>
        <v>0</v>
      </c>
      <c r="DR133" s="16"/>
      <c r="DS133" s="16"/>
      <c r="DT133" s="18">
        <f t="shared" si="248"/>
        <v>0</v>
      </c>
      <c r="DU133" s="18">
        <f t="shared" si="248"/>
        <v>0</v>
      </c>
      <c r="DV133" s="18">
        <f t="shared" si="248"/>
        <v>0</v>
      </c>
      <c r="DW133" s="18">
        <f t="shared" si="248"/>
        <v>0</v>
      </c>
      <c r="DX133" s="18">
        <f t="shared" si="248"/>
        <v>0</v>
      </c>
      <c r="DY133" s="18">
        <f t="shared" si="248"/>
        <v>0</v>
      </c>
      <c r="DZ133" s="18">
        <f t="shared" si="248"/>
        <v>0</v>
      </c>
      <c r="EA133" s="18">
        <f t="shared" si="248"/>
        <v>0</v>
      </c>
      <c r="EB133" s="18">
        <f t="shared" si="248"/>
        <v>0</v>
      </c>
      <c r="EC133" s="18">
        <f t="shared" si="248"/>
        <v>0</v>
      </c>
      <c r="ED133" s="18">
        <f t="shared" si="248"/>
        <v>0</v>
      </c>
      <c r="EE133" s="18">
        <f t="shared" si="248"/>
        <v>0</v>
      </c>
      <c r="EF133" s="18">
        <f t="shared" si="248"/>
        <v>0</v>
      </c>
      <c r="EG133" s="16"/>
      <c r="EH133" s="16"/>
      <c r="EI133" s="18">
        <f t="shared" si="249"/>
        <v>0</v>
      </c>
      <c r="EJ133" s="18">
        <f t="shared" si="249"/>
        <v>0</v>
      </c>
      <c r="EK133" s="18">
        <f t="shared" si="249"/>
        <v>0</v>
      </c>
      <c r="EL133" s="18">
        <f t="shared" si="249"/>
        <v>0</v>
      </c>
      <c r="EM133" s="18">
        <f t="shared" si="249"/>
        <v>0</v>
      </c>
      <c r="EN133" s="18">
        <f t="shared" si="249"/>
        <v>0</v>
      </c>
      <c r="EO133" s="18">
        <f t="shared" si="249"/>
        <v>0</v>
      </c>
      <c r="EP133" s="18">
        <f t="shared" si="249"/>
        <v>0</v>
      </c>
      <c r="EQ133" s="18">
        <f t="shared" si="249"/>
        <v>0</v>
      </c>
      <c r="ER133" s="18">
        <f t="shared" si="249"/>
        <v>0</v>
      </c>
      <c r="ES133" s="18">
        <f t="shared" si="249"/>
        <v>0</v>
      </c>
      <c r="ET133" s="18">
        <f t="shared" si="249"/>
        <v>0</v>
      </c>
      <c r="EU133" s="18">
        <f t="shared" si="249"/>
        <v>0</v>
      </c>
      <c r="EV133" s="16"/>
      <c r="EW133" s="16"/>
      <c r="EX133" s="18">
        <f t="shared" si="250"/>
        <v>0</v>
      </c>
      <c r="EY133" s="18">
        <f t="shared" si="250"/>
        <v>0</v>
      </c>
      <c r="EZ133" s="18">
        <f t="shared" si="250"/>
        <v>0</v>
      </c>
      <c r="FA133" s="18">
        <f t="shared" si="250"/>
        <v>0</v>
      </c>
      <c r="FB133" s="18">
        <f t="shared" si="250"/>
        <v>0</v>
      </c>
      <c r="FC133" s="18">
        <f t="shared" si="250"/>
        <v>0</v>
      </c>
      <c r="FD133" s="18">
        <f t="shared" si="250"/>
        <v>0</v>
      </c>
      <c r="FE133" s="18">
        <f t="shared" si="250"/>
        <v>0</v>
      </c>
      <c r="FF133" s="18">
        <f t="shared" si="250"/>
        <v>0</v>
      </c>
      <c r="FG133" s="18">
        <f t="shared" si="250"/>
        <v>0</v>
      </c>
      <c r="FH133" s="18">
        <f t="shared" si="250"/>
        <v>0</v>
      </c>
      <c r="FI133" s="18">
        <f t="shared" si="250"/>
        <v>0</v>
      </c>
      <c r="FJ133" s="18">
        <f t="shared" si="250"/>
        <v>0</v>
      </c>
      <c r="FK133" s="16"/>
      <c r="FL133" s="16"/>
      <c r="FM133" s="18">
        <f t="shared" si="251"/>
        <v>0</v>
      </c>
      <c r="FN133" s="18">
        <f t="shared" si="251"/>
        <v>0</v>
      </c>
      <c r="FO133" s="18">
        <f t="shared" si="251"/>
        <v>0</v>
      </c>
      <c r="FP133" s="18">
        <f t="shared" si="251"/>
        <v>0</v>
      </c>
      <c r="FQ133" s="18">
        <f t="shared" si="251"/>
        <v>0</v>
      </c>
      <c r="FR133" s="18">
        <f t="shared" si="251"/>
        <v>0</v>
      </c>
      <c r="FS133" s="18">
        <f t="shared" si="251"/>
        <v>0</v>
      </c>
      <c r="FT133" s="18">
        <f t="shared" si="251"/>
        <v>0</v>
      </c>
      <c r="FU133" s="18">
        <f t="shared" si="251"/>
        <v>0</v>
      </c>
      <c r="FV133" s="18">
        <f t="shared" si="251"/>
        <v>0</v>
      </c>
      <c r="FW133" s="18">
        <f t="shared" si="251"/>
        <v>0</v>
      </c>
      <c r="FX133" s="18">
        <f t="shared" si="251"/>
        <v>0</v>
      </c>
      <c r="FY133" s="18">
        <f t="shared" si="251"/>
        <v>0</v>
      </c>
      <c r="FZ133" s="16"/>
      <c r="GA133" s="16"/>
      <c r="GB133" s="18">
        <f t="shared" si="252"/>
        <v>0</v>
      </c>
      <c r="GC133" s="18">
        <f t="shared" si="252"/>
        <v>0</v>
      </c>
      <c r="GD133" s="18">
        <f t="shared" si="252"/>
        <v>0</v>
      </c>
      <c r="GE133" s="18">
        <f t="shared" si="252"/>
        <v>0</v>
      </c>
      <c r="GF133" s="18">
        <f t="shared" si="252"/>
        <v>0</v>
      </c>
      <c r="GG133" s="18">
        <f t="shared" si="252"/>
        <v>0</v>
      </c>
      <c r="GH133" s="18">
        <f t="shared" si="252"/>
        <v>0</v>
      </c>
      <c r="GI133" s="18">
        <f t="shared" si="252"/>
        <v>0</v>
      </c>
      <c r="GJ133" s="18">
        <f t="shared" si="252"/>
        <v>0</v>
      </c>
      <c r="GK133" s="18">
        <f t="shared" si="252"/>
        <v>0</v>
      </c>
      <c r="GL133" s="18">
        <f t="shared" si="252"/>
        <v>0</v>
      </c>
      <c r="GM133" s="18">
        <f t="shared" si="252"/>
        <v>0</v>
      </c>
      <c r="GN133" s="18">
        <f t="shared" si="252"/>
        <v>0</v>
      </c>
      <c r="GO133" s="16"/>
      <c r="GP133" s="16"/>
    </row>
    <row r="134" spans="1:198" s="17" customFormat="1" ht="15.2" customHeight="1">
      <c r="A134" s="25">
        <v>2022</v>
      </c>
      <c r="B134" s="30" t="s">
        <v>6</v>
      </c>
      <c r="D134" s="18">
        <f t="shared" si="253"/>
        <v>0</v>
      </c>
      <c r="E134" s="18">
        <f t="shared" si="253"/>
        <v>0</v>
      </c>
      <c r="F134" s="18">
        <f t="shared" si="253"/>
        <v>0</v>
      </c>
      <c r="G134" s="18">
        <f t="shared" si="253"/>
        <v>0</v>
      </c>
      <c r="H134" s="18">
        <f t="shared" si="253"/>
        <v>0</v>
      </c>
      <c r="I134" s="18">
        <f t="shared" si="253"/>
        <v>0</v>
      </c>
      <c r="J134" s="18">
        <f t="shared" si="253"/>
        <v>0</v>
      </c>
      <c r="K134" s="18">
        <f t="shared" si="253"/>
        <v>0</v>
      </c>
      <c r="L134" s="18">
        <f t="shared" si="253"/>
        <v>0</v>
      </c>
      <c r="M134" s="18">
        <f t="shared" si="253"/>
        <v>0</v>
      </c>
      <c r="N134" s="18">
        <f t="shared" si="253"/>
        <v>0</v>
      </c>
      <c r="O134" s="18">
        <f t="shared" si="253"/>
        <v>0</v>
      </c>
      <c r="P134" s="18">
        <f t="shared" si="253"/>
        <v>0</v>
      </c>
      <c r="Q134" s="16"/>
      <c r="R134" s="16"/>
      <c r="S134" s="18">
        <f t="shared" ref="S134:AE138" si="256">SUMIFS(S$11:S$115,$A$11:$A$115,$A134,$B$11:$B$115,$B134)</f>
        <v>2323</v>
      </c>
      <c r="T134" s="18">
        <f t="shared" si="256"/>
        <v>4343</v>
      </c>
      <c r="U134" s="18">
        <f t="shared" si="256"/>
        <v>8083</v>
      </c>
      <c r="V134" s="18">
        <f t="shared" si="256"/>
        <v>16725</v>
      </c>
      <c r="W134" s="18">
        <f t="shared" si="256"/>
        <v>34296</v>
      </c>
      <c r="X134" s="18">
        <f t="shared" si="256"/>
        <v>62814</v>
      </c>
      <c r="Y134" s="18">
        <f t="shared" si="256"/>
        <v>90672</v>
      </c>
      <c r="Z134" s="18">
        <f t="shared" si="256"/>
        <v>116274</v>
      </c>
      <c r="AA134" s="18">
        <f t="shared" si="256"/>
        <v>136690</v>
      </c>
      <c r="AB134" s="18">
        <f t="shared" si="256"/>
        <v>153651</v>
      </c>
      <c r="AC134" s="18">
        <f t="shared" si="256"/>
        <v>167657</v>
      </c>
      <c r="AD134" s="18">
        <f t="shared" si="256"/>
        <v>183156</v>
      </c>
      <c r="AE134" s="18">
        <f t="shared" si="256"/>
        <v>976684</v>
      </c>
      <c r="AF134" s="16"/>
      <c r="AG134" s="16"/>
      <c r="AH134" s="18">
        <f t="shared" si="254"/>
        <v>143751</v>
      </c>
      <c r="AI134" s="18">
        <f t="shared" si="254"/>
        <v>233328</v>
      </c>
      <c r="AJ134" s="18">
        <f t="shared" si="254"/>
        <v>397340</v>
      </c>
      <c r="AK134" s="18">
        <f t="shared" si="254"/>
        <v>588870</v>
      </c>
      <c r="AL134" s="18">
        <f t="shared" si="254"/>
        <v>797069</v>
      </c>
      <c r="AM134" s="18">
        <f t="shared" si="254"/>
        <v>1017929</v>
      </c>
      <c r="AN134" s="18">
        <f t="shared" si="254"/>
        <v>1262738</v>
      </c>
      <c r="AO134" s="18">
        <f t="shared" si="254"/>
        <v>1521254</v>
      </c>
      <c r="AP134" s="18">
        <f t="shared" si="254"/>
        <v>1753526</v>
      </c>
      <c r="AQ134" s="18">
        <f t="shared" si="254"/>
        <v>2008741</v>
      </c>
      <c r="AR134" s="18">
        <f t="shared" si="254"/>
        <v>2257896</v>
      </c>
      <c r="AS134" s="18">
        <f t="shared" si="254"/>
        <v>2500296</v>
      </c>
      <c r="AT134" s="18">
        <f t="shared" si="254"/>
        <v>14482738</v>
      </c>
      <c r="AU134" s="16"/>
      <c r="AV134" s="16"/>
      <c r="AW134" s="18">
        <f t="shared" si="255"/>
        <v>35150</v>
      </c>
      <c r="AX134" s="18">
        <f t="shared" si="255"/>
        <v>69686</v>
      </c>
      <c r="AY134" s="18">
        <f t="shared" si="255"/>
        <v>132854</v>
      </c>
      <c r="AZ134" s="18">
        <f t="shared" si="255"/>
        <v>242870</v>
      </c>
      <c r="BA134" s="18">
        <f t="shared" si="255"/>
        <v>369457</v>
      </c>
      <c r="BB134" s="18">
        <f t="shared" si="255"/>
        <v>510032</v>
      </c>
      <c r="BC134" s="18">
        <f t="shared" si="255"/>
        <v>679794</v>
      </c>
      <c r="BD134" s="18">
        <f t="shared" si="255"/>
        <v>848148</v>
      </c>
      <c r="BE134" s="18">
        <f t="shared" si="255"/>
        <v>991196</v>
      </c>
      <c r="BF134" s="18">
        <f t="shared" si="255"/>
        <v>1154747</v>
      </c>
      <c r="BG134" s="18">
        <f t="shared" si="255"/>
        <v>1310778</v>
      </c>
      <c r="BH134" s="18">
        <f t="shared" si="255"/>
        <v>1455634</v>
      </c>
      <c r="BI134" s="18">
        <f t="shared" si="255"/>
        <v>7800346</v>
      </c>
      <c r="BJ134" s="16"/>
      <c r="BK134" s="16"/>
      <c r="BL134" s="18">
        <f t="shared" si="244"/>
        <v>0</v>
      </c>
      <c r="BM134" s="18">
        <f t="shared" si="244"/>
        <v>0</v>
      </c>
      <c r="BN134" s="18">
        <f t="shared" si="244"/>
        <v>0</v>
      </c>
      <c r="BO134" s="18">
        <f t="shared" si="244"/>
        <v>0</v>
      </c>
      <c r="BP134" s="18">
        <f t="shared" si="244"/>
        <v>0</v>
      </c>
      <c r="BQ134" s="18">
        <f t="shared" si="244"/>
        <v>0</v>
      </c>
      <c r="BR134" s="18">
        <f t="shared" si="244"/>
        <v>0</v>
      </c>
      <c r="BS134" s="18">
        <f t="shared" si="244"/>
        <v>0</v>
      </c>
      <c r="BT134" s="18">
        <f t="shared" si="244"/>
        <v>0</v>
      </c>
      <c r="BU134" s="18">
        <f t="shared" si="244"/>
        <v>0</v>
      </c>
      <c r="BV134" s="18">
        <f t="shared" si="244"/>
        <v>0</v>
      </c>
      <c r="BW134" s="18">
        <f t="shared" si="244"/>
        <v>0</v>
      </c>
      <c r="BX134" s="18">
        <f t="shared" si="244"/>
        <v>0</v>
      </c>
      <c r="BY134" s="16"/>
      <c r="BZ134" s="16"/>
      <c r="CA134" s="18">
        <f t="shared" si="245"/>
        <v>0</v>
      </c>
      <c r="CB134" s="18">
        <f t="shared" si="245"/>
        <v>0</v>
      </c>
      <c r="CC134" s="18">
        <f t="shared" si="245"/>
        <v>0</v>
      </c>
      <c r="CD134" s="18">
        <f t="shared" si="245"/>
        <v>0</v>
      </c>
      <c r="CE134" s="18">
        <f t="shared" si="245"/>
        <v>0</v>
      </c>
      <c r="CF134" s="18">
        <f t="shared" si="245"/>
        <v>0</v>
      </c>
      <c r="CG134" s="18">
        <f t="shared" si="245"/>
        <v>0</v>
      </c>
      <c r="CH134" s="18">
        <f t="shared" si="245"/>
        <v>0</v>
      </c>
      <c r="CI134" s="18">
        <f t="shared" si="245"/>
        <v>0</v>
      </c>
      <c r="CJ134" s="18">
        <f t="shared" si="245"/>
        <v>0</v>
      </c>
      <c r="CK134" s="18">
        <f t="shared" si="245"/>
        <v>0</v>
      </c>
      <c r="CL134" s="18">
        <f t="shared" si="245"/>
        <v>0</v>
      </c>
      <c r="CM134" s="18">
        <f t="shared" si="245"/>
        <v>0</v>
      </c>
      <c r="CN134" s="16"/>
      <c r="CO134" s="16"/>
      <c r="CP134" s="18">
        <f t="shared" si="246"/>
        <v>0</v>
      </c>
      <c r="CQ134" s="18">
        <f t="shared" si="246"/>
        <v>0</v>
      </c>
      <c r="CR134" s="18">
        <f t="shared" si="246"/>
        <v>0</v>
      </c>
      <c r="CS134" s="18">
        <f t="shared" si="246"/>
        <v>0</v>
      </c>
      <c r="CT134" s="18">
        <f t="shared" si="246"/>
        <v>0</v>
      </c>
      <c r="CU134" s="18">
        <f t="shared" si="246"/>
        <v>0</v>
      </c>
      <c r="CV134" s="18">
        <f t="shared" si="246"/>
        <v>0</v>
      </c>
      <c r="CW134" s="18">
        <f t="shared" si="246"/>
        <v>0</v>
      </c>
      <c r="CX134" s="18">
        <f t="shared" si="246"/>
        <v>0</v>
      </c>
      <c r="CY134" s="18">
        <f t="shared" si="246"/>
        <v>0</v>
      </c>
      <c r="CZ134" s="18">
        <f t="shared" si="246"/>
        <v>0</v>
      </c>
      <c r="DA134" s="18">
        <f t="shared" si="246"/>
        <v>0</v>
      </c>
      <c r="DB134" s="18">
        <f t="shared" si="246"/>
        <v>0</v>
      </c>
      <c r="DC134" s="16"/>
      <c r="DD134" s="16"/>
      <c r="DE134" s="18">
        <f t="shared" si="247"/>
        <v>0</v>
      </c>
      <c r="DF134" s="18">
        <f t="shared" si="247"/>
        <v>0</v>
      </c>
      <c r="DG134" s="18">
        <f t="shared" si="247"/>
        <v>0</v>
      </c>
      <c r="DH134" s="18">
        <f t="shared" si="247"/>
        <v>0</v>
      </c>
      <c r="DI134" s="18">
        <f t="shared" si="247"/>
        <v>0</v>
      </c>
      <c r="DJ134" s="18">
        <f t="shared" si="247"/>
        <v>0</v>
      </c>
      <c r="DK134" s="18">
        <f t="shared" si="247"/>
        <v>0</v>
      </c>
      <c r="DL134" s="18">
        <f t="shared" si="247"/>
        <v>0</v>
      </c>
      <c r="DM134" s="18">
        <f t="shared" si="247"/>
        <v>0</v>
      </c>
      <c r="DN134" s="18">
        <f t="shared" si="247"/>
        <v>0</v>
      </c>
      <c r="DO134" s="18">
        <f t="shared" si="247"/>
        <v>0</v>
      </c>
      <c r="DP134" s="18">
        <f t="shared" si="247"/>
        <v>0</v>
      </c>
      <c r="DQ134" s="18">
        <f t="shared" si="247"/>
        <v>0</v>
      </c>
      <c r="DR134" s="16"/>
      <c r="DS134" s="16"/>
      <c r="DT134" s="18">
        <f t="shared" si="248"/>
        <v>0</v>
      </c>
      <c r="DU134" s="18">
        <f t="shared" si="248"/>
        <v>0</v>
      </c>
      <c r="DV134" s="18">
        <f t="shared" si="248"/>
        <v>0</v>
      </c>
      <c r="DW134" s="18">
        <f t="shared" si="248"/>
        <v>0</v>
      </c>
      <c r="DX134" s="18">
        <f t="shared" si="248"/>
        <v>0</v>
      </c>
      <c r="DY134" s="18">
        <f t="shared" si="248"/>
        <v>0</v>
      </c>
      <c r="DZ134" s="18">
        <f t="shared" si="248"/>
        <v>0</v>
      </c>
      <c r="EA134" s="18">
        <f t="shared" si="248"/>
        <v>0</v>
      </c>
      <c r="EB134" s="18">
        <f t="shared" si="248"/>
        <v>0</v>
      </c>
      <c r="EC134" s="18">
        <f t="shared" si="248"/>
        <v>0</v>
      </c>
      <c r="ED134" s="18">
        <f t="shared" si="248"/>
        <v>0</v>
      </c>
      <c r="EE134" s="18">
        <f t="shared" si="248"/>
        <v>0</v>
      </c>
      <c r="EF134" s="18">
        <f t="shared" si="248"/>
        <v>0</v>
      </c>
      <c r="EG134" s="16"/>
      <c r="EH134" s="16"/>
      <c r="EI134" s="18">
        <f t="shared" si="249"/>
        <v>0</v>
      </c>
      <c r="EJ134" s="18">
        <f t="shared" si="249"/>
        <v>0</v>
      </c>
      <c r="EK134" s="18">
        <f t="shared" si="249"/>
        <v>0</v>
      </c>
      <c r="EL134" s="18">
        <f t="shared" si="249"/>
        <v>0</v>
      </c>
      <c r="EM134" s="18">
        <f t="shared" si="249"/>
        <v>0</v>
      </c>
      <c r="EN134" s="18">
        <f t="shared" si="249"/>
        <v>0</v>
      </c>
      <c r="EO134" s="18">
        <f t="shared" si="249"/>
        <v>0</v>
      </c>
      <c r="EP134" s="18">
        <f t="shared" si="249"/>
        <v>0</v>
      </c>
      <c r="EQ134" s="18">
        <f t="shared" si="249"/>
        <v>0</v>
      </c>
      <c r="ER134" s="18">
        <f t="shared" si="249"/>
        <v>0</v>
      </c>
      <c r="ES134" s="18">
        <f t="shared" si="249"/>
        <v>0</v>
      </c>
      <c r="ET134" s="18">
        <f t="shared" si="249"/>
        <v>0</v>
      </c>
      <c r="EU134" s="18">
        <f t="shared" si="249"/>
        <v>0</v>
      </c>
      <c r="EV134" s="16"/>
      <c r="EW134" s="16"/>
      <c r="EX134" s="18">
        <f t="shared" si="250"/>
        <v>0</v>
      </c>
      <c r="EY134" s="18">
        <f t="shared" si="250"/>
        <v>0</v>
      </c>
      <c r="EZ134" s="18">
        <f t="shared" si="250"/>
        <v>0</v>
      </c>
      <c r="FA134" s="18">
        <f t="shared" si="250"/>
        <v>0</v>
      </c>
      <c r="FB134" s="18">
        <f t="shared" si="250"/>
        <v>0</v>
      </c>
      <c r="FC134" s="18">
        <f t="shared" si="250"/>
        <v>0</v>
      </c>
      <c r="FD134" s="18">
        <f t="shared" si="250"/>
        <v>0</v>
      </c>
      <c r="FE134" s="18">
        <f t="shared" si="250"/>
        <v>0</v>
      </c>
      <c r="FF134" s="18">
        <f t="shared" si="250"/>
        <v>0</v>
      </c>
      <c r="FG134" s="18">
        <f t="shared" si="250"/>
        <v>0</v>
      </c>
      <c r="FH134" s="18">
        <f t="shared" si="250"/>
        <v>0</v>
      </c>
      <c r="FI134" s="18">
        <f t="shared" si="250"/>
        <v>0</v>
      </c>
      <c r="FJ134" s="18">
        <f t="shared" si="250"/>
        <v>0</v>
      </c>
      <c r="FK134" s="16"/>
      <c r="FL134" s="16"/>
      <c r="FM134" s="18">
        <f t="shared" si="251"/>
        <v>0</v>
      </c>
      <c r="FN134" s="18">
        <f t="shared" si="251"/>
        <v>0</v>
      </c>
      <c r="FO134" s="18">
        <f t="shared" si="251"/>
        <v>0</v>
      </c>
      <c r="FP134" s="18">
        <f t="shared" si="251"/>
        <v>0</v>
      </c>
      <c r="FQ134" s="18">
        <f t="shared" si="251"/>
        <v>0</v>
      </c>
      <c r="FR134" s="18">
        <f t="shared" si="251"/>
        <v>0</v>
      </c>
      <c r="FS134" s="18">
        <f t="shared" si="251"/>
        <v>0</v>
      </c>
      <c r="FT134" s="18">
        <f t="shared" si="251"/>
        <v>0</v>
      </c>
      <c r="FU134" s="18">
        <f t="shared" si="251"/>
        <v>0</v>
      </c>
      <c r="FV134" s="18">
        <f t="shared" si="251"/>
        <v>0</v>
      </c>
      <c r="FW134" s="18">
        <f t="shared" si="251"/>
        <v>0</v>
      </c>
      <c r="FX134" s="18">
        <f t="shared" si="251"/>
        <v>0</v>
      </c>
      <c r="FY134" s="18">
        <f t="shared" si="251"/>
        <v>0</v>
      </c>
      <c r="FZ134" s="16"/>
      <c r="GA134" s="16"/>
      <c r="GB134" s="18">
        <f t="shared" si="252"/>
        <v>0</v>
      </c>
      <c r="GC134" s="18">
        <f t="shared" si="252"/>
        <v>0</v>
      </c>
      <c r="GD134" s="18">
        <f t="shared" si="252"/>
        <v>0</v>
      </c>
      <c r="GE134" s="18">
        <f t="shared" si="252"/>
        <v>0</v>
      </c>
      <c r="GF134" s="18">
        <f t="shared" si="252"/>
        <v>0</v>
      </c>
      <c r="GG134" s="18">
        <f t="shared" si="252"/>
        <v>0</v>
      </c>
      <c r="GH134" s="18">
        <f t="shared" si="252"/>
        <v>0</v>
      </c>
      <c r="GI134" s="18">
        <f t="shared" si="252"/>
        <v>0</v>
      </c>
      <c r="GJ134" s="18">
        <f t="shared" si="252"/>
        <v>0</v>
      </c>
      <c r="GK134" s="18">
        <f t="shared" si="252"/>
        <v>0</v>
      </c>
      <c r="GL134" s="18">
        <f t="shared" si="252"/>
        <v>0</v>
      </c>
      <c r="GM134" s="18">
        <f t="shared" si="252"/>
        <v>0</v>
      </c>
      <c r="GN134" s="18">
        <f t="shared" si="252"/>
        <v>0</v>
      </c>
      <c r="GO134" s="16"/>
      <c r="GP134" s="16"/>
    </row>
    <row r="135" spans="1:198" s="17" customFormat="1" ht="15.2" customHeight="1">
      <c r="A135" s="25">
        <v>2023</v>
      </c>
      <c r="B135" s="30" t="s">
        <v>6</v>
      </c>
      <c r="D135" s="18">
        <f t="shared" si="253"/>
        <v>0</v>
      </c>
      <c r="E135" s="18">
        <f t="shared" si="253"/>
        <v>0</v>
      </c>
      <c r="F135" s="18">
        <f t="shared" si="253"/>
        <v>0</v>
      </c>
      <c r="G135" s="18">
        <f t="shared" si="253"/>
        <v>0</v>
      </c>
      <c r="H135" s="18">
        <f t="shared" si="253"/>
        <v>0</v>
      </c>
      <c r="I135" s="18">
        <f t="shared" si="253"/>
        <v>0</v>
      </c>
      <c r="J135" s="18">
        <f t="shared" si="253"/>
        <v>0</v>
      </c>
      <c r="K135" s="18">
        <f t="shared" si="253"/>
        <v>0</v>
      </c>
      <c r="L135" s="18">
        <f t="shared" si="253"/>
        <v>0</v>
      </c>
      <c r="M135" s="18">
        <f t="shared" si="253"/>
        <v>0</v>
      </c>
      <c r="N135" s="18">
        <f t="shared" si="253"/>
        <v>0</v>
      </c>
      <c r="O135" s="18">
        <f t="shared" si="253"/>
        <v>0</v>
      </c>
      <c r="P135" s="18">
        <f t="shared" si="253"/>
        <v>0</v>
      </c>
      <c r="Q135" s="16"/>
      <c r="R135" s="16"/>
      <c r="S135" s="18">
        <f t="shared" si="256"/>
        <v>15413</v>
      </c>
      <c r="T135" s="18">
        <f t="shared" si="256"/>
        <v>30464</v>
      </c>
      <c r="U135" s="18">
        <f t="shared" si="256"/>
        <v>46964</v>
      </c>
      <c r="V135" s="18">
        <f t="shared" si="256"/>
        <v>62353</v>
      </c>
      <c r="W135" s="18">
        <f t="shared" si="256"/>
        <v>89574</v>
      </c>
      <c r="X135" s="18">
        <f t="shared" si="256"/>
        <v>130049</v>
      </c>
      <c r="Y135" s="18">
        <f t="shared" si="256"/>
        <v>166770</v>
      </c>
      <c r="Z135" s="18">
        <f t="shared" si="256"/>
        <v>202321</v>
      </c>
      <c r="AA135" s="18">
        <f t="shared" si="256"/>
        <v>230264</v>
      </c>
      <c r="AB135" s="18">
        <f t="shared" si="256"/>
        <v>249898</v>
      </c>
      <c r="AC135" s="18">
        <f t="shared" si="256"/>
        <v>267510</v>
      </c>
      <c r="AD135" s="18">
        <f t="shared" si="256"/>
        <v>286585</v>
      </c>
      <c r="AE135" s="18">
        <f t="shared" si="256"/>
        <v>1778165</v>
      </c>
      <c r="AF135" s="16"/>
      <c r="AG135" s="16"/>
      <c r="AH135" s="18">
        <f t="shared" si="254"/>
        <v>241491</v>
      </c>
      <c r="AI135" s="18">
        <f t="shared" si="254"/>
        <v>474082</v>
      </c>
      <c r="AJ135" s="18">
        <f t="shared" si="254"/>
        <v>751555</v>
      </c>
      <c r="AK135" s="18">
        <f t="shared" si="254"/>
        <v>1028050</v>
      </c>
      <c r="AL135" s="18">
        <f t="shared" si="254"/>
        <v>1336734</v>
      </c>
      <c r="AM135" s="18">
        <f t="shared" si="254"/>
        <v>1665989</v>
      </c>
      <c r="AN135" s="18">
        <f t="shared" si="254"/>
        <v>2014225</v>
      </c>
      <c r="AO135" s="18">
        <f t="shared" si="254"/>
        <v>2364721</v>
      </c>
      <c r="AP135" s="18">
        <f t="shared" si="254"/>
        <v>2670811</v>
      </c>
      <c r="AQ135" s="18">
        <f t="shared" si="254"/>
        <v>2992657</v>
      </c>
      <c r="AR135" s="18">
        <f t="shared" si="254"/>
        <v>3291542</v>
      </c>
      <c r="AS135" s="18">
        <f t="shared" si="254"/>
        <v>3589318</v>
      </c>
      <c r="AT135" s="18">
        <f t="shared" si="254"/>
        <v>22421175</v>
      </c>
      <c r="AU135" s="16"/>
      <c r="AV135" s="16"/>
      <c r="AW135" s="18">
        <f t="shared" si="255"/>
        <v>127553</v>
      </c>
      <c r="AX135" s="18">
        <f t="shared" si="255"/>
        <v>243902</v>
      </c>
      <c r="AY135" s="18">
        <f t="shared" si="255"/>
        <v>390050</v>
      </c>
      <c r="AZ135" s="18">
        <f t="shared" si="255"/>
        <v>542852</v>
      </c>
      <c r="BA135" s="18">
        <f t="shared" si="255"/>
        <v>717127</v>
      </c>
      <c r="BB135" s="18">
        <f t="shared" si="255"/>
        <v>915523</v>
      </c>
      <c r="BC135" s="18">
        <f t="shared" si="255"/>
        <v>1126705</v>
      </c>
      <c r="BD135" s="18">
        <f t="shared" si="255"/>
        <v>1331046</v>
      </c>
      <c r="BE135" s="18">
        <f t="shared" si="255"/>
        <v>1506065</v>
      </c>
      <c r="BF135" s="18">
        <f t="shared" si="255"/>
        <v>1681260</v>
      </c>
      <c r="BG135" s="18">
        <f t="shared" si="255"/>
        <v>1844815</v>
      </c>
      <c r="BH135" s="18">
        <f t="shared" si="255"/>
        <v>2009411</v>
      </c>
      <c r="BI135" s="18">
        <f t="shared" si="255"/>
        <v>12436309</v>
      </c>
      <c r="BJ135" s="16"/>
      <c r="BK135" s="16"/>
      <c r="BL135" s="18">
        <f t="shared" si="244"/>
        <v>0</v>
      </c>
      <c r="BM135" s="18">
        <f t="shared" si="244"/>
        <v>0</v>
      </c>
      <c r="BN135" s="18">
        <f t="shared" si="244"/>
        <v>0</v>
      </c>
      <c r="BO135" s="18">
        <f t="shared" si="244"/>
        <v>0</v>
      </c>
      <c r="BP135" s="18">
        <f t="shared" si="244"/>
        <v>0</v>
      </c>
      <c r="BQ135" s="18">
        <f t="shared" si="244"/>
        <v>0</v>
      </c>
      <c r="BR135" s="18">
        <f t="shared" si="244"/>
        <v>0</v>
      </c>
      <c r="BS135" s="18">
        <f t="shared" si="244"/>
        <v>0</v>
      </c>
      <c r="BT135" s="18">
        <f t="shared" si="244"/>
        <v>0</v>
      </c>
      <c r="BU135" s="18">
        <f t="shared" si="244"/>
        <v>0</v>
      </c>
      <c r="BV135" s="18">
        <f t="shared" si="244"/>
        <v>0</v>
      </c>
      <c r="BW135" s="18">
        <f t="shared" si="244"/>
        <v>0</v>
      </c>
      <c r="BX135" s="18">
        <f t="shared" si="244"/>
        <v>0</v>
      </c>
      <c r="BY135" s="16"/>
      <c r="BZ135" s="16"/>
      <c r="CA135" s="18">
        <f t="shared" si="245"/>
        <v>0</v>
      </c>
      <c r="CB135" s="18">
        <f t="shared" si="245"/>
        <v>0</v>
      </c>
      <c r="CC135" s="18">
        <f t="shared" si="245"/>
        <v>0</v>
      </c>
      <c r="CD135" s="18">
        <f t="shared" si="245"/>
        <v>0</v>
      </c>
      <c r="CE135" s="18">
        <f t="shared" si="245"/>
        <v>0</v>
      </c>
      <c r="CF135" s="18">
        <f t="shared" si="245"/>
        <v>0</v>
      </c>
      <c r="CG135" s="18">
        <f t="shared" si="245"/>
        <v>0</v>
      </c>
      <c r="CH135" s="18">
        <f t="shared" si="245"/>
        <v>0</v>
      </c>
      <c r="CI135" s="18">
        <f t="shared" si="245"/>
        <v>0</v>
      </c>
      <c r="CJ135" s="18">
        <f t="shared" si="245"/>
        <v>0</v>
      </c>
      <c r="CK135" s="18">
        <f t="shared" si="245"/>
        <v>0</v>
      </c>
      <c r="CL135" s="18">
        <f t="shared" si="245"/>
        <v>0</v>
      </c>
      <c r="CM135" s="18">
        <f t="shared" si="245"/>
        <v>0</v>
      </c>
      <c r="CN135" s="16"/>
      <c r="CO135" s="16"/>
      <c r="CP135" s="18">
        <f t="shared" si="246"/>
        <v>0</v>
      </c>
      <c r="CQ135" s="18">
        <f t="shared" si="246"/>
        <v>0</v>
      </c>
      <c r="CR135" s="18">
        <f t="shared" si="246"/>
        <v>0</v>
      </c>
      <c r="CS135" s="18">
        <f t="shared" si="246"/>
        <v>0</v>
      </c>
      <c r="CT135" s="18">
        <f t="shared" si="246"/>
        <v>0</v>
      </c>
      <c r="CU135" s="18">
        <f t="shared" si="246"/>
        <v>0</v>
      </c>
      <c r="CV135" s="18">
        <f t="shared" si="246"/>
        <v>0</v>
      </c>
      <c r="CW135" s="18">
        <f t="shared" si="246"/>
        <v>0</v>
      </c>
      <c r="CX135" s="18">
        <f t="shared" si="246"/>
        <v>0</v>
      </c>
      <c r="CY135" s="18">
        <f t="shared" si="246"/>
        <v>0</v>
      </c>
      <c r="CZ135" s="18">
        <f t="shared" si="246"/>
        <v>0</v>
      </c>
      <c r="DA135" s="18">
        <f t="shared" si="246"/>
        <v>0</v>
      </c>
      <c r="DB135" s="18">
        <f t="shared" si="246"/>
        <v>0</v>
      </c>
      <c r="DC135" s="16"/>
      <c r="DD135" s="16"/>
      <c r="DE135" s="18">
        <f t="shared" si="247"/>
        <v>0</v>
      </c>
      <c r="DF135" s="18">
        <f t="shared" si="247"/>
        <v>0</v>
      </c>
      <c r="DG135" s="18">
        <f t="shared" si="247"/>
        <v>0</v>
      </c>
      <c r="DH135" s="18">
        <f t="shared" si="247"/>
        <v>0</v>
      </c>
      <c r="DI135" s="18">
        <f t="shared" si="247"/>
        <v>0</v>
      </c>
      <c r="DJ135" s="18">
        <f t="shared" si="247"/>
        <v>0</v>
      </c>
      <c r="DK135" s="18">
        <f t="shared" si="247"/>
        <v>0</v>
      </c>
      <c r="DL135" s="18">
        <f t="shared" si="247"/>
        <v>0</v>
      </c>
      <c r="DM135" s="18">
        <f t="shared" si="247"/>
        <v>0</v>
      </c>
      <c r="DN135" s="18">
        <f t="shared" si="247"/>
        <v>0</v>
      </c>
      <c r="DO135" s="18">
        <f t="shared" si="247"/>
        <v>0</v>
      </c>
      <c r="DP135" s="18">
        <f t="shared" si="247"/>
        <v>0</v>
      </c>
      <c r="DQ135" s="18">
        <f t="shared" si="247"/>
        <v>0</v>
      </c>
      <c r="DR135" s="16"/>
      <c r="DS135" s="16"/>
      <c r="DT135" s="18">
        <f t="shared" si="248"/>
        <v>0</v>
      </c>
      <c r="DU135" s="18">
        <f t="shared" si="248"/>
        <v>0</v>
      </c>
      <c r="DV135" s="18">
        <f t="shared" si="248"/>
        <v>0</v>
      </c>
      <c r="DW135" s="18">
        <f t="shared" si="248"/>
        <v>0</v>
      </c>
      <c r="DX135" s="18">
        <f t="shared" si="248"/>
        <v>0</v>
      </c>
      <c r="DY135" s="18">
        <f t="shared" si="248"/>
        <v>0</v>
      </c>
      <c r="DZ135" s="18">
        <f t="shared" si="248"/>
        <v>0</v>
      </c>
      <c r="EA135" s="18">
        <f t="shared" si="248"/>
        <v>0</v>
      </c>
      <c r="EB135" s="18">
        <f t="shared" si="248"/>
        <v>0</v>
      </c>
      <c r="EC135" s="18">
        <f t="shared" si="248"/>
        <v>0</v>
      </c>
      <c r="ED135" s="18">
        <f t="shared" si="248"/>
        <v>0</v>
      </c>
      <c r="EE135" s="18">
        <f t="shared" si="248"/>
        <v>0</v>
      </c>
      <c r="EF135" s="18">
        <f t="shared" si="248"/>
        <v>0</v>
      </c>
      <c r="EG135" s="16"/>
      <c r="EH135" s="16"/>
      <c r="EI135" s="18">
        <f t="shared" si="249"/>
        <v>0</v>
      </c>
      <c r="EJ135" s="18">
        <f t="shared" si="249"/>
        <v>0</v>
      </c>
      <c r="EK135" s="18">
        <f t="shared" si="249"/>
        <v>0</v>
      </c>
      <c r="EL135" s="18">
        <f t="shared" si="249"/>
        <v>0</v>
      </c>
      <c r="EM135" s="18">
        <f t="shared" si="249"/>
        <v>0</v>
      </c>
      <c r="EN135" s="18">
        <f t="shared" si="249"/>
        <v>0</v>
      </c>
      <c r="EO135" s="18">
        <f t="shared" si="249"/>
        <v>0</v>
      </c>
      <c r="EP135" s="18">
        <f t="shared" si="249"/>
        <v>0</v>
      </c>
      <c r="EQ135" s="18">
        <f t="shared" si="249"/>
        <v>0</v>
      </c>
      <c r="ER135" s="18">
        <f t="shared" si="249"/>
        <v>0</v>
      </c>
      <c r="ES135" s="18">
        <f t="shared" si="249"/>
        <v>0</v>
      </c>
      <c r="ET135" s="18">
        <f t="shared" si="249"/>
        <v>0</v>
      </c>
      <c r="EU135" s="18">
        <f t="shared" si="249"/>
        <v>0</v>
      </c>
      <c r="EV135" s="16"/>
      <c r="EW135" s="16"/>
      <c r="EX135" s="18">
        <f t="shared" si="250"/>
        <v>0</v>
      </c>
      <c r="EY135" s="18">
        <f t="shared" si="250"/>
        <v>0</v>
      </c>
      <c r="EZ135" s="18">
        <f t="shared" si="250"/>
        <v>0</v>
      </c>
      <c r="FA135" s="18">
        <f t="shared" si="250"/>
        <v>0</v>
      </c>
      <c r="FB135" s="18">
        <f t="shared" si="250"/>
        <v>0</v>
      </c>
      <c r="FC135" s="18">
        <f t="shared" si="250"/>
        <v>0</v>
      </c>
      <c r="FD135" s="18">
        <f t="shared" si="250"/>
        <v>0</v>
      </c>
      <c r="FE135" s="18">
        <f t="shared" si="250"/>
        <v>0</v>
      </c>
      <c r="FF135" s="18">
        <f t="shared" si="250"/>
        <v>0</v>
      </c>
      <c r="FG135" s="18">
        <f t="shared" si="250"/>
        <v>0</v>
      </c>
      <c r="FH135" s="18">
        <f t="shared" si="250"/>
        <v>0</v>
      </c>
      <c r="FI135" s="18">
        <f t="shared" si="250"/>
        <v>0</v>
      </c>
      <c r="FJ135" s="18">
        <f t="shared" si="250"/>
        <v>0</v>
      </c>
      <c r="FK135" s="16"/>
      <c r="FL135" s="16"/>
      <c r="FM135" s="18">
        <f t="shared" si="251"/>
        <v>0</v>
      </c>
      <c r="FN135" s="18">
        <f t="shared" si="251"/>
        <v>0</v>
      </c>
      <c r="FO135" s="18">
        <f t="shared" si="251"/>
        <v>0</v>
      </c>
      <c r="FP135" s="18">
        <f t="shared" si="251"/>
        <v>0</v>
      </c>
      <c r="FQ135" s="18">
        <f t="shared" si="251"/>
        <v>0</v>
      </c>
      <c r="FR135" s="18">
        <f t="shared" si="251"/>
        <v>0</v>
      </c>
      <c r="FS135" s="18">
        <f t="shared" si="251"/>
        <v>0</v>
      </c>
      <c r="FT135" s="18">
        <f t="shared" si="251"/>
        <v>0</v>
      </c>
      <c r="FU135" s="18">
        <f t="shared" si="251"/>
        <v>0</v>
      </c>
      <c r="FV135" s="18">
        <f t="shared" si="251"/>
        <v>0</v>
      </c>
      <c r="FW135" s="18">
        <f t="shared" si="251"/>
        <v>0</v>
      </c>
      <c r="FX135" s="18">
        <f t="shared" si="251"/>
        <v>0</v>
      </c>
      <c r="FY135" s="18">
        <f t="shared" si="251"/>
        <v>0</v>
      </c>
      <c r="FZ135" s="16"/>
      <c r="GA135" s="16"/>
      <c r="GB135" s="18">
        <f t="shared" si="252"/>
        <v>0</v>
      </c>
      <c r="GC135" s="18">
        <f t="shared" si="252"/>
        <v>0</v>
      </c>
      <c r="GD135" s="18">
        <f t="shared" si="252"/>
        <v>0</v>
      </c>
      <c r="GE135" s="18">
        <f t="shared" si="252"/>
        <v>0</v>
      </c>
      <c r="GF135" s="18">
        <f t="shared" si="252"/>
        <v>0</v>
      </c>
      <c r="GG135" s="18">
        <f t="shared" si="252"/>
        <v>0</v>
      </c>
      <c r="GH135" s="18">
        <f t="shared" si="252"/>
        <v>0</v>
      </c>
      <c r="GI135" s="18">
        <f t="shared" si="252"/>
        <v>0</v>
      </c>
      <c r="GJ135" s="18">
        <f t="shared" si="252"/>
        <v>0</v>
      </c>
      <c r="GK135" s="18">
        <f t="shared" si="252"/>
        <v>0</v>
      </c>
      <c r="GL135" s="18">
        <f t="shared" si="252"/>
        <v>0</v>
      </c>
      <c r="GM135" s="18">
        <f t="shared" si="252"/>
        <v>0</v>
      </c>
      <c r="GN135" s="18">
        <f t="shared" si="252"/>
        <v>0</v>
      </c>
      <c r="GO135" s="16"/>
      <c r="GP135" s="16"/>
    </row>
    <row r="136" spans="1:198" s="17" customFormat="1" ht="15.2" customHeight="1">
      <c r="A136" s="25">
        <v>2024</v>
      </c>
      <c r="B136" s="30" t="s">
        <v>6</v>
      </c>
      <c r="D136" s="18">
        <f t="shared" si="253"/>
        <v>0</v>
      </c>
      <c r="E136" s="18">
        <f t="shared" si="253"/>
        <v>0</v>
      </c>
      <c r="F136" s="18">
        <f t="shared" si="253"/>
        <v>0</v>
      </c>
      <c r="G136" s="18">
        <f t="shared" si="253"/>
        <v>0</v>
      </c>
      <c r="H136" s="18">
        <f t="shared" si="253"/>
        <v>0</v>
      </c>
      <c r="I136" s="18">
        <f t="shared" si="253"/>
        <v>0</v>
      </c>
      <c r="J136" s="18">
        <f t="shared" si="253"/>
        <v>0</v>
      </c>
      <c r="K136" s="18">
        <f t="shared" si="253"/>
        <v>0</v>
      </c>
      <c r="L136" s="18">
        <f t="shared" si="253"/>
        <v>0</v>
      </c>
      <c r="M136" s="18">
        <f t="shared" si="253"/>
        <v>0</v>
      </c>
      <c r="N136" s="18">
        <f t="shared" si="253"/>
        <v>0</v>
      </c>
      <c r="O136" s="18">
        <f t="shared" si="253"/>
        <v>0</v>
      </c>
      <c r="P136" s="18">
        <f t="shared" si="253"/>
        <v>0</v>
      </c>
      <c r="Q136" s="16"/>
      <c r="R136" s="16"/>
      <c r="S136" s="18">
        <f t="shared" si="256"/>
        <v>17596</v>
      </c>
      <c r="T136" s="18">
        <f t="shared" si="256"/>
        <v>34436</v>
      </c>
      <c r="U136" s="18">
        <f t="shared" si="256"/>
        <v>52710</v>
      </c>
      <c r="V136" s="18">
        <f t="shared" si="256"/>
        <v>70631</v>
      </c>
      <c r="W136" s="18">
        <f t="shared" si="256"/>
        <v>101565</v>
      </c>
      <c r="X136" s="18">
        <f t="shared" si="256"/>
        <v>143412</v>
      </c>
      <c r="Y136" s="18">
        <f t="shared" si="256"/>
        <v>181558</v>
      </c>
      <c r="Z136" s="18">
        <f t="shared" si="256"/>
        <v>219991</v>
      </c>
      <c r="AA136" s="18">
        <f t="shared" si="256"/>
        <v>247771</v>
      </c>
      <c r="AB136" s="18">
        <f t="shared" si="256"/>
        <v>265358</v>
      </c>
      <c r="AC136" s="18">
        <f t="shared" si="256"/>
        <v>281296</v>
      </c>
      <c r="AD136" s="18">
        <f t="shared" si="256"/>
        <v>298122</v>
      </c>
      <c r="AE136" s="18">
        <f t="shared" si="256"/>
        <v>1914446</v>
      </c>
      <c r="AF136" s="16"/>
      <c r="AG136" s="16"/>
      <c r="AH136" s="18">
        <f t="shared" si="254"/>
        <v>272783</v>
      </c>
      <c r="AI136" s="18">
        <f t="shared" si="254"/>
        <v>550186</v>
      </c>
      <c r="AJ136" s="18">
        <f t="shared" si="254"/>
        <v>869345</v>
      </c>
      <c r="AK136" s="18">
        <f t="shared" si="254"/>
        <v>1195836</v>
      </c>
      <c r="AL136" s="18">
        <f t="shared" si="254"/>
        <v>1550528</v>
      </c>
      <c r="AM136" s="18">
        <f t="shared" si="254"/>
        <v>1887510</v>
      </c>
      <c r="AN136" s="18">
        <f t="shared" si="254"/>
        <v>2253226</v>
      </c>
      <c r="AO136" s="18">
        <f t="shared" si="254"/>
        <v>2638509</v>
      </c>
      <c r="AP136" s="18">
        <f t="shared" si="254"/>
        <v>2970198</v>
      </c>
      <c r="AQ136" s="18">
        <f t="shared" si="254"/>
        <v>3318078</v>
      </c>
      <c r="AR136" s="18">
        <f t="shared" si="254"/>
        <v>3628774</v>
      </c>
      <c r="AS136" s="18">
        <f t="shared" si="254"/>
        <v>3946009</v>
      </c>
      <c r="AT136" s="18">
        <f t="shared" si="254"/>
        <v>25080982</v>
      </c>
      <c r="AU136" s="16"/>
      <c r="AV136" s="16"/>
      <c r="AW136" s="18">
        <f t="shared" si="255"/>
        <v>124724</v>
      </c>
      <c r="AX136" s="18">
        <f t="shared" si="255"/>
        <v>256708</v>
      </c>
      <c r="AY136" s="18">
        <f t="shared" si="255"/>
        <v>425191</v>
      </c>
      <c r="AZ136" s="18">
        <f t="shared" si="255"/>
        <v>589798</v>
      </c>
      <c r="BA136" s="18">
        <f t="shared" si="255"/>
        <v>790850</v>
      </c>
      <c r="BB136" s="18">
        <f t="shared" si="255"/>
        <v>985472</v>
      </c>
      <c r="BC136" s="18">
        <f t="shared" si="255"/>
        <v>1209343</v>
      </c>
      <c r="BD136" s="18">
        <f t="shared" si="255"/>
        <v>1440282</v>
      </c>
      <c r="BE136" s="18">
        <f t="shared" si="255"/>
        <v>1618714</v>
      </c>
      <c r="BF136" s="18">
        <f t="shared" si="255"/>
        <v>1795833</v>
      </c>
      <c r="BG136" s="18">
        <f t="shared" si="255"/>
        <v>1967147</v>
      </c>
      <c r="BH136" s="18">
        <f t="shared" si="255"/>
        <v>2130793</v>
      </c>
      <c r="BI136" s="18">
        <f t="shared" si="255"/>
        <v>13334855</v>
      </c>
      <c r="BJ136" s="16"/>
      <c r="BK136" s="16"/>
      <c r="BL136" s="18">
        <f t="shared" si="244"/>
        <v>0</v>
      </c>
      <c r="BM136" s="18">
        <f t="shared" si="244"/>
        <v>0</v>
      </c>
      <c r="BN136" s="18">
        <f t="shared" si="244"/>
        <v>0</v>
      </c>
      <c r="BO136" s="18">
        <f t="shared" si="244"/>
        <v>0</v>
      </c>
      <c r="BP136" s="18">
        <f t="shared" si="244"/>
        <v>0</v>
      </c>
      <c r="BQ136" s="18">
        <f t="shared" si="244"/>
        <v>0</v>
      </c>
      <c r="BR136" s="18">
        <f t="shared" si="244"/>
        <v>0</v>
      </c>
      <c r="BS136" s="18">
        <f t="shared" si="244"/>
        <v>0</v>
      </c>
      <c r="BT136" s="18">
        <f t="shared" ref="BT136:BX137" si="257">SUMIFS(BT$11:BT$65,$A$11:$A$65,$A136,$B$11:$B$65,$B136)</f>
        <v>0</v>
      </c>
      <c r="BU136" s="18">
        <f t="shared" si="257"/>
        <v>0</v>
      </c>
      <c r="BV136" s="18">
        <f t="shared" si="257"/>
        <v>0</v>
      </c>
      <c r="BW136" s="18">
        <f t="shared" si="257"/>
        <v>0</v>
      </c>
      <c r="BX136" s="18">
        <f t="shared" si="257"/>
        <v>0</v>
      </c>
      <c r="BY136" s="16"/>
      <c r="BZ136" s="16"/>
      <c r="CA136" s="18">
        <f t="shared" si="245"/>
        <v>0</v>
      </c>
      <c r="CB136" s="18">
        <f t="shared" si="245"/>
        <v>0</v>
      </c>
      <c r="CC136" s="18">
        <f t="shared" si="245"/>
        <v>0</v>
      </c>
      <c r="CD136" s="18">
        <f t="shared" si="245"/>
        <v>0</v>
      </c>
      <c r="CE136" s="18">
        <f t="shared" si="245"/>
        <v>0</v>
      </c>
      <c r="CF136" s="18">
        <f t="shared" si="245"/>
        <v>0</v>
      </c>
      <c r="CG136" s="18">
        <f t="shared" si="245"/>
        <v>0</v>
      </c>
      <c r="CH136" s="18">
        <f t="shared" si="245"/>
        <v>0</v>
      </c>
      <c r="CI136" s="18">
        <f t="shared" ref="CI136:CM137" si="258">SUMIFS(CI$11:CI$65,$A$11:$A$65,$A136,$B$11:$B$65,$B136)</f>
        <v>0</v>
      </c>
      <c r="CJ136" s="18">
        <f t="shared" si="258"/>
        <v>0</v>
      </c>
      <c r="CK136" s="18">
        <f t="shared" si="258"/>
        <v>0</v>
      </c>
      <c r="CL136" s="18">
        <f t="shared" si="258"/>
        <v>0</v>
      </c>
      <c r="CM136" s="18">
        <f t="shared" si="258"/>
        <v>0</v>
      </c>
      <c r="CN136" s="16"/>
      <c r="CO136" s="16"/>
      <c r="CP136" s="18">
        <f t="shared" si="246"/>
        <v>0</v>
      </c>
      <c r="CQ136" s="18">
        <f t="shared" si="246"/>
        <v>0</v>
      </c>
      <c r="CR136" s="18">
        <f t="shared" si="246"/>
        <v>0</v>
      </c>
      <c r="CS136" s="18">
        <f t="shared" si="246"/>
        <v>0</v>
      </c>
      <c r="CT136" s="18">
        <f t="shared" si="246"/>
        <v>0</v>
      </c>
      <c r="CU136" s="18">
        <f t="shared" si="246"/>
        <v>0</v>
      </c>
      <c r="CV136" s="18">
        <f t="shared" si="246"/>
        <v>0</v>
      </c>
      <c r="CW136" s="18">
        <f t="shared" si="246"/>
        <v>0</v>
      </c>
      <c r="CX136" s="18">
        <f t="shared" ref="CX136:DB137" si="259">SUMIFS(CX$11:CX$65,$A$11:$A$65,$A136,$B$11:$B$65,$B136)</f>
        <v>0</v>
      </c>
      <c r="CY136" s="18">
        <f t="shared" si="259"/>
        <v>0</v>
      </c>
      <c r="CZ136" s="18">
        <f t="shared" si="259"/>
        <v>0</v>
      </c>
      <c r="DA136" s="18">
        <f t="shared" si="259"/>
        <v>0</v>
      </c>
      <c r="DB136" s="18">
        <f t="shared" si="259"/>
        <v>0</v>
      </c>
      <c r="DC136" s="16"/>
      <c r="DD136" s="16"/>
      <c r="DE136" s="18">
        <f t="shared" si="247"/>
        <v>0</v>
      </c>
      <c r="DF136" s="18">
        <f t="shared" si="247"/>
        <v>0</v>
      </c>
      <c r="DG136" s="18">
        <f t="shared" si="247"/>
        <v>0</v>
      </c>
      <c r="DH136" s="18">
        <f t="shared" si="247"/>
        <v>0</v>
      </c>
      <c r="DI136" s="18">
        <f t="shared" si="247"/>
        <v>0</v>
      </c>
      <c r="DJ136" s="18">
        <f t="shared" si="247"/>
        <v>0</v>
      </c>
      <c r="DK136" s="18">
        <f t="shared" si="247"/>
        <v>0</v>
      </c>
      <c r="DL136" s="18">
        <f t="shared" si="247"/>
        <v>0</v>
      </c>
      <c r="DM136" s="18">
        <f t="shared" ref="DM136:DQ137" si="260">SUMIFS(DM$11:DM$65,$A$11:$A$65,$A136,$B$11:$B$65,$B136)</f>
        <v>0</v>
      </c>
      <c r="DN136" s="18">
        <f t="shared" si="260"/>
        <v>0</v>
      </c>
      <c r="DO136" s="18">
        <f t="shared" si="260"/>
        <v>0</v>
      </c>
      <c r="DP136" s="18">
        <f t="shared" si="260"/>
        <v>0</v>
      </c>
      <c r="DQ136" s="18">
        <f t="shared" si="260"/>
        <v>0</v>
      </c>
      <c r="DR136" s="16"/>
      <c r="DS136" s="16"/>
      <c r="DT136" s="18">
        <f t="shared" si="248"/>
        <v>0</v>
      </c>
      <c r="DU136" s="18">
        <f t="shared" si="248"/>
        <v>0</v>
      </c>
      <c r="DV136" s="18">
        <f t="shared" si="248"/>
        <v>0</v>
      </c>
      <c r="DW136" s="18">
        <f t="shared" si="248"/>
        <v>0</v>
      </c>
      <c r="DX136" s="18">
        <f t="shared" si="248"/>
        <v>0</v>
      </c>
      <c r="DY136" s="18">
        <f t="shared" si="248"/>
        <v>0</v>
      </c>
      <c r="DZ136" s="18">
        <f t="shared" si="248"/>
        <v>0</v>
      </c>
      <c r="EA136" s="18">
        <f t="shared" si="248"/>
        <v>0</v>
      </c>
      <c r="EB136" s="18">
        <f t="shared" ref="EB136:EF137" si="261">SUMIFS(EB$11:EB$65,$A$11:$A$65,$A136,$B$11:$B$65,$B136)</f>
        <v>0</v>
      </c>
      <c r="EC136" s="18">
        <f t="shared" si="261"/>
        <v>0</v>
      </c>
      <c r="ED136" s="18">
        <f t="shared" si="261"/>
        <v>0</v>
      </c>
      <c r="EE136" s="18">
        <f t="shared" si="261"/>
        <v>0</v>
      </c>
      <c r="EF136" s="18">
        <f t="shared" si="261"/>
        <v>0</v>
      </c>
      <c r="EG136" s="16"/>
      <c r="EH136" s="16"/>
      <c r="EI136" s="18">
        <f t="shared" si="249"/>
        <v>0</v>
      </c>
      <c r="EJ136" s="18">
        <f t="shared" si="249"/>
        <v>0</v>
      </c>
      <c r="EK136" s="18">
        <f t="shared" si="249"/>
        <v>0</v>
      </c>
      <c r="EL136" s="18">
        <f t="shared" si="249"/>
        <v>0</v>
      </c>
      <c r="EM136" s="18">
        <f t="shared" si="249"/>
        <v>0</v>
      </c>
      <c r="EN136" s="18">
        <f t="shared" si="249"/>
        <v>0</v>
      </c>
      <c r="EO136" s="18">
        <f t="shared" si="249"/>
        <v>0</v>
      </c>
      <c r="EP136" s="18">
        <f t="shared" si="249"/>
        <v>0</v>
      </c>
      <c r="EQ136" s="18">
        <f t="shared" ref="EQ136:EU137" si="262">SUMIFS(EQ$11:EQ$65,$A$11:$A$65,$A136,$B$11:$B$65,$B136)</f>
        <v>0</v>
      </c>
      <c r="ER136" s="18">
        <f t="shared" si="262"/>
        <v>0</v>
      </c>
      <c r="ES136" s="18">
        <f t="shared" si="262"/>
        <v>0</v>
      </c>
      <c r="ET136" s="18">
        <f t="shared" si="262"/>
        <v>0</v>
      </c>
      <c r="EU136" s="18">
        <f t="shared" si="262"/>
        <v>0</v>
      </c>
      <c r="EV136" s="16"/>
      <c r="EW136" s="16"/>
      <c r="EX136" s="18">
        <f t="shared" si="250"/>
        <v>0</v>
      </c>
      <c r="EY136" s="18">
        <f t="shared" si="250"/>
        <v>0</v>
      </c>
      <c r="EZ136" s="18">
        <f t="shared" si="250"/>
        <v>0</v>
      </c>
      <c r="FA136" s="18">
        <f t="shared" si="250"/>
        <v>0</v>
      </c>
      <c r="FB136" s="18">
        <f t="shared" si="250"/>
        <v>0</v>
      </c>
      <c r="FC136" s="18">
        <f t="shared" si="250"/>
        <v>0</v>
      </c>
      <c r="FD136" s="18">
        <f t="shared" si="250"/>
        <v>0</v>
      </c>
      <c r="FE136" s="18">
        <f t="shared" si="250"/>
        <v>0</v>
      </c>
      <c r="FF136" s="18">
        <f t="shared" ref="FF136:FJ137" si="263">SUMIFS(FF$11:FF$65,$A$11:$A$65,$A136,$B$11:$B$65,$B136)</f>
        <v>0</v>
      </c>
      <c r="FG136" s="18">
        <f t="shared" si="263"/>
        <v>0</v>
      </c>
      <c r="FH136" s="18">
        <f t="shared" si="263"/>
        <v>0</v>
      </c>
      <c r="FI136" s="18">
        <f t="shared" si="263"/>
        <v>0</v>
      </c>
      <c r="FJ136" s="18">
        <f t="shared" si="263"/>
        <v>0</v>
      </c>
      <c r="FK136" s="16"/>
      <c r="FL136" s="16"/>
      <c r="FM136" s="18">
        <f t="shared" si="251"/>
        <v>0</v>
      </c>
      <c r="FN136" s="18">
        <f t="shared" si="251"/>
        <v>0</v>
      </c>
      <c r="FO136" s="18">
        <f t="shared" si="251"/>
        <v>0</v>
      </c>
      <c r="FP136" s="18">
        <f t="shared" si="251"/>
        <v>0</v>
      </c>
      <c r="FQ136" s="18">
        <f t="shared" si="251"/>
        <v>0</v>
      </c>
      <c r="FR136" s="18">
        <f t="shared" si="251"/>
        <v>0</v>
      </c>
      <c r="FS136" s="18">
        <f t="shared" si="251"/>
        <v>0</v>
      </c>
      <c r="FT136" s="18">
        <f t="shared" si="251"/>
        <v>0</v>
      </c>
      <c r="FU136" s="18">
        <f t="shared" ref="FU136:FY137" si="264">SUMIFS(FU$11:FU$65,$A$11:$A$65,$A136,$B$11:$B$65,$B136)</f>
        <v>0</v>
      </c>
      <c r="FV136" s="18">
        <f t="shared" si="264"/>
        <v>0</v>
      </c>
      <c r="FW136" s="18">
        <f t="shared" si="264"/>
        <v>0</v>
      </c>
      <c r="FX136" s="18">
        <f t="shared" si="264"/>
        <v>0</v>
      </c>
      <c r="FY136" s="18">
        <f t="shared" si="264"/>
        <v>0</v>
      </c>
      <c r="FZ136" s="16"/>
      <c r="GA136" s="16"/>
      <c r="GB136" s="18">
        <f t="shared" si="252"/>
        <v>0</v>
      </c>
      <c r="GC136" s="18">
        <f t="shared" si="252"/>
        <v>0</v>
      </c>
      <c r="GD136" s="18">
        <f t="shared" si="252"/>
        <v>0</v>
      </c>
      <c r="GE136" s="18">
        <f t="shared" si="252"/>
        <v>0</v>
      </c>
      <c r="GF136" s="18">
        <f t="shared" si="252"/>
        <v>0</v>
      </c>
      <c r="GG136" s="18">
        <f t="shared" si="252"/>
        <v>0</v>
      </c>
      <c r="GH136" s="18">
        <f t="shared" si="252"/>
        <v>0</v>
      </c>
      <c r="GI136" s="18">
        <f t="shared" si="252"/>
        <v>0</v>
      </c>
      <c r="GJ136" s="18">
        <f t="shared" ref="GJ136:GN137" si="265">SUMIFS(GJ$11:GJ$65,$A$11:$A$65,$A136,$B$11:$B$65,$B136)</f>
        <v>0</v>
      </c>
      <c r="GK136" s="18">
        <f t="shared" si="265"/>
        <v>0</v>
      </c>
      <c r="GL136" s="18">
        <f t="shared" si="265"/>
        <v>0</v>
      </c>
      <c r="GM136" s="18">
        <f t="shared" si="265"/>
        <v>0</v>
      </c>
      <c r="GN136" s="18">
        <f t="shared" si="265"/>
        <v>0</v>
      </c>
      <c r="GO136" s="16"/>
      <c r="GP136" s="16"/>
    </row>
    <row r="137" spans="1:198" s="17" customFormat="1" ht="15.2" customHeight="1">
      <c r="A137" s="25">
        <v>2025</v>
      </c>
      <c r="B137" s="30" t="s">
        <v>6</v>
      </c>
      <c r="D137" s="18">
        <f t="shared" si="253"/>
        <v>0</v>
      </c>
      <c r="E137" s="18">
        <f t="shared" si="253"/>
        <v>0</v>
      </c>
      <c r="F137" s="18">
        <f t="shared" si="253"/>
        <v>0</v>
      </c>
      <c r="G137" s="18">
        <f t="shared" si="253"/>
        <v>0</v>
      </c>
      <c r="H137" s="18">
        <f t="shared" si="253"/>
        <v>0</v>
      </c>
      <c r="I137" s="18">
        <f t="shared" si="253"/>
        <v>0</v>
      </c>
      <c r="J137" s="18">
        <f t="shared" si="253"/>
        <v>0</v>
      </c>
      <c r="K137" s="18">
        <f t="shared" si="253"/>
        <v>0</v>
      </c>
      <c r="L137" s="18">
        <f t="shared" si="253"/>
        <v>0</v>
      </c>
      <c r="M137" s="18">
        <f t="shared" si="253"/>
        <v>0</v>
      </c>
      <c r="N137" s="18">
        <f t="shared" si="253"/>
        <v>0</v>
      </c>
      <c r="O137" s="18">
        <f t="shared" si="253"/>
        <v>0</v>
      </c>
      <c r="P137" s="18">
        <f t="shared" si="253"/>
        <v>0</v>
      </c>
      <c r="Q137" s="16"/>
      <c r="R137" s="16"/>
      <c r="S137" s="18">
        <f t="shared" si="256"/>
        <v>14814</v>
      </c>
      <c r="T137" s="18">
        <f t="shared" si="256"/>
        <v>27116</v>
      </c>
      <c r="U137" s="18">
        <f t="shared" si="256"/>
        <v>38379</v>
      </c>
      <c r="V137" s="18">
        <f t="shared" si="256"/>
        <v>48738</v>
      </c>
      <c r="W137" s="18">
        <f t="shared" si="256"/>
        <v>68171</v>
      </c>
      <c r="X137" s="18">
        <f t="shared" si="256"/>
        <v>97822</v>
      </c>
      <c r="Y137" s="18">
        <f t="shared" si="256"/>
        <v>123796</v>
      </c>
      <c r="Z137" s="18">
        <f t="shared" si="256"/>
        <v>149194</v>
      </c>
      <c r="AA137" s="18">
        <f t="shared" si="256"/>
        <v>168274</v>
      </c>
      <c r="AB137" s="18">
        <f t="shared" si="256"/>
        <v>182569</v>
      </c>
      <c r="AC137" s="18">
        <f t="shared" si="256"/>
        <v>195073</v>
      </c>
      <c r="AD137" s="18">
        <f t="shared" si="256"/>
        <v>208824</v>
      </c>
      <c r="AE137" s="18">
        <f t="shared" si="256"/>
        <v>1322770</v>
      </c>
      <c r="AF137" s="16"/>
      <c r="AG137" s="16"/>
      <c r="AH137" s="18">
        <f t="shared" si="254"/>
        <v>280098</v>
      </c>
      <c r="AI137" s="18">
        <f t="shared" si="254"/>
        <v>525043</v>
      </c>
      <c r="AJ137" s="18">
        <f t="shared" si="254"/>
        <v>814345</v>
      </c>
      <c r="AK137" s="18">
        <f t="shared" si="254"/>
        <v>1084038</v>
      </c>
      <c r="AL137" s="18">
        <f t="shared" si="254"/>
        <v>1389279</v>
      </c>
      <c r="AM137" s="18">
        <f t="shared" si="254"/>
        <v>1693147</v>
      </c>
      <c r="AN137" s="18">
        <f t="shared" si="254"/>
        <v>2022942</v>
      </c>
      <c r="AO137" s="18">
        <f t="shared" si="254"/>
        <v>2367800</v>
      </c>
      <c r="AP137" s="18">
        <f t="shared" si="254"/>
        <v>2667082</v>
      </c>
      <c r="AQ137" s="18">
        <f t="shared" si="254"/>
        <v>2986876</v>
      </c>
      <c r="AR137" s="18">
        <f t="shared" si="254"/>
        <v>3271356</v>
      </c>
      <c r="AS137" s="18">
        <f t="shared" si="254"/>
        <v>3547308</v>
      </c>
      <c r="AT137" s="18">
        <f t="shared" si="254"/>
        <v>22649314</v>
      </c>
      <c r="AU137" s="16"/>
      <c r="AV137" s="16"/>
      <c r="AW137" s="18">
        <f t="shared" si="255"/>
        <v>126072</v>
      </c>
      <c r="AX137" s="18">
        <f t="shared" si="255"/>
        <v>229951</v>
      </c>
      <c r="AY137" s="18">
        <f t="shared" si="255"/>
        <v>355083</v>
      </c>
      <c r="AZ137" s="18">
        <f t="shared" si="255"/>
        <v>468773</v>
      </c>
      <c r="BA137" s="18">
        <f t="shared" si="255"/>
        <v>604899</v>
      </c>
      <c r="BB137" s="18">
        <f t="shared" si="255"/>
        <v>762379</v>
      </c>
      <c r="BC137" s="18">
        <f t="shared" si="255"/>
        <v>944751</v>
      </c>
      <c r="BD137" s="18">
        <f t="shared" si="255"/>
        <v>1136552</v>
      </c>
      <c r="BE137" s="18">
        <f t="shared" si="255"/>
        <v>1280926</v>
      </c>
      <c r="BF137" s="18">
        <f t="shared" si="255"/>
        <v>1421096</v>
      </c>
      <c r="BG137" s="18">
        <f t="shared" si="255"/>
        <v>1545566</v>
      </c>
      <c r="BH137" s="18">
        <f t="shared" si="255"/>
        <v>1665872</v>
      </c>
      <c r="BI137" s="18">
        <f t="shared" si="255"/>
        <v>10541920</v>
      </c>
      <c r="BJ137" s="16"/>
      <c r="BK137" s="16"/>
      <c r="BL137" s="18">
        <f t="shared" ref="BL137:BS137" si="266">SUMIFS(BL$11:BL$65,$A$11:$A$65,$A137,$B$11:$B$65,$B137)</f>
        <v>0</v>
      </c>
      <c r="BM137" s="18">
        <f t="shared" si="266"/>
        <v>0</v>
      </c>
      <c r="BN137" s="18">
        <f t="shared" si="266"/>
        <v>0</v>
      </c>
      <c r="BO137" s="18">
        <f t="shared" si="266"/>
        <v>0</v>
      </c>
      <c r="BP137" s="18">
        <f t="shared" si="266"/>
        <v>0</v>
      </c>
      <c r="BQ137" s="18">
        <f t="shared" si="266"/>
        <v>0</v>
      </c>
      <c r="BR137" s="18">
        <f t="shared" si="266"/>
        <v>0</v>
      </c>
      <c r="BS137" s="18">
        <f t="shared" si="266"/>
        <v>0</v>
      </c>
      <c r="BT137" s="18">
        <f t="shared" si="257"/>
        <v>0</v>
      </c>
      <c r="BU137" s="18">
        <f t="shared" si="257"/>
        <v>0</v>
      </c>
      <c r="BV137" s="18">
        <f t="shared" si="257"/>
        <v>0</v>
      </c>
      <c r="BW137" s="18">
        <f t="shared" si="257"/>
        <v>0</v>
      </c>
      <c r="BX137" s="18">
        <f t="shared" si="257"/>
        <v>0</v>
      </c>
      <c r="BY137" s="16"/>
      <c r="BZ137" s="16"/>
      <c r="CA137" s="18">
        <f t="shared" ref="CA137:CH137" si="267">SUMIFS(CA$11:CA$65,$A$11:$A$65,$A137,$B$11:$B$65,$B137)</f>
        <v>0</v>
      </c>
      <c r="CB137" s="18">
        <f t="shared" si="267"/>
        <v>0</v>
      </c>
      <c r="CC137" s="18">
        <f t="shared" si="267"/>
        <v>0</v>
      </c>
      <c r="CD137" s="18">
        <f t="shared" si="267"/>
        <v>0</v>
      </c>
      <c r="CE137" s="18">
        <f t="shared" si="267"/>
        <v>0</v>
      </c>
      <c r="CF137" s="18">
        <f t="shared" si="267"/>
        <v>0</v>
      </c>
      <c r="CG137" s="18">
        <f t="shared" si="267"/>
        <v>0</v>
      </c>
      <c r="CH137" s="18">
        <f t="shared" si="267"/>
        <v>0</v>
      </c>
      <c r="CI137" s="18">
        <f t="shared" si="258"/>
        <v>0</v>
      </c>
      <c r="CJ137" s="18">
        <f t="shared" si="258"/>
        <v>0</v>
      </c>
      <c r="CK137" s="18">
        <f t="shared" si="258"/>
        <v>0</v>
      </c>
      <c r="CL137" s="18">
        <f t="shared" si="258"/>
        <v>0</v>
      </c>
      <c r="CM137" s="18">
        <f t="shared" si="258"/>
        <v>0</v>
      </c>
      <c r="CN137" s="16"/>
      <c r="CO137" s="16"/>
      <c r="CP137" s="18">
        <f t="shared" ref="CP137:CW137" si="268">SUMIFS(CP$11:CP$65,$A$11:$A$65,$A137,$B$11:$B$65,$B137)</f>
        <v>0</v>
      </c>
      <c r="CQ137" s="18">
        <f t="shared" si="268"/>
        <v>0</v>
      </c>
      <c r="CR137" s="18">
        <f t="shared" si="268"/>
        <v>0</v>
      </c>
      <c r="CS137" s="18">
        <f t="shared" si="268"/>
        <v>0</v>
      </c>
      <c r="CT137" s="18">
        <f t="shared" si="268"/>
        <v>0</v>
      </c>
      <c r="CU137" s="18">
        <f t="shared" si="268"/>
        <v>0</v>
      </c>
      <c r="CV137" s="18">
        <f t="shared" si="268"/>
        <v>0</v>
      </c>
      <c r="CW137" s="18">
        <f t="shared" si="268"/>
        <v>0</v>
      </c>
      <c r="CX137" s="18">
        <f t="shared" si="259"/>
        <v>0</v>
      </c>
      <c r="CY137" s="18">
        <f t="shared" si="259"/>
        <v>0</v>
      </c>
      <c r="CZ137" s="18">
        <f t="shared" si="259"/>
        <v>0</v>
      </c>
      <c r="DA137" s="18">
        <f t="shared" si="259"/>
        <v>0</v>
      </c>
      <c r="DB137" s="18">
        <f t="shared" si="259"/>
        <v>0</v>
      </c>
      <c r="DC137" s="16"/>
      <c r="DD137" s="16"/>
      <c r="DE137" s="18">
        <f t="shared" ref="DE137:DL137" si="269">SUMIFS(DE$11:DE$65,$A$11:$A$65,$A137,$B$11:$B$65,$B137)</f>
        <v>0</v>
      </c>
      <c r="DF137" s="18">
        <f t="shared" si="269"/>
        <v>0</v>
      </c>
      <c r="DG137" s="18">
        <f t="shared" si="269"/>
        <v>0</v>
      </c>
      <c r="DH137" s="18">
        <f t="shared" si="269"/>
        <v>0</v>
      </c>
      <c r="DI137" s="18">
        <f t="shared" si="269"/>
        <v>0</v>
      </c>
      <c r="DJ137" s="18">
        <f t="shared" si="269"/>
        <v>0</v>
      </c>
      <c r="DK137" s="18">
        <f t="shared" si="269"/>
        <v>0</v>
      </c>
      <c r="DL137" s="18">
        <f t="shared" si="269"/>
        <v>0</v>
      </c>
      <c r="DM137" s="18">
        <f t="shared" si="260"/>
        <v>0</v>
      </c>
      <c r="DN137" s="18">
        <f t="shared" si="260"/>
        <v>0</v>
      </c>
      <c r="DO137" s="18">
        <f t="shared" si="260"/>
        <v>0</v>
      </c>
      <c r="DP137" s="18">
        <f t="shared" si="260"/>
        <v>0</v>
      </c>
      <c r="DQ137" s="18">
        <f t="shared" si="260"/>
        <v>0</v>
      </c>
      <c r="DR137" s="16"/>
      <c r="DS137" s="16"/>
      <c r="DT137" s="18">
        <f t="shared" ref="DT137:EA137" si="270">SUMIFS(DT$11:DT$65,$A$11:$A$65,$A137,$B$11:$B$65,$B137)</f>
        <v>0</v>
      </c>
      <c r="DU137" s="18">
        <f t="shared" si="270"/>
        <v>0</v>
      </c>
      <c r="DV137" s="18">
        <f t="shared" si="270"/>
        <v>0</v>
      </c>
      <c r="DW137" s="18">
        <f t="shared" si="270"/>
        <v>0</v>
      </c>
      <c r="DX137" s="18">
        <f t="shared" si="270"/>
        <v>0</v>
      </c>
      <c r="DY137" s="18">
        <f t="shared" si="270"/>
        <v>0</v>
      </c>
      <c r="DZ137" s="18">
        <f t="shared" si="270"/>
        <v>0</v>
      </c>
      <c r="EA137" s="18">
        <f t="shared" si="270"/>
        <v>0</v>
      </c>
      <c r="EB137" s="18">
        <f t="shared" si="261"/>
        <v>0</v>
      </c>
      <c r="EC137" s="18">
        <f t="shared" si="261"/>
        <v>0</v>
      </c>
      <c r="ED137" s="18">
        <f t="shared" si="261"/>
        <v>0</v>
      </c>
      <c r="EE137" s="18">
        <f t="shared" si="261"/>
        <v>0</v>
      </c>
      <c r="EF137" s="18">
        <f t="shared" si="261"/>
        <v>0</v>
      </c>
      <c r="EG137" s="16"/>
      <c r="EH137" s="16"/>
      <c r="EI137" s="18">
        <f t="shared" ref="EI137:EP137" si="271">SUMIFS(EI$11:EI$65,$A$11:$A$65,$A137,$B$11:$B$65,$B137)</f>
        <v>0</v>
      </c>
      <c r="EJ137" s="18">
        <f t="shared" si="271"/>
        <v>0</v>
      </c>
      <c r="EK137" s="18">
        <f t="shared" si="271"/>
        <v>0</v>
      </c>
      <c r="EL137" s="18">
        <f t="shared" si="271"/>
        <v>0</v>
      </c>
      <c r="EM137" s="18">
        <f t="shared" si="271"/>
        <v>0</v>
      </c>
      <c r="EN137" s="18">
        <f t="shared" si="271"/>
        <v>0</v>
      </c>
      <c r="EO137" s="18">
        <f t="shared" si="271"/>
        <v>0</v>
      </c>
      <c r="EP137" s="18">
        <f t="shared" si="271"/>
        <v>0</v>
      </c>
      <c r="EQ137" s="18">
        <f t="shared" si="262"/>
        <v>0</v>
      </c>
      <c r="ER137" s="18">
        <f t="shared" si="262"/>
        <v>0</v>
      </c>
      <c r="ES137" s="18">
        <f t="shared" si="262"/>
        <v>0</v>
      </c>
      <c r="ET137" s="18">
        <f t="shared" si="262"/>
        <v>0</v>
      </c>
      <c r="EU137" s="18">
        <f t="shared" si="262"/>
        <v>0</v>
      </c>
      <c r="EV137" s="16"/>
      <c r="EW137" s="16"/>
      <c r="EX137" s="18">
        <f t="shared" ref="EX137:FE137" si="272">SUMIFS(EX$11:EX$65,$A$11:$A$65,$A137,$B$11:$B$65,$B137)</f>
        <v>0</v>
      </c>
      <c r="EY137" s="18">
        <f t="shared" si="272"/>
        <v>0</v>
      </c>
      <c r="EZ137" s="18">
        <f t="shared" si="272"/>
        <v>0</v>
      </c>
      <c r="FA137" s="18">
        <f t="shared" si="272"/>
        <v>0</v>
      </c>
      <c r="FB137" s="18">
        <f t="shared" si="272"/>
        <v>0</v>
      </c>
      <c r="FC137" s="18">
        <f t="shared" si="272"/>
        <v>0</v>
      </c>
      <c r="FD137" s="18">
        <f t="shared" si="272"/>
        <v>0</v>
      </c>
      <c r="FE137" s="18">
        <f t="shared" si="272"/>
        <v>0</v>
      </c>
      <c r="FF137" s="18">
        <f t="shared" si="263"/>
        <v>0</v>
      </c>
      <c r="FG137" s="18">
        <f t="shared" si="263"/>
        <v>0</v>
      </c>
      <c r="FH137" s="18">
        <f t="shared" si="263"/>
        <v>0</v>
      </c>
      <c r="FI137" s="18">
        <f t="shared" si="263"/>
        <v>0</v>
      </c>
      <c r="FJ137" s="18">
        <f t="shared" si="263"/>
        <v>0</v>
      </c>
      <c r="FK137" s="16"/>
      <c r="FL137" s="16"/>
      <c r="FM137" s="18">
        <f t="shared" ref="FM137:FT137" si="273">SUMIFS(FM$11:FM$65,$A$11:$A$65,$A137,$B$11:$B$65,$B137)</f>
        <v>0</v>
      </c>
      <c r="FN137" s="18">
        <f t="shared" si="273"/>
        <v>0</v>
      </c>
      <c r="FO137" s="18">
        <f t="shared" si="273"/>
        <v>0</v>
      </c>
      <c r="FP137" s="18">
        <f t="shared" si="273"/>
        <v>0</v>
      </c>
      <c r="FQ137" s="18">
        <f t="shared" si="273"/>
        <v>0</v>
      </c>
      <c r="FR137" s="18">
        <f t="shared" si="273"/>
        <v>0</v>
      </c>
      <c r="FS137" s="18">
        <f t="shared" si="273"/>
        <v>0</v>
      </c>
      <c r="FT137" s="18">
        <f t="shared" si="273"/>
        <v>0</v>
      </c>
      <c r="FU137" s="18">
        <f t="shared" si="264"/>
        <v>0</v>
      </c>
      <c r="FV137" s="18">
        <f t="shared" si="264"/>
        <v>0</v>
      </c>
      <c r="FW137" s="18">
        <f t="shared" si="264"/>
        <v>0</v>
      </c>
      <c r="FX137" s="18">
        <f t="shared" si="264"/>
        <v>0</v>
      </c>
      <c r="FY137" s="18">
        <f t="shared" si="264"/>
        <v>0</v>
      </c>
      <c r="FZ137" s="16"/>
      <c r="GA137" s="16"/>
      <c r="GB137" s="18">
        <f t="shared" ref="GB137:GI137" si="274">SUMIFS(GB$11:GB$65,$A$11:$A$65,$A137,$B$11:$B$65,$B137)</f>
        <v>0</v>
      </c>
      <c r="GC137" s="18">
        <f t="shared" si="274"/>
        <v>0</v>
      </c>
      <c r="GD137" s="18">
        <f t="shared" si="274"/>
        <v>0</v>
      </c>
      <c r="GE137" s="18">
        <f t="shared" si="274"/>
        <v>0</v>
      </c>
      <c r="GF137" s="18">
        <f t="shared" si="274"/>
        <v>0</v>
      </c>
      <c r="GG137" s="18">
        <f t="shared" si="274"/>
        <v>0</v>
      </c>
      <c r="GH137" s="18">
        <f t="shared" si="274"/>
        <v>0</v>
      </c>
      <c r="GI137" s="18">
        <f t="shared" si="274"/>
        <v>0</v>
      </c>
      <c r="GJ137" s="18">
        <f t="shared" si="265"/>
        <v>0</v>
      </c>
      <c r="GK137" s="18">
        <f t="shared" si="265"/>
        <v>0</v>
      </c>
      <c r="GL137" s="18">
        <f t="shared" si="265"/>
        <v>0</v>
      </c>
      <c r="GM137" s="18">
        <f t="shared" si="265"/>
        <v>0</v>
      </c>
      <c r="GN137" s="18">
        <f t="shared" si="265"/>
        <v>0</v>
      </c>
      <c r="GO137" s="16"/>
      <c r="GP137" s="16"/>
    </row>
    <row r="138" spans="1:198" s="17" customFormat="1" ht="15.2" customHeight="1">
      <c r="A138" s="25">
        <v>2026</v>
      </c>
      <c r="B138" s="30" t="s">
        <v>6</v>
      </c>
      <c r="D138" s="18">
        <f t="shared" si="253"/>
        <v>0</v>
      </c>
      <c r="E138" s="18">
        <f t="shared" si="253"/>
        <v>0</v>
      </c>
      <c r="F138" s="18">
        <f t="shared" si="253"/>
        <v>0</v>
      </c>
      <c r="G138" s="18">
        <f t="shared" si="253"/>
        <v>0</v>
      </c>
      <c r="H138" s="18">
        <f t="shared" si="253"/>
        <v>0</v>
      </c>
      <c r="I138" s="18">
        <f t="shared" si="253"/>
        <v>0</v>
      </c>
      <c r="J138" s="18">
        <f t="shared" si="253"/>
        <v>43951</v>
      </c>
      <c r="K138" s="18">
        <f t="shared" si="253"/>
        <v>313667</v>
      </c>
      <c r="L138" s="18">
        <f t="shared" si="253"/>
        <v>313667</v>
      </c>
      <c r="M138" s="18">
        <f t="shared" si="253"/>
        <v>313667</v>
      </c>
      <c r="N138" s="18">
        <f t="shared" si="253"/>
        <v>313667</v>
      </c>
      <c r="O138" s="18">
        <f t="shared" si="253"/>
        <v>313667</v>
      </c>
      <c r="P138" s="18">
        <f t="shared" si="253"/>
        <v>1612286</v>
      </c>
      <c r="Q138" s="16"/>
      <c r="R138" s="16"/>
      <c r="S138" s="18">
        <f t="shared" si="256"/>
        <v>12792</v>
      </c>
      <c r="T138" s="18">
        <f t="shared" si="256"/>
        <v>23534</v>
      </c>
      <c r="U138" s="18">
        <f t="shared" si="256"/>
        <v>35922</v>
      </c>
      <c r="V138" s="18">
        <f t="shared" si="256"/>
        <v>48574</v>
      </c>
      <c r="W138" s="18">
        <f t="shared" si="256"/>
        <v>71119</v>
      </c>
      <c r="X138" s="18">
        <f t="shared" si="256"/>
        <v>100130</v>
      </c>
      <c r="Y138" s="18">
        <f t="shared" si="256"/>
        <v>127888</v>
      </c>
      <c r="Z138" s="18">
        <f t="shared" si="256"/>
        <v>153715</v>
      </c>
      <c r="AA138" s="18">
        <f t="shared" si="256"/>
        <v>153715</v>
      </c>
      <c r="AB138" s="18">
        <f t="shared" si="256"/>
        <v>153715</v>
      </c>
      <c r="AC138" s="18">
        <f t="shared" si="256"/>
        <v>153715</v>
      </c>
      <c r="AD138" s="18">
        <f t="shared" si="256"/>
        <v>153715</v>
      </c>
      <c r="AE138" s="18">
        <f t="shared" si="256"/>
        <v>1188534</v>
      </c>
      <c r="AF138" s="16"/>
      <c r="AG138" s="16"/>
      <c r="AH138" s="18">
        <f t="shared" si="254"/>
        <v>244968</v>
      </c>
      <c r="AI138" s="18">
        <f t="shared" si="254"/>
        <v>480877</v>
      </c>
      <c r="AJ138" s="18">
        <f t="shared" si="254"/>
        <v>767344</v>
      </c>
      <c r="AK138" s="18">
        <f t="shared" si="254"/>
        <v>1054596</v>
      </c>
      <c r="AL138" s="18">
        <f t="shared" si="254"/>
        <v>1399381</v>
      </c>
      <c r="AM138" s="18">
        <f t="shared" si="254"/>
        <v>1734654</v>
      </c>
      <c r="AN138" s="18">
        <f t="shared" si="254"/>
        <v>2067615</v>
      </c>
      <c r="AO138" s="18">
        <f t="shared" si="254"/>
        <v>2263411</v>
      </c>
      <c r="AP138" s="18">
        <f t="shared" si="254"/>
        <v>2263411</v>
      </c>
      <c r="AQ138" s="18">
        <f t="shared" si="254"/>
        <v>2263411</v>
      </c>
      <c r="AR138" s="18">
        <f t="shared" si="254"/>
        <v>2263411</v>
      </c>
      <c r="AS138" s="18">
        <f t="shared" si="254"/>
        <v>2263411</v>
      </c>
      <c r="AT138" s="18">
        <f t="shared" si="254"/>
        <v>19066490</v>
      </c>
      <c r="AU138" s="16"/>
      <c r="AV138" s="16"/>
      <c r="AW138" s="18">
        <f t="shared" si="255"/>
        <v>97703</v>
      </c>
      <c r="AX138" s="18">
        <f t="shared" si="255"/>
        <v>190309</v>
      </c>
      <c r="AY138" s="18">
        <f t="shared" si="255"/>
        <v>309502</v>
      </c>
      <c r="AZ138" s="18">
        <f t="shared" si="255"/>
        <v>434373</v>
      </c>
      <c r="BA138" s="18">
        <f t="shared" si="255"/>
        <v>591526</v>
      </c>
      <c r="BB138" s="18">
        <f t="shared" si="255"/>
        <v>769443</v>
      </c>
      <c r="BC138" s="18">
        <f t="shared" si="255"/>
        <v>977630</v>
      </c>
      <c r="BD138" s="18">
        <f t="shared" si="255"/>
        <v>1179790</v>
      </c>
      <c r="BE138" s="18">
        <f t="shared" si="255"/>
        <v>1179790</v>
      </c>
      <c r="BF138" s="18">
        <f t="shared" si="255"/>
        <v>1179790</v>
      </c>
      <c r="BG138" s="18">
        <f t="shared" si="255"/>
        <v>1179790</v>
      </c>
      <c r="BH138" s="18">
        <f t="shared" si="255"/>
        <v>1179790</v>
      </c>
      <c r="BI138" s="18">
        <f t="shared" si="255"/>
        <v>9269436</v>
      </c>
      <c r="BJ138" s="16"/>
      <c r="BK138" s="16"/>
      <c r="BL138" s="18">
        <f t="shared" si="244"/>
        <v>0</v>
      </c>
      <c r="BM138" s="18">
        <f t="shared" si="244"/>
        <v>0</v>
      </c>
      <c r="BN138" s="18">
        <f t="shared" si="244"/>
        <v>0</v>
      </c>
      <c r="BO138" s="18">
        <f t="shared" si="244"/>
        <v>0</v>
      </c>
      <c r="BP138" s="18">
        <f t="shared" si="244"/>
        <v>0</v>
      </c>
      <c r="BQ138" s="18">
        <f t="shared" si="244"/>
        <v>0</v>
      </c>
      <c r="BR138" s="18">
        <f t="shared" si="244"/>
        <v>0</v>
      </c>
      <c r="BS138" s="18">
        <f t="shared" si="244"/>
        <v>0</v>
      </c>
      <c r="BT138" s="18">
        <f t="shared" si="244"/>
        <v>0</v>
      </c>
      <c r="BU138" s="18">
        <f t="shared" si="244"/>
        <v>0</v>
      </c>
      <c r="BV138" s="18">
        <f t="shared" si="244"/>
        <v>0</v>
      </c>
      <c r="BW138" s="18">
        <f t="shared" si="244"/>
        <v>0</v>
      </c>
      <c r="BX138" s="18">
        <f t="shared" si="244"/>
        <v>0</v>
      </c>
      <c r="BY138" s="16"/>
      <c r="BZ138" s="16"/>
      <c r="CA138" s="18">
        <f t="shared" si="245"/>
        <v>0</v>
      </c>
      <c r="CB138" s="18">
        <f t="shared" si="245"/>
        <v>0</v>
      </c>
      <c r="CC138" s="18">
        <f t="shared" si="245"/>
        <v>0</v>
      </c>
      <c r="CD138" s="18">
        <f t="shared" si="245"/>
        <v>0</v>
      </c>
      <c r="CE138" s="18">
        <f t="shared" si="245"/>
        <v>0</v>
      </c>
      <c r="CF138" s="18">
        <f t="shared" si="245"/>
        <v>0</v>
      </c>
      <c r="CG138" s="18">
        <f t="shared" si="245"/>
        <v>0</v>
      </c>
      <c r="CH138" s="18">
        <f t="shared" si="245"/>
        <v>0</v>
      </c>
      <c r="CI138" s="18">
        <f t="shared" si="245"/>
        <v>0</v>
      </c>
      <c r="CJ138" s="18">
        <f t="shared" si="245"/>
        <v>0</v>
      </c>
      <c r="CK138" s="18">
        <f t="shared" si="245"/>
        <v>0</v>
      </c>
      <c r="CL138" s="18">
        <f t="shared" si="245"/>
        <v>0</v>
      </c>
      <c r="CM138" s="18">
        <f t="shared" si="245"/>
        <v>0</v>
      </c>
      <c r="CN138" s="16"/>
      <c r="CO138" s="16"/>
      <c r="CP138" s="18">
        <f t="shared" si="246"/>
        <v>0</v>
      </c>
      <c r="CQ138" s="18">
        <f t="shared" si="246"/>
        <v>0</v>
      </c>
      <c r="CR138" s="18">
        <f t="shared" si="246"/>
        <v>0</v>
      </c>
      <c r="CS138" s="18">
        <f t="shared" si="246"/>
        <v>0</v>
      </c>
      <c r="CT138" s="18">
        <f t="shared" si="246"/>
        <v>0</v>
      </c>
      <c r="CU138" s="18">
        <f t="shared" si="246"/>
        <v>0</v>
      </c>
      <c r="CV138" s="18">
        <f t="shared" si="246"/>
        <v>0</v>
      </c>
      <c r="CW138" s="18">
        <f t="shared" si="246"/>
        <v>0</v>
      </c>
      <c r="CX138" s="18">
        <f t="shared" si="246"/>
        <v>0</v>
      </c>
      <c r="CY138" s="18">
        <f t="shared" si="246"/>
        <v>0</v>
      </c>
      <c r="CZ138" s="18">
        <f t="shared" si="246"/>
        <v>0</v>
      </c>
      <c r="DA138" s="18">
        <f t="shared" si="246"/>
        <v>0</v>
      </c>
      <c r="DB138" s="18">
        <f t="shared" si="246"/>
        <v>0</v>
      </c>
      <c r="DC138" s="16"/>
      <c r="DD138" s="16"/>
      <c r="DE138" s="18">
        <f t="shared" si="247"/>
        <v>0</v>
      </c>
      <c r="DF138" s="18">
        <f t="shared" si="247"/>
        <v>0</v>
      </c>
      <c r="DG138" s="18">
        <f t="shared" si="247"/>
        <v>0</v>
      </c>
      <c r="DH138" s="18">
        <f t="shared" si="247"/>
        <v>0</v>
      </c>
      <c r="DI138" s="18">
        <f t="shared" si="247"/>
        <v>0</v>
      </c>
      <c r="DJ138" s="18">
        <f t="shared" si="247"/>
        <v>0</v>
      </c>
      <c r="DK138" s="18">
        <f t="shared" si="247"/>
        <v>0</v>
      </c>
      <c r="DL138" s="18">
        <f t="shared" si="247"/>
        <v>0</v>
      </c>
      <c r="DM138" s="18">
        <f t="shared" si="247"/>
        <v>0</v>
      </c>
      <c r="DN138" s="18">
        <f t="shared" si="247"/>
        <v>0</v>
      </c>
      <c r="DO138" s="18">
        <f t="shared" si="247"/>
        <v>0</v>
      </c>
      <c r="DP138" s="18">
        <f t="shared" si="247"/>
        <v>0</v>
      </c>
      <c r="DQ138" s="18">
        <f t="shared" si="247"/>
        <v>0</v>
      </c>
      <c r="DR138" s="16"/>
      <c r="DS138" s="16"/>
      <c r="DT138" s="18">
        <f t="shared" si="248"/>
        <v>0</v>
      </c>
      <c r="DU138" s="18">
        <f t="shared" si="248"/>
        <v>0</v>
      </c>
      <c r="DV138" s="18">
        <f t="shared" si="248"/>
        <v>0</v>
      </c>
      <c r="DW138" s="18">
        <f t="shared" si="248"/>
        <v>0</v>
      </c>
      <c r="DX138" s="18">
        <f t="shared" si="248"/>
        <v>0</v>
      </c>
      <c r="DY138" s="18">
        <f t="shared" si="248"/>
        <v>0</v>
      </c>
      <c r="DZ138" s="18">
        <f t="shared" si="248"/>
        <v>0</v>
      </c>
      <c r="EA138" s="18">
        <f t="shared" si="248"/>
        <v>0</v>
      </c>
      <c r="EB138" s="18">
        <f t="shared" si="248"/>
        <v>0</v>
      </c>
      <c r="EC138" s="18">
        <f t="shared" si="248"/>
        <v>0</v>
      </c>
      <c r="ED138" s="18">
        <f t="shared" si="248"/>
        <v>0</v>
      </c>
      <c r="EE138" s="18">
        <f t="shared" si="248"/>
        <v>0</v>
      </c>
      <c r="EF138" s="18">
        <f t="shared" si="248"/>
        <v>0</v>
      </c>
      <c r="EG138" s="16"/>
      <c r="EH138" s="16"/>
      <c r="EI138" s="18">
        <f t="shared" si="249"/>
        <v>0</v>
      </c>
      <c r="EJ138" s="18">
        <f t="shared" si="249"/>
        <v>0</v>
      </c>
      <c r="EK138" s="18">
        <f t="shared" si="249"/>
        <v>0</v>
      </c>
      <c r="EL138" s="18">
        <f t="shared" si="249"/>
        <v>0</v>
      </c>
      <c r="EM138" s="18">
        <f t="shared" si="249"/>
        <v>0</v>
      </c>
      <c r="EN138" s="18">
        <f t="shared" si="249"/>
        <v>0</v>
      </c>
      <c r="EO138" s="18">
        <f t="shared" si="249"/>
        <v>0</v>
      </c>
      <c r="EP138" s="18">
        <f t="shared" si="249"/>
        <v>0</v>
      </c>
      <c r="EQ138" s="18">
        <f t="shared" si="249"/>
        <v>0</v>
      </c>
      <c r="ER138" s="18">
        <f t="shared" si="249"/>
        <v>0</v>
      </c>
      <c r="ES138" s="18">
        <f t="shared" si="249"/>
        <v>0</v>
      </c>
      <c r="ET138" s="18">
        <f t="shared" si="249"/>
        <v>0</v>
      </c>
      <c r="EU138" s="18">
        <f t="shared" si="249"/>
        <v>0</v>
      </c>
      <c r="EV138" s="16"/>
      <c r="EW138" s="16"/>
      <c r="EX138" s="18">
        <f t="shared" si="250"/>
        <v>0</v>
      </c>
      <c r="EY138" s="18">
        <f t="shared" si="250"/>
        <v>0</v>
      </c>
      <c r="EZ138" s="18">
        <f t="shared" si="250"/>
        <v>0</v>
      </c>
      <c r="FA138" s="18">
        <f t="shared" si="250"/>
        <v>0</v>
      </c>
      <c r="FB138" s="18">
        <f t="shared" si="250"/>
        <v>0</v>
      </c>
      <c r="FC138" s="18">
        <f t="shared" si="250"/>
        <v>0</v>
      </c>
      <c r="FD138" s="18">
        <f t="shared" si="250"/>
        <v>0</v>
      </c>
      <c r="FE138" s="18">
        <f t="shared" si="250"/>
        <v>0</v>
      </c>
      <c r="FF138" s="18">
        <f t="shared" si="250"/>
        <v>0</v>
      </c>
      <c r="FG138" s="18">
        <f t="shared" si="250"/>
        <v>0</v>
      </c>
      <c r="FH138" s="18">
        <f t="shared" si="250"/>
        <v>0</v>
      </c>
      <c r="FI138" s="18">
        <f t="shared" si="250"/>
        <v>0</v>
      </c>
      <c r="FJ138" s="18">
        <f t="shared" si="250"/>
        <v>0</v>
      </c>
      <c r="FK138" s="16"/>
      <c r="FL138" s="16"/>
      <c r="FM138" s="18">
        <f t="shared" si="251"/>
        <v>0</v>
      </c>
      <c r="FN138" s="18">
        <f t="shared" si="251"/>
        <v>0</v>
      </c>
      <c r="FO138" s="18">
        <f t="shared" si="251"/>
        <v>0</v>
      </c>
      <c r="FP138" s="18">
        <f t="shared" si="251"/>
        <v>0</v>
      </c>
      <c r="FQ138" s="18">
        <f t="shared" si="251"/>
        <v>0</v>
      </c>
      <c r="FR138" s="18">
        <f t="shared" si="251"/>
        <v>0</v>
      </c>
      <c r="FS138" s="18">
        <f t="shared" si="251"/>
        <v>0</v>
      </c>
      <c r="FT138" s="18">
        <f t="shared" si="251"/>
        <v>0</v>
      </c>
      <c r="FU138" s="18">
        <f t="shared" si="251"/>
        <v>0</v>
      </c>
      <c r="FV138" s="18">
        <f t="shared" si="251"/>
        <v>0</v>
      </c>
      <c r="FW138" s="18">
        <f t="shared" si="251"/>
        <v>0</v>
      </c>
      <c r="FX138" s="18">
        <f t="shared" si="251"/>
        <v>0</v>
      </c>
      <c r="FY138" s="18">
        <f t="shared" si="251"/>
        <v>0</v>
      </c>
      <c r="FZ138" s="16"/>
      <c r="GA138" s="16"/>
      <c r="GB138" s="18">
        <f t="shared" si="252"/>
        <v>0</v>
      </c>
      <c r="GC138" s="18">
        <f t="shared" si="252"/>
        <v>0</v>
      </c>
      <c r="GD138" s="18">
        <f t="shared" si="252"/>
        <v>0</v>
      </c>
      <c r="GE138" s="18">
        <f t="shared" si="252"/>
        <v>0</v>
      </c>
      <c r="GF138" s="18">
        <f t="shared" si="252"/>
        <v>0</v>
      </c>
      <c r="GG138" s="18">
        <f t="shared" si="252"/>
        <v>0</v>
      </c>
      <c r="GH138" s="18">
        <f t="shared" si="252"/>
        <v>0</v>
      </c>
      <c r="GI138" s="18">
        <f t="shared" si="252"/>
        <v>0</v>
      </c>
      <c r="GJ138" s="18">
        <f t="shared" si="252"/>
        <v>0</v>
      </c>
      <c r="GK138" s="18">
        <f t="shared" si="252"/>
        <v>0</v>
      </c>
      <c r="GL138" s="18">
        <f t="shared" si="252"/>
        <v>0</v>
      </c>
      <c r="GM138" s="18">
        <f t="shared" si="252"/>
        <v>0</v>
      </c>
      <c r="GN138" s="18">
        <f t="shared" si="252"/>
        <v>0</v>
      </c>
      <c r="GO138" s="16"/>
      <c r="GP138" s="16"/>
    </row>
    <row r="139" spans="1:198" s="17" customFormat="1" ht="15.2" customHeight="1">
      <c r="A139" s="32"/>
      <c r="B139" s="30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6"/>
      <c r="R139" s="16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6"/>
      <c r="AG139" s="16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6"/>
      <c r="AV139" s="16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6"/>
      <c r="BK139" s="16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6"/>
      <c r="BZ139" s="16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6"/>
      <c r="CO139" s="16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6"/>
      <c r="DD139" s="16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6"/>
      <c r="DS139" s="16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6"/>
      <c r="EH139" s="16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6"/>
      <c r="EW139" s="16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6"/>
      <c r="FL139" s="16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6"/>
      <c r="GA139" s="16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6"/>
      <c r="GP139" s="16"/>
    </row>
    <row r="140" spans="1:198" ht="15.2" customHeight="1"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6"/>
      <c r="R140" s="16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16"/>
      <c r="AG140" s="16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16"/>
      <c r="AV140" s="16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16"/>
      <c r="BK140" s="16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16"/>
      <c r="BZ140" s="16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16"/>
      <c r="CO140" s="16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16"/>
      <c r="DD140" s="16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16"/>
      <c r="DS140" s="16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16"/>
      <c r="EH140" s="16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16"/>
      <c r="EW140" s="16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16"/>
      <c r="FL140" s="16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16"/>
      <c r="GA140" s="16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16"/>
      <c r="GP140" s="16"/>
    </row>
    <row r="141" spans="1:198" ht="15.2" customHeight="1">
      <c r="A141" s="25">
        <v>2006</v>
      </c>
      <c r="B141" s="30" t="s">
        <v>7</v>
      </c>
      <c r="C141" s="17"/>
      <c r="D141" s="18">
        <f t="shared" ref="D141:P150" si="275">SUMIFS(D$11:D$115,$A$11:$A$115,$A141,$B$11:$B$115,$B141)</f>
        <v>0</v>
      </c>
      <c r="E141" s="18">
        <f t="shared" si="275"/>
        <v>0</v>
      </c>
      <c r="F141" s="18">
        <f t="shared" si="275"/>
        <v>0</v>
      </c>
      <c r="G141" s="18">
        <f t="shared" si="275"/>
        <v>0</v>
      </c>
      <c r="H141" s="18">
        <f t="shared" si="275"/>
        <v>0</v>
      </c>
      <c r="I141" s="18">
        <f t="shared" si="275"/>
        <v>0</v>
      </c>
      <c r="J141" s="18">
        <f t="shared" si="275"/>
        <v>0</v>
      </c>
      <c r="K141" s="18">
        <f t="shared" si="275"/>
        <v>0</v>
      </c>
      <c r="L141" s="18">
        <f t="shared" si="275"/>
        <v>0</v>
      </c>
      <c r="M141" s="18">
        <f t="shared" si="275"/>
        <v>0</v>
      </c>
      <c r="N141" s="18">
        <f t="shared" si="275"/>
        <v>0</v>
      </c>
      <c r="O141" s="18">
        <f t="shared" si="275"/>
        <v>0</v>
      </c>
      <c r="P141" s="18">
        <f t="shared" si="275"/>
        <v>0</v>
      </c>
      <c r="Q141" s="16"/>
      <c r="R141" s="16"/>
      <c r="S141" s="18">
        <f t="shared" ref="S141:AE156" si="276">SUMIFS(S$11:S$115,$A$11:$A$115,$A141,$B$11:$B$115,$B141)</f>
        <v>0</v>
      </c>
      <c r="T141" s="18">
        <f t="shared" si="276"/>
        <v>0</v>
      </c>
      <c r="U141" s="18">
        <f t="shared" si="276"/>
        <v>0</v>
      </c>
      <c r="V141" s="18">
        <f t="shared" si="276"/>
        <v>0</v>
      </c>
      <c r="W141" s="18">
        <f t="shared" si="276"/>
        <v>0</v>
      </c>
      <c r="X141" s="18">
        <f t="shared" si="276"/>
        <v>0</v>
      </c>
      <c r="Y141" s="18">
        <f t="shared" si="276"/>
        <v>0</v>
      </c>
      <c r="Z141" s="18">
        <f t="shared" si="276"/>
        <v>0</v>
      </c>
      <c r="AA141" s="18">
        <f t="shared" si="276"/>
        <v>0</v>
      </c>
      <c r="AB141" s="18">
        <f t="shared" si="276"/>
        <v>0</v>
      </c>
      <c r="AC141" s="18">
        <f t="shared" si="276"/>
        <v>0</v>
      </c>
      <c r="AD141" s="18">
        <f t="shared" si="276"/>
        <v>0</v>
      </c>
      <c r="AE141" s="18">
        <f t="shared" si="276"/>
        <v>0</v>
      </c>
      <c r="AF141" s="16"/>
      <c r="AG141" s="16"/>
      <c r="AH141" s="18">
        <f t="shared" ref="AH141:AT150" si="277">SUMIFS(AH$11:AH$115,$A$11:$A$115,$A141,$B$11:$B$115,$B141)</f>
        <v>276258</v>
      </c>
      <c r="AI141" s="18">
        <f t="shared" si="277"/>
        <v>556900</v>
      </c>
      <c r="AJ141" s="18">
        <f t="shared" si="277"/>
        <v>876547</v>
      </c>
      <c r="AK141" s="18">
        <f t="shared" si="277"/>
        <v>1162633</v>
      </c>
      <c r="AL141" s="18">
        <f t="shared" si="277"/>
        <v>1481083</v>
      </c>
      <c r="AM141" s="18">
        <f t="shared" si="277"/>
        <v>1803196</v>
      </c>
      <c r="AN141" s="18">
        <f t="shared" si="277"/>
        <v>2034964</v>
      </c>
      <c r="AO141" s="18">
        <f t="shared" si="277"/>
        <v>2348378</v>
      </c>
      <c r="AP141" s="18">
        <f t="shared" si="277"/>
        <v>2642225</v>
      </c>
      <c r="AQ141" s="18">
        <f t="shared" si="277"/>
        <v>2943601</v>
      </c>
      <c r="AR141" s="18">
        <f t="shared" si="277"/>
        <v>3243259</v>
      </c>
      <c r="AS141" s="18">
        <f t="shared" si="277"/>
        <v>3498127</v>
      </c>
      <c r="AT141" s="18">
        <f t="shared" si="277"/>
        <v>22867171</v>
      </c>
      <c r="AU141" s="16"/>
      <c r="AV141" s="16"/>
      <c r="AW141" s="18">
        <f t="shared" ref="AW141:BI150" si="278">SUMIFS(AW$11:AW$115,$A$11:$A$115,$A141,$B$11:$B$115,$B141)</f>
        <v>139489</v>
      </c>
      <c r="AX141" s="18">
        <f t="shared" si="278"/>
        <v>272469</v>
      </c>
      <c r="AY141" s="18">
        <f t="shared" si="278"/>
        <v>424028</v>
      </c>
      <c r="AZ141" s="18">
        <f t="shared" si="278"/>
        <v>559098</v>
      </c>
      <c r="BA141" s="18">
        <f t="shared" si="278"/>
        <v>707281</v>
      </c>
      <c r="BB141" s="18">
        <f t="shared" si="278"/>
        <v>856201</v>
      </c>
      <c r="BC141" s="18">
        <f t="shared" si="278"/>
        <v>974336</v>
      </c>
      <c r="BD141" s="18">
        <f t="shared" si="278"/>
        <v>1117554</v>
      </c>
      <c r="BE141" s="18">
        <f t="shared" si="278"/>
        <v>1248507</v>
      </c>
      <c r="BF141" s="18">
        <f t="shared" si="278"/>
        <v>1387024</v>
      </c>
      <c r="BG141" s="18">
        <f t="shared" si="278"/>
        <v>1522063</v>
      </c>
      <c r="BH141" s="18">
        <f t="shared" si="278"/>
        <v>1636520</v>
      </c>
      <c r="BI141" s="18">
        <f t="shared" si="278"/>
        <v>10844570</v>
      </c>
      <c r="BJ141" s="16"/>
      <c r="BK141" s="16"/>
      <c r="BL141" s="18">
        <f t="shared" ref="BL141:BX150" si="279">SUMIFS(BL$11:BL$115,$A$11:$A$115,$A141,$B$11:$B$115,$B141)</f>
        <v>10919</v>
      </c>
      <c r="BM141" s="18">
        <f t="shared" si="279"/>
        <v>20807</v>
      </c>
      <c r="BN141" s="18">
        <f t="shared" si="279"/>
        <v>33006</v>
      </c>
      <c r="BO141" s="18">
        <f t="shared" si="279"/>
        <v>43526</v>
      </c>
      <c r="BP141" s="18">
        <f t="shared" si="279"/>
        <v>55588</v>
      </c>
      <c r="BQ141" s="18">
        <f t="shared" si="279"/>
        <v>68055</v>
      </c>
      <c r="BR141" s="18">
        <f t="shared" si="279"/>
        <v>76401</v>
      </c>
      <c r="BS141" s="18">
        <f t="shared" si="279"/>
        <v>87486</v>
      </c>
      <c r="BT141" s="18">
        <f t="shared" si="279"/>
        <v>98105</v>
      </c>
      <c r="BU141" s="18">
        <f t="shared" si="279"/>
        <v>108994</v>
      </c>
      <c r="BV141" s="18">
        <f t="shared" si="279"/>
        <v>119019</v>
      </c>
      <c r="BW141" s="18">
        <f t="shared" si="279"/>
        <v>127433</v>
      </c>
      <c r="BX141" s="18">
        <f t="shared" si="279"/>
        <v>849339</v>
      </c>
      <c r="BY141" s="16"/>
      <c r="BZ141" s="16"/>
      <c r="CA141" s="18">
        <f t="shared" ref="CA141:CM150" si="280">SUMIFS(CA$11:CA$115,$A$11:$A$115,$A141,$B$11:$B$115,$B141)</f>
        <v>7845</v>
      </c>
      <c r="CB141" s="18">
        <f t="shared" si="280"/>
        <v>15499</v>
      </c>
      <c r="CC141" s="18">
        <f t="shared" si="280"/>
        <v>23601</v>
      </c>
      <c r="CD141" s="18">
        <f t="shared" si="280"/>
        <v>31215</v>
      </c>
      <c r="CE141" s="18">
        <f t="shared" si="280"/>
        <v>39898</v>
      </c>
      <c r="CF141" s="18">
        <f t="shared" si="280"/>
        <v>48146</v>
      </c>
      <c r="CG141" s="18">
        <f t="shared" si="280"/>
        <v>56113</v>
      </c>
      <c r="CH141" s="18">
        <f t="shared" si="280"/>
        <v>64845</v>
      </c>
      <c r="CI141" s="18">
        <f t="shared" si="280"/>
        <v>72842</v>
      </c>
      <c r="CJ141" s="18">
        <f t="shared" si="280"/>
        <v>81279</v>
      </c>
      <c r="CK141" s="18">
        <f t="shared" si="280"/>
        <v>89083</v>
      </c>
      <c r="CL141" s="18">
        <f t="shared" si="280"/>
        <v>95922</v>
      </c>
      <c r="CM141" s="18">
        <f t="shared" si="280"/>
        <v>626288</v>
      </c>
      <c r="CN141" s="16"/>
      <c r="CO141" s="16"/>
      <c r="CP141" s="18">
        <f t="shared" ref="CP141:DB150" si="281">SUMIFS(CP$11:CP$115,$A$11:$A$115,$A141,$B$11:$B$115,$B141)</f>
        <v>107437</v>
      </c>
      <c r="CQ141" s="18">
        <f t="shared" si="281"/>
        <v>210882</v>
      </c>
      <c r="CR141" s="18">
        <f t="shared" si="281"/>
        <v>329685</v>
      </c>
      <c r="CS141" s="18">
        <f t="shared" si="281"/>
        <v>434425</v>
      </c>
      <c r="CT141" s="18">
        <f t="shared" si="281"/>
        <v>551190</v>
      </c>
      <c r="CU141" s="18">
        <f t="shared" si="281"/>
        <v>665929</v>
      </c>
      <c r="CV141" s="18">
        <f t="shared" si="281"/>
        <v>766264</v>
      </c>
      <c r="CW141" s="18">
        <f t="shared" si="281"/>
        <v>882484</v>
      </c>
      <c r="CX141" s="18">
        <f t="shared" si="281"/>
        <v>989187</v>
      </c>
      <c r="CY141" s="18">
        <f t="shared" si="281"/>
        <v>1095884</v>
      </c>
      <c r="CZ141" s="18">
        <f t="shared" si="281"/>
        <v>1205279</v>
      </c>
      <c r="DA141" s="18">
        <f t="shared" si="281"/>
        <v>1301350</v>
      </c>
      <c r="DB141" s="18">
        <f t="shared" si="281"/>
        <v>8539996</v>
      </c>
      <c r="DC141" s="16"/>
      <c r="DD141" s="16"/>
      <c r="DE141" s="18">
        <f t="shared" ref="DE141:DQ150" si="282">SUMIFS(DE$11:DE$115,$A$11:$A$115,$A141,$B$11:$B$115,$B141)</f>
        <v>10021</v>
      </c>
      <c r="DF141" s="18">
        <f t="shared" si="282"/>
        <v>19415</v>
      </c>
      <c r="DG141" s="18">
        <f t="shared" si="282"/>
        <v>30182</v>
      </c>
      <c r="DH141" s="18">
        <f t="shared" si="282"/>
        <v>40449</v>
      </c>
      <c r="DI141" s="18">
        <f t="shared" si="282"/>
        <v>51730</v>
      </c>
      <c r="DJ141" s="18">
        <f t="shared" si="282"/>
        <v>62819</v>
      </c>
      <c r="DK141" s="18">
        <f t="shared" si="282"/>
        <v>72844</v>
      </c>
      <c r="DL141" s="18">
        <f t="shared" si="282"/>
        <v>84567</v>
      </c>
      <c r="DM141" s="18">
        <f t="shared" si="282"/>
        <v>95012</v>
      </c>
      <c r="DN141" s="18">
        <f t="shared" si="282"/>
        <v>105687</v>
      </c>
      <c r="DO141" s="18">
        <f t="shared" si="282"/>
        <v>115137</v>
      </c>
      <c r="DP141" s="18">
        <f t="shared" si="282"/>
        <v>122804</v>
      </c>
      <c r="DQ141" s="18">
        <f t="shared" si="282"/>
        <v>810667</v>
      </c>
      <c r="DR141" s="16"/>
      <c r="DS141" s="16"/>
      <c r="DT141" s="18">
        <f t="shared" ref="DT141:EF150" si="283">SUMIFS(DT$11:DT$115,$A$11:$A$115,$A141,$B$11:$B$115,$B141)</f>
        <v>7551</v>
      </c>
      <c r="DU141" s="18">
        <f t="shared" si="283"/>
        <v>15608</v>
      </c>
      <c r="DV141" s="18">
        <f t="shared" si="283"/>
        <v>25194</v>
      </c>
      <c r="DW141" s="18">
        <f t="shared" si="283"/>
        <v>33744</v>
      </c>
      <c r="DX141" s="18">
        <f t="shared" si="283"/>
        <v>44498</v>
      </c>
      <c r="DY141" s="18">
        <f t="shared" si="283"/>
        <v>54736</v>
      </c>
      <c r="DZ141" s="18">
        <f t="shared" si="283"/>
        <v>64198</v>
      </c>
      <c r="EA141" s="18">
        <f t="shared" si="283"/>
        <v>74618</v>
      </c>
      <c r="EB141" s="18">
        <f t="shared" si="283"/>
        <v>84154</v>
      </c>
      <c r="EC141" s="18">
        <f t="shared" si="283"/>
        <v>94293</v>
      </c>
      <c r="ED141" s="18">
        <f t="shared" si="283"/>
        <v>103440</v>
      </c>
      <c r="EE141" s="18">
        <f t="shared" si="283"/>
        <v>111015</v>
      </c>
      <c r="EF141" s="18">
        <f t="shared" si="283"/>
        <v>713049</v>
      </c>
      <c r="EG141" s="16"/>
      <c r="EH141" s="16"/>
      <c r="EI141" s="18">
        <f t="shared" ref="EI141:EU150" si="284">SUMIFS(EI$11:EI$115,$A$11:$A$115,$A141,$B$11:$B$115,$B141)</f>
        <v>36092</v>
      </c>
      <c r="EJ141" s="18">
        <f t="shared" si="284"/>
        <v>70394</v>
      </c>
      <c r="EK141" s="18">
        <f t="shared" si="284"/>
        <v>109507</v>
      </c>
      <c r="EL141" s="18">
        <f t="shared" si="284"/>
        <v>145516</v>
      </c>
      <c r="EM141" s="18">
        <f t="shared" si="284"/>
        <v>184712</v>
      </c>
      <c r="EN141" s="18">
        <f t="shared" si="284"/>
        <v>222608</v>
      </c>
      <c r="EO141" s="18">
        <f t="shared" si="284"/>
        <v>257280</v>
      </c>
      <c r="EP141" s="18">
        <f t="shared" si="284"/>
        <v>295249</v>
      </c>
      <c r="EQ141" s="18">
        <f t="shared" si="284"/>
        <v>330343</v>
      </c>
      <c r="ER141" s="18">
        <f t="shared" si="284"/>
        <v>368002</v>
      </c>
      <c r="ES141" s="18">
        <f t="shared" si="284"/>
        <v>403761</v>
      </c>
      <c r="ET141" s="18">
        <f t="shared" si="284"/>
        <v>433119</v>
      </c>
      <c r="EU141" s="18">
        <f t="shared" si="284"/>
        <v>2856583</v>
      </c>
      <c r="EV141" s="16"/>
      <c r="EW141" s="16"/>
      <c r="EX141" s="18">
        <f t="shared" ref="EX141:FJ150" si="285">SUMIFS(EX$11:EX$115,$A$11:$A$115,$A141,$B$11:$B$115,$B141)</f>
        <v>74724</v>
      </c>
      <c r="EY141" s="18">
        <f t="shared" si="285"/>
        <v>147210</v>
      </c>
      <c r="EZ141" s="18">
        <f t="shared" si="285"/>
        <v>232802</v>
      </c>
      <c r="FA141" s="18">
        <f t="shared" si="285"/>
        <v>310512</v>
      </c>
      <c r="FB141" s="18">
        <f t="shared" si="285"/>
        <v>395194</v>
      </c>
      <c r="FC141" s="18">
        <f t="shared" si="285"/>
        <v>480046</v>
      </c>
      <c r="FD141" s="18">
        <f t="shared" si="285"/>
        <v>552572</v>
      </c>
      <c r="FE141" s="18">
        <f t="shared" si="285"/>
        <v>635072</v>
      </c>
      <c r="FF141" s="18">
        <f t="shared" si="285"/>
        <v>713426</v>
      </c>
      <c r="FG141" s="18">
        <f t="shared" si="285"/>
        <v>794368</v>
      </c>
      <c r="FH141" s="18">
        <f t="shared" si="285"/>
        <v>872298</v>
      </c>
      <c r="FI141" s="18">
        <f t="shared" si="285"/>
        <v>941520</v>
      </c>
      <c r="FJ141" s="18">
        <f t="shared" si="285"/>
        <v>6149744</v>
      </c>
      <c r="FK141" s="16"/>
      <c r="FL141" s="16"/>
      <c r="FM141" s="18">
        <f t="shared" ref="FM141:FY150" si="286">SUMIFS(FM$11:FM$115,$A$11:$A$115,$A141,$B$11:$B$115,$B141)</f>
        <v>5</v>
      </c>
      <c r="FN141" s="18">
        <f t="shared" si="286"/>
        <v>11</v>
      </c>
      <c r="FO141" s="18">
        <f t="shared" si="286"/>
        <v>24</v>
      </c>
      <c r="FP141" s="18">
        <f t="shared" si="286"/>
        <v>34</v>
      </c>
      <c r="FQ141" s="18">
        <f t="shared" si="286"/>
        <v>43</v>
      </c>
      <c r="FR141" s="18">
        <f t="shared" si="286"/>
        <v>53</v>
      </c>
      <c r="FS141" s="18">
        <f t="shared" si="286"/>
        <v>69</v>
      </c>
      <c r="FT141" s="18">
        <f t="shared" si="286"/>
        <v>86</v>
      </c>
      <c r="FU141" s="18">
        <f t="shared" si="286"/>
        <v>94</v>
      </c>
      <c r="FV141" s="18">
        <f t="shared" si="286"/>
        <v>101</v>
      </c>
      <c r="FW141" s="18">
        <f t="shared" si="286"/>
        <v>109</v>
      </c>
      <c r="FX141" s="18">
        <f t="shared" si="286"/>
        <v>121</v>
      </c>
      <c r="FY141" s="18">
        <f t="shared" si="286"/>
        <v>750</v>
      </c>
      <c r="FZ141" s="16"/>
      <c r="GA141" s="16"/>
      <c r="GB141" s="18">
        <f t="shared" ref="GB141:GN150" si="287">SUMIFS(GB$11:GB$115,$A$11:$A$115,$A141,$B$11:$B$115,$B141)</f>
        <v>0</v>
      </c>
      <c r="GC141" s="18">
        <f t="shared" si="287"/>
        <v>0</v>
      </c>
      <c r="GD141" s="18">
        <f t="shared" si="287"/>
        <v>0</v>
      </c>
      <c r="GE141" s="18">
        <f t="shared" si="287"/>
        <v>0</v>
      </c>
      <c r="GF141" s="18">
        <f t="shared" si="287"/>
        <v>0</v>
      </c>
      <c r="GG141" s="18">
        <f t="shared" si="287"/>
        <v>0</v>
      </c>
      <c r="GH141" s="18">
        <f t="shared" si="287"/>
        <v>0</v>
      </c>
      <c r="GI141" s="18">
        <f t="shared" si="287"/>
        <v>0</v>
      </c>
      <c r="GJ141" s="18">
        <f t="shared" si="287"/>
        <v>0</v>
      </c>
      <c r="GK141" s="18">
        <f t="shared" si="287"/>
        <v>0</v>
      </c>
      <c r="GL141" s="18">
        <f t="shared" si="287"/>
        <v>0</v>
      </c>
      <c r="GM141" s="18">
        <f t="shared" si="287"/>
        <v>0</v>
      </c>
      <c r="GN141" s="18">
        <f t="shared" si="287"/>
        <v>0</v>
      </c>
      <c r="GO141" s="16"/>
      <c r="GP141" s="16"/>
    </row>
    <row r="142" spans="1:198" ht="15.2" customHeight="1">
      <c r="A142" s="25">
        <v>2007</v>
      </c>
      <c r="B142" s="30" t="s">
        <v>7</v>
      </c>
      <c r="C142" s="17"/>
      <c r="D142" s="18">
        <f t="shared" si="275"/>
        <v>0</v>
      </c>
      <c r="E142" s="18">
        <f t="shared" si="275"/>
        <v>0</v>
      </c>
      <c r="F142" s="18">
        <f t="shared" si="275"/>
        <v>0</v>
      </c>
      <c r="G142" s="18">
        <f t="shared" si="275"/>
        <v>0</v>
      </c>
      <c r="H142" s="18">
        <f t="shared" si="275"/>
        <v>0</v>
      </c>
      <c r="I142" s="18">
        <f t="shared" si="275"/>
        <v>0</v>
      </c>
      <c r="J142" s="18">
        <f t="shared" si="275"/>
        <v>0</v>
      </c>
      <c r="K142" s="18">
        <f t="shared" si="275"/>
        <v>0</v>
      </c>
      <c r="L142" s="18">
        <f t="shared" si="275"/>
        <v>0</v>
      </c>
      <c r="M142" s="18">
        <f t="shared" si="275"/>
        <v>0</v>
      </c>
      <c r="N142" s="18">
        <f t="shared" si="275"/>
        <v>0</v>
      </c>
      <c r="O142" s="18">
        <f t="shared" si="275"/>
        <v>0</v>
      </c>
      <c r="P142" s="18">
        <f t="shared" si="275"/>
        <v>0</v>
      </c>
      <c r="Q142" s="16"/>
      <c r="R142" s="16"/>
      <c r="S142" s="18">
        <f t="shared" si="276"/>
        <v>0</v>
      </c>
      <c r="T142" s="18">
        <f t="shared" si="276"/>
        <v>0</v>
      </c>
      <c r="U142" s="18">
        <f t="shared" si="276"/>
        <v>0</v>
      </c>
      <c r="V142" s="18">
        <f t="shared" si="276"/>
        <v>0</v>
      </c>
      <c r="W142" s="18">
        <f t="shared" si="276"/>
        <v>0</v>
      </c>
      <c r="X142" s="18">
        <f t="shared" si="276"/>
        <v>0</v>
      </c>
      <c r="Y142" s="18">
        <f t="shared" si="276"/>
        <v>0</v>
      </c>
      <c r="Z142" s="18">
        <f t="shared" si="276"/>
        <v>0</v>
      </c>
      <c r="AA142" s="18">
        <f t="shared" si="276"/>
        <v>0</v>
      </c>
      <c r="AB142" s="18">
        <f t="shared" si="276"/>
        <v>0</v>
      </c>
      <c r="AC142" s="18">
        <f t="shared" si="276"/>
        <v>0</v>
      </c>
      <c r="AD142" s="18">
        <f t="shared" si="276"/>
        <v>0</v>
      </c>
      <c r="AE142" s="18">
        <f t="shared" si="276"/>
        <v>0</v>
      </c>
      <c r="AF142" s="16"/>
      <c r="AG142" s="16"/>
      <c r="AH142" s="18">
        <f t="shared" si="277"/>
        <v>282652</v>
      </c>
      <c r="AI142" s="18">
        <f t="shared" si="277"/>
        <v>567178</v>
      </c>
      <c r="AJ142" s="18">
        <f t="shared" si="277"/>
        <v>886740</v>
      </c>
      <c r="AK142" s="18">
        <f t="shared" si="277"/>
        <v>1176921</v>
      </c>
      <c r="AL142" s="18">
        <f t="shared" si="277"/>
        <v>1485877</v>
      </c>
      <c r="AM142" s="18">
        <f t="shared" si="277"/>
        <v>1774916</v>
      </c>
      <c r="AN142" s="18">
        <f t="shared" si="277"/>
        <v>2008210</v>
      </c>
      <c r="AO142" s="18">
        <f t="shared" si="277"/>
        <v>2306088</v>
      </c>
      <c r="AP142" s="18">
        <f t="shared" si="277"/>
        <v>2584014</v>
      </c>
      <c r="AQ142" s="18">
        <f t="shared" si="277"/>
        <v>2889924</v>
      </c>
      <c r="AR142" s="18">
        <f t="shared" si="277"/>
        <v>3177183</v>
      </c>
      <c r="AS142" s="18">
        <f t="shared" si="277"/>
        <v>3398745</v>
      </c>
      <c r="AT142" s="18">
        <f t="shared" si="277"/>
        <v>22538448</v>
      </c>
      <c r="AU142" s="16"/>
      <c r="AV142" s="16"/>
      <c r="AW142" s="18">
        <f t="shared" si="278"/>
        <v>128485</v>
      </c>
      <c r="AX142" s="18">
        <f t="shared" si="278"/>
        <v>247682</v>
      </c>
      <c r="AY142" s="18">
        <f t="shared" si="278"/>
        <v>384974</v>
      </c>
      <c r="AZ142" s="18">
        <f t="shared" si="278"/>
        <v>517436</v>
      </c>
      <c r="BA142" s="18">
        <f t="shared" si="278"/>
        <v>666435</v>
      </c>
      <c r="BB142" s="18">
        <f t="shared" si="278"/>
        <v>808393</v>
      </c>
      <c r="BC142" s="18">
        <f t="shared" si="278"/>
        <v>933428</v>
      </c>
      <c r="BD142" s="18">
        <f t="shared" si="278"/>
        <v>1078008</v>
      </c>
      <c r="BE142" s="18">
        <f t="shared" si="278"/>
        <v>1210683</v>
      </c>
      <c r="BF142" s="18">
        <f t="shared" si="278"/>
        <v>1360771</v>
      </c>
      <c r="BG142" s="18">
        <f t="shared" si="278"/>
        <v>1502289</v>
      </c>
      <c r="BH142" s="18">
        <f t="shared" si="278"/>
        <v>1613997</v>
      </c>
      <c r="BI142" s="18">
        <f t="shared" si="278"/>
        <v>10452581</v>
      </c>
      <c r="BJ142" s="16"/>
      <c r="BK142" s="16"/>
      <c r="BL142" s="18">
        <f t="shared" si="279"/>
        <v>9096</v>
      </c>
      <c r="BM142" s="18">
        <f t="shared" si="279"/>
        <v>18989</v>
      </c>
      <c r="BN142" s="18">
        <f t="shared" si="279"/>
        <v>31688</v>
      </c>
      <c r="BO142" s="18">
        <f t="shared" si="279"/>
        <v>41474</v>
      </c>
      <c r="BP142" s="18">
        <f t="shared" si="279"/>
        <v>51458</v>
      </c>
      <c r="BQ142" s="18">
        <f t="shared" si="279"/>
        <v>60139</v>
      </c>
      <c r="BR142" s="18">
        <f t="shared" si="279"/>
        <v>67313</v>
      </c>
      <c r="BS142" s="18">
        <f t="shared" si="279"/>
        <v>75992</v>
      </c>
      <c r="BT142" s="18">
        <f t="shared" si="279"/>
        <v>84119</v>
      </c>
      <c r="BU142" s="18">
        <f t="shared" si="279"/>
        <v>93589</v>
      </c>
      <c r="BV142" s="18">
        <f t="shared" si="279"/>
        <v>102587</v>
      </c>
      <c r="BW142" s="18">
        <f t="shared" si="279"/>
        <v>111082</v>
      </c>
      <c r="BX142" s="18">
        <f t="shared" si="279"/>
        <v>747526</v>
      </c>
      <c r="BY142" s="16"/>
      <c r="BZ142" s="16"/>
      <c r="CA142" s="18">
        <f t="shared" si="280"/>
        <v>7974</v>
      </c>
      <c r="CB142" s="18">
        <f t="shared" si="280"/>
        <v>15055</v>
      </c>
      <c r="CC142" s="18">
        <f t="shared" si="280"/>
        <v>22448</v>
      </c>
      <c r="CD142" s="18">
        <f t="shared" si="280"/>
        <v>29801</v>
      </c>
      <c r="CE142" s="18">
        <f t="shared" si="280"/>
        <v>37423</v>
      </c>
      <c r="CF142" s="18">
        <f t="shared" si="280"/>
        <v>44864</v>
      </c>
      <c r="CG142" s="18">
        <f t="shared" si="280"/>
        <v>52269</v>
      </c>
      <c r="CH142" s="18">
        <f t="shared" si="280"/>
        <v>60485</v>
      </c>
      <c r="CI142" s="18">
        <f t="shared" si="280"/>
        <v>67511</v>
      </c>
      <c r="CJ142" s="18">
        <f t="shared" si="280"/>
        <v>75082</v>
      </c>
      <c r="CK142" s="18">
        <f t="shared" si="280"/>
        <v>81842</v>
      </c>
      <c r="CL142" s="18">
        <f t="shared" si="280"/>
        <v>87233</v>
      </c>
      <c r="CM142" s="18">
        <f t="shared" si="280"/>
        <v>581987</v>
      </c>
      <c r="CN142" s="16"/>
      <c r="CO142" s="16"/>
      <c r="CP142" s="18">
        <f t="shared" si="281"/>
        <v>109092</v>
      </c>
      <c r="CQ142" s="18">
        <f t="shared" si="281"/>
        <v>211120</v>
      </c>
      <c r="CR142" s="18">
        <f t="shared" si="281"/>
        <v>327898</v>
      </c>
      <c r="CS142" s="18">
        <f t="shared" si="281"/>
        <v>437402</v>
      </c>
      <c r="CT142" s="18">
        <f t="shared" si="281"/>
        <v>555719</v>
      </c>
      <c r="CU142" s="18">
        <f t="shared" si="281"/>
        <v>665716</v>
      </c>
      <c r="CV142" s="18">
        <f t="shared" si="281"/>
        <v>771012</v>
      </c>
      <c r="CW142" s="18">
        <f t="shared" si="281"/>
        <v>884479</v>
      </c>
      <c r="CX142" s="18">
        <f t="shared" si="281"/>
        <v>988358</v>
      </c>
      <c r="CY142" s="18">
        <f t="shared" si="281"/>
        <v>1108932</v>
      </c>
      <c r="CZ142" s="18">
        <f t="shared" si="281"/>
        <v>1218522</v>
      </c>
      <c r="DA142" s="18">
        <f t="shared" si="281"/>
        <v>1310197</v>
      </c>
      <c r="DB142" s="18">
        <f t="shared" si="281"/>
        <v>8588447</v>
      </c>
      <c r="DC142" s="16"/>
      <c r="DD142" s="16"/>
      <c r="DE142" s="18">
        <f t="shared" si="282"/>
        <v>9199</v>
      </c>
      <c r="DF142" s="18">
        <f t="shared" si="282"/>
        <v>17977</v>
      </c>
      <c r="DG142" s="18">
        <f t="shared" si="282"/>
        <v>27507</v>
      </c>
      <c r="DH142" s="18">
        <f t="shared" si="282"/>
        <v>36606</v>
      </c>
      <c r="DI142" s="18">
        <f t="shared" si="282"/>
        <v>46759</v>
      </c>
      <c r="DJ142" s="18">
        <f t="shared" si="282"/>
        <v>56275</v>
      </c>
      <c r="DK142" s="18">
        <f t="shared" si="282"/>
        <v>65469</v>
      </c>
      <c r="DL142" s="18">
        <f t="shared" si="282"/>
        <v>74778</v>
      </c>
      <c r="DM142" s="18">
        <f t="shared" si="282"/>
        <v>83873</v>
      </c>
      <c r="DN142" s="18">
        <f t="shared" si="282"/>
        <v>94022</v>
      </c>
      <c r="DO142" s="18">
        <f t="shared" si="282"/>
        <v>103372</v>
      </c>
      <c r="DP142" s="18">
        <f t="shared" si="282"/>
        <v>111335</v>
      </c>
      <c r="DQ142" s="18">
        <f t="shared" si="282"/>
        <v>727172</v>
      </c>
      <c r="DR142" s="16"/>
      <c r="DS142" s="16"/>
      <c r="DT142" s="18">
        <f t="shared" si="283"/>
        <v>7858</v>
      </c>
      <c r="DU142" s="18">
        <f t="shared" si="283"/>
        <v>14831</v>
      </c>
      <c r="DV142" s="18">
        <f t="shared" si="283"/>
        <v>22788</v>
      </c>
      <c r="DW142" s="18">
        <f t="shared" si="283"/>
        <v>31095</v>
      </c>
      <c r="DX142" s="18">
        <f t="shared" si="283"/>
        <v>41573</v>
      </c>
      <c r="DY142" s="18">
        <f t="shared" si="283"/>
        <v>52893</v>
      </c>
      <c r="DZ142" s="18">
        <f t="shared" si="283"/>
        <v>63720</v>
      </c>
      <c r="EA142" s="18">
        <f t="shared" si="283"/>
        <v>74264</v>
      </c>
      <c r="EB142" s="18">
        <f t="shared" si="283"/>
        <v>84062</v>
      </c>
      <c r="EC142" s="18">
        <f t="shared" si="283"/>
        <v>93750</v>
      </c>
      <c r="ED142" s="18">
        <f t="shared" si="283"/>
        <v>102446</v>
      </c>
      <c r="EE142" s="18">
        <f t="shared" si="283"/>
        <v>109386</v>
      </c>
      <c r="EF142" s="18">
        <f t="shared" si="283"/>
        <v>698666</v>
      </c>
      <c r="EG142" s="16"/>
      <c r="EH142" s="16"/>
      <c r="EI142" s="18">
        <f t="shared" si="284"/>
        <v>33226</v>
      </c>
      <c r="EJ142" s="18">
        <f t="shared" si="284"/>
        <v>63463</v>
      </c>
      <c r="EK142" s="18">
        <f t="shared" si="284"/>
        <v>99150</v>
      </c>
      <c r="EL142" s="18">
        <f t="shared" si="284"/>
        <v>134365</v>
      </c>
      <c r="EM142" s="18">
        <f t="shared" si="284"/>
        <v>171620</v>
      </c>
      <c r="EN142" s="18">
        <f t="shared" si="284"/>
        <v>206229</v>
      </c>
      <c r="EO142" s="18">
        <f t="shared" si="284"/>
        <v>240079</v>
      </c>
      <c r="EP142" s="18">
        <f t="shared" si="284"/>
        <v>276652</v>
      </c>
      <c r="EQ142" s="18">
        <f t="shared" si="284"/>
        <v>311420</v>
      </c>
      <c r="ER142" s="18">
        <f t="shared" si="284"/>
        <v>349649</v>
      </c>
      <c r="ES142" s="18">
        <f t="shared" si="284"/>
        <v>384564</v>
      </c>
      <c r="ET142" s="18">
        <f t="shared" si="284"/>
        <v>413432</v>
      </c>
      <c r="EU142" s="18">
        <f t="shared" si="284"/>
        <v>2683849</v>
      </c>
      <c r="EV142" s="16"/>
      <c r="EW142" s="16"/>
      <c r="EX142" s="18">
        <f t="shared" si="285"/>
        <v>75246</v>
      </c>
      <c r="EY142" s="18">
        <f t="shared" si="285"/>
        <v>144222</v>
      </c>
      <c r="EZ142" s="18">
        <f t="shared" si="285"/>
        <v>223942</v>
      </c>
      <c r="FA142" s="18">
        <f t="shared" si="285"/>
        <v>299168</v>
      </c>
      <c r="FB142" s="18">
        <f t="shared" si="285"/>
        <v>380584</v>
      </c>
      <c r="FC142" s="18">
        <f t="shared" si="285"/>
        <v>457446</v>
      </c>
      <c r="FD142" s="18">
        <f t="shared" si="285"/>
        <v>527870</v>
      </c>
      <c r="FE142" s="18">
        <f t="shared" si="285"/>
        <v>608240</v>
      </c>
      <c r="FF142" s="18">
        <f t="shared" si="285"/>
        <v>680204</v>
      </c>
      <c r="FG142" s="18">
        <f t="shared" si="285"/>
        <v>759030</v>
      </c>
      <c r="FH142" s="18">
        <f t="shared" si="285"/>
        <v>832408</v>
      </c>
      <c r="FI142" s="18">
        <f t="shared" si="285"/>
        <v>893586</v>
      </c>
      <c r="FJ142" s="18">
        <f t="shared" si="285"/>
        <v>5881946</v>
      </c>
      <c r="FK142" s="16"/>
      <c r="FL142" s="16"/>
      <c r="FM142" s="18">
        <f t="shared" si="286"/>
        <v>4</v>
      </c>
      <c r="FN142" s="18">
        <f t="shared" si="286"/>
        <v>7</v>
      </c>
      <c r="FO142" s="18">
        <f t="shared" si="286"/>
        <v>16</v>
      </c>
      <c r="FP142" s="18">
        <f t="shared" si="286"/>
        <v>32</v>
      </c>
      <c r="FQ142" s="18">
        <f t="shared" si="286"/>
        <v>41</v>
      </c>
      <c r="FR142" s="18">
        <f t="shared" si="286"/>
        <v>56</v>
      </c>
      <c r="FS142" s="18">
        <f t="shared" si="286"/>
        <v>65</v>
      </c>
      <c r="FT142" s="18">
        <f t="shared" si="286"/>
        <v>82</v>
      </c>
      <c r="FU142" s="18">
        <f t="shared" si="286"/>
        <v>90</v>
      </c>
      <c r="FV142" s="18">
        <f t="shared" si="286"/>
        <v>98</v>
      </c>
      <c r="FW142" s="18">
        <f t="shared" si="286"/>
        <v>106</v>
      </c>
      <c r="FX142" s="18">
        <f t="shared" si="286"/>
        <v>143</v>
      </c>
      <c r="FY142" s="18">
        <f t="shared" si="286"/>
        <v>740</v>
      </c>
      <c r="FZ142" s="16"/>
      <c r="GA142" s="16"/>
      <c r="GB142" s="18">
        <f t="shared" si="287"/>
        <v>0</v>
      </c>
      <c r="GC142" s="18">
        <f t="shared" si="287"/>
        <v>0</v>
      </c>
      <c r="GD142" s="18">
        <f t="shared" si="287"/>
        <v>0</v>
      </c>
      <c r="GE142" s="18">
        <f t="shared" si="287"/>
        <v>0</v>
      </c>
      <c r="GF142" s="18">
        <f t="shared" si="287"/>
        <v>0</v>
      </c>
      <c r="GG142" s="18">
        <f t="shared" si="287"/>
        <v>0</v>
      </c>
      <c r="GH142" s="18">
        <f t="shared" si="287"/>
        <v>0</v>
      </c>
      <c r="GI142" s="18">
        <f t="shared" si="287"/>
        <v>0</v>
      </c>
      <c r="GJ142" s="18">
        <f t="shared" si="287"/>
        <v>0</v>
      </c>
      <c r="GK142" s="18">
        <f t="shared" si="287"/>
        <v>0</v>
      </c>
      <c r="GL142" s="18">
        <f t="shared" si="287"/>
        <v>0</v>
      </c>
      <c r="GM142" s="18">
        <f t="shared" si="287"/>
        <v>0</v>
      </c>
      <c r="GN142" s="18">
        <f t="shared" si="287"/>
        <v>0</v>
      </c>
      <c r="GO142" s="16"/>
      <c r="GP142" s="16"/>
    </row>
    <row r="143" spans="1:198" ht="15.2" customHeight="1">
      <c r="A143" s="25">
        <v>2008</v>
      </c>
      <c r="B143" s="30" t="s">
        <v>7</v>
      </c>
      <c r="C143" s="17"/>
      <c r="D143" s="18">
        <f t="shared" si="275"/>
        <v>0</v>
      </c>
      <c r="E143" s="18">
        <f t="shared" si="275"/>
        <v>0</v>
      </c>
      <c r="F143" s="18">
        <f t="shared" si="275"/>
        <v>0</v>
      </c>
      <c r="G143" s="18">
        <f t="shared" si="275"/>
        <v>0</v>
      </c>
      <c r="H143" s="18">
        <f t="shared" si="275"/>
        <v>0</v>
      </c>
      <c r="I143" s="18">
        <f t="shared" si="275"/>
        <v>0</v>
      </c>
      <c r="J143" s="18">
        <f t="shared" si="275"/>
        <v>0</v>
      </c>
      <c r="K143" s="18">
        <f t="shared" si="275"/>
        <v>0</v>
      </c>
      <c r="L143" s="18">
        <f t="shared" si="275"/>
        <v>0</v>
      </c>
      <c r="M143" s="18">
        <f t="shared" si="275"/>
        <v>0</v>
      </c>
      <c r="N143" s="18">
        <f t="shared" si="275"/>
        <v>0</v>
      </c>
      <c r="O143" s="18">
        <f t="shared" si="275"/>
        <v>0</v>
      </c>
      <c r="P143" s="18">
        <f t="shared" si="275"/>
        <v>0</v>
      </c>
      <c r="Q143" s="16"/>
      <c r="R143" s="16"/>
      <c r="S143" s="18">
        <f t="shared" si="276"/>
        <v>0</v>
      </c>
      <c r="T143" s="18">
        <f t="shared" si="276"/>
        <v>0</v>
      </c>
      <c r="U143" s="18">
        <f t="shared" si="276"/>
        <v>0</v>
      </c>
      <c r="V143" s="18">
        <f t="shared" si="276"/>
        <v>0</v>
      </c>
      <c r="W143" s="18">
        <f t="shared" si="276"/>
        <v>0</v>
      </c>
      <c r="X143" s="18">
        <f t="shared" si="276"/>
        <v>0</v>
      </c>
      <c r="Y143" s="18">
        <f t="shared" si="276"/>
        <v>0</v>
      </c>
      <c r="Z143" s="18">
        <f t="shared" si="276"/>
        <v>0</v>
      </c>
      <c r="AA143" s="18">
        <f t="shared" si="276"/>
        <v>0</v>
      </c>
      <c r="AB143" s="18">
        <f t="shared" si="276"/>
        <v>0</v>
      </c>
      <c r="AC143" s="18">
        <f t="shared" si="276"/>
        <v>0</v>
      </c>
      <c r="AD143" s="18">
        <f t="shared" si="276"/>
        <v>0</v>
      </c>
      <c r="AE143" s="18">
        <f t="shared" si="276"/>
        <v>0</v>
      </c>
      <c r="AF143" s="16"/>
      <c r="AG143" s="16"/>
      <c r="AH143" s="18">
        <f t="shared" si="277"/>
        <v>257507</v>
      </c>
      <c r="AI143" s="18">
        <f t="shared" si="277"/>
        <v>518596</v>
      </c>
      <c r="AJ143" s="18">
        <f t="shared" si="277"/>
        <v>767256</v>
      </c>
      <c r="AK143" s="18">
        <f t="shared" si="277"/>
        <v>1033047</v>
      </c>
      <c r="AL143" s="18">
        <f t="shared" si="277"/>
        <v>1292797</v>
      </c>
      <c r="AM143" s="18">
        <f t="shared" si="277"/>
        <v>1550073</v>
      </c>
      <c r="AN143" s="18">
        <f t="shared" si="277"/>
        <v>1762910</v>
      </c>
      <c r="AO143" s="18">
        <f t="shared" si="277"/>
        <v>1994918</v>
      </c>
      <c r="AP143" s="18">
        <f t="shared" si="277"/>
        <v>2241786</v>
      </c>
      <c r="AQ143" s="18">
        <f t="shared" si="277"/>
        <v>2485905</v>
      </c>
      <c r="AR143" s="18">
        <f t="shared" si="277"/>
        <v>2703109</v>
      </c>
      <c r="AS143" s="18">
        <f t="shared" si="277"/>
        <v>2885047</v>
      </c>
      <c r="AT143" s="18">
        <f t="shared" si="277"/>
        <v>19492951</v>
      </c>
      <c r="AU143" s="16"/>
      <c r="AV143" s="16"/>
      <c r="AW143" s="18">
        <f t="shared" si="278"/>
        <v>132664</v>
      </c>
      <c r="AX143" s="18">
        <f t="shared" si="278"/>
        <v>263876</v>
      </c>
      <c r="AY143" s="18">
        <f t="shared" si="278"/>
        <v>394418</v>
      </c>
      <c r="AZ143" s="18">
        <f t="shared" si="278"/>
        <v>535029</v>
      </c>
      <c r="BA143" s="18">
        <f t="shared" si="278"/>
        <v>677152</v>
      </c>
      <c r="BB143" s="18">
        <f t="shared" si="278"/>
        <v>822050</v>
      </c>
      <c r="BC143" s="18">
        <f t="shared" si="278"/>
        <v>953282</v>
      </c>
      <c r="BD143" s="18">
        <f t="shared" si="278"/>
        <v>1087227</v>
      </c>
      <c r="BE143" s="18">
        <f t="shared" si="278"/>
        <v>1224072</v>
      </c>
      <c r="BF143" s="18">
        <f t="shared" si="278"/>
        <v>1362474</v>
      </c>
      <c r="BG143" s="18">
        <f t="shared" si="278"/>
        <v>1475979</v>
      </c>
      <c r="BH143" s="18">
        <f t="shared" si="278"/>
        <v>1574428</v>
      </c>
      <c r="BI143" s="18">
        <f t="shared" si="278"/>
        <v>10502651</v>
      </c>
      <c r="BJ143" s="16"/>
      <c r="BK143" s="16"/>
      <c r="BL143" s="18">
        <f t="shared" si="279"/>
        <v>9022</v>
      </c>
      <c r="BM143" s="18">
        <f t="shared" si="279"/>
        <v>19717</v>
      </c>
      <c r="BN143" s="18">
        <f t="shared" si="279"/>
        <v>29105</v>
      </c>
      <c r="BO143" s="18">
        <f t="shared" si="279"/>
        <v>37905</v>
      </c>
      <c r="BP143" s="18">
        <f t="shared" si="279"/>
        <v>45652</v>
      </c>
      <c r="BQ143" s="18">
        <f t="shared" si="279"/>
        <v>52727</v>
      </c>
      <c r="BR143" s="18">
        <f t="shared" si="279"/>
        <v>58041</v>
      </c>
      <c r="BS143" s="18">
        <f t="shared" si="279"/>
        <v>63851</v>
      </c>
      <c r="BT143" s="18">
        <f t="shared" si="279"/>
        <v>70922</v>
      </c>
      <c r="BU143" s="18">
        <f t="shared" si="279"/>
        <v>77654</v>
      </c>
      <c r="BV143" s="18">
        <f t="shared" si="279"/>
        <v>83643</v>
      </c>
      <c r="BW143" s="18">
        <f t="shared" si="279"/>
        <v>90241</v>
      </c>
      <c r="BX143" s="18">
        <f t="shared" si="279"/>
        <v>638480</v>
      </c>
      <c r="BY143" s="16"/>
      <c r="BZ143" s="16"/>
      <c r="CA143" s="18">
        <f t="shared" si="280"/>
        <v>6474</v>
      </c>
      <c r="CB143" s="18">
        <f t="shared" si="280"/>
        <v>12599</v>
      </c>
      <c r="CC143" s="18">
        <f t="shared" si="280"/>
        <v>18844</v>
      </c>
      <c r="CD143" s="18">
        <f t="shared" si="280"/>
        <v>25475</v>
      </c>
      <c r="CE143" s="18">
        <f t="shared" si="280"/>
        <v>32249</v>
      </c>
      <c r="CF143" s="18">
        <f t="shared" si="280"/>
        <v>38853</v>
      </c>
      <c r="CG143" s="18">
        <f t="shared" si="280"/>
        <v>45850</v>
      </c>
      <c r="CH143" s="18">
        <f t="shared" si="280"/>
        <v>52291</v>
      </c>
      <c r="CI143" s="18">
        <f t="shared" si="280"/>
        <v>59073</v>
      </c>
      <c r="CJ143" s="18">
        <f t="shared" si="280"/>
        <v>65698</v>
      </c>
      <c r="CK143" s="18">
        <f t="shared" si="280"/>
        <v>70595</v>
      </c>
      <c r="CL143" s="18">
        <f t="shared" si="280"/>
        <v>76178</v>
      </c>
      <c r="CM143" s="18">
        <f t="shared" si="280"/>
        <v>504179</v>
      </c>
      <c r="CN143" s="16"/>
      <c r="CO143" s="16"/>
      <c r="CP143" s="18">
        <f t="shared" si="281"/>
        <v>109940</v>
      </c>
      <c r="CQ143" s="18">
        <f t="shared" si="281"/>
        <v>214122</v>
      </c>
      <c r="CR143" s="18">
        <f t="shared" si="281"/>
        <v>323598</v>
      </c>
      <c r="CS143" s="18">
        <f t="shared" si="281"/>
        <v>437003</v>
      </c>
      <c r="CT143" s="18">
        <f t="shared" si="281"/>
        <v>548522</v>
      </c>
      <c r="CU143" s="18">
        <f t="shared" si="281"/>
        <v>661377</v>
      </c>
      <c r="CV143" s="18">
        <f t="shared" si="281"/>
        <v>769411</v>
      </c>
      <c r="CW143" s="18">
        <f t="shared" si="281"/>
        <v>875348</v>
      </c>
      <c r="CX143" s="18">
        <f t="shared" si="281"/>
        <v>989131</v>
      </c>
      <c r="CY143" s="18">
        <f t="shared" si="281"/>
        <v>1101905</v>
      </c>
      <c r="CZ143" s="18">
        <f t="shared" si="281"/>
        <v>1195073</v>
      </c>
      <c r="DA143" s="18">
        <f t="shared" si="281"/>
        <v>1283829</v>
      </c>
      <c r="DB143" s="18">
        <f t="shared" si="281"/>
        <v>8509259</v>
      </c>
      <c r="DC143" s="16"/>
      <c r="DD143" s="16"/>
      <c r="DE143" s="18">
        <f t="shared" si="282"/>
        <v>9329</v>
      </c>
      <c r="DF143" s="18">
        <f t="shared" si="282"/>
        <v>18548</v>
      </c>
      <c r="DG143" s="18">
        <f t="shared" si="282"/>
        <v>28421</v>
      </c>
      <c r="DH143" s="18">
        <f t="shared" si="282"/>
        <v>39528</v>
      </c>
      <c r="DI143" s="18">
        <f t="shared" si="282"/>
        <v>50412</v>
      </c>
      <c r="DJ143" s="18">
        <f t="shared" si="282"/>
        <v>60981</v>
      </c>
      <c r="DK143" s="18">
        <f t="shared" si="282"/>
        <v>71801</v>
      </c>
      <c r="DL143" s="18">
        <f t="shared" si="282"/>
        <v>81499</v>
      </c>
      <c r="DM143" s="18">
        <f t="shared" si="282"/>
        <v>91475</v>
      </c>
      <c r="DN143" s="18">
        <f t="shared" si="282"/>
        <v>101278</v>
      </c>
      <c r="DO143" s="18">
        <f t="shared" si="282"/>
        <v>108468</v>
      </c>
      <c r="DP143" s="18">
        <f t="shared" si="282"/>
        <v>115435</v>
      </c>
      <c r="DQ143" s="18">
        <f t="shared" si="282"/>
        <v>777175</v>
      </c>
      <c r="DR143" s="16"/>
      <c r="DS143" s="16"/>
      <c r="DT143" s="18">
        <f t="shared" si="283"/>
        <v>7949</v>
      </c>
      <c r="DU143" s="18">
        <f t="shared" si="283"/>
        <v>14775</v>
      </c>
      <c r="DV143" s="18">
        <f t="shared" si="283"/>
        <v>22229</v>
      </c>
      <c r="DW143" s="18">
        <f t="shared" si="283"/>
        <v>30371</v>
      </c>
      <c r="DX143" s="18">
        <f t="shared" si="283"/>
        <v>39730</v>
      </c>
      <c r="DY143" s="18">
        <f t="shared" si="283"/>
        <v>49270</v>
      </c>
      <c r="DZ143" s="18">
        <f t="shared" si="283"/>
        <v>58779</v>
      </c>
      <c r="EA143" s="18">
        <f t="shared" si="283"/>
        <v>67650</v>
      </c>
      <c r="EB143" s="18">
        <f t="shared" si="283"/>
        <v>77130</v>
      </c>
      <c r="EC143" s="18">
        <f t="shared" si="283"/>
        <v>86185</v>
      </c>
      <c r="ED143" s="18">
        <f t="shared" si="283"/>
        <v>92847</v>
      </c>
      <c r="EE143" s="18">
        <f t="shared" si="283"/>
        <v>99295</v>
      </c>
      <c r="EF143" s="18">
        <f t="shared" si="283"/>
        <v>646210</v>
      </c>
      <c r="EG143" s="16"/>
      <c r="EH143" s="16"/>
      <c r="EI143" s="18">
        <f t="shared" si="284"/>
        <v>34593</v>
      </c>
      <c r="EJ143" s="18">
        <f t="shared" si="284"/>
        <v>67434</v>
      </c>
      <c r="EK143" s="18">
        <f t="shared" si="284"/>
        <v>101203</v>
      </c>
      <c r="EL143" s="18">
        <f t="shared" si="284"/>
        <v>137229</v>
      </c>
      <c r="EM143" s="18">
        <f t="shared" si="284"/>
        <v>173258</v>
      </c>
      <c r="EN143" s="18">
        <f t="shared" si="284"/>
        <v>207542</v>
      </c>
      <c r="EO143" s="18">
        <f t="shared" si="284"/>
        <v>241636</v>
      </c>
      <c r="EP143" s="18">
        <f t="shared" si="284"/>
        <v>274555</v>
      </c>
      <c r="EQ143" s="18">
        <f t="shared" si="284"/>
        <v>308480</v>
      </c>
      <c r="ER143" s="18">
        <f t="shared" si="284"/>
        <v>341823</v>
      </c>
      <c r="ES143" s="18">
        <f t="shared" si="284"/>
        <v>370243</v>
      </c>
      <c r="ET143" s="18">
        <f t="shared" si="284"/>
        <v>395809</v>
      </c>
      <c r="EU143" s="18">
        <f t="shared" si="284"/>
        <v>2653805</v>
      </c>
      <c r="EV143" s="16"/>
      <c r="EW143" s="16"/>
      <c r="EX143" s="18">
        <f t="shared" si="285"/>
        <v>68426</v>
      </c>
      <c r="EY143" s="18">
        <f t="shared" si="285"/>
        <v>134552</v>
      </c>
      <c r="EZ143" s="18">
        <f t="shared" si="285"/>
        <v>202266</v>
      </c>
      <c r="FA143" s="18">
        <f t="shared" si="285"/>
        <v>275456</v>
      </c>
      <c r="FB143" s="18">
        <f t="shared" si="285"/>
        <v>348592</v>
      </c>
      <c r="FC143" s="18">
        <f t="shared" si="285"/>
        <v>415490</v>
      </c>
      <c r="FD143" s="18">
        <f t="shared" si="285"/>
        <v>481112</v>
      </c>
      <c r="FE143" s="18">
        <f t="shared" si="285"/>
        <v>545380</v>
      </c>
      <c r="FF143" s="18">
        <f t="shared" si="285"/>
        <v>610460</v>
      </c>
      <c r="FG143" s="18">
        <f t="shared" si="285"/>
        <v>677430</v>
      </c>
      <c r="FH143" s="18">
        <f t="shared" si="285"/>
        <v>734620</v>
      </c>
      <c r="FI143" s="18">
        <f t="shared" si="285"/>
        <v>789894</v>
      </c>
      <c r="FJ143" s="18">
        <f t="shared" si="285"/>
        <v>5283678</v>
      </c>
      <c r="FK143" s="16"/>
      <c r="FL143" s="16"/>
      <c r="FM143" s="18">
        <f t="shared" si="286"/>
        <v>31</v>
      </c>
      <c r="FN143" s="18">
        <f t="shared" si="286"/>
        <v>45</v>
      </c>
      <c r="FO143" s="18">
        <f t="shared" si="286"/>
        <v>61</v>
      </c>
      <c r="FP143" s="18">
        <f t="shared" si="286"/>
        <v>71</v>
      </c>
      <c r="FQ143" s="18">
        <f t="shared" si="286"/>
        <v>88</v>
      </c>
      <c r="FR143" s="18">
        <f t="shared" si="286"/>
        <v>105</v>
      </c>
      <c r="FS143" s="18">
        <f t="shared" si="286"/>
        <v>124</v>
      </c>
      <c r="FT143" s="18">
        <f t="shared" si="286"/>
        <v>143</v>
      </c>
      <c r="FU143" s="18">
        <f t="shared" si="286"/>
        <v>151</v>
      </c>
      <c r="FV143" s="18">
        <f t="shared" si="286"/>
        <v>157</v>
      </c>
      <c r="FW143" s="18">
        <f t="shared" si="286"/>
        <v>164</v>
      </c>
      <c r="FX143" s="18">
        <f t="shared" si="286"/>
        <v>174</v>
      </c>
      <c r="FY143" s="18">
        <f t="shared" si="286"/>
        <v>1314</v>
      </c>
      <c r="FZ143" s="16"/>
      <c r="GA143" s="16"/>
      <c r="GB143" s="18">
        <f t="shared" si="287"/>
        <v>0</v>
      </c>
      <c r="GC143" s="18">
        <f t="shared" si="287"/>
        <v>0</v>
      </c>
      <c r="GD143" s="18">
        <f t="shared" si="287"/>
        <v>0</v>
      </c>
      <c r="GE143" s="18">
        <f t="shared" si="287"/>
        <v>0</v>
      </c>
      <c r="GF143" s="18">
        <f t="shared" si="287"/>
        <v>0</v>
      </c>
      <c r="GG143" s="18">
        <f t="shared" si="287"/>
        <v>0</v>
      </c>
      <c r="GH143" s="18">
        <f t="shared" si="287"/>
        <v>0</v>
      </c>
      <c r="GI143" s="18">
        <f t="shared" si="287"/>
        <v>0</v>
      </c>
      <c r="GJ143" s="18">
        <f t="shared" si="287"/>
        <v>0</v>
      </c>
      <c r="GK143" s="18">
        <f t="shared" si="287"/>
        <v>0</v>
      </c>
      <c r="GL143" s="18">
        <f t="shared" si="287"/>
        <v>0</v>
      </c>
      <c r="GM143" s="18">
        <f t="shared" si="287"/>
        <v>0</v>
      </c>
      <c r="GN143" s="18">
        <f t="shared" si="287"/>
        <v>0</v>
      </c>
      <c r="GO143" s="16"/>
      <c r="GP143" s="16"/>
    </row>
    <row r="144" spans="1:198" ht="15.2" customHeight="1">
      <c r="A144" s="25">
        <v>2009</v>
      </c>
      <c r="B144" s="30" t="s">
        <v>7</v>
      </c>
      <c r="C144" s="17"/>
      <c r="D144" s="18">
        <f t="shared" si="275"/>
        <v>0</v>
      </c>
      <c r="E144" s="18">
        <f t="shared" si="275"/>
        <v>0</v>
      </c>
      <c r="F144" s="18">
        <f t="shared" si="275"/>
        <v>0</v>
      </c>
      <c r="G144" s="18">
        <f t="shared" si="275"/>
        <v>0</v>
      </c>
      <c r="H144" s="18">
        <f t="shared" si="275"/>
        <v>0</v>
      </c>
      <c r="I144" s="18">
        <f t="shared" si="275"/>
        <v>0</v>
      </c>
      <c r="J144" s="18">
        <f t="shared" si="275"/>
        <v>0</v>
      </c>
      <c r="K144" s="18">
        <f t="shared" si="275"/>
        <v>0</v>
      </c>
      <c r="L144" s="18">
        <f t="shared" si="275"/>
        <v>0</v>
      </c>
      <c r="M144" s="18">
        <f t="shared" si="275"/>
        <v>0</v>
      </c>
      <c r="N144" s="18">
        <f t="shared" si="275"/>
        <v>0</v>
      </c>
      <c r="O144" s="18">
        <f t="shared" si="275"/>
        <v>0</v>
      </c>
      <c r="P144" s="18">
        <f t="shared" si="275"/>
        <v>0</v>
      </c>
      <c r="Q144" s="16"/>
      <c r="R144" s="16"/>
      <c r="S144" s="18">
        <f t="shared" si="276"/>
        <v>0</v>
      </c>
      <c r="T144" s="18">
        <f t="shared" si="276"/>
        <v>0</v>
      </c>
      <c r="U144" s="18">
        <f t="shared" si="276"/>
        <v>0</v>
      </c>
      <c r="V144" s="18">
        <f t="shared" si="276"/>
        <v>0</v>
      </c>
      <c r="W144" s="18">
        <f t="shared" si="276"/>
        <v>0</v>
      </c>
      <c r="X144" s="18">
        <f t="shared" si="276"/>
        <v>0</v>
      </c>
      <c r="Y144" s="18">
        <f t="shared" si="276"/>
        <v>0</v>
      </c>
      <c r="Z144" s="18">
        <f t="shared" si="276"/>
        <v>0</v>
      </c>
      <c r="AA144" s="18">
        <f t="shared" si="276"/>
        <v>0</v>
      </c>
      <c r="AB144" s="18">
        <f t="shared" si="276"/>
        <v>0</v>
      </c>
      <c r="AC144" s="18">
        <f t="shared" si="276"/>
        <v>0</v>
      </c>
      <c r="AD144" s="18">
        <f t="shared" si="276"/>
        <v>0</v>
      </c>
      <c r="AE144" s="18">
        <f t="shared" si="276"/>
        <v>0</v>
      </c>
      <c r="AF144" s="16"/>
      <c r="AG144" s="16"/>
      <c r="AH144" s="18">
        <f t="shared" si="277"/>
        <v>157731</v>
      </c>
      <c r="AI144" s="18">
        <f t="shared" si="277"/>
        <v>337794</v>
      </c>
      <c r="AJ144" s="18">
        <f t="shared" si="277"/>
        <v>533228</v>
      </c>
      <c r="AK144" s="18">
        <f t="shared" si="277"/>
        <v>720862</v>
      </c>
      <c r="AL144" s="18">
        <f t="shared" si="277"/>
        <v>894667</v>
      </c>
      <c r="AM144" s="18">
        <f t="shared" si="277"/>
        <v>1067869</v>
      </c>
      <c r="AN144" s="18">
        <f t="shared" si="277"/>
        <v>1242299</v>
      </c>
      <c r="AO144" s="18">
        <f t="shared" si="277"/>
        <v>1445937</v>
      </c>
      <c r="AP144" s="18">
        <f t="shared" si="277"/>
        <v>1667214</v>
      </c>
      <c r="AQ144" s="18">
        <f t="shared" si="277"/>
        <v>1891767</v>
      </c>
      <c r="AR144" s="18">
        <f t="shared" si="277"/>
        <v>2100636</v>
      </c>
      <c r="AS144" s="18">
        <f t="shared" si="277"/>
        <v>2294441</v>
      </c>
      <c r="AT144" s="18">
        <f t="shared" si="277"/>
        <v>14354445</v>
      </c>
      <c r="AU144" s="16"/>
      <c r="AV144" s="16"/>
      <c r="AW144" s="18">
        <f t="shared" si="278"/>
        <v>92677</v>
      </c>
      <c r="AX144" s="18">
        <f t="shared" si="278"/>
        <v>189678</v>
      </c>
      <c r="AY144" s="18">
        <f t="shared" si="278"/>
        <v>298418</v>
      </c>
      <c r="AZ144" s="18">
        <f t="shared" si="278"/>
        <v>405802</v>
      </c>
      <c r="BA144" s="18">
        <f t="shared" si="278"/>
        <v>511559</v>
      </c>
      <c r="BB144" s="18">
        <f t="shared" si="278"/>
        <v>621624</v>
      </c>
      <c r="BC144" s="18">
        <f t="shared" si="278"/>
        <v>730781</v>
      </c>
      <c r="BD144" s="18">
        <f t="shared" si="278"/>
        <v>846576</v>
      </c>
      <c r="BE144" s="18">
        <f t="shared" si="278"/>
        <v>973982</v>
      </c>
      <c r="BF144" s="18">
        <f t="shared" si="278"/>
        <v>1105073</v>
      </c>
      <c r="BG144" s="18">
        <f t="shared" si="278"/>
        <v>1228495</v>
      </c>
      <c r="BH144" s="18">
        <f t="shared" si="278"/>
        <v>1344182</v>
      </c>
      <c r="BI144" s="18">
        <f t="shared" si="278"/>
        <v>8348847</v>
      </c>
      <c r="BJ144" s="16"/>
      <c r="BK144" s="16"/>
      <c r="BL144" s="18">
        <f t="shared" si="279"/>
        <v>4566</v>
      </c>
      <c r="BM144" s="18">
        <f t="shared" si="279"/>
        <v>9325</v>
      </c>
      <c r="BN144" s="18">
        <f t="shared" si="279"/>
        <v>15482</v>
      </c>
      <c r="BO144" s="18">
        <f t="shared" si="279"/>
        <v>20177</v>
      </c>
      <c r="BP144" s="18">
        <f t="shared" si="279"/>
        <v>23711</v>
      </c>
      <c r="BQ144" s="18">
        <f t="shared" si="279"/>
        <v>27751</v>
      </c>
      <c r="BR144" s="18">
        <f t="shared" si="279"/>
        <v>31806</v>
      </c>
      <c r="BS144" s="18">
        <f t="shared" si="279"/>
        <v>36495</v>
      </c>
      <c r="BT144" s="18">
        <f t="shared" si="279"/>
        <v>42013</v>
      </c>
      <c r="BU144" s="18">
        <f t="shared" si="279"/>
        <v>48093</v>
      </c>
      <c r="BV144" s="18">
        <f t="shared" si="279"/>
        <v>52934</v>
      </c>
      <c r="BW144" s="18">
        <f t="shared" si="279"/>
        <v>57503</v>
      </c>
      <c r="BX144" s="18">
        <f t="shared" si="279"/>
        <v>369856</v>
      </c>
      <c r="BY144" s="16"/>
      <c r="BZ144" s="16"/>
      <c r="CA144" s="18">
        <f t="shared" si="280"/>
        <v>5556</v>
      </c>
      <c r="CB144" s="18">
        <f t="shared" si="280"/>
        <v>10543</v>
      </c>
      <c r="CC144" s="18">
        <f t="shared" si="280"/>
        <v>16272</v>
      </c>
      <c r="CD144" s="18">
        <f t="shared" si="280"/>
        <v>21818</v>
      </c>
      <c r="CE144" s="18">
        <f t="shared" si="280"/>
        <v>27363</v>
      </c>
      <c r="CF144" s="18">
        <f t="shared" si="280"/>
        <v>35182</v>
      </c>
      <c r="CG144" s="18">
        <f t="shared" si="280"/>
        <v>42496</v>
      </c>
      <c r="CH144" s="18">
        <f t="shared" si="280"/>
        <v>48521</v>
      </c>
      <c r="CI144" s="18">
        <f t="shared" si="280"/>
        <v>54423</v>
      </c>
      <c r="CJ144" s="18">
        <f t="shared" si="280"/>
        <v>60489</v>
      </c>
      <c r="CK144" s="18">
        <f t="shared" si="280"/>
        <v>66155</v>
      </c>
      <c r="CL144" s="18">
        <f t="shared" si="280"/>
        <v>71504</v>
      </c>
      <c r="CM144" s="18">
        <f t="shared" si="280"/>
        <v>460322</v>
      </c>
      <c r="CN144" s="16"/>
      <c r="CO144" s="16"/>
      <c r="CP144" s="18">
        <f t="shared" si="281"/>
        <v>88200</v>
      </c>
      <c r="CQ144" s="18">
        <f t="shared" si="281"/>
        <v>174518</v>
      </c>
      <c r="CR144" s="18">
        <f t="shared" si="281"/>
        <v>268141</v>
      </c>
      <c r="CS144" s="18">
        <f t="shared" si="281"/>
        <v>360859</v>
      </c>
      <c r="CT144" s="18">
        <f t="shared" si="281"/>
        <v>452354</v>
      </c>
      <c r="CU144" s="18">
        <f t="shared" si="281"/>
        <v>545461</v>
      </c>
      <c r="CV144" s="18">
        <f t="shared" si="281"/>
        <v>638416</v>
      </c>
      <c r="CW144" s="18">
        <f t="shared" si="281"/>
        <v>730115</v>
      </c>
      <c r="CX144" s="18">
        <f t="shared" si="281"/>
        <v>829374</v>
      </c>
      <c r="CY144" s="18">
        <f t="shared" si="281"/>
        <v>931055</v>
      </c>
      <c r="CZ144" s="18">
        <f t="shared" si="281"/>
        <v>1024533</v>
      </c>
      <c r="DA144" s="18">
        <f t="shared" si="281"/>
        <v>1117312</v>
      </c>
      <c r="DB144" s="18">
        <f t="shared" si="281"/>
        <v>7160338</v>
      </c>
      <c r="DC144" s="16"/>
      <c r="DD144" s="16"/>
      <c r="DE144" s="18">
        <f t="shared" si="282"/>
        <v>7679</v>
      </c>
      <c r="DF144" s="18">
        <f t="shared" si="282"/>
        <v>15516</v>
      </c>
      <c r="DG144" s="18">
        <f t="shared" si="282"/>
        <v>24114</v>
      </c>
      <c r="DH144" s="18">
        <f t="shared" si="282"/>
        <v>31469</v>
      </c>
      <c r="DI144" s="18">
        <f t="shared" si="282"/>
        <v>39098</v>
      </c>
      <c r="DJ144" s="18">
        <f t="shared" si="282"/>
        <v>46816</v>
      </c>
      <c r="DK144" s="18">
        <f t="shared" si="282"/>
        <v>54464</v>
      </c>
      <c r="DL144" s="18">
        <f t="shared" si="282"/>
        <v>62606</v>
      </c>
      <c r="DM144" s="18">
        <f t="shared" si="282"/>
        <v>71315</v>
      </c>
      <c r="DN144" s="18">
        <f t="shared" si="282"/>
        <v>79803</v>
      </c>
      <c r="DO144" s="18">
        <f t="shared" si="282"/>
        <v>88354</v>
      </c>
      <c r="DP144" s="18">
        <f t="shared" si="282"/>
        <v>96377</v>
      </c>
      <c r="DQ144" s="18">
        <f t="shared" si="282"/>
        <v>617611</v>
      </c>
      <c r="DR144" s="16"/>
      <c r="DS144" s="16"/>
      <c r="DT144" s="18">
        <f t="shared" si="283"/>
        <v>6400</v>
      </c>
      <c r="DU144" s="18">
        <f t="shared" si="283"/>
        <v>12392</v>
      </c>
      <c r="DV144" s="18">
        <f t="shared" si="283"/>
        <v>18917</v>
      </c>
      <c r="DW144" s="18">
        <f t="shared" si="283"/>
        <v>25598</v>
      </c>
      <c r="DX144" s="18">
        <f t="shared" si="283"/>
        <v>32812</v>
      </c>
      <c r="DY144" s="18">
        <f t="shared" si="283"/>
        <v>32812</v>
      </c>
      <c r="DZ144" s="18">
        <f t="shared" si="283"/>
        <v>32812</v>
      </c>
      <c r="EA144" s="18">
        <f t="shared" si="283"/>
        <v>38460</v>
      </c>
      <c r="EB144" s="18">
        <f t="shared" si="283"/>
        <v>45054</v>
      </c>
      <c r="EC144" s="18">
        <f t="shared" si="283"/>
        <v>51555</v>
      </c>
      <c r="ED144" s="18">
        <f t="shared" si="283"/>
        <v>56997</v>
      </c>
      <c r="EE144" s="18">
        <f t="shared" si="283"/>
        <v>62030</v>
      </c>
      <c r="EF144" s="18">
        <f t="shared" si="283"/>
        <v>415839</v>
      </c>
      <c r="EG144" s="16"/>
      <c r="EH144" s="16"/>
      <c r="EI144" s="18">
        <f t="shared" si="284"/>
        <v>27121</v>
      </c>
      <c r="EJ144" s="18">
        <f t="shared" si="284"/>
        <v>53253</v>
      </c>
      <c r="EK144" s="18">
        <f t="shared" si="284"/>
        <v>82558</v>
      </c>
      <c r="EL144" s="18">
        <f t="shared" si="284"/>
        <v>111626</v>
      </c>
      <c r="EM144" s="18">
        <f t="shared" si="284"/>
        <v>140651</v>
      </c>
      <c r="EN144" s="18">
        <f t="shared" si="284"/>
        <v>171117</v>
      </c>
      <c r="EO144" s="18">
        <f t="shared" si="284"/>
        <v>200747</v>
      </c>
      <c r="EP144" s="18">
        <f t="shared" si="284"/>
        <v>230038</v>
      </c>
      <c r="EQ144" s="18">
        <f t="shared" si="284"/>
        <v>260733</v>
      </c>
      <c r="ER144" s="18">
        <f t="shared" si="284"/>
        <v>292659</v>
      </c>
      <c r="ES144" s="18">
        <f t="shared" si="284"/>
        <v>322392</v>
      </c>
      <c r="ET144" s="18">
        <f t="shared" si="284"/>
        <v>348763</v>
      </c>
      <c r="EU144" s="18">
        <f t="shared" si="284"/>
        <v>2241658</v>
      </c>
      <c r="EV144" s="16"/>
      <c r="EW144" s="16"/>
      <c r="EX144" s="18">
        <f t="shared" si="285"/>
        <v>52876</v>
      </c>
      <c r="EY144" s="18">
        <f t="shared" si="285"/>
        <v>104152</v>
      </c>
      <c r="EZ144" s="18">
        <f t="shared" si="285"/>
        <v>159936</v>
      </c>
      <c r="FA144" s="18">
        <f t="shared" si="285"/>
        <v>216460</v>
      </c>
      <c r="FB144" s="18">
        <f t="shared" si="285"/>
        <v>272118</v>
      </c>
      <c r="FC144" s="18">
        <f t="shared" si="285"/>
        <v>329150</v>
      </c>
      <c r="FD144" s="18">
        <f t="shared" si="285"/>
        <v>386472</v>
      </c>
      <c r="FE144" s="18">
        <f t="shared" si="285"/>
        <v>444262</v>
      </c>
      <c r="FF144" s="18">
        <f t="shared" si="285"/>
        <v>504006</v>
      </c>
      <c r="FG144" s="18">
        <f t="shared" si="285"/>
        <v>564934</v>
      </c>
      <c r="FH144" s="18">
        <f t="shared" si="285"/>
        <v>620408</v>
      </c>
      <c r="FI144" s="18">
        <f t="shared" si="285"/>
        <v>674912</v>
      </c>
      <c r="FJ144" s="18">
        <f t="shared" si="285"/>
        <v>4329686</v>
      </c>
      <c r="FK144" s="16"/>
      <c r="FL144" s="16"/>
      <c r="FM144" s="18">
        <f t="shared" si="286"/>
        <v>3</v>
      </c>
      <c r="FN144" s="18">
        <f t="shared" si="286"/>
        <v>4</v>
      </c>
      <c r="FO144" s="18">
        <f t="shared" si="286"/>
        <v>15</v>
      </c>
      <c r="FP144" s="18">
        <f t="shared" si="286"/>
        <v>24</v>
      </c>
      <c r="FQ144" s="18">
        <f t="shared" si="286"/>
        <v>34</v>
      </c>
      <c r="FR144" s="18">
        <f t="shared" si="286"/>
        <v>37</v>
      </c>
      <c r="FS144" s="18">
        <f t="shared" si="286"/>
        <v>46</v>
      </c>
      <c r="FT144" s="18">
        <f t="shared" si="286"/>
        <v>54</v>
      </c>
      <c r="FU144" s="18">
        <f t="shared" si="286"/>
        <v>59</v>
      </c>
      <c r="FV144" s="18">
        <f t="shared" si="286"/>
        <v>62</v>
      </c>
      <c r="FW144" s="18">
        <f t="shared" si="286"/>
        <v>68</v>
      </c>
      <c r="FX144" s="18">
        <f t="shared" si="286"/>
        <v>76</v>
      </c>
      <c r="FY144" s="18">
        <f t="shared" si="286"/>
        <v>482</v>
      </c>
      <c r="FZ144" s="16"/>
      <c r="GA144" s="16"/>
      <c r="GB144" s="18">
        <f t="shared" si="287"/>
        <v>0</v>
      </c>
      <c r="GC144" s="18">
        <f t="shared" si="287"/>
        <v>0</v>
      </c>
      <c r="GD144" s="18">
        <f t="shared" si="287"/>
        <v>0</v>
      </c>
      <c r="GE144" s="18">
        <f t="shared" si="287"/>
        <v>0</v>
      </c>
      <c r="GF144" s="18">
        <f t="shared" si="287"/>
        <v>0</v>
      </c>
      <c r="GG144" s="18">
        <f t="shared" si="287"/>
        <v>0</v>
      </c>
      <c r="GH144" s="18">
        <f t="shared" si="287"/>
        <v>0</v>
      </c>
      <c r="GI144" s="18">
        <f t="shared" si="287"/>
        <v>0</v>
      </c>
      <c r="GJ144" s="18">
        <f t="shared" si="287"/>
        <v>0</v>
      </c>
      <c r="GK144" s="18">
        <f t="shared" si="287"/>
        <v>0</v>
      </c>
      <c r="GL144" s="18">
        <f t="shared" si="287"/>
        <v>0</v>
      </c>
      <c r="GM144" s="18">
        <f t="shared" si="287"/>
        <v>0</v>
      </c>
      <c r="GN144" s="18">
        <f t="shared" si="287"/>
        <v>0</v>
      </c>
      <c r="GO144" s="16"/>
      <c r="GP144" s="16"/>
    </row>
    <row r="145" spans="1:198" ht="15.2" customHeight="1">
      <c r="A145" s="25">
        <v>2010</v>
      </c>
      <c r="B145" s="30" t="s">
        <v>7</v>
      </c>
      <c r="C145" s="17"/>
      <c r="D145" s="18">
        <f t="shared" si="275"/>
        <v>0</v>
      </c>
      <c r="E145" s="18">
        <f t="shared" si="275"/>
        <v>0</v>
      </c>
      <c r="F145" s="18">
        <f t="shared" si="275"/>
        <v>0</v>
      </c>
      <c r="G145" s="18">
        <f t="shared" si="275"/>
        <v>0</v>
      </c>
      <c r="H145" s="18">
        <f t="shared" si="275"/>
        <v>0</v>
      </c>
      <c r="I145" s="18">
        <f t="shared" si="275"/>
        <v>0</v>
      </c>
      <c r="J145" s="18">
        <f t="shared" si="275"/>
        <v>0</v>
      </c>
      <c r="K145" s="18">
        <f t="shared" si="275"/>
        <v>0</v>
      </c>
      <c r="L145" s="18">
        <f t="shared" si="275"/>
        <v>0</v>
      </c>
      <c r="M145" s="18">
        <f t="shared" si="275"/>
        <v>0</v>
      </c>
      <c r="N145" s="18">
        <f t="shared" si="275"/>
        <v>0</v>
      </c>
      <c r="O145" s="18">
        <f t="shared" si="275"/>
        <v>0</v>
      </c>
      <c r="P145" s="18">
        <f t="shared" si="275"/>
        <v>0</v>
      </c>
      <c r="Q145" s="16"/>
      <c r="R145" s="16"/>
      <c r="S145" s="18">
        <f t="shared" si="276"/>
        <v>0</v>
      </c>
      <c r="T145" s="18">
        <f t="shared" si="276"/>
        <v>0</v>
      </c>
      <c r="U145" s="18">
        <f t="shared" si="276"/>
        <v>0</v>
      </c>
      <c r="V145" s="18">
        <f t="shared" si="276"/>
        <v>0</v>
      </c>
      <c r="W145" s="18">
        <f t="shared" si="276"/>
        <v>0</v>
      </c>
      <c r="X145" s="18">
        <f t="shared" si="276"/>
        <v>0</v>
      </c>
      <c r="Y145" s="18">
        <f t="shared" si="276"/>
        <v>0</v>
      </c>
      <c r="Z145" s="18">
        <f t="shared" si="276"/>
        <v>0</v>
      </c>
      <c r="AA145" s="18">
        <f t="shared" si="276"/>
        <v>0</v>
      </c>
      <c r="AB145" s="18">
        <f t="shared" si="276"/>
        <v>0</v>
      </c>
      <c r="AC145" s="18">
        <f t="shared" si="276"/>
        <v>0</v>
      </c>
      <c r="AD145" s="18">
        <f t="shared" si="276"/>
        <v>0</v>
      </c>
      <c r="AE145" s="18">
        <f t="shared" si="276"/>
        <v>0</v>
      </c>
      <c r="AF145" s="16"/>
      <c r="AG145" s="16"/>
      <c r="AH145" s="18">
        <f t="shared" si="277"/>
        <v>193790</v>
      </c>
      <c r="AI145" s="18">
        <f t="shared" si="277"/>
        <v>404177</v>
      </c>
      <c r="AJ145" s="18">
        <f t="shared" si="277"/>
        <v>650411</v>
      </c>
      <c r="AK145" s="18">
        <f t="shared" si="277"/>
        <v>875894</v>
      </c>
      <c r="AL145" s="18">
        <f t="shared" si="277"/>
        <v>1104969</v>
      </c>
      <c r="AM145" s="18">
        <f t="shared" si="277"/>
        <v>1348179</v>
      </c>
      <c r="AN145" s="18">
        <f t="shared" si="277"/>
        <v>1548311</v>
      </c>
      <c r="AO145" s="18">
        <f t="shared" si="277"/>
        <v>1788401</v>
      </c>
      <c r="AP145" s="18">
        <f t="shared" si="277"/>
        <v>2024264</v>
      </c>
      <c r="AQ145" s="18">
        <f t="shared" si="277"/>
        <v>2258520</v>
      </c>
      <c r="AR145" s="18">
        <f t="shared" si="277"/>
        <v>2475070</v>
      </c>
      <c r="AS145" s="18">
        <f t="shared" si="277"/>
        <v>2683047</v>
      </c>
      <c r="AT145" s="18">
        <f t="shared" si="277"/>
        <v>17355033</v>
      </c>
      <c r="AU145" s="16"/>
      <c r="AV145" s="16"/>
      <c r="AW145" s="18">
        <f t="shared" si="278"/>
        <v>111425</v>
      </c>
      <c r="AX145" s="18">
        <f t="shared" si="278"/>
        <v>222158</v>
      </c>
      <c r="AY145" s="18">
        <f t="shared" si="278"/>
        <v>352416</v>
      </c>
      <c r="AZ145" s="18">
        <f t="shared" si="278"/>
        <v>477224</v>
      </c>
      <c r="BA145" s="18">
        <f t="shared" si="278"/>
        <v>603474</v>
      </c>
      <c r="BB145" s="18">
        <f t="shared" si="278"/>
        <v>737809</v>
      </c>
      <c r="BC145" s="18">
        <f t="shared" si="278"/>
        <v>851242</v>
      </c>
      <c r="BD145" s="18">
        <f t="shared" si="278"/>
        <v>972897</v>
      </c>
      <c r="BE145" s="18">
        <f t="shared" si="278"/>
        <v>1096158</v>
      </c>
      <c r="BF145" s="18">
        <f t="shared" si="278"/>
        <v>1219636</v>
      </c>
      <c r="BG145" s="18">
        <f t="shared" si="278"/>
        <v>1339357</v>
      </c>
      <c r="BH145" s="18">
        <f t="shared" si="278"/>
        <v>1429965</v>
      </c>
      <c r="BI145" s="18">
        <f t="shared" si="278"/>
        <v>9413761</v>
      </c>
      <c r="BJ145" s="16"/>
      <c r="BK145" s="16"/>
      <c r="BL145" s="18">
        <f t="shared" si="279"/>
        <v>3924</v>
      </c>
      <c r="BM145" s="18">
        <f t="shared" si="279"/>
        <v>8530</v>
      </c>
      <c r="BN145" s="18">
        <f t="shared" si="279"/>
        <v>15249</v>
      </c>
      <c r="BO145" s="18">
        <f t="shared" si="279"/>
        <v>19745</v>
      </c>
      <c r="BP145" s="18">
        <f t="shared" si="279"/>
        <v>23923</v>
      </c>
      <c r="BQ145" s="18">
        <f t="shared" si="279"/>
        <v>29273</v>
      </c>
      <c r="BR145" s="18">
        <f t="shared" si="279"/>
        <v>33055</v>
      </c>
      <c r="BS145" s="18">
        <f t="shared" si="279"/>
        <v>38238</v>
      </c>
      <c r="BT145" s="18">
        <f t="shared" si="279"/>
        <v>43306</v>
      </c>
      <c r="BU145" s="18">
        <f t="shared" si="279"/>
        <v>48061</v>
      </c>
      <c r="BV145" s="18">
        <f t="shared" si="279"/>
        <v>51871</v>
      </c>
      <c r="BW145" s="18">
        <f t="shared" si="279"/>
        <v>56457</v>
      </c>
      <c r="BX145" s="18">
        <f t="shared" si="279"/>
        <v>371632</v>
      </c>
      <c r="BY145" s="16"/>
      <c r="BZ145" s="16"/>
      <c r="CA145" s="18">
        <f t="shared" si="280"/>
        <v>5481</v>
      </c>
      <c r="CB145" s="18">
        <f t="shared" si="280"/>
        <v>10659</v>
      </c>
      <c r="CC145" s="18">
        <f t="shared" si="280"/>
        <v>16452</v>
      </c>
      <c r="CD145" s="18">
        <f t="shared" si="280"/>
        <v>22353</v>
      </c>
      <c r="CE145" s="18">
        <f t="shared" si="280"/>
        <v>28091</v>
      </c>
      <c r="CF145" s="18">
        <f t="shared" si="280"/>
        <v>34049</v>
      </c>
      <c r="CG145" s="18">
        <f t="shared" si="280"/>
        <v>40068</v>
      </c>
      <c r="CH145" s="18">
        <f t="shared" si="280"/>
        <v>46109</v>
      </c>
      <c r="CI145" s="18">
        <f t="shared" si="280"/>
        <v>52116</v>
      </c>
      <c r="CJ145" s="18">
        <f t="shared" si="280"/>
        <v>57855</v>
      </c>
      <c r="CK145" s="18">
        <f t="shared" si="280"/>
        <v>63880</v>
      </c>
      <c r="CL145" s="18">
        <f t="shared" si="280"/>
        <v>69723</v>
      </c>
      <c r="CM145" s="18">
        <f t="shared" si="280"/>
        <v>446836</v>
      </c>
      <c r="CN145" s="16"/>
      <c r="CO145" s="16"/>
      <c r="CP145" s="18">
        <f t="shared" si="281"/>
        <v>94196</v>
      </c>
      <c r="CQ145" s="18">
        <f t="shared" si="281"/>
        <v>183974</v>
      </c>
      <c r="CR145" s="18">
        <f t="shared" si="281"/>
        <v>293625</v>
      </c>
      <c r="CS145" s="18">
        <f t="shared" si="281"/>
        <v>398858</v>
      </c>
      <c r="CT145" s="18">
        <f t="shared" si="281"/>
        <v>501907</v>
      </c>
      <c r="CU145" s="18">
        <f t="shared" si="281"/>
        <v>612212</v>
      </c>
      <c r="CV145" s="18">
        <f t="shared" si="281"/>
        <v>711875</v>
      </c>
      <c r="CW145" s="18">
        <f t="shared" si="281"/>
        <v>817579</v>
      </c>
      <c r="CX145" s="18">
        <f t="shared" si="281"/>
        <v>924032</v>
      </c>
      <c r="CY145" s="18">
        <f t="shared" si="281"/>
        <v>1027975</v>
      </c>
      <c r="CZ145" s="18">
        <f t="shared" si="281"/>
        <v>1130652</v>
      </c>
      <c r="DA145" s="18">
        <f t="shared" si="281"/>
        <v>1221197</v>
      </c>
      <c r="DB145" s="18">
        <f t="shared" si="281"/>
        <v>7918082</v>
      </c>
      <c r="DC145" s="16"/>
      <c r="DD145" s="16"/>
      <c r="DE145" s="18">
        <f t="shared" si="282"/>
        <v>8341</v>
      </c>
      <c r="DF145" s="18">
        <f t="shared" si="282"/>
        <v>16867</v>
      </c>
      <c r="DG145" s="18">
        <f t="shared" si="282"/>
        <v>26487</v>
      </c>
      <c r="DH145" s="18">
        <f t="shared" si="282"/>
        <v>35118</v>
      </c>
      <c r="DI145" s="18">
        <f t="shared" si="282"/>
        <v>43942</v>
      </c>
      <c r="DJ145" s="18">
        <f t="shared" si="282"/>
        <v>52400</v>
      </c>
      <c r="DK145" s="18">
        <f t="shared" si="282"/>
        <v>60635</v>
      </c>
      <c r="DL145" s="18">
        <f t="shared" si="282"/>
        <v>68498</v>
      </c>
      <c r="DM145" s="18">
        <f t="shared" si="282"/>
        <v>76658</v>
      </c>
      <c r="DN145" s="18">
        <f t="shared" si="282"/>
        <v>84857</v>
      </c>
      <c r="DO145" s="18">
        <f t="shared" si="282"/>
        <v>92303</v>
      </c>
      <c r="DP145" s="18">
        <f t="shared" si="282"/>
        <v>99551</v>
      </c>
      <c r="DQ145" s="18">
        <f t="shared" si="282"/>
        <v>665657</v>
      </c>
      <c r="DR145" s="16"/>
      <c r="DS145" s="16"/>
      <c r="DT145" s="18">
        <f t="shared" si="283"/>
        <v>5160</v>
      </c>
      <c r="DU145" s="18">
        <f t="shared" si="283"/>
        <v>10199</v>
      </c>
      <c r="DV145" s="18">
        <f t="shared" si="283"/>
        <v>15896</v>
      </c>
      <c r="DW145" s="18">
        <f t="shared" si="283"/>
        <v>21549</v>
      </c>
      <c r="DX145" s="18">
        <f t="shared" si="283"/>
        <v>28159</v>
      </c>
      <c r="DY145" s="18">
        <f t="shared" si="283"/>
        <v>35558</v>
      </c>
      <c r="DZ145" s="18">
        <f t="shared" si="283"/>
        <v>42501</v>
      </c>
      <c r="EA145" s="18">
        <f t="shared" si="283"/>
        <v>49395</v>
      </c>
      <c r="EB145" s="18">
        <f t="shared" si="283"/>
        <v>56719</v>
      </c>
      <c r="EC145" s="18">
        <f t="shared" si="283"/>
        <v>63245</v>
      </c>
      <c r="ED145" s="18">
        <f t="shared" si="283"/>
        <v>69028</v>
      </c>
      <c r="EE145" s="18">
        <f t="shared" si="283"/>
        <v>74271</v>
      </c>
      <c r="EF145" s="18">
        <f t="shared" si="283"/>
        <v>471680</v>
      </c>
      <c r="EG145" s="16"/>
      <c r="EH145" s="16"/>
      <c r="EI145" s="18">
        <f t="shared" si="284"/>
        <v>27974</v>
      </c>
      <c r="EJ145" s="18">
        <f t="shared" si="284"/>
        <v>55454</v>
      </c>
      <c r="EK145" s="18">
        <f t="shared" si="284"/>
        <v>88416</v>
      </c>
      <c r="EL145" s="18">
        <f t="shared" si="284"/>
        <v>120203</v>
      </c>
      <c r="EM145" s="18">
        <f t="shared" si="284"/>
        <v>151616</v>
      </c>
      <c r="EN145" s="18">
        <f t="shared" si="284"/>
        <v>184675</v>
      </c>
      <c r="EO145" s="18">
        <f t="shared" si="284"/>
        <v>213482</v>
      </c>
      <c r="EP145" s="18">
        <f t="shared" si="284"/>
        <v>243544</v>
      </c>
      <c r="EQ145" s="18">
        <f t="shared" si="284"/>
        <v>274477</v>
      </c>
      <c r="ER145" s="18">
        <f t="shared" si="284"/>
        <v>304522</v>
      </c>
      <c r="ES145" s="18">
        <f t="shared" si="284"/>
        <v>333599</v>
      </c>
      <c r="ET145" s="18">
        <f t="shared" si="284"/>
        <v>359934</v>
      </c>
      <c r="EU145" s="18">
        <f t="shared" si="284"/>
        <v>2357896</v>
      </c>
      <c r="EV145" s="16"/>
      <c r="EW145" s="16"/>
      <c r="EX145" s="18">
        <f t="shared" si="285"/>
        <v>52352</v>
      </c>
      <c r="EY145" s="18">
        <f t="shared" si="285"/>
        <v>103512</v>
      </c>
      <c r="EZ145" s="18">
        <f t="shared" si="285"/>
        <v>164308</v>
      </c>
      <c r="FA145" s="18">
        <f t="shared" si="285"/>
        <v>223298</v>
      </c>
      <c r="FB145" s="18">
        <f t="shared" si="285"/>
        <v>281934</v>
      </c>
      <c r="FC145" s="18">
        <f t="shared" si="285"/>
        <v>342468</v>
      </c>
      <c r="FD145" s="18">
        <f t="shared" si="285"/>
        <v>397880</v>
      </c>
      <c r="FE145" s="18">
        <f t="shared" si="285"/>
        <v>454422</v>
      </c>
      <c r="FF145" s="18">
        <f t="shared" si="285"/>
        <v>512054</v>
      </c>
      <c r="FG145" s="18">
        <f t="shared" si="285"/>
        <v>569096</v>
      </c>
      <c r="FH145" s="18">
        <f t="shared" si="285"/>
        <v>626360</v>
      </c>
      <c r="FI145" s="18">
        <f t="shared" si="285"/>
        <v>679666</v>
      </c>
      <c r="FJ145" s="18">
        <f t="shared" si="285"/>
        <v>4407350</v>
      </c>
      <c r="FK145" s="16"/>
      <c r="FL145" s="16"/>
      <c r="FM145" s="18">
        <f t="shared" si="286"/>
        <v>7</v>
      </c>
      <c r="FN145" s="18">
        <f t="shared" si="286"/>
        <v>11</v>
      </c>
      <c r="FO145" s="18">
        <f t="shared" si="286"/>
        <v>24</v>
      </c>
      <c r="FP145" s="18">
        <f t="shared" si="286"/>
        <v>28</v>
      </c>
      <c r="FQ145" s="18">
        <f t="shared" si="286"/>
        <v>40</v>
      </c>
      <c r="FR145" s="18">
        <f t="shared" si="286"/>
        <v>51</v>
      </c>
      <c r="FS145" s="18">
        <f t="shared" si="286"/>
        <v>59</v>
      </c>
      <c r="FT145" s="18">
        <f t="shared" si="286"/>
        <v>76</v>
      </c>
      <c r="FU145" s="18">
        <f t="shared" si="286"/>
        <v>88</v>
      </c>
      <c r="FV145" s="18">
        <f t="shared" si="286"/>
        <v>95</v>
      </c>
      <c r="FW145" s="18">
        <f t="shared" si="286"/>
        <v>109</v>
      </c>
      <c r="FX145" s="18">
        <f t="shared" si="286"/>
        <v>122</v>
      </c>
      <c r="FY145" s="18">
        <f t="shared" si="286"/>
        <v>710</v>
      </c>
      <c r="FZ145" s="16"/>
      <c r="GA145" s="16"/>
      <c r="GB145" s="18">
        <f t="shared" si="287"/>
        <v>0</v>
      </c>
      <c r="GC145" s="18">
        <f t="shared" si="287"/>
        <v>0</v>
      </c>
      <c r="GD145" s="18">
        <f t="shared" si="287"/>
        <v>0</v>
      </c>
      <c r="GE145" s="18">
        <f t="shared" si="287"/>
        <v>0</v>
      </c>
      <c r="GF145" s="18">
        <f t="shared" si="287"/>
        <v>0</v>
      </c>
      <c r="GG145" s="18">
        <f t="shared" si="287"/>
        <v>0</v>
      </c>
      <c r="GH145" s="18">
        <f t="shared" si="287"/>
        <v>0</v>
      </c>
      <c r="GI145" s="18">
        <f t="shared" si="287"/>
        <v>0</v>
      </c>
      <c r="GJ145" s="18">
        <f t="shared" si="287"/>
        <v>0</v>
      </c>
      <c r="GK145" s="18">
        <f t="shared" si="287"/>
        <v>0</v>
      </c>
      <c r="GL145" s="18">
        <f t="shared" si="287"/>
        <v>0</v>
      </c>
      <c r="GM145" s="18">
        <f t="shared" si="287"/>
        <v>0</v>
      </c>
      <c r="GN145" s="18">
        <f t="shared" si="287"/>
        <v>0</v>
      </c>
      <c r="GO145" s="16"/>
      <c r="GP145" s="16"/>
    </row>
    <row r="146" spans="1:198" ht="15.2" customHeight="1">
      <c r="A146" s="25">
        <v>2011</v>
      </c>
      <c r="B146" s="30" t="s">
        <v>7</v>
      </c>
      <c r="C146" s="17"/>
      <c r="D146" s="18">
        <f t="shared" si="275"/>
        <v>0</v>
      </c>
      <c r="E146" s="18">
        <f t="shared" si="275"/>
        <v>0</v>
      </c>
      <c r="F146" s="18">
        <f t="shared" si="275"/>
        <v>0</v>
      </c>
      <c r="G146" s="18">
        <f t="shared" si="275"/>
        <v>0</v>
      </c>
      <c r="H146" s="18">
        <f t="shared" si="275"/>
        <v>0</v>
      </c>
      <c r="I146" s="18">
        <f t="shared" si="275"/>
        <v>0</v>
      </c>
      <c r="J146" s="18">
        <f t="shared" si="275"/>
        <v>0</v>
      </c>
      <c r="K146" s="18">
        <f t="shared" si="275"/>
        <v>0</v>
      </c>
      <c r="L146" s="18">
        <f t="shared" si="275"/>
        <v>0</v>
      </c>
      <c r="M146" s="18">
        <f t="shared" si="275"/>
        <v>0</v>
      </c>
      <c r="N146" s="18">
        <f t="shared" si="275"/>
        <v>0</v>
      </c>
      <c r="O146" s="18">
        <f t="shared" si="275"/>
        <v>0</v>
      </c>
      <c r="P146" s="18">
        <f t="shared" si="275"/>
        <v>0</v>
      </c>
      <c r="Q146" s="16"/>
      <c r="R146" s="16"/>
      <c r="S146" s="18">
        <f t="shared" si="276"/>
        <v>0</v>
      </c>
      <c r="T146" s="18">
        <f t="shared" si="276"/>
        <v>0</v>
      </c>
      <c r="U146" s="18">
        <f t="shared" si="276"/>
        <v>0</v>
      </c>
      <c r="V146" s="18">
        <f t="shared" si="276"/>
        <v>0</v>
      </c>
      <c r="W146" s="18">
        <f t="shared" si="276"/>
        <v>0</v>
      </c>
      <c r="X146" s="18">
        <f t="shared" si="276"/>
        <v>0</v>
      </c>
      <c r="Y146" s="18">
        <f t="shared" si="276"/>
        <v>0</v>
      </c>
      <c r="Z146" s="18">
        <f t="shared" si="276"/>
        <v>0</v>
      </c>
      <c r="AA146" s="18">
        <f t="shared" si="276"/>
        <v>0</v>
      </c>
      <c r="AB146" s="18">
        <f t="shared" si="276"/>
        <v>0</v>
      </c>
      <c r="AC146" s="18">
        <f t="shared" si="276"/>
        <v>0</v>
      </c>
      <c r="AD146" s="18">
        <f t="shared" si="276"/>
        <v>0</v>
      </c>
      <c r="AE146" s="18">
        <f t="shared" si="276"/>
        <v>0</v>
      </c>
      <c r="AF146" s="16"/>
      <c r="AG146" s="16"/>
      <c r="AH146" s="18">
        <f t="shared" si="277"/>
        <v>219037</v>
      </c>
      <c r="AI146" s="18">
        <f t="shared" si="277"/>
        <v>419894</v>
      </c>
      <c r="AJ146" s="18">
        <f t="shared" si="277"/>
        <v>662659</v>
      </c>
      <c r="AK146" s="18">
        <f t="shared" si="277"/>
        <v>868385</v>
      </c>
      <c r="AL146" s="18">
        <f t="shared" si="277"/>
        <v>1084854</v>
      </c>
      <c r="AM146" s="18">
        <f t="shared" si="277"/>
        <v>1312532</v>
      </c>
      <c r="AN146" s="18">
        <f t="shared" si="277"/>
        <v>1497640</v>
      </c>
      <c r="AO146" s="18">
        <f t="shared" si="277"/>
        <v>1733489</v>
      </c>
      <c r="AP146" s="18">
        <f t="shared" si="277"/>
        <v>1960208</v>
      </c>
      <c r="AQ146" s="18">
        <f t="shared" si="277"/>
        <v>2185000</v>
      </c>
      <c r="AR146" s="18">
        <f t="shared" si="277"/>
        <v>2412449</v>
      </c>
      <c r="AS146" s="18">
        <f t="shared" si="277"/>
        <v>2614988</v>
      </c>
      <c r="AT146" s="18">
        <f t="shared" si="277"/>
        <v>16971135</v>
      </c>
      <c r="AU146" s="16"/>
      <c r="AV146" s="16"/>
      <c r="AW146" s="18">
        <f t="shared" si="278"/>
        <v>111695</v>
      </c>
      <c r="AX146" s="18">
        <f t="shared" si="278"/>
        <v>218125</v>
      </c>
      <c r="AY146" s="18">
        <f t="shared" si="278"/>
        <v>349049</v>
      </c>
      <c r="AZ146" s="18">
        <f t="shared" si="278"/>
        <v>470349</v>
      </c>
      <c r="BA146" s="18">
        <f t="shared" si="278"/>
        <v>596748</v>
      </c>
      <c r="BB146" s="18">
        <f t="shared" si="278"/>
        <v>726848</v>
      </c>
      <c r="BC146" s="18">
        <f t="shared" si="278"/>
        <v>840164</v>
      </c>
      <c r="BD146" s="18">
        <f t="shared" si="278"/>
        <v>971821</v>
      </c>
      <c r="BE146" s="18">
        <f t="shared" si="278"/>
        <v>1094240</v>
      </c>
      <c r="BF146" s="18">
        <f t="shared" si="278"/>
        <v>1219363</v>
      </c>
      <c r="BG146" s="18">
        <f t="shared" si="278"/>
        <v>1340320</v>
      </c>
      <c r="BH146" s="18">
        <f t="shared" si="278"/>
        <v>1448957</v>
      </c>
      <c r="BI146" s="18">
        <f t="shared" si="278"/>
        <v>9387679</v>
      </c>
      <c r="BJ146" s="16"/>
      <c r="BK146" s="16"/>
      <c r="BL146" s="18">
        <f t="shared" si="279"/>
        <v>4232</v>
      </c>
      <c r="BM146" s="18">
        <f t="shared" si="279"/>
        <v>9157</v>
      </c>
      <c r="BN146" s="18">
        <f t="shared" si="279"/>
        <v>14292</v>
      </c>
      <c r="BO146" s="18">
        <f t="shared" si="279"/>
        <v>17917</v>
      </c>
      <c r="BP146" s="18">
        <f t="shared" si="279"/>
        <v>21194</v>
      </c>
      <c r="BQ146" s="18">
        <f t="shared" si="279"/>
        <v>24542</v>
      </c>
      <c r="BR146" s="18">
        <f t="shared" si="279"/>
        <v>27409</v>
      </c>
      <c r="BS146" s="18">
        <f t="shared" si="279"/>
        <v>31031</v>
      </c>
      <c r="BT146" s="18">
        <f t="shared" si="279"/>
        <v>34413</v>
      </c>
      <c r="BU146" s="18">
        <f t="shared" si="279"/>
        <v>37846</v>
      </c>
      <c r="BV146" s="18">
        <f t="shared" si="279"/>
        <v>40914</v>
      </c>
      <c r="BW146" s="18">
        <f t="shared" si="279"/>
        <v>43590</v>
      </c>
      <c r="BX146" s="18">
        <f t="shared" si="279"/>
        <v>306537</v>
      </c>
      <c r="BY146" s="16"/>
      <c r="BZ146" s="16"/>
      <c r="CA146" s="18">
        <f t="shared" si="280"/>
        <v>6141</v>
      </c>
      <c r="CB146" s="18">
        <f t="shared" si="280"/>
        <v>11742</v>
      </c>
      <c r="CC146" s="18">
        <f t="shared" si="280"/>
        <v>17975</v>
      </c>
      <c r="CD146" s="18">
        <f t="shared" si="280"/>
        <v>24042</v>
      </c>
      <c r="CE146" s="18">
        <f t="shared" si="280"/>
        <v>30005</v>
      </c>
      <c r="CF146" s="18">
        <f t="shared" si="280"/>
        <v>36303</v>
      </c>
      <c r="CG146" s="18">
        <f t="shared" si="280"/>
        <v>42304</v>
      </c>
      <c r="CH146" s="18">
        <f t="shared" si="280"/>
        <v>48756</v>
      </c>
      <c r="CI146" s="18">
        <f t="shared" si="280"/>
        <v>54877</v>
      </c>
      <c r="CJ146" s="18">
        <f t="shared" si="280"/>
        <v>60978</v>
      </c>
      <c r="CK146" s="18">
        <f t="shared" si="280"/>
        <v>66822</v>
      </c>
      <c r="CL146" s="18">
        <f t="shared" si="280"/>
        <v>72279</v>
      </c>
      <c r="CM146" s="18">
        <f t="shared" si="280"/>
        <v>472224</v>
      </c>
      <c r="CN146" s="16"/>
      <c r="CO146" s="16"/>
      <c r="CP146" s="18">
        <f t="shared" si="281"/>
        <v>96938</v>
      </c>
      <c r="CQ146" s="18">
        <f t="shared" si="281"/>
        <v>192091</v>
      </c>
      <c r="CR146" s="18">
        <f t="shared" si="281"/>
        <v>306117</v>
      </c>
      <c r="CS146" s="18">
        <f t="shared" si="281"/>
        <v>409057</v>
      </c>
      <c r="CT146" s="18">
        <f t="shared" si="281"/>
        <v>516204</v>
      </c>
      <c r="CU146" s="18">
        <f t="shared" si="281"/>
        <v>628174</v>
      </c>
      <c r="CV146" s="18">
        <f t="shared" si="281"/>
        <v>725786</v>
      </c>
      <c r="CW146" s="18">
        <f t="shared" si="281"/>
        <v>837025</v>
      </c>
      <c r="CX146" s="18">
        <f t="shared" si="281"/>
        <v>945047</v>
      </c>
      <c r="CY146" s="18">
        <f t="shared" si="281"/>
        <v>1052247</v>
      </c>
      <c r="CZ146" s="18">
        <f t="shared" si="281"/>
        <v>1158068</v>
      </c>
      <c r="DA146" s="18">
        <f t="shared" si="281"/>
        <v>1253058</v>
      </c>
      <c r="DB146" s="18">
        <f t="shared" si="281"/>
        <v>8119812</v>
      </c>
      <c r="DC146" s="16"/>
      <c r="DD146" s="16"/>
      <c r="DE146" s="18">
        <f t="shared" si="282"/>
        <v>7521</v>
      </c>
      <c r="DF146" s="18">
        <f t="shared" si="282"/>
        <v>15231</v>
      </c>
      <c r="DG146" s="18">
        <f t="shared" si="282"/>
        <v>24742</v>
      </c>
      <c r="DH146" s="18">
        <f t="shared" si="282"/>
        <v>33034</v>
      </c>
      <c r="DI146" s="18">
        <f t="shared" si="282"/>
        <v>41177</v>
      </c>
      <c r="DJ146" s="18">
        <f t="shared" si="282"/>
        <v>49104</v>
      </c>
      <c r="DK146" s="18">
        <f t="shared" si="282"/>
        <v>56538</v>
      </c>
      <c r="DL146" s="18">
        <f t="shared" si="282"/>
        <v>64343</v>
      </c>
      <c r="DM146" s="18">
        <f t="shared" si="282"/>
        <v>72502</v>
      </c>
      <c r="DN146" s="18">
        <f t="shared" si="282"/>
        <v>80780</v>
      </c>
      <c r="DO146" s="18">
        <f t="shared" si="282"/>
        <v>88674</v>
      </c>
      <c r="DP146" s="18">
        <f t="shared" si="282"/>
        <v>95900</v>
      </c>
      <c r="DQ146" s="18">
        <f t="shared" si="282"/>
        <v>629546</v>
      </c>
      <c r="DR146" s="16"/>
      <c r="DS146" s="16"/>
      <c r="DT146" s="18">
        <f t="shared" si="283"/>
        <v>5207</v>
      </c>
      <c r="DU146" s="18">
        <f t="shared" si="283"/>
        <v>10266</v>
      </c>
      <c r="DV146" s="18">
        <f t="shared" si="283"/>
        <v>15720</v>
      </c>
      <c r="DW146" s="18">
        <f t="shared" si="283"/>
        <v>21005</v>
      </c>
      <c r="DX146" s="18">
        <f t="shared" si="283"/>
        <v>28255</v>
      </c>
      <c r="DY146" s="18">
        <f t="shared" si="283"/>
        <v>36071</v>
      </c>
      <c r="DZ146" s="18">
        <f t="shared" si="283"/>
        <v>43674</v>
      </c>
      <c r="EA146" s="18">
        <f t="shared" si="283"/>
        <v>52369</v>
      </c>
      <c r="EB146" s="18">
        <f t="shared" si="283"/>
        <v>60796</v>
      </c>
      <c r="EC146" s="18">
        <f t="shared" si="283"/>
        <v>67964</v>
      </c>
      <c r="ED146" s="18">
        <f t="shared" si="283"/>
        <v>74212</v>
      </c>
      <c r="EE146" s="18">
        <f t="shared" si="283"/>
        <v>79492</v>
      </c>
      <c r="EF146" s="18">
        <f t="shared" si="283"/>
        <v>495031</v>
      </c>
      <c r="EG146" s="16"/>
      <c r="EH146" s="16"/>
      <c r="EI146" s="18">
        <f t="shared" si="284"/>
        <v>27777</v>
      </c>
      <c r="EJ146" s="18">
        <f t="shared" si="284"/>
        <v>54619</v>
      </c>
      <c r="EK146" s="18">
        <f t="shared" si="284"/>
        <v>86919</v>
      </c>
      <c r="EL146" s="18">
        <f t="shared" si="284"/>
        <v>116821</v>
      </c>
      <c r="EM146" s="18">
        <f t="shared" si="284"/>
        <v>147982</v>
      </c>
      <c r="EN146" s="18">
        <f t="shared" si="284"/>
        <v>178985</v>
      </c>
      <c r="EO146" s="18">
        <f t="shared" si="284"/>
        <v>206833</v>
      </c>
      <c r="EP146" s="18">
        <f t="shared" si="284"/>
        <v>237096</v>
      </c>
      <c r="EQ146" s="18">
        <f t="shared" si="284"/>
        <v>267087</v>
      </c>
      <c r="ER146" s="18">
        <f t="shared" si="284"/>
        <v>296967</v>
      </c>
      <c r="ES146" s="18">
        <f t="shared" si="284"/>
        <v>326148</v>
      </c>
      <c r="ET146" s="18">
        <f t="shared" si="284"/>
        <v>351639</v>
      </c>
      <c r="EU146" s="18">
        <f t="shared" si="284"/>
        <v>2298873</v>
      </c>
      <c r="EV146" s="16"/>
      <c r="EW146" s="16"/>
      <c r="EX146" s="18">
        <f t="shared" si="285"/>
        <v>53102</v>
      </c>
      <c r="EY146" s="18">
        <f t="shared" si="285"/>
        <v>104642</v>
      </c>
      <c r="EZ146" s="18">
        <f t="shared" si="285"/>
        <v>167460</v>
      </c>
      <c r="FA146" s="18">
        <f t="shared" si="285"/>
        <v>225554</v>
      </c>
      <c r="FB146" s="18">
        <f t="shared" si="285"/>
        <v>286758</v>
      </c>
      <c r="FC146" s="18">
        <f t="shared" si="285"/>
        <v>349874</v>
      </c>
      <c r="FD146" s="18">
        <f t="shared" si="285"/>
        <v>405816</v>
      </c>
      <c r="FE146" s="18">
        <f t="shared" si="285"/>
        <v>467222</v>
      </c>
      <c r="FF146" s="18">
        <f t="shared" si="285"/>
        <v>527850</v>
      </c>
      <c r="FG146" s="18">
        <f t="shared" si="285"/>
        <v>586378</v>
      </c>
      <c r="FH146" s="18">
        <f t="shared" si="285"/>
        <v>645484</v>
      </c>
      <c r="FI146" s="18">
        <f t="shared" si="285"/>
        <v>699278</v>
      </c>
      <c r="FJ146" s="18">
        <f t="shared" si="285"/>
        <v>4519418</v>
      </c>
      <c r="FK146" s="16"/>
      <c r="FL146" s="16"/>
      <c r="FM146" s="18">
        <f t="shared" si="286"/>
        <v>7</v>
      </c>
      <c r="FN146" s="18">
        <f t="shared" si="286"/>
        <v>11</v>
      </c>
      <c r="FO146" s="18">
        <f t="shared" si="286"/>
        <v>20</v>
      </c>
      <c r="FP146" s="18">
        <f t="shared" si="286"/>
        <v>29</v>
      </c>
      <c r="FQ146" s="18">
        <f t="shared" si="286"/>
        <v>42</v>
      </c>
      <c r="FR146" s="18">
        <f t="shared" si="286"/>
        <v>55</v>
      </c>
      <c r="FS146" s="18">
        <f t="shared" si="286"/>
        <v>67</v>
      </c>
      <c r="FT146" s="18">
        <f t="shared" si="286"/>
        <v>77</v>
      </c>
      <c r="FU146" s="18">
        <f t="shared" si="286"/>
        <v>93</v>
      </c>
      <c r="FV146" s="18">
        <f t="shared" si="286"/>
        <v>104</v>
      </c>
      <c r="FW146" s="18">
        <f t="shared" si="286"/>
        <v>117</v>
      </c>
      <c r="FX146" s="18">
        <f t="shared" si="286"/>
        <v>130</v>
      </c>
      <c r="FY146" s="18">
        <f t="shared" si="286"/>
        <v>752</v>
      </c>
      <c r="FZ146" s="16"/>
      <c r="GA146" s="16"/>
      <c r="GB146" s="18">
        <f t="shared" si="287"/>
        <v>0</v>
      </c>
      <c r="GC146" s="18">
        <f t="shared" si="287"/>
        <v>0</v>
      </c>
      <c r="GD146" s="18">
        <f t="shared" si="287"/>
        <v>0</v>
      </c>
      <c r="GE146" s="18">
        <f t="shared" si="287"/>
        <v>0</v>
      </c>
      <c r="GF146" s="18">
        <f t="shared" si="287"/>
        <v>0</v>
      </c>
      <c r="GG146" s="18">
        <f t="shared" si="287"/>
        <v>0</v>
      </c>
      <c r="GH146" s="18">
        <f t="shared" si="287"/>
        <v>0</v>
      </c>
      <c r="GI146" s="18">
        <f t="shared" si="287"/>
        <v>0</v>
      </c>
      <c r="GJ146" s="18">
        <f t="shared" si="287"/>
        <v>0</v>
      </c>
      <c r="GK146" s="18">
        <f t="shared" si="287"/>
        <v>0</v>
      </c>
      <c r="GL146" s="18">
        <f t="shared" si="287"/>
        <v>0</v>
      </c>
      <c r="GM146" s="18">
        <f t="shared" si="287"/>
        <v>0</v>
      </c>
      <c r="GN146" s="18">
        <f t="shared" si="287"/>
        <v>0</v>
      </c>
      <c r="GO146" s="16"/>
      <c r="GP146" s="16"/>
    </row>
    <row r="147" spans="1:198" ht="15.2" customHeight="1">
      <c r="A147" s="25">
        <v>2012</v>
      </c>
      <c r="B147" s="30" t="s">
        <v>7</v>
      </c>
      <c r="C147" s="17"/>
      <c r="D147" s="18">
        <f t="shared" si="275"/>
        <v>0</v>
      </c>
      <c r="E147" s="18">
        <f t="shared" si="275"/>
        <v>0</v>
      </c>
      <c r="F147" s="18">
        <f t="shared" si="275"/>
        <v>0</v>
      </c>
      <c r="G147" s="18">
        <f t="shared" si="275"/>
        <v>0</v>
      </c>
      <c r="H147" s="18">
        <f t="shared" si="275"/>
        <v>0</v>
      </c>
      <c r="I147" s="18">
        <f t="shared" si="275"/>
        <v>0</v>
      </c>
      <c r="J147" s="18">
        <f t="shared" si="275"/>
        <v>0</v>
      </c>
      <c r="K147" s="18">
        <f t="shared" si="275"/>
        <v>0</v>
      </c>
      <c r="L147" s="18">
        <f t="shared" si="275"/>
        <v>0</v>
      </c>
      <c r="M147" s="18">
        <f t="shared" si="275"/>
        <v>0</v>
      </c>
      <c r="N147" s="18">
        <f t="shared" si="275"/>
        <v>0</v>
      </c>
      <c r="O147" s="18">
        <f t="shared" si="275"/>
        <v>0</v>
      </c>
      <c r="P147" s="18">
        <f t="shared" si="275"/>
        <v>0</v>
      </c>
      <c r="Q147" s="16"/>
      <c r="R147" s="16"/>
      <c r="S147" s="18">
        <f t="shared" si="276"/>
        <v>0</v>
      </c>
      <c r="T147" s="18">
        <f t="shared" si="276"/>
        <v>0</v>
      </c>
      <c r="U147" s="18">
        <f t="shared" si="276"/>
        <v>0</v>
      </c>
      <c r="V147" s="18">
        <f t="shared" si="276"/>
        <v>0</v>
      </c>
      <c r="W147" s="18">
        <f t="shared" si="276"/>
        <v>0</v>
      </c>
      <c r="X147" s="18">
        <f t="shared" si="276"/>
        <v>0</v>
      </c>
      <c r="Y147" s="18">
        <f t="shared" si="276"/>
        <v>0</v>
      </c>
      <c r="Z147" s="18">
        <f t="shared" si="276"/>
        <v>0</v>
      </c>
      <c r="AA147" s="18">
        <f t="shared" si="276"/>
        <v>0</v>
      </c>
      <c r="AB147" s="18">
        <f t="shared" si="276"/>
        <v>0</v>
      </c>
      <c r="AC147" s="18">
        <f t="shared" si="276"/>
        <v>0</v>
      </c>
      <c r="AD147" s="18">
        <f t="shared" si="276"/>
        <v>0</v>
      </c>
      <c r="AE147" s="18">
        <f t="shared" si="276"/>
        <v>0</v>
      </c>
      <c r="AF147" s="16"/>
      <c r="AG147" s="16"/>
      <c r="AH147" s="18">
        <f t="shared" si="277"/>
        <v>222494</v>
      </c>
      <c r="AI147" s="18">
        <f t="shared" si="277"/>
        <v>447482</v>
      </c>
      <c r="AJ147" s="18">
        <f t="shared" si="277"/>
        <v>692161</v>
      </c>
      <c r="AK147" s="18">
        <f t="shared" si="277"/>
        <v>923290</v>
      </c>
      <c r="AL147" s="18">
        <f t="shared" si="277"/>
        <v>1140750</v>
      </c>
      <c r="AM147" s="18">
        <f t="shared" si="277"/>
        <v>1351825</v>
      </c>
      <c r="AN147" s="18">
        <f t="shared" si="277"/>
        <v>1524700</v>
      </c>
      <c r="AO147" s="18">
        <f t="shared" si="277"/>
        <v>1739458</v>
      </c>
      <c r="AP147" s="18">
        <f t="shared" si="277"/>
        <v>1933617</v>
      </c>
      <c r="AQ147" s="18">
        <f t="shared" si="277"/>
        <v>2145733</v>
      </c>
      <c r="AR147" s="18">
        <f t="shared" si="277"/>
        <v>2347095</v>
      </c>
      <c r="AS147" s="18">
        <f t="shared" si="277"/>
        <v>2506660</v>
      </c>
      <c r="AT147" s="18">
        <f t="shared" si="277"/>
        <v>16975265</v>
      </c>
      <c r="AU147" s="16"/>
      <c r="AV147" s="16"/>
      <c r="AW147" s="18">
        <f t="shared" si="278"/>
        <v>113358</v>
      </c>
      <c r="AX147" s="18">
        <f t="shared" si="278"/>
        <v>228027</v>
      </c>
      <c r="AY147" s="18">
        <f t="shared" si="278"/>
        <v>354674</v>
      </c>
      <c r="AZ147" s="18">
        <f t="shared" si="278"/>
        <v>478617</v>
      </c>
      <c r="BA147" s="18">
        <f t="shared" si="278"/>
        <v>611057</v>
      </c>
      <c r="BB147" s="18">
        <f t="shared" si="278"/>
        <v>739923</v>
      </c>
      <c r="BC147" s="18">
        <f t="shared" si="278"/>
        <v>858514</v>
      </c>
      <c r="BD147" s="18">
        <f t="shared" si="278"/>
        <v>990927</v>
      </c>
      <c r="BE147" s="18">
        <f t="shared" si="278"/>
        <v>1111595</v>
      </c>
      <c r="BF147" s="18">
        <f t="shared" si="278"/>
        <v>1244014</v>
      </c>
      <c r="BG147" s="18">
        <f t="shared" si="278"/>
        <v>1371681</v>
      </c>
      <c r="BH147" s="18">
        <f t="shared" si="278"/>
        <v>1477021</v>
      </c>
      <c r="BI147" s="18">
        <f t="shared" si="278"/>
        <v>9579408</v>
      </c>
      <c r="BJ147" s="16"/>
      <c r="BK147" s="16"/>
      <c r="BL147" s="18">
        <f t="shared" si="279"/>
        <v>2811</v>
      </c>
      <c r="BM147" s="18">
        <f t="shared" si="279"/>
        <v>5561</v>
      </c>
      <c r="BN147" s="18">
        <f t="shared" si="279"/>
        <v>9336</v>
      </c>
      <c r="BO147" s="18">
        <f t="shared" si="279"/>
        <v>12577</v>
      </c>
      <c r="BP147" s="18">
        <f t="shared" si="279"/>
        <v>15962</v>
      </c>
      <c r="BQ147" s="18">
        <f t="shared" si="279"/>
        <v>19306</v>
      </c>
      <c r="BR147" s="18">
        <f t="shared" si="279"/>
        <v>21931</v>
      </c>
      <c r="BS147" s="18">
        <f t="shared" si="279"/>
        <v>25251</v>
      </c>
      <c r="BT147" s="18">
        <f t="shared" si="279"/>
        <v>27954</v>
      </c>
      <c r="BU147" s="18">
        <f t="shared" si="279"/>
        <v>30946</v>
      </c>
      <c r="BV147" s="18">
        <f t="shared" si="279"/>
        <v>33633</v>
      </c>
      <c r="BW147" s="18">
        <f t="shared" si="279"/>
        <v>35821</v>
      </c>
      <c r="BX147" s="18">
        <f t="shared" si="279"/>
        <v>241089</v>
      </c>
      <c r="BY147" s="16"/>
      <c r="BZ147" s="16"/>
      <c r="CA147" s="18">
        <f t="shared" si="280"/>
        <v>5566</v>
      </c>
      <c r="CB147" s="18">
        <f t="shared" si="280"/>
        <v>10841</v>
      </c>
      <c r="CC147" s="18">
        <f t="shared" si="280"/>
        <v>16402</v>
      </c>
      <c r="CD147" s="18">
        <f t="shared" si="280"/>
        <v>22397</v>
      </c>
      <c r="CE147" s="18">
        <f t="shared" si="280"/>
        <v>28224</v>
      </c>
      <c r="CF147" s="18">
        <f t="shared" si="280"/>
        <v>34114</v>
      </c>
      <c r="CG147" s="18">
        <f t="shared" si="280"/>
        <v>40302</v>
      </c>
      <c r="CH147" s="18">
        <f t="shared" si="280"/>
        <v>46950</v>
      </c>
      <c r="CI147" s="18">
        <f t="shared" si="280"/>
        <v>52957</v>
      </c>
      <c r="CJ147" s="18">
        <f t="shared" si="280"/>
        <v>59157</v>
      </c>
      <c r="CK147" s="18">
        <f t="shared" si="280"/>
        <v>65110</v>
      </c>
      <c r="CL147" s="18">
        <f t="shared" si="280"/>
        <v>70562</v>
      </c>
      <c r="CM147" s="18">
        <f t="shared" si="280"/>
        <v>452582</v>
      </c>
      <c r="CN147" s="16"/>
      <c r="CO147" s="16"/>
      <c r="CP147" s="18">
        <f t="shared" si="281"/>
        <v>103727</v>
      </c>
      <c r="CQ147" s="18">
        <f t="shared" si="281"/>
        <v>205479</v>
      </c>
      <c r="CR147" s="18">
        <f t="shared" si="281"/>
        <v>315027</v>
      </c>
      <c r="CS147" s="18">
        <f t="shared" si="281"/>
        <v>421894</v>
      </c>
      <c r="CT147" s="18">
        <f t="shared" si="281"/>
        <v>535730</v>
      </c>
      <c r="CU147" s="18">
        <f t="shared" si="281"/>
        <v>644725</v>
      </c>
      <c r="CV147" s="18">
        <f t="shared" si="281"/>
        <v>748151</v>
      </c>
      <c r="CW147" s="18">
        <f t="shared" si="281"/>
        <v>858943</v>
      </c>
      <c r="CX147" s="18">
        <f t="shared" si="281"/>
        <v>960951</v>
      </c>
      <c r="CY147" s="18">
        <f t="shared" si="281"/>
        <v>1070942</v>
      </c>
      <c r="CZ147" s="18">
        <f t="shared" si="281"/>
        <v>1176724</v>
      </c>
      <c r="DA147" s="18">
        <f t="shared" si="281"/>
        <v>1265351</v>
      </c>
      <c r="DB147" s="18">
        <f t="shared" si="281"/>
        <v>8307644</v>
      </c>
      <c r="DC147" s="16"/>
      <c r="DD147" s="16"/>
      <c r="DE147" s="18">
        <f t="shared" si="282"/>
        <v>7606</v>
      </c>
      <c r="DF147" s="18">
        <f t="shared" si="282"/>
        <v>15438</v>
      </c>
      <c r="DG147" s="18">
        <f t="shared" si="282"/>
        <v>23956</v>
      </c>
      <c r="DH147" s="18">
        <f t="shared" si="282"/>
        <v>32320</v>
      </c>
      <c r="DI147" s="18">
        <f t="shared" si="282"/>
        <v>41242</v>
      </c>
      <c r="DJ147" s="18">
        <f t="shared" si="282"/>
        <v>49681</v>
      </c>
      <c r="DK147" s="18">
        <f t="shared" si="282"/>
        <v>57655</v>
      </c>
      <c r="DL147" s="18">
        <f t="shared" si="282"/>
        <v>65593</v>
      </c>
      <c r="DM147" s="18">
        <f t="shared" si="282"/>
        <v>73378</v>
      </c>
      <c r="DN147" s="18">
        <f t="shared" si="282"/>
        <v>82185</v>
      </c>
      <c r="DO147" s="18">
        <f t="shared" si="282"/>
        <v>89810</v>
      </c>
      <c r="DP147" s="18">
        <f t="shared" si="282"/>
        <v>96545</v>
      </c>
      <c r="DQ147" s="18">
        <f t="shared" si="282"/>
        <v>635409</v>
      </c>
      <c r="DR147" s="16"/>
      <c r="DS147" s="16"/>
      <c r="DT147" s="18">
        <f t="shared" si="283"/>
        <v>5467</v>
      </c>
      <c r="DU147" s="18">
        <f t="shared" si="283"/>
        <v>10722</v>
      </c>
      <c r="DV147" s="18">
        <f t="shared" si="283"/>
        <v>16344</v>
      </c>
      <c r="DW147" s="18">
        <f t="shared" si="283"/>
        <v>22225</v>
      </c>
      <c r="DX147" s="18">
        <f t="shared" si="283"/>
        <v>29506</v>
      </c>
      <c r="DY147" s="18">
        <f t="shared" si="283"/>
        <v>37314</v>
      </c>
      <c r="DZ147" s="18">
        <f t="shared" si="283"/>
        <v>45344</v>
      </c>
      <c r="EA147" s="18">
        <f t="shared" si="283"/>
        <v>53514</v>
      </c>
      <c r="EB147" s="18">
        <f t="shared" si="283"/>
        <v>60856</v>
      </c>
      <c r="EC147" s="18">
        <f t="shared" si="283"/>
        <v>68209</v>
      </c>
      <c r="ED147" s="18">
        <f t="shared" si="283"/>
        <v>74293</v>
      </c>
      <c r="EE147" s="18">
        <f t="shared" si="283"/>
        <v>79207</v>
      </c>
      <c r="EF147" s="18">
        <f t="shared" si="283"/>
        <v>503001</v>
      </c>
      <c r="EG147" s="16"/>
      <c r="EH147" s="16"/>
      <c r="EI147" s="18">
        <f t="shared" si="284"/>
        <v>27804</v>
      </c>
      <c r="EJ147" s="18">
        <f t="shared" si="284"/>
        <v>56886</v>
      </c>
      <c r="EK147" s="18">
        <f t="shared" si="284"/>
        <v>88690</v>
      </c>
      <c r="EL147" s="18">
        <f t="shared" si="284"/>
        <v>119537</v>
      </c>
      <c r="EM147" s="18">
        <f t="shared" si="284"/>
        <v>152086</v>
      </c>
      <c r="EN147" s="18">
        <f t="shared" si="284"/>
        <v>181949</v>
      </c>
      <c r="EO147" s="18">
        <f t="shared" si="284"/>
        <v>211135</v>
      </c>
      <c r="EP147" s="18">
        <f t="shared" si="284"/>
        <v>241057</v>
      </c>
      <c r="EQ147" s="18">
        <f t="shared" si="284"/>
        <v>270198</v>
      </c>
      <c r="ER147" s="18">
        <f t="shared" si="284"/>
        <v>301015</v>
      </c>
      <c r="ES147" s="18">
        <f t="shared" si="284"/>
        <v>330696</v>
      </c>
      <c r="ET147" s="18">
        <f t="shared" si="284"/>
        <v>355298</v>
      </c>
      <c r="EU147" s="18">
        <f t="shared" si="284"/>
        <v>2336351</v>
      </c>
      <c r="EV147" s="16"/>
      <c r="EW147" s="16"/>
      <c r="EX147" s="18">
        <f t="shared" si="285"/>
        <v>54946</v>
      </c>
      <c r="EY147" s="18">
        <f t="shared" si="285"/>
        <v>110414</v>
      </c>
      <c r="EZ147" s="18">
        <f t="shared" si="285"/>
        <v>171112</v>
      </c>
      <c r="FA147" s="18">
        <f t="shared" si="285"/>
        <v>227862</v>
      </c>
      <c r="FB147" s="18">
        <f t="shared" si="285"/>
        <v>290048</v>
      </c>
      <c r="FC147" s="18">
        <f t="shared" si="285"/>
        <v>350882</v>
      </c>
      <c r="FD147" s="18">
        <f t="shared" si="285"/>
        <v>407554</v>
      </c>
      <c r="FE147" s="18">
        <f t="shared" si="285"/>
        <v>467638</v>
      </c>
      <c r="FF147" s="18">
        <f t="shared" si="285"/>
        <v>522722</v>
      </c>
      <c r="FG147" s="18">
        <f t="shared" si="285"/>
        <v>581764</v>
      </c>
      <c r="FH147" s="18">
        <f t="shared" si="285"/>
        <v>640256</v>
      </c>
      <c r="FI147" s="18">
        <f t="shared" si="285"/>
        <v>689178</v>
      </c>
      <c r="FJ147" s="18">
        <f t="shared" si="285"/>
        <v>4514376</v>
      </c>
      <c r="FK147" s="16"/>
      <c r="FL147" s="16"/>
      <c r="FM147" s="18">
        <f t="shared" si="286"/>
        <v>10</v>
      </c>
      <c r="FN147" s="18">
        <f t="shared" si="286"/>
        <v>21</v>
      </c>
      <c r="FO147" s="18">
        <f t="shared" si="286"/>
        <v>30</v>
      </c>
      <c r="FP147" s="18">
        <f t="shared" si="286"/>
        <v>37</v>
      </c>
      <c r="FQ147" s="18">
        <f t="shared" si="286"/>
        <v>45</v>
      </c>
      <c r="FR147" s="18">
        <f t="shared" si="286"/>
        <v>49</v>
      </c>
      <c r="FS147" s="18">
        <f t="shared" si="286"/>
        <v>70</v>
      </c>
      <c r="FT147" s="18">
        <f t="shared" si="286"/>
        <v>92</v>
      </c>
      <c r="FU147" s="18">
        <f t="shared" si="286"/>
        <v>98</v>
      </c>
      <c r="FV147" s="18">
        <f t="shared" si="286"/>
        <v>110</v>
      </c>
      <c r="FW147" s="18">
        <f t="shared" si="286"/>
        <v>121</v>
      </c>
      <c r="FX147" s="18">
        <f t="shared" si="286"/>
        <v>133</v>
      </c>
      <c r="FY147" s="18">
        <f t="shared" si="286"/>
        <v>816</v>
      </c>
      <c r="FZ147" s="16"/>
      <c r="GA147" s="16"/>
      <c r="GB147" s="18">
        <f t="shared" si="287"/>
        <v>0</v>
      </c>
      <c r="GC147" s="18">
        <f t="shared" si="287"/>
        <v>0</v>
      </c>
      <c r="GD147" s="18">
        <f t="shared" si="287"/>
        <v>0</v>
      </c>
      <c r="GE147" s="18">
        <f t="shared" si="287"/>
        <v>0</v>
      </c>
      <c r="GF147" s="18">
        <f t="shared" si="287"/>
        <v>0</v>
      </c>
      <c r="GG147" s="18">
        <f t="shared" si="287"/>
        <v>0</v>
      </c>
      <c r="GH147" s="18">
        <f t="shared" si="287"/>
        <v>0</v>
      </c>
      <c r="GI147" s="18">
        <f t="shared" si="287"/>
        <v>0</v>
      </c>
      <c r="GJ147" s="18">
        <f t="shared" si="287"/>
        <v>0</v>
      </c>
      <c r="GK147" s="18">
        <f t="shared" si="287"/>
        <v>0</v>
      </c>
      <c r="GL147" s="18">
        <f t="shared" si="287"/>
        <v>0</v>
      </c>
      <c r="GM147" s="18">
        <f t="shared" si="287"/>
        <v>0</v>
      </c>
      <c r="GN147" s="18">
        <f t="shared" si="287"/>
        <v>0</v>
      </c>
      <c r="GO147" s="16"/>
      <c r="GP147" s="16"/>
    </row>
    <row r="148" spans="1:198" ht="15.2" customHeight="1">
      <c r="A148" s="25">
        <v>2013</v>
      </c>
      <c r="B148" s="30" t="s">
        <v>7</v>
      </c>
      <c r="C148" s="17"/>
      <c r="D148" s="18">
        <f t="shared" si="275"/>
        <v>0</v>
      </c>
      <c r="E148" s="18">
        <f t="shared" si="275"/>
        <v>0</v>
      </c>
      <c r="F148" s="18">
        <f t="shared" si="275"/>
        <v>0</v>
      </c>
      <c r="G148" s="18">
        <f t="shared" si="275"/>
        <v>0</v>
      </c>
      <c r="H148" s="18">
        <f t="shared" si="275"/>
        <v>0</v>
      </c>
      <c r="I148" s="18">
        <f t="shared" si="275"/>
        <v>0</v>
      </c>
      <c r="J148" s="18">
        <f t="shared" si="275"/>
        <v>0</v>
      </c>
      <c r="K148" s="18">
        <f t="shared" si="275"/>
        <v>0</v>
      </c>
      <c r="L148" s="18">
        <f t="shared" si="275"/>
        <v>0</v>
      </c>
      <c r="M148" s="18">
        <f t="shared" si="275"/>
        <v>0</v>
      </c>
      <c r="N148" s="18">
        <f t="shared" si="275"/>
        <v>0</v>
      </c>
      <c r="O148" s="18">
        <f t="shared" si="275"/>
        <v>0</v>
      </c>
      <c r="P148" s="18">
        <f t="shared" si="275"/>
        <v>0</v>
      </c>
      <c r="Q148" s="16"/>
      <c r="R148" s="16"/>
      <c r="S148" s="18">
        <f t="shared" si="276"/>
        <v>0</v>
      </c>
      <c r="T148" s="18">
        <f t="shared" si="276"/>
        <v>0</v>
      </c>
      <c r="U148" s="18">
        <f t="shared" si="276"/>
        <v>0</v>
      </c>
      <c r="V148" s="18">
        <f t="shared" si="276"/>
        <v>0</v>
      </c>
      <c r="W148" s="18">
        <f t="shared" si="276"/>
        <v>0</v>
      </c>
      <c r="X148" s="18">
        <f t="shared" si="276"/>
        <v>0</v>
      </c>
      <c r="Y148" s="18">
        <f t="shared" si="276"/>
        <v>0</v>
      </c>
      <c r="Z148" s="18">
        <f t="shared" si="276"/>
        <v>0</v>
      </c>
      <c r="AA148" s="18">
        <f t="shared" si="276"/>
        <v>0</v>
      </c>
      <c r="AB148" s="18">
        <f t="shared" si="276"/>
        <v>0</v>
      </c>
      <c r="AC148" s="18">
        <f t="shared" si="276"/>
        <v>0</v>
      </c>
      <c r="AD148" s="18">
        <f t="shared" si="276"/>
        <v>0</v>
      </c>
      <c r="AE148" s="18">
        <f t="shared" si="276"/>
        <v>0</v>
      </c>
      <c r="AF148" s="16"/>
      <c r="AG148" s="16"/>
      <c r="AH148" s="18">
        <f t="shared" si="277"/>
        <v>185163</v>
      </c>
      <c r="AI148" s="18">
        <f t="shared" si="277"/>
        <v>372259</v>
      </c>
      <c r="AJ148" s="18">
        <f t="shared" si="277"/>
        <v>568095</v>
      </c>
      <c r="AK148" s="18">
        <f t="shared" si="277"/>
        <v>774374</v>
      </c>
      <c r="AL148" s="18">
        <f t="shared" si="277"/>
        <v>984338</v>
      </c>
      <c r="AM148" s="18">
        <f t="shared" si="277"/>
        <v>1187007</v>
      </c>
      <c r="AN148" s="18">
        <f t="shared" si="277"/>
        <v>1362265</v>
      </c>
      <c r="AO148" s="18">
        <f t="shared" si="277"/>
        <v>1565075</v>
      </c>
      <c r="AP148" s="18">
        <f t="shared" si="277"/>
        <v>1766634</v>
      </c>
      <c r="AQ148" s="18">
        <f t="shared" si="277"/>
        <v>1980390</v>
      </c>
      <c r="AR148" s="18">
        <f t="shared" si="277"/>
        <v>2181992</v>
      </c>
      <c r="AS148" s="18">
        <f t="shared" si="277"/>
        <v>2351069</v>
      </c>
      <c r="AT148" s="18">
        <f t="shared" si="277"/>
        <v>15278661</v>
      </c>
      <c r="AU148" s="16"/>
      <c r="AV148" s="16"/>
      <c r="AW148" s="18">
        <f t="shared" si="278"/>
        <v>124995</v>
      </c>
      <c r="AX148" s="18">
        <f t="shared" si="278"/>
        <v>237956</v>
      </c>
      <c r="AY148" s="18">
        <f t="shared" si="278"/>
        <v>362257</v>
      </c>
      <c r="AZ148" s="18">
        <f t="shared" si="278"/>
        <v>493640</v>
      </c>
      <c r="BA148" s="18">
        <f t="shared" si="278"/>
        <v>631647</v>
      </c>
      <c r="BB148" s="18">
        <f t="shared" si="278"/>
        <v>764946</v>
      </c>
      <c r="BC148" s="18">
        <f t="shared" si="278"/>
        <v>890128</v>
      </c>
      <c r="BD148" s="18">
        <f t="shared" si="278"/>
        <v>1023604</v>
      </c>
      <c r="BE148" s="18">
        <f t="shared" si="278"/>
        <v>1153480</v>
      </c>
      <c r="BF148" s="18">
        <f t="shared" si="278"/>
        <v>1296077</v>
      </c>
      <c r="BG148" s="18">
        <f t="shared" si="278"/>
        <v>1426479</v>
      </c>
      <c r="BH148" s="18">
        <f t="shared" si="278"/>
        <v>1536951</v>
      </c>
      <c r="BI148" s="18">
        <f t="shared" si="278"/>
        <v>9942160</v>
      </c>
      <c r="BJ148" s="16"/>
      <c r="BK148" s="16"/>
      <c r="BL148" s="18">
        <f t="shared" si="279"/>
        <v>2400</v>
      </c>
      <c r="BM148" s="18">
        <f t="shared" si="279"/>
        <v>4790</v>
      </c>
      <c r="BN148" s="18">
        <f t="shared" si="279"/>
        <v>6907</v>
      </c>
      <c r="BO148" s="18">
        <f t="shared" si="279"/>
        <v>9608</v>
      </c>
      <c r="BP148" s="18">
        <f t="shared" si="279"/>
        <v>12523</v>
      </c>
      <c r="BQ148" s="18">
        <f t="shared" si="279"/>
        <v>15133</v>
      </c>
      <c r="BR148" s="18">
        <f t="shared" si="279"/>
        <v>17677</v>
      </c>
      <c r="BS148" s="18">
        <f t="shared" si="279"/>
        <v>20366</v>
      </c>
      <c r="BT148" s="18">
        <f t="shared" si="279"/>
        <v>22834</v>
      </c>
      <c r="BU148" s="18">
        <f t="shared" si="279"/>
        <v>25580</v>
      </c>
      <c r="BV148" s="18">
        <f t="shared" si="279"/>
        <v>28000</v>
      </c>
      <c r="BW148" s="18">
        <f t="shared" si="279"/>
        <v>30097</v>
      </c>
      <c r="BX148" s="18">
        <f t="shared" si="279"/>
        <v>195915</v>
      </c>
      <c r="BY148" s="16"/>
      <c r="BZ148" s="16"/>
      <c r="CA148" s="18">
        <f t="shared" si="280"/>
        <v>6430</v>
      </c>
      <c r="CB148" s="18">
        <f t="shared" si="280"/>
        <v>12241</v>
      </c>
      <c r="CC148" s="18">
        <f t="shared" si="280"/>
        <v>17998</v>
      </c>
      <c r="CD148" s="18">
        <f t="shared" si="280"/>
        <v>23864</v>
      </c>
      <c r="CE148" s="18">
        <f t="shared" si="280"/>
        <v>30178</v>
      </c>
      <c r="CF148" s="18">
        <f t="shared" si="280"/>
        <v>35886</v>
      </c>
      <c r="CG148" s="18">
        <f t="shared" si="280"/>
        <v>41993</v>
      </c>
      <c r="CH148" s="18">
        <f t="shared" si="280"/>
        <v>48171</v>
      </c>
      <c r="CI148" s="18">
        <f t="shared" si="280"/>
        <v>54160</v>
      </c>
      <c r="CJ148" s="18">
        <f t="shared" si="280"/>
        <v>60611</v>
      </c>
      <c r="CK148" s="18">
        <f t="shared" si="280"/>
        <v>66505</v>
      </c>
      <c r="CL148" s="18">
        <f t="shared" si="280"/>
        <v>72150</v>
      </c>
      <c r="CM148" s="18">
        <f t="shared" si="280"/>
        <v>470187</v>
      </c>
      <c r="CN148" s="16"/>
      <c r="CO148" s="16"/>
      <c r="CP148" s="18">
        <f t="shared" si="281"/>
        <v>105017</v>
      </c>
      <c r="CQ148" s="18">
        <f t="shared" si="281"/>
        <v>200992</v>
      </c>
      <c r="CR148" s="18">
        <f t="shared" si="281"/>
        <v>301330</v>
      </c>
      <c r="CS148" s="18">
        <f t="shared" si="281"/>
        <v>409485</v>
      </c>
      <c r="CT148" s="18">
        <f t="shared" si="281"/>
        <v>521268</v>
      </c>
      <c r="CU148" s="18">
        <f t="shared" si="281"/>
        <v>625104</v>
      </c>
      <c r="CV148" s="18">
        <f t="shared" si="281"/>
        <v>729614</v>
      </c>
      <c r="CW148" s="18">
        <f t="shared" si="281"/>
        <v>836254</v>
      </c>
      <c r="CX148" s="18">
        <f t="shared" si="281"/>
        <v>940232</v>
      </c>
      <c r="CY148" s="18">
        <f t="shared" si="281"/>
        <v>1052874</v>
      </c>
      <c r="CZ148" s="18">
        <f t="shared" si="281"/>
        <v>1153333</v>
      </c>
      <c r="DA148" s="18">
        <f t="shared" si="281"/>
        <v>1244738</v>
      </c>
      <c r="DB148" s="18">
        <f t="shared" si="281"/>
        <v>8120241</v>
      </c>
      <c r="DC148" s="16"/>
      <c r="DD148" s="16"/>
      <c r="DE148" s="18">
        <f t="shared" si="282"/>
        <v>8235</v>
      </c>
      <c r="DF148" s="18">
        <f t="shared" si="282"/>
        <v>15958</v>
      </c>
      <c r="DG148" s="18">
        <f t="shared" si="282"/>
        <v>24452</v>
      </c>
      <c r="DH148" s="18">
        <f t="shared" si="282"/>
        <v>33084</v>
      </c>
      <c r="DI148" s="18">
        <f t="shared" si="282"/>
        <v>41602</v>
      </c>
      <c r="DJ148" s="18">
        <f t="shared" si="282"/>
        <v>49638</v>
      </c>
      <c r="DK148" s="18">
        <f t="shared" si="282"/>
        <v>57739</v>
      </c>
      <c r="DL148" s="18">
        <f t="shared" si="282"/>
        <v>66027</v>
      </c>
      <c r="DM148" s="18">
        <f t="shared" si="282"/>
        <v>73727</v>
      </c>
      <c r="DN148" s="18">
        <f t="shared" si="282"/>
        <v>82095</v>
      </c>
      <c r="DO148" s="18">
        <f t="shared" si="282"/>
        <v>89196</v>
      </c>
      <c r="DP148" s="18">
        <f t="shared" si="282"/>
        <v>95548</v>
      </c>
      <c r="DQ148" s="18">
        <f t="shared" si="282"/>
        <v>637301</v>
      </c>
      <c r="DR148" s="16"/>
      <c r="DS148" s="16"/>
      <c r="DT148" s="18">
        <f t="shared" si="283"/>
        <v>5504</v>
      </c>
      <c r="DU148" s="18">
        <f t="shared" si="283"/>
        <v>10735</v>
      </c>
      <c r="DV148" s="18">
        <f t="shared" si="283"/>
        <v>15882</v>
      </c>
      <c r="DW148" s="18">
        <f t="shared" si="283"/>
        <v>21557</v>
      </c>
      <c r="DX148" s="18">
        <f t="shared" si="283"/>
        <v>28717</v>
      </c>
      <c r="DY148" s="18">
        <f t="shared" si="283"/>
        <v>35794</v>
      </c>
      <c r="DZ148" s="18">
        <f t="shared" si="283"/>
        <v>44139</v>
      </c>
      <c r="EA148" s="18">
        <f t="shared" si="283"/>
        <v>51946</v>
      </c>
      <c r="EB148" s="18">
        <f t="shared" si="283"/>
        <v>59358</v>
      </c>
      <c r="EC148" s="18">
        <f t="shared" si="283"/>
        <v>66092</v>
      </c>
      <c r="ED148" s="18">
        <f t="shared" si="283"/>
        <v>71689</v>
      </c>
      <c r="EE148" s="18">
        <f t="shared" si="283"/>
        <v>76513</v>
      </c>
      <c r="EF148" s="18">
        <f t="shared" si="283"/>
        <v>487926</v>
      </c>
      <c r="EG148" s="16"/>
      <c r="EH148" s="16"/>
      <c r="EI148" s="18">
        <f t="shared" si="284"/>
        <v>30658</v>
      </c>
      <c r="EJ148" s="18">
        <f t="shared" si="284"/>
        <v>58976</v>
      </c>
      <c r="EK148" s="18">
        <f t="shared" si="284"/>
        <v>90267</v>
      </c>
      <c r="EL148" s="18">
        <f t="shared" si="284"/>
        <v>122754</v>
      </c>
      <c r="EM148" s="18">
        <f t="shared" si="284"/>
        <v>155583</v>
      </c>
      <c r="EN148" s="18">
        <f t="shared" si="284"/>
        <v>186183</v>
      </c>
      <c r="EO148" s="18">
        <f t="shared" si="284"/>
        <v>217465</v>
      </c>
      <c r="EP148" s="18">
        <f t="shared" si="284"/>
        <v>249065</v>
      </c>
      <c r="EQ148" s="18">
        <f t="shared" si="284"/>
        <v>279691</v>
      </c>
      <c r="ER148" s="18">
        <f t="shared" si="284"/>
        <v>313643</v>
      </c>
      <c r="ES148" s="18">
        <f t="shared" si="284"/>
        <v>343602</v>
      </c>
      <c r="ET148" s="18">
        <f t="shared" si="284"/>
        <v>369759</v>
      </c>
      <c r="EU148" s="18">
        <f t="shared" si="284"/>
        <v>2417646</v>
      </c>
      <c r="EV148" s="16"/>
      <c r="EW148" s="16"/>
      <c r="EX148" s="18">
        <f t="shared" si="285"/>
        <v>53676</v>
      </c>
      <c r="EY148" s="18">
        <f t="shared" si="285"/>
        <v>102796</v>
      </c>
      <c r="EZ148" s="18">
        <f t="shared" si="285"/>
        <v>158588</v>
      </c>
      <c r="FA148" s="18">
        <f t="shared" si="285"/>
        <v>216784</v>
      </c>
      <c r="FB148" s="18">
        <f t="shared" si="285"/>
        <v>277242</v>
      </c>
      <c r="FC148" s="18">
        <f t="shared" si="285"/>
        <v>333280</v>
      </c>
      <c r="FD148" s="18">
        <f t="shared" si="285"/>
        <v>390096</v>
      </c>
      <c r="FE148" s="18">
        <f t="shared" si="285"/>
        <v>449370</v>
      </c>
      <c r="FF148" s="18">
        <f t="shared" si="285"/>
        <v>507196</v>
      </c>
      <c r="FG148" s="18">
        <f t="shared" si="285"/>
        <v>570826</v>
      </c>
      <c r="FH148" s="18">
        <f t="shared" si="285"/>
        <v>628756</v>
      </c>
      <c r="FI148" s="18">
        <f t="shared" si="285"/>
        <v>680688</v>
      </c>
      <c r="FJ148" s="18">
        <f t="shared" si="285"/>
        <v>4369298</v>
      </c>
      <c r="FK148" s="16"/>
      <c r="FL148" s="16"/>
      <c r="FM148" s="18">
        <f t="shared" si="286"/>
        <v>4</v>
      </c>
      <c r="FN148" s="18">
        <f t="shared" si="286"/>
        <v>9</v>
      </c>
      <c r="FO148" s="18">
        <f t="shared" si="286"/>
        <v>14</v>
      </c>
      <c r="FP148" s="18">
        <f t="shared" si="286"/>
        <v>23</v>
      </c>
      <c r="FQ148" s="18">
        <f t="shared" si="286"/>
        <v>38</v>
      </c>
      <c r="FR148" s="18">
        <f t="shared" si="286"/>
        <v>58</v>
      </c>
      <c r="FS148" s="18">
        <f t="shared" si="286"/>
        <v>86</v>
      </c>
      <c r="FT148" s="18">
        <f t="shared" si="286"/>
        <v>105</v>
      </c>
      <c r="FU148" s="18">
        <f t="shared" si="286"/>
        <v>111</v>
      </c>
      <c r="FV148" s="18">
        <f t="shared" si="286"/>
        <v>114</v>
      </c>
      <c r="FW148" s="18">
        <f t="shared" si="286"/>
        <v>120</v>
      </c>
      <c r="FX148" s="18">
        <f t="shared" si="286"/>
        <v>124</v>
      </c>
      <c r="FY148" s="18">
        <f t="shared" si="286"/>
        <v>806</v>
      </c>
      <c r="FZ148" s="16"/>
      <c r="GA148" s="16"/>
      <c r="GB148" s="18">
        <f t="shared" si="287"/>
        <v>0</v>
      </c>
      <c r="GC148" s="18">
        <f t="shared" si="287"/>
        <v>0</v>
      </c>
      <c r="GD148" s="18">
        <f t="shared" si="287"/>
        <v>0</v>
      </c>
      <c r="GE148" s="18">
        <f t="shared" si="287"/>
        <v>0</v>
      </c>
      <c r="GF148" s="18">
        <f t="shared" si="287"/>
        <v>0</v>
      </c>
      <c r="GG148" s="18">
        <f t="shared" si="287"/>
        <v>0</v>
      </c>
      <c r="GH148" s="18">
        <f t="shared" si="287"/>
        <v>0</v>
      </c>
      <c r="GI148" s="18">
        <f t="shared" si="287"/>
        <v>0</v>
      </c>
      <c r="GJ148" s="18">
        <f t="shared" si="287"/>
        <v>0</v>
      </c>
      <c r="GK148" s="18">
        <f t="shared" si="287"/>
        <v>0</v>
      </c>
      <c r="GL148" s="18">
        <f t="shared" si="287"/>
        <v>0</v>
      </c>
      <c r="GM148" s="18">
        <f t="shared" si="287"/>
        <v>0</v>
      </c>
      <c r="GN148" s="18">
        <f t="shared" si="287"/>
        <v>0</v>
      </c>
      <c r="GO148" s="16"/>
      <c r="GP148" s="16"/>
    </row>
    <row r="149" spans="1:198" ht="15.2" customHeight="1">
      <c r="A149" s="25">
        <v>2014</v>
      </c>
      <c r="B149" s="30" t="s">
        <v>7</v>
      </c>
      <c r="C149" s="17"/>
      <c r="D149" s="18">
        <f t="shared" si="275"/>
        <v>0</v>
      </c>
      <c r="E149" s="18">
        <f t="shared" si="275"/>
        <v>0</v>
      </c>
      <c r="F149" s="18">
        <f t="shared" si="275"/>
        <v>0</v>
      </c>
      <c r="G149" s="18">
        <f t="shared" si="275"/>
        <v>0</v>
      </c>
      <c r="H149" s="18">
        <f t="shared" si="275"/>
        <v>0</v>
      </c>
      <c r="I149" s="18">
        <f t="shared" si="275"/>
        <v>0</v>
      </c>
      <c r="J149" s="18">
        <f t="shared" si="275"/>
        <v>0</v>
      </c>
      <c r="K149" s="18">
        <f t="shared" si="275"/>
        <v>0</v>
      </c>
      <c r="L149" s="18">
        <f t="shared" si="275"/>
        <v>0</v>
      </c>
      <c r="M149" s="18">
        <f t="shared" si="275"/>
        <v>0</v>
      </c>
      <c r="N149" s="18">
        <f t="shared" si="275"/>
        <v>0</v>
      </c>
      <c r="O149" s="18">
        <f t="shared" si="275"/>
        <v>0</v>
      </c>
      <c r="P149" s="18">
        <f t="shared" si="275"/>
        <v>0</v>
      </c>
      <c r="Q149" s="16"/>
      <c r="R149" s="16"/>
      <c r="S149" s="18">
        <f t="shared" si="276"/>
        <v>0</v>
      </c>
      <c r="T149" s="18">
        <f t="shared" si="276"/>
        <v>0</v>
      </c>
      <c r="U149" s="18">
        <f t="shared" si="276"/>
        <v>0</v>
      </c>
      <c r="V149" s="18">
        <f t="shared" si="276"/>
        <v>0</v>
      </c>
      <c r="W149" s="18">
        <f t="shared" si="276"/>
        <v>0</v>
      </c>
      <c r="X149" s="18">
        <f t="shared" si="276"/>
        <v>0</v>
      </c>
      <c r="Y149" s="18">
        <f t="shared" si="276"/>
        <v>0</v>
      </c>
      <c r="Z149" s="18">
        <f t="shared" si="276"/>
        <v>0</v>
      </c>
      <c r="AA149" s="18">
        <f t="shared" si="276"/>
        <v>0</v>
      </c>
      <c r="AB149" s="18">
        <f t="shared" si="276"/>
        <v>0</v>
      </c>
      <c r="AC149" s="18">
        <f t="shared" si="276"/>
        <v>0</v>
      </c>
      <c r="AD149" s="18">
        <f t="shared" si="276"/>
        <v>0</v>
      </c>
      <c r="AE149" s="18">
        <f t="shared" si="276"/>
        <v>0</v>
      </c>
      <c r="AF149" s="16"/>
      <c r="AG149" s="16"/>
      <c r="AH149" s="18">
        <f t="shared" si="277"/>
        <v>191499</v>
      </c>
      <c r="AI149" s="18">
        <f t="shared" si="277"/>
        <v>379483</v>
      </c>
      <c r="AJ149" s="18">
        <f t="shared" si="277"/>
        <v>583996</v>
      </c>
      <c r="AK149" s="18">
        <f t="shared" si="277"/>
        <v>794118</v>
      </c>
      <c r="AL149" s="18">
        <f t="shared" si="277"/>
        <v>1013116</v>
      </c>
      <c r="AM149" s="18">
        <f t="shared" si="277"/>
        <v>1229380</v>
      </c>
      <c r="AN149" s="18">
        <f t="shared" si="277"/>
        <v>1430216</v>
      </c>
      <c r="AO149" s="18">
        <f t="shared" si="277"/>
        <v>1629928</v>
      </c>
      <c r="AP149" s="18">
        <f t="shared" si="277"/>
        <v>1846491</v>
      </c>
      <c r="AQ149" s="18">
        <f t="shared" si="277"/>
        <v>2070479</v>
      </c>
      <c r="AR149" s="18">
        <f t="shared" si="277"/>
        <v>2278642</v>
      </c>
      <c r="AS149" s="18">
        <f t="shared" si="277"/>
        <v>2470199</v>
      </c>
      <c r="AT149" s="18">
        <f t="shared" si="277"/>
        <v>15917547</v>
      </c>
      <c r="AU149" s="16"/>
      <c r="AV149" s="16"/>
      <c r="AW149" s="18">
        <f t="shared" si="278"/>
        <v>117958</v>
      </c>
      <c r="AX149" s="18">
        <f t="shared" si="278"/>
        <v>233861</v>
      </c>
      <c r="AY149" s="18">
        <f t="shared" si="278"/>
        <v>363523</v>
      </c>
      <c r="AZ149" s="18">
        <f t="shared" si="278"/>
        <v>495959</v>
      </c>
      <c r="BA149" s="18">
        <f t="shared" si="278"/>
        <v>634069</v>
      </c>
      <c r="BB149" s="18">
        <f t="shared" si="278"/>
        <v>771930</v>
      </c>
      <c r="BC149" s="18">
        <f t="shared" si="278"/>
        <v>905739</v>
      </c>
      <c r="BD149" s="18">
        <f t="shared" si="278"/>
        <v>1038036</v>
      </c>
      <c r="BE149" s="18">
        <f t="shared" si="278"/>
        <v>1180340</v>
      </c>
      <c r="BF149" s="18">
        <f t="shared" si="278"/>
        <v>1328895</v>
      </c>
      <c r="BG149" s="18">
        <f t="shared" si="278"/>
        <v>1460888</v>
      </c>
      <c r="BH149" s="18">
        <f t="shared" si="278"/>
        <v>1586161</v>
      </c>
      <c r="BI149" s="18">
        <f t="shared" si="278"/>
        <v>10117359</v>
      </c>
      <c r="BJ149" s="16"/>
      <c r="BK149" s="16"/>
      <c r="BL149" s="18">
        <f t="shared" si="279"/>
        <v>2312</v>
      </c>
      <c r="BM149" s="18">
        <f t="shared" si="279"/>
        <v>4747</v>
      </c>
      <c r="BN149" s="18">
        <f t="shared" si="279"/>
        <v>7710</v>
      </c>
      <c r="BO149" s="18">
        <f t="shared" si="279"/>
        <v>10545</v>
      </c>
      <c r="BP149" s="18">
        <f t="shared" si="279"/>
        <v>13479</v>
      </c>
      <c r="BQ149" s="18">
        <f t="shared" si="279"/>
        <v>16172</v>
      </c>
      <c r="BR149" s="18">
        <f t="shared" si="279"/>
        <v>18368</v>
      </c>
      <c r="BS149" s="18">
        <f t="shared" si="279"/>
        <v>20263</v>
      </c>
      <c r="BT149" s="18">
        <f t="shared" si="279"/>
        <v>22472</v>
      </c>
      <c r="BU149" s="18">
        <f t="shared" si="279"/>
        <v>24881</v>
      </c>
      <c r="BV149" s="18">
        <f t="shared" si="279"/>
        <v>28412</v>
      </c>
      <c r="BW149" s="18">
        <f t="shared" si="279"/>
        <v>30441</v>
      </c>
      <c r="BX149" s="18">
        <f t="shared" si="279"/>
        <v>199802</v>
      </c>
      <c r="BY149" s="16"/>
      <c r="BZ149" s="16"/>
      <c r="CA149" s="18">
        <f t="shared" si="280"/>
        <v>6444</v>
      </c>
      <c r="CB149" s="18">
        <f t="shared" si="280"/>
        <v>12409</v>
      </c>
      <c r="CC149" s="18">
        <f t="shared" si="280"/>
        <v>18460</v>
      </c>
      <c r="CD149" s="18">
        <f t="shared" si="280"/>
        <v>24966</v>
      </c>
      <c r="CE149" s="18">
        <f t="shared" si="280"/>
        <v>31534</v>
      </c>
      <c r="CF149" s="18">
        <f t="shared" si="280"/>
        <v>38162</v>
      </c>
      <c r="CG149" s="18">
        <f t="shared" si="280"/>
        <v>44937</v>
      </c>
      <c r="CH149" s="18">
        <f t="shared" si="280"/>
        <v>51429</v>
      </c>
      <c r="CI149" s="18">
        <f t="shared" si="280"/>
        <v>58040</v>
      </c>
      <c r="CJ149" s="18">
        <f t="shared" si="280"/>
        <v>64700</v>
      </c>
      <c r="CK149" s="18">
        <f t="shared" si="280"/>
        <v>70240</v>
      </c>
      <c r="CL149" s="18">
        <f t="shared" si="280"/>
        <v>76076</v>
      </c>
      <c r="CM149" s="18">
        <f t="shared" si="280"/>
        <v>497397</v>
      </c>
      <c r="CN149" s="16"/>
      <c r="CO149" s="16"/>
      <c r="CP149" s="18">
        <f t="shared" si="281"/>
        <v>101216</v>
      </c>
      <c r="CQ149" s="18">
        <f t="shared" si="281"/>
        <v>197623</v>
      </c>
      <c r="CR149" s="18">
        <f t="shared" si="281"/>
        <v>302359</v>
      </c>
      <c r="CS149" s="18">
        <f t="shared" si="281"/>
        <v>410841</v>
      </c>
      <c r="CT149" s="18">
        <f t="shared" si="281"/>
        <v>521612</v>
      </c>
      <c r="CU149" s="18">
        <f t="shared" si="281"/>
        <v>630439</v>
      </c>
      <c r="CV149" s="18">
        <f t="shared" si="281"/>
        <v>739148</v>
      </c>
      <c r="CW149" s="18">
        <f t="shared" si="281"/>
        <v>842420</v>
      </c>
      <c r="CX149" s="18">
        <f t="shared" si="281"/>
        <v>953954</v>
      </c>
      <c r="CY149" s="18">
        <f t="shared" si="281"/>
        <v>1066570</v>
      </c>
      <c r="CZ149" s="18">
        <f t="shared" si="281"/>
        <v>1151258</v>
      </c>
      <c r="DA149" s="18">
        <f t="shared" si="281"/>
        <v>1250405</v>
      </c>
      <c r="DB149" s="18">
        <f t="shared" si="281"/>
        <v>8167845</v>
      </c>
      <c r="DC149" s="16"/>
      <c r="DD149" s="16"/>
      <c r="DE149" s="18">
        <f t="shared" si="282"/>
        <v>8169</v>
      </c>
      <c r="DF149" s="18">
        <f t="shared" si="282"/>
        <v>17485</v>
      </c>
      <c r="DG149" s="18">
        <f t="shared" si="282"/>
        <v>27423</v>
      </c>
      <c r="DH149" s="18">
        <f t="shared" si="282"/>
        <v>35569</v>
      </c>
      <c r="DI149" s="18">
        <f t="shared" si="282"/>
        <v>43574</v>
      </c>
      <c r="DJ149" s="18">
        <f t="shared" si="282"/>
        <v>51242</v>
      </c>
      <c r="DK149" s="18">
        <f t="shared" si="282"/>
        <v>59255</v>
      </c>
      <c r="DL149" s="18">
        <f t="shared" si="282"/>
        <v>66698</v>
      </c>
      <c r="DM149" s="18">
        <f t="shared" si="282"/>
        <v>74548</v>
      </c>
      <c r="DN149" s="18">
        <f t="shared" si="282"/>
        <v>82471</v>
      </c>
      <c r="DO149" s="18">
        <f t="shared" si="282"/>
        <v>89147</v>
      </c>
      <c r="DP149" s="18">
        <f t="shared" si="282"/>
        <v>95844</v>
      </c>
      <c r="DQ149" s="18">
        <f t="shared" si="282"/>
        <v>651425</v>
      </c>
      <c r="DR149" s="16"/>
      <c r="DS149" s="16"/>
      <c r="DT149" s="18">
        <f t="shared" si="283"/>
        <v>4984</v>
      </c>
      <c r="DU149" s="18">
        <f t="shared" si="283"/>
        <v>9470</v>
      </c>
      <c r="DV149" s="18">
        <f t="shared" si="283"/>
        <v>13882</v>
      </c>
      <c r="DW149" s="18">
        <f t="shared" si="283"/>
        <v>19296</v>
      </c>
      <c r="DX149" s="18">
        <f t="shared" si="283"/>
        <v>25070</v>
      </c>
      <c r="DY149" s="18">
        <f t="shared" si="283"/>
        <v>31292</v>
      </c>
      <c r="DZ149" s="18">
        <f t="shared" si="283"/>
        <v>37741</v>
      </c>
      <c r="EA149" s="18">
        <f t="shared" si="283"/>
        <v>44124</v>
      </c>
      <c r="EB149" s="18">
        <f t="shared" si="283"/>
        <v>50671</v>
      </c>
      <c r="EC149" s="18">
        <f t="shared" si="283"/>
        <v>56819</v>
      </c>
      <c r="ED149" s="18">
        <f t="shared" si="283"/>
        <v>61551</v>
      </c>
      <c r="EE149" s="18">
        <f t="shared" si="283"/>
        <v>65991</v>
      </c>
      <c r="EF149" s="18">
        <f t="shared" si="283"/>
        <v>420891</v>
      </c>
      <c r="EG149" s="16"/>
      <c r="EH149" s="16"/>
      <c r="EI149" s="18">
        <f t="shared" si="284"/>
        <v>28840</v>
      </c>
      <c r="EJ149" s="18">
        <f t="shared" si="284"/>
        <v>57603</v>
      </c>
      <c r="EK149" s="18">
        <f t="shared" si="284"/>
        <v>90875</v>
      </c>
      <c r="EL149" s="18">
        <f t="shared" si="284"/>
        <v>125136</v>
      </c>
      <c r="EM149" s="18">
        <f t="shared" si="284"/>
        <v>159328</v>
      </c>
      <c r="EN149" s="18">
        <f t="shared" si="284"/>
        <v>191364</v>
      </c>
      <c r="EO149" s="18">
        <f t="shared" si="284"/>
        <v>224174</v>
      </c>
      <c r="EP149" s="18">
        <f t="shared" si="284"/>
        <v>254696</v>
      </c>
      <c r="EQ149" s="18">
        <f t="shared" si="284"/>
        <v>287885</v>
      </c>
      <c r="ER149" s="18">
        <f t="shared" si="284"/>
        <v>322680</v>
      </c>
      <c r="ES149" s="18">
        <f t="shared" si="284"/>
        <v>354453</v>
      </c>
      <c r="ET149" s="18">
        <f t="shared" si="284"/>
        <v>383094</v>
      </c>
      <c r="EU149" s="18">
        <f t="shared" si="284"/>
        <v>2480128</v>
      </c>
      <c r="EV149" s="16"/>
      <c r="EW149" s="16"/>
      <c r="EX149" s="18">
        <f t="shared" si="285"/>
        <v>55648</v>
      </c>
      <c r="EY149" s="18">
        <f t="shared" si="285"/>
        <v>108312</v>
      </c>
      <c r="EZ149" s="18">
        <f t="shared" si="285"/>
        <v>166746</v>
      </c>
      <c r="FA149" s="18">
        <f t="shared" si="285"/>
        <v>227652</v>
      </c>
      <c r="FB149" s="18">
        <f t="shared" si="285"/>
        <v>291852</v>
      </c>
      <c r="FC149" s="18">
        <f t="shared" si="285"/>
        <v>352934</v>
      </c>
      <c r="FD149" s="18">
        <f t="shared" si="285"/>
        <v>415062</v>
      </c>
      <c r="FE149" s="18">
        <f t="shared" si="285"/>
        <v>474934</v>
      </c>
      <c r="FF149" s="18">
        <f t="shared" si="285"/>
        <v>537026</v>
      </c>
      <c r="FG149" s="18">
        <f t="shared" si="285"/>
        <v>603104</v>
      </c>
      <c r="FH149" s="18">
        <f t="shared" si="285"/>
        <v>662908</v>
      </c>
      <c r="FI149" s="18">
        <f t="shared" si="285"/>
        <v>720588</v>
      </c>
      <c r="FJ149" s="18">
        <f t="shared" si="285"/>
        <v>4616766</v>
      </c>
      <c r="FK149" s="16"/>
      <c r="FL149" s="16"/>
      <c r="FM149" s="18">
        <f t="shared" si="286"/>
        <v>2</v>
      </c>
      <c r="FN149" s="18">
        <f t="shared" si="286"/>
        <v>7</v>
      </c>
      <c r="FO149" s="18">
        <f t="shared" si="286"/>
        <v>14</v>
      </c>
      <c r="FP149" s="18">
        <f t="shared" si="286"/>
        <v>31</v>
      </c>
      <c r="FQ149" s="18">
        <f t="shared" si="286"/>
        <v>38</v>
      </c>
      <c r="FR149" s="18">
        <f t="shared" si="286"/>
        <v>46</v>
      </c>
      <c r="FS149" s="18">
        <f t="shared" si="286"/>
        <v>54</v>
      </c>
      <c r="FT149" s="18">
        <f t="shared" si="286"/>
        <v>85</v>
      </c>
      <c r="FU149" s="18">
        <f t="shared" si="286"/>
        <v>124</v>
      </c>
      <c r="FV149" s="18">
        <f t="shared" si="286"/>
        <v>157</v>
      </c>
      <c r="FW149" s="18">
        <f t="shared" si="286"/>
        <v>174</v>
      </c>
      <c r="FX149" s="18">
        <f t="shared" si="286"/>
        <v>186</v>
      </c>
      <c r="FY149" s="18">
        <f t="shared" si="286"/>
        <v>918</v>
      </c>
      <c r="FZ149" s="16"/>
      <c r="GA149" s="16"/>
      <c r="GB149" s="18">
        <f t="shared" si="287"/>
        <v>0</v>
      </c>
      <c r="GC149" s="18">
        <f t="shared" si="287"/>
        <v>0</v>
      </c>
      <c r="GD149" s="18">
        <f t="shared" si="287"/>
        <v>0</v>
      </c>
      <c r="GE149" s="18">
        <f t="shared" si="287"/>
        <v>0</v>
      </c>
      <c r="GF149" s="18">
        <f t="shared" si="287"/>
        <v>0</v>
      </c>
      <c r="GG149" s="18">
        <f t="shared" si="287"/>
        <v>0</v>
      </c>
      <c r="GH149" s="18">
        <f t="shared" si="287"/>
        <v>0</v>
      </c>
      <c r="GI149" s="18">
        <f t="shared" si="287"/>
        <v>0</v>
      </c>
      <c r="GJ149" s="18">
        <f t="shared" si="287"/>
        <v>0</v>
      </c>
      <c r="GK149" s="18">
        <f t="shared" si="287"/>
        <v>0</v>
      </c>
      <c r="GL149" s="18">
        <f t="shared" si="287"/>
        <v>0</v>
      </c>
      <c r="GM149" s="18">
        <f t="shared" si="287"/>
        <v>0</v>
      </c>
      <c r="GN149" s="18">
        <f t="shared" si="287"/>
        <v>0</v>
      </c>
      <c r="GO149" s="16"/>
      <c r="GP149" s="16"/>
    </row>
    <row r="150" spans="1:198" ht="15.2" customHeight="1">
      <c r="A150" s="25">
        <v>2015</v>
      </c>
      <c r="B150" s="30" t="s">
        <v>7</v>
      </c>
      <c r="C150" s="17"/>
      <c r="D150" s="18">
        <f t="shared" si="275"/>
        <v>0</v>
      </c>
      <c r="E150" s="18">
        <f t="shared" si="275"/>
        <v>0</v>
      </c>
      <c r="F150" s="18">
        <f t="shared" si="275"/>
        <v>0</v>
      </c>
      <c r="G150" s="18">
        <f t="shared" si="275"/>
        <v>0</v>
      </c>
      <c r="H150" s="18">
        <f t="shared" si="275"/>
        <v>0</v>
      </c>
      <c r="I150" s="18">
        <f t="shared" si="275"/>
        <v>0</v>
      </c>
      <c r="J150" s="18">
        <f t="shared" si="275"/>
        <v>0</v>
      </c>
      <c r="K150" s="18">
        <f t="shared" si="275"/>
        <v>0</v>
      </c>
      <c r="L150" s="18">
        <f t="shared" si="275"/>
        <v>0</v>
      </c>
      <c r="M150" s="18">
        <f t="shared" si="275"/>
        <v>0</v>
      </c>
      <c r="N150" s="18">
        <f t="shared" si="275"/>
        <v>0</v>
      </c>
      <c r="O150" s="18">
        <f t="shared" si="275"/>
        <v>0</v>
      </c>
      <c r="P150" s="18">
        <f t="shared" si="275"/>
        <v>0</v>
      </c>
      <c r="Q150" s="16"/>
      <c r="R150" s="16"/>
      <c r="S150" s="18">
        <f t="shared" si="276"/>
        <v>0</v>
      </c>
      <c r="T150" s="18">
        <f t="shared" si="276"/>
        <v>0</v>
      </c>
      <c r="U150" s="18">
        <f t="shared" si="276"/>
        <v>0</v>
      </c>
      <c r="V150" s="18">
        <f t="shared" si="276"/>
        <v>0</v>
      </c>
      <c r="W150" s="18">
        <f t="shared" si="276"/>
        <v>0</v>
      </c>
      <c r="X150" s="18">
        <f t="shared" si="276"/>
        <v>0</v>
      </c>
      <c r="Y150" s="18">
        <f t="shared" si="276"/>
        <v>0</v>
      </c>
      <c r="Z150" s="18">
        <f t="shared" si="276"/>
        <v>0</v>
      </c>
      <c r="AA150" s="18">
        <f t="shared" si="276"/>
        <v>0</v>
      </c>
      <c r="AB150" s="18">
        <f t="shared" si="276"/>
        <v>0</v>
      </c>
      <c r="AC150" s="18">
        <f t="shared" si="276"/>
        <v>0</v>
      </c>
      <c r="AD150" s="18">
        <f t="shared" si="276"/>
        <v>0</v>
      </c>
      <c r="AE150" s="18">
        <f t="shared" si="276"/>
        <v>0</v>
      </c>
      <c r="AF150" s="16"/>
      <c r="AG150" s="16"/>
      <c r="AH150" s="18">
        <f t="shared" si="277"/>
        <v>202515</v>
      </c>
      <c r="AI150" s="18">
        <f t="shared" si="277"/>
        <v>386785</v>
      </c>
      <c r="AJ150" s="18">
        <f t="shared" si="277"/>
        <v>591778</v>
      </c>
      <c r="AK150" s="18">
        <f t="shared" si="277"/>
        <v>788871</v>
      </c>
      <c r="AL150" s="18">
        <f t="shared" si="277"/>
        <v>988239</v>
      </c>
      <c r="AM150" s="18">
        <f t="shared" si="277"/>
        <v>1200853</v>
      </c>
      <c r="AN150" s="18">
        <f t="shared" si="277"/>
        <v>1397724</v>
      </c>
      <c r="AO150" s="18">
        <f t="shared" si="277"/>
        <v>1613143</v>
      </c>
      <c r="AP150" s="18">
        <f t="shared" si="277"/>
        <v>1831738</v>
      </c>
      <c r="AQ150" s="18">
        <f t="shared" si="277"/>
        <v>2057639</v>
      </c>
      <c r="AR150" s="18">
        <f t="shared" si="277"/>
        <v>2271579</v>
      </c>
      <c r="AS150" s="18">
        <f t="shared" si="277"/>
        <v>2462705</v>
      </c>
      <c r="AT150" s="18">
        <f t="shared" si="277"/>
        <v>15793569</v>
      </c>
      <c r="AU150" s="16"/>
      <c r="AV150" s="16"/>
      <c r="AW150" s="18">
        <f t="shared" si="278"/>
        <v>121344</v>
      </c>
      <c r="AX150" s="18">
        <f t="shared" si="278"/>
        <v>239424</v>
      </c>
      <c r="AY150" s="18">
        <f t="shared" si="278"/>
        <v>378801</v>
      </c>
      <c r="AZ150" s="18">
        <f t="shared" si="278"/>
        <v>513293</v>
      </c>
      <c r="BA150" s="18">
        <f t="shared" si="278"/>
        <v>648633</v>
      </c>
      <c r="BB150" s="18">
        <f t="shared" si="278"/>
        <v>789012</v>
      </c>
      <c r="BC150" s="18">
        <f t="shared" si="278"/>
        <v>917685</v>
      </c>
      <c r="BD150" s="18">
        <f t="shared" si="278"/>
        <v>1054975</v>
      </c>
      <c r="BE150" s="18">
        <f t="shared" si="278"/>
        <v>1194061</v>
      </c>
      <c r="BF150" s="18">
        <f t="shared" si="278"/>
        <v>1340276</v>
      </c>
      <c r="BG150" s="18">
        <f t="shared" si="278"/>
        <v>1477724</v>
      </c>
      <c r="BH150" s="18">
        <f t="shared" si="278"/>
        <v>1603410</v>
      </c>
      <c r="BI150" s="18">
        <f t="shared" si="278"/>
        <v>10278638</v>
      </c>
      <c r="BJ150" s="16"/>
      <c r="BK150" s="16"/>
      <c r="BL150" s="18">
        <f t="shared" si="279"/>
        <v>2294</v>
      </c>
      <c r="BM150" s="18">
        <f t="shared" si="279"/>
        <v>4199</v>
      </c>
      <c r="BN150" s="18">
        <f t="shared" si="279"/>
        <v>6194</v>
      </c>
      <c r="BO150" s="18">
        <f t="shared" si="279"/>
        <v>8445</v>
      </c>
      <c r="BP150" s="18">
        <f t="shared" si="279"/>
        <v>10605</v>
      </c>
      <c r="BQ150" s="18">
        <f t="shared" si="279"/>
        <v>13237</v>
      </c>
      <c r="BR150" s="18">
        <f t="shared" si="279"/>
        <v>15449</v>
      </c>
      <c r="BS150" s="18">
        <f t="shared" si="279"/>
        <v>18250</v>
      </c>
      <c r="BT150" s="18">
        <f t="shared" si="279"/>
        <v>21063</v>
      </c>
      <c r="BU150" s="18">
        <f t="shared" si="279"/>
        <v>24317</v>
      </c>
      <c r="BV150" s="18">
        <f t="shared" si="279"/>
        <v>27201</v>
      </c>
      <c r="BW150" s="18">
        <f t="shared" si="279"/>
        <v>29298</v>
      </c>
      <c r="BX150" s="18">
        <f t="shared" si="279"/>
        <v>180552</v>
      </c>
      <c r="BY150" s="16"/>
      <c r="BZ150" s="16"/>
      <c r="CA150" s="18">
        <f t="shared" si="280"/>
        <v>6104</v>
      </c>
      <c r="CB150" s="18">
        <f t="shared" si="280"/>
        <v>12146</v>
      </c>
      <c r="CC150" s="18">
        <f t="shared" si="280"/>
        <v>18470</v>
      </c>
      <c r="CD150" s="18">
        <f t="shared" si="280"/>
        <v>24606</v>
      </c>
      <c r="CE150" s="18">
        <f t="shared" si="280"/>
        <v>30861</v>
      </c>
      <c r="CF150" s="18">
        <f t="shared" si="280"/>
        <v>37725</v>
      </c>
      <c r="CG150" s="18">
        <f t="shared" si="280"/>
        <v>43230</v>
      </c>
      <c r="CH150" s="18">
        <f t="shared" si="280"/>
        <v>50028</v>
      </c>
      <c r="CI150" s="18">
        <f t="shared" si="280"/>
        <v>56903</v>
      </c>
      <c r="CJ150" s="18">
        <f t="shared" si="280"/>
        <v>63637</v>
      </c>
      <c r="CK150" s="18">
        <f t="shared" si="280"/>
        <v>69893</v>
      </c>
      <c r="CL150" s="18">
        <f t="shared" si="280"/>
        <v>75787</v>
      </c>
      <c r="CM150" s="18">
        <f t="shared" si="280"/>
        <v>489390</v>
      </c>
      <c r="CN150" s="16"/>
      <c r="CO150" s="16"/>
      <c r="CP150" s="18">
        <f t="shared" si="281"/>
        <v>97922</v>
      </c>
      <c r="CQ150" s="18">
        <f t="shared" si="281"/>
        <v>191100</v>
      </c>
      <c r="CR150" s="18">
        <f t="shared" si="281"/>
        <v>300428</v>
      </c>
      <c r="CS150" s="18">
        <f t="shared" si="281"/>
        <v>405631</v>
      </c>
      <c r="CT150" s="18">
        <f t="shared" si="281"/>
        <v>508616</v>
      </c>
      <c r="CU150" s="18">
        <f t="shared" si="281"/>
        <v>616529</v>
      </c>
      <c r="CV150" s="18">
        <f t="shared" si="281"/>
        <v>718614</v>
      </c>
      <c r="CW150" s="18">
        <f t="shared" si="281"/>
        <v>818412</v>
      </c>
      <c r="CX150" s="18">
        <f t="shared" si="281"/>
        <v>922435</v>
      </c>
      <c r="CY150" s="18">
        <f t="shared" si="281"/>
        <v>1029976</v>
      </c>
      <c r="CZ150" s="18">
        <f t="shared" si="281"/>
        <v>1132034</v>
      </c>
      <c r="DA150" s="18">
        <f t="shared" si="281"/>
        <v>1228876</v>
      </c>
      <c r="DB150" s="18">
        <f t="shared" si="281"/>
        <v>7970573</v>
      </c>
      <c r="DC150" s="16"/>
      <c r="DD150" s="16"/>
      <c r="DE150" s="18">
        <f t="shared" si="282"/>
        <v>7219</v>
      </c>
      <c r="DF150" s="18">
        <f t="shared" si="282"/>
        <v>14450</v>
      </c>
      <c r="DG150" s="18">
        <f t="shared" si="282"/>
        <v>22812</v>
      </c>
      <c r="DH150" s="18">
        <f t="shared" si="282"/>
        <v>30921</v>
      </c>
      <c r="DI150" s="18">
        <f t="shared" si="282"/>
        <v>38206</v>
      </c>
      <c r="DJ150" s="18">
        <f t="shared" si="282"/>
        <v>46069</v>
      </c>
      <c r="DK150" s="18">
        <f t="shared" si="282"/>
        <v>53547</v>
      </c>
      <c r="DL150" s="18">
        <f t="shared" si="282"/>
        <v>60942</v>
      </c>
      <c r="DM150" s="18">
        <f t="shared" si="282"/>
        <v>68439</v>
      </c>
      <c r="DN150" s="18">
        <f t="shared" si="282"/>
        <v>75712</v>
      </c>
      <c r="DO150" s="18">
        <f t="shared" si="282"/>
        <v>82284</v>
      </c>
      <c r="DP150" s="18">
        <f t="shared" si="282"/>
        <v>88471</v>
      </c>
      <c r="DQ150" s="18">
        <f t="shared" si="282"/>
        <v>589072</v>
      </c>
      <c r="DR150" s="16"/>
      <c r="DS150" s="16"/>
      <c r="DT150" s="18">
        <f t="shared" si="283"/>
        <v>4351</v>
      </c>
      <c r="DU150" s="18">
        <f t="shared" si="283"/>
        <v>8563</v>
      </c>
      <c r="DV150" s="18">
        <f t="shared" si="283"/>
        <v>13013</v>
      </c>
      <c r="DW150" s="18">
        <f t="shared" si="283"/>
        <v>17534</v>
      </c>
      <c r="DX150" s="18">
        <f t="shared" si="283"/>
        <v>23514</v>
      </c>
      <c r="DY150" s="18">
        <f t="shared" si="283"/>
        <v>29865</v>
      </c>
      <c r="DZ150" s="18">
        <f t="shared" si="283"/>
        <v>36136</v>
      </c>
      <c r="EA150" s="18">
        <f t="shared" si="283"/>
        <v>42505</v>
      </c>
      <c r="EB150" s="18">
        <f t="shared" si="283"/>
        <v>48980</v>
      </c>
      <c r="EC150" s="18">
        <f t="shared" si="283"/>
        <v>55102</v>
      </c>
      <c r="ED150" s="18">
        <f t="shared" si="283"/>
        <v>60579</v>
      </c>
      <c r="EE150" s="18">
        <f t="shared" si="283"/>
        <v>65791</v>
      </c>
      <c r="EF150" s="18">
        <f t="shared" si="283"/>
        <v>405933</v>
      </c>
      <c r="EG150" s="16"/>
      <c r="EH150" s="16"/>
      <c r="EI150" s="18">
        <f t="shared" si="284"/>
        <v>30959</v>
      </c>
      <c r="EJ150" s="18">
        <f t="shared" si="284"/>
        <v>60651</v>
      </c>
      <c r="EK150" s="18">
        <f t="shared" si="284"/>
        <v>95175</v>
      </c>
      <c r="EL150" s="18">
        <f t="shared" si="284"/>
        <v>132972</v>
      </c>
      <c r="EM150" s="18">
        <f t="shared" si="284"/>
        <v>169208</v>
      </c>
      <c r="EN150" s="18">
        <f t="shared" si="284"/>
        <v>203972</v>
      </c>
      <c r="EO150" s="18">
        <f t="shared" si="284"/>
        <v>236263</v>
      </c>
      <c r="EP150" s="18">
        <f t="shared" si="284"/>
        <v>266785</v>
      </c>
      <c r="EQ150" s="18">
        <f t="shared" si="284"/>
        <v>301159</v>
      </c>
      <c r="ER150" s="18">
        <f t="shared" si="284"/>
        <v>336239</v>
      </c>
      <c r="ES150" s="18">
        <f t="shared" si="284"/>
        <v>369468</v>
      </c>
      <c r="ET150" s="18">
        <f t="shared" si="284"/>
        <v>399931</v>
      </c>
      <c r="EU150" s="18">
        <f t="shared" si="284"/>
        <v>2602782</v>
      </c>
      <c r="EV150" s="16"/>
      <c r="EW150" s="16"/>
      <c r="EX150" s="18">
        <f t="shared" si="285"/>
        <v>55740</v>
      </c>
      <c r="EY150" s="18">
        <f t="shared" si="285"/>
        <v>107458</v>
      </c>
      <c r="EZ150" s="18">
        <f t="shared" si="285"/>
        <v>169568</v>
      </c>
      <c r="FA150" s="18">
        <f t="shared" si="285"/>
        <v>232354</v>
      </c>
      <c r="FB150" s="18">
        <f t="shared" si="285"/>
        <v>296002</v>
      </c>
      <c r="FC150" s="18">
        <f t="shared" si="285"/>
        <v>359286</v>
      </c>
      <c r="FD150" s="18">
        <f t="shared" si="285"/>
        <v>420778</v>
      </c>
      <c r="FE150" s="18">
        <f t="shared" si="285"/>
        <v>481758</v>
      </c>
      <c r="FF150" s="18">
        <f t="shared" si="285"/>
        <v>544154</v>
      </c>
      <c r="FG150" s="18">
        <f t="shared" si="285"/>
        <v>607092</v>
      </c>
      <c r="FH150" s="18">
        <f t="shared" si="285"/>
        <v>665884</v>
      </c>
      <c r="FI150" s="18">
        <f t="shared" si="285"/>
        <v>723744</v>
      </c>
      <c r="FJ150" s="18">
        <f t="shared" si="285"/>
        <v>4663818</v>
      </c>
      <c r="FK150" s="16"/>
      <c r="FL150" s="16"/>
      <c r="FM150" s="18">
        <f t="shared" si="286"/>
        <v>10</v>
      </c>
      <c r="FN150" s="18">
        <f t="shared" si="286"/>
        <v>17</v>
      </c>
      <c r="FO150" s="18">
        <f t="shared" si="286"/>
        <v>27</v>
      </c>
      <c r="FP150" s="18">
        <f t="shared" si="286"/>
        <v>54</v>
      </c>
      <c r="FQ150" s="18">
        <f t="shared" si="286"/>
        <v>85</v>
      </c>
      <c r="FR150" s="18">
        <f t="shared" si="286"/>
        <v>218</v>
      </c>
      <c r="FS150" s="18">
        <f t="shared" si="286"/>
        <v>325</v>
      </c>
      <c r="FT150" s="18">
        <f t="shared" si="286"/>
        <v>374</v>
      </c>
      <c r="FU150" s="18">
        <f t="shared" si="286"/>
        <v>405</v>
      </c>
      <c r="FV150" s="18">
        <f t="shared" si="286"/>
        <v>425</v>
      </c>
      <c r="FW150" s="18">
        <f t="shared" si="286"/>
        <v>430</v>
      </c>
      <c r="FX150" s="18">
        <f t="shared" si="286"/>
        <v>439</v>
      </c>
      <c r="FY150" s="18">
        <f t="shared" si="286"/>
        <v>2809</v>
      </c>
      <c r="FZ150" s="16"/>
      <c r="GA150" s="16"/>
      <c r="GB150" s="18">
        <f t="shared" si="287"/>
        <v>0</v>
      </c>
      <c r="GC150" s="18">
        <f t="shared" si="287"/>
        <v>0</v>
      </c>
      <c r="GD150" s="18">
        <f t="shared" si="287"/>
        <v>0</v>
      </c>
      <c r="GE150" s="18">
        <f t="shared" si="287"/>
        <v>0</v>
      </c>
      <c r="GF150" s="18">
        <f t="shared" si="287"/>
        <v>0</v>
      </c>
      <c r="GG150" s="18">
        <f t="shared" si="287"/>
        <v>0</v>
      </c>
      <c r="GH150" s="18">
        <f t="shared" si="287"/>
        <v>0</v>
      </c>
      <c r="GI150" s="18">
        <f t="shared" si="287"/>
        <v>0</v>
      </c>
      <c r="GJ150" s="18">
        <f t="shared" si="287"/>
        <v>0</v>
      </c>
      <c r="GK150" s="18">
        <f t="shared" si="287"/>
        <v>0</v>
      </c>
      <c r="GL150" s="18">
        <f t="shared" si="287"/>
        <v>0</v>
      </c>
      <c r="GM150" s="18">
        <f t="shared" si="287"/>
        <v>0</v>
      </c>
      <c r="GN150" s="18">
        <f t="shared" si="287"/>
        <v>0</v>
      </c>
      <c r="GO150" s="16"/>
      <c r="GP150" s="16"/>
    </row>
    <row r="151" spans="1:198" ht="15.2" customHeight="1">
      <c r="A151" s="25">
        <v>2016</v>
      </c>
      <c r="B151" s="30" t="s">
        <v>7</v>
      </c>
      <c r="C151" s="17"/>
      <c r="D151" s="18">
        <f t="shared" ref="D151:P161" si="288">SUMIFS(D$11:D$115,$A$11:$A$115,$A151,$B$11:$B$115,$B151)</f>
        <v>0</v>
      </c>
      <c r="E151" s="18">
        <f t="shared" si="288"/>
        <v>0</v>
      </c>
      <c r="F151" s="18">
        <f t="shared" si="288"/>
        <v>0</v>
      </c>
      <c r="G151" s="18">
        <f t="shared" si="288"/>
        <v>0</v>
      </c>
      <c r="H151" s="18">
        <f t="shared" si="288"/>
        <v>0</v>
      </c>
      <c r="I151" s="18">
        <f t="shared" si="288"/>
        <v>0</v>
      </c>
      <c r="J151" s="18">
        <f t="shared" si="288"/>
        <v>0</v>
      </c>
      <c r="K151" s="18">
        <f t="shared" si="288"/>
        <v>0</v>
      </c>
      <c r="L151" s="18">
        <f t="shared" si="288"/>
        <v>0</v>
      </c>
      <c r="M151" s="18">
        <f t="shared" si="288"/>
        <v>0</v>
      </c>
      <c r="N151" s="18">
        <f t="shared" si="288"/>
        <v>0</v>
      </c>
      <c r="O151" s="18">
        <f t="shared" si="288"/>
        <v>0</v>
      </c>
      <c r="P151" s="18">
        <f t="shared" si="288"/>
        <v>0</v>
      </c>
      <c r="Q151" s="16"/>
      <c r="R151" s="16"/>
      <c r="S151" s="18">
        <f t="shared" si="276"/>
        <v>0</v>
      </c>
      <c r="T151" s="18">
        <f t="shared" si="276"/>
        <v>0</v>
      </c>
      <c r="U151" s="18">
        <f t="shared" si="276"/>
        <v>0</v>
      </c>
      <c r="V151" s="18">
        <f t="shared" si="276"/>
        <v>0</v>
      </c>
      <c r="W151" s="18">
        <f t="shared" si="276"/>
        <v>0</v>
      </c>
      <c r="X151" s="18">
        <f t="shared" si="276"/>
        <v>0</v>
      </c>
      <c r="Y151" s="18">
        <f t="shared" si="276"/>
        <v>0</v>
      </c>
      <c r="Z151" s="18">
        <f t="shared" si="276"/>
        <v>0</v>
      </c>
      <c r="AA151" s="18">
        <f t="shared" si="276"/>
        <v>0</v>
      </c>
      <c r="AB151" s="18">
        <f t="shared" si="276"/>
        <v>0</v>
      </c>
      <c r="AC151" s="18">
        <f t="shared" si="276"/>
        <v>0</v>
      </c>
      <c r="AD151" s="18">
        <f t="shared" si="276"/>
        <v>0</v>
      </c>
      <c r="AE151" s="18">
        <f t="shared" si="276"/>
        <v>0</v>
      </c>
      <c r="AF151" s="16"/>
      <c r="AG151" s="16"/>
      <c r="AH151" s="18">
        <f t="shared" ref="AH151:AT161" si="289">SUMIFS(AH$11:AH$115,$A$11:$A$115,$A151,$B$11:$B$115,$B151)</f>
        <v>204600</v>
      </c>
      <c r="AI151" s="18">
        <f t="shared" si="289"/>
        <v>413195</v>
      </c>
      <c r="AJ151" s="18">
        <f t="shared" si="289"/>
        <v>634403</v>
      </c>
      <c r="AK151" s="18">
        <f t="shared" si="289"/>
        <v>846456</v>
      </c>
      <c r="AL151" s="18">
        <f t="shared" si="289"/>
        <v>1062443</v>
      </c>
      <c r="AM151" s="18">
        <f t="shared" si="289"/>
        <v>1290438</v>
      </c>
      <c r="AN151" s="18">
        <f t="shared" si="289"/>
        <v>1479956</v>
      </c>
      <c r="AO151" s="18">
        <f t="shared" si="289"/>
        <v>1705679</v>
      </c>
      <c r="AP151" s="18">
        <f t="shared" si="289"/>
        <v>1923484</v>
      </c>
      <c r="AQ151" s="18">
        <f t="shared" si="289"/>
        <v>2142184</v>
      </c>
      <c r="AR151" s="18">
        <f t="shared" si="289"/>
        <v>2357046</v>
      </c>
      <c r="AS151" s="18">
        <f t="shared" si="289"/>
        <v>2546977</v>
      </c>
      <c r="AT151" s="18">
        <f t="shared" si="289"/>
        <v>16606861</v>
      </c>
      <c r="AU151" s="16"/>
      <c r="AV151" s="16"/>
      <c r="AW151" s="18">
        <f t="shared" ref="AW151:BI161" si="290">SUMIFS(AW$11:AW$115,$A$11:$A$115,$A151,$B$11:$B$115,$B151)</f>
        <v>126932</v>
      </c>
      <c r="AX151" s="18">
        <f t="shared" si="290"/>
        <v>257595</v>
      </c>
      <c r="AY151" s="18">
        <f t="shared" si="290"/>
        <v>401403</v>
      </c>
      <c r="AZ151" s="18">
        <f t="shared" si="290"/>
        <v>544597</v>
      </c>
      <c r="BA151" s="18">
        <f t="shared" si="290"/>
        <v>687910</v>
      </c>
      <c r="BB151" s="18">
        <f t="shared" si="290"/>
        <v>841938</v>
      </c>
      <c r="BC151" s="18">
        <f t="shared" si="290"/>
        <v>974171</v>
      </c>
      <c r="BD151" s="18">
        <f t="shared" si="290"/>
        <v>1120850</v>
      </c>
      <c r="BE151" s="18">
        <f t="shared" si="290"/>
        <v>1265324</v>
      </c>
      <c r="BF151" s="18">
        <f t="shared" si="290"/>
        <v>1412476</v>
      </c>
      <c r="BG151" s="18">
        <f t="shared" si="290"/>
        <v>1555967</v>
      </c>
      <c r="BH151" s="18">
        <f t="shared" si="290"/>
        <v>1680238</v>
      </c>
      <c r="BI151" s="18">
        <f t="shared" si="290"/>
        <v>10869401</v>
      </c>
      <c r="BJ151" s="16"/>
      <c r="BK151" s="16"/>
      <c r="BL151" s="18">
        <f t="shared" ref="BL151:BX161" si="291">SUMIFS(BL$11:BL$115,$A$11:$A$115,$A151,$B$11:$B$115,$B151)</f>
        <v>1960</v>
      </c>
      <c r="BM151" s="18">
        <f t="shared" si="291"/>
        <v>4305</v>
      </c>
      <c r="BN151" s="18">
        <f t="shared" si="291"/>
        <v>6614</v>
      </c>
      <c r="BO151" s="18">
        <f t="shared" si="291"/>
        <v>9376</v>
      </c>
      <c r="BP151" s="18">
        <f t="shared" si="291"/>
        <v>12367</v>
      </c>
      <c r="BQ151" s="18">
        <f t="shared" si="291"/>
        <v>15782</v>
      </c>
      <c r="BR151" s="18">
        <f t="shared" si="291"/>
        <v>18225</v>
      </c>
      <c r="BS151" s="18">
        <f t="shared" si="291"/>
        <v>20935</v>
      </c>
      <c r="BT151" s="18">
        <f t="shared" si="291"/>
        <v>24149</v>
      </c>
      <c r="BU151" s="18">
        <f t="shared" si="291"/>
        <v>27727</v>
      </c>
      <c r="BV151" s="18">
        <f t="shared" si="291"/>
        <v>31126</v>
      </c>
      <c r="BW151" s="18">
        <f t="shared" si="291"/>
        <v>34377</v>
      </c>
      <c r="BX151" s="18">
        <f t="shared" si="291"/>
        <v>206943</v>
      </c>
      <c r="BY151" s="16"/>
      <c r="BZ151" s="16"/>
      <c r="CA151" s="18">
        <f t="shared" ref="CA151:CM161" si="292">SUMIFS(CA$11:CA$115,$A$11:$A$115,$A151,$B$11:$B$115,$B151)</f>
        <v>5676</v>
      </c>
      <c r="CB151" s="18">
        <f t="shared" si="292"/>
        <v>11937</v>
      </c>
      <c r="CC151" s="18">
        <f t="shared" si="292"/>
        <v>18458</v>
      </c>
      <c r="CD151" s="18">
        <f t="shared" si="292"/>
        <v>24932</v>
      </c>
      <c r="CE151" s="18">
        <f t="shared" si="292"/>
        <v>31945</v>
      </c>
      <c r="CF151" s="18">
        <f t="shared" si="292"/>
        <v>38881</v>
      </c>
      <c r="CG151" s="18">
        <f t="shared" si="292"/>
        <v>44415</v>
      </c>
      <c r="CH151" s="18">
        <f t="shared" si="292"/>
        <v>50966</v>
      </c>
      <c r="CI151" s="18">
        <f t="shared" si="292"/>
        <v>57637</v>
      </c>
      <c r="CJ151" s="18">
        <f t="shared" si="292"/>
        <v>64150</v>
      </c>
      <c r="CK151" s="18">
        <f t="shared" si="292"/>
        <v>70393</v>
      </c>
      <c r="CL151" s="18">
        <f t="shared" si="292"/>
        <v>76181</v>
      </c>
      <c r="CM151" s="18">
        <f t="shared" si="292"/>
        <v>495571</v>
      </c>
      <c r="CN151" s="16"/>
      <c r="CO151" s="16"/>
      <c r="CP151" s="18">
        <f t="shared" ref="CP151:DB161" si="293">SUMIFS(CP$11:CP$115,$A$11:$A$115,$A151,$B$11:$B$115,$B151)</f>
        <v>96953</v>
      </c>
      <c r="CQ151" s="18">
        <f t="shared" si="293"/>
        <v>196684</v>
      </c>
      <c r="CR151" s="18">
        <f t="shared" si="293"/>
        <v>306373</v>
      </c>
      <c r="CS151" s="18">
        <f t="shared" si="293"/>
        <v>409733</v>
      </c>
      <c r="CT151" s="18">
        <f t="shared" si="293"/>
        <v>513361</v>
      </c>
      <c r="CU151" s="18">
        <f t="shared" si="293"/>
        <v>619598</v>
      </c>
      <c r="CV151" s="18">
        <f t="shared" si="293"/>
        <v>714598</v>
      </c>
      <c r="CW151" s="18">
        <f t="shared" si="293"/>
        <v>821152</v>
      </c>
      <c r="CX151" s="18">
        <f t="shared" si="293"/>
        <v>922991</v>
      </c>
      <c r="CY151" s="18">
        <f t="shared" si="293"/>
        <v>1022961</v>
      </c>
      <c r="CZ151" s="18">
        <f t="shared" si="293"/>
        <v>1123207</v>
      </c>
      <c r="DA151" s="18">
        <f t="shared" si="293"/>
        <v>1212268</v>
      </c>
      <c r="DB151" s="18">
        <f t="shared" si="293"/>
        <v>7959879</v>
      </c>
      <c r="DC151" s="16"/>
      <c r="DD151" s="16"/>
      <c r="DE151" s="18">
        <f t="shared" ref="DE151:DQ161" si="294">SUMIFS(DE$11:DE$115,$A$11:$A$115,$A151,$B$11:$B$115,$B151)</f>
        <v>7291</v>
      </c>
      <c r="DF151" s="18">
        <f t="shared" si="294"/>
        <v>14616</v>
      </c>
      <c r="DG151" s="18">
        <f t="shared" si="294"/>
        <v>22894</v>
      </c>
      <c r="DH151" s="18">
        <f t="shared" si="294"/>
        <v>30339</v>
      </c>
      <c r="DI151" s="18">
        <f t="shared" si="294"/>
        <v>38099</v>
      </c>
      <c r="DJ151" s="18">
        <f t="shared" si="294"/>
        <v>45602</v>
      </c>
      <c r="DK151" s="18">
        <f t="shared" si="294"/>
        <v>52665</v>
      </c>
      <c r="DL151" s="18">
        <f t="shared" si="294"/>
        <v>60268</v>
      </c>
      <c r="DM151" s="18">
        <f t="shared" si="294"/>
        <v>67221</v>
      </c>
      <c r="DN151" s="18">
        <f t="shared" si="294"/>
        <v>74833</v>
      </c>
      <c r="DO151" s="18">
        <f t="shared" si="294"/>
        <v>82877</v>
      </c>
      <c r="DP151" s="18">
        <f t="shared" si="294"/>
        <v>89160</v>
      </c>
      <c r="DQ151" s="18">
        <f t="shared" si="294"/>
        <v>585865</v>
      </c>
      <c r="DR151" s="16"/>
      <c r="DS151" s="16"/>
      <c r="DT151" s="18">
        <f t="shared" ref="DT151:EF161" si="295">SUMIFS(DT$11:DT$115,$A$11:$A$115,$A151,$B$11:$B$115,$B151)</f>
        <v>4488</v>
      </c>
      <c r="DU151" s="18">
        <f t="shared" si="295"/>
        <v>8934</v>
      </c>
      <c r="DV151" s="18">
        <f t="shared" si="295"/>
        <v>13802</v>
      </c>
      <c r="DW151" s="18">
        <f t="shared" si="295"/>
        <v>18617</v>
      </c>
      <c r="DX151" s="18">
        <f t="shared" si="295"/>
        <v>24728</v>
      </c>
      <c r="DY151" s="18">
        <f t="shared" si="295"/>
        <v>31454</v>
      </c>
      <c r="DZ151" s="18">
        <f t="shared" si="295"/>
        <v>37390</v>
      </c>
      <c r="EA151" s="18">
        <f t="shared" si="295"/>
        <v>43380</v>
      </c>
      <c r="EB151" s="18">
        <f t="shared" si="295"/>
        <v>49856</v>
      </c>
      <c r="EC151" s="18">
        <f t="shared" si="295"/>
        <v>56966</v>
      </c>
      <c r="ED151" s="18">
        <f t="shared" si="295"/>
        <v>62844</v>
      </c>
      <c r="EE151" s="18">
        <f t="shared" si="295"/>
        <v>67829</v>
      </c>
      <c r="EF151" s="18">
        <f t="shared" si="295"/>
        <v>420288</v>
      </c>
      <c r="EG151" s="16"/>
      <c r="EH151" s="16"/>
      <c r="EI151" s="18">
        <f t="shared" ref="EI151:EU161" si="296">SUMIFS(EI$11:EI$115,$A$11:$A$115,$A151,$B$11:$B$115,$B151)</f>
        <v>31663</v>
      </c>
      <c r="EJ151" s="18">
        <f t="shared" si="296"/>
        <v>63667</v>
      </c>
      <c r="EK151" s="18">
        <f t="shared" si="296"/>
        <v>99876</v>
      </c>
      <c r="EL151" s="18">
        <f t="shared" si="296"/>
        <v>134187</v>
      </c>
      <c r="EM151" s="18">
        <f t="shared" si="296"/>
        <v>168963</v>
      </c>
      <c r="EN151" s="18">
        <f t="shared" si="296"/>
        <v>203839</v>
      </c>
      <c r="EO151" s="18">
        <f t="shared" si="296"/>
        <v>234953</v>
      </c>
      <c r="EP151" s="18">
        <f t="shared" si="296"/>
        <v>268752</v>
      </c>
      <c r="EQ151" s="18">
        <f t="shared" si="296"/>
        <v>302155</v>
      </c>
      <c r="ER151" s="18">
        <f t="shared" si="296"/>
        <v>336087</v>
      </c>
      <c r="ES151" s="18">
        <f t="shared" si="296"/>
        <v>369945</v>
      </c>
      <c r="ET151" s="18">
        <f t="shared" si="296"/>
        <v>398072</v>
      </c>
      <c r="EU151" s="18">
        <f t="shared" si="296"/>
        <v>2612159</v>
      </c>
      <c r="EV151" s="16"/>
      <c r="EW151" s="16"/>
      <c r="EX151" s="18">
        <f t="shared" ref="EX151:FJ161" si="297">SUMIFS(EX$11:EX$115,$A$11:$A$115,$A151,$B$11:$B$115,$B151)</f>
        <v>55812</v>
      </c>
      <c r="EY151" s="18">
        <f t="shared" si="297"/>
        <v>113122</v>
      </c>
      <c r="EZ151" s="18">
        <f t="shared" si="297"/>
        <v>176968</v>
      </c>
      <c r="FA151" s="18">
        <f t="shared" si="297"/>
        <v>239826</v>
      </c>
      <c r="FB151" s="18">
        <f t="shared" si="297"/>
        <v>302776</v>
      </c>
      <c r="FC151" s="18">
        <f t="shared" si="297"/>
        <v>370890</v>
      </c>
      <c r="FD151" s="18">
        <f t="shared" si="297"/>
        <v>432124</v>
      </c>
      <c r="FE151" s="18">
        <f t="shared" si="297"/>
        <v>499616</v>
      </c>
      <c r="FF151" s="18">
        <f t="shared" si="297"/>
        <v>564442</v>
      </c>
      <c r="FG151" s="18">
        <f t="shared" si="297"/>
        <v>628062</v>
      </c>
      <c r="FH151" s="18">
        <f t="shared" si="297"/>
        <v>693378</v>
      </c>
      <c r="FI151" s="18">
        <f t="shared" si="297"/>
        <v>753742</v>
      </c>
      <c r="FJ151" s="18">
        <f t="shared" si="297"/>
        <v>4830758</v>
      </c>
      <c r="FK151" s="16"/>
      <c r="FL151" s="16"/>
      <c r="FM151" s="18">
        <f t="shared" ref="FM151:FY161" si="298">SUMIFS(FM$11:FM$115,$A$11:$A$115,$A151,$B$11:$B$115,$B151)</f>
        <v>10</v>
      </c>
      <c r="FN151" s="18">
        <f t="shared" si="298"/>
        <v>21</v>
      </c>
      <c r="FO151" s="18">
        <f t="shared" si="298"/>
        <v>21</v>
      </c>
      <c r="FP151" s="18">
        <f t="shared" si="298"/>
        <v>21</v>
      </c>
      <c r="FQ151" s="18">
        <f t="shared" si="298"/>
        <v>21</v>
      </c>
      <c r="FR151" s="18">
        <f t="shared" si="298"/>
        <v>21</v>
      </c>
      <c r="FS151" s="18">
        <f t="shared" si="298"/>
        <v>21</v>
      </c>
      <c r="FT151" s="18">
        <f t="shared" si="298"/>
        <v>21</v>
      </c>
      <c r="FU151" s="18">
        <f t="shared" si="298"/>
        <v>21</v>
      </c>
      <c r="FV151" s="18">
        <f t="shared" si="298"/>
        <v>21</v>
      </c>
      <c r="FW151" s="18">
        <f t="shared" si="298"/>
        <v>21</v>
      </c>
      <c r="FX151" s="18">
        <f t="shared" si="298"/>
        <v>21</v>
      </c>
      <c r="FY151" s="18">
        <f t="shared" si="298"/>
        <v>241</v>
      </c>
      <c r="FZ151" s="16"/>
      <c r="GA151" s="16"/>
      <c r="GB151" s="18">
        <f t="shared" ref="GB151:GN161" si="299">SUMIFS(GB$11:GB$115,$A$11:$A$115,$A151,$B$11:$B$115,$B151)</f>
        <v>0</v>
      </c>
      <c r="GC151" s="18">
        <f t="shared" si="299"/>
        <v>0</v>
      </c>
      <c r="GD151" s="18">
        <f t="shared" si="299"/>
        <v>0</v>
      </c>
      <c r="GE151" s="18">
        <f t="shared" si="299"/>
        <v>0</v>
      </c>
      <c r="GF151" s="18">
        <f t="shared" si="299"/>
        <v>0</v>
      </c>
      <c r="GG151" s="18">
        <f t="shared" si="299"/>
        <v>0</v>
      </c>
      <c r="GH151" s="18">
        <f t="shared" si="299"/>
        <v>0</v>
      </c>
      <c r="GI151" s="18">
        <f t="shared" si="299"/>
        <v>0</v>
      </c>
      <c r="GJ151" s="18">
        <f t="shared" si="299"/>
        <v>0</v>
      </c>
      <c r="GK151" s="18">
        <f t="shared" si="299"/>
        <v>0</v>
      </c>
      <c r="GL151" s="18">
        <f t="shared" si="299"/>
        <v>0</v>
      </c>
      <c r="GM151" s="18">
        <f t="shared" si="299"/>
        <v>0</v>
      </c>
      <c r="GN151" s="18">
        <f t="shared" si="299"/>
        <v>0</v>
      </c>
      <c r="GO151" s="16"/>
      <c r="GP151" s="16"/>
    </row>
    <row r="152" spans="1:198" ht="15.2" customHeight="1">
      <c r="A152" s="25">
        <v>2017</v>
      </c>
      <c r="B152" s="30" t="s">
        <v>7</v>
      </c>
      <c r="C152" s="17"/>
      <c r="D152" s="18">
        <f t="shared" si="288"/>
        <v>0</v>
      </c>
      <c r="E152" s="18">
        <f t="shared" si="288"/>
        <v>0</v>
      </c>
      <c r="F152" s="18">
        <f t="shared" si="288"/>
        <v>0</v>
      </c>
      <c r="G152" s="18">
        <f t="shared" si="288"/>
        <v>0</v>
      </c>
      <c r="H152" s="18">
        <f t="shared" si="288"/>
        <v>0</v>
      </c>
      <c r="I152" s="18">
        <f t="shared" si="288"/>
        <v>0</v>
      </c>
      <c r="J152" s="18">
        <f t="shared" si="288"/>
        <v>0</v>
      </c>
      <c r="K152" s="18">
        <f t="shared" si="288"/>
        <v>0</v>
      </c>
      <c r="L152" s="18">
        <f t="shared" si="288"/>
        <v>0</v>
      </c>
      <c r="M152" s="18">
        <f t="shared" si="288"/>
        <v>0</v>
      </c>
      <c r="N152" s="18">
        <f t="shared" si="288"/>
        <v>0</v>
      </c>
      <c r="O152" s="18">
        <f t="shared" si="288"/>
        <v>0</v>
      </c>
      <c r="P152" s="18">
        <f t="shared" si="288"/>
        <v>0</v>
      </c>
      <c r="Q152" s="16"/>
      <c r="R152" s="16"/>
      <c r="S152" s="18">
        <f t="shared" si="276"/>
        <v>0</v>
      </c>
      <c r="T152" s="18">
        <f t="shared" si="276"/>
        <v>0</v>
      </c>
      <c r="U152" s="18">
        <f t="shared" si="276"/>
        <v>0</v>
      </c>
      <c r="V152" s="18">
        <f t="shared" si="276"/>
        <v>0</v>
      </c>
      <c r="W152" s="18">
        <f t="shared" si="276"/>
        <v>0</v>
      </c>
      <c r="X152" s="18">
        <f t="shared" si="276"/>
        <v>0</v>
      </c>
      <c r="Y152" s="18">
        <f t="shared" si="276"/>
        <v>0</v>
      </c>
      <c r="Z152" s="18">
        <f t="shared" si="276"/>
        <v>0</v>
      </c>
      <c r="AA152" s="18">
        <f t="shared" si="276"/>
        <v>0</v>
      </c>
      <c r="AB152" s="18">
        <f t="shared" si="276"/>
        <v>0</v>
      </c>
      <c r="AC152" s="18">
        <f t="shared" si="276"/>
        <v>0</v>
      </c>
      <c r="AD152" s="18">
        <f t="shared" si="276"/>
        <v>0</v>
      </c>
      <c r="AE152" s="18">
        <f t="shared" si="276"/>
        <v>0</v>
      </c>
      <c r="AF152" s="16"/>
      <c r="AG152" s="16"/>
      <c r="AH152" s="18">
        <f t="shared" si="289"/>
        <v>210743</v>
      </c>
      <c r="AI152" s="18">
        <f t="shared" si="289"/>
        <v>414056</v>
      </c>
      <c r="AJ152" s="18">
        <f t="shared" si="289"/>
        <v>648354</v>
      </c>
      <c r="AK152" s="18">
        <f t="shared" si="289"/>
        <v>854124</v>
      </c>
      <c r="AL152" s="18">
        <f t="shared" si="289"/>
        <v>1082512</v>
      </c>
      <c r="AM152" s="18">
        <f t="shared" si="289"/>
        <v>1310902</v>
      </c>
      <c r="AN152" s="18">
        <f t="shared" si="289"/>
        <v>1495716</v>
      </c>
      <c r="AO152" s="18">
        <f t="shared" si="289"/>
        <v>1720974</v>
      </c>
      <c r="AP152" s="18">
        <f t="shared" si="289"/>
        <v>1931492</v>
      </c>
      <c r="AQ152" s="18">
        <f t="shared" si="289"/>
        <v>2137793</v>
      </c>
      <c r="AR152" s="18">
        <f t="shared" si="289"/>
        <v>2360733</v>
      </c>
      <c r="AS152" s="18">
        <f t="shared" si="289"/>
        <v>2547653</v>
      </c>
      <c r="AT152" s="18">
        <f t="shared" si="289"/>
        <v>16715052</v>
      </c>
      <c r="AU152" s="16"/>
      <c r="AV152" s="16"/>
      <c r="AW152" s="18">
        <f t="shared" si="290"/>
        <v>131198</v>
      </c>
      <c r="AX152" s="18">
        <f t="shared" si="290"/>
        <v>260888</v>
      </c>
      <c r="AY152" s="18">
        <f t="shared" si="290"/>
        <v>409306</v>
      </c>
      <c r="AZ152" s="18">
        <f t="shared" si="290"/>
        <v>543324</v>
      </c>
      <c r="BA152" s="18">
        <f t="shared" si="290"/>
        <v>692520</v>
      </c>
      <c r="BB152" s="18">
        <f t="shared" si="290"/>
        <v>838889</v>
      </c>
      <c r="BC152" s="18">
        <f t="shared" si="290"/>
        <v>965495</v>
      </c>
      <c r="BD152" s="18">
        <f t="shared" si="290"/>
        <v>1112368</v>
      </c>
      <c r="BE152" s="18">
        <f t="shared" si="290"/>
        <v>1248779</v>
      </c>
      <c r="BF152" s="18">
        <f t="shared" si="290"/>
        <v>1392226</v>
      </c>
      <c r="BG152" s="18">
        <f t="shared" si="290"/>
        <v>1533024</v>
      </c>
      <c r="BH152" s="18">
        <f t="shared" si="290"/>
        <v>1648520</v>
      </c>
      <c r="BI152" s="18">
        <f t="shared" si="290"/>
        <v>10776537</v>
      </c>
      <c r="BJ152" s="16"/>
      <c r="BK152" s="16"/>
      <c r="BL152" s="18">
        <f t="shared" si="291"/>
        <v>3475</v>
      </c>
      <c r="BM152" s="18">
        <f t="shared" si="291"/>
        <v>6920</v>
      </c>
      <c r="BN152" s="18">
        <f t="shared" si="291"/>
        <v>10873</v>
      </c>
      <c r="BO152" s="18">
        <f t="shared" si="291"/>
        <v>14082</v>
      </c>
      <c r="BP152" s="18">
        <f t="shared" si="291"/>
        <v>17712</v>
      </c>
      <c r="BQ152" s="18">
        <f t="shared" si="291"/>
        <v>22030</v>
      </c>
      <c r="BR152" s="18">
        <f t="shared" si="291"/>
        <v>24786</v>
      </c>
      <c r="BS152" s="18">
        <f t="shared" si="291"/>
        <v>28568</v>
      </c>
      <c r="BT152" s="18">
        <f t="shared" si="291"/>
        <v>31762</v>
      </c>
      <c r="BU152" s="18">
        <f t="shared" si="291"/>
        <v>33442</v>
      </c>
      <c r="BV152" s="18">
        <f t="shared" si="291"/>
        <v>36483</v>
      </c>
      <c r="BW152" s="18">
        <f t="shared" si="291"/>
        <v>39320</v>
      </c>
      <c r="BX152" s="18">
        <f t="shared" si="291"/>
        <v>269453</v>
      </c>
      <c r="BY152" s="16"/>
      <c r="BZ152" s="16"/>
      <c r="CA152" s="18">
        <f t="shared" si="292"/>
        <v>6827</v>
      </c>
      <c r="CB152" s="18">
        <f t="shared" si="292"/>
        <v>13535</v>
      </c>
      <c r="CC152" s="18">
        <f t="shared" si="292"/>
        <v>20863</v>
      </c>
      <c r="CD152" s="18">
        <f t="shared" si="292"/>
        <v>27967</v>
      </c>
      <c r="CE152" s="18">
        <f t="shared" si="292"/>
        <v>36149</v>
      </c>
      <c r="CF152" s="18">
        <f t="shared" si="292"/>
        <v>44258</v>
      </c>
      <c r="CG152" s="18">
        <f t="shared" si="292"/>
        <v>51858</v>
      </c>
      <c r="CH152" s="18">
        <f t="shared" si="292"/>
        <v>59142</v>
      </c>
      <c r="CI152" s="18">
        <f t="shared" si="292"/>
        <v>65728</v>
      </c>
      <c r="CJ152" s="18">
        <f t="shared" si="292"/>
        <v>72635</v>
      </c>
      <c r="CK152" s="18">
        <f t="shared" si="292"/>
        <v>79462</v>
      </c>
      <c r="CL152" s="18">
        <f t="shared" si="292"/>
        <v>85161</v>
      </c>
      <c r="CM152" s="18">
        <f t="shared" si="292"/>
        <v>563585</v>
      </c>
      <c r="CN152" s="16"/>
      <c r="CO152" s="16"/>
      <c r="CP152" s="18">
        <f t="shared" si="293"/>
        <v>95293</v>
      </c>
      <c r="CQ152" s="18">
        <f t="shared" si="293"/>
        <v>184758</v>
      </c>
      <c r="CR152" s="18">
        <f t="shared" si="293"/>
        <v>288395</v>
      </c>
      <c r="CS152" s="18">
        <f t="shared" si="293"/>
        <v>382359</v>
      </c>
      <c r="CT152" s="18">
        <f t="shared" si="293"/>
        <v>486925</v>
      </c>
      <c r="CU152" s="18">
        <f t="shared" si="293"/>
        <v>590503</v>
      </c>
      <c r="CV152" s="18">
        <f t="shared" si="293"/>
        <v>681971</v>
      </c>
      <c r="CW152" s="18">
        <f t="shared" si="293"/>
        <v>786345</v>
      </c>
      <c r="CX152" s="18">
        <f t="shared" si="293"/>
        <v>882292</v>
      </c>
      <c r="CY152" s="18">
        <f t="shared" si="293"/>
        <v>984127</v>
      </c>
      <c r="CZ152" s="18">
        <f t="shared" si="293"/>
        <v>1081440</v>
      </c>
      <c r="DA152" s="18">
        <f t="shared" si="293"/>
        <v>1163962</v>
      </c>
      <c r="DB152" s="18">
        <f t="shared" si="293"/>
        <v>7608370</v>
      </c>
      <c r="DC152" s="16"/>
      <c r="DD152" s="16"/>
      <c r="DE152" s="18">
        <f t="shared" si="294"/>
        <v>7597</v>
      </c>
      <c r="DF152" s="18">
        <f t="shared" si="294"/>
        <v>15230</v>
      </c>
      <c r="DG152" s="18">
        <f t="shared" si="294"/>
        <v>24164</v>
      </c>
      <c r="DH152" s="18">
        <f t="shared" si="294"/>
        <v>31795</v>
      </c>
      <c r="DI152" s="18">
        <f t="shared" si="294"/>
        <v>39611</v>
      </c>
      <c r="DJ152" s="18">
        <f t="shared" si="294"/>
        <v>47300</v>
      </c>
      <c r="DK152" s="18">
        <f t="shared" si="294"/>
        <v>54393</v>
      </c>
      <c r="DL152" s="18">
        <f t="shared" si="294"/>
        <v>62094</v>
      </c>
      <c r="DM152" s="18">
        <f t="shared" si="294"/>
        <v>69203</v>
      </c>
      <c r="DN152" s="18">
        <f t="shared" si="294"/>
        <v>77175</v>
      </c>
      <c r="DO152" s="18">
        <f t="shared" si="294"/>
        <v>84410</v>
      </c>
      <c r="DP152" s="18">
        <f t="shared" si="294"/>
        <v>90645</v>
      </c>
      <c r="DQ152" s="18">
        <f t="shared" si="294"/>
        <v>603617</v>
      </c>
      <c r="DR152" s="16"/>
      <c r="DS152" s="16"/>
      <c r="DT152" s="18">
        <f t="shared" si="295"/>
        <v>4964</v>
      </c>
      <c r="DU152" s="18">
        <f t="shared" si="295"/>
        <v>9780</v>
      </c>
      <c r="DV152" s="18">
        <f t="shared" si="295"/>
        <v>14888</v>
      </c>
      <c r="DW152" s="18">
        <f t="shared" si="295"/>
        <v>20192</v>
      </c>
      <c r="DX152" s="18">
        <f t="shared" si="295"/>
        <v>26591</v>
      </c>
      <c r="DY152" s="18">
        <f t="shared" si="295"/>
        <v>33520</v>
      </c>
      <c r="DZ152" s="18">
        <f t="shared" si="295"/>
        <v>40012</v>
      </c>
      <c r="EA152" s="18">
        <f t="shared" si="295"/>
        <v>46595</v>
      </c>
      <c r="EB152" s="18">
        <f t="shared" si="295"/>
        <v>53724</v>
      </c>
      <c r="EC152" s="18">
        <f t="shared" si="295"/>
        <v>60642</v>
      </c>
      <c r="ED152" s="18">
        <f t="shared" si="295"/>
        <v>66507</v>
      </c>
      <c r="EE152" s="18">
        <f t="shared" si="295"/>
        <v>71153</v>
      </c>
      <c r="EF152" s="18">
        <f t="shared" si="295"/>
        <v>448568</v>
      </c>
      <c r="EG152" s="16"/>
      <c r="EH152" s="16"/>
      <c r="EI152" s="18">
        <f t="shared" si="296"/>
        <v>31755</v>
      </c>
      <c r="EJ152" s="18">
        <f t="shared" si="296"/>
        <v>62572</v>
      </c>
      <c r="EK152" s="18">
        <f t="shared" si="296"/>
        <v>97689</v>
      </c>
      <c r="EL152" s="18">
        <f t="shared" si="296"/>
        <v>131072</v>
      </c>
      <c r="EM152" s="18">
        <f t="shared" si="296"/>
        <v>166698</v>
      </c>
      <c r="EN152" s="18">
        <f t="shared" si="296"/>
        <v>200575</v>
      </c>
      <c r="EO152" s="18">
        <f t="shared" si="296"/>
        <v>232865</v>
      </c>
      <c r="EP152" s="18">
        <f t="shared" si="296"/>
        <v>267129</v>
      </c>
      <c r="EQ152" s="18">
        <f t="shared" si="296"/>
        <v>299290</v>
      </c>
      <c r="ER152" s="18">
        <f t="shared" si="296"/>
        <v>333894</v>
      </c>
      <c r="ES152" s="18">
        <f t="shared" si="296"/>
        <v>366619</v>
      </c>
      <c r="ET152" s="18">
        <f t="shared" si="296"/>
        <v>393980</v>
      </c>
      <c r="EU152" s="18">
        <f t="shared" si="296"/>
        <v>2584138</v>
      </c>
      <c r="EV152" s="16"/>
      <c r="EW152" s="16"/>
      <c r="EX152" s="18">
        <f t="shared" si="297"/>
        <v>62612</v>
      </c>
      <c r="EY152" s="18">
        <f t="shared" si="297"/>
        <v>123824</v>
      </c>
      <c r="EZ152" s="18">
        <f t="shared" si="297"/>
        <v>196192</v>
      </c>
      <c r="FA152" s="18">
        <f t="shared" si="297"/>
        <v>261838</v>
      </c>
      <c r="FB152" s="18">
        <f t="shared" si="297"/>
        <v>333944</v>
      </c>
      <c r="FC152" s="18">
        <f t="shared" si="297"/>
        <v>405032</v>
      </c>
      <c r="FD152" s="18">
        <f t="shared" si="297"/>
        <v>467420</v>
      </c>
      <c r="FE152" s="18">
        <f t="shared" si="297"/>
        <v>536168</v>
      </c>
      <c r="FF152" s="18">
        <f t="shared" si="297"/>
        <v>600574</v>
      </c>
      <c r="FG152" s="18">
        <f t="shared" si="297"/>
        <v>667072</v>
      </c>
      <c r="FH152" s="18">
        <f t="shared" si="297"/>
        <v>732000</v>
      </c>
      <c r="FI152" s="18">
        <f t="shared" si="297"/>
        <v>789904</v>
      </c>
      <c r="FJ152" s="18">
        <f t="shared" si="297"/>
        <v>5176580</v>
      </c>
      <c r="FK152" s="16"/>
      <c r="FL152" s="16"/>
      <c r="FM152" s="18">
        <f t="shared" si="298"/>
        <v>0</v>
      </c>
      <c r="FN152" s="18">
        <f t="shared" si="298"/>
        <v>0</v>
      </c>
      <c r="FO152" s="18">
        <f t="shared" si="298"/>
        <v>0</v>
      </c>
      <c r="FP152" s="18">
        <f t="shared" si="298"/>
        <v>0</v>
      </c>
      <c r="FQ152" s="18">
        <f t="shared" si="298"/>
        <v>0</v>
      </c>
      <c r="FR152" s="18">
        <f t="shared" si="298"/>
        <v>0</v>
      </c>
      <c r="FS152" s="18">
        <f t="shared" si="298"/>
        <v>0</v>
      </c>
      <c r="FT152" s="18">
        <f t="shared" si="298"/>
        <v>0</v>
      </c>
      <c r="FU152" s="18">
        <f t="shared" si="298"/>
        <v>0</v>
      </c>
      <c r="FV152" s="18">
        <f t="shared" si="298"/>
        <v>0</v>
      </c>
      <c r="FW152" s="18">
        <f t="shared" si="298"/>
        <v>0</v>
      </c>
      <c r="FX152" s="18">
        <f t="shared" si="298"/>
        <v>0</v>
      </c>
      <c r="FY152" s="18">
        <f t="shared" si="298"/>
        <v>0</v>
      </c>
      <c r="FZ152" s="16"/>
      <c r="GA152" s="16"/>
      <c r="GB152" s="18">
        <f t="shared" si="299"/>
        <v>0</v>
      </c>
      <c r="GC152" s="18">
        <f t="shared" si="299"/>
        <v>0</v>
      </c>
      <c r="GD152" s="18">
        <f t="shared" si="299"/>
        <v>0</v>
      </c>
      <c r="GE152" s="18">
        <f t="shared" si="299"/>
        <v>0</v>
      </c>
      <c r="GF152" s="18">
        <f t="shared" si="299"/>
        <v>0</v>
      </c>
      <c r="GG152" s="18">
        <f t="shared" si="299"/>
        <v>0</v>
      </c>
      <c r="GH152" s="18">
        <f t="shared" si="299"/>
        <v>0</v>
      </c>
      <c r="GI152" s="18">
        <f t="shared" si="299"/>
        <v>0</v>
      </c>
      <c r="GJ152" s="18">
        <f t="shared" si="299"/>
        <v>0</v>
      </c>
      <c r="GK152" s="18">
        <f t="shared" si="299"/>
        <v>0</v>
      </c>
      <c r="GL152" s="18">
        <f t="shared" si="299"/>
        <v>0</v>
      </c>
      <c r="GM152" s="18">
        <f t="shared" si="299"/>
        <v>0</v>
      </c>
      <c r="GN152" s="18">
        <f t="shared" si="299"/>
        <v>0</v>
      </c>
      <c r="GO152" s="16"/>
      <c r="GP152" s="16"/>
    </row>
    <row r="153" spans="1:198" ht="15.2" customHeight="1">
      <c r="A153" s="25">
        <v>2018</v>
      </c>
      <c r="B153" s="30" t="s">
        <v>7</v>
      </c>
      <c r="C153" s="17"/>
      <c r="D153" s="18">
        <f t="shared" si="288"/>
        <v>0</v>
      </c>
      <c r="E153" s="18">
        <f t="shared" si="288"/>
        <v>0</v>
      </c>
      <c r="F153" s="18">
        <f t="shared" si="288"/>
        <v>0</v>
      </c>
      <c r="G153" s="18">
        <f t="shared" si="288"/>
        <v>0</v>
      </c>
      <c r="H153" s="18">
        <f t="shared" si="288"/>
        <v>0</v>
      </c>
      <c r="I153" s="18">
        <f t="shared" si="288"/>
        <v>0</v>
      </c>
      <c r="J153" s="18">
        <f t="shared" si="288"/>
        <v>0</v>
      </c>
      <c r="K153" s="18">
        <f t="shared" si="288"/>
        <v>0</v>
      </c>
      <c r="L153" s="18">
        <f t="shared" si="288"/>
        <v>0</v>
      </c>
      <c r="M153" s="18">
        <f t="shared" si="288"/>
        <v>0</v>
      </c>
      <c r="N153" s="18">
        <f t="shared" si="288"/>
        <v>0</v>
      </c>
      <c r="O153" s="18">
        <f t="shared" si="288"/>
        <v>0</v>
      </c>
      <c r="P153" s="18">
        <f t="shared" si="288"/>
        <v>0</v>
      </c>
      <c r="Q153" s="16"/>
      <c r="R153" s="16"/>
      <c r="S153" s="18">
        <f t="shared" si="276"/>
        <v>0</v>
      </c>
      <c r="T153" s="18">
        <f t="shared" si="276"/>
        <v>0</v>
      </c>
      <c r="U153" s="18">
        <f t="shared" si="276"/>
        <v>0</v>
      </c>
      <c r="V153" s="18">
        <f t="shared" si="276"/>
        <v>0</v>
      </c>
      <c r="W153" s="18">
        <f t="shared" si="276"/>
        <v>0</v>
      </c>
      <c r="X153" s="18">
        <f t="shared" si="276"/>
        <v>0</v>
      </c>
      <c r="Y153" s="18">
        <f t="shared" si="276"/>
        <v>0</v>
      </c>
      <c r="Z153" s="18">
        <f t="shared" si="276"/>
        <v>0</v>
      </c>
      <c r="AA153" s="18">
        <f t="shared" si="276"/>
        <v>0</v>
      </c>
      <c r="AB153" s="18">
        <f t="shared" si="276"/>
        <v>0</v>
      </c>
      <c r="AC153" s="18">
        <f t="shared" si="276"/>
        <v>0</v>
      </c>
      <c r="AD153" s="18">
        <f t="shared" si="276"/>
        <v>0</v>
      </c>
      <c r="AE153" s="18">
        <f t="shared" si="276"/>
        <v>0</v>
      </c>
      <c r="AF153" s="16"/>
      <c r="AG153" s="16"/>
      <c r="AH153" s="18">
        <f t="shared" si="289"/>
        <v>217005</v>
      </c>
      <c r="AI153" s="18">
        <f t="shared" si="289"/>
        <v>425618</v>
      </c>
      <c r="AJ153" s="18">
        <f t="shared" si="289"/>
        <v>652308</v>
      </c>
      <c r="AK153" s="18">
        <f t="shared" si="289"/>
        <v>877093</v>
      </c>
      <c r="AL153" s="18">
        <f t="shared" si="289"/>
        <v>1106436</v>
      </c>
      <c r="AM153" s="18">
        <f t="shared" si="289"/>
        <v>1330709</v>
      </c>
      <c r="AN153" s="18">
        <f t="shared" si="289"/>
        <v>1529193</v>
      </c>
      <c r="AO153" s="18">
        <f t="shared" si="289"/>
        <v>1755115</v>
      </c>
      <c r="AP153" s="18">
        <f t="shared" si="289"/>
        <v>1967272</v>
      </c>
      <c r="AQ153" s="18">
        <f t="shared" si="289"/>
        <v>2196646</v>
      </c>
      <c r="AR153" s="18">
        <f t="shared" si="289"/>
        <v>2411994</v>
      </c>
      <c r="AS153" s="18">
        <f t="shared" si="289"/>
        <v>2593503</v>
      </c>
      <c r="AT153" s="18">
        <f t="shared" si="289"/>
        <v>17062892</v>
      </c>
      <c r="AU153" s="16"/>
      <c r="AV153" s="16"/>
      <c r="AW153" s="18">
        <f t="shared" si="290"/>
        <v>118114</v>
      </c>
      <c r="AX153" s="18">
        <f t="shared" si="290"/>
        <v>237873</v>
      </c>
      <c r="AY153" s="18">
        <f t="shared" si="290"/>
        <v>380060</v>
      </c>
      <c r="AZ153" s="18">
        <f t="shared" si="290"/>
        <v>519100</v>
      </c>
      <c r="BA153" s="18">
        <f t="shared" si="290"/>
        <v>667748</v>
      </c>
      <c r="BB153" s="18">
        <f t="shared" si="290"/>
        <v>812932</v>
      </c>
      <c r="BC153" s="18">
        <f t="shared" si="290"/>
        <v>947897</v>
      </c>
      <c r="BD153" s="18">
        <f t="shared" si="290"/>
        <v>1094796</v>
      </c>
      <c r="BE153" s="18">
        <f t="shared" si="290"/>
        <v>1235662</v>
      </c>
      <c r="BF153" s="18">
        <f t="shared" si="290"/>
        <v>1390776</v>
      </c>
      <c r="BG153" s="18">
        <f t="shared" si="290"/>
        <v>1533316</v>
      </c>
      <c r="BH153" s="18">
        <f t="shared" si="290"/>
        <v>1654306</v>
      </c>
      <c r="BI153" s="18">
        <f t="shared" si="290"/>
        <v>10592580</v>
      </c>
      <c r="BJ153" s="16"/>
      <c r="BK153" s="16"/>
      <c r="BL153" s="18">
        <f t="shared" si="291"/>
        <v>2940</v>
      </c>
      <c r="BM153" s="18">
        <f t="shared" si="291"/>
        <v>6530</v>
      </c>
      <c r="BN153" s="18">
        <f t="shared" si="291"/>
        <v>9547</v>
      </c>
      <c r="BO153" s="18">
        <f t="shared" si="291"/>
        <v>12138</v>
      </c>
      <c r="BP153" s="18">
        <f t="shared" si="291"/>
        <v>14166</v>
      </c>
      <c r="BQ153" s="18">
        <f t="shared" si="291"/>
        <v>15006</v>
      </c>
      <c r="BR153" s="18">
        <f t="shared" si="291"/>
        <v>15796</v>
      </c>
      <c r="BS153" s="18">
        <f t="shared" si="291"/>
        <v>16690</v>
      </c>
      <c r="BT153" s="18">
        <f t="shared" si="291"/>
        <v>17502</v>
      </c>
      <c r="BU153" s="18">
        <f t="shared" si="291"/>
        <v>18481</v>
      </c>
      <c r="BV153" s="18">
        <f t="shared" si="291"/>
        <v>19480</v>
      </c>
      <c r="BW153" s="18">
        <f t="shared" si="291"/>
        <v>20211</v>
      </c>
      <c r="BX153" s="18">
        <f t="shared" si="291"/>
        <v>168487</v>
      </c>
      <c r="BY153" s="16"/>
      <c r="BZ153" s="16"/>
      <c r="CA153" s="18">
        <f t="shared" si="292"/>
        <v>6404</v>
      </c>
      <c r="CB153" s="18">
        <f t="shared" si="292"/>
        <v>12084</v>
      </c>
      <c r="CC153" s="18">
        <f t="shared" si="292"/>
        <v>18809</v>
      </c>
      <c r="CD153" s="18">
        <f t="shared" si="292"/>
        <v>25770</v>
      </c>
      <c r="CE153" s="18">
        <f t="shared" si="292"/>
        <v>33310</v>
      </c>
      <c r="CF153" s="18">
        <f t="shared" si="292"/>
        <v>40537</v>
      </c>
      <c r="CG153" s="18">
        <f t="shared" si="292"/>
        <v>47821</v>
      </c>
      <c r="CH153" s="18">
        <f t="shared" si="292"/>
        <v>55058</v>
      </c>
      <c r="CI153" s="18">
        <f t="shared" si="292"/>
        <v>61603</v>
      </c>
      <c r="CJ153" s="18">
        <f t="shared" si="292"/>
        <v>68759</v>
      </c>
      <c r="CK153" s="18">
        <f t="shared" si="292"/>
        <v>74909</v>
      </c>
      <c r="CL153" s="18">
        <f t="shared" si="292"/>
        <v>80584</v>
      </c>
      <c r="CM153" s="18">
        <f t="shared" si="292"/>
        <v>525648</v>
      </c>
      <c r="CN153" s="16"/>
      <c r="CO153" s="16"/>
      <c r="CP153" s="18">
        <f t="shared" si="293"/>
        <v>94311</v>
      </c>
      <c r="CQ153" s="18">
        <f t="shared" si="293"/>
        <v>184263</v>
      </c>
      <c r="CR153" s="18">
        <f t="shared" si="293"/>
        <v>285366</v>
      </c>
      <c r="CS153" s="18">
        <f t="shared" si="293"/>
        <v>384719</v>
      </c>
      <c r="CT153" s="18">
        <f t="shared" si="293"/>
        <v>487543</v>
      </c>
      <c r="CU153" s="18">
        <f t="shared" si="293"/>
        <v>584616</v>
      </c>
      <c r="CV153" s="18">
        <f t="shared" si="293"/>
        <v>677310</v>
      </c>
      <c r="CW153" s="18">
        <f t="shared" si="293"/>
        <v>773620</v>
      </c>
      <c r="CX153" s="18">
        <f t="shared" si="293"/>
        <v>862793</v>
      </c>
      <c r="CY153" s="18">
        <f t="shared" si="293"/>
        <v>963504</v>
      </c>
      <c r="CZ153" s="18">
        <f t="shared" si="293"/>
        <v>1056267</v>
      </c>
      <c r="DA153" s="18">
        <f t="shared" si="293"/>
        <v>1136686</v>
      </c>
      <c r="DB153" s="18">
        <f t="shared" si="293"/>
        <v>7490998</v>
      </c>
      <c r="DC153" s="16"/>
      <c r="DD153" s="16"/>
      <c r="DE153" s="18">
        <f t="shared" si="294"/>
        <v>7737</v>
      </c>
      <c r="DF153" s="18">
        <f t="shared" si="294"/>
        <v>16043</v>
      </c>
      <c r="DG153" s="18">
        <f t="shared" si="294"/>
        <v>24421</v>
      </c>
      <c r="DH153" s="18">
        <f t="shared" si="294"/>
        <v>32184</v>
      </c>
      <c r="DI153" s="18">
        <f t="shared" si="294"/>
        <v>40289</v>
      </c>
      <c r="DJ153" s="18">
        <f t="shared" si="294"/>
        <v>47195</v>
      </c>
      <c r="DK153" s="18">
        <f t="shared" si="294"/>
        <v>54485</v>
      </c>
      <c r="DL153" s="18">
        <f t="shared" si="294"/>
        <v>62173</v>
      </c>
      <c r="DM153" s="18">
        <f t="shared" si="294"/>
        <v>69582</v>
      </c>
      <c r="DN153" s="18">
        <f t="shared" si="294"/>
        <v>77882</v>
      </c>
      <c r="DO153" s="18">
        <f t="shared" si="294"/>
        <v>85553</v>
      </c>
      <c r="DP153" s="18">
        <f t="shared" si="294"/>
        <v>91988</v>
      </c>
      <c r="DQ153" s="18">
        <f t="shared" si="294"/>
        <v>609532</v>
      </c>
      <c r="DR153" s="16"/>
      <c r="DS153" s="16"/>
      <c r="DT153" s="18">
        <f t="shared" si="295"/>
        <v>4798</v>
      </c>
      <c r="DU153" s="18">
        <f t="shared" si="295"/>
        <v>8930</v>
      </c>
      <c r="DV153" s="18">
        <f t="shared" si="295"/>
        <v>13933</v>
      </c>
      <c r="DW153" s="18">
        <f t="shared" si="295"/>
        <v>19264</v>
      </c>
      <c r="DX153" s="18">
        <f t="shared" si="295"/>
        <v>26637</v>
      </c>
      <c r="DY153" s="18">
        <f t="shared" si="295"/>
        <v>34306</v>
      </c>
      <c r="DZ153" s="18">
        <f t="shared" si="295"/>
        <v>41921</v>
      </c>
      <c r="EA153" s="18">
        <f t="shared" si="295"/>
        <v>49934</v>
      </c>
      <c r="EB153" s="18">
        <f t="shared" si="295"/>
        <v>57435</v>
      </c>
      <c r="EC153" s="18">
        <f t="shared" si="295"/>
        <v>64886</v>
      </c>
      <c r="ED153" s="18">
        <f t="shared" si="295"/>
        <v>70757</v>
      </c>
      <c r="EE153" s="18">
        <f t="shared" si="295"/>
        <v>75348</v>
      </c>
      <c r="EF153" s="18">
        <f t="shared" si="295"/>
        <v>468149</v>
      </c>
      <c r="EG153" s="16"/>
      <c r="EH153" s="16"/>
      <c r="EI153" s="18">
        <f t="shared" si="296"/>
        <v>30914</v>
      </c>
      <c r="EJ153" s="18">
        <f t="shared" si="296"/>
        <v>61544</v>
      </c>
      <c r="EK153" s="18">
        <f t="shared" si="296"/>
        <v>95972</v>
      </c>
      <c r="EL153" s="18">
        <f t="shared" si="296"/>
        <v>130447</v>
      </c>
      <c r="EM153" s="18">
        <f t="shared" si="296"/>
        <v>166805</v>
      </c>
      <c r="EN153" s="18">
        <f t="shared" si="296"/>
        <v>199969</v>
      </c>
      <c r="EO153" s="18">
        <f t="shared" si="296"/>
        <v>232597</v>
      </c>
      <c r="EP153" s="18">
        <f t="shared" si="296"/>
        <v>265534</v>
      </c>
      <c r="EQ153" s="18">
        <f t="shared" si="296"/>
        <v>297011</v>
      </c>
      <c r="ER153" s="18">
        <f t="shared" si="296"/>
        <v>331758</v>
      </c>
      <c r="ES153" s="18">
        <f t="shared" si="296"/>
        <v>362576</v>
      </c>
      <c r="ET153" s="18">
        <f t="shared" si="296"/>
        <v>389096</v>
      </c>
      <c r="EU153" s="18">
        <f t="shared" si="296"/>
        <v>2564223</v>
      </c>
      <c r="EV153" s="16"/>
      <c r="EW153" s="16"/>
      <c r="EX153" s="18">
        <f t="shared" si="297"/>
        <v>60924</v>
      </c>
      <c r="EY153" s="18">
        <f t="shared" si="297"/>
        <v>119696</v>
      </c>
      <c r="EZ153" s="18">
        <f t="shared" si="297"/>
        <v>186830</v>
      </c>
      <c r="FA153" s="18">
        <f t="shared" si="297"/>
        <v>250924</v>
      </c>
      <c r="FB153" s="18">
        <f t="shared" si="297"/>
        <v>320538</v>
      </c>
      <c r="FC153" s="18">
        <f t="shared" si="297"/>
        <v>387530</v>
      </c>
      <c r="FD153" s="18">
        <f t="shared" si="297"/>
        <v>450780</v>
      </c>
      <c r="FE153" s="18">
        <f t="shared" si="297"/>
        <v>520596</v>
      </c>
      <c r="FF153" s="18">
        <f t="shared" si="297"/>
        <v>584044</v>
      </c>
      <c r="FG153" s="18">
        <f t="shared" si="297"/>
        <v>655592</v>
      </c>
      <c r="FH153" s="18">
        <f t="shared" si="297"/>
        <v>722614</v>
      </c>
      <c r="FI153" s="18">
        <f t="shared" si="297"/>
        <v>780952</v>
      </c>
      <c r="FJ153" s="18">
        <f t="shared" si="297"/>
        <v>5041020</v>
      </c>
      <c r="FK153" s="16"/>
      <c r="FL153" s="16"/>
      <c r="FM153" s="18">
        <f t="shared" si="298"/>
        <v>0</v>
      </c>
      <c r="FN153" s="18">
        <f t="shared" si="298"/>
        <v>0</v>
      </c>
      <c r="FO153" s="18">
        <f t="shared" si="298"/>
        <v>0</v>
      </c>
      <c r="FP153" s="18">
        <f t="shared" si="298"/>
        <v>0</v>
      </c>
      <c r="FQ153" s="18">
        <f t="shared" si="298"/>
        <v>0</v>
      </c>
      <c r="FR153" s="18">
        <f t="shared" si="298"/>
        <v>0</v>
      </c>
      <c r="FS153" s="18">
        <f t="shared" si="298"/>
        <v>0</v>
      </c>
      <c r="FT153" s="18">
        <f t="shared" si="298"/>
        <v>0</v>
      </c>
      <c r="FU153" s="18">
        <f t="shared" si="298"/>
        <v>0</v>
      </c>
      <c r="FV153" s="18">
        <f t="shared" si="298"/>
        <v>0</v>
      </c>
      <c r="FW153" s="18">
        <f t="shared" si="298"/>
        <v>0</v>
      </c>
      <c r="FX153" s="18">
        <f t="shared" si="298"/>
        <v>0</v>
      </c>
      <c r="FY153" s="18">
        <f t="shared" si="298"/>
        <v>0</v>
      </c>
      <c r="FZ153" s="16"/>
      <c r="GA153" s="16"/>
      <c r="GB153" s="18">
        <f t="shared" si="299"/>
        <v>0</v>
      </c>
      <c r="GC153" s="18">
        <f t="shared" si="299"/>
        <v>0</v>
      </c>
      <c r="GD153" s="18">
        <f t="shared" si="299"/>
        <v>0</v>
      </c>
      <c r="GE153" s="18">
        <f t="shared" si="299"/>
        <v>0</v>
      </c>
      <c r="GF153" s="18">
        <f t="shared" si="299"/>
        <v>0</v>
      </c>
      <c r="GG153" s="18">
        <f t="shared" si="299"/>
        <v>0</v>
      </c>
      <c r="GH153" s="18">
        <f t="shared" si="299"/>
        <v>0</v>
      </c>
      <c r="GI153" s="18">
        <f t="shared" si="299"/>
        <v>0</v>
      </c>
      <c r="GJ153" s="18">
        <f t="shared" si="299"/>
        <v>0</v>
      </c>
      <c r="GK153" s="18">
        <f t="shared" si="299"/>
        <v>0</v>
      </c>
      <c r="GL153" s="18">
        <f t="shared" si="299"/>
        <v>0</v>
      </c>
      <c r="GM153" s="18">
        <f t="shared" si="299"/>
        <v>0</v>
      </c>
      <c r="GN153" s="18">
        <f t="shared" si="299"/>
        <v>0</v>
      </c>
      <c r="GO153" s="16"/>
      <c r="GP153" s="16"/>
    </row>
    <row r="154" spans="1:198" ht="15.2" customHeight="1">
      <c r="A154" s="25">
        <v>2019</v>
      </c>
      <c r="B154" s="30" t="s">
        <v>7</v>
      </c>
      <c r="C154" s="17"/>
      <c r="D154" s="18">
        <f t="shared" si="288"/>
        <v>0</v>
      </c>
      <c r="E154" s="18">
        <f t="shared" si="288"/>
        <v>0</v>
      </c>
      <c r="F154" s="18">
        <f t="shared" si="288"/>
        <v>0</v>
      </c>
      <c r="G154" s="18">
        <f t="shared" si="288"/>
        <v>0</v>
      </c>
      <c r="H154" s="18">
        <f t="shared" si="288"/>
        <v>0</v>
      </c>
      <c r="I154" s="18">
        <f t="shared" si="288"/>
        <v>0</v>
      </c>
      <c r="J154" s="18">
        <f t="shared" si="288"/>
        <v>0</v>
      </c>
      <c r="K154" s="18">
        <f t="shared" si="288"/>
        <v>0</v>
      </c>
      <c r="L154" s="18">
        <f t="shared" si="288"/>
        <v>0</v>
      </c>
      <c r="M154" s="18">
        <f t="shared" si="288"/>
        <v>0</v>
      </c>
      <c r="N154" s="18">
        <f t="shared" si="288"/>
        <v>0</v>
      </c>
      <c r="O154" s="18">
        <f t="shared" si="288"/>
        <v>0</v>
      </c>
      <c r="P154" s="18">
        <f t="shared" si="288"/>
        <v>0</v>
      </c>
      <c r="Q154" s="16"/>
      <c r="R154" s="16"/>
      <c r="S154" s="18">
        <f t="shared" si="276"/>
        <v>733</v>
      </c>
      <c r="T154" s="18">
        <f t="shared" si="276"/>
        <v>1474</v>
      </c>
      <c r="U154" s="18">
        <f t="shared" si="276"/>
        <v>2268</v>
      </c>
      <c r="V154" s="18">
        <f t="shared" si="276"/>
        <v>2838</v>
      </c>
      <c r="W154" s="18">
        <f t="shared" si="276"/>
        <v>3548</v>
      </c>
      <c r="X154" s="18">
        <f t="shared" si="276"/>
        <v>4177</v>
      </c>
      <c r="Y154" s="18">
        <f t="shared" si="276"/>
        <v>4844</v>
      </c>
      <c r="Z154" s="18">
        <f t="shared" si="276"/>
        <v>5518</v>
      </c>
      <c r="AA154" s="18">
        <f t="shared" si="276"/>
        <v>6409</v>
      </c>
      <c r="AB154" s="18">
        <f t="shared" si="276"/>
        <v>6658</v>
      </c>
      <c r="AC154" s="18">
        <f t="shared" si="276"/>
        <v>7317</v>
      </c>
      <c r="AD154" s="18">
        <f t="shared" si="276"/>
        <v>8024</v>
      </c>
      <c r="AE154" s="18">
        <f t="shared" si="276"/>
        <v>53808</v>
      </c>
      <c r="AF154" s="16"/>
      <c r="AG154" s="16"/>
      <c r="AH154" s="18">
        <f t="shared" si="289"/>
        <v>208624</v>
      </c>
      <c r="AI154" s="18">
        <f t="shared" si="289"/>
        <v>405168</v>
      </c>
      <c r="AJ154" s="18">
        <f t="shared" si="289"/>
        <v>631248</v>
      </c>
      <c r="AK154" s="18">
        <f t="shared" si="289"/>
        <v>842965</v>
      </c>
      <c r="AL154" s="18">
        <f t="shared" si="289"/>
        <v>1074946</v>
      </c>
      <c r="AM154" s="18">
        <f t="shared" si="289"/>
        <v>1297619</v>
      </c>
      <c r="AN154" s="18">
        <f t="shared" si="289"/>
        <v>1495150</v>
      </c>
      <c r="AO154" s="18">
        <f t="shared" si="289"/>
        <v>1715097</v>
      </c>
      <c r="AP154" s="18">
        <f t="shared" si="289"/>
        <v>1929685</v>
      </c>
      <c r="AQ154" s="18">
        <f t="shared" si="289"/>
        <v>2152723</v>
      </c>
      <c r="AR154" s="18">
        <f t="shared" si="289"/>
        <v>2365509</v>
      </c>
      <c r="AS154" s="18">
        <f t="shared" si="289"/>
        <v>2551517</v>
      </c>
      <c r="AT154" s="18">
        <f t="shared" si="289"/>
        <v>16670251</v>
      </c>
      <c r="AU154" s="16"/>
      <c r="AV154" s="16"/>
      <c r="AW154" s="18">
        <f t="shared" si="290"/>
        <v>129776</v>
      </c>
      <c r="AX154" s="18">
        <f t="shared" si="290"/>
        <v>247549</v>
      </c>
      <c r="AY154" s="18">
        <f t="shared" si="290"/>
        <v>384173</v>
      </c>
      <c r="AZ154" s="18">
        <f t="shared" si="290"/>
        <v>520345</v>
      </c>
      <c r="BA154" s="18">
        <f t="shared" si="290"/>
        <v>664177</v>
      </c>
      <c r="BB154" s="18">
        <f t="shared" si="290"/>
        <v>802206</v>
      </c>
      <c r="BC154" s="18">
        <f t="shared" si="290"/>
        <v>935115</v>
      </c>
      <c r="BD154" s="18">
        <f t="shared" si="290"/>
        <v>1073519</v>
      </c>
      <c r="BE154" s="18">
        <f t="shared" si="290"/>
        <v>1206447</v>
      </c>
      <c r="BF154" s="18">
        <f t="shared" si="290"/>
        <v>1345918</v>
      </c>
      <c r="BG154" s="18">
        <f t="shared" si="290"/>
        <v>1479523</v>
      </c>
      <c r="BH154" s="18">
        <f t="shared" si="290"/>
        <v>1596580</v>
      </c>
      <c r="BI154" s="18">
        <f t="shared" si="290"/>
        <v>10385328</v>
      </c>
      <c r="BJ154" s="16"/>
      <c r="BK154" s="16"/>
      <c r="BL154" s="18">
        <f t="shared" si="291"/>
        <v>818</v>
      </c>
      <c r="BM154" s="18">
        <f t="shared" si="291"/>
        <v>1652</v>
      </c>
      <c r="BN154" s="18">
        <f t="shared" si="291"/>
        <v>2547</v>
      </c>
      <c r="BO154" s="18">
        <f t="shared" si="291"/>
        <v>3527</v>
      </c>
      <c r="BP154" s="18">
        <f t="shared" si="291"/>
        <v>4584</v>
      </c>
      <c r="BQ154" s="18">
        <f t="shared" si="291"/>
        <v>5553</v>
      </c>
      <c r="BR154" s="18">
        <f t="shared" si="291"/>
        <v>6517</v>
      </c>
      <c r="BS154" s="18">
        <f t="shared" si="291"/>
        <v>7526</v>
      </c>
      <c r="BT154" s="18">
        <f t="shared" si="291"/>
        <v>8454</v>
      </c>
      <c r="BU154" s="18">
        <f t="shared" si="291"/>
        <v>9473</v>
      </c>
      <c r="BV154" s="18">
        <f t="shared" si="291"/>
        <v>10389</v>
      </c>
      <c r="BW154" s="18">
        <f t="shared" si="291"/>
        <v>11146</v>
      </c>
      <c r="BX154" s="18">
        <f t="shared" si="291"/>
        <v>72186</v>
      </c>
      <c r="BY154" s="16"/>
      <c r="BZ154" s="16"/>
      <c r="CA154" s="18">
        <f t="shared" si="292"/>
        <v>6226</v>
      </c>
      <c r="CB154" s="18">
        <f t="shared" si="292"/>
        <v>11878</v>
      </c>
      <c r="CC154" s="18">
        <f t="shared" si="292"/>
        <v>16107</v>
      </c>
      <c r="CD154" s="18">
        <f t="shared" si="292"/>
        <v>22993</v>
      </c>
      <c r="CE154" s="18">
        <f t="shared" si="292"/>
        <v>29875</v>
      </c>
      <c r="CF154" s="18">
        <f t="shared" si="292"/>
        <v>36242</v>
      </c>
      <c r="CG154" s="18">
        <f t="shared" si="292"/>
        <v>42813</v>
      </c>
      <c r="CH154" s="18">
        <f t="shared" si="292"/>
        <v>49453</v>
      </c>
      <c r="CI154" s="18">
        <f t="shared" si="292"/>
        <v>56022</v>
      </c>
      <c r="CJ154" s="18">
        <f t="shared" si="292"/>
        <v>62771</v>
      </c>
      <c r="CK154" s="18">
        <f t="shared" si="292"/>
        <v>69071</v>
      </c>
      <c r="CL154" s="18">
        <f t="shared" si="292"/>
        <v>74529</v>
      </c>
      <c r="CM154" s="18">
        <f t="shared" si="292"/>
        <v>477980</v>
      </c>
      <c r="CN154" s="16"/>
      <c r="CO154" s="16"/>
      <c r="CP154" s="18">
        <f t="shared" si="293"/>
        <v>85577</v>
      </c>
      <c r="CQ154" s="18">
        <f t="shared" si="293"/>
        <v>169533</v>
      </c>
      <c r="CR154" s="18">
        <f t="shared" si="293"/>
        <v>262177</v>
      </c>
      <c r="CS154" s="18">
        <f t="shared" si="293"/>
        <v>353564</v>
      </c>
      <c r="CT154" s="18">
        <f t="shared" si="293"/>
        <v>449022</v>
      </c>
      <c r="CU154" s="18">
        <f t="shared" si="293"/>
        <v>538065</v>
      </c>
      <c r="CV154" s="18">
        <f t="shared" si="293"/>
        <v>629048</v>
      </c>
      <c r="CW154" s="18">
        <f t="shared" si="293"/>
        <v>721385</v>
      </c>
      <c r="CX154" s="18">
        <f t="shared" si="293"/>
        <v>812994</v>
      </c>
      <c r="CY154" s="18">
        <f t="shared" si="293"/>
        <v>909790</v>
      </c>
      <c r="CZ154" s="18">
        <f t="shared" si="293"/>
        <v>994786</v>
      </c>
      <c r="DA154" s="18">
        <f t="shared" si="293"/>
        <v>1073541</v>
      </c>
      <c r="DB154" s="18">
        <f t="shared" si="293"/>
        <v>6999482</v>
      </c>
      <c r="DC154" s="16"/>
      <c r="DD154" s="16"/>
      <c r="DE154" s="18">
        <f t="shared" si="294"/>
        <v>7472</v>
      </c>
      <c r="DF154" s="18">
        <f t="shared" si="294"/>
        <v>14248</v>
      </c>
      <c r="DG154" s="18">
        <f t="shared" si="294"/>
        <v>22291</v>
      </c>
      <c r="DH154" s="18">
        <f t="shared" si="294"/>
        <v>29610</v>
      </c>
      <c r="DI154" s="18">
        <f t="shared" si="294"/>
        <v>37520</v>
      </c>
      <c r="DJ154" s="18">
        <f t="shared" si="294"/>
        <v>44710</v>
      </c>
      <c r="DK154" s="18">
        <f t="shared" si="294"/>
        <v>51966</v>
      </c>
      <c r="DL154" s="18">
        <f t="shared" si="294"/>
        <v>59479</v>
      </c>
      <c r="DM154" s="18">
        <f t="shared" si="294"/>
        <v>67176</v>
      </c>
      <c r="DN154" s="18">
        <f t="shared" si="294"/>
        <v>75223</v>
      </c>
      <c r="DO154" s="18">
        <f t="shared" si="294"/>
        <v>82201</v>
      </c>
      <c r="DP154" s="18">
        <f t="shared" si="294"/>
        <v>88909</v>
      </c>
      <c r="DQ154" s="18">
        <f t="shared" si="294"/>
        <v>580805</v>
      </c>
      <c r="DR154" s="16"/>
      <c r="DS154" s="16"/>
      <c r="DT154" s="18">
        <f t="shared" si="295"/>
        <v>4714</v>
      </c>
      <c r="DU154" s="18">
        <f t="shared" si="295"/>
        <v>9407</v>
      </c>
      <c r="DV154" s="18">
        <f t="shared" si="295"/>
        <v>14100</v>
      </c>
      <c r="DW154" s="18">
        <f t="shared" si="295"/>
        <v>19083</v>
      </c>
      <c r="DX154" s="18">
        <f t="shared" si="295"/>
        <v>25752</v>
      </c>
      <c r="DY154" s="18">
        <f t="shared" si="295"/>
        <v>32511</v>
      </c>
      <c r="DZ154" s="18">
        <f t="shared" si="295"/>
        <v>39460</v>
      </c>
      <c r="EA154" s="18">
        <f t="shared" si="295"/>
        <v>45913</v>
      </c>
      <c r="EB154" s="18">
        <f t="shared" si="295"/>
        <v>52594</v>
      </c>
      <c r="EC154" s="18">
        <f t="shared" si="295"/>
        <v>59208</v>
      </c>
      <c r="ED154" s="18">
        <f t="shared" si="295"/>
        <v>64334</v>
      </c>
      <c r="EE154" s="18">
        <f t="shared" si="295"/>
        <v>69072</v>
      </c>
      <c r="EF154" s="18">
        <f t="shared" si="295"/>
        <v>436148</v>
      </c>
      <c r="EG154" s="16"/>
      <c r="EH154" s="16"/>
      <c r="EI154" s="18">
        <f t="shared" si="296"/>
        <v>28784</v>
      </c>
      <c r="EJ154" s="18">
        <f t="shared" si="296"/>
        <v>56633</v>
      </c>
      <c r="EK154" s="18">
        <f t="shared" si="296"/>
        <v>88897</v>
      </c>
      <c r="EL154" s="18">
        <f t="shared" si="296"/>
        <v>121577</v>
      </c>
      <c r="EM154" s="18">
        <f t="shared" si="296"/>
        <v>155305</v>
      </c>
      <c r="EN154" s="18">
        <f t="shared" si="296"/>
        <v>187341</v>
      </c>
      <c r="EO154" s="18">
        <f t="shared" si="296"/>
        <v>222166</v>
      </c>
      <c r="EP154" s="18">
        <f t="shared" si="296"/>
        <v>255056</v>
      </c>
      <c r="EQ154" s="18">
        <f t="shared" si="296"/>
        <v>287624</v>
      </c>
      <c r="ER154" s="18">
        <f t="shared" si="296"/>
        <v>323692</v>
      </c>
      <c r="ES154" s="18">
        <f t="shared" si="296"/>
        <v>354918</v>
      </c>
      <c r="ET154" s="18">
        <f t="shared" si="296"/>
        <v>382678</v>
      </c>
      <c r="EU154" s="18">
        <f t="shared" si="296"/>
        <v>2464671</v>
      </c>
      <c r="EV154" s="16"/>
      <c r="EW154" s="16"/>
      <c r="EX154" s="18">
        <f t="shared" si="297"/>
        <v>63740</v>
      </c>
      <c r="EY154" s="18">
        <f t="shared" si="297"/>
        <v>124302</v>
      </c>
      <c r="EZ154" s="18">
        <f t="shared" si="297"/>
        <v>191968</v>
      </c>
      <c r="FA154" s="18">
        <f t="shared" si="297"/>
        <v>259382</v>
      </c>
      <c r="FB154" s="18">
        <f t="shared" si="297"/>
        <v>330354</v>
      </c>
      <c r="FC154" s="18">
        <f t="shared" si="297"/>
        <v>395008</v>
      </c>
      <c r="FD154" s="18">
        <f t="shared" si="297"/>
        <v>463130</v>
      </c>
      <c r="FE154" s="18">
        <f t="shared" si="297"/>
        <v>532858</v>
      </c>
      <c r="FF154" s="18">
        <f t="shared" si="297"/>
        <v>597146</v>
      </c>
      <c r="FG154" s="18">
        <f t="shared" si="297"/>
        <v>666516</v>
      </c>
      <c r="FH154" s="18">
        <f t="shared" si="297"/>
        <v>730780</v>
      </c>
      <c r="FI154" s="18">
        <f t="shared" si="297"/>
        <v>789404</v>
      </c>
      <c r="FJ154" s="18">
        <f t="shared" si="297"/>
        <v>5144588</v>
      </c>
      <c r="FK154" s="16"/>
      <c r="FL154" s="16"/>
      <c r="FM154" s="18">
        <f t="shared" si="298"/>
        <v>0</v>
      </c>
      <c r="FN154" s="18">
        <f t="shared" si="298"/>
        <v>0</v>
      </c>
      <c r="FO154" s="18">
        <f t="shared" si="298"/>
        <v>0</v>
      </c>
      <c r="FP154" s="18">
        <f t="shared" si="298"/>
        <v>0</v>
      </c>
      <c r="FQ154" s="18">
        <f t="shared" si="298"/>
        <v>0</v>
      </c>
      <c r="FR154" s="18">
        <f t="shared" si="298"/>
        <v>0</v>
      </c>
      <c r="FS154" s="18">
        <f t="shared" si="298"/>
        <v>0</v>
      </c>
      <c r="FT154" s="18">
        <f t="shared" si="298"/>
        <v>0</v>
      </c>
      <c r="FU154" s="18">
        <f t="shared" si="298"/>
        <v>0</v>
      </c>
      <c r="FV154" s="18">
        <f t="shared" si="298"/>
        <v>0</v>
      </c>
      <c r="FW154" s="18">
        <f t="shared" si="298"/>
        <v>0</v>
      </c>
      <c r="FX154" s="18">
        <f t="shared" si="298"/>
        <v>0</v>
      </c>
      <c r="FY154" s="18">
        <f t="shared" si="298"/>
        <v>0</v>
      </c>
      <c r="FZ154" s="16"/>
      <c r="GA154" s="16"/>
      <c r="GB154" s="18">
        <f t="shared" si="299"/>
        <v>0</v>
      </c>
      <c r="GC154" s="18">
        <f t="shared" si="299"/>
        <v>0</v>
      </c>
      <c r="GD154" s="18">
        <f t="shared" si="299"/>
        <v>0</v>
      </c>
      <c r="GE154" s="18">
        <f t="shared" si="299"/>
        <v>0</v>
      </c>
      <c r="GF154" s="18">
        <f t="shared" si="299"/>
        <v>0</v>
      </c>
      <c r="GG154" s="18">
        <f t="shared" si="299"/>
        <v>0</v>
      </c>
      <c r="GH154" s="18">
        <f t="shared" si="299"/>
        <v>0</v>
      </c>
      <c r="GI154" s="18">
        <f t="shared" si="299"/>
        <v>0</v>
      </c>
      <c r="GJ154" s="18">
        <f t="shared" si="299"/>
        <v>0</v>
      </c>
      <c r="GK154" s="18">
        <f t="shared" si="299"/>
        <v>0</v>
      </c>
      <c r="GL154" s="18">
        <f t="shared" si="299"/>
        <v>0</v>
      </c>
      <c r="GM154" s="18">
        <f t="shared" si="299"/>
        <v>0</v>
      </c>
      <c r="GN154" s="18">
        <f t="shared" si="299"/>
        <v>0</v>
      </c>
      <c r="GO154" s="16"/>
      <c r="GP154" s="16"/>
    </row>
    <row r="155" spans="1:198" ht="15.2" customHeight="1">
      <c r="A155" s="25">
        <v>2020</v>
      </c>
      <c r="B155" s="30" t="s">
        <v>7</v>
      </c>
      <c r="C155" s="17"/>
      <c r="D155" s="18">
        <f t="shared" si="288"/>
        <v>0</v>
      </c>
      <c r="E155" s="18">
        <f t="shared" si="288"/>
        <v>0</v>
      </c>
      <c r="F155" s="18">
        <f t="shared" si="288"/>
        <v>0</v>
      </c>
      <c r="G155" s="18">
        <f t="shared" si="288"/>
        <v>0</v>
      </c>
      <c r="H155" s="18">
        <f t="shared" si="288"/>
        <v>0</v>
      </c>
      <c r="I155" s="18">
        <f t="shared" si="288"/>
        <v>0</v>
      </c>
      <c r="J155" s="18">
        <f t="shared" si="288"/>
        <v>0</v>
      </c>
      <c r="K155" s="18">
        <f t="shared" si="288"/>
        <v>0</v>
      </c>
      <c r="L155" s="18">
        <f t="shared" si="288"/>
        <v>0</v>
      </c>
      <c r="M155" s="18">
        <f t="shared" si="288"/>
        <v>0</v>
      </c>
      <c r="N155" s="18">
        <f t="shared" si="288"/>
        <v>0</v>
      </c>
      <c r="O155" s="18">
        <f t="shared" si="288"/>
        <v>0</v>
      </c>
      <c r="P155" s="18">
        <f t="shared" si="288"/>
        <v>0</v>
      </c>
      <c r="Q155" s="16"/>
      <c r="R155" s="16"/>
      <c r="S155" s="18">
        <f t="shared" si="276"/>
        <v>730</v>
      </c>
      <c r="T155" s="18">
        <f t="shared" si="276"/>
        <v>1445</v>
      </c>
      <c r="U155" s="18">
        <f t="shared" si="276"/>
        <v>2198</v>
      </c>
      <c r="V155" s="18">
        <f t="shared" si="276"/>
        <v>2788</v>
      </c>
      <c r="W155" s="18">
        <f t="shared" si="276"/>
        <v>3248</v>
      </c>
      <c r="X155" s="18">
        <f t="shared" si="276"/>
        <v>3821</v>
      </c>
      <c r="Y155" s="18">
        <f t="shared" si="276"/>
        <v>4413</v>
      </c>
      <c r="Z155" s="18">
        <f t="shared" si="276"/>
        <v>5005</v>
      </c>
      <c r="AA155" s="18">
        <f t="shared" si="276"/>
        <v>5623</v>
      </c>
      <c r="AB155" s="18">
        <f t="shared" si="276"/>
        <v>6355</v>
      </c>
      <c r="AC155" s="18">
        <f t="shared" si="276"/>
        <v>7061</v>
      </c>
      <c r="AD155" s="18">
        <f t="shared" si="276"/>
        <v>7850</v>
      </c>
      <c r="AE155" s="18">
        <f t="shared" si="276"/>
        <v>50537</v>
      </c>
      <c r="AF155" s="16"/>
      <c r="AG155" s="16"/>
      <c r="AH155" s="18">
        <f t="shared" si="289"/>
        <v>203470</v>
      </c>
      <c r="AI155" s="18">
        <f t="shared" si="289"/>
        <v>409797</v>
      </c>
      <c r="AJ155" s="18">
        <f t="shared" si="289"/>
        <v>602817</v>
      </c>
      <c r="AK155" s="18">
        <f t="shared" si="289"/>
        <v>706321</v>
      </c>
      <c r="AL155" s="18">
        <f t="shared" si="289"/>
        <v>830762</v>
      </c>
      <c r="AM155" s="18">
        <f t="shared" si="289"/>
        <v>1032738</v>
      </c>
      <c r="AN155" s="18">
        <f t="shared" si="289"/>
        <v>1234014</v>
      </c>
      <c r="AO155" s="18">
        <f t="shared" si="289"/>
        <v>1445424</v>
      </c>
      <c r="AP155" s="18">
        <f t="shared" si="289"/>
        <v>1656932</v>
      </c>
      <c r="AQ155" s="18">
        <f t="shared" si="289"/>
        <v>1869839</v>
      </c>
      <c r="AR155" s="18">
        <f t="shared" si="289"/>
        <v>2069108</v>
      </c>
      <c r="AS155" s="18">
        <f t="shared" si="289"/>
        <v>2254294</v>
      </c>
      <c r="AT155" s="18">
        <f t="shared" si="289"/>
        <v>14315516</v>
      </c>
      <c r="AU155" s="16"/>
      <c r="AV155" s="16"/>
      <c r="AW155" s="18">
        <f t="shared" si="290"/>
        <v>122578</v>
      </c>
      <c r="AX155" s="18">
        <f t="shared" si="290"/>
        <v>241995</v>
      </c>
      <c r="AY155" s="18">
        <f t="shared" si="290"/>
        <v>363504</v>
      </c>
      <c r="AZ155" s="18">
        <f t="shared" si="290"/>
        <v>438453</v>
      </c>
      <c r="BA155" s="18">
        <f t="shared" si="290"/>
        <v>521985</v>
      </c>
      <c r="BB155" s="18">
        <f t="shared" si="290"/>
        <v>642603</v>
      </c>
      <c r="BC155" s="18">
        <f t="shared" si="290"/>
        <v>768966</v>
      </c>
      <c r="BD155" s="18">
        <f t="shared" si="290"/>
        <v>899676</v>
      </c>
      <c r="BE155" s="18">
        <f t="shared" si="290"/>
        <v>1038372</v>
      </c>
      <c r="BF155" s="18">
        <f t="shared" si="290"/>
        <v>1180087</v>
      </c>
      <c r="BG155" s="18">
        <f t="shared" si="290"/>
        <v>1314309</v>
      </c>
      <c r="BH155" s="18">
        <f t="shared" si="290"/>
        <v>1440245</v>
      </c>
      <c r="BI155" s="18">
        <f t="shared" si="290"/>
        <v>8972773</v>
      </c>
      <c r="BJ155" s="16"/>
      <c r="BK155" s="16"/>
      <c r="BL155" s="18">
        <f t="shared" si="291"/>
        <v>833</v>
      </c>
      <c r="BM155" s="18">
        <f t="shared" si="291"/>
        <v>1639</v>
      </c>
      <c r="BN155" s="18">
        <f t="shared" si="291"/>
        <v>2462</v>
      </c>
      <c r="BO155" s="18">
        <f t="shared" si="291"/>
        <v>2903</v>
      </c>
      <c r="BP155" s="18">
        <f t="shared" si="291"/>
        <v>3413</v>
      </c>
      <c r="BQ155" s="18">
        <f t="shared" si="291"/>
        <v>3986</v>
      </c>
      <c r="BR155" s="18">
        <f t="shared" si="291"/>
        <v>4670</v>
      </c>
      <c r="BS155" s="18">
        <f t="shared" si="291"/>
        <v>5564</v>
      </c>
      <c r="BT155" s="18">
        <f t="shared" si="291"/>
        <v>7418</v>
      </c>
      <c r="BU155" s="18">
        <f t="shared" si="291"/>
        <v>9013</v>
      </c>
      <c r="BV155" s="18">
        <f t="shared" si="291"/>
        <v>10526</v>
      </c>
      <c r="BW155" s="18">
        <f t="shared" si="291"/>
        <v>12264</v>
      </c>
      <c r="BX155" s="18">
        <f t="shared" si="291"/>
        <v>64691</v>
      </c>
      <c r="BY155" s="16"/>
      <c r="BZ155" s="16"/>
      <c r="CA155" s="18">
        <f t="shared" si="292"/>
        <v>6011</v>
      </c>
      <c r="CB155" s="18">
        <f t="shared" si="292"/>
        <v>11801</v>
      </c>
      <c r="CC155" s="18">
        <f t="shared" si="292"/>
        <v>18102</v>
      </c>
      <c r="CD155" s="18">
        <f t="shared" si="292"/>
        <v>23020</v>
      </c>
      <c r="CE155" s="18">
        <f t="shared" si="292"/>
        <v>27734</v>
      </c>
      <c r="CF155" s="18">
        <f t="shared" si="292"/>
        <v>33266</v>
      </c>
      <c r="CG155" s="18">
        <f t="shared" si="292"/>
        <v>38719</v>
      </c>
      <c r="CH155" s="18">
        <f t="shared" si="292"/>
        <v>44095</v>
      </c>
      <c r="CI155" s="18">
        <f t="shared" si="292"/>
        <v>50352</v>
      </c>
      <c r="CJ155" s="18">
        <f t="shared" si="292"/>
        <v>56830</v>
      </c>
      <c r="CK155" s="18">
        <f t="shared" si="292"/>
        <v>62990</v>
      </c>
      <c r="CL155" s="18">
        <f t="shared" si="292"/>
        <v>69218</v>
      </c>
      <c r="CM155" s="18">
        <f t="shared" si="292"/>
        <v>442138</v>
      </c>
      <c r="CN155" s="16"/>
      <c r="CO155" s="16"/>
      <c r="CP155" s="18">
        <f t="shared" si="293"/>
        <v>89486</v>
      </c>
      <c r="CQ155" s="18">
        <f t="shared" si="293"/>
        <v>176004</v>
      </c>
      <c r="CR155" s="18">
        <f t="shared" si="293"/>
        <v>264186</v>
      </c>
      <c r="CS155" s="18">
        <f t="shared" si="293"/>
        <v>332938</v>
      </c>
      <c r="CT155" s="18">
        <f t="shared" si="293"/>
        <v>403453</v>
      </c>
      <c r="CU155" s="18">
        <f t="shared" si="293"/>
        <v>487402</v>
      </c>
      <c r="CV155" s="18">
        <f t="shared" si="293"/>
        <v>573403</v>
      </c>
      <c r="CW155" s="18">
        <f t="shared" si="293"/>
        <v>660151</v>
      </c>
      <c r="CX155" s="18">
        <f t="shared" si="293"/>
        <v>751468</v>
      </c>
      <c r="CY155" s="18">
        <f t="shared" si="293"/>
        <v>845027</v>
      </c>
      <c r="CZ155" s="18">
        <f t="shared" si="293"/>
        <v>933337</v>
      </c>
      <c r="DA155" s="18">
        <f t="shared" si="293"/>
        <v>1018388</v>
      </c>
      <c r="DB155" s="18">
        <f t="shared" si="293"/>
        <v>6535243</v>
      </c>
      <c r="DC155" s="16"/>
      <c r="DD155" s="16"/>
      <c r="DE155" s="18">
        <f t="shared" si="294"/>
        <v>7928</v>
      </c>
      <c r="DF155" s="18">
        <f t="shared" si="294"/>
        <v>15480</v>
      </c>
      <c r="DG155" s="18">
        <f t="shared" si="294"/>
        <v>23525</v>
      </c>
      <c r="DH155" s="18">
        <f t="shared" si="294"/>
        <v>29294</v>
      </c>
      <c r="DI155" s="18">
        <f t="shared" si="294"/>
        <v>34789</v>
      </c>
      <c r="DJ155" s="18">
        <f t="shared" si="294"/>
        <v>40588</v>
      </c>
      <c r="DK155" s="18">
        <f t="shared" si="294"/>
        <v>46866</v>
      </c>
      <c r="DL155" s="18">
        <f t="shared" si="294"/>
        <v>53378</v>
      </c>
      <c r="DM155" s="18">
        <f t="shared" si="294"/>
        <v>60124</v>
      </c>
      <c r="DN155" s="18">
        <f t="shared" si="294"/>
        <v>66763</v>
      </c>
      <c r="DO155" s="18">
        <f t="shared" si="294"/>
        <v>73102</v>
      </c>
      <c r="DP155" s="18">
        <f t="shared" si="294"/>
        <v>79475</v>
      </c>
      <c r="DQ155" s="18">
        <f t="shared" si="294"/>
        <v>531312</v>
      </c>
      <c r="DR155" s="16"/>
      <c r="DS155" s="16"/>
      <c r="DT155" s="18">
        <f t="shared" si="295"/>
        <v>4714</v>
      </c>
      <c r="DU155" s="18">
        <f t="shared" si="295"/>
        <v>8979</v>
      </c>
      <c r="DV155" s="18">
        <f t="shared" si="295"/>
        <v>12977</v>
      </c>
      <c r="DW155" s="18">
        <f t="shared" si="295"/>
        <v>16612</v>
      </c>
      <c r="DX155" s="18">
        <f t="shared" si="295"/>
        <v>21443</v>
      </c>
      <c r="DY155" s="18">
        <f t="shared" si="295"/>
        <v>26661</v>
      </c>
      <c r="DZ155" s="18">
        <f t="shared" si="295"/>
        <v>31529</v>
      </c>
      <c r="EA155" s="18">
        <f t="shared" si="295"/>
        <v>36615</v>
      </c>
      <c r="EB155" s="18">
        <f t="shared" si="295"/>
        <v>42060</v>
      </c>
      <c r="EC155" s="18">
        <f t="shared" si="295"/>
        <v>47536</v>
      </c>
      <c r="ED155" s="18">
        <f t="shared" si="295"/>
        <v>52717</v>
      </c>
      <c r="EE155" s="18">
        <f t="shared" si="295"/>
        <v>57935</v>
      </c>
      <c r="EF155" s="18">
        <f t="shared" si="295"/>
        <v>359778</v>
      </c>
      <c r="EG155" s="16"/>
      <c r="EH155" s="16"/>
      <c r="EI155" s="18">
        <f t="shared" si="296"/>
        <v>31574</v>
      </c>
      <c r="EJ155" s="18">
        <f t="shared" si="296"/>
        <v>61104</v>
      </c>
      <c r="EK155" s="18">
        <f t="shared" si="296"/>
        <v>94875</v>
      </c>
      <c r="EL155" s="18">
        <f t="shared" si="296"/>
        <v>119926</v>
      </c>
      <c r="EM155" s="18">
        <f t="shared" si="296"/>
        <v>145319</v>
      </c>
      <c r="EN155" s="18">
        <f t="shared" si="296"/>
        <v>174323</v>
      </c>
      <c r="EO155" s="18">
        <f t="shared" si="296"/>
        <v>203848</v>
      </c>
      <c r="EP155" s="18">
        <f t="shared" si="296"/>
        <v>234478</v>
      </c>
      <c r="EQ155" s="18">
        <f t="shared" si="296"/>
        <v>266231</v>
      </c>
      <c r="ER155" s="18">
        <f t="shared" si="296"/>
        <v>299250</v>
      </c>
      <c r="ES155" s="18">
        <f t="shared" si="296"/>
        <v>331055</v>
      </c>
      <c r="ET155" s="18">
        <f t="shared" si="296"/>
        <v>360424</v>
      </c>
      <c r="EU155" s="18">
        <f t="shared" si="296"/>
        <v>2322407</v>
      </c>
      <c r="EV155" s="16"/>
      <c r="EW155" s="16"/>
      <c r="EX155" s="18">
        <f t="shared" si="297"/>
        <v>61974</v>
      </c>
      <c r="EY155" s="18">
        <f t="shared" si="297"/>
        <v>119826</v>
      </c>
      <c r="EZ155" s="18">
        <f t="shared" si="297"/>
        <v>181584</v>
      </c>
      <c r="FA155" s="18">
        <f t="shared" si="297"/>
        <v>228696</v>
      </c>
      <c r="FB155" s="18">
        <f t="shared" si="297"/>
        <v>278580</v>
      </c>
      <c r="FC155" s="18">
        <f t="shared" si="297"/>
        <v>338794</v>
      </c>
      <c r="FD155" s="18">
        <f t="shared" si="297"/>
        <v>402772</v>
      </c>
      <c r="FE155" s="18">
        <f t="shared" si="297"/>
        <v>466016</v>
      </c>
      <c r="FF155" s="18">
        <f t="shared" si="297"/>
        <v>531340</v>
      </c>
      <c r="FG155" s="18">
        <f t="shared" si="297"/>
        <v>599474</v>
      </c>
      <c r="FH155" s="18">
        <f t="shared" si="297"/>
        <v>663448</v>
      </c>
      <c r="FI155" s="18">
        <f t="shared" si="297"/>
        <v>728160</v>
      </c>
      <c r="FJ155" s="18">
        <f t="shared" si="297"/>
        <v>4600664</v>
      </c>
      <c r="FK155" s="16"/>
      <c r="FL155" s="16"/>
      <c r="FM155" s="18">
        <f t="shared" si="298"/>
        <v>0</v>
      </c>
      <c r="FN155" s="18">
        <f t="shared" si="298"/>
        <v>0</v>
      </c>
      <c r="FO155" s="18">
        <f t="shared" si="298"/>
        <v>0</v>
      </c>
      <c r="FP155" s="18">
        <f t="shared" si="298"/>
        <v>0</v>
      </c>
      <c r="FQ155" s="18">
        <f t="shared" si="298"/>
        <v>0</v>
      </c>
      <c r="FR155" s="18">
        <f t="shared" si="298"/>
        <v>0</v>
      </c>
      <c r="FS155" s="18">
        <f t="shared" si="298"/>
        <v>0</v>
      </c>
      <c r="FT155" s="18">
        <f t="shared" si="298"/>
        <v>0</v>
      </c>
      <c r="FU155" s="18">
        <f t="shared" si="298"/>
        <v>0</v>
      </c>
      <c r="FV155" s="18">
        <f t="shared" si="298"/>
        <v>0</v>
      </c>
      <c r="FW155" s="18">
        <f t="shared" si="298"/>
        <v>0</v>
      </c>
      <c r="FX155" s="18">
        <f t="shared" si="298"/>
        <v>0</v>
      </c>
      <c r="FY155" s="18">
        <f t="shared" si="298"/>
        <v>0</v>
      </c>
      <c r="FZ155" s="16"/>
      <c r="GA155" s="16"/>
      <c r="GB155" s="18">
        <f t="shared" si="299"/>
        <v>0</v>
      </c>
      <c r="GC155" s="18">
        <f t="shared" si="299"/>
        <v>0</v>
      </c>
      <c r="GD155" s="18">
        <f t="shared" si="299"/>
        <v>0</v>
      </c>
      <c r="GE155" s="18">
        <f t="shared" si="299"/>
        <v>0</v>
      </c>
      <c r="GF155" s="18">
        <f t="shared" si="299"/>
        <v>0</v>
      </c>
      <c r="GG155" s="18">
        <f t="shared" si="299"/>
        <v>0</v>
      </c>
      <c r="GH155" s="18">
        <f t="shared" si="299"/>
        <v>0</v>
      </c>
      <c r="GI155" s="18">
        <f t="shared" si="299"/>
        <v>0</v>
      </c>
      <c r="GJ155" s="18">
        <f t="shared" si="299"/>
        <v>0</v>
      </c>
      <c r="GK155" s="18">
        <f t="shared" si="299"/>
        <v>0</v>
      </c>
      <c r="GL155" s="18">
        <f t="shared" si="299"/>
        <v>0</v>
      </c>
      <c r="GM155" s="18">
        <f t="shared" si="299"/>
        <v>0</v>
      </c>
      <c r="GN155" s="18">
        <f t="shared" si="299"/>
        <v>0</v>
      </c>
      <c r="GO155" s="16"/>
      <c r="GP155" s="16"/>
    </row>
    <row r="156" spans="1:198" ht="15.2" customHeight="1">
      <c r="A156" s="25">
        <v>2021</v>
      </c>
      <c r="B156" s="30" t="s">
        <v>7</v>
      </c>
      <c r="C156" s="17"/>
      <c r="D156" s="18">
        <f t="shared" si="288"/>
        <v>0</v>
      </c>
      <c r="E156" s="18">
        <f t="shared" si="288"/>
        <v>0</v>
      </c>
      <c r="F156" s="18">
        <f t="shared" si="288"/>
        <v>0</v>
      </c>
      <c r="G156" s="18">
        <f t="shared" si="288"/>
        <v>0</v>
      </c>
      <c r="H156" s="18">
        <f t="shared" si="288"/>
        <v>0</v>
      </c>
      <c r="I156" s="18">
        <f t="shared" si="288"/>
        <v>0</v>
      </c>
      <c r="J156" s="18">
        <f t="shared" si="288"/>
        <v>0</v>
      </c>
      <c r="K156" s="18">
        <f t="shared" si="288"/>
        <v>0</v>
      </c>
      <c r="L156" s="18">
        <f t="shared" si="288"/>
        <v>0</v>
      </c>
      <c r="M156" s="18">
        <f t="shared" si="288"/>
        <v>0</v>
      </c>
      <c r="N156" s="18">
        <f t="shared" si="288"/>
        <v>0</v>
      </c>
      <c r="O156" s="18">
        <f t="shared" si="288"/>
        <v>0</v>
      </c>
      <c r="P156" s="18">
        <f t="shared" si="288"/>
        <v>0</v>
      </c>
      <c r="Q156" s="16"/>
      <c r="R156" s="16"/>
      <c r="S156" s="18">
        <f t="shared" si="276"/>
        <v>935</v>
      </c>
      <c r="T156" s="18">
        <f t="shared" si="276"/>
        <v>1859</v>
      </c>
      <c r="U156" s="18">
        <f t="shared" si="276"/>
        <v>2655</v>
      </c>
      <c r="V156" s="18">
        <f t="shared" si="276"/>
        <v>3352</v>
      </c>
      <c r="W156" s="18">
        <f t="shared" si="276"/>
        <v>3977</v>
      </c>
      <c r="X156" s="18">
        <f t="shared" si="276"/>
        <v>4641</v>
      </c>
      <c r="Y156" s="18">
        <f t="shared" si="276"/>
        <v>5320</v>
      </c>
      <c r="Z156" s="18">
        <f t="shared" si="276"/>
        <v>6056</v>
      </c>
      <c r="AA156" s="18">
        <f t="shared" si="276"/>
        <v>6873</v>
      </c>
      <c r="AB156" s="18">
        <f t="shared" si="276"/>
        <v>7613</v>
      </c>
      <c r="AC156" s="18">
        <f t="shared" si="276"/>
        <v>8408</v>
      </c>
      <c r="AD156" s="18">
        <f t="shared" si="276"/>
        <v>9116</v>
      </c>
      <c r="AE156" s="18">
        <f t="shared" si="276"/>
        <v>60805</v>
      </c>
      <c r="AF156" s="16"/>
      <c r="AG156" s="16"/>
      <c r="AH156" s="18">
        <f t="shared" si="289"/>
        <v>191602</v>
      </c>
      <c r="AI156" s="18">
        <f t="shared" si="289"/>
        <v>371525</v>
      </c>
      <c r="AJ156" s="18">
        <f t="shared" si="289"/>
        <v>589541</v>
      </c>
      <c r="AK156" s="18">
        <f t="shared" si="289"/>
        <v>773673</v>
      </c>
      <c r="AL156" s="18">
        <f t="shared" si="289"/>
        <v>956001</v>
      </c>
      <c r="AM156" s="18">
        <f t="shared" si="289"/>
        <v>1153231</v>
      </c>
      <c r="AN156" s="18">
        <f t="shared" si="289"/>
        <v>1338300</v>
      </c>
      <c r="AO156" s="18">
        <f t="shared" si="289"/>
        <v>1534435</v>
      </c>
      <c r="AP156" s="18">
        <f t="shared" si="289"/>
        <v>1720755</v>
      </c>
      <c r="AQ156" s="18">
        <f t="shared" si="289"/>
        <v>1917014</v>
      </c>
      <c r="AR156" s="18">
        <f t="shared" si="289"/>
        <v>2118828</v>
      </c>
      <c r="AS156" s="18">
        <f t="shared" si="289"/>
        <v>2303720</v>
      </c>
      <c r="AT156" s="18">
        <f t="shared" si="289"/>
        <v>14968625</v>
      </c>
      <c r="AU156" s="16"/>
      <c r="AV156" s="16"/>
      <c r="AW156" s="18">
        <f t="shared" si="290"/>
        <v>123666</v>
      </c>
      <c r="AX156" s="18">
        <f t="shared" si="290"/>
        <v>243733</v>
      </c>
      <c r="AY156" s="18">
        <f t="shared" si="290"/>
        <v>396010</v>
      </c>
      <c r="AZ156" s="18">
        <f t="shared" si="290"/>
        <v>531944</v>
      </c>
      <c r="BA156" s="18">
        <f t="shared" si="290"/>
        <v>670605</v>
      </c>
      <c r="BB156" s="18">
        <f t="shared" si="290"/>
        <v>818607</v>
      </c>
      <c r="BC156" s="18">
        <f t="shared" si="290"/>
        <v>952565</v>
      </c>
      <c r="BD156" s="18">
        <f t="shared" si="290"/>
        <v>1094500</v>
      </c>
      <c r="BE156" s="18">
        <f t="shared" si="290"/>
        <v>1233802</v>
      </c>
      <c r="BF156" s="18">
        <f t="shared" si="290"/>
        <v>1379610</v>
      </c>
      <c r="BG156" s="18">
        <f t="shared" si="290"/>
        <v>1523353</v>
      </c>
      <c r="BH156" s="18">
        <f t="shared" si="290"/>
        <v>1658391</v>
      </c>
      <c r="BI156" s="18">
        <f t="shared" si="290"/>
        <v>10626786</v>
      </c>
      <c r="BJ156" s="16"/>
      <c r="BK156" s="16"/>
      <c r="BL156" s="18">
        <f t="shared" si="291"/>
        <v>2185</v>
      </c>
      <c r="BM156" s="18">
        <f t="shared" si="291"/>
        <v>3710</v>
      </c>
      <c r="BN156" s="18">
        <f t="shared" si="291"/>
        <v>5975</v>
      </c>
      <c r="BO156" s="18">
        <f t="shared" si="291"/>
        <v>7231</v>
      </c>
      <c r="BP156" s="18">
        <f t="shared" si="291"/>
        <v>8415</v>
      </c>
      <c r="BQ156" s="18">
        <f t="shared" si="291"/>
        <v>9815</v>
      </c>
      <c r="BR156" s="18">
        <f t="shared" si="291"/>
        <v>11318</v>
      </c>
      <c r="BS156" s="18">
        <f t="shared" si="291"/>
        <v>12988</v>
      </c>
      <c r="BT156" s="18">
        <f t="shared" si="291"/>
        <v>14384</v>
      </c>
      <c r="BU156" s="18">
        <f t="shared" si="291"/>
        <v>16633</v>
      </c>
      <c r="BV156" s="18">
        <f t="shared" si="291"/>
        <v>18785</v>
      </c>
      <c r="BW156" s="18">
        <f t="shared" si="291"/>
        <v>20902</v>
      </c>
      <c r="BX156" s="18">
        <f t="shared" si="291"/>
        <v>132341</v>
      </c>
      <c r="BY156" s="16"/>
      <c r="BZ156" s="16"/>
      <c r="CA156" s="18">
        <f t="shared" si="292"/>
        <v>6022</v>
      </c>
      <c r="CB156" s="18">
        <f t="shared" si="292"/>
        <v>11940</v>
      </c>
      <c r="CC156" s="18">
        <f t="shared" si="292"/>
        <v>19461</v>
      </c>
      <c r="CD156" s="18">
        <f t="shared" si="292"/>
        <v>26501</v>
      </c>
      <c r="CE156" s="18">
        <f t="shared" si="292"/>
        <v>32825</v>
      </c>
      <c r="CF156" s="18">
        <f t="shared" si="292"/>
        <v>38958</v>
      </c>
      <c r="CG156" s="18">
        <f t="shared" si="292"/>
        <v>44470</v>
      </c>
      <c r="CH156" s="18">
        <f t="shared" si="292"/>
        <v>50164</v>
      </c>
      <c r="CI156" s="18">
        <f t="shared" si="292"/>
        <v>55831</v>
      </c>
      <c r="CJ156" s="18">
        <f t="shared" si="292"/>
        <v>61226</v>
      </c>
      <c r="CK156" s="18">
        <f t="shared" si="292"/>
        <v>67491</v>
      </c>
      <c r="CL156" s="18">
        <f t="shared" si="292"/>
        <v>73415</v>
      </c>
      <c r="CM156" s="18">
        <f t="shared" si="292"/>
        <v>488304</v>
      </c>
      <c r="CN156" s="16"/>
      <c r="CO156" s="16"/>
      <c r="CP156" s="18">
        <f t="shared" si="293"/>
        <v>84625</v>
      </c>
      <c r="CQ156" s="18">
        <f t="shared" si="293"/>
        <v>167979</v>
      </c>
      <c r="CR156" s="18">
        <f t="shared" si="293"/>
        <v>270217</v>
      </c>
      <c r="CS156" s="18">
        <f t="shared" si="293"/>
        <v>363023</v>
      </c>
      <c r="CT156" s="18">
        <f t="shared" si="293"/>
        <v>455274</v>
      </c>
      <c r="CU156" s="18">
        <f t="shared" si="293"/>
        <v>551725</v>
      </c>
      <c r="CV156" s="18">
        <f t="shared" si="293"/>
        <v>642741</v>
      </c>
      <c r="CW156" s="18">
        <f t="shared" si="293"/>
        <v>738712</v>
      </c>
      <c r="CX156" s="18">
        <f t="shared" si="293"/>
        <v>835639</v>
      </c>
      <c r="CY156" s="18">
        <f t="shared" si="293"/>
        <v>932003</v>
      </c>
      <c r="CZ156" s="18">
        <f t="shared" si="293"/>
        <v>1024438</v>
      </c>
      <c r="DA156" s="18">
        <f t="shared" si="293"/>
        <v>1111136</v>
      </c>
      <c r="DB156" s="18">
        <f t="shared" si="293"/>
        <v>7177512</v>
      </c>
      <c r="DC156" s="16"/>
      <c r="DD156" s="16"/>
      <c r="DE156" s="18">
        <f t="shared" si="294"/>
        <v>6617</v>
      </c>
      <c r="DF156" s="18">
        <f t="shared" si="294"/>
        <v>12895</v>
      </c>
      <c r="DG156" s="18">
        <f t="shared" si="294"/>
        <v>20815</v>
      </c>
      <c r="DH156" s="18">
        <f t="shared" si="294"/>
        <v>28123</v>
      </c>
      <c r="DI156" s="18">
        <f t="shared" si="294"/>
        <v>34566</v>
      </c>
      <c r="DJ156" s="18">
        <f t="shared" si="294"/>
        <v>41169</v>
      </c>
      <c r="DK156" s="18">
        <f t="shared" si="294"/>
        <v>47373</v>
      </c>
      <c r="DL156" s="18">
        <f t="shared" si="294"/>
        <v>53669</v>
      </c>
      <c r="DM156" s="18">
        <f t="shared" si="294"/>
        <v>59901</v>
      </c>
      <c r="DN156" s="18">
        <f t="shared" si="294"/>
        <v>66182</v>
      </c>
      <c r="DO156" s="18">
        <f t="shared" si="294"/>
        <v>72109</v>
      </c>
      <c r="DP156" s="18">
        <f t="shared" si="294"/>
        <v>77764</v>
      </c>
      <c r="DQ156" s="18">
        <f t="shared" si="294"/>
        <v>521183</v>
      </c>
      <c r="DR156" s="16"/>
      <c r="DS156" s="16"/>
      <c r="DT156" s="18">
        <f t="shared" si="295"/>
        <v>3942</v>
      </c>
      <c r="DU156" s="18">
        <f t="shared" si="295"/>
        <v>7736</v>
      </c>
      <c r="DV156" s="18">
        <f t="shared" si="295"/>
        <v>12519</v>
      </c>
      <c r="DW156" s="18">
        <f t="shared" si="295"/>
        <v>17088</v>
      </c>
      <c r="DX156" s="18">
        <f t="shared" si="295"/>
        <v>22029</v>
      </c>
      <c r="DY156" s="18">
        <f t="shared" si="295"/>
        <v>27490</v>
      </c>
      <c r="DZ156" s="18">
        <f t="shared" si="295"/>
        <v>32602</v>
      </c>
      <c r="EA156" s="18">
        <f t="shared" si="295"/>
        <v>38136</v>
      </c>
      <c r="EB156" s="18">
        <f t="shared" si="295"/>
        <v>43858</v>
      </c>
      <c r="EC156" s="18">
        <f t="shared" si="295"/>
        <v>49653</v>
      </c>
      <c r="ED156" s="18">
        <f t="shared" si="295"/>
        <v>55241</v>
      </c>
      <c r="EE156" s="18">
        <f t="shared" si="295"/>
        <v>59746</v>
      </c>
      <c r="EF156" s="18">
        <f t="shared" si="295"/>
        <v>370040</v>
      </c>
      <c r="EG156" s="16"/>
      <c r="EH156" s="16"/>
      <c r="EI156" s="18">
        <f t="shared" si="296"/>
        <v>30882</v>
      </c>
      <c r="EJ156" s="18">
        <f t="shared" si="296"/>
        <v>59846</v>
      </c>
      <c r="EK156" s="18">
        <f t="shared" si="296"/>
        <v>95581</v>
      </c>
      <c r="EL156" s="18">
        <f t="shared" si="296"/>
        <v>129542</v>
      </c>
      <c r="EM156" s="18">
        <f t="shared" si="296"/>
        <v>163693</v>
      </c>
      <c r="EN156" s="18">
        <f t="shared" si="296"/>
        <v>198180</v>
      </c>
      <c r="EO156" s="18">
        <f t="shared" si="296"/>
        <v>230442</v>
      </c>
      <c r="EP156" s="18">
        <f t="shared" si="296"/>
        <v>264111</v>
      </c>
      <c r="EQ156" s="18">
        <f t="shared" si="296"/>
        <v>297671</v>
      </c>
      <c r="ER156" s="18">
        <f t="shared" si="296"/>
        <v>330835</v>
      </c>
      <c r="ES156" s="18">
        <f t="shared" si="296"/>
        <v>363030</v>
      </c>
      <c r="ET156" s="18">
        <f t="shared" si="296"/>
        <v>392564</v>
      </c>
      <c r="EU156" s="18">
        <f t="shared" si="296"/>
        <v>2556377</v>
      </c>
      <c r="EV156" s="16"/>
      <c r="EW156" s="16"/>
      <c r="EX156" s="18">
        <f t="shared" si="297"/>
        <v>60938</v>
      </c>
      <c r="EY156" s="18">
        <f t="shared" si="297"/>
        <v>120250</v>
      </c>
      <c r="EZ156" s="18">
        <f t="shared" si="297"/>
        <v>192186</v>
      </c>
      <c r="FA156" s="18">
        <f t="shared" si="297"/>
        <v>258070</v>
      </c>
      <c r="FB156" s="18">
        <f t="shared" si="297"/>
        <v>322424</v>
      </c>
      <c r="FC156" s="18">
        <f t="shared" si="297"/>
        <v>391488</v>
      </c>
      <c r="FD156" s="18">
        <f t="shared" si="297"/>
        <v>455508</v>
      </c>
      <c r="FE156" s="18">
        <f t="shared" si="297"/>
        <v>520180</v>
      </c>
      <c r="FF156" s="18">
        <f t="shared" si="297"/>
        <v>584758</v>
      </c>
      <c r="FG156" s="18">
        <f t="shared" si="297"/>
        <v>651072</v>
      </c>
      <c r="FH156" s="18">
        <f t="shared" si="297"/>
        <v>717070</v>
      </c>
      <c r="FI156" s="18">
        <f t="shared" si="297"/>
        <v>780498</v>
      </c>
      <c r="FJ156" s="18">
        <f t="shared" si="297"/>
        <v>5054442</v>
      </c>
      <c r="FK156" s="16"/>
      <c r="FL156" s="16"/>
      <c r="FM156" s="18">
        <f t="shared" si="298"/>
        <v>0</v>
      </c>
      <c r="FN156" s="18">
        <f t="shared" si="298"/>
        <v>0</v>
      </c>
      <c r="FO156" s="18">
        <f t="shared" si="298"/>
        <v>0</v>
      </c>
      <c r="FP156" s="18">
        <f t="shared" si="298"/>
        <v>0</v>
      </c>
      <c r="FQ156" s="18">
        <f t="shared" si="298"/>
        <v>0</v>
      </c>
      <c r="FR156" s="18">
        <f t="shared" si="298"/>
        <v>0</v>
      </c>
      <c r="FS156" s="18">
        <f t="shared" si="298"/>
        <v>0</v>
      </c>
      <c r="FT156" s="18">
        <f t="shared" si="298"/>
        <v>0</v>
      </c>
      <c r="FU156" s="18">
        <f t="shared" si="298"/>
        <v>0</v>
      </c>
      <c r="FV156" s="18">
        <f t="shared" si="298"/>
        <v>0</v>
      </c>
      <c r="FW156" s="18">
        <f t="shared" si="298"/>
        <v>0</v>
      </c>
      <c r="FX156" s="18">
        <f t="shared" si="298"/>
        <v>0</v>
      </c>
      <c r="FY156" s="18">
        <f t="shared" si="298"/>
        <v>0</v>
      </c>
      <c r="FZ156" s="16"/>
      <c r="GA156" s="16"/>
      <c r="GB156" s="18">
        <f t="shared" si="299"/>
        <v>0</v>
      </c>
      <c r="GC156" s="18">
        <f t="shared" si="299"/>
        <v>0</v>
      </c>
      <c r="GD156" s="18">
        <f t="shared" si="299"/>
        <v>0</v>
      </c>
      <c r="GE156" s="18">
        <f t="shared" si="299"/>
        <v>0</v>
      </c>
      <c r="GF156" s="18">
        <f t="shared" si="299"/>
        <v>0</v>
      </c>
      <c r="GG156" s="18">
        <f t="shared" si="299"/>
        <v>0</v>
      </c>
      <c r="GH156" s="18">
        <f t="shared" si="299"/>
        <v>0</v>
      </c>
      <c r="GI156" s="18">
        <f t="shared" si="299"/>
        <v>0</v>
      </c>
      <c r="GJ156" s="18">
        <f t="shared" si="299"/>
        <v>0</v>
      </c>
      <c r="GK156" s="18">
        <f t="shared" si="299"/>
        <v>0</v>
      </c>
      <c r="GL156" s="18">
        <f t="shared" si="299"/>
        <v>0</v>
      </c>
      <c r="GM156" s="18">
        <f t="shared" si="299"/>
        <v>0</v>
      </c>
      <c r="GN156" s="18">
        <f t="shared" si="299"/>
        <v>0</v>
      </c>
      <c r="GO156" s="16"/>
      <c r="GP156" s="16"/>
    </row>
    <row r="157" spans="1:198" ht="15.2" customHeight="1">
      <c r="A157" s="25">
        <v>2022</v>
      </c>
      <c r="B157" s="30" t="s">
        <v>7</v>
      </c>
      <c r="C157" s="17"/>
      <c r="D157" s="18">
        <f t="shared" si="288"/>
        <v>0</v>
      </c>
      <c r="E157" s="18">
        <f t="shared" si="288"/>
        <v>0</v>
      </c>
      <c r="F157" s="18">
        <f t="shared" si="288"/>
        <v>0</v>
      </c>
      <c r="G157" s="18">
        <f t="shared" si="288"/>
        <v>0</v>
      </c>
      <c r="H157" s="18">
        <f t="shared" si="288"/>
        <v>0</v>
      </c>
      <c r="I157" s="18">
        <f t="shared" si="288"/>
        <v>0</v>
      </c>
      <c r="J157" s="18">
        <f t="shared" si="288"/>
        <v>0</v>
      </c>
      <c r="K157" s="18">
        <f t="shared" si="288"/>
        <v>0</v>
      </c>
      <c r="L157" s="18">
        <f t="shared" si="288"/>
        <v>0</v>
      </c>
      <c r="M157" s="18">
        <f t="shared" si="288"/>
        <v>0</v>
      </c>
      <c r="N157" s="18">
        <f t="shared" si="288"/>
        <v>0</v>
      </c>
      <c r="O157" s="18">
        <f t="shared" si="288"/>
        <v>0</v>
      </c>
      <c r="P157" s="18">
        <f t="shared" si="288"/>
        <v>0</v>
      </c>
      <c r="Q157" s="16"/>
      <c r="R157" s="16"/>
      <c r="S157" s="18">
        <f t="shared" ref="S157:AE161" si="300">SUMIFS(S$11:S$115,$A$11:$A$115,$A157,$B$11:$B$115,$B157)</f>
        <v>634</v>
      </c>
      <c r="T157" s="18">
        <f t="shared" si="300"/>
        <v>1311</v>
      </c>
      <c r="U157" s="18">
        <f t="shared" si="300"/>
        <v>2144</v>
      </c>
      <c r="V157" s="18">
        <f t="shared" si="300"/>
        <v>2786</v>
      </c>
      <c r="W157" s="18">
        <f t="shared" si="300"/>
        <v>3574</v>
      </c>
      <c r="X157" s="18">
        <f t="shared" si="300"/>
        <v>4335</v>
      </c>
      <c r="Y157" s="18">
        <f t="shared" si="300"/>
        <v>5076</v>
      </c>
      <c r="Z157" s="18">
        <f t="shared" si="300"/>
        <v>5871</v>
      </c>
      <c r="AA157" s="18">
        <f t="shared" si="300"/>
        <v>6625</v>
      </c>
      <c r="AB157" s="18">
        <f t="shared" si="300"/>
        <v>7364</v>
      </c>
      <c r="AC157" s="18">
        <f t="shared" si="300"/>
        <v>8078</v>
      </c>
      <c r="AD157" s="18">
        <f t="shared" si="300"/>
        <v>8743</v>
      </c>
      <c r="AE157" s="18">
        <f t="shared" si="300"/>
        <v>56541</v>
      </c>
      <c r="AF157" s="16"/>
      <c r="AG157" s="16"/>
      <c r="AH157" s="18">
        <f t="shared" si="289"/>
        <v>177931</v>
      </c>
      <c r="AI157" s="18">
        <f t="shared" si="289"/>
        <v>314814</v>
      </c>
      <c r="AJ157" s="18">
        <f t="shared" si="289"/>
        <v>529745</v>
      </c>
      <c r="AK157" s="18">
        <f t="shared" si="289"/>
        <v>724420</v>
      </c>
      <c r="AL157" s="18">
        <f t="shared" si="289"/>
        <v>922149</v>
      </c>
      <c r="AM157" s="18">
        <f t="shared" si="289"/>
        <v>1121396</v>
      </c>
      <c r="AN157" s="18">
        <f t="shared" si="289"/>
        <v>1303799</v>
      </c>
      <c r="AO157" s="18">
        <f t="shared" si="289"/>
        <v>1513689</v>
      </c>
      <c r="AP157" s="18">
        <f t="shared" si="289"/>
        <v>1712842</v>
      </c>
      <c r="AQ157" s="18">
        <f t="shared" si="289"/>
        <v>1913110</v>
      </c>
      <c r="AR157" s="18">
        <f t="shared" si="289"/>
        <v>2120278</v>
      </c>
      <c r="AS157" s="18">
        <f t="shared" si="289"/>
        <v>2302992</v>
      </c>
      <c r="AT157" s="18">
        <f t="shared" si="289"/>
        <v>14657165</v>
      </c>
      <c r="AU157" s="16"/>
      <c r="AV157" s="16"/>
      <c r="AW157" s="18">
        <f t="shared" si="290"/>
        <v>125422</v>
      </c>
      <c r="AX157" s="18">
        <f t="shared" si="290"/>
        <v>272940</v>
      </c>
      <c r="AY157" s="18">
        <f t="shared" si="290"/>
        <v>437959</v>
      </c>
      <c r="AZ157" s="18">
        <f t="shared" si="290"/>
        <v>586857</v>
      </c>
      <c r="BA157" s="18">
        <f t="shared" si="290"/>
        <v>738959</v>
      </c>
      <c r="BB157" s="18">
        <f t="shared" si="290"/>
        <v>891194</v>
      </c>
      <c r="BC157" s="18">
        <f t="shared" si="290"/>
        <v>1027260</v>
      </c>
      <c r="BD157" s="18">
        <f t="shared" si="290"/>
        <v>1175608</v>
      </c>
      <c r="BE157" s="18">
        <f t="shared" si="290"/>
        <v>1320757</v>
      </c>
      <c r="BF157" s="18">
        <f t="shared" si="290"/>
        <v>1465588</v>
      </c>
      <c r="BG157" s="18">
        <f t="shared" si="290"/>
        <v>1607123</v>
      </c>
      <c r="BH157" s="18">
        <f t="shared" si="290"/>
        <v>1728293</v>
      </c>
      <c r="BI157" s="18">
        <f t="shared" si="290"/>
        <v>11377960</v>
      </c>
      <c r="BJ157" s="16"/>
      <c r="BK157" s="16"/>
      <c r="BL157" s="18">
        <f t="shared" si="291"/>
        <v>1635</v>
      </c>
      <c r="BM157" s="18">
        <f t="shared" si="291"/>
        <v>3708</v>
      </c>
      <c r="BN157" s="18">
        <f t="shared" si="291"/>
        <v>5827</v>
      </c>
      <c r="BO157" s="18">
        <f t="shared" si="291"/>
        <v>7984</v>
      </c>
      <c r="BP157" s="18">
        <f t="shared" si="291"/>
        <v>9965</v>
      </c>
      <c r="BQ157" s="18">
        <f t="shared" si="291"/>
        <v>11681</v>
      </c>
      <c r="BR157" s="18">
        <f t="shared" si="291"/>
        <v>13134</v>
      </c>
      <c r="BS157" s="18">
        <f t="shared" si="291"/>
        <v>14796</v>
      </c>
      <c r="BT157" s="18">
        <f t="shared" si="291"/>
        <v>16336</v>
      </c>
      <c r="BU157" s="18">
        <f t="shared" si="291"/>
        <v>18003</v>
      </c>
      <c r="BV157" s="18">
        <f t="shared" si="291"/>
        <v>19631</v>
      </c>
      <c r="BW157" s="18">
        <f t="shared" si="291"/>
        <v>21257</v>
      </c>
      <c r="BX157" s="18">
        <f t="shared" si="291"/>
        <v>143957</v>
      </c>
      <c r="BY157" s="16"/>
      <c r="BZ157" s="16"/>
      <c r="CA157" s="18">
        <f t="shared" si="292"/>
        <v>5560</v>
      </c>
      <c r="CB157" s="18">
        <f t="shared" si="292"/>
        <v>10771</v>
      </c>
      <c r="CC157" s="18">
        <f t="shared" si="292"/>
        <v>16929</v>
      </c>
      <c r="CD157" s="18">
        <f t="shared" si="292"/>
        <v>22504</v>
      </c>
      <c r="CE157" s="18">
        <f t="shared" si="292"/>
        <v>28791</v>
      </c>
      <c r="CF157" s="18">
        <f t="shared" si="292"/>
        <v>34966</v>
      </c>
      <c r="CG157" s="18">
        <f t="shared" si="292"/>
        <v>40425</v>
      </c>
      <c r="CH157" s="18">
        <f t="shared" si="292"/>
        <v>46258</v>
      </c>
      <c r="CI157" s="18">
        <f t="shared" si="292"/>
        <v>52069</v>
      </c>
      <c r="CJ157" s="18">
        <f t="shared" si="292"/>
        <v>58008</v>
      </c>
      <c r="CK157" s="18">
        <f t="shared" si="292"/>
        <v>63654</v>
      </c>
      <c r="CL157" s="18">
        <f t="shared" si="292"/>
        <v>68796</v>
      </c>
      <c r="CM157" s="18">
        <f t="shared" si="292"/>
        <v>448731</v>
      </c>
      <c r="CN157" s="16"/>
      <c r="CO157" s="16"/>
      <c r="CP157" s="18">
        <f t="shared" si="293"/>
        <v>81259</v>
      </c>
      <c r="CQ157" s="18">
        <f t="shared" si="293"/>
        <v>161725</v>
      </c>
      <c r="CR157" s="18">
        <f t="shared" si="293"/>
        <v>260182</v>
      </c>
      <c r="CS157" s="18">
        <f t="shared" si="293"/>
        <v>352150</v>
      </c>
      <c r="CT157" s="18">
        <f t="shared" si="293"/>
        <v>445742</v>
      </c>
      <c r="CU157" s="18">
        <f t="shared" si="293"/>
        <v>542109</v>
      </c>
      <c r="CV157" s="18">
        <f t="shared" si="293"/>
        <v>629545</v>
      </c>
      <c r="CW157" s="18">
        <f t="shared" si="293"/>
        <v>726987</v>
      </c>
      <c r="CX157" s="18">
        <f t="shared" si="293"/>
        <v>820165</v>
      </c>
      <c r="CY157" s="18">
        <f t="shared" si="293"/>
        <v>911965</v>
      </c>
      <c r="CZ157" s="18">
        <f t="shared" si="293"/>
        <v>998541</v>
      </c>
      <c r="DA157" s="18">
        <f t="shared" si="293"/>
        <v>1073293</v>
      </c>
      <c r="DB157" s="18">
        <f t="shared" si="293"/>
        <v>7003663</v>
      </c>
      <c r="DC157" s="16"/>
      <c r="DD157" s="16"/>
      <c r="DE157" s="18">
        <f t="shared" si="294"/>
        <v>5441</v>
      </c>
      <c r="DF157" s="18">
        <f t="shared" si="294"/>
        <v>10985</v>
      </c>
      <c r="DG157" s="18">
        <f t="shared" si="294"/>
        <v>17076</v>
      </c>
      <c r="DH157" s="18">
        <f t="shared" si="294"/>
        <v>22752</v>
      </c>
      <c r="DI157" s="18">
        <f t="shared" si="294"/>
        <v>28721</v>
      </c>
      <c r="DJ157" s="18">
        <f t="shared" si="294"/>
        <v>34757</v>
      </c>
      <c r="DK157" s="18">
        <f t="shared" si="294"/>
        <v>40021</v>
      </c>
      <c r="DL157" s="18">
        <f t="shared" si="294"/>
        <v>45628</v>
      </c>
      <c r="DM157" s="18">
        <f t="shared" si="294"/>
        <v>51088</v>
      </c>
      <c r="DN157" s="18">
        <f t="shared" si="294"/>
        <v>56911</v>
      </c>
      <c r="DO157" s="18">
        <f t="shared" si="294"/>
        <v>62218</v>
      </c>
      <c r="DP157" s="18">
        <f t="shared" si="294"/>
        <v>66897</v>
      </c>
      <c r="DQ157" s="18">
        <f t="shared" si="294"/>
        <v>442495</v>
      </c>
      <c r="DR157" s="16"/>
      <c r="DS157" s="16"/>
      <c r="DT157" s="18">
        <f t="shared" si="295"/>
        <v>3977</v>
      </c>
      <c r="DU157" s="18">
        <f t="shared" si="295"/>
        <v>7698</v>
      </c>
      <c r="DV157" s="18">
        <f t="shared" si="295"/>
        <v>12401</v>
      </c>
      <c r="DW157" s="18">
        <f t="shared" si="295"/>
        <v>16593</v>
      </c>
      <c r="DX157" s="18">
        <f t="shared" si="295"/>
        <v>21814</v>
      </c>
      <c r="DY157" s="18">
        <f t="shared" si="295"/>
        <v>27907</v>
      </c>
      <c r="DZ157" s="18">
        <f t="shared" si="295"/>
        <v>33795</v>
      </c>
      <c r="EA157" s="18">
        <f t="shared" si="295"/>
        <v>39525</v>
      </c>
      <c r="EB157" s="18">
        <f t="shared" si="295"/>
        <v>46035</v>
      </c>
      <c r="EC157" s="18">
        <f t="shared" si="295"/>
        <v>52106</v>
      </c>
      <c r="ED157" s="18">
        <f t="shared" si="295"/>
        <v>57645</v>
      </c>
      <c r="EE157" s="18">
        <f t="shared" si="295"/>
        <v>62378</v>
      </c>
      <c r="EF157" s="18">
        <f t="shared" si="295"/>
        <v>381874</v>
      </c>
      <c r="EG157" s="16"/>
      <c r="EH157" s="16"/>
      <c r="EI157" s="18">
        <f t="shared" si="296"/>
        <v>28626</v>
      </c>
      <c r="EJ157" s="18">
        <f t="shared" si="296"/>
        <v>58792</v>
      </c>
      <c r="EK157" s="18">
        <f t="shared" si="296"/>
        <v>94894</v>
      </c>
      <c r="EL157" s="18">
        <f t="shared" si="296"/>
        <v>128668</v>
      </c>
      <c r="EM157" s="18">
        <f t="shared" si="296"/>
        <v>163727</v>
      </c>
      <c r="EN157" s="18">
        <f t="shared" si="296"/>
        <v>198556</v>
      </c>
      <c r="EO157" s="18">
        <f t="shared" si="296"/>
        <v>230059</v>
      </c>
      <c r="EP157" s="18">
        <f t="shared" si="296"/>
        <v>263412</v>
      </c>
      <c r="EQ157" s="18">
        <f t="shared" si="296"/>
        <v>296459</v>
      </c>
      <c r="ER157" s="18">
        <f t="shared" si="296"/>
        <v>329506</v>
      </c>
      <c r="ES157" s="18">
        <f t="shared" si="296"/>
        <v>362429</v>
      </c>
      <c r="ET157" s="18">
        <f t="shared" si="296"/>
        <v>390392</v>
      </c>
      <c r="EU157" s="18">
        <f t="shared" si="296"/>
        <v>2545520</v>
      </c>
      <c r="EV157" s="16"/>
      <c r="EW157" s="16"/>
      <c r="EX157" s="18">
        <f t="shared" si="297"/>
        <v>56544</v>
      </c>
      <c r="EY157" s="18">
        <f t="shared" si="297"/>
        <v>118000</v>
      </c>
      <c r="EZ157" s="18">
        <f t="shared" si="297"/>
        <v>189062</v>
      </c>
      <c r="FA157" s="18">
        <f t="shared" si="297"/>
        <v>256302</v>
      </c>
      <c r="FB157" s="18">
        <f t="shared" si="297"/>
        <v>323232</v>
      </c>
      <c r="FC157" s="18">
        <f t="shared" si="297"/>
        <v>392110</v>
      </c>
      <c r="FD157" s="18">
        <f t="shared" si="297"/>
        <v>454624</v>
      </c>
      <c r="FE157" s="18">
        <f t="shared" si="297"/>
        <v>523880</v>
      </c>
      <c r="FF157" s="18">
        <f t="shared" si="297"/>
        <v>591028</v>
      </c>
      <c r="FG157" s="18">
        <f t="shared" si="297"/>
        <v>655250</v>
      </c>
      <c r="FH157" s="18">
        <f t="shared" si="297"/>
        <v>719146</v>
      </c>
      <c r="FI157" s="18">
        <f t="shared" si="297"/>
        <v>780650</v>
      </c>
      <c r="FJ157" s="18">
        <f t="shared" si="297"/>
        <v>5059828</v>
      </c>
      <c r="FK157" s="16"/>
      <c r="FL157" s="16"/>
      <c r="FM157" s="18">
        <f t="shared" si="298"/>
        <v>0</v>
      </c>
      <c r="FN157" s="18">
        <f t="shared" si="298"/>
        <v>0</v>
      </c>
      <c r="FO157" s="18">
        <f t="shared" si="298"/>
        <v>0</v>
      </c>
      <c r="FP157" s="18">
        <f t="shared" si="298"/>
        <v>0</v>
      </c>
      <c r="FQ157" s="18">
        <f t="shared" si="298"/>
        <v>0</v>
      </c>
      <c r="FR157" s="18">
        <f t="shared" si="298"/>
        <v>0</v>
      </c>
      <c r="FS157" s="18">
        <f t="shared" si="298"/>
        <v>0</v>
      </c>
      <c r="FT157" s="18">
        <f t="shared" si="298"/>
        <v>0</v>
      </c>
      <c r="FU157" s="18">
        <f t="shared" si="298"/>
        <v>0</v>
      </c>
      <c r="FV157" s="18">
        <f t="shared" si="298"/>
        <v>0</v>
      </c>
      <c r="FW157" s="18">
        <f t="shared" si="298"/>
        <v>0</v>
      </c>
      <c r="FX157" s="18">
        <f t="shared" si="298"/>
        <v>0</v>
      </c>
      <c r="FY157" s="18">
        <f t="shared" si="298"/>
        <v>0</v>
      </c>
      <c r="FZ157" s="16"/>
      <c r="GA157" s="16"/>
      <c r="GB157" s="18">
        <f t="shared" si="299"/>
        <v>0</v>
      </c>
      <c r="GC157" s="18">
        <f t="shared" si="299"/>
        <v>0</v>
      </c>
      <c r="GD157" s="18">
        <f t="shared" si="299"/>
        <v>0</v>
      </c>
      <c r="GE157" s="18">
        <f t="shared" si="299"/>
        <v>0</v>
      </c>
      <c r="GF157" s="18">
        <f t="shared" si="299"/>
        <v>0</v>
      </c>
      <c r="GG157" s="18">
        <f t="shared" si="299"/>
        <v>0</v>
      </c>
      <c r="GH157" s="18">
        <f t="shared" si="299"/>
        <v>0</v>
      </c>
      <c r="GI157" s="18">
        <f t="shared" si="299"/>
        <v>0</v>
      </c>
      <c r="GJ157" s="18">
        <f t="shared" si="299"/>
        <v>0</v>
      </c>
      <c r="GK157" s="18">
        <f t="shared" si="299"/>
        <v>0</v>
      </c>
      <c r="GL157" s="18">
        <f t="shared" si="299"/>
        <v>0</v>
      </c>
      <c r="GM157" s="18">
        <f t="shared" si="299"/>
        <v>0</v>
      </c>
      <c r="GN157" s="18">
        <f t="shared" si="299"/>
        <v>0</v>
      </c>
      <c r="GO157" s="16"/>
      <c r="GP157" s="16"/>
    </row>
    <row r="158" spans="1:198" ht="15.2" customHeight="1">
      <c r="A158" s="25">
        <v>2023</v>
      </c>
      <c r="B158" s="30" t="s">
        <v>7</v>
      </c>
      <c r="C158" s="17"/>
      <c r="D158" s="18">
        <f t="shared" si="288"/>
        <v>0</v>
      </c>
      <c r="E158" s="18">
        <f t="shared" si="288"/>
        <v>0</v>
      </c>
      <c r="F158" s="18">
        <f t="shared" si="288"/>
        <v>0</v>
      </c>
      <c r="G158" s="18">
        <f t="shared" si="288"/>
        <v>0</v>
      </c>
      <c r="H158" s="18">
        <f t="shared" si="288"/>
        <v>0</v>
      </c>
      <c r="I158" s="18">
        <f t="shared" si="288"/>
        <v>0</v>
      </c>
      <c r="J158" s="18">
        <f t="shared" si="288"/>
        <v>0</v>
      </c>
      <c r="K158" s="18">
        <f t="shared" si="288"/>
        <v>0</v>
      </c>
      <c r="L158" s="18">
        <f t="shared" si="288"/>
        <v>0</v>
      </c>
      <c r="M158" s="18">
        <f t="shared" si="288"/>
        <v>0</v>
      </c>
      <c r="N158" s="18">
        <f t="shared" si="288"/>
        <v>0</v>
      </c>
      <c r="O158" s="18">
        <f t="shared" si="288"/>
        <v>0</v>
      </c>
      <c r="P158" s="18">
        <f t="shared" si="288"/>
        <v>0</v>
      </c>
      <c r="Q158" s="16"/>
      <c r="R158" s="16"/>
      <c r="S158" s="18">
        <f t="shared" si="300"/>
        <v>173</v>
      </c>
      <c r="T158" s="18">
        <f t="shared" si="300"/>
        <v>1026</v>
      </c>
      <c r="U158" s="18">
        <f t="shared" si="300"/>
        <v>2067</v>
      </c>
      <c r="V158" s="18">
        <f t="shared" si="300"/>
        <v>2629</v>
      </c>
      <c r="W158" s="18">
        <f t="shared" si="300"/>
        <v>3413</v>
      </c>
      <c r="X158" s="18">
        <f t="shared" si="300"/>
        <v>4202</v>
      </c>
      <c r="Y158" s="18">
        <f t="shared" si="300"/>
        <v>4879</v>
      </c>
      <c r="Z158" s="18">
        <f t="shared" si="300"/>
        <v>5637</v>
      </c>
      <c r="AA158" s="18">
        <f t="shared" si="300"/>
        <v>6344</v>
      </c>
      <c r="AB158" s="18">
        <f t="shared" si="300"/>
        <v>7040</v>
      </c>
      <c r="AC158" s="18">
        <f t="shared" si="300"/>
        <v>7780</v>
      </c>
      <c r="AD158" s="18">
        <f t="shared" si="300"/>
        <v>8437</v>
      </c>
      <c r="AE158" s="18">
        <f t="shared" si="300"/>
        <v>53627</v>
      </c>
      <c r="AF158" s="16"/>
      <c r="AG158" s="16"/>
      <c r="AH158" s="18">
        <f t="shared" si="289"/>
        <v>203561</v>
      </c>
      <c r="AI158" s="18">
        <f t="shared" si="289"/>
        <v>394384</v>
      </c>
      <c r="AJ158" s="18">
        <f t="shared" si="289"/>
        <v>620078</v>
      </c>
      <c r="AK158" s="18">
        <f t="shared" si="289"/>
        <v>823816</v>
      </c>
      <c r="AL158" s="18">
        <f t="shared" si="289"/>
        <v>1051573</v>
      </c>
      <c r="AM158" s="18">
        <f t="shared" si="289"/>
        <v>1279330</v>
      </c>
      <c r="AN158" s="18">
        <f t="shared" si="289"/>
        <v>1494937</v>
      </c>
      <c r="AO158" s="18">
        <f t="shared" si="289"/>
        <v>1740470</v>
      </c>
      <c r="AP158" s="18">
        <f t="shared" si="289"/>
        <v>1961009</v>
      </c>
      <c r="AQ158" s="18">
        <f t="shared" si="289"/>
        <v>2175536</v>
      </c>
      <c r="AR158" s="18">
        <f t="shared" si="289"/>
        <v>2389280</v>
      </c>
      <c r="AS158" s="18">
        <f t="shared" si="289"/>
        <v>2566476</v>
      </c>
      <c r="AT158" s="18">
        <f t="shared" si="289"/>
        <v>16700450</v>
      </c>
      <c r="AU158" s="16"/>
      <c r="AV158" s="16"/>
      <c r="AW158" s="18">
        <f t="shared" si="290"/>
        <v>129568</v>
      </c>
      <c r="AX158" s="18">
        <f t="shared" si="290"/>
        <v>251728</v>
      </c>
      <c r="AY158" s="18">
        <f t="shared" si="290"/>
        <v>399570</v>
      </c>
      <c r="AZ158" s="18">
        <f t="shared" si="290"/>
        <v>532543</v>
      </c>
      <c r="BA158" s="18">
        <f t="shared" si="290"/>
        <v>680941</v>
      </c>
      <c r="BB158" s="18">
        <f t="shared" si="290"/>
        <v>829313</v>
      </c>
      <c r="BC158" s="18">
        <f t="shared" si="290"/>
        <v>952182</v>
      </c>
      <c r="BD158" s="18">
        <f t="shared" si="290"/>
        <v>1089094</v>
      </c>
      <c r="BE158" s="18">
        <f t="shared" si="290"/>
        <v>1223169</v>
      </c>
      <c r="BF158" s="18">
        <f t="shared" si="290"/>
        <v>1363116</v>
      </c>
      <c r="BG158" s="18">
        <f t="shared" si="290"/>
        <v>1501470</v>
      </c>
      <c r="BH158" s="18">
        <f t="shared" si="290"/>
        <v>1621461</v>
      </c>
      <c r="BI158" s="18">
        <f t="shared" si="290"/>
        <v>10574155</v>
      </c>
      <c r="BJ158" s="16"/>
      <c r="BK158" s="16"/>
      <c r="BL158" s="18">
        <f t="shared" si="291"/>
        <v>1597</v>
      </c>
      <c r="BM158" s="18">
        <f t="shared" si="291"/>
        <v>3176</v>
      </c>
      <c r="BN158" s="18">
        <f t="shared" si="291"/>
        <v>4993</v>
      </c>
      <c r="BO158" s="18">
        <f t="shared" si="291"/>
        <v>6536</v>
      </c>
      <c r="BP158" s="18">
        <f t="shared" si="291"/>
        <v>8289</v>
      </c>
      <c r="BQ158" s="18">
        <f t="shared" si="291"/>
        <v>10130</v>
      </c>
      <c r="BR158" s="18">
        <f t="shared" si="291"/>
        <v>11793</v>
      </c>
      <c r="BS158" s="18">
        <f t="shared" si="291"/>
        <v>13378</v>
      </c>
      <c r="BT158" s="18">
        <f t="shared" si="291"/>
        <v>14885</v>
      </c>
      <c r="BU158" s="18">
        <f t="shared" si="291"/>
        <v>16207</v>
      </c>
      <c r="BV158" s="18">
        <f t="shared" si="291"/>
        <v>17384</v>
      </c>
      <c r="BW158" s="18">
        <f t="shared" si="291"/>
        <v>18473</v>
      </c>
      <c r="BX158" s="18">
        <f t="shared" si="291"/>
        <v>126841</v>
      </c>
      <c r="BY158" s="16"/>
      <c r="BZ158" s="16"/>
      <c r="CA158" s="18">
        <f t="shared" si="292"/>
        <v>5648</v>
      </c>
      <c r="CB158" s="18">
        <f t="shared" si="292"/>
        <v>10716</v>
      </c>
      <c r="CC158" s="18">
        <f t="shared" si="292"/>
        <v>16551</v>
      </c>
      <c r="CD158" s="18">
        <f t="shared" si="292"/>
        <v>22244</v>
      </c>
      <c r="CE158" s="18">
        <f t="shared" si="292"/>
        <v>28437</v>
      </c>
      <c r="CF158" s="18">
        <f t="shared" si="292"/>
        <v>34252</v>
      </c>
      <c r="CG158" s="18">
        <f t="shared" si="292"/>
        <v>39979</v>
      </c>
      <c r="CH158" s="18">
        <f t="shared" si="292"/>
        <v>45919</v>
      </c>
      <c r="CI158" s="18">
        <f t="shared" si="292"/>
        <v>51681</v>
      </c>
      <c r="CJ158" s="18">
        <f t="shared" si="292"/>
        <v>57768</v>
      </c>
      <c r="CK158" s="18">
        <f t="shared" si="292"/>
        <v>63481</v>
      </c>
      <c r="CL158" s="18">
        <f t="shared" si="292"/>
        <v>68406</v>
      </c>
      <c r="CM158" s="18">
        <f t="shared" si="292"/>
        <v>445082</v>
      </c>
      <c r="CN158" s="16"/>
      <c r="CO158" s="16"/>
      <c r="CP158" s="18">
        <f t="shared" si="293"/>
        <v>86124</v>
      </c>
      <c r="CQ158" s="18">
        <f t="shared" si="293"/>
        <v>168479</v>
      </c>
      <c r="CR158" s="18">
        <f t="shared" si="293"/>
        <v>264650</v>
      </c>
      <c r="CS158" s="18">
        <f t="shared" si="293"/>
        <v>351665</v>
      </c>
      <c r="CT158" s="18">
        <f t="shared" si="293"/>
        <v>448096</v>
      </c>
      <c r="CU158" s="18">
        <f t="shared" si="293"/>
        <v>543109</v>
      </c>
      <c r="CV158" s="18">
        <f t="shared" si="293"/>
        <v>630318</v>
      </c>
      <c r="CW158" s="18">
        <f t="shared" si="293"/>
        <v>727323</v>
      </c>
      <c r="CX158" s="18">
        <f t="shared" si="293"/>
        <v>819080</v>
      </c>
      <c r="CY158" s="18">
        <f t="shared" si="293"/>
        <v>914657</v>
      </c>
      <c r="CZ158" s="18">
        <f t="shared" si="293"/>
        <v>1003701</v>
      </c>
      <c r="DA158" s="18">
        <f t="shared" si="293"/>
        <v>1081496</v>
      </c>
      <c r="DB158" s="18">
        <f t="shared" si="293"/>
        <v>7038698</v>
      </c>
      <c r="DC158" s="16"/>
      <c r="DD158" s="16"/>
      <c r="DE158" s="18">
        <f t="shared" si="294"/>
        <v>5642</v>
      </c>
      <c r="DF158" s="18">
        <f t="shared" si="294"/>
        <v>10817</v>
      </c>
      <c r="DG158" s="18">
        <f t="shared" si="294"/>
        <v>17076</v>
      </c>
      <c r="DH158" s="18">
        <f t="shared" si="294"/>
        <v>22845</v>
      </c>
      <c r="DI158" s="18">
        <f t="shared" si="294"/>
        <v>28938</v>
      </c>
      <c r="DJ158" s="18">
        <f t="shared" si="294"/>
        <v>35344</v>
      </c>
      <c r="DK158" s="18">
        <f t="shared" si="294"/>
        <v>40874</v>
      </c>
      <c r="DL158" s="18">
        <f t="shared" si="294"/>
        <v>47176</v>
      </c>
      <c r="DM158" s="18">
        <f t="shared" si="294"/>
        <v>52355</v>
      </c>
      <c r="DN158" s="18">
        <f t="shared" si="294"/>
        <v>58184</v>
      </c>
      <c r="DO158" s="18">
        <f t="shared" si="294"/>
        <v>63437</v>
      </c>
      <c r="DP158" s="18">
        <f t="shared" si="294"/>
        <v>68238</v>
      </c>
      <c r="DQ158" s="18">
        <f t="shared" si="294"/>
        <v>450926</v>
      </c>
      <c r="DR158" s="16"/>
      <c r="DS158" s="16"/>
      <c r="DT158" s="18">
        <f t="shared" si="295"/>
        <v>4299</v>
      </c>
      <c r="DU158" s="18">
        <f t="shared" si="295"/>
        <v>8138</v>
      </c>
      <c r="DV158" s="18">
        <f t="shared" si="295"/>
        <v>12703</v>
      </c>
      <c r="DW158" s="18">
        <f t="shared" si="295"/>
        <v>17159</v>
      </c>
      <c r="DX158" s="18">
        <f t="shared" si="295"/>
        <v>23288</v>
      </c>
      <c r="DY158" s="18">
        <f t="shared" si="295"/>
        <v>29494</v>
      </c>
      <c r="DZ158" s="18">
        <f t="shared" si="295"/>
        <v>35140</v>
      </c>
      <c r="EA158" s="18">
        <f t="shared" si="295"/>
        <v>40893</v>
      </c>
      <c r="EB158" s="18">
        <f t="shared" si="295"/>
        <v>47095</v>
      </c>
      <c r="EC158" s="18">
        <f t="shared" si="295"/>
        <v>53687</v>
      </c>
      <c r="ED158" s="18">
        <f t="shared" si="295"/>
        <v>58894</v>
      </c>
      <c r="EE158" s="18">
        <f t="shared" si="295"/>
        <v>63328</v>
      </c>
      <c r="EF158" s="18">
        <f t="shared" si="295"/>
        <v>394118</v>
      </c>
      <c r="EG158" s="16"/>
      <c r="EH158" s="16"/>
      <c r="EI158" s="18">
        <f t="shared" si="296"/>
        <v>30562</v>
      </c>
      <c r="EJ158" s="18">
        <f t="shared" si="296"/>
        <v>60129</v>
      </c>
      <c r="EK158" s="18">
        <f t="shared" si="296"/>
        <v>94580</v>
      </c>
      <c r="EL158" s="18">
        <f t="shared" si="296"/>
        <v>126746</v>
      </c>
      <c r="EM158" s="18">
        <f t="shared" si="296"/>
        <v>161892</v>
      </c>
      <c r="EN158" s="18">
        <f t="shared" si="296"/>
        <v>195376</v>
      </c>
      <c r="EO158" s="18">
        <f t="shared" si="296"/>
        <v>225908</v>
      </c>
      <c r="EP158" s="18">
        <f t="shared" si="296"/>
        <v>259151</v>
      </c>
      <c r="EQ158" s="18">
        <f t="shared" si="296"/>
        <v>290700</v>
      </c>
      <c r="ER158" s="18">
        <f t="shared" si="296"/>
        <v>324691</v>
      </c>
      <c r="ES158" s="18">
        <f t="shared" si="296"/>
        <v>356484</v>
      </c>
      <c r="ET158" s="18">
        <f t="shared" si="296"/>
        <v>384115</v>
      </c>
      <c r="EU158" s="18">
        <f t="shared" si="296"/>
        <v>2510334</v>
      </c>
      <c r="EV158" s="16"/>
      <c r="EW158" s="16"/>
      <c r="EX158" s="18">
        <f t="shared" si="297"/>
        <v>61892</v>
      </c>
      <c r="EY158" s="18">
        <f t="shared" si="297"/>
        <v>119626</v>
      </c>
      <c r="EZ158" s="18">
        <f t="shared" si="297"/>
        <v>187240</v>
      </c>
      <c r="FA158" s="18">
        <f t="shared" si="297"/>
        <v>247320</v>
      </c>
      <c r="FB158" s="18">
        <f t="shared" si="297"/>
        <v>314336</v>
      </c>
      <c r="FC158" s="18">
        <f t="shared" si="297"/>
        <v>384162</v>
      </c>
      <c r="FD158" s="18">
        <f t="shared" si="297"/>
        <v>447522</v>
      </c>
      <c r="FE158" s="18">
        <f t="shared" si="297"/>
        <v>519372</v>
      </c>
      <c r="FF158" s="18">
        <f t="shared" si="297"/>
        <v>587482</v>
      </c>
      <c r="FG158" s="18">
        <f t="shared" si="297"/>
        <v>657058</v>
      </c>
      <c r="FH158" s="18">
        <f t="shared" si="297"/>
        <v>722734</v>
      </c>
      <c r="FI158" s="18">
        <f t="shared" si="297"/>
        <v>783904</v>
      </c>
      <c r="FJ158" s="18">
        <f t="shared" si="297"/>
        <v>5032648</v>
      </c>
      <c r="FK158" s="16"/>
      <c r="FL158" s="16"/>
      <c r="FM158" s="18">
        <f t="shared" si="298"/>
        <v>0</v>
      </c>
      <c r="FN158" s="18">
        <f t="shared" si="298"/>
        <v>0</v>
      </c>
      <c r="FO158" s="18">
        <f t="shared" si="298"/>
        <v>0</v>
      </c>
      <c r="FP158" s="18">
        <f t="shared" si="298"/>
        <v>0</v>
      </c>
      <c r="FQ158" s="18">
        <f t="shared" si="298"/>
        <v>0</v>
      </c>
      <c r="FR158" s="18">
        <f t="shared" si="298"/>
        <v>0</v>
      </c>
      <c r="FS158" s="18">
        <f t="shared" si="298"/>
        <v>0</v>
      </c>
      <c r="FT158" s="18">
        <f t="shared" si="298"/>
        <v>0</v>
      </c>
      <c r="FU158" s="18">
        <f t="shared" si="298"/>
        <v>0</v>
      </c>
      <c r="FV158" s="18">
        <f t="shared" si="298"/>
        <v>0</v>
      </c>
      <c r="FW158" s="18">
        <f t="shared" si="298"/>
        <v>0</v>
      </c>
      <c r="FX158" s="18">
        <f t="shared" si="298"/>
        <v>0</v>
      </c>
      <c r="FY158" s="18">
        <f t="shared" si="298"/>
        <v>0</v>
      </c>
      <c r="FZ158" s="16"/>
      <c r="GA158" s="16"/>
      <c r="GB158" s="18">
        <f t="shared" si="299"/>
        <v>0</v>
      </c>
      <c r="GC158" s="18">
        <f t="shared" si="299"/>
        <v>0</v>
      </c>
      <c r="GD158" s="18">
        <f t="shared" si="299"/>
        <v>0</v>
      </c>
      <c r="GE158" s="18">
        <f t="shared" si="299"/>
        <v>0</v>
      </c>
      <c r="GF158" s="18">
        <f t="shared" si="299"/>
        <v>0</v>
      </c>
      <c r="GG158" s="18">
        <f t="shared" si="299"/>
        <v>0</v>
      </c>
      <c r="GH158" s="18">
        <f t="shared" si="299"/>
        <v>0</v>
      </c>
      <c r="GI158" s="18">
        <f t="shared" si="299"/>
        <v>0</v>
      </c>
      <c r="GJ158" s="18">
        <f t="shared" si="299"/>
        <v>0</v>
      </c>
      <c r="GK158" s="18">
        <f t="shared" si="299"/>
        <v>0</v>
      </c>
      <c r="GL158" s="18">
        <f t="shared" si="299"/>
        <v>0</v>
      </c>
      <c r="GM158" s="18">
        <f t="shared" si="299"/>
        <v>0</v>
      </c>
      <c r="GN158" s="18">
        <f t="shared" si="299"/>
        <v>0</v>
      </c>
      <c r="GO158" s="16"/>
      <c r="GP158" s="16"/>
    </row>
    <row r="159" spans="1:198" ht="15.2" customHeight="1">
      <c r="A159" s="25">
        <v>2024</v>
      </c>
      <c r="B159" s="30" t="s">
        <v>7</v>
      </c>
      <c r="C159" s="17"/>
      <c r="D159" s="18">
        <f t="shared" si="288"/>
        <v>0</v>
      </c>
      <c r="E159" s="18">
        <f t="shared" si="288"/>
        <v>0</v>
      </c>
      <c r="F159" s="18">
        <f t="shared" si="288"/>
        <v>0</v>
      </c>
      <c r="G159" s="18">
        <f t="shared" si="288"/>
        <v>0</v>
      </c>
      <c r="H159" s="18">
        <f t="shared" si="288"/>
        <v>0</v>
      </c>
      <c r="I159" s="18">
        <f t="shared" si="288"/>
        <v>0</v>
      </c>
      <c r="J159" s="18">
        <f t="shared" si="288"/>
        <v>0</v>
      </c>
      <c r="K159" s="18">
        <f t="shared" si="288"/>
        <v>0</v>
      </c>
      <c r="L159" s="18">
        <f t="shared" si="288"/>
        <v>0</v>
      </c>
      <c r="M159" s="18">
        <f t="shared" si="288"/>
        <v>0</v>
      </c>
      <c r="N159" s="18">
        <f t="shared" si="288"/>
        <v>0</v>
      </c>
      <c r="O159" s="18">
        <f t="shared" si="288"/>
        <v>0</v>
      </c>
      <c r="P159" s="18">
        <f t="shared" si="288"/>
        <v>0</v>
      </c>
      <c r="Q159" s="16"/>
      <c r="R159" s="16"/>
      <c r="S159" s="18">
        <f t="shared" si="300"/>
        <v>840</v>
      </c>
      <c r="T159" s="18">
        <f t="shared" si="300"/>
        <v>1618</v>
      </c>
      <c r="U159" s="18">
        <f t="shared" si="300"/>
        <v>2333</v>
      </c>
      <c r="V159" s="18">
        <f t="shared" si="300"/>
        <v>3080</v>
      </c>
      <c r="W159" s="18">
        <f t="shared" si="300"/>
        <v>3808</v>
      </c>
      <c r="X159" s="18">
        <f t="shared" si="300"/>
        <v>4400</v>
      </c>
      <c r="Y159" s="18">
        <f t="shared" si="300"/>
        <v>5078</v>
      </c>
      <c r="Z159" s="18">
        <f t="shared" si="300"/>
        <v>5842</v>
      </c>
      <c r="AA159" s="18">
        <f t="shared" si="300"/>
        <v>6670</v>
      </c>
      <c r="AB159" s="18">
        <f t="shared" si="300"/>
        <v>7505</v>
      </c>
      <c r="AC159" s="18">
        <f t="shared" si="300"/>
        <v>8189</v>
      </c>
      <c r="AD159" s="18">
        <f t="shared" si="300"/>
        <v>8828</v>
      </c>
      <c r="AE159" s="18">
        <f t="shared" si="300"/>
        <v>58191</v>
      </c>
      <c r="AF159" s="16"/>
      <c r="AG159" s="16"/>
      <c r="AH159" s="18">
        <f t="shared" si="289"/>
        <v>207189</v>
      </c>
      <c r="AI159" s="18">
        <f t="shared" si="289"/>
        <v>411553</v>
      </c>
      <c r="AJ159" s="18">
        <f t="shared" si="289"/>
        <v>617350</v>
      </c>
      <c r="AK159" s="18">
        <f t="shared" si="289"/>
        <v>824785</v>
      </c>
      <c r="AL159" s="18">
        <f t="shared" si="289"/>
        <v>1031438</v>
      </c>
      <c r="AM159" s="18">
        <f t="shared" si="289"/>
        <v>1227847</v>
      </c>
      <c r="AN159" s="18">
        <f t="shared" si="289"/>
        <v>1405294</v>
      </c>
      <c r="AO159" s="18">
        <f t="shared" si="289"/>
        <v>1592528</v>
      </c>
      <c r="AP159" s="18">
        <f t="shared" si="289"/>
        <v>1774741</v>
      </c>
      <c r="AQ159" s="18">
        <f t="shared" si="289"/>
        <v>1961203</v>
      </c>
      <c r="AR159" s="18">
        <f t="shared" si="289"/>
        <v>2128094</v>
      </c>
      <c r="AS159" s="18">
        <f t="shared" si="289"/>
        <v>2280569</v>
      </c>
      <c r="AT159" s="18">
        <f t="shared" si="289"/>
        <v>15462591</v>
      </c>
      <c r="AU159" s="16"/>
      <c r="AV159" s="16"/>
      <c r="AW159" s="18">
        <f t="shared" si="290"/>
        <v>129402</v>
      </c>
      <c r="AX159" s="18">
        <f t="shared" si="290"/>
        <v>265211</v>
      </c>
      <c r="AY159" s="18">
        <f t="shared" si="290"/>
        <v>409481</v>
      </c>
      <c r="AZ159" s="18">
        <f t="shared" si="290"/>
        <v>564047</v>
      </c>
      <c r="BA159" s="18">
        <f t="shared" si="290"/>
        <v>726878</v>
      </c>
      <c r="BB159" s="18">
        <f t="shared" si="290"/>
        <v>876576</v>
      </c>
      <c r="BC159" s="18">
        <f t="shared" si="290"/>
        <v>1031657</v>
      </c>
      <c r="BD159" s="18">
        <f t="shared" si="290"/>
        <v>1196984</v>
      </c>
      <c r="BE159" s="18">
        <f t="shared" si="290"/>
        <v>1362258</v>
      </c>
      <c r="BF159" s="18">
        <f t="shared" si="290"/>
        <v>1539434</v>
      </c>
      <c r="BG159" s="18">
        <f t="shared" si="290"/>
        <v>1709747</v>
      </c>
      <c r="BH159" s="18">
        <f t="shared" si="290"/>
        <v>1858505</v>
      </c>
      <c r="BI159" s="18">
        <f t="shared" si="290"/>
        <v>11670180</v>
      </c>
      <c r="BJ159" s="16"/>
      <c r="BK159" s="16"/>
      <c r="BL159" s="18">
        <f t="shared" si="291"/>
        <v>1459</v>
      </c>
      <c r="BM159" s="18">
        <f t="shared" si="291"/>
        <v>2969</v>
      </c>
      <c r="BN159" s="18">
        <f t="shared" si="291"/>
        <v>4547</v>
      </c>
      <c r="BO159" s="18">
        <f t="shared" si="291"/>
        <v>6187</v>
      </c>
      <c r="BP159" s="18">
        <f t="shared" si="291"/>
        <v>7725</v>
      </c>
      <c r="BQ159" s="18">
        <f t="shared" si="291"/>
        <v>9044</v>
      </c>
      <c r="BR159" s="18">
        <f t="shared" si="291"/>
        <v>10449</v>
      </c>
      <c r="BS159" s="18">
        <f t="shared" si="291"/>
        <v>11836</v>
      </c>
      <c r="BT159" s="18">
        <f t="shared" si="291"/>
        <v>13252</v>
      </c>
      <c r="BU159" s="18">
        <f t="shared" si="291"/>
        <v>14742</v>
      </c>
      <c r="BV159" s="18">
        <f t="shared" si="291"/>
        <v>16069</v>
      </c>
      <c r="BW159" s="18">
        <f t="shared" si="291"/>
        <v>17372</v>
      </c>
      <c r="BX159" s="18">
        <f t="shared" si="291"/>
        <v>115651</v>
      </c>
      <c r="BY159" s="16"/>
      <c r="BZ159" s="16"/>
      <c r="CA159" s="18">
        <f t="shared" si="292"/>
        <v>5446</v>
      </c>
      <c r="CB159" s="18">
        <f t="shared" si="292"/>
        <v>10576</v>
      </c>
      <c r="CC159" s="18">
        <f t="shared" si="292"/>
        <v>15957</v>
      </c>
      <c r="CD159" s="18">
        <f t="shared" si="292"/>
        <v>22188</v>
      </c>
      <c r="CE159" s="18">
        <f t="shared" si="292"/>
        <v>28336</v>
      </c>
      <c r="CF159" s="18">
        <f t="shared" si="292"/>
        <v>34189</v>
      </c>
      <c r="CG159" s="18">
        <f t="shared" si="292"/>
        <v>40581</v>
      </c>
      <c r="CH159" s="18">
        <f t="shared" si="292"/>
        <v>46596</v>
      </c>
      <c r="CI159" s="18">
        <f t="shared" si="292"/>
        <v>52352</v>
      </c>
      <c r="CJ159" s="18">
        <f t="shared" si="292"/>
        <v>59155</v>
      </c>
      <c r="CK159" s="18">
        <f t="shared" si="292"/>
        <v>64908</v>
      </c>
      <c r="CL159" s="18">
        <f t="shared" si="292"/>
        <v>69850</v>
      </c>
      <c r="CM159" s="18">
        <f t="shared" si="292"/>
        <v>450134</v>
      </c>
      <c r="CN159" s="16"/>
      <c r="CO159" s="16"/>
      <c r="CP159" s="18">
        <f t="shared" si="293"/>
        <v>81061</v>
      </c>
      <c r="CQ159" s="18">
        <f t="shared" si="293"/>
        <v>164397</v>
      </c>
      <c r="CR159" s="18">
        <f t="shared" si="293"/>
        <v>252570</v>
      </c>
      <c r="CS159" s="18">
        <f t="shared" si="293"/>
        <v>343431</v>
      </c>
      <c r="CT159" s="18">
        <f t="shared" si="293"/>
        <v>439697</v>
      </c>
      <c r="CU159" s="18">
        <f t="shared" si="293"/>
        <v>529219</v>
      </c>
      <c r="CV159" s="18">
        <f t="shared" si="293"/>
        <v>619479</v>
      </c>
      <c r="CW159" s="18">
        <f t="shared" si="293"/>
        <v>708769</v>
      </c>
      <c r="CX159" s="18">
        <f t="shared" si="293"/>
        <v>797098</v>
      </c>
      <c r="CY159" s="18">
        <f t="shared" si="293"/>
        <v>892248</v>
      </c>
      <c r="CZ159" s="18">
        <f t="shared" si="293"/>
        <v>977507</v>
      </c>
      <c r="DA159" s="18">
        <f t="shared" si="293"/>
        <v>1054481</v>
      </c>
      <c r="DB159" s="18">
        <f t="shared" si="293"/>
        <v>6859957</v>
      </c>
      <c r="DC159" s="16"/>
      <c r="DD159" s="16"/>
      <c r="DE159" s="18">
        <f t="shared" si="294"/>
        <v>5654</v>
      </c>
      <c r="DF159" s="18">
        <f t="shared" si="294"/>
        <v>10957</v>
      </c>
      <c r="DG159" s="18">
        <f t="shared" si="294"/>
        <v>16538</v>
      </c>
      <c r="DH159" s="18">
        <f t="shared" si="294"/>
        <v>22643</v>
      </c>
      <c r="DI159" s="18">
        <f t="shared" si="294"/>
        <v>28467</v>
      </c>
      <c r="DJ159" s="18">
        <f t="shared" si="294"/>
        <v>34076</v>
      </c>
      <c r="DK159" s="18">
        <f t="shared" si="294"/>
        <v>39990</v>
      </c>
      <c r="DL159" s="18">
        <f t="shared" si="294"/>
        <v>45537</v>
      </c>
      <c r="DM159" s="18">
        <f t="shared" si="294"/>
        <v>51285</v>
      </c>
      <c r="DN159" s="18">
        <f t="shared" si="294"/>
        <v>57732</v>
      </c>
      <c r="DO159" s="18">
        <f t="shared" si="294"/>
        <v>63275</v>
      </c>
      <c r="DP159" s="18">
        <f t="shared" si="294"/>
        <v>67935</v>
      </c>
      <c r="DQ159" s="18">
        <f t="shared" si="294"/>
        <v>444089</v>
      </c>
      <c r="DR159" s="16"/>
      <c r="DS159" s="16"/>
      <c r="DT159" s="18">
        <f t="shared" si="295"/>
        <v>4718</v>
      </c>
      <c r="DU159" s="18">
        <f t="shared" si="295"/>
        <v>8941</v>
      </c>
      <c r="DV159" s="18">
        <f t="shared" si="295"/>
        <v>13192</v>
      </c>
      <c r="DW159" s="18">
        <f t="shared" si="295"/>
        <v>17939</v>
      </c>
      <c r="DX159" s="18">
        <f t="shared" si="295"/>
        <v>23906</v>
      </c>
      <c r="DY159" s="18">
        <f t="shared" si="295"/>
        <v>30062</v>
      </c>
      <c r="DZ159" s="18">
        <f t="shared" si="295"/>
        <v>36433</v>
      </c>
      <c r="EA159" s="18">
        <f t="shared" si="295"/>
        <v>42282</v>
      </c>
      <c r="EB159" s="18">
        <f t="shared" si="295"/>
        <v>48690</v>
      </c>
      <c r="EC159" s="18">
        <f t="shared" si="295"/>
        <v>55358</v>
      </c>
      <c r="ED159" s="18">
        <f t="shared" si="295"/>
        <v>61117</v>
      </c>
      <c r="EE159" s="18">
        <f t="shared" si="295"/>
        <v>65292</v>
      </c>
      <c r="EF159" s="18">
        <f t="shared" si="295"/>
        <v>407930</v>
      </c>
      <c r="EG159" s="16"/>
      <c r="EH159" s="16"/>
      <c r="EI159" s="18">
        <f t="shared" si="296"/>
        <v>31231</v>
      </c>
      <c r="EJ159" s="18">
        <f t="shared" si="296"/>
        <v>62820</v>
      </c>
      <c r="EK159" s="18">
        <f t="shared" si="296"/>
        <v>96124</v>
      </c>
      <c r="EL159" s="18">
        <f t="shared" si="296"/>
        <v>129957</v>
      </c>
      <c r="EM159" s="18">
        <f t="shared" si="296"/>
        <v>164073</v>
      </c>
      <c r="EN159" s="18">
        <f t="shared" si="296"/>
        <v>197195</v>
      </c>
      <c r="EO159" s="18">
        <f t="shared" si="296"/>
        <v>230227</v>
      </c>
      <c r="EP159" s="18">
        <f t="shared" si="296"/>
        <v>262838</v>
      </c>
      <c r="EQ159" s="18">
        <f t="shared" si="296"/>
        <v>295810</v>
      </c>
      <c r="ER159" s="18">
        <f t="shared" si="296"/>
        <v>332615</v>
      </c>
      <c r="ES159" s="18">
        <f t="shared" si="296"/>
        <v>365141</v>
      </c>
      <c r="ET159" s="18">
        <f t="shared" si="296"/>
        <v>392889</v>
      </c>
      <c r="EU159" s="18">
        <f t="shared" si="296"/>
        <v>2560920</v>
      </c>
      <c r="EV159" s="16"/>
      <c r="EW159" s="16"/>
      <c r="EX159" s="18">
        <f t="shared" si="297"/>
        <v>64188</v>
      </c>
      <c r="EY159" s="18">
        <f t="shared" si="297"/>
        <v>126478</v>
      </c>
      <c r="EZ159" s="18">
        <f t="shared" si="297"/>
        <v>192518</v>
      </c>
      <c r="FA159" s="18">
        <f t="shared" si="297"/>
        <v>258926</v>
      </c>
      <c r="FB159" s="18">
        <f t="shared" si="297"/>
        <v>321686</v>
      </c>
      <c r="FC159" s="18">
        <f t="shared" si="297"/>
        <v>379796</v>
      </c>
      <c r="FD159" s="18">
        <f t="shared" si="297"/>
        <v>445238</v>
      </c>
      <c r="FE159" s="18">
        <f t="shared" si="297"/>
        <v>514192</v>
      </c>
      <c r="FF159" s="18">
        <f t="shared" si="297"/>
        <v>580364</v>
      </c>
      <c r="FG159" s="18">
        <f t="shared" si="297"/>
        <v>654872</v>
      </c>
      <c r="FH159" s="18">
        <f t="shared" si="297"/>
        <v>722014</v>
      </c>
      <c r="FI159" s="18">
        <f t="shared" si="297"/>
        <v>786082</v>
      </c>
      <c r="FJ159" s="18">
        <f t="shared" si="297"/>
        <v>5046354</v>
      </c>
      <c r="FK159" s="16"/>
      <c r="FL159" s="16"/>
      <c r="FM159" s="18">
        <f t="shared" si="298"/>
        <v>0</v>
      </c>
      <c r="FN159" s="18">
        <f t="shared" si="298"/>
        <v>0</v>
      </c>
      <c r="FO159" s="18">
        <f t="shared" si="298"/>
        <v>0</v>
      </c>
      <c r="FP159" s="18">
        <f t="shared" si="298"/>
        <v>0</v>
      </c>
      <c r="FQ159" s="18">
        <f t="shared" si="298"/>
        <v>0</v>
      </c>
      <c r="FR159" s="18">
        <f t="shared" si="298"/>
        <v>0</v>
      </c>
      <c r="FS159" s="18">
        <f t="shared" si="298"/>
        <v>0</v>
      </c>
      <c r="FT159" s="18">
        <f t="shared" si="298"/>
        <v>0</v>
      </c>
      <c r="FU159" s="18">
        <f t="shared" si="298"/>
        <v>0</v>
      </c>
      <c r="FV159" s="18">
        <f t="shared" si="298"/>
        <v>0</v>
      </c>
      <c r="FW159" s="18">
        <f t="shared" si="298"/>
        <v>0</v>
      </c>
      <c r="FX159" s="18">
        <f t="shared" si="298"/>
        <v>0</v>
      </c>
      <c r="FY159" s="18">
        <f t="shared" si="298"/>
        <v>0</v>
      </c>
      <c r="FZ159" s="16"/>
      <c r="GA159" s="16"/>
      <c r="GB159" s="18">
        <f t="shared" si="299"/>
        <v>0</v>
      </c>
      <c r="GC159" s="18">
        <f t="shared" si="299"/>
        <v>0</v>
      </c>
      <c r="GD159" s="18">
        <f t="shared" si="299"/>
        <v>0</v>
      </c>
      <c r="GE159" s="18">
        <f t="shared" si="299"/>
        <v>0</v>
      </c>
      <c r="GF159" s="18">
        <f t="shared" si="299"/>
        <v>0</v>
      </c>
      <c r="GG159" s="18">
        <f t="shared" si="299"/>
        <v>0</v>
      </c>
      <c r="GH159" s="18">
        <f t="shared" si="299"/>
        <v>0</v>
      </c>
      <c r="GI159" s="18">
        <f t="shared" si="299"/>
        <v>0</v>
      </c>
      <c r="GJ159" s="18">
        <f t="shared" si="299"/>
        <v>0</v>
      </c>
      <c r="GK159" s="18">
        <f t="shared" si="299"/>
        <v>0</v>
      </c>
      <c r="GL159" s="18">
        <f t="shared" si="299"/>
        <v>0</v>
      </c>
      <c r="GM159" s="18">
        <f t="shared" si="299"/>
        <v>0</v>
      </c>
      <c r="GN159" s="18">
        <f t="shared" si="299"/>
        <v>0</v>
      </c>
      <c r="GO159" s="16"/>
      <c r="GP159" s="16"/>
    </row>
    <row r="160" spans="1:198" ht="15.2" customHeight="1">
      <c r="A160" s="25">
        <v>2025</v>
      </c>
      <c r="B160" s="30" t="s">
        <v>7</v>
      </c>
      <c r="C160" s="17"/>
      <c r="D160" s="18">
        <f t="shared" si="288"/>
        <v>0</v>
      </c>
      <c r="E160" s="18">
        <f t="shared" si="288"/>
        <v>0</v>
      </c>
      <c r="F160" s="18">
        <f t="shared" si="288"/>
        <v>0</v>
      </c>
      <c r="G160" s="18">
        <f t="shared" si="288"/>
        <v>0</v>
      </c>
      <c r="H160" s="18">
        <f t="shared" si="288"/>
        <v>0</v>
      </c>
      <c r="I160" s="18">
        <f t="shared" si="288"/>
        <v>0</v>
      </c>
      <c r="J160" s="18">
        <f t="shared" si="288"/>
        <v>0</v>
      </c>
      <c r="K160" s="18">
        <f t="shared" si="288"/>
        <v>0</v>
      </c>
      <c r="L160" s="18">
        <f t="shared" si="288"/>
        <v>0</v>
      </c>
      <c r="M160" s="18">
        <f t="shared" si="288"/>
        <v>0</v>
      </c>
      <c r="N160" s="18">
        <f t="shared" si="288"/>
        <v>0</v>
      </c>
      <c r="O160" s="18">
        <f t="shared" si="288"/>
        <v>0</v>
      </c>
      <c r="P160" s="18">
        <f t="shared" si="288"/>
        <v>0</v>
      </c>
      <c r="Q160" s="16"/>
      <c r="R160" s="16"/>
      <c r="S160" s="18">
        <f t="shared" si="300"/>
        <v>931</v>
      </c>
      <c r="T160" s="18">
        <f t="shared" si="300"/>
        <v>1815</v>
      </c>
      <c r="U160" s="18">
        <f t="shared" si="300"/>
        <v>2554</v>
      </c>
      <c r="V160" s="18">
        <f t="shared" si="300"/>
        <v>3122</v>
      </c>
      <c r="W160" s="18">
        <f t="shared" si="300"/>
        <v>3689</v>
      </c>
      <c r="X160" s="18">
        <f t="shared" si="300"/>
        <v>4257</v>
      </c>
      <c r="Y160" s="18">
        <f t="shared" si="300"/>
        <v>4950</v>
      </c>
      <c r="Z160" s="18">
        <f t="shared" si="300"/>
        <v>5583</v>
      </c>
      <c r="AA160" s="18">
        <f t="shared" si="300"/>
        <v>6316</v>
      </c>
      <c r="AB160" s="18">
        <f t="shared" si="300"/>
        <v>6990</v>
      </c>
      <c r="AC160" s="18">
        <f t="shared" si="300"/>
        <v>7624</v>
      </c>
      <c r="AD160" s="18">
        <f t="shared" si="300"/>
        <v>8206</v>
      </c>
      <c r="AE160" s="18">
        <f t="shared" si="300"/>
        <v>56037</v>
      </c>
      <c r="AF160" s="16"/>
      <c r="AG160" s="16"/>
      <c r="AH160" s="18">
        <f t="shared" si="289"/>
        <v>168258</v>
      </c>
      <c r="AI160" s="18">
        <f t="shared" si="289"/>
        <v>322077</v>
      </c>
      <c r="AJ160" s="18">
        <f t="shared" si="289"/>
        <v>496746</v>
      </c>
      <c r="AK160" s="18">
        <f t="shared" si="289"/>
        <v>647910</v>
      </c>
      <c r="AL160" s="18">
        <f t="shared" si="289"/>
        <v>799859</v>
      </c>
      <c r="AM160" s="18">
        <f t="shared" si="289"/>
        <v>947659</v>
      </c>
      <c r="AN160" s="18">
        <f t="shared" si="289"/>
        <v>1100127</v>
      </c>
      <c r="AO160" s="18">
        <f t="shared" si="289"/>
        <v>1248213</v>
      </c>
      <c r="AP160" s="18">
        <f t="shared" si="289"/>
        <v>1407142</v>
      </c>
      <c r="AQ160" s="18">
        <f t="shared" si="289"/>
        <v>1574243</v>
      </c>
      <c r="AR160" s="18">
        <f t="shared" si="289"/>
        <v>1718354</v>
      </c>
      <c r="AS160" s="18">
        <f t="shared" si="289"/>
        <v>1858824</v>
      </c>
      <c r="AT160" s="18">
        <f t="shared" si="289"/>
        <v>12289412</v>
      </c>
      <c r="AU160" s="16"/>
      <c r="AV160" s="16"/>
      <c r="AW160" s="18">
        <f t="shared" si="290"/>
        <v>168928</v>
      </c>
      <c r="AX160" s="18">
        <f t="shared" si="290"/>
        <v>336996</v>
      </c>
      <c r="AY160" s="18">
        <f t="shared" si="290"/>
        <v>531732</v>
      </c>
      <c r="AZ160" s="18">
        <f t="shared" si="290"/>
        <v>712097</v>
      </c>
      <c r="BA160" s="18">
        <f t="shared" si="290"/>
        <v>895724</v>
      </c>
      <c r="BB160" s="18">
        <f t="shared" si="290"/>
        <v>1076364</v>
      </c>
      <c r="BC160" s="18">
        <f t="shared" si="290"/>
        <v>1255881</v>
      </c>
      <c r="BD160" s="18">
        <f t="shared" si="290"/>
        <v>1436579</v>
      </c>
      <c r="BE160" s="18">
        <f t="shared" si="290"/>
        <v>1622257</v>
      </c>
      <c r="BF160" s="18">
        <f t="shared" si="290"/>
        <v>1809715</v>
      </c>
      <c r="BG160" s="18">
        <f t="shared" si="290"/>
        <v>1978639</v>
      </c>
      <c r="BH160" s="18">
        <f t="shared" si="290"/>
        <v>2132839</v>
      </c>
      <c r="BI160" s="18">
        <f t="shared" si="290"/>
        <v>13957751</v>
      </c>
      <c r="BJ160" s="16"/>
      <c r="BK160" s="16"/>
      <c r="BL160" s="18">
        <f t="shared" si="291"/>
        <v>1440</v>
      </c>
      <c r="BM160" s="18">
        <f t="shared" si="291"/>
        <v>2931</v>
      </c>
      <c r="BN160" s="18">
        <f t="shared" si="291"/>
        <v>4541</v>
      </c>
      <c r="BO160" s="18">
        <f t="shared" si="291"/>
        <v>6007</v>
      </c>
      <c r="BP160" s="18">
        <f t="shared" si="291"/>
        <v>7280</v>
      </c>
      <c r="BQ160" s="18">
        <f t="shared" si="291"/>
        <v>8589</v>
      </c>
      <c r="BR160" s="18">
        <f t="shared" si="291"/>
        <v>10008</v>
      </c>
      <c r="BS160" s="18">
        <f t="shared" si="291"/>
        <v>11318</v>
      </c>
      <c r="BT160" s="18">
        <f t="shared" si="291"/>
        <v>12830</v>
      </c>
      <c r="BU160" s="18">
        <f t="shared" si="291"/>
        <v>14506</v>
      </c>
      <c r="BV160" s="18">
        <f t="shared" si="291"/>
        <v>15811</v>
      </c>
      <c r="BW160" s="18">
        <f t="shared" si="291"/>
        <v>17000</v>
      </c>
      <c r="BX160" s="18">
        <f t="shared" si="291"/>
        <v>112261</v>
      </c>
      <c r="BY160" s="16"/>
      <c r="BZ160" s="16"/>
      <c r="CA160" s="18">
        <f t="shared" si="292"/>
        <v>5624</v>
      </c>
      <c r="CB160" s="18">
        <f t="shared" si="292"/>
        <v>10772</v>
      </c>
      <c r="CC160" s="18">
        <f t="shared" si="292"/>
        <v>16807</v>
      </c>
      <c r="CD160" s="18">
        <f t="shared" si="292"/>
        <v>22524</v>
      </c>
      <c r="CE160" s="18">
        <f t="shared" si="292"/>
        <v>28042</v>
      </c>
      <c r="CF160" s="18">
        <f t="shared" si="292"/>
        <v>33764</v>
      </c>
      <c r="CG160" s="18">
        <f t="shared" si="292"/>
        <v>39709</v>
      </c>
      <c r="CH160" s="18">
        <f t="shared" si="292"/>
        <v>44886</v>
      </c>
      <c r="CI160" s="18">
        <f t="shared" si="292"/>
        <v>49992</v>
      </c>
      <c r="CJ160" s="18">
        <f t="shared" si="292"/>
        <v>54934</v>
      </c>
      <c r="CK160" s="18">
        <f t="shared" si="292"/>
        <v>59296</v>
      </c>
      <c r="CL160" s="18">
        <f t="shared" si="292"/>
        <v>63514</v>
      </c>
      <c r="CM160" s="18">
        <f t="shared" si="292"/>
        <v>429864</v>
      </c>
      <c r="CN160" s="16"/>
      <c r="CO160" s="16"/>
      <c r="CP160" s="18">
        <f t="shared" si="293"/>
        <v>88474</v>
      </c>
      <c r="CQ160" s="18">
        <f t="shared" si="293"/>
        <v>169202</v>
      </c>
      <c r="CR160" s="18">
        <f t="shared" si="293"/>
        <v>260754</v>
      </c>
      <c r="CS160" s="18">
        <f t="shared" si="293"/>
        <v>341385</v>
      </c>
      <c r="CT160" s="18">
        <f t="shared" si="293"/>
        <v>423946</v>
      </c>
      <c r="CU160" s="18">
        <f t="shared" si="293"/>
        <v>508235</v>
      </c>
      <c r="CV160" s="18">
        <f t="shared" si="293"/>
        <v>594313</v>
      </c>
      <c r="CW160" s="18">
        <f t="shared" si="293"/>
        <v>678207</v>
      </c>
      <c r="CX160" s="18">
        <f t="shared" si="293"/>
        <v>764404</v>
      </c>
      <c r="CY160" s="18">
        <f t="shared" si="293"/>
        <v>854884</v>
      </c>
      <c r="CZ160" s="18">
        <f t="shared" si="293"/>
        <v>934165</v>
      </c>
      <c r="DA160" s="18">
        <f t="shared" si="293"/>
        <v>1009017</v>
      </c>
      <c r="DB160" s="18">
        <f t="shared" si="293"/>
        <v>6626986</v>
      </c>
      <c r="DC160" s="16"/>
      <c r="DD160" s="16"/>
      <c r="DE160" s="18">
        <f t="shared" si="294"/>
        <v>5602</v>
      </c>
      <c r="DF160" s="18">
        <f t="shared" si="294"/>
        <v>10849</v>
      </c>
      <c r="DG160" s="18">
        <f t="shared" si="294"/>
        <v>16701</v>
      </c>
      <c r="DH160" s="18">
        <f t="shared" si="294"/>
        <v>22212</v>
      </c>
      <c r="DI160" s="18">
        <f t="shared" si="294"/>
        <v>27763</v>
      </c>
      <c r="DJ160" s="18">
        <f t="shared" si="294"/>
        <v>32551</v>
      </c>
      <c r="DK160" s="18">
        <f t="shared" si="294"/>
        <v>37854</v>
      </c>
      <c r="DL160" s="18">
        <f t="shared" si="294"/>
        <v>42365</v>
      </c>
      <c r="DM160" s="18">
        <f t="shared" si="294"/>
        <v>47425</v>
      </c>
      <c r="DN160" s="18">
        <f t="shared" si="294"/>
        <v>52944</v>
      </c>
      <c r="DO160" s="18">
        <f t="shared" si="294"/>
        <v>57717</v>
      </c>
      <c r="DP160" s="18">
        <f t="shared" si="294"/>
        <v>61943</v>
      </c>
      <c r="DQ160" s="18">
        <f t="shared" si="294"/>
        <v>415926</v>
      </c>
      <c r="DR160" s="16"/>
      <c r="DS160" s="16"/>
      <c r="DT160" s="18">
        <f t="shared" si="295"/>
        <v>4211</v>
      </c>
      <c r="DU160" s="18">
        <f t="shared" si="295"/>
        <v>8249</v>
      </c>
      <c r="DV160" s="18">
        <f t="shared" si="295"/>
        <v>12127</v>
      </c>
      <c r="DW160" s="18">
        <f t="shared" si="295"/>
        <v>16263</v>
      </c>
      <c r="DX160" s="18">
        <f t="shared" si="295"/>
        <v>21318</v>
      </c>
      <c r="DY160" s="18">
        <f t="shared" si="295"/>
        <v>26382</v>
      </c>
      <c r="DZ160" s="18">
        <f t="shared" si="295"/>
        <v>31274</v>
      </c>
      <c r="EA160" s="18">
        <f t="shared" si="295"/>
        <v>35435</v>
      </c>
      <c r="EB160" s="18">
        <f t="shared" si="295"/>
        <v>40299</v>
      </c>
      <c r="EC160" s="18">
        <f t="shared" si="295"/>
        <v>45693</v>
      </c>
      <c r="ED160" s="18">
        <f t="shared" si="295"/>
        <v>49985</v>
      </c>
      <c r="EE160" s="18">
        <f t="shared" si="295"/>
        <v>54124</v>
      </c>
      <c r="EF160" s="18">
        <f t="shared" si="295"/>
        <v>345360</v>
      </c>
      <c r="EG160" s="16"/>
      <c r="EH160" s="16"/>
      <c r="EI160" s="18">
        <f t="shared" si="296"/>
        <v>31605</v>
      </c>
      <c r="EJ160" s="18">
        <f t="shared" si="296"/>
        <v>61345</v>
      </c>
      <c r="EK160" s="18">
        <f t="shared" si="296"/>
        <v>95518</v>
      </c>
      <c r="EL160" s="18">
        <f t="shared" si="296"/>
        <v>126391</v>
      </c>
      <c r="EM160" s="18">
        <f t="shared" si="296"/>
        <v>157962</v>
      </c>
      <c r="EN160" s="18">
        <f t="shared" si="296"/>
        <v>188463</v>
      </c>
      <c r="EO160" s="18">
        <f t="shared" si="296"/>
        <v>219637</v>
      </c>
      <c r="EP160" s="18">
        <f t="shared" si="296"/>
        <v>248923</v>
      </c>
      <c r="EQ160" s="18">
        <f t="shared" si="296"/>
        <v>278709</v>
      </c>
      <c r="ER160" s="18">
        <f t="shared" si="296"/>
        <v>311157</v>
      </c>
      <c r="ES160" s="18">
        <f t="shared" si="296"/>
        <v>338889</v>
      </c>
      <c r="ET160" s="18">
        <f t="shared" si="296"/>
        <v>363659</v>
      </c>
      <c r="EU160" s="18">
        <f t="shared" si="296"/>
        <v>2422258</v>
      </c>
      <c r="EV160" s="16"/>
      <c r="EW160" s="16"/>
      <c r="EX160" s="18">
        <f t="shared" si="297"/>
        <v>70354</v>
      </c>
      <c r="EY160" s="18">
        <f t="shared" si="297"/>
        <v>133392</v>
      </c>
      <c r="EZ160" s="18">
        <f t="shared" si="297"/>
        <v>205394</v>
      </c>
      <c r="FA160" s="18">
        <f t="shared" si="297"/>
        <v>271182</v>
      </c>
      <c r="FB160" s="18">
        <f t="shared" si="297"/>
        <v>337952</v>
      </c>
      <c r="FC160" s="18">
        <f t="shared" si="297"/>
        <v>402912</v>
      </c>
      <c r="FD160" s="18">
        <f t="shared" si="297"/>
        <v>472038</v>
      </c>
      <c r="FE160" s="18">
        <f t="shared" si="297"/>
        <v>539920</v>
      </c>
      <c r="FF160" s="18">
        <f t="shared" si="297"/>
        <v>605650</v>
      </c>
      <c r="FG160" s="18">
        <f t="shared" si="297"/>
        <v>677374</v>
      </c>
      <c r="FH160" s="18">
        <f t="shared" si="297"/>
        <v>738472</v>
      </c>
      <c r="FI160" s="18">
        <f t="shared" si="297"/>
        <v>800806</v>
      </c>
      <c r="FJ160" s="18">
        <f t="shared" si="297"/>
        <v>5255446</v>
      </c>
      <c r="FK160" s="16"/>
      <c r="FL160" s="16"/>
      <c r="FM160" s="18">
        <f t="shared" si="298"/>
        <v>0</v>
      </c>
      <c r="FN160" s="18">
        <f t="shared" si="298"/>
        <v>0</v>
      </c>
      <c r="FO160" s="18">
        <f t="shared" si="298"/>
        <v>0</v>
      </c>
      <c r="FP160" s="18">
        <f t="shared" si="298"/>
        <v>0</v>
      </c>
      <c r="FQ160" s="18">
        <f t="shared" si="298"/>
        <v>0</v>
      </c>
      <c r="FR160" s="18">
        <f t="shared" si="298"/>
        <v>0</v>
      </c>
      <c r="FS160" s="18">
        <f t="shared" si="298"/>
        <v>0</v>
      </c>
      <c r="FT160" s="18">
        <f t="shared" si="298"/>
        <v>0</v>
      </c>
      <c r="FU160" s="18">
        <f t="shared" si="298"/>
        <v>0</v>
      </c>
      <c r="FV160" s="18">
        <f t="shared" si="298"/>
        <v>0</v>
      </c>
      <c r="FW160" s="18">
        <f t="shared" si="298"/>
        <v>0</v>
      </c>
      <c r="FX160" s="18">
        <f t="shared" si="298"/>
        <v>0</v>
      </c>
      <c r="FY160" s="18">
        <f t="shared" si="298"/>
        <v>0</v>
      </c>
      <c r="FZ160" s="16"/>
      <c r="GA160" s="16"/>
      <c r="GB160" s="18">
        <f t="shared" si="299"/>
        <v>0</v>
      </c>
      <c r="GC160" s="18">
        <f t="shared" si="299"/>
        <v>0</v>
      </c>
      <c r="GD160" s="18">
        <f t="shared" si="299"/>
        <v>0</v>
      </c>
      <c r="GE160" s="18">
        <f t="shared" si="299"/>
        <v>0</v>
      </c>
      <c r="GF160" s="18">
        <f t="shared" si="299"/>
        <v>0</v>
      </c>
      <c r="GG160" s="18">
        <f t="shared" si="299"/>
        <v>0</v>
      </c>
      <c r="GH160" s="18">
        <f t="shared" si="299"/>
        <v>0</v>
      </c>
      <c r="GI160" s="18">
        <f t="shared" si="299"/>
        <v>0</v>
      </c>
      <c r="GJ160" s="18">
        <f t="shared" si="299"/>
        <v>0</v>
      </c>
      <c r="GK160" s="18">
        <f t="shared" si="299"/>
        <v>0</v>
      </c>
      <c r="GL160" s="18">
        <f t="shared" si="299"/>
        <v>0</v>
      </c>
      <c r="GM160" s="18">
        <f t="shared" si="299"/>
        <v>0</v>
      </c>
      <c r="GN160" s="18">
        <f t="shared" si="299"/>
        <v>0</v>
      </c>
      <c r="GO160" s="16"/>
      <c r="GP160" s="16"/>
    </row>
    <row r="161" spans="1:198" ht="15.2" customHeight="1">
      <c r="A161" s="25">
        <v>2026</v>
      </c>
      <c r="B161" s="30" t="s">
        <v>7</v>
      </c>
      <c r="C161" s="17"/>
      <c r="D161" s="18">
        <f t="shared" si="288"/>
        <v>0</v>
      </c>
      <c r="E161" s="18">
        <f t="shared" si="288"/>
        <v>0</v>
      </c>
      <c r="F161" s="18">
        <f t="shared" si="288"/>
        <v>0</v>
      </c>
      <c r="G161" s="18">
        <f t="shared" si="288"/>
        <v>0</v>
      </c>
      <c r="H161" s="18">
        <f t="shared" si="288"/>
        <v>0</v>
      </c>
      <c r="I161" s="18">
        <f t="shared" si="288"/>
        <v>0</v>
      </c>
      <c r="J161" s="18">
        <f t="shared" si="288"/>
        <v>8202</v>
      </c>
      <c r="K161" s="18">
        <f t="shared" si="288"/>
        <v>81993</v>
      </c>
      <c r="L161" s="18">
        <f t="shared" si="288"/>
        <v>81993</v>
      </c>
      <c r="M161" s="18">
        <f t="shared" si="288"/>
        <v>81993</v>
      </c>
      <c r="N161" s="18">
        <f t="shared" si="288"/>
        <v>81993</v>
      </c>
      <c r="O161" s="18">
        <f t="shared" si="288"/>
        <v>81993</v>
      </c>
      <c r="P161" s="18">
        <f t="shared" si="288"/>
        <v>418167</v>
      </c>
      <c r="Q161" s="16"/>
      <c r="R161" s="16"/>
      <c r="S161" s="18">
        <f t="shared" si="300"/>
        <v>544</v>
      </c>
      <c r="T161" s="18">
        <f t="shared" si="300"/>
        <v>1138</v>
      </c>
      <c r="U161" s="18">
        <f t="shared" si="300"/>
        <v>1889</v>
      </c>
      <c r="V161" s="18">
        <f t="shared" si="300"/>
        <v>2399</v>
      </c>
      <c r="W161" s="18">
        <f t="shared" si="300"/>
        <v>2963</v>
      </c>
      <c r="X161" s="18">
        <f t="shared" si="300"/>
        <v>3583</v>
      </c>
      <c r="Y161" s="18">
        <f t="shared" si="300"/>
        <v>4139</v>
      </c>
      <c r="Z161" s="18">
        <f t="shared" si="300"/>
        <v>4688</v>
      </c>
      <c r="AA161" s="18">
        <f t="shared" si="300"/>
        <v>4688</v>
      </c>
      <c r="AB161" s="18">
        <f t="shared" si="300"/>
        <v>4688</v>
      </c>
      <c r="AC161" s="18">
        <f t="shared" si="300"/>
        <v>4688</v>
      </c>
      <c r="AD161" s="18">
        <f t="shared" si="300"/>
        <v>4688</v>
      </c>
      <c r="AE161" s="18">
        <f t="shared" si="300"/>
        <v>40095</v>
      </c>
      <c r="AF161" s="16"/>
      <c r="AG161" s="16"/>
      <c r="AH161" s="18">
        <f t="shared" si="289"/>
        <v>137952</v>
      </c>
      <c r="AI161" s="18">
        <f t="shared" si="289"/>
        <v>286992</v>
      </c>
      <c r="AJ161" s="18">
        <f t="shared" si="289"/>
        <v>459544</v>
      </c>
      <c r="AK161" s="18">
        <f t="shared" si="289"/>
        <v>630276</v>
      </c>
      <c r="AL161" s="18">
        <f t="shared" si="289"/>
        <v>818214</v>
      </c>
      <c r="AM161" s="18">
        <f t="shared" si="289"/>
        <v>1018714</v>
      </c>
      <c r="AN161" s="18">
        <f t="shared" si="289"/>
        <v>1202257</v>
      </c>
      <c r="AO161" s="18">
        <f t="shared" si="289"/>
        <v>1351906</v>
      </c>
      <c r="AP161" s="18">
        <f t="shared" si="289"/>
        <v>1351906</v>
      </c>
      <c r="AQ161" s="18">
        <f t="shared" si="289"/>
        <v>1351906</v>
      </c>
      <c r="AR161" s="18">
        <f t="shared" si="289"/>
        <v>1351906</v>
      </c>
      <c r="AS161" s="18">
        <f t="shared" si="289"/>
        <v>1351906</v>
      </c>
      <c r="AT161" s="18">
        <f t="shared" si="289"/>
        <v>11313479</v>
      </c>
      <c r="AU161" s="16"/>
      <c r="AV161" s="16"/>
      <c r="AW161" s="18">
        <f t="shared" si="290"/>
        <v>146254</v>
      </c>
      <c r="AX161" s="18">
        <f t="shared" si="290"/>
        <v>299611</v>
      </c>
      <c r="AY161" s="18">
        <f t="shared" si="290"/>
        <v>480335</v>
      </c>
      <c r="AZ161" s="18">
        <f t="shared" si="290"/>
        <v>652141</v>
      </c>
      <c r="BA161" s="18">
        <f t="shared" si="290"/>
        <v>805930</v>
      </c>
      <c r="BB161" s="18">
        <f t="shared" si="290"/>
        <v>955660</v>
      </c>
      <c r="BC161" s="18">
        <f t="shared" si="290"/>
        <v>1098344</v>
      </c>
      <c r="BD161" s="18">
        <f t="shared" si="290"/>
        <v>1229925</v>
      </c>
      <c r="BE161" s="18">
        <f t="shared" si="290"/>
        <v>1229925</v>
      </c>
      <c r="BF161" s="18">
        <f t="shared" si="290"/>
        <v>1229925</v>
      </c>
      <c r="BG161" s="18">
        <f t="shared" si="290"/>
        <v>1229925</v>
      </c>
      <c r="BH161" s="18">
        <f t="shared" si="290"/>
        <v>1229925</v>
      </c>
      <c r="BI161" s="18">
        <f t="shared" si="290"/>
        <v>10587900</v>
      </c>
      <c r="BJ161" s="16"/>
      <c r="BK161" s="16"/>
      <c r="BL161" s="18">
        <f t="shared" si="291"/>
        <v>1126</v>
      </c>
      <c r="BM161" s="18">
        <f t="shared" si="291"/>
        <v>2425</v>
      </c>
      <c r="BN161" s="18">
        <f t="shared" si="291"/>
        <v>4008</v>
      </c>
      <c r="BO161" s="18">
        <f t="shared" si="291"/>
        <v>5198</v>
      </c>
      <c r="BP161" s="18">
        <f t="shared" si="291"/>
        <v>6387</v>
      </c>
      <c r="BQ161" s="18">
        <f t="shared" si="291"/>
        <v>7789</v>
      </c>
      <c r="BR161" s="18">
        <f t="shared" si="291"/>
        <v>8923</v>
      </c>
      <c r="BS161" s="18">
        <f t="shared" si="291"/>
        <v>9875</v>
      </c>
      <c r="BT161" s="18">
        <f t="shared" si="291"/>
        <v>9875</v>
      </c>
      <c r="BU161" s="18">
        <f t="shared" si="291"/>
        <v>9875</v>
      </c>
      <c r="BV161" s="18">
        <f t="shared" si="291"/>
        <v>9875</v>
      </c>
      <c r="BW161" s="18">
        <f t="shared" si="291"/>
        <v>9875</v>
      </c>
      <c r="BX161" s="18">
        <f t="shared" si="291"/>
        <v>85231</v>
      </c>
      <c r="BY161" s="16"/>
      <c r="BZ161" s="16"/>
      <c r="CA161" s="18">
        <f t="shared" si="292"/>
        <v>4327</v>
      </c>
      <c r="CB161" s="18">
        <f t="shared" si="292"/>
        <v>8310</v>
      </c>
      <c r="CC161" s="18">
        <f t="shared" si="292"/>
        <v>13741</v>
      </c>
      <c r="CD161" s="18">
        <f t="shared" si="292"/>
        <v>18791</v>
      </c>
      <c r="CE161" s="18">
        <f t="shared" si="292"/>
        <v>23702</v>
      </c>
      <c r="CF161" s="18">
        <f t="shared" si="292"/>
        <v>29071</v>
      </c>
      <c r="CG161" s="18">
        <f t="shared" si="292"/>
        <v>35986</v>
      </c>
      <c r="CH161" s="18">
        <f t="shared" si="292"/>
        <v>41572</v>
      </c>
      <c r="CI161" s="18">
        <f t="shared" si="292"/>
        <v>41572</v>
      </c>
      <c r="CJ161" s="18">
        <f t="shared" si="292"/>
        <v>41572</v>
      </c>
      <c r="CK161" s="18">
        <f t="shared" si="292"/>
        <v>41572</v>
      </c>
      <c r="CL161" s="18">
        <f t="shared" si="292"/>
        <v>41572</v>
      </c>
      <c r="CM161" s="18">
        <f t="shared" si="292"/>
        <v>341788</v>
      </c>
      <c r="CN161" s="16"/>
      <c r="CO161" s="16"/>
      <c r="CP161" s="18">
        <f t="shared" si="293"/>
        <v>73154</v>
      </c>
      <c r="CQ161" s="18">
        <f t="shared" si="293"/>
        <v>147955</v>
      </c>
      <c r="CR161" s="18">
        <f t="shared" si="293"/>
        <v>233891</v>
      </c>
      <c r="CS161" s="18">
        <f t="shared" si="293"/>
        <v>318110</v>
      </c>
      <c r="CT161" s="18">
        <f t="shared" si="293"/>
        <v>401948</v>
      </c>
      <c r="CU161" s="18">
        <f t="shared" si="293"/>
        <v>487326</v>
      </c>
      <c r="CV161" s="18">
        <f t="shared" si="293"/>
        <v>572534</v>
      </c>
      <c r="CW161" s="18">
        <f t="shared" si="293"/>
        <v>656035</v>
      </c>
      <c r="CX161" s="18">
        <f t="shared" si="293"/>
        <v>656035</v>
      </c>
      <c r="CY161" s="18">
        <f t="shared" si="293"/>
        <v>656035</v>
      </c>
      <c r="CZ161" s="18">
        <f t="shared" si="293"/>
        <v>656035</v>
      </c>
      <c r="DA161" s="18">
        <f t="shared" si="293"/>
        <v>656035</v>
      </c>
      <c r="DB161" s="18">
        <f t="shared" si="293"/>
        <v>5515093</v>
      </c>
      <c r="DC161" s="16"/>
      <c r="DD161" s="16"/>
      <c r="DE161" s="18">
        <f t="shared" si="294"/>
        <v>4596</v>
      </c>
      <c r="DF161" s="18">
        <f t="shared" si="294"/>
        <v>9145</v>
      </c>
      <c r="DG161" s="18">
        <f t="shared" si="294"/>
        <v>13801</v>
      </c>
      <c r="DH161" s="18">
        <f t="shared" si="294"/>
        <v>18480</v>
      </c>
      <c r="DI161" s="18">
        <f t="shared" si="294"/>
        <v>23012</v>
      </c>
      <c r="DJ161" s="18">
        <f t="shared" si="294"/>
        <v>27774</v>
      </c>
      <c r="DK161" s="18">
        <f t="shared" si="294"/>
        <v>32232</v>
      </c>
      <c r="DL161" s="18">
        <f t="shared" si="294"/>
        <v>36716</v>
      </c>
      <c r="DM161" s="18">
        <f t="shared" si="294"/>
        <v>36716</v>
      </c>
      <c r="DN161" s="18">
        <f t="shared" si="294"/>
        <v>36716</v>
      </c>
      <c r="DO161" s="18">
        <f t="shared" si="294"/>
        <v>36716</v>
      </c>
      <c r="DP161" s="18">
        <f t="shared" si="294"/>
        <v>36716</v>
      </c>
      <c r="DQ161" s="18">
        <f t="shared" si="294"/>
        <v>312620</v>
      </c>
      <c r="DR161" s="16"/>
      <c r="DS161" s="16"/>
      <c r="DT161" s="18">
        <f t="shared" si="295"/>
        <v>3974</v>
      </c>
      <c r="DU161" s="18">
        <f t="shared" si="295"/>
        <v>7787</v>
      </c>
      <c r="DV161" s="18">
        <f t="shared" si="295"/>
        <v>11779</v>
      </c>
      <c r="DW161" s="18">
        <f t="shared" si="295"/>
        <v>16069</v>
      </c>
      <c r="DX161" s="18">
        <f t="shared" si="295"/>
        <v>21124</v>
      </c>
      <c r="DY161" s="18">
        <f t="shared" si="295"/>
        <v>26432</v>
      </c>
      <c r="DZ161" s="18">
        <f t="shared" si="295"/>
        <v>31794</v>
      </c>
      <c r="EA161" s="18">
        <f t="shared" si="295"/>
        <v>36471</v>
      </c>
      <c r="EB161" s="18">
        <f t="shared" si="295"/>
        <v>36471</v>
      </c>
      <c r="EC161" s="18">
        <f t="shared" si="295"/>
        <v>36471</v>
      </c>
      <c r="ED161" s="18">
        <f t="shared" si="295"/>
        <v>36471</v>
      </c>
      <c r="EE161" s="18">
        <f t="shared" si="295"/>
        <v>36471</v>
      </c>
      <c r="EF161" s="18">
        <f t="shared" si="295"/>
        <v>301314</v>
      </c>
      <c r="EG161" s="16"/>
      <c r="EH161" s="16"/>
      <c r="EI161" s="18">
        <f t="shared" si="296"/>
        <v>25391</v>
      </c>
      <c r="EJ161" s="18">
        <f t="shared" si="296"/>
        <v>51719</v>
      </c>
      <c r="EK161" s="18">
        <f t="shared" si="296"/>
        <v>82766</v>
      </c>
      <c r="EL161" s="18">
        <f t="shared" si="296"/>
        <v>113510</v>
      </c>
      <c r="EM161" s="18">
        <f t="shared" si="296"/>
        <v>144382</v>
      </c>
      <c r="EN161" s="18">
        <f t="shared" si="296"/>
        <v>176409</v>
      </c>
      <c r="EO161" s="18">
        <f t="shared" si="296"/>
        <v>206507</v>
      </c>
      <c r="EP161" s="18">
        <f t="shared" si="296"/>
        <v>236875</v>
      </c>
      <c r="EQ161" s="18">
        <f t="shared" si="296"/>
        <v>236875</v>
      </c>
      <c r="ER161" s="18">
        <f t="shared" si="296"/>
        <v>236875</v>
      </c>
      <c r="ES161" s="18">
        <f t="shared" si="296"/>
        <v>236875</v>
      </c>
      <c r="ET161" s="18">
        <f t="shared" si="296"/>
        <v>236875</v>
      </c>
      <c r="EU161" s="18">
        <f t="shared" si="296"/>
        <v>1985059</v>
      </c>
      <c r="EV161" s="16"/>
      <c r="EW161" s="16"/>
      <c r="EX161" s="18">
        <f t="shared" si="297"/>
        <v>57848</v>
      </c>
      <c r="EY161" s="18">
        <f t="shared" si="297"/>
        <v>117188</v>
      </c>
      <c r="EZ161" s="18">
        <f t="shared" si="297"/>
        <v>185206</v>
      </c>
      <c r="FA161" s="18">
        <f t="shared" si="297"/>
        <v>254416</v>
      </c>
      <c r="FB161" s="18">
        <f t="shared" si="297"/>
        <v>323874</v>
      </c>
      <c r="FC161" s="18">
        <f t="shared" si="297"/>
        <v>397352</v>
      </c>
      <c r="FD161" s="18">
        <f t="shared" si="297"/>
        <v>471798</v>
      </c>
      <c r="FE161" s="18">
        <f t="shared" si="297"/>
        <v>544114</v>
      </c>
      <c r="FF161" s="18">
        <f t="shared" si="297"/>
        <v>544114</v>
      </c>
      <c r="FG161" s="18">
        <f t="shared" si="297"/>
        <v>544114</v>
      </c>
      <c r="FH161" s="18">
        <f t="shared" si="297"/>
        <v>544114</v>
      </c>
      <c r="FI161" s="18">
        <f t="shared" si="297"/>
        <v>544114</v>
      </c>
      <c r="FJ161" s="18">
        <f t="shared" si="297"/>
        <v>4528252</v>
      </c>
      <c r="FK161" s="16"/>
      <c r="FL161" s="16"/>
      <c r="FM161" s="18">
        <f t="shared" si="298"/>
        <v>0</v>
      </c>
      <c r="FN161" s="18">
        <f t="shared" si="298"/>
        <v>0</v>
      </c>
      <c r="FO161" s="18">
        <f t="shared" si="298"/>
        <v>0</v>
      </c>
      <c r="FP161" s="18">
        <f t="shared" si="298"/>
        <v>0</v>
      </c>
      <c r="FQ161" s="18">
        <f t="shared" si="298"/>
        <v>0</v>
      </c>
      <c r="FR161" s="18">
        <f t="shared" si="298"/>
        <v>0</v>
      </c>
      <c r="FS161" s="18">
        <f t="shared" si="298"/>
        <v>0</v>
      </c>
      <c r="FT161" s="18">
        <f t="shared" si="298"/>
        <v>0</v>
      </c>
      <c r="FU161" s="18">
        <f t="shared" si="298"/>
        <v>0</v>
      </c>
      <c r="FV161" s="18">
        <f t="shared" si="298"/>
        <v>0</v>
      </c>
      <c r="FW161" s="18">
        <f t="shared" si="298"/>
        <v>0</v>
      </c>
      <c r="FX161" s="18">
        <f t="shared" si="298"/>
        <v>0</v>
      </c>
      <c r="FY161" s="18">
        <f t="shared" si="298"/>
        <v>0</v>
      </c>
      <c r="FZ161" s="16"/>
      <c r="GA161" s="16"/>
      <c r="GB161" s="18">
        <f t="shared" si="299"/>
        <v>0</v>
      </c>
      <c r="GC161" s="18">
        <f t="shared" si="299"/>
        <v>0</v>
      </c>
      <c r="GD161" s="18">
        <f t="shared" si="299"/>
        <v>0</v>
      </c>
      <c r="GE161" s="18">
        <f t="shared" si="299"/>
        <v>0</v>
      </c>
      <c r="GF161" s="18">
        <f t="shared" si="299"/>
        <v>0</v>
      </c>
      <c r="GG161" s="18">
        <f t="shared" si="299"/>
        <v>0</v>
      </c>
      <c r="GH161" s="18">
        <f t="shared" si="299"/>
        <v>0</v>
      </c>
      <c r="GI161" s="18">
        <f t="shared" si="299"/>
        <v>0</v>
      </c>
      <c r="GJ161" s="18">
        <f t="shared" si="299"/>
        <v>0</v>
      </c>
      <c r="GK161" s="18">
        <f t="shared" si="299"/>
        <v>0</v>
      </c>
      <c r="GL161" s="18">
        <f t="shared" si="299"/>
        <v>0</v>
      </c>
      <c r="GM161" s="18">
        <f t="shared" si="299"/>
        <v>0</v>
      </c>
      <c r="GN161" s="18">
        <f t="shared" si="299"/>
        <v>0</v>
      </c>
      <c r="GO161" s="16"/>
      <c r="GP161" s="16"/>
    </row>
    <row r="162" spans="1:198" ht="15.2" customHeight="1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6"/>
      <c r="R162" s="16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16"/>
      <c r="AG162" s="16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16"/>
      <c r="AV162" s="16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16"/>
      <c r="BK162" s="16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16"/>
      <c r="BZ162" s="16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16"/>
      <c r="CO162" s="16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16"/>
      <c r="DD162" s="16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16"/>
      <c r="DS162" s="16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16"/>
      <c r="EH162" s="16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16"/>
      <c r="EW162" s="16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16"/>
      <c r="FL162" s="16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16"/>
      <c r="GA162" s="16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16"/>
      <c r="GP162" s="16"/>
    </row>
    <row r="163" spans="1:198" ht="15.2" customHeight="1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</row>
    <row r="164" spans="1:198" ht="15.2" customHeight="1">
      <c r="A164" s="25">
        <v>2006</v>
      </c>
      <c r="B164" s="30" t="s">
        <v>8</v>
      </c>
      <c r="D164" s="18">
        <f t="shared" ref="D164:P173" si="301">SUMIFS(D$11:D$115,$A$11:$A$115,$A164,$B$11:$B$115,$B164)</f>
        <v>0</v>
      </c>
      <c r="E164" s="18">
        <f t="shared" si="301"/>
        <v>0</v>
      </c>
      <c r="F164" s="18">
        <f t="shared" si="301"/>
        <v>0</v>
      </c>
      <c r="G164" s="18">
        <f t="shared" si="301"/>
        <v>0</v>
      </c>
      <c r="H164" s="18">
        <f t="shared" si="301"/>
        <v>0</v>
      </c>
      <c r="I164" s="18">
        <f t="shared" si="301"/>
        <v>0</v>
      </c>
      <c r="J164" s="18">
        <f t="shared" si="301"/>
        <v>0</v>
      </c>
      <c r="K164" s="18">
        <f t="shared" si="301"/>
        <v>0</v>
      </c>
      <c r="L164" s="18">
        <f t="shared" si="301"/>
        <v>0</v>
      </c>
      <c r="M164" s="18">
        <f t="shared" si="301"/>
        <v>0</v>
      </c>
      <c r="N164" s="18">
        <f t="shared" si="301"/>
        <v>0</v>
      </c>
      <c r="O164" s="18">
        <f t="shared" si="301"/>
        <v>0</v>
      </c>
      <c r="P164" s="18">
        <f t="shared" si="301"/>
        <v>0</v>
      </c>
      <c r="S164" s="18">
        <f t="shared" ref="S164:AE179" si="302">SUMIFS(S$11:S$115,$A$11:$A$115,$A164,$B$11:$B$115,$B164)</f>
        <v>0</v>
      </c>
      <c r="T164" s="18">
        <f t="shared" si="302"/>
        <v>0</v>
      </c>
      <c r="U164" s="18">
        <f t="shared" si="302"/>
        <v>0</v>
      </c>
      <c r="V164" s="18">
        <f t="shared" si="302"/>
        <v>0</v>
      </c>
      <c r="W164" s="18">
        <f t="shared" si="302"/>
        <v>0</v>
      </c>
      <c r="X164" s="18">
        <f t="shared" si="302"/>
        <v>0</v>
      </c>
      <c r="Y164" s="18">
        <f t="shared" si="302"/>
        <v>0</v>
      </c>
      <c r="Z164" s="18">
        <f t="shared" si="302"/>
        <v>0</v>
      </c>
      <c r="AA164" s="18">
        <f t="shared" si="302"/>
        <v>0</v>
      </c>
      <c r="AB164" s="18">
        <f t="shared" si="302"/>
        <v>0</v>
      </c>
      <c r="AC164" s="18">
        <f t="shared" si="302"/>
        <v>0</v>
      </c>
      <c r="AD164" s="18">
        <f t="shared" si="302"/>
        <v>0</v>
      </c>
      <c r="AE164" s="18">
        <f t="shared" si="302"/>
        <v>0</v>
      </c>
      <c r="AH164" s="18">
        <f t="shared" ref="AH164:AT173" si="303">SUMIFS(AH$11:AH$115,$A$11:$A$115,$A164,$B$11:$B$115,$B164)</f>
        <v>4014</v>
      </c>
      <c r="AI164" s="18">
        <f t="shared" si="303"/>
        <v>8342</v>
      </c>
      <c r="AJ164" s="18">
        <f t="shared" si="303"/>
        <v>13834</v>
      </c>
      <c r="AK164" s="18">
        <f t="shared" si="303"/>
        <v>19556</v>
      </c>
      <c r="AL164" s="18">
        <f t="shared" si="303"/>
        <v>25807</v>
      </c>
      <c r="AM164" s="18">
        <f t="shared" si="303"/>
        <v>33946</v>
      </c>
      <c r="AN164" s="18">
        <f t="shared" si="303"/>
        <v>42616</v>
      </c>
      <c r="AO164" s="18">
        <f t="shared" si="303"/>
        <v>51179</v>
      </c>
      <c r="AP164" s="18">
        <f t="shared" si="303"/>
        <v>56860</v>
      </c>
      <c r="AQ164" s="18">
        <f t="shared" si="303"/>
        <v>61858</v>
      </c>
      <c r="AR164" s="18">
        <f t="shared" si="303"/>
        <v>65554</v>
      </c>
      <c r="AS164" s="18">
        <f t="shared" si="303"/>
        <v>68991</v>
      </c>
      <c r="AT164" s="18">
        <f t="shared" si="303"/>
        <v>452557</v>
      </c>
      <c r="AW164" s="18">
        <f t="shared" ref="AW164:BI173" si="304">SUMIFS(AW$11:AW$115,$A$11:$A$115,$A164,$B$11:$B$115,$B164)</f>
        <v>538</v>
      </c>
      <c r="AX164" s="18">
        <f t="shared" si="304"/>
        <v>1008</v>
      </c>
      <c r="AY164" s="18">
        <f t="shared" si="304"/>
        <v>1580</v>
      </c>
      <c r="AZ164" s="18">
        <f t="shared" si="304"/>
        <v>2211</v>
      </c>
      <c r="BA164" s="18">
        <f t="shared" si="304"/>
        <v>3124</v>
      </c>
      <c r="BB164" s="18">
        <f t="shared" si="304"/>
        <v>3945</v>
      </c>
      <c r="BC164" s="18">
        <f t="shared" si="304"/>
        <v>4822</v>
      </c>
      <c r="BD164" s="18">
        <f t="shared" si="304"/>
        <v>5689</v>
      </c>
      <c r="BE164" s="18">
        <f t="shared" si="304"/>
        <v>6483</v>
      </c>
      <c r="BF164" s="18">
        <f t="shared" si="304"/>
        <v>7457</v>
      </c>
      <c r="BG164" s="18">
        <f t="shared" si="304"/>
        <v>8227</v>
      </c>
      <c r="BH164" s="18">
        <f t="shared" si="304"/>
        <v>8703</v>
      </c>
      <c r="BI164" s="18">
        <f t="shared" si="304"/>
        <v>53787</v>
      </c>
      <c r="BL164" s="18">
        <f t="shared" ref="BL164:BX173" si="305">SUMIFS(BL$11:BL$115,$A$11:$A$115,$A164,$B$11:$B$115,$B164)</f>
        <v>5292</v>
      </c>
      <c r="BM164" s="18">
        <f t="shared" si="305"/>
        <v>9988</v>
      </c>
      <c r="BN164" s="18">
        <f t="shared" si="305"/>
        <v>15104</v>
      </c>
      <c r="BO164" s="18">
        <f t="shared" si="305"/>
        <v>20090</v>
      </c>
      <c r="BP164" s="18">
        <f t="shared" si="305"/>
        <v>25174</v>
      </c>
      <c r="BQ164" s="18">
        <f t="shared" si="305"/>
        <v>30146</v>
      </c>
      <c r="BR164" s="18">
        <f t="shared" si="305"/>
        <v>35872</v>
      </c>
      <c r="BS164" s="18">
        <f t="shared" si="305"/>
        <v>40858</v>
      </c>
      <c r="BT164" s="18">
        <f t="shared" si="305"/>
        <v>45652</v>
      </c>
      <c r="BU164" s="18">
        <f t="shared" si="305"/>
        <v>50463</v>
      </c>
      <c r="BV164" s="18">
        <f t="shared" si="305"/>
        <v>55157</v>
      </c>
      <c r="BW164" s="18">
        <f t="shared" si="305"/>
        <v>59772</v>
      </c>
      <c r="BX164" s="18">
        <f t="shared" si="305"/>
        <v>393568</v>
      </c>
      <c r="CA164" s="18">
        <f t="shared" ref="CA164:CM173" si="306">SUMIFS(CA$11:CA$115,$A$11:$A$115,$A164,$B$11:$B$115,$B164)</f>
        <v>34</v>
      </c>
      <c r="CB164" s="18">
        <f t="shared" si="306"/>
        <v>83</v>
      </c>
      <c r="CC164" s="18">
        <f t="shared" si="306"/>
        <v>102</v>
      </c>
      <c r="CD164" s="18">
        <f t="shared" si="306"/>
        <v>128</v>
      </c>
      <c r="CE164" s="18">
        <f t="shared" si="306"/>
        <v>220</v>
      </c>
      <c r="CF164" s="18">
        <f t="shared" si="306"/>
        <v>318</v>
      </c>
      <c r="CG164" s="18">
        <f t="shared" si="306"/>
        <v>350</v>
      </c>
      <c r="CH164" s="18">
        <f t="shared" si="306"/>
        <v>381</v>
      </c>
      <c r="CI164" s="18">
        <f t="shared" si="306"/>
        <v>423</v>
      </c>
      <c r="CJ164" s="18">
        <f t="shared" si="306"/>
        <v>469</v>
      </c>
      <c r="CK164" s="18">
        <f t="shared" si="306"/>
        <v>500</v>
      </c>
      <c r="CL164" s="18">
        <f t="shared" si="306"/>
        <v>518</v>
      </c>
      <c r="CM164" s="18">
        <f t="shared" si="306"/>
        <v>3526</v>
      </c>
      <c r="CP164" s="18">
        <f t="shared" ref="CP164:DB173" si="307">SUMIFS(CP$11:CP$115,$A$11:$A$115,$A164,$B$11:$B$115,$B164)</f>
        <v>2282</v>
      </c>
      <c r="CQ164" s="18">
        <f t="shared" si="307"/>
        <v>4536</v>
      </c>
      <c r="CR164" s="18">
        <f t="shared" si="307"/>
        <v>7052</v>
      </c>
      <c r="CS164" s="18">
        <f t="shared" si="307"/>
        <v>9574</v>
      </c>
      <c r="CT164" s="18">
        <f t="shared" si="307"/>
        <v>12262</v>
      </c>
      <c r="CU164" s="18">
        <f t="shared" si="307"/>
        <v>14840</v>
      </c>
      <c r="CV164" s="18">
        <f t="shared" si="307"/>
        <v>17520</v>
      </c>
      <c r="CW164" s="18">
        <f t="shared" si="307"/>
        <v>20420</v>
      </c>
      <c r="CX164" s="18">
        <f t="shared" si="307"/>
        <v>23040</v>
      </c>
      <c r="CY164" s="18">
        <f t="shared" si="307"/>
        <v>25848</v>
      </c>
      <c r="CZ164" s="18">
        <f t="shared" si="307"/>
        <v>28842</v>
      </c>
      <c r="DA164" s="18">
        <f t="shared" si="307"/>
        <v>31040</v>
      </c>
      <c r="DB164" s="18">
        <f t="shared" si="307"/>
        <v>197256</v>
      </c>
      <c r="DE164" s="18">
        <f t="shared" ref="DE164:DQ173" si="308">SUMIFS(DE$11:DE$115,$A$11:$A$115,$A164,$B$11:$B$115,$B164)</f>
        <v>1892</v>
      </c>
      <c r="DF164" s="18">
        <f t="shared" si="308"/>
        <v>4715</v>
      </c>
      <c r="DG164" s="18">
        <f t="shared" si="308"/>
        <v>7302</v>
      </c>
      <c r="DH164" s="18">
        <f t="shared" si="308"/>
        <v>9128</v>
      </c>
      <c r="DI164" s="18">
        <f t="shared" si="308"/>
        <v>14496</v>
      </c>
      <c r="DJ164" s="18">
        <f t="shared" si="308"/>
        <v>22765</v>
      </c>
      <c r="DK164" s="18">
        <f t="shared" si="308"/>
        <v>33076</v>
      </c>
      <c r="DL164" s="18">
        <f t="shared" si="308"/>
        <v>43295</v>
      </c>
      <c r="DM164" s="18">
        <f t="shared" si="308"/>
        <v>50804</v>
      </c>
      <c r="DN164" s="18">
        <f t="shared" si="308"/>
        <v>54162</v>
      </c>
      <c r="DO164" s="18">
        <f t="shared" si="308"/>
        <v>55928</v>
      </c>
      <c r="DP164" s="18">
        <f t="shared" si="308"/>
        <v>57210</v>
      </c>
      <c r="DQ164" s="18">
        <f t="shared" si="308"/>
        <v>354773</v>
      </c>
      <c r="DT164" s="18">
        <f t="shared" ref="DT164:EF173" si="309">SUMIFS(DT$11:DT$115,$A$11:$A$115,$A164,$B$11:$B$115,$B164)</f>
        <v>0</v>
      </c>
      <c r="DU164" s="18">
        <f t="shared" si="309"/>
        <v>0</v>
      </c>
      <c r="DV164" s="18">
        <f t="shared" si="309"/>
        <v>0</v>
      </c>
      <c r="DW164" s="18">
        <f t="shared" si="309"/>
        <v>0</v>
      </c>
      <c r="DX164" s="18">
        <f t="shared" si="309"/>
        <v>0</v>
      </c>
      <c r="DY164" s="18">
        <f t="shared" si="309"/>
        <v>0</v>
      </c>
      <c r="DZ164" s="18">
        <f t="shared" si="309"/>
        <v>0</v>
      </c>
      <c r="EA164" s="18">
        <f t="shared" si="309"/>
        <v>0</v>
      </c>
      <c r="EB164" s="18">
        <f t="shared" si="309"/>
        <v>0</v>
      </c>
      <c r="EC164" s="18">
        <f t="shared" si="309"/>
        <v>0</v>
      </c>
      <c r="ED164" s="18">
        <f t="shared" si="309"/>
        <v>0</v>
      </c>
      <c r="EE164" s="18">
        <f t="shared" si="309"/>
        <v>0</v>
      </c>
      <c r="EF164" s="18">
        <f t="shared" si="309"/>
        <v>0</v>
      </c>
      <c r="EI164" s="18">
        <f t="shared" ref="EI164:EU173" si="310">SUMIFS(EI$11:EI$115,$A$11:$A$115,$A164,$B$11:$B$115,$B164)</f>
        <v>0</v>
      </c>
      <c r="EJ164" s="18">
        <f t="shared" si="310"/>
        <v>0</v>
      </c>
      <c r="EK164" s="18">
        <f t="shared" si="310"/>
        <v>0</v>
      </c>
      <c r="EL164" s="18">
        <f t="shared" si="310"/>
        <v>0</v>
      </c>
      <c r="EM164" s="18">
        <f t="shared" si="310"/>
        <v>0</v>
      </c>
      <c r="EN164" s="18">
        <f t="shared" si="310"/>
        <v>0</v>
      </c>
      <c r="EO164" s="18">
        <f t="shared" si="310"/>
        <v>0</v>
      </c>
      <c r="EP164" s="18">
        <f t="shared" si="310"/>
        <v>0</v>
      </c>
      <c r="EQ164" s="18">
        <f t="shared" si="310"/>
        <v>0</v>
      </c>
      <c r="ER164" s="18">
        <f t="shared" si="310"/>
        <v>0</v>
      </c>
      <c r="ES164" s="18">
        <f t="shared" si="310"/>
        <v>0</v>
      </c>
      <c r="ET164" s="18">
        <f t="shared" si="310"/>
        <v>0</v>
      </c>
      <c r="EU164" s="18">
        <f t="shared" si="310"/>
        <v>0</v>
      </c>
      <c r="EX164" s="18">
        <f t="shared" ref="EX164:FJ173" si="311">SUMIFS(EX$11:EX$115,$A$11:$A$115,$A164,$B$11:$B$115,$B164)</f>
        <v>366</v>
      </c>
      <c r="EY164" s="18">
        <f t="shared" si="311"/>
        <v>772</v>
      </c>
      <c r="EZ164" s="18">
        <f t="shared" si="311"/>
        <v>1432</v>
      </c>
      <c r="FA164" s="18">
        <f t="shared" si="311"/>
        <v>2728</v>
      </c>
      <c r="FB164" s="18">
        <f t="shared" si="311"/>
        <v>4030</v>
      </c>
      <c r="FC164" s="18">
        <f t="shared" si="311"/>
        <v>5076</v>
      </c>
      <c r="FD164" s="18">
        <f t="shared" si="311"/>
        <v>6424</v>
      </c>
      <c r="FE164" s="18">
        <f t="shared" si="311"/>
        <v>7492</v>
      </c>
      <c r="FF164" s="18">
        <f t="shared" si="311"/>
        <v>8482</v>
      </c>
      <c r="FG164" s="18">
        <f t="shared" si="311"/>
        <v>9794</v>
      </c>
      <c r="FH164" s="18">
        <f t="shared" si="311"/>
        <v>10942</v>
      </c>
      <c r="FI164" s="18">
        <f t="shared" si="311"/>
        <v>11718</v>
      </c>
      <c r="FJ164" s="18">
        <f t="shared" si="311"/>
        <v>69256</v>
      </c>
      <c r="FM164" s="18">
        <f t="shared" ref="FM164:FY173" si="312">SUMIFS(FM$11:FM$115,$A$11:$A$115,$A164,$B$11:$B$115,$B164)</f>
        <v>964</v>
      </c>
      <c r="FN164" s="18">
        <f t="shared" si="312"/>
        <v>1940</v>
      </c>
      <c r="FO164" s="18">
        <f t="shared" si="312"/>
        <v>3390</v>
      </c>
      <c r="FP164" s="18">
        <f t="shared" si="312"/>
        <v>5602</v>
      </c>
      <c r="FQ164" s="18">
        <f t="shared" si="312"/>
        <v>9668</v>
      </c>
      <c r="FR164" s="18">
        <f t="shared" si="312"/>
        <v>14416</v>
      </c>
      <c r="FS164" s="18">
        <f t="shared" si="312"/>
        <v>19618</v>
      </c>
      <c r="FT164" s="18">
        <f t="shared" si="312"/>
        <v>24904</v>
      </c>
      <c r="FU164" s="18">
        <f t="shared" si="312"/>
        <v>29594</v>
      </c>
      <c r="FV164" s="18">
        <f t="shared" si="312"/>
        <v>33830</v>
      </c>
      <c r="FW164" s="18">
        <f t="shared" si="312"/>
        <v>36082</v>
      </c>
      <c r="FX164" s="18">
        <f t="shared" si="312"/>
        <v>37634</v>
      </c>
      <c r="FY164" s="18">
        <f t="shared" si="312"/>
        <v>217642</v>
      </c>
      <c r="GB164" s="18">
        <f t="shared" ref="GB164:GN173" si="313">SUMIFS(GB$11:GB$115,$A$11:$A$115,$A164,$B$11:$B$115,$B164)</f>
        <v>0</v>
      </c>
      <c r="GC164" s="18">
        <f t="shared" si="313"/>
        <v>0</v>
      </c>
      <c r="GD164" s="18">
        <f t="shared" si="313"/>
        <v>0</v>
      </c>
      <c r="GE164" s="18">
        <f t="shared" si="313"/>
        <v>0</v>
      </c>
      <c r="GF164" s="18">
        <f t="shared" si="313"/>
        <v>0</v>
      </c>
      <c r="GG164" s="18">
        <f t="shared" si="313"/>
        <v>0</v>
      </c>
      <c r="GH164" s="18">
        <f t="shared" si="313"/>
        <v>0</v>
      </c>
      <c r="GI164" s="18">
        <f t="shared" si="313"/>
        <v>0</v>
      </c>
      <c r="GJ164" s="18">
        <f t="shared" si="313"/>
        <v>0</v>
      </c>
      <c r="GK164" s="18">
        <f t="shared" si="313"/>
        <v>0</v>
      </c>
      <c r="GL164" s="18">
        <f t="shared" si="313"/>
        <v>0</v>
      </c>
      <c r="GM164" s="18">
        <f t="shared" si="313"/>
        <v>0</v>
      </c>
      <c r="GN164" s="18">
        <f t="shared" si="313"/>
        <v>0</v>
      </c>
    </row>
    <row r="165" spans="1:198" ht="15.2" customHeight="1">
      <c r="A165" s="25">
        <v>2007</v>
      </c>
      <c r="B165" s="30" t="s">
        <v>8</v>
      </c>
      <c r="D165" s="18">
        <f t="shared" si="301"/>
        <v>0</v>
      </c>
      <c r="E165" s="18">
        <f t="shared" si="301"/>
        <v>0</v>
      </c>
      <c r="F165" s="18">
        <f t="shared" si="301"/>
        <v>0</v>
      </c>
      <c r="G165" s="18">
        <f t="shared" si="301"/>
        <v>0</v>
      </c>
      <c r="H165" s="18">
        <f t="shared" si="301"/>
        <v>0</v>
      </c>
      <c r="I165" s="18">
        <f t="shared" si="301"/>
        <v>0</v>
      </c>
      <c r="J165" s="18">
        <f t="shared" si="301"/>
        <v>0</v>
      </c>
      <c r="K165" s="18">
        <f t="shared" si="301"/>
        <v>0</v>
      </c>
      <c r="L165" s="18">
        <f t="shared" si="301"/>
        <v>0</v>
      </c>
      <c r="M165" s="18">
        <f t="shared" si="301"/>
        <v>0</v>
      </c>
      <c r="N165" s="18">
        <f t="shared" si="301"/>
        <v>0</v>
      </c>
      <c r="O165" s="18">
        <f t="shared" si="301"/>
        <v>0</v>
      </c>
      <c r="P165" s="18">
        <f t="shared" si="301"/>
        <v>0</v>
      </c>
      <c r="S165" s="18">
        <f t="shared" si="302"/>
        <v>0</v>
      </c>
      <c r="T165" s="18">
        <f t="shared" si="302"/>
        <v>0</v>
      </c>
      <c r="U165" s="18">
        <f t="shared" si="302"/>
        <v>0</v>
      </c>
      <c r="V165" s="18">
        <f t="shared" si="302"/>
        <v>0</v>
      </c>
      <c r="W165" s="18">
        <f t="shared" si="302"/>
        <v>0</v>
      </c>
      <c r="X165" s="18">
        <f t="shared" si="302"/>
        <v>0</v>
      </c>
      <c r="Y165" s="18">
        <f t="shared" si="302"/>
        <v>0</v>
      </c>
      <c r="Z165" s="18">
        <f t="shared" si="302"/>
        <v>0</v>
      </c>
      <c r="AA165" s="18">
        <f t="shared" si="302"/>
        <v>0</v>
      </c>
      <c r="AB165" s="18">
        <f t="shared" si="302"/>
        <v>0</v>
      </c>
      <c r="AC165" s="18">
        <f t="shared" si="302"/>
        <v>0</v>
      </c>
      <c r="AD165" s="18">
        <f t="shared" si="302"/>
        <v>0</v>
      </c>
      <c r="AE165" s="18">
        <f t="shared" si="302"/>
        <v>0</v>
      </c>
      <c r="AH165" s="18">
        <f t="shared" si="303"/>
        <v>3785</v>
      </c>
      <c r="AI165" s="18">
        <f t="shared" si="303"/>
        <v>7642</v>
      </c>
      <c r="AJ165" s="18">
        <f t="shared" si="303"/>
        <v>13439</v>
      </c>
      <c r="AK165" s="18">
        <f t="shared" si="303"/>
        <v>18907</v>
      </c>
      <c r="AL165" s="18">
        <f t="shared" si="303"/>
        <v>24080</v>
      </c>
      <c r="AM165" s="18">
        <f t="shared" si="303"/>
        <v>25527</v>
      </c>
      <c r="AN165" s="18">
        <f t="shared" si="303"/>
        <v>27034</v>
      </c>
      <c r="AO165" s="18">
        <f t="shared" si="303"/>
        <v>28223</v>
      </c>
      <c r="AP165" s="18">
        <f t="shared" si="303"/>
        <v>29544</v>
      </c>
      <c r="AQ165" s="18">
        <f t="shared" si="303"/>
        <v>30965</v>
      </c>
      <c r="AR165" s="18">
        <f t="shared" si="303"/>
        <v>32591</v>
      </c>
      <c r="AS165" s="18">
        <f t="shared" si="303"/>
        <v>34071</v>
      </c>
      <c r="AT165" s="18">
        <f t="shared" si="303"/>
        <v>275808</v>
      </c>
      <c r="AW165" s="18">
        <f t="shared" si="304"/>
        <v>573</v>
      </c>
      <c r="AX165" s="18">
        <f t="shared" si="304"/>
        <v>1026</v>
      </c>
      <c r="AY165" s="18">
        <f t="shared" si="304"/>
        <v>1655</v>
      </c>
      <c r="AZ165" s="18">
        <f t="shared" si="304"/>
        <v>2510</v>
      </c>
      <c r="BA165" s="18">
        <f t="shared" si="304"/>
        <v>3376</v>
      </c>
      <c r="BB165" s="18">
        <f t="shared" si="304"/>
        <v>4209</v>
      </c>
      <c r="BC165" s="18">
        <f t="shared" si="304"/>
        <v>4962</v>
      </c>
      <c r="BD165" s="18">
        <f t="shared" si="304"/>
        <v>5699</v>
      </c>
      <c r="BE165" s="18">
        <f t="shared" si="304"/>
        <v>6503</v>
      </c>
      <c r="BF165" s="18">
        <f t="shared" si="304"/>
        <v>7461</v>
      </c>
      <c r="BG165" s="18">
        <f t="shared" si="304"/>
        <v>8173</v>
      </c>
      <c r="BH165" s="18">
        <f t="shared" si="304"/>
        <v>8655</v>
      </c>
      <c r="BI165" s="18">
        <f t="shared" si="304"/>
        <v>54802</v>
      </c>
      <c r="BL165" s="18">
        <f t="shared" si="305"/>
        <v>5278</v>
      </c>
      <c r="BM165" s="18">
        <f t="shared" si="305"/>
        <v>9338</v>
      </c>
      <c r="BN165" s="18">
        <f t="shared" si="305"/>
        <v>13843</v>
      </c>
      <c r="BO165" s="18">
        <f t="shared" si="305"/>
        <v>18719</v>
      </c>
      <c r="BP165" s="18">
        <f t="shared" si="305"/>
        <v>23490</v>
      </c>
      <c r="BQ165" s="18">
        <f t="shared" si="305"/>
        <v>28126</v>
      </c>
      <c r="BR165" s="18">
        <f t="shared" si="305"/>
        <v>32856</v>
      </c>
      <c r="BS165" s="18">
        <f t="shared" si="305"/>
        <v>37858</v>
      </c>
      <c r="BT165" s="18">
        <f t="shared" si="305"/>
        <v>42473</v>
      </c>
      <c r="BU165" s="18">
        <f t="shared" si="305"/>
        <v>47055</v>
      </c>
      <c r="BV165" s="18">
        <f t="shared" si="305"/>
        <v>50199</v>
      </c>
      <c r="BW165" s="18">
        <f t="shared" si="305"/>
        <v>54362</v>
      </c>
      <c r="BX165" s="18">
        <f t="shared" si="305"/>
        <v>363597</v>
      </c>
      <c r="CA165" s="18">
        <f t="shared" si="306"/>
        <v>28</v>
      </c>
      <c r="CB165" s="18">
        <f t="shared" si="306"/>
        <v>62</v>
      </c>
      <c r="CC165" s="18">
        <f t="shared" si="306"/>
        <v>83</v>
      </c>
      <c r="CD165" s="18">
        <f t="shared" si="306"/>
        <v>111</v>
      </c>
      <c r="CE165" s="18">
        <f t="shared" si="306"/>
        <v>208</v>
      </c>
      <c r="CF165" s="18">
        <f t="shared" si="306"/>
        <v>290</v>
      </c>
      <c r="CG165" s="18">
        <f t="shared" si="306"/>
        <v>313</v>
      </c>
      <c r="CH165" s="18">
        <f t="shared" si="306"/>
        <v>369</v>
      </c>
      <c r="CI165" s="18">
        <f t="shared" si="306"/>
        <v>443</v>
      </c>
      <c r="CJ165" s="18">
        <f t="shared" si="306"/>
        <v>492</v>
      </c>
      <c r="CK165" s="18">
        <f t="shared" si="306"/>
        <v>543</v>
      </c>
      <c r="CL165" s="18">
        <f t="shared" si="306"/>
        <v>570</v>
      </c>
      <c r="CM165" s="18">
        <f t="shared" si="306"/>
        <v>3512</v>
      </c>
      <c r="CP165" s="18">
        <f t="shared" si="307"/>
        <v>2330</v>
      </c>
      <c r="CQ165" s="18">
        <f t="shared" si="307"/>
        <v>4778</v>
      </c>
      <c r="CR165" s="18">
        <f t="shared" si="307"/>
        <v>7284</v>
      </c>
      <c r="CS165" s="18">
        <f t="shared" si="307"/>
        <v>9640</v>
      </c>
      <c r="CT165" s="18">
        <f t="shared" si="307"/>
        <v>12230</v>
      </c>
      <c r="CU165" s="18">
        <f t="shared" si="307"/>
        <v>14674</v>
      </c>
      <c r="CV165" s="18">
        <f t="shared" si="307"/>
        <v>17230</v>
      </c>
      <c r="CW165" s="18">
        <f t="shared" si="307"/>
        <v>20232</v>
      </c>
      <c r="CX165" s="18">
        <f t="shared" si="307"/>
        <v>23054</v>
      </c>
      <c r="CY165" s="18">
        <f t="shared" si="307"/>
        <v>26236</v>
      </c>
      <c r="CZ165" s="18">
        <f t="shared" si="307"/>
        <v>29324</v>
      </c>
      <c r="DA165" s="18">
        <f t="shared" si="307"/>
        <v>31912</v>
      </c>
      <c r="DB165" s="18">
        <f t="shared" si="307"/>
        <v>198924</v>
      </c>
      <c r="DE165" s="18">
        <f t="shared" si="308"/>
        <v>1538</v>
      </c>
      <c r="DF165" s="18">
        <f t="shared" si="308"/>
        <v>3750</v>
      </c>
      <c r="DG165" s="18">
        <f t="shared" si="308"/>
        <v>6159</v>
      </c>
      <c r="DH165" s="18">
        <f t="shared" si="308"/>
        <v>7797</v>
      </c>
      <c r="DI165" s="18">
        <f t="shared" si="308"/>
        <v>12541</v>
      </c>
      <c r="DJ165" s="18">
        <f t="shared" si="308"/>
        <v>19802</v>
      </c>
      <c r="DK165" s="18">
        <f t="shared" si="308"/>
        <v>29000</v>
      </c>
      <c r="DL165" s="18">
        <f t="shared" si="308"/>
        <v>39619</v>
      </c>
      <c r="DM165" s="18">
        <f t="shared" si="308"/>
        <v>46415</v>
      </c>
      <c r="DN165" s="18">
        <f t="shared" si="308"/>
        <v>49749</v>
      </c>
      <c r="DO165" s="18">
        <f t="shared" si="308"/>
        <v>51381</v>
      </c>
      <c r="DP165" s="18">
        <f t="shared" si="308"/>
        <v>52460</v>
      </c>
      <c r="DQ165" s="18">
        <f t="shared" si="308"/>
        <v>320211</v>
      </c>
      <c r="DT165" s="18">
        <f t="shared" si="309"/>
        <v>0</v>
      </c>
      <c r="DU165" s="18">
        <f t="shared" si="309"/>
        <v>0</v>
      </c>
      <c r="DV165" s="18">
        <f t="shared" si="309"/>
        <v>0</v>
      </c>
      <c r="DW165" s="18">
        <f t="shared" si="309"/>
        <v>0</v>
      </c>
      <c r="DX165" s="18">
        <f t="shared" si="309"/>
        <v>0</v>
      </c>
      <c r="DY165" s="18">
        <f t="shared" si="309"/>
        <v>0</v>
      </c>
      <c r="DZ165" s="18">
        <f t="shared" si="309"/>
        <v>0</v>
      </c>
      <c r="EA165" s="18">
        <f t="shared" si="309"/>
        <v>0</v>
      </c>
      <c r="EB165" s="18">
        <f t="shared" si="309"/>
        <v>0</v>
      </c>
      <c r="EC165" s="18">
        <f t="shared" si="309"/>
        <v>0</v>
      </c>
      <c r="ED165" s="18">
        <f t="shared" si="309"/>
        <v>0</v>
      </c>
      <c r="EE165" s="18">
        <f t="shared" si="309"/>
        <v>0</v>
      </c>
      <c r="EF165" s="18">
        <f t="shared" si="309"/>
        <v>0</v>
      </c>
      <c r="EI165" s="18">
        <f t="shared" si="310"/>
        <v>0</v>
      </c>
      <c r="EJ165" s="18">
        <f t="shared" si="310"/>
        <v>0</v>
      </c>
      <c r="EK165" s="18">
        <f t="shared" si="310"/>
        <v>0</v>
      </c>
      <c r="EL165" s="18">
        <f t="shared" si="310"/>
        <v>0</v>
      </c>
      <c r="EM165" s="18">
        <f t="shared" si="310"/>
        <v>0</v>
      </c>
      <c r="EN165" s="18">
        <f t="shared" si="310"/>
        <v>0</v>
      </c>
      <c r="EO165" s="18">
        <f t="shared" si="310"/>
        <v>0</v>
      </c>
      <c r="EP165" s="18">
        <f t="shared" si="310"/>
        <v>0</v>
      </c>
      <c r="EQ165" s="18">
        <f t="shared" si="310"/>
        <v>0</v>
      </c>
      <c r="ER165" s="18">
        <f t="shared" si="310"/>
        <v>0</v>
      </c>
      <c r="ES165" s="18">
        <f t="shared" si="310"/>
        <v>0</v>
      </c>
      <c r="ET165" s="18">
        <f t="shared" si="310"/>
        <v>0</v>
      </c>
      <c r="EU165" s="18">
        <f t="shared" si="310"/>
        <v>0</v>
      </c>
      <c r="EX165" s="18">
        <f t="shared" si="311"/>
        <v>476</v>
      </c>
      <c r="EY165" s="18">
        <f t="shared" si="311"/>
        <v>936</v>
      </c>
      <c r="EZ165" s="18">
        <f t="shared" si="311"/>
        <v>1650</v>
      </c>
      <c r="FA165" s="18">
        <f t="shared" si="311"/>
        <v>2696</v>
      </c>
      <c r="FB165" s="18">
        <f t="shared" si="311"/>
        <v>3932</v>
      </c>
      <c r="FC165" s="18">
        <f t="shared" si="311"/>
        <v>4838</v>
      </c>
      <c r="FD165" s="18">
        <f t="shared" si="311"/>
        <v>5802</v>
      </c>
      <c r="FE165" s="18">
        <f t="shared" si="311"/>
        <v>6750</v>
      </c>
      <c r="FF165" s="18">
        <f t="shared" si="311"/>
        <v>7484</v>
      </c>
      <c r="FG165" s="18">
        <f t="shared" si="311"/>
        <v>8248</v>
      </c>
      <c r="FH165" s="18">
        <f t="shared" si="311"/>
        <v>9028</v>
      </c>
      <c r="FI165" s="18">
        <f t="shared" si="311"/>
        <v>9718</v>
      </c>
      <c r="FJ165" s="18">
        <f t="shared" si="311"/>
        <v>61558</v>
      </c>
      <c r="FM165" s="18">
        <f t="shared" si="312"/>
        <v>1058</v>
      </c>
      <c r="FN165" s="18">
        <f t="shared" si="312"/>
        <v>1864</v>
      </c>
      <c r="FO165" s="18">
        <f t="shared" si="312"/>
        <v>3166</v>
      </c>
      <c r="FP165" s="18">
        <f t="shared" si="312"/>
        <v>5276</v>
      </c>
      <c r="FQ165" s="18">
        <f t="shared" si="312"/>
        <v>8690</v>
      </c>
      <c r="FR165" s="18">
        <f t="shared" si="312"/>
        <v>13054</v>
      </c>
      <c r="FS165" s="18">
        <f t="shared" si="312"/>
        <v>17304</v>
      </c>
      <c r="FT165" s="18">
        <f t="shared" si="312"/>
        <v>21814</v>
      </c>
      <c r="FU165" s="18">
        <f t="shared" si="312"/>
        <v>25898</v>
      </c>
      <c r="FV165" s="18">
        <f t="shared" si="312"/>
        <v>29578</v>
      </c>
      <c r="FW165" s="18">
        <f t="shared" si="312"/>
        <v>31790</v>
      </c>
      <c r="FX165" s="18">
        <f t="shared" si="312"/>
        <v>33328</v>
      </c>
      <c r="FY165" s="18">
        <f t="shared" si="312"/>
        <v>192820</v>
      </c>
      <c r="GB165" s="18">
        <f t="shared" si="313"/>
        <v>0</v>
      </c>
      <c r="GC165" s="18">
        <f t="shared" si="313"/>
        <v>0</v>
      </c>
      <c r="GD165" s="18">
        <f t="shared" si="313"/>
        <v>0</v>
      </c>
      <c r="GE165" s="18">
        <f t="shared" si="313"/>
        <v>0</v>
      </c>
      <c r="GF165" s="18">
        <f t="shared" si="313"/>
        <v>0</v>
      </c>
      <c r="GG165" s="18">
        <f t="shared" si="313"/>
        <v>0</v>
      </c>
      <c r="GH165" s="18">
        <f t="shared" si="313"/>
        <v>0</v>
      </c>
      <c r="GI165" s="18">
        <f t="shared" si="313"/>
        <v>0</v>
      </c>
      <c r="GJ165" s="18">
        <f t="shared" si="313"/>
        <v>0</v>
      </c>
      <c r="GK165" s="18">
        <f t="shared" si="313"/>
        <v>0</v>
      </c>
      <c r="GL165" s="18">
        <f t="shared" si="313"/>
        <v>0</v>
      </c>
      <c r="GM165" s="18">
        <f t="shared" si="313"/>
        <v>0</v>
      </c>
      <c r="GN165" s="18">
        <f t="shared" si="313"/>
        <v>0</v>
      </c>
    </row>
    <row r="166" spans="1:198" ht="15.2" customHeight="1">
      <c r="A166" s="25">
        <v>2008</v>
      </c>
      <c r="B166" s="30" t="s">
        <v>8</v>
      </c>
      <c r="D166" s="18">
        <f t="shared" si="301"/>
        <v>0</v>
      </c>
      <c r="E166" s="18">
        <f t="shared" si="301"/>
        <v>0</v>
      </c>
      <c r="F166" s="18">
        <f t="shared" si="301"/>
        <v>0</v>
      </c>
      <c r="G166" s="18">
        <f t="shared" si="301"/>
        <v>0</v>
      </c>
      <c r="H166" s="18">
        <f t="shared" si="301"/>
        <v>0</v>
      </c>
      <c r="I166" s="18">
        <f t="shared" si="301"/>
        <v>0</v>
      </c>
      <c r="J166" s="18">
        <f t="shared" si="301"/>
        <v>0</v>
      </c>
      <c r="K166" s="18">
        <f t="shared" si="301"/>
        <v>0</v>
      </c>
      <c r="L166" s="18">
        <f t="shared" si="301"/>
        <v>0</v>
      </c>
      <c r="M166" s="18">
        <f t="shared" si="301"/>
        <v>0</v>
      </c>
      <c r="N166" s="18">
        <f t="shared" si="301"/>
        <v>0</v>
      </c>
      <c r="O166" s="18">
        <f t="shared" si="301"/>
        <v>0</v>
      </c>
      <c r="P166" s="18">
        <f t="shared" si="301"/>
        <v>0</v>
      </c>
      <c r="S166" s="18">
        <f t="shared" si="302"/>
        <v>0</v>
      </c>
      <c r="T166" s="18">
        <f t="shared" si="302"/>
        <v>0</v>
      </c>
      <c r="U166" s="18">
        <f t="shared" si="302"/>
        <v>0</v>
      </c>
      <c r="V166" s="18">
        <f t="shared" si="302"/>
        <v>0</v>
      </c>
      <c r="W166" s="18">
        <f t="shared" si="302"/>
        <v>0</v>
      </c>
      <c r="X166" s="18">
        <f t="shared" si="302"/>
        <v>0</v>
      </c>
      <c r="Y166" s="18">
        <f t="shared" si="302"/>
        <v>0</v>
      </c>
      <c r="Z166" s="18">
        <f t="shared" si="302"/>
        <v>0</v>
      </c>
      <c r="AA166" s="18">
        <f t="shared" si="302"/>
        <v>0</v>
      </c>
      <c r="AB166" s="18">
        <f t="shared" si="302"/>
        <v>0</v>
      </c>
      <c r="AC166" s="18">
        <f t="shared" si="302"/>
        <v>0</v>
      </c>
      <c r="AD166" s="18">
        <f t="shared" si="302"/>
        <v>0</v>
      </c>
      <c r="AE166" s="18">
        <f t="shared" si="302"/>
        <v>0</v>
      </c>
      <c r="AH166" s="18">
        <f t="shared" si="303"/>
        <v>1599</v>
      </c>
      <c r="AI166" s="18">
        <f t="shared" si="303"/>
        <v>3393</v>
      </c>
      <c r="AJ166" s="18">
        <f t="shared" si="303"/>
        <v>5130</v>
      </c>
      <c r="AK166" s="18">
        <f t="shared" si="303"/>
        <v>6316</v>
      </c>
      <c r="AL166" s="18">
        <f t="shared" si="303"/>
        <v>9448</v>
      </c>
      <c r="AM166" s="18">
        <f t="shared" si="303"/>
        <v>10658</v>
      </c>
      <c r="AN166" s="18">
        <f t="shared" si="303"/>
        <v>11698</v>
      </c>
      <c r="AO166" s="18">
        <f t="shared" si="303"/>
        <v>12715</v>
      </c>
      <c r="AP166" s="18">
        <f t="shared" si="303"/>
        <v>13546</v>
      </c>
      <c r="AQ166" s="18">
        <f t="shared" si="303"/>
        <v>14658</v>
      </c>
      <c r="AR166" s="18">
        <f t="shared" si="303"/>
        <v>15648</v>
      </c>
      <c r="AS166" s="18">
        <f t="shared" si="303"/>
        <v>16465</v>
      </c>
      <c r="AT166" s="18">
        <f t="shared" si="303"/>
        <v>121274</v>
      </c>
      <c r="AW166" s="18">
        <f t="shared" si="304"/>
        <v>426</v>
      </c>
      <c r="AX166" s="18">
        <f t="shared" si="304"/>
        <v>773</v>
      </c>
      <c r="AY166" s="18">
        <f t="shared" si="304"/>
        <v>1297</v>
      </c>
      <c r="AZ166" s="18">
        <f t="shared" si="304"/>
        <v>1925</v>
      </c>
      <c r="BA166" s="18">
        <f t="shared" si="304"/>
        <v>2658</v>
      </c>
      <c r="BB166" s="18">
        <f t="shared" si="304"/>
        <v>3371</v>
      </c>
      <c r="BC166" s="18">
        <f t="shared" si="304"/>
        <v>4079</v>
      </c>
      <c r="BD166" s="18">
        <f t="shared" si="304"/>
        <v>4994</v>
      </c>
      <c r="BE166" s="18">
        <f t="shared" si="304"/>
        <v>5925</v>
      </c>
      <c r="BF166" s="18">
        <f t="shared" si="304"/>
        <v>6896</v>
      </c>
      <c r="BG166" s="18">
        <f t="shared" si="304"/>
        <v>7526</v>
      </c>
      <c r="BH166" s="18">
        <f t="shared" si="304"/>
        <v>7882</v>
      </c>
      <c r="BI166" s="18">
        <f t="shared" si="304"/>
        <v>47752</v>
      </c>
      <c r="BL166" s="18">
        <f t="shared" si="305"/>
        <v>4831</v>
      </c>
      <c r="BM166" s="18">
        <f t="shared" si="305"/>
        <v>8942</v>
      </c>
      <c r="BN166" s="18">
        <f t="shared" si="305"/>
        <v>13256</v>
      </c>
      <c r="BO166" s="18">
        <f t="shared" si="305"/>
        <v>18023</v>
      </c>
      <c r="BP166" s="18">
        <f t="shared" si="305"/>
        <v>22795</v>
      </c>
      <c r="BQ166" s="18">
        <f t="shared" si="305"/>
        <v>27407</v>
      </c>
      <c r="BR166" s="18">
        <f t="shared" si="305"/>
        <v>32137</v>
      </c>
      <c r="BS166" s="18">
        <f t="shared" si="305"/>
        <v>37294</v>
      </c>
      <c r="BT166" s="18">
        <f t="shared" si="305"/>
        <v>41854</v>
      </c>
      <c r="BU166" s="18">
        <f t="shared" si="305"/>
        <v>46869</v>
      </c>
      <c r="BV166" s="18">
        <f t="shared" si="305"/>
        <v>51423</v>
      </c>
      <c r="BW166" s="18">
        <f t="shared" si="305"/>
        <v>55751</v>
      </c>
      <c r="BX166" s="18">
        <f t="shared" si="305"/>
        <v>360582</v>
      </c>
      <c r="CA166" s="18">
        <f t="shared" si="306"/>
        <v>18</v>
      </c>
      <c r="CB166" s="18">
        <f t="shared" si="306"/>
        <v>49</v>
      </c>
      <c r="CC166" s="18">
        <f t="shared" si="306"/>
        <v>63</v>
      </c>
      <c r="CD166" s="18">
        <f t="shared" si="306"/>
        <v>106</v>
      </c>
      <c r="CE166" s="18">
        <f t="shared" si="306"/>
        <v>184</v>
      </c>
      <c r="CF166" s="18">
        <f t="shared" si="306"/>
        <v>269</v>
      </c>
      <c r="CG166" s="18">
        <f t="shared" si="306"/>
        <v>304</v>
      </c>
      <c r="CH166" s="18">
        <f t="shared" si="306"/>
        <v>355</v>
      </c>
      <c r="CI166" s="18">
        <f t="shared" si="306"/>
        <v>389</v>
      </c>
      <c r="CJ166" s="18">
        <f t="shared" si="306"/>
        <v>427</v>
      </c>
      <c r="CK166" s="18">
        <f t="shared" si="306"/>
        <v>459</v>
      </c>
      <c r="CL166" s="18">
        <f t="shared" si="306"/>
        <v>484</v>
      </c>
      <c r="CM166" s="18">
        <f t="shared" si="306"/>
        <v>3107</v>
      </c>
      <c r="CP166" s="18">
        <f t="shared" si="307"/>
        <v>2248</v>
      </c>
      <c r="CQ166" s="18">
        <f t="shared" si="307"/>
        <v>4532</v>
      </c>
      <c r="CR166" s="18">
        <f t="shared" si="307"/>
        <v>6972</v>
      </c>
      <c r="CS166" s="18">
        <f t="shared" si="307"/>
        <v>9116</v>
      </c>
      <c r="CT166" s="18">
        <f t="shared" si="307"/>
        <v>11900</v>
      </c>
      <c r="CU166" s="18">
        <f t="shared" si="307"/>
        <v>14816</v>
      </c>
      <c r="CV166" s="18">
        <f t="shared" si="307"/>
        <v>17914</v>
      </c>
      <c r="CW166" s="18">
        <f t="shared" si="307"/>
        <v>21226</v>
      </c>
      <c r="CX166" s="18">
        <f t="shared" si="307"/>
        <v>24140</v>
      </c>
      <c r="CY166" s="18">
        <f t="shared" si="307"/>
        <v>27066</v>
      </c>
      <c r="CZ166" s="18">
        <f t="shared" si="307"/>
        <v>29866</v>
      </c>
      <c r="DA166" s="18">
        <f t="shared" si="307"/>
        <v>32178</v>
      </c>
      <c r="DB166" s="18">
        <f t="shared" si="307"/>
        <v>201974</v>
      </c>
      <c r="DE166" s="18">
        <f t="shared" si="308"/>
        <v>1162</v>
      </c>
      <c r="DF166" s="18">
        <f t="shared" si="308"/>
        <v>2882</v>
      </c>
      <c r="DG166" s="18">
        <f t="shared" si="308"/>
        <v>4556</v>
      </c>
      <c r="DH166" s="18">
        <f t="shared" si="308"/>
        <v>6013</v>
      </c>
      <c r="DI166" s="18">
        <f t="shared" si="308"/>
        <v>10795</v>
      </c>
      <c r="DJ166" s="18">
        <f t="shared" si="308"/>
        <v>17431</v>
      </c>
      <c r="DK166" s="18">
        <f t="shared" si="308"/>
        <v>25162</v>
      </c>
      <c r="DL166" s="18">
        <f t="shared" si="308"/>
        <v>35065</v>
      </c>
      <c r="DM166" s="18">
        <f t="shared" si="308"/>
        <v>40460</v>
      </c>
      <c r="DN166" s="18">
        <f t="shared" si="308"/>
        <v>43148</v>
      </c>
      <c r="DO166" s="18">
        <f t="shared" si="308"/>
        <v>44268</v>
      </c>
      <c r="DP166" s="18">
        <f t="shared" si="308"/>
        <v>45002</v>
      </c>
      <c r="DQ166" s="18">
        <f t="shared" si="308"/>
        <v>275944</v>
      </c>
      <c r="DT166" s="18">
        <f t="shared" si="309"/>
        <v>0</v>
      </c>
      <c r="DU166" s="18">
        <f t="shared" si="309"/>
        <v>0</v>
      </c>
      <c r="DV166" s="18">
        <f t="shared" si="309"/>
        <v>0</v>
      </c>
      <c r="DW166" s="18">
        <f t="shared" si="309"/>
        <v>0</v>
      </c>
      <c r="DX166" s="18">
        <f t="shared" si="309"/>
        <v>0</v>
      </c>
      <c r="DY166" s="18">
        <f t="shared" si="309"/>
        <v>0</v>
      </c>
      <c r="DZ166" s="18">
        <f t="shared" si="309"/>
        <v>0</v>
      </c>
      <c r="EA166" s="18">
        <f t="shared" si="309"/>
        <v>0</v>
      </c>
      <c r="EB166" s="18">
        <f t="shared" si="309"/>
        <v>0</v>
      </c>
      <c r="EC166" s="18">
        <f t="shared" si="309"/>
        <v>0</v>
      </c>
      <c r="ED166" s="18">
        <f t="shared" si="309"/>
        <v>0</v>
      </c>
      <c r="EE166" s="18">
        <f t="shared" si="309"/>
        <v>0</v>
      </c>
      <c r="EF166" s="18">
        <f t="shared" si="309"/>
        <v>0</v>
      </c>
      <c r="EI166" s="18">
        <f t="shared" si="310"/>
        <v>0</v>
      </c>
      <c r="EJ166" s="18">
        <f t="shared" si="310"/>
        <v>0</v>
      </c>
      <c r="EK166" s="18">
        <f t="shared" si="310"/>
        <v>0</v>
      </c>
      <c r="EL166" s="18">
        <f t="shared" si="310"/>
        <v>0</v>
      </c>
      <c r="EM166" s="18">
        <f t="shared" si="310"/>
        <v>0</v>
      </c>
      <c r="EN166" s="18">
        <f t="shared" si="310"/>
        <v>0</v>
      </c>
      <c r="EO166" s="18">
        <f t="shared" si="310"/>
        <v>0</v>
      </c>
      <c r="EP166" s="18">
        <f t="shared" si="310"/>
        <v>0</v>
      </c>
      <c r="EQ166" s="18">
        <f t="shared" si="310"/>
        <v>0</v>
      </c>
      <c r="ER166" s="18">
        <f t="shared" si="310"/>
        <v>0</v>
      </c>
      <c r="ES166" s="18">
        <f t="shared" si="310"/>
        <v>0</v>
      </c>
      <c r="ET166" s="18">
        <f t="shared" si="310"/>
        <v>0</v>
      </c>
      <c r="EU166" s="18">
        <f t="shared" si="310"/>
        <v>0</v>
      </c>
      <c r="EX166" s="18">
        <f t="shared" si="311"/>
        <v>380</v>
      </c>
      <c r="EY166" s="18">
        <f t="shared" si="311"/>
        <v>788</v>
      </c>
      <c r="EZ166" s="18">
        <f t="shared" si="311"/>
        <v>1334</v>
      </c>
      <c r="FA166" s="18">
        <f t="shared" si="311"/>
        <v>2112</v>
      </c>
      <c r="FB166" s="18">
        <f t="shared" si="311"/>
        <v>2912</v>
      </c>
      <c r="FC166" s="18">
        <f t="shared" si="311"/>
        <v>3488</v>
      </c>
      <c r="FD166" s="18">
        <f t="shared" si="311"/>
        <v>4278</v>
      </c>
      <c r="FE166" s="18">
        <f t="shared" si="311"/>
        <v>5000</v>
      </c>
      <c r="FF166" s="18">
        <f t="shared" si="311"/>
        <v>5646</v>
      </c>
      <c r="FG166" s="18">
        <f t="shared" si="311"/>
        <v>6410</v>
      </c>
      <c r="FH166" s="18">
        <f t="shared" si="311"/>
        <v>7116</v>
      </c>
      <c r="FI166" s="18">
        <f t="shared" si="311"/>
        <v>7524</v>
      </c>
      <c r="FJ166" s="18">
        <f t="shared" si="311"/>
        <v>46988</v>
      </c>
      <c r="FM166" s="18">
        <f t="shared" si="312"/>
        <v>882</v>
      </c>
      <c r="FN166" s="18">
        <f t="shared" si="312"/>
        <v>1720</v>
      </c>
      <c r="FO166" s="18">
        <f t="shared" si="312"/>
        <v>2900</v>
      </c>
      <c r="FP166" s="18">
        <f t="shared" si="312"/>
        <v>4872</v>
      </c>
      <c r="FQ166" s="18">
        <f t="shared" si="312"/>
        <v>8230</v>
      </c>
      <c r="FR166" s="18">
        <f t="shared" si="312"/>
        <v>12144</v>
      </c>
      <c r="FS166" s="18">
        <f t="shared" si="312"/>
        <v>16318</v>
      </c>
      <c r="FT166" s="18">
        <f t="shared" si="312"/>
        <v>20840</v>
      </c>
      <c r="FU166" s="18">
        <f t="shared" si="312"/>
        <v>24906</v>
      </c>
      <c r="FV166" s="18">
        <f t="shared" si="312"/>
        <v>28408</v>
      </c>
      <c r="FW166" s="18">
        <f t="shared" si="312"/>
        <v>29966</v>
      </c>
      <c r="FX166" s="18">
        <f t="shared" si="312"/>
        <v>31292</v>
      </c>
      <c r="FY166" s="18">
        <f t="shared" si="312"/>
        <v>182478</v>
      </c>
      <c r="GB166" s="18">
        <f t="shared" si="313"/>
        <v>0</v>
      </c>
      <c r="GC166" s="18">
        <f t="shared" si="313"/>
        <v>0</v>
      </c>
      <c r="GD166" s="18">
        <f t="shared" si="313"/>
        <v>0</v>
      </c>
      <c r="GE166" s="18">
        <f t="shared" si="313"/>
        <v>0</v>
      </c>
      <c r="GF166" s="18">
        <f t="shared" si="313"/>
        <v>0</v>
      </c>
      <c r="GG166" s="18">
        <f t="shared" si="313"/>
        <v>0</v>
      </c>
      <c r="GH166" s="18">
        <f t="shared" si="313"/>
        <v>0</v>
      </c>
      <c r="GI166" s="18">
        <f t="shared" si="313"/>
        <v>0</v>
      </c>
      <c r="GJ166" s="18">
        <f t="shared" si="313"/>
        <v>0</v>
      </c>
      <c r="GK166" s="18">
        <f t="shared" si="313"/>
        <v>0</v>
      </c>
      <c r="GL166" s="18">
        <f t="shared" si="313"/>
        <v>0</v>
      </c>
      <c r="GM166" s="18">
        <f t="shared" si="313"/>
        <v>0</v>
      </c>
      <c r="GN166" s="18">
        <f t="shared" si="313"/>
        <v>0</v>
      </c>
    </row>
    <row r="167" spans="1:198" ht="15.2" customHeight="1">
      <c r="A167" s="25">
        <v>2009</v>
      </c>
      <c r="B167" s="30" t="s">
        <v>8</v>
      </c>
      <c r="D167" s="18">
        <f t="shared" si="301"/>
        <v>0</v>
      </c>
      <c r="E167" s="18">
        <f t="shared" si="301"/>
        <v>0</v>
      </c>
      <c r="F167" s="18">
        <f t="shared" si="301"/>
        <v>0</v>
      </c>
      <c r="G167" s="18">
        <f t="shared" si="301"/>
        <v>0</v>
      </c>
      <c r="H167" s="18">
        <f t="shared" si="301"/>
        <v>0</v>
      </c>
      <c r="I167" s="18">
        <f t="shared" si="301"/>
        <v>0</v>
      </c>
      <c r="J167" s="18">
        <f t="shared" si="301"/>
        <v>0</v>
      </c>
      <c r="K167" s="18">
        <f t="shared" si="301"/>
        <v>0</v>
      </c>
      <c r="L167" s="18">
        <f t="shared" si="301"/>
        <v>0</v>
      </c>
      <c r="M167" s="18">
        <f t="shared" si="301"/>
        <v>0</v>
      </c>
      <c r="N167" s="18">
        <f t="shared" si="301"/>
        <v>0</v>
      </c>
      <c r="O167" s="18">
        <f t="shared" si="301"/>
        <v>0</v>
      </c>
      <c r="P167" s="18">
        <f t="shared" si="301"/>
        <v>0</v>
      </c>
      <c r="S167" s="18">
        <f t="shared" si="302"/>
        <v>0</v>
      </c>
      <c r="T167" s="18">
        <f t="shared" si="302"/>
        <v>0</v>
      </c>
      <c r="U167" s="18">
        <f t="shared" si="302"/>
        <v>0</v>
      </c>
      <c r="V167" s="18">
        <f t="shared" si="302"/>
        <v>0</v>
      </c>
      <c r="W167" s="18">
        <f t="shared" si="302"/>
        <v>0</v>
      </c>
      <c r="X167" s="18">
        <f t="shared" si="302"/>
        <v>0</v>
      </c>
      <c r="Y167" s="18">
        <f t="shared" si="302"/>
        <v>0</v>
      </c>
      <c r="Z167" s="18">
        <f t="shared" si="302"/>
        <v>0</v>
      </c>
      <c r="AA167" s="18">
        <f t="shared" si="302"/>
        <v>0</v>
      </c>
      <c r="AB167" s="18">
        <f t="shared" si="302"/>
        <v>0</v>
      </c>
      <c r="AC167" s="18">
        <f t="shared" si="302"/>
        <v>0</v>
      </c>
      <c r="AD167" s="18">
        <f t="shared" si="302"/>
        <v>0</v>
      </c>
      <c r="AE167" s="18">
        <f t="shared" si="302"/>
        <v>0</v>
      </c>
      <c r="AH167" s="18">
        <f t="shared" si="303"/>
        <v>855</v>
      </c>
      <c r="AI167" s="18">
        <f t="shared" si="303"/>
        <v>1811</v>
      </c>
      <c r="AJ167" s="18">
        <f t="shared" si="303"/>
        <v>3074</v>
      </c>
      <c r="AK167" s="18">
        <f t="shared" si="303"/>
        <v>4297</v>
      </c>
      <c r="AL167" s="18">
        <f t="shared" si="303"/>
        <v>5483</v>
      </c>
      <c r="AM167" s="18">
        <f t="shared" si="303"/>
        <v>6427</v>
      </c>
      <c r="AN167" s="18">
        <f t="shared" si="303"/>
        <v>7395</v>
      </c>
      <c r="AO167" s="18">
        <f t="shared" si="303"/>
        <v>8510</v>
      </c>
      <c r="AP167" s="18">
        <f t="shared" si="303"/>
        <v>9505</v>
      </c>
      <c r="AQ167" s="18">
        <f t="shared" si="303"/>
        <v>10533</v>
      </c>
      <c r="AR167" s="18">
        <f t="shared" si="303"/>
        <v>11611</v>
      </c>
      <c r="AS167" s="18">
        <f t="shared" si="303"/>
        <v>12611</v>
      </c>
      <c r="AT167" s="18">
        <f t="shared" si="303"/>
        <v>82112</v>
      </c>
      <c r="AW167" s="18">
        <f t="shared" si="304"/>
        <v>364</v>
      </c>
      <c r="AX167" s="18">
        <f t="shared" si="304"/>
        <v>751</v>
      </c>
      <c r="AY167" s="18">
        <f t="shared" si="304"/>
        <v>1151</v>
      </c>
      <c r="AZ167" s="18">
        <f t="shared" si="304"/>
        <v>1674</v>
      </c>
      <c r="BA167" s="18">
        <f t="shared" si="304"/>
        <v>2349</v>
      </c>
      <c r="BB167" s="18">
        <f t="shared" si="304"/>
        <v>2942</v>
      </c>
      <c r="BC167" s="18">
        <f t="shared" si="304"/>
        <v>3499</v>
      </c>
      <c r="BD167" s="18">
        <f t="shared" si="304"/>
        <v>4102</v>
      </c>
      <c r="BE167" s="18">
        <f t="shared" si="304"/>
        <v>4662</v>
      </c>
      <c r="BF167" s="18">
        <f t="shared" si="304"/>
        <v>5351</v>
      </c>
      <c r="BG167" s="18">
        <f t="shared" si="304"/>
        <v>5926</v>
      </c>
      <c r="BH167" s="18">
        <f t="shared" si="304"/>
        <v>6307</v>
      </c>
      <c r="BI167" s="18">
        <f t="shared" si="304"/>
        <v>39078</v>
      </c>
      <c r="BL167" s="18">
        <f t="shared" si="305"/>
        <v>4812</v>
      </c>
      <c r="BM167" s="18">
        <f t="shared" si="305"/>
        <v>9001</v>
      </c>
      <c r="BN167" s="18">
        <f t="shared" si="305"/>
        <v>13362</v>
      </c>
      <c r="BO167" s="18">
        <f t="shared" si="305"/>
        <v>18523</v>
      </c>
      <c r="BP167" s="18">
        <f t="shared" si="305"/>
        <v>23219</v>
      </c>
      <c r="BQ167" s="18">
        <f t="shared" si="305"/>
        <v>27491</v>
      </c>
      <c r="BR167" s="18">
        <f t="shared" si="305"/>
        <v>32007</v>
      </c>
      <c r="BS167" s="18">
        <f t="shared" si="305"/>
        <v>36336</v>
      </c>
      <c r="BT167" s="18">
        <f t="shared" si="305"/>
        <v>40556</v>
      </c>
      <c r="BU167" s="18">
        <f t="shared" si="305"/>
        <v>44978</v>
      </c>
      <c r="BV167" s="18">
        <f t="shared" si="305"/>
        <v>49144</v>
      </c>
      <c r="BW167" s="18">
        <f t="shared" si="305"/>
        <v>53128</v>
      </c>
      <c r="BX167" s="18">
        <f t="shared" si="305"/>
        <v>352557</v>
      </c>
      <c r="CA167" s="18">
        <f t="shared" si="306"/>
        <v>19</v>
      </c>
      <c r="CB167" s="18">
        <f t="shared" si="306"/>
        <v>32</v>
      </c>
      <c r="CC167" s="18">
        <f t="shared" si="306"/>
        <v>51</v>
      </c>
      <c r="CD167" s="18">
        <f t="shared" si="306"/>
        <v>81</v>
      </c>
      <c r="CE167" s="18">
        <f t="shared" si="306"/>
        <v>161</v>
      </c>
      <c r="CF167" s="18">
        <f t="shared" si="306"/>
        <v>250</v>
      </c>
      <c r="CG167" s="18">
        <f t="shared" si="306"/>
        <v>288</v>
      </c>
      <c r="CH167" s="18">
        <f t="shared" si="306"/>
        <v>310</v>
      </c>
      <c r="CI167" s="18">
        <f t="shared" si="306"/>
        <v>336</v>
      </c>
      <c r="CJ167" s="18">
        <f t="shared" si="306"/>
        <v>356</v>
      </c>
      <c r="CK167" s="18">
        <f t="shared" si="306"/>
        <v>392</v>
      </c>
      <c r="CL167" s="18">
        <f t="shared" si="306"/>
        <v>408</v>
      </c>
      <c r="CM167" s="18">
        <f t="shared" si="306"/>
        <v>2684</v>
      </c>
      <c r="CP167" s="18">
        <f t="shared" si="307"/>
        <v>2396</v>
      </c>
      <c r="CQ167" s="18">
        <f t="shared" si="307"/>
        <v>4562</v>
      </c>
      <c r="CR167" s="18">
        <f t="shared" si="307"/>
        <v>6930</v>
      </c>
      <c r="CS167" s="18">
        <f t="shared" si="307"/>
        <v>9194</v>
      </c>
      <c r="CT167" s="18">
        <f t="shared" si="307"/>
        <v>11666</v>
      </c>
      <c r="CU167" s="18">
        <f t="shared" si="307"/>
        <v>13528</v>
      </c>
      <c r="CV167" s="18">
        <f t="shared" si="307"/>
        <v>15954</v>
      </c>
      <c r="CW167" s="18">
        <f t="shared" si="307"/>
        <v>18608</v>
      </c>
      <c r="CX167" s="18">
        <f t="shared" si="307"/>
        <v>21112</v>
      </c>
      <c r="CY167" s="18">
        <f t="shared" si="307"/>
        <v>23482</v>
      </c>
      <c r="CZ167" s="18">
        <f t="shared" si="307"/>
        <v>26080</v>
      </c>
      <c r="DA167" s="18">
        <f t="shared" si="307"/>
        <v>28142</v>
      </c>
      <c r="DB167" s="18">
        <f t="shared" si="307"/>
        <v>181654</v>
      </c>
      <c r="DE167" s="18">
        <f t="shared" si="308"/>
        <v>1142</v>
      </c>
      <c r="DF167" s="18">
        <f t="shared" si="308"/>
        <v>2432</v>
      </c>
      <c r="DG167" s="18">
        <f t="shared" si="308"/>
        <v>3821</v>
      </c>
      <c r="DH167" s="18">
        <f t="shared" si="308"/>
        <v>4856</v>
      </c>
      <c r="DI167" s="18">
        <f t="shared" si="308"/>
        <v>9021</v>
      </c>
      <c r="DJ167" s="18">
        <f t="shared" si="308"/>
        <v>15001</v>
      </c>
      <c r="DK167" s="18">
        <f t="shared" si="308"/>
        <v>22733</v>
      </c>
      <c r="DL167" s="18">
        <f t="shared" si="308"/>
        <v>31833</v>
      </c>
      <c r="DM167" s="18">
        <f t="shared" si="308"/>
        <v>37772</v>
      </c>
      <c r="DN167" s="18">
        <f t="shared" si="308"/>
        <v>40611</v>
      </c>
      <c r="DO167" s="18">
        <f t="shared" si="308"/>
        <v>41776</v>
      </c>
      <c r="DP167" s="18">
        <f t="shared" si="308"/>
        <v>42623</v>
      </c>
      <c r="DQ167" s="18">
        <f t="shared" si="308"/>
        <v>253621</v>
      </c>
      <c r="DT167" s="18">
        <f t="shared" si="309"/>
        <v>0</v>
      </c>
      <c r="DU167" s="18">
        <f t="shared" si="309"/>
        <v>0</v>
      </c>
      <c r="DV167" s="18">
        <f t="shared" si="309"/>
        <v>0</v>
      </c>
      <c r="DW167" s="18">
        <f t="shared" si="309"/>
        <v>0</v>
      </c>
      <c r="DX167" s="18">
        <f t="shared" si="309"/>
        <v>0</v>
      </c>
      <c r="DY167" s="18">
        <f t="shared" si="309"/>
        <v>0</v>
      </c>
      <c r="DZ167" s="18">
        <f t="shared" si="309"/>
        <v>0</v>
      </c>
      <c r="EA167" s="18">
        <f t="shared" si="309"/>
        <v>0</v>
      </c>
      <c r="EB167" s="18">
        <f t="shared" si="309"/>
        <v>0</v>
      </c>
      <c r="EC167" s="18">
        <f t="shared" si="309"/>
        <v>0</v>
      </c>
      <c r="ED167" s="18">
        <f t="shared" si="309"/>
        <v>0</v>
      </c>
      <c r="EE167" s="18">
        <f t="shared" si="309"/>
        <v>0</v>
      </c>
      <c r="EF167" s="18">
        <f t="shared" si="309"/>
        <v>0</v>
      </c>
      <c r="EI167" s="18">
        <f t="shared" si="310"/>
        <v>0</v>
      </c>
      <c r="EJ167" s="18">
        <f t="shared" si="310"/>
        <v>0</v>
      </c>
      <c r="EK167" s="18">
        <f t="shared" si="310"/>
        <v>0</v>
      </c>
      <c r="EL167" s="18">
        <f t="shared" si="310"/>
        <v>0</v>
      </c>
      <c r="EM167" s="18">
        <f t="shared" si="310"/>
        <v>0</v>
      </c>
      <c r="EN167" s="18">
        <f t="shared" si="310"/>
        <v>0</v>
      </c>
      <c r="EO167" s="18">
        <f t="shared" si="310"/>
        <v>0</v>
      </c>
      <c r="EP167" s="18">
        <f t="shared" si="310"/>
        <v>0</v>
      </c>
      <c r="EQ167" s="18">
        <f t="shared" si="310"/>
        <v>0</v>
      </c>
      <c r="ER167" s="18">
        <f t="shared" si="310"/>
        <v>0</v>
      </c>
      <c r="ES167" s="18">
        <f t="shared" si="310"/>
        <v>0</v>
      </c>
      <c r="ET167" s="18">
        <f t="shared" si="310"/>
        <v>0</v>
      </c>
      <c r="EU167" s="18">
        <f t="shared" si="310"/>
        <v>0</v>
      </c>
      <c r="EX167" s="18">
        <f t="shared" si="311"/>
        <v>334</v>
      </c>
      <c r="EY167" s="18">
        <f t="shared" si="311"/>
        <v>698</v>
      </c>
      <c r="EZ167" s="18">
        <f t="shared" si="311"/>
        <v>1116</v>
      </c>
      <c r="FA167" s="18">
        <f t="shared" si="311"/>
        <v>1698</v>
      </c>
      <c r="FB167" s="18">
        <f t="shared" si="311"/>
        <v>2358</v>
      </c>
      <c r="FC167" s="18">
        <f t="shared" si="311"/>
        <v>2740</v>
      </c>
      <c r="FD167" s="18">
        <f t="shared" si="311"/>
        <v>3198</v>
      </c>
      <c r="FE167" s="18">
        <f t="shared" si="311"/>
        <v>3626</v>
      </c>
      <c r="FF167" s="18">
        <f t="shared" si="311"/>
        <v>4040</v>
      </c>
      <c r="FG167" s="18">
        <f t="shared" si="311"/>
        <v>4466</v>
      </c>
      <c r="FH167" s="18">
        <f t="shared" si="311"/>
        <v>4956</v>
      </c>
      <c r="FI167" s="18">
        <f t="shared" si="311"/>
        <v>5276</v>
      </c>
      <c r="FJ167" s="18">
        <f t="shared" si="311"/>
        <v>34506</v>
      </c>
      <c r="FM167" s="18">
        <f t="shared" si="312"/>
        <v>818</v>
      </c>
      <c r="FN167" s="18">
        <f t="shared" si="312"/>
        <v>1512</v>
      </c>
      <c r="FO167" s="18">
        <f t="shared" si="312"/>
        <v>2508</v>
      </c>
      <c r="FP167" s="18">
        <f t="shared" si="312"/>
        <v>4172</v>
      </c>
      <c r="FQ167" s="18">
        <f t="shared" si="312"/>
        <v>7030</v>
      </c>
      <c r="FR167" s="18">
        <f t="shared" si="312"/>
        <v>9916</v>
      </c>
      <c r="FS167" s="18">
        <f t="shared" si="312"/>
        <v>13442</v>
      </c>
      <c r="FT167" s="18">
        <f t="shared" si="312"/>
        <v>14914</v>
      </c>
      <c r="FU167" s="18">
        <f t="shared" si="312"/>
        <v>18542</v>
      </c>
      <c r="FV167" s="18">
        <f t="shared" si="312"/>
        <v>21300</v>
      </c>
      <c r="FW167" s="18">
        <f t="shared" si="312"/>
        <v>22642</v>
      </c>
      <c r="FX167" s="18">
        <f t="shared" si="312"/>
        <v>23682</v>
      </c>
      <c r="FY167" s="18">
        <f t="shared" si="312"/>
        <v>140478</v>
      </c>
      <c r="GB167" s="18">
        <f t="shared" si="313"/>
        <v>0</v>
      </c>
      <c r="GC167" s="18">
        <f t="shared" si="313"/>
        <v>0</v>
      </c>
      <c r="GD167" s="18">
        <f t="shared" si="313"/>
        <v>0</v>
      </c>
      <c r="GE167" s="18">
        <f t="shared" si="313"/>
        <v>0</v>
      </c>
      <c r="GF167" s="18">
        <f t="shared" si="313"/>
        <v>0</v>
      </c>
      <c r="GG167" s="18">
        <f t="shared" si="313"/>
        <v>0</v>
      </c>
      <c r="GH167" s="18">
        <f t="shared" si="313"/>
        <v>0</v>
      </c>
      <c r="GI167" s="18">
        <f t="shared" si="313"/>
        <v>0</v>
      </c>
      <c r="GJ167" s="18">
        <f t="shared" si="313"/>
        <v>0</v>
      </c>
      <c r="GK167" s="18">
        <f t="shared" si="313"/>
        <v>0</v>
      </c>
      <c r="GL167" s="18">
        <f t="shared" si="313"/>
        <v>0</v>
      </c>
      <c r="GM167" s="18">
        <f t="shared" si="313"/>
        <v>0</v>
      </c>
      <c r="GN167" s="18">
        <f t="shared" si="313"/>
        <v>0</v>
      </c>
    </row>
    <row r="168" spans="1:198" ht="15.2" customHeight="1">
      <c r="A168" s="25">
        <v>2010</v>
      </c>
      <c r="B168" s="30" t="s">
        <v>8</v>
      </c>
      <c r="D168" s="18">
        <f t="shared" si="301"/>
        <v>0</v>
      </c>
      <c r="E168" s="18">
        <f t="shared" si="301"/>
        <v>0</v>
      </c>
      <c r="F168" s="18">
        <f t="shared" si="301"/>
        <v>0</v>
      </c>
      <c r="G168" s="18">
        <f t="shared" si="301"/>
        <v>0</v>
      </c>
      <c r="H168" s="18">
        <f t="shared" si="301"/>
        <v>0</v>
      </c>
      <c r="I168" s="18">
        <f t="shared" si="301"/>
        <v>0</v>
      </c>
      <c r="J168" s="18">
        <f t="shared" si="301"/>
        <v>0</v>
      </c>
      <c r="K168" s="18">
        <f t="shared" si="301"/>
        <v>0</v>
      </c>
      <c r="L168" s="18">
        <f t="shared" si="301"/>
        <v>0</v>
      </c>
      <c r="M168" s="18">
        <f t="shared" si="301"/>
        <v>0</v>
      </c>
      <c r="N168" s="18">
        <f t="shared" si="301"/>
        <v>0</v>
      </c>
      <c r="O168" s="18">
        <f t="shared" si="301"/>
        <v>0</v>
      </c>
      <c r="P168" s="18">
        <f t="shared" si="301"/>
        <v>0</v>
      </c>
      <c r="S168" s="18">
        <f t="shared" si="302"/>
        <v>0</v>
      </c>
      <c r="T168" s="18">
        <f t="shared" si="302"/>
        <v>0</v>
      </c>
      <c r="U168" s="18">
        <f t="shared" si="302"/>
        <v>0</v>
      </c>
      <c r="V168" s="18">
        <f t="shared" si="302"/>
        <v>0</v>
      </c>
      <c r="W168" s="18">
        <f t="shared" si="302"/>
        <v>0</v>
      </c>
      <c r="X168" s="18">
        <f t="shared" si="302"/>
        <v>0</v>
      </c>
      <c r="Y168" s="18">
        <f t="shared" si="302"/>
        <v>0</v>
      </c>
      <c r="Z168" s="18">
        <f t="shared" si="302"/>
        <v>0</v>
      </c>
      <c r="AA168" s="18">
        <f t="shared" si="302"/>
        <v>0</v>
      </c>
      <c r="AB168" s="18">
        <f t="shared" si="302"/>
        <v>0</v>
      </c>
      <c r="AC168" s="18">
        <f t="shared" si="302"/>
        <v>0</v>
      </c>
      <c r="AD168" s="18">
        <f t="shared" si="302"/>
        <v>0</v>
      </c>
      <c r="AE168" s="18">
        <f t="shared" si="302"/>
        <v>0</v>
      </c>
      <c r="AH168" s="18">
        <f t="shared" si="303"/>
        <v>986</v>
      </c>
      <c r="AI168" s="18">
        <f t="shared" si="303"/>
        <v>1928</v>
      </c>
      <c r="AJ168" s="18">
        <f t="shared" si="303"/>
        <v>3002</v>
      </c>
      <c r="AK168" s="18">
        <f t="shared" si="303"/>
        <v>4249</v>
      </c>
      <c r="AL168" s="18">
        <f t="shared" si="303"/>
        <v>5526</v>
      </c>
      <c r="AM168" s="18">
        <f t="shared" si="303"/>
        <v>6632</v>
      </c>
      <c r="AN168" s="18">
        <f t="shared" si="303"/>
        <v>7816</v>
      </c>
      <c r="AO168" s="18">
        <f t="shared" si="303"/>
        <v>8921</v>
      </c>
      <c r="AP168" s="18">
        <f t="shared" si="303"/>
        <v>9770</v>
      </c>
      <c r="AQ168" s="18">
        <f t="shared" si="303"/>
        <v>10752</v>
      </c>
      <c r="AR168" s="18">
        <f t="shared" si="303"/>
        <v>11723</v>
      </c>
      <c r="AS168" s="18">
        <f t="shared" si="303"/>
        <v>12641</v>
      </c>
      <c r="AT168" s="18">
        <f t="shared" si="303"/>
        <v>83946</v>
      </c>
      <c r="AW168" s="18">
        <f t="shared" si="304"/>
        <v>425</v>
      </c>
      <c r="AX168" s="18">
        <f t="shared" si="304"/>
        <v>802</v>
      </c>
      <c r="AY168" s="18">
        <f t="shared" si="304"/>
        <v>1197</v>
      </c>
      <c r="AZ168" s="18">
        <f t="shared" si="304"/>
        <v>1687</v>
      </c>
      <c r="BA168" s="18">
        <f t="shared" si="304"/>
        <v>2369</v>
      </c>
      <c r="BB168" s="18">
        <f t="shared" si="304"/>
        <v>3108</v>
      </c>
      <c r="BC168" s="18">
        <f t="shared" si="304"/>
        <v>3812</v>
      </c>
      <c r="BD168" s="18">
        <f t="shared" si="304"/>
        <v>4368</v>
      </c>
      <c r="BE168" s="18">
        <f t="shared" si="304"/>
        <v>5020</v>
      </c>
      <c r="BF168" s="18">
        <f t="shared" si="304"/>
        <v>5714</v>
      </c>
      <c r="BG168" s="18">
        <f t="shared" si="304"/>
        <v>6436</v>
      </c>
      <c r="BH168" s="18">
        <f t="shared" si="304"/>
        <v>6815</v>
      </c>
      <c r="BI168" s="18">
        <f t="shared" si="304"/>
        <v>41753</v>
      </c>
      <c r="BL168" s="18">
        <f t="shared" si="305"/>
        <v>4549</v>
      </c>
      <c r="BM168" s="18">
        <f t="shared" si="305"/>
        <v>8287</v>
      </c>
      <c r="BN168" s="18">
        <f t="shared" si="305"/>
        <v>12555</v>
      </c>
      <c r="BO168" s="18">
        <f t="shared" si="305"/>
        <v>16405</v>
      </c>
      <c r="BP168" s="18">
        <f t="shared" si="305"/>
        <v>20586</v>
      </c>
      <c r="BQ168" s="18">
        <f t="shared" si="305"/>
        <v>24582</v>
      </c>
      <c r="BR168" s="18">
        <f t="shared" si="305"/>
        <v>29176</v>
      </c>
      <c r="BS168" s="18">
        <f t="shared" si="305"/>
        <v>33593</v>
      </c>
      <c r="BT168" s="18">
        <f t="shared" si="305"/>
        <v>37885</v>
      </c>
      <c r="BU168" s="18">
        <f t="shared" si="305"/>
        <v>42414</v>
      </c>
      <c r="BV168" s="18">
        <f t="shared" si="305"/>
        <v>46613</v>
      </c>
      <c r="BW168" s="18">
        <f t="shared" si="305"/>
        <v>50708</v>
      </c>
      <c r="BX168" s="18">
        <f t="shared" si="305"/>
        <v>327353</v>
      </c>
      <c r="CA168" s="18">
        <f t="shared" si="306"/>
        <v>25</v>
      </c>
      <c r="CB168" s="18">
        <f t="shared" si="306"/>
        <v>54</v>
      </c>
      <c r="CC168" s="18">
        <f t="shared" si="306"/>
        <v>71</v>
      </c>
      <c r="CD168" s="18">
        <f t="shared" si="306"/>
        <v>98</v>
      </c>
      <c r="CE168" s="18">
        <f t="shared" si="306"/>
        <v>156</v>
      </c>
      <c r="CF168" s="18">
        <f t="shared" si="306"/>
        <v>222</v>
      </c>
      <c r="CG168" s="18">
        <f t="shared" si="306"/>
        <v>237</v>
      </c>
      <c r="CH168" s="18">
        <f t="shared" si="306"/>
        <v>255</v>
      </c>
      <c r="CI168" s="18">
        <f t="shared" si="306"/>
        <v>275</v>
      </c>
      <c r="CJ168" s="18">
        <f t="shared" si="306"/>
        <v>315</v>
      </c>
      <c r="CK168" s="18">
        <f t="shared" si="306"/>
        <v>338</v>
      </c>
      <c r="CL168" s="18">
        <f t="shared" si="306"/>
        <v>364</v>
      </c>
      <c r="CM168" s="18">
        <f t="shared" si="306"/>
        <v>2410</v>
      </c>
      <c r="CP168" s="18">
        <f t="shared" si="307"/>
        <v>2140</v>
      </c>
      <c r="CQ168" s="18">
        <f t="shared" si="307"/>
        <v>4080</v>
      </c>
      <c r="CR168" s="18">
        <f t="shared" si="307"/>
        <v>6086</v>
      </c>
      <c r="CS168" s="18">
        <f t="shared" si="307"/>
        <v>8166</v>
      </c>
      <c r="CT168" s="18">
        <f t="shared" si="307"/>
        <v>10620</v>
      </c>
      <c r="CU168" s="18">
        <f t="shared" si="307"/>
        <v>12720</v>
      </c>
      <c r="CV168" s="18">
        <f t="shared" si="307"/>
        <v>15384</v>
      </c>
      <c r="CW168" s="18">
        <f t="shared" si="307"/>
        <v>18222</v>
      </c>
      <c r="CX168" s="18">
        <f t="shared" si="307"/>
        <v>20798</v>
      </c>
      <c r="CY168" s="18">
        <f t="shared" si="307"/>
        <v>23428</v>
      </c>
      <c r="CZ168" s="18">
        <f t="shared" si="307"/>
        <v>25992</v>
      </c>
      <c r="DA168" s="18">
        <f t="shared" si="307"/>
        <v>28274</v>
      </c>
      <c r="DB168" s="18">
        <f t="shared" si="307"/>
        <v>175910</v>
      </c>
      <c r="DE168" s="18">
        <f t="shared" si="308"/>
        <v>1128</v>
      </c>
      <c r="DF168" s="18">
        <f t="shared" si="308"/>
        <v>2421</v>
      </c>
      <c r="DG168" s="18">
        <f t="shared" si="308"/>
        <v>3697</v>
      </c>
      <c r="DH168" s="18">
        <f t="shared" si="308"/>
        <v>5467</v>
      </c>
      <c r="DI168" s="18">
        <f t="shared" si="308"/>
        <v>9860</v>
      </c>
      <c r="DJ168" s="18">
        <f t="shared" si="308"/>
        <v>16491</v>
      </c>
      <c r="DK168" s="18">
        <f t="shared" si="308"/>
        <v>25834</v>
      </c>
      <c r="DL168" s="18">
        <f t="shared" si="308"/>
        <v>35043</v>
      </c>
      <c r="DM168" s="18">
        <f t="shared" si="308"/>
        <v>41210</v>
      </c>
      <c r="DN168" s="18">
        <f t="shared" si="308"/>
        <v>44243</v>
      </c>
      <c r="DO168" s="18">
        <f t="shared" si="308"/>
        <v>45502</v>
      </c>
      <c r="DP168" s="18">
        <f t="shared" si="308"/>
        <v>46268</v>
      </c>
      <c r="DQ168" s="18">
        <f t="shared" si="308"/>
        <v>277164</v>
      </c>
      <c r="DT168" s="18">
        <f t="shared" si="309"/>
        <v>0</v>
      </c>
      <c r="DU168" s="18">
        <f t="shared" si="309"/>
        <v>0</v>
      </c>
      <c r="DV168" s="18">
        <f t="shared" si="309"/>
        <v>0</v>
      </c>
      <c r="DW168" s="18">
        <f t="shared" si="309"/>
        <v>0</v>
      </c>
      <c r="DX168" s="18">
        <f t="shared" si="309"/>
        <v>0</v>
      </c>
      <c r="DY168" s="18">
        <f t="shared" si="309"/>
        <v>0</v>
      </c>
      <c r="DZ168" s="18">
        <f t="shared" si="309"/>
        <v>0</v>
      </c>
      <c r="EA168" s="18">
        <f t="shared" si="309"/>
        <v>0</v>
      </c>
      <c r="EB168" s="18">
        <f t="shared" si="309"/>
        <v>0</v>
      </c>
      <c r="EC168" s="18">
        <f t="shared" si="309"/>
        <v>0</v>
      </c>
      <c r="ED168" s="18">
        <f t="shared" si="309"/>
        <v>0</v>
      </c>
      <c r="EE168" s="18">
        <f t="shared" si="309"/>
        <v>0</v>
      </c>
      <c r="EF168" s="18">
        <f t="shared" si="309"/>
        <v>0</v>
      </c>
      <c r="EI168" s="18">
        <f t="shared" si="310"/>
        <v>0</v>
      </c>
      <c r="EJ168" s="18">
        <f t="shared" si="310"/>
        <v>0</v>
      </c>
      <c r="EK168" s="18">
        <f t="shared" si="310"/>
        <v>0</v>
      </c>
      <c r="EL168" s="18">
        <f t="shared" si="310"/>
        <v>0</v>
      </c>
      <c r="EM168" s="18">
        <f t="shared" si="310"/>
        <v>0</v>
      </c>
      <c r="EN168" s="18">
        <f t="shared" si="310"/>
        <v>0</v>
      </c>
      <c r="EO168" s="18">
        <f t="shared" si="310"/>
        <v>0</v>
      </c>
      <c r="EP168" s="18">
        <f t="shared" si="310"/>
        <v>0</v>
      </c>
      <c r="EQ168" s="18">
        <f t="shared" si="310"/>
        <v>0</v>
      </c>
      <c r="ER168" s="18">
        <f t="shared" si="310"/>
        <v>0</v>
      </c>
      <c r="ES168" s="18">
        <f t="shared" si="310"/>
        <v>0</v>
      </c>
      <c r="ET168" s="18">
        <f t="shared" si="310"/>
        <v>0</v>
      </c>
      <c r="EU168" s="18">
        <f t="shared" si="310"/>
        <v>0</v>
      </c>
      <c r="EX168" s="18">
        <f t="shared" si="311"/>
        <v>212</v>
      </c>
      <c r="EY168" s="18">
        <f t="shared" si="311"/>
        <v>390</v>
      </c>
      <c r="EZ168" s="18">
        <f t="shared" si="311"/>
        <v>706</v>
      </c>
      <c r="FA168" s="18">
        <f t="shared" si="311"/>
        <v>1188</v>
      </c>
      <c r="FB168" s="18">
        <f t="shared" si="311"/>
        <v>1700</v>
      </c>
      <c r="FC168" s="18">
        <f t="shared" si="311"/>
        <v>2190</v>
      </c>
      <c r="FD168" s="18">
        <f t="shared" si="311"/>
        <v>2704</v>
      </c>
      <c r="FE168" s="18">
        <f t="shared" si="311"/>
        <v>3296</v>
      </c>
      <c r="FF168" s="18">
        <f t="shared" si="311"/>
        <v>3768</v>
      </c>
      <c r="FG168" s="18">
        <f t="shared" si="311"/>
        <v>4246</v>
      </c>
      <c r="FH168" s="18">
        <f t="shared" si="311"/>
        <v>4726</v>
      </c>
      <c r="FI168" s="18">
        <f t="shared" si="311"/>
        <v>5102</v>
      </c>
      <c r="FJ168" s="18">
        <f t="shared" si="311"/>
        <v>30228</v>
      </c>
      <c r="FM168" s="18">
        <f t="shared" si="312"/>
        <v>638</v>
      </c>
      <c r="FN168" s="18">
        <f t="shared" si="312"/>
        <v>1174</v>
      </c>
      <c r="FO168" s="18">
        <f t="shared" si="312"/>
        <v>2154</v>
      </c>
      <c r="FP168" s="18">
        <f t="shared" si="312"/>
        <v>3884</v>
      </c>
      <c r="FQ168" s="18">
        <f t="shared" si="312"/>
        <v>7068</v>
      </c>
      <c r="FR168" s="18">
        <f t="shared" si="312"/>
        <v>10452</v>
      </c>
      <c r="FS168" s="18">
        <f t="shared" si="312"/>
        <v>14210</v>
      </c>
      <c r="FT168" s="18">
        <f t="shared" si="312"/>
        <v>18044</v>
      </c>
      <c r="FU168" s="18">
        <f t="shared" si="312"/>
        <v>21740</v>
      </c>
      <c r="FV168" s="18">
        <f t="shared" si="312"/>
        <v>24758</v>
      </c>
      <c r="FW168" s="18">
        <f t="shared" si="312"/>
        <v>26374</v>
      </c>
      <c r="FX168" s="18">
        <f t="shared" si="312"/>
        <v>27450</v>
      </c>
      <c r="FY168" s="18">
        <f t="shared" si="312"/>
        <v>157946</v>
      </c>
      <c r="GB168" s="18">
        <f t="shared" si="313"/>
        <v>0</v>
      </c>
      <c r="GC168" s="18">
        <f t="shared" si="313"/>
        <v>0</v>
      </c>
      <c r="GD168" s="18">
        <f t="shared" si="313"/>
        <v>0</v>
      </c>
      <c r="GE168" s="18">
        <f t="shared" si="313"/>
        <v>0</v>
      </c>
      <c r="GF168" s="18">
        <f t="shared" si="313"/>
        <v>0</v>
      </c>
      <c r="GG168" s="18">
        <f t="shared" si="313"/>
        <v>0</v>
      </c>
      <c r="GH168" s="18">
        <f t="shared" si="313"/>
        <v>0</v>
      </c>
      <c r="GI168" s="18">
        <f t="shared" si="313"/>
        <v>0</v>
      </c>
      <c r="GJ168" s="18">
        <f t="shared" si="313"/>
        <v>0</v>
      </c>
      <c r="GK168" s="18">
        <f t="shared" si="313"/>
        <v>0</v>
      </c>
      <c r="GL168" s="18">
        <f t="shared" si="313"/>
        <v>0</v>
      </c>
      <c r="GM168" s="18">
        <f t="shared" si="313"/>
        <v>0</v>
      </c>
      <c r="GN168" s="18">
        <f t="shared" si="313"/>
        <v>0</v>
      </c>
    </row>
    <row r="169" spans="1:198" ht="15.2" customHeight="1">
      <c r="A169" s="25">
        <v>2011</v>
      </c>
      <c r="B169" s="30" t="s">
        <v>8</v>
      </c>
      <c r="D169" s="18">
        <f t="shared" si="301"/>
        <v>0</v>
      </c>
      <c r="E169" s="18">
        <f t="shared" si="301"/>
        <v>0</v>
      </c>
      <c r="F169" s="18">
        <f t="shared" si="301"/>
        <v>0</v>
      </c>
      <c r="G169" s="18">
        <f t="shared" si="301"/>
        <v>0</v>
      </c>
      <c r="H169" s="18">
        <f t="shared" si="301"/>
        <v>0</v>
      </c>
      <c r="I169" s="18">
        <f t="shared" si="301"/>
        <v>0</v>
      </c>
      <c r="J169" s="18">
        <f t="shared" si="301"/>
        <v>0</v>
      </c>
      <c r="K169" s="18">
        <f t="shared" si="301"/>
        <v>0</v>
      </c>
      <c r="L169" s="18">
        <f t="shared" si="301"/>
        <v>0</v>
      </c>
      <c r="M169" s="18">
        <f t="shared" si="301"/>
        <v>0</v>
      </c>
      <c r="N169" s="18">
        <f t="shared" si="301"/>
        <v>0</v>
      </c>
      <c r="O169" s="18">
        <f t="shared" si="301"/>
        <v>0</v>
      </c>
      <c r="P169" s="18">
        <f t="shared" si="301"/>
        <v>0</v>
      </c>
      <c r="S169" s="18">
        <f t="shared" si="302"/>
        <v>0</v>
      </c>
      <c r="T169" s="18">
        <f t="shared" si="302"/>
        <v>0</v>
      </c>
      <c r="U169" s="18">
        <f t="shared" si="302"/>
        <v>0</v>
      </c>
      <c r="V169" s="18">
        <f t="shared" si="302"/>
        <v>0</v>
      </c>
      <c r="W169" s="18">
        <f t="shared" si="302"/>
        <v>0</v>
      </c>
      <c r="X169" s="18">
        <f t="shared" si="302"/>
        <v>0</v>
      </c>
      <c r="Y169" s="18">
        <f t="shared" si="302"/>
        <v>0</v>
      </c>
      <c r="Z169" s="18">
        <f t="shared" si="302"/>
        <v>0</v>
      </c>
      <c r="AA169" s="18">
        <f t="shared" si="302"/>
        <v>0</v>
      </c>
      <c r="AB169" s="18">
        <f t="shared" si="302"/>
        <v>0</v>
      </c>
      <c r="AC169" s="18">
        <f t="shared" si="302"/>
        <v>0</v>
      </c>
      <c r="AD169" s="18">
        <f t="shared" si="302"/>
        <v>0</v>
      </c>
      <c r="AE169" s="18">
        <f t="shared" si="302"/>
        <v>0</v>
      </c>
      <c r="AH169" s="18">
        <f t="shared" si="303"/>
        <v>916</v>
      </c>
      <c r="AI169" s="18">
        <f t="shared" si="303"/>
        <v>1834</v>
      </c>
      <c r="AJ169" s="18">
        <f t="shared" si="303"/>
        <v>3006</v>
      </c>
      <c r="AK169" s="18">
        <f t="shared" si="303"/>
        <v>3948</v>
      </c>
      <c r="AL169" s="18">
        <f t="shared" si="303"/>
        <v>5073</v>
      </c>
      <c r="AM169" s="18">
        <f t="shared" si="303"/>
        <v>6106</v>
      </c>
      <c r="AN169" s="18">
        <f t="shared" si="303"/>
        <v>7058</v>
      </c>
      <c r="AO169" s="18">
        <f t="shared" si="303"/>
        <v>8154</v>
      </c>
      <c r="AP169" s="18">
        <f t="shared" si="303"/>
        <v>9148</v>
      </c>
      <c r="AQ169" s="18">
        <f t="shared" si="303"/>
        <v>10192</v>
      </c>
      <c r="AR169" s="18">
        <f t="shared" si="303"/>
        <v>11180</v>
      </c>
      <c r="AS169" s="18">
        <f t="shared" si="303"/>
        <v>12129</v>
      </c>
      <c r="AT169" s="18">
        <f t="shared" si="303"/>
        <v>78744</v>
      </c>
      <c r="AW169" s="18">
        <f t="shared" si="304"/>
        <v>345</v>
      </c>
      <c r="AX169" s="18">
        <f t="shared" si="304"/>
        <v>668</v>
      </c>
      <c r="AY169" s="18">
        <f t="shared" si="304"/>
        <v>1152</v>
      </c>
      <c r="AZ169" s="18">
        <f t="shared" si="304"/>
        <v>1632</v>
      </c>
      <c r="BA169" s="18">
        <f t="shared" si="304"/>
        <v>2320</v>
      </c>
      <c r="BB169" s="18">
        <f t="shared" si="304"/>
        <v>3046</v>
      </c>
      <c r="BC169" s="18">
        <f t="shared" si="304"/>
        <v>3621</v>
      </c>
      <c r="BD169" s="18">
        <f t="shared" si="304"/>
        <v>4248</v>
      </c>
      <c r="BE169" s="18">
        <f t="shared" si="304"/>
        <v>4812</v>
      </c>
      <c r="BF169" s="18">
        <f t="shared" si="304"/>
        <v>5422</v>
      </c>
      <c r="BG169" s="18">
        <f t="shared" si="304"/>
        <v>5990</v>
      </c>
      <c r="BH169" s="18">
        <f t="shared" si="304"/>
        <v>6366</v>
      </c>
      <c r="BI169" s="18">
        <f t="shared" si="304"/>
        <v>39622</v>
      </c>
      <c r="BL169" s="18">
        <f t="shared" si="305"/>
        <v>4462</v>
      </c>
      <c r="BM169" s="18">
        <f t="shared" si="305"/>
        <v>8196</v>
      </c>
      <c r="BN169" s="18">
        <f t="shared" si="305"/>
        <v>12426</v>
      </c>
      <c r="BO169" s="18">
        <f t="shared" si="305"/>
        <v>16493</v>
      </c>
      <c r="BP169" s="18">
        <f t="shared" si="305"/>
        <v>20731</v>
      </c>
      <c r="BQ169" s="18">
        <f t="shared" si="305"/>
        <v>24827</v>
      </c>
      <c r="BR169" s="18">
        <f t="shared" si="305"/>
        <v>29167</v>
      </c>
      <c r="BS169" s="18">
        <f t="shared" si="305"/>
        <v>33417</v>
      </c>
      <c r="BT169" s="18">
        <f t="shared" si="305"/>
        <v>37477</v>
      </c>
      <c r="BU169" s="18">
        <f t="shared" si="305"/>
        <v>41749</v>
      </c>
      <c r="BV169" s="18">
        <f t="shared" si="305"/>
        <v>45731</v>
      </c>
      <c r="BW169" s="18">
        <f t="shared" si="305"/>
        <v>49544</v>
      </c>
      <c r="BX169" s="18">
        <f t="shared" si="305"/>
        <v>324220</v>
      </c>
      <c r="CA169" s="18">
        <f t="shared" si="306"/>
        <v>37</v>
      </c>
      <c r="CB169" s="18">
        <f t="shared" si="306"/>
        <v>66</v>
      </c>
      <c r="CC169" s="18">
        <f t="shared" si="306"/>
        <v>81</v>
      </c>
      <c r="CD169" s="18">
        <f t="shared" si="306"/>
        <v>81</v>
      </c>
      <c r="CE169" s="18">
        <f t="shared" si="306"/>
        <v>81</v>
      </c>
      <c r="CF169" s="18">
        <f t="shared" si="306"/>
        <v>81</v>
      </c>
      <c r="CG169" s="18">
        <f t="shared" si="306"/>
        <v>81</v>
      </c>
      <c r="CH169" s="18">
        <f t="shared" si="306"/>
        <v>81</v>
      </c>
      <c r="CI169" s="18">
        <f t="shared" si="306"/>
        <v>81</v>
      </c>
      <c r="CJ169" s="18">
        <f t="shared" si="306"/>
        <v>81</v>
      </c>
      <c r="CK169" s="18">
        <f t="shared" si="306"/>
        <v>81</v>
      </c>
      <c r="CL169" s="18">
        <f t="shared" si="306"/>
        <v>109</v>
      </c>
      <c r="CM169" s="18">
        <f t="shared" si="306"/>
        <v>941</v>
      </c>
      <c r="CP169" s="18">
        <f t="shared" si="307"/>
        <v>2260</v>
      </c>
      <c r="CQ169" s="18">
        <f t="shared" si="307"/>
        <v>4494</v>
      </c>
      <c r="CR169" s="18">
        <f t="shared" si="307"/>
        <v>6828</v>
      </c>
      <c r="CS169" s="18">
        <f t="shared" si="307"/>
        <v>9150</v>
      </c>
      <c r="CT169" s="18">
        <f t="shared" si="307"/>
        <v>11814</v>
      </c>
      <c r="CU169" s="18">
        <f t="shared" si="307"/>
        <v>14164</v>
      </c>
      <c r="CV169" s="18">
        <f t="shared" si="307"/>
        <v>17032</v>
      </c>
      <c r="CW169" s="18">
        <f t="shared" si="307"/>
        <v>20088</v>
      </c>
      <c r="CX169" s="18">
        <f t="shared" si="307"/>
        <v>23184</v>
      </c>
      <c r="CY169" s="18">
        <f t="shared" si="307"/>
        <v>26210</v>
      </c>
      <c r="CZ169" s="18">
        <f t="shared" si="307"/>
        <v>29198</v>
      </c>
      <c r="DA169" s="18">
        <f t="shared" si="307"/>
        <v>31876</v>
      </c>
      <c r="DB169" s="18">
        <f t="shared" si="307"/>
        <v>196298</v>
      </c>
      <c r="DE169" s="18">
        <f t="shared" si="308"/>
        <v>1104</v>
      </c>
      <c r="DF169" s="18">
        <f t="shared" si="308"/>
        <v>2526</v>
      </c>
      <c r="DG169" s="18">
        <f t="shared" si="308"/>
        <v>3954</v>
      </c>
      <c r="DH169" s="18">
        <f t="shared" si="308"/>
        <v>5418</v>
      </c>
      <c r="DI169" s="18">
        <f t="shared" si="308"/>
        <v>9575</v>
      </c>
      <c r="DJ169" s="18">
        <f t="shared" si="308"/>
        <v>16131</v>
      </c>
      <c r="DK169" s="18">
        <f t="shared" si="308"/>
        <v>25469</v>
      </c>
      <c r="DL169" s="18">
        <f t="shared" si="308"/>
        <v>34550</v>
      </c>
      <c r="DM169" s="18">
        <f t="shared" si="308"/>
        <v>40756</v>
      </c>
      <c r="DN169" s="18">
        <f t="shared" si="308"/>
        <v>43714</v>
      </c>
      <c r="DO169" s="18">
        <f t="shared" si="308"/>
        <v>44983</v>
      </c>
      <c r="DP169" s="18">
        <f t="shared" si="308"/>
        <v>45839</v>
      </c>
      <c r="DQ169" s="18">
        <f t="shared" si="308"/>
        <v>274019</v>
      </c>
      <c r="DT169" s="18">
        <f t="shared" si="309"/>
        <v>0</v>
      </c>
      <c r="DU169" s="18">
        <f t="shared" si="309"/>
        <v>0</v>
      </c>
      <c r="DV169" s="18">
        <f t="shared" si="309"/>
        <v>0</v>
      </c>
      <c r="DW169" s="18">
        <f t="shared" si="309"/>
        <v>0</v>
      </c>
      <c r="DX169" s="18">
        <f t="shared" si="309"/>
        <v>0</v>
      </c>
      <c r="DY169" s="18">
        <f t="shared" si="309"/>
        <v>0</v>
      </c>
      <c r="DZ169" s="18">
        <f t="shared" si="309"/>
        <v>0</v>
      </c>
      <c r="EA169" s="18">
        <f t="shared" si="309"/>
        <v>0</v>
      </c>
      <c r="EB169" s="18">
        <f t="shared" si="309"/>
        <v>0</v>
      </c>
      <c r="EC169" s="18">
        <f t="shared" si="309"/>
        <v>0</v>
      </c>
      <c r="ED169" s="18">
        <f t="shared" si="309"/>
        <v>0</v>
      </c>
      <c r="EE169" s="18">
        <f t="shared" si="309"/>
        <v>0</v>
      </c>
      <c r="EF169" s="18">
        <f t="shared" si="309"/>
        <v>0</v>
      </c>
      <c r="EI169" s="18">
        <f t="shared" si="310"/>
        <v>0</v>
      </c>
      <c r="EJ169" s="18">
        <f t="shared" si="310"/>
        <v>0</v>
      </c>
      <c r="EK169" s="18">
        <f t="shared" si="310"/>
        <v>0</v>
      </c>
      <c r="EL169" s="18">
        <f t="shared" si="310"/>
        <v>0</v>
      </c>
      <c r="EM169" s="18">
        <f t="shared" si="310"/>
        <v>0</v>
      </c>
      <c r="EN169" s="18">
        <f t="shared" si="310"/>
        <v>0</v>
      </c>
      <c r="EO169" s="18">
        <f t="shared" si="310"/>
        <v>0</v>
      </c>
      <c r="EP169" s="18">
        <f t="shared" si="310"/>
        <v>0</v>
      </c>
      <c r="EQ169" s="18">
        <f t="shared" si="310"/>
        <v>0</v>
      </c>
      <c r="ER169" s="18">
        <f t="shared" si="310"/>
        <v>0</v>
      </c>
      <c r="ES169" s="18">
        <f t="shared" si="310"/>
        <v>0</v>
      </c>
      <c r="ET169" s="18">
        <f t="shared" si="310"/>
        <v>0</v>
      </c>
      <c r="EU169" s="18">
        <f t="shared" si="310"/>
        <v>0</v>
      </c>
      <c r="EX169" s="18">
        <f t="shared" si="311"/>
        <v>228</v>
      </c>
      <c r="EY169" s="18">
        <f t="shared" si="311"/>
        <v>446</v>
      </c>
      <c r="EZ169" s="18">
        <f t="shared" si="311"/>
        <v>752</v>
      </c>
      <c r="FA169" s="18">
        <f t="shared" si="311"/>
        <v>1196</v>
      </c>
      <c r="FB169" s="18">
        <f t="shared" si="311"/>
        <v>1996</v>
      </c>
      <c r="FC169" s="18">
        <f t="shared" si="311"/>
        <v>2554</v>
      </c>
      <c r="FD169" s="18">
        <f t="shared" si="311"/>
        <v>3438</v>
      </c>
      <c r="FE169" s="18">
        <f t="shared" si="311"/>
        <v>4230</v>
      </c>
      <c r="FF169" s="18">
        <f t="shared" si="311"/>
        <v>4956</v>
      </c>
      <c r="FG169" s="18">
        <f t="shared" si="311"/>
        <v>5720</v>
      </c>
      <c r="FH169" s="18">
        <f t="shared" si="311"/>
        <v>6382</v>
      </c>
      <c r="FI169" s="18">
        <f t="shared" si="311"/>
        <v>6892</v>
      </c>
      <c r="FJ169" s="18">
        <f t="shared" si="311"/>
        <v>38790</v>
      </c>
      <c r="FM169" s="18">
        <f t="shared" si="312"/>
        <v>748</v>
      </c>
      <c r="FN169" s="18">
        <f t="shared" si="312"/>
        <v>1460</v>
      </c>
      <c r="FO169" s="18">
        <f t="shared" si="312"/>
        <v>2498</v>
      </c>
      <c r="FP169" s="18">
        <f t="shared" si="312"/>
        <v>4274</v>
      </c>
      <c r="FQ169" s="18">
        <f t="shared" si="312"/>
        <v>7468</v>
      </c>
      <c r="FR169" s="18">
        <f t="shared" si="312"/>
        <v>11170</v>
      </c>
      <c r="FS169" s="18">
        <f t="shared" si="312"/>
        <v>14884</v>
      </c>
      <c r="FT169" s="18">
        <f t="shared" si="312"/>
        <v>18464</v>
      </c>
      <c r="FU169" s="18">
        <f t="shared" si="312"/>
        <v>22168</v>
      </c>
      <c r="FV169" s="18">
        <f t="shared" si="312"/>
        <v>25138</v>
      </c>
      <c r="FW169" s="18">
        <f t="shared" si="312"/>
        <v>26488</v>
      </c>
      <c r="FX169" s="18">
        <f t="shared" si="312"/>
        <v>27578</v>
      </c>
      <c r="FY169" s="18">
        <f t="shared" si="312"/>
        <v>162338</v>
      </c>
      <c r="GB169" s="18">
        <f t="shared" si="313"/>
        <v>0</v>
      </c>
      <c r="GC169" s="18">
        <f t="shared" si="313"/>
        <v>0</v>
      </c>
      <c r="GD169" s="18">
        <f t="shared" si="313"/>
        <v>0</v>
      </c>
      <c r="GE169" s="18">
        <f t="shared" si="313"/>
        <v>0</v>
      </c>
      <c r="GF169" s="18">
        <f t="shared" si="313"/>
        <v>0</v>
      </c>
      <c r="GG169" s="18">
        <f t="shared" si="313"/>
        <v>0</v>
      </c>
      <c r="GH169" s="18">
        <f t="shared" si="313"/>
        <v>0</v>
      </c>
      <c r="GI169" s="18">
        <f t="shared" si="313"/>
        <v>0</v>
      </c>
      <c r="GJ169" s="18">
        <f t="shared" si="313"/>
        <v>0</v>
      </c>
      <c r="GK169" s="18">
        <f t="shared" si="313"/>
        <v>0</v>
      </c>
      <c r="GL169" s="18">
        <f t="shared" si="313"/>
        <v>0</v>
      </c>
      <c r="GM169" s="18">
        <f t="shared" si="313"/>
        <v>0</v>
      </c>
      <c r="GN169" s="18">
        <f t="shared" si="313"/>
        <v>0</v>
      </c>
    </row>
    <row r="170" spans="1:198" ht="15.2" customHeight="1">
      <c r="A170" s="25">
        <v>2012</v>
      </c>
      <c r="B170" s="30" t="s">
        <v>8</v>
      </c>
      <c r="D170" s="18">
        <f t="shared" si="301"/>
        <v>0</v>
      </c>
      <c r="E170" s="18">
        <f t="shared" si="301"/>
        <v>0</v>
      </c>
      <c r="F170" s="18">
        <f t="shared" si="301"/>
        <v>0</v>
      </c>
      <c r="G170" s="18">
        <f t="shared" si="301"/>
        <v>0</v>
      </c>
      <c r="H170" s="18">
        <f t="shared" si="301"/>
        <v>0</v>
      </c>
      <c r="I170" s="18">
        <f t="shared" si="301"/>
        <v>0</v>
      </c>
      <c r="J170" s="18">
        <f t="shared" si="301"/>
        <v>0</v>
      </c>
      <c r="K170" s="18">
        <f t="shared" si="301"/>
        <v>0</v>
      </c>
      <c r="L170" s="18">
        <f t="shared" si="301"/>
        <v>0</v>
      </c>
      <c r="M170" s="18">
        <f t="shared" si="301"/>
        <v>0</v>
      </c>
      <c r="N170" s="18">
        <f t="shared" si="301"/>
        <v>0</v>
      </c>
      <c r="O170" s="18">
        <f t="shared" si="301"/>
        <v>0</v>
      </c>
      <c r="P170" s="18">
        <f t="shared" si="301"/>
        <v>0</v>
      </c>
      <c r="S170" s="18">
        <f t="shared" si="302"/>
        <v>0</v>
      </c>
      <c r="T170" s="18">
        <f t="shared" si="302"/>
        <v>0</v>
      </c>
      <c r="U170" s="18">
        <f t="shared" si="302"/>
        <v>0</v>
      </c>
      <c r="V170" s="18">
        <f t="shared" si="302"/>
        <v>0</v>
      </c>
      <c r="W170" s="18">
        <f t="shared" si="302"/>
        <v>0</v>
      </c>
      <c r="X170" s="18">
        <f t="shared" si="302"/>
        <v>0</v>
      </c>
      <c r="Y170" s="18">
        <f t="shared" si="302"/>
        <v>0</v>
      </c>
      <c r="Z170" s="18">
        <f t="shared" si="302"/>
        <v>0</v>
      </c>
      <c r="AA170" s="18">
        <f t="shared" si="302"/>
        <v>0</v>
      </c>
      <c r="AB170" s="18">
        <f t="shared" si="302"/>
        <v>0</v>
      </c>
      <c r="AC170" s="18">
        <f t="shared" si="302"/>
        <v>0</v>
      </c>
      <c r="AD170" s="18">
        <f t="shared" si="302"/>
        <v>0</v>
      </c>
      <c r="AE170" s="18">
        <f t="shared" si="302"/>
        <v>0</v>
      </c>
      <c r="AH170" s="18">
        <f t="shared" si="303"/>
        <v>1002</v>
      </c>
      <c r="AI170" s="18">
        <f t="shared" si="303"/>
        <v>2033</v>
      </c>
      <c r="AJ170" s="18">
        <f t="shared" si="303"/>
        <v>3151</v>
      </c>
      <c r="AK170" s="18">
        <f t="shared" si="303"/>
        <v>3151</v>
      </c>
      <c r="AL170" s="18">
        <f t="shared" si="303"/>
        <v>3151</v>
      </c>
      <c r="AM170" s="18">
        <f t="shared" si="303"/>
        <v>3151</v>
      </c>
      <c r="AN170" s="18">
        <f t="shared" si="303"/>
        <v>3151</v>
      </c>
      <c r="AO170" s="18">
        <f t="shared" si="303"/>
        <v>3151</v>
      </c>
      <c r="AP170" s="18">
        <f t="shared" si="303"/>
        <v>3151</v>
      </c>
      <c r="AQ170" s="18">
        <f t="shared" si="303"/>
        <v>3151</v>
      </c>
      <c r="AR170" s="18">
        <f t="shared" si="303"/>
        <v>3151</v>
      </c>
      <c r="AS170" s="18">
        <f t="shared" si="303"/>
        <v>3151</v>
      </c>
      <c r="AT170" s="18">
        <f t="shared" si="303"/>
        <v>34545</v>
      </c>
      <c r="AW170" s="18">
        <f t="shared" si="304"/>
        <v>297</v>
      </c>
      <c r="AX170" s="18">
        <f t="shared" si="304"/>
        <v>651</v>
      </c>
      <c r="AY170" s="18">
        <f t="shared" si="304"/>
        <v>1107</v>
      </c>
      <c r="AZ170" s="18">
        <f t="shared" si="304"/>
        <v>1648</v>
      </c>
      <c r="BA170" s="18">
        <f t="shared" si="304"/>
        <v>2501</v>
      </c>
      <c r="BB170" s="18">
        <f t="shared" si="304"/>
        <v>3361</v>
      </c>
      <c r="BC170" s="18">
        <f t="shared" si="304"/>
        <v>4199</v>
      </c>
      <c r="BD170" s="18">
        <f t="shared" si="304"/>
        <v>4881</v>
      </c>
      <c r="BE170" s="18">
        <f t="shared" si="304"/>
        <v>5467</v>
      </c>
      <c r="BF170" s="18">
        <f t="shared" si="304"/>
        <v>6078</v>
      </c>
      <c r="BG170" s="18">
        <f t="shared" si="304"/>
        <v>6772</v>
      </c>
      <c r="BH170" s="18">
        <f t="shared" si="304"/>
        <v>7127</v>
      </c>
      <c r="BI170" s="18">
        <f t="shared" si="304"/>
        <v>44089</v>
      </c>
      <c r="BL170" s="18">
        <f t="shared" si="305"/>
        <v>4406</v>
      </c>
      <c r="BM170" s="18">
        <f t="shared" si="305"/>
        <v>8344</v>
      </c>
      <c r="BN170" s="18">
        <f t="shared" si="305"/>
        <v>12287</v>
      </c>
      <c r="BO170" s="18">
        <f t="shared" si="305"/>
        <v>16382</v>
      </c>
      <c r="BP170" s="18">
        <f t="shared" si="305"/>
        <v>20478</v>
      </c>
      <c r="BQ170" s="18">
        <f t="shared" si="305"/>
        <v>24635</v>
      </c>
      <c r="BR170" s="18">
        <f t="shared" si="305"/>
        <v>28877</v>
      </c>
      <c r="BS170" s="18">
        <f t="shared" si="305"/>
        <v>33414</v>
      </c>
      <c r="BT170" s="18">
        <f t="shared" si="305"/>
        <v>37250</v>
      </c>
      <c r="BU170" s="18">
        <f t="shared" si="305"/>
        <v>41295</v>
      </c>
      <c r="BV170" s="18">
        <f t="shared" si="305"/>
        <v>45004</v>
      </c>
      <c r="BW170" s="18">
        <f t="shared" si="305"/>
        <v>48678</v>
      </c>
      <c r="BX170" s="18">
        <f t="shared" si="305"/>
        <v>321050</v>
      </c>
      <c r="CA170" s="18">
        <f t="shared" si="306"/>
        <v>27</v>
      </c>
      <c r="CB170" s="18">
        <f t="shared" si="306"/>
        <v>60</v>
      </c>
      <c r="CC170" s="18">
        <f t="shared" si="306"/>
        <v>77</v>
      </c>
      <c r="CD170" s="18">
        <f t="shared" si="306"/>
        <v>77</v>
      </c>
      <c r="CE170" s="18">
        <f t="shared" si="306"/>
        <v>113</v>
      </c>
      <c r="CF170" s="18">
        <f t="shared" si="306"/>
        <v>177</v>
      </c>
      <c r="CG170" s="18">
        <f t="shared" si="306"/>
        <v>198</v>
      </c>
      <c r="CH170" s="18">
        <f t="shared" si="306"/>
        <v>198</v>
      </c>
      <c r="CI170" s="18">
        <f t="shared" si="306"/>
        <v>198</v>
      </c>
      <c r="CJ170" s="18">
        <f t="shared" si="306"/>
        <v>198</v>
      </c>
      <c r="CK170" s="18">
        <f t="shared" si="306"/>
        <v>198</v>
      </c>
      <c r="CL170" s="18">
        <f t="shared" si="306"/>
        <v>198</v>
      </c>
      <c r="CM170" s="18">
        <f t="shared" si="306"/>
        <v>1719</v>
      </c>
      <c r="CP170" s="18">
        <f t="shared" si="307"/>
        <v>2398</v>
      </c>
      <c r="CQ170" s="18">
        <f t="shared" si="307"/>
        <v>4872</v>
      </c>
      <c r="CR170" s="18">
        <f t="shared" si="307"/>
        <v>7284</v>
      </c>
      <c r="CS170" s="18">
        <f t="shared" si="307"/>
        <v>9658</v>
      </c>
      <c r="CT170" s="18">
        <f t="shared" si="307"/>
        <v>12212</v>
      </c>
      <c r="CU170" s="18">
        <f t="shared" si="307"/>
        <v>14522</v>
      </c>
      <c r="CV170" s="18">
        <f t="shared" si="307"/>
        <v>17086</v>
      </c>
      <c r="CW170" s="18">
        <f t="shared" si="307"/>
        <v>20030</v>
      </c>
      <c r="CX170" s="18">
        <f t="shared" si="307"/>
        <v>22786</v>
      </c>
      <c r="CY170" s="18">
        <f t="shared" si="307"/>
        <v>25500</v>
      </c>
      <c r="CZ170" s="18">
        <f t="shared" si="307"/>
        <v>27790</v>
      </c>
      <c r="DA170" s="18">
        <f t="shared" si="307"/>
        <v>30244</v>
      </c>
      <c r="DB170" s="18">
        <f t="shared" si="307"/>
        <v>194382</v>
      </c>
      <c r="DE170" s="18">
        <f t="shared" si="308"/>
        <v>1119</v>
      </c>
      <c r="DF170" s="18">
        <f t="shared" si="308"/>
        <v>2584</v>
      </c>
      <c r="DG170" s="18">
        <f t="shared" si="308"/>
        <v>3876</v>
      </c>
      <c r="DH170" s="18">
        <f t="shared" si="308"/>
        <v>5483</v>
      </c>
      <c r="DI170" s="18">
        <f t="shared" si="308"/>
        <v>9861</v>
      </c>
      <c r="DJ170" s="18">
        <f t="shared" si="308"/>
        <v>16944</v>
      </c>
      <c r="DK170" s="18">
        <f t="shared" si="308"/>
        <v>25305</v>
      </c>
      <c r="DL170" s="18">
        <f t="shared" si="308"/>
        <v>34652</v>
      </c>
      <c r="DM170" s="18">
        <f t="shared" si="308"/>
        <v>40216</v>
      </c>
      <c r="DN170" s="18">
        <f t="shared" si="308"/>
        <v>42958</v>
      </c>
      <c r="DO170" s="18">
        <f t="shared" si="308"/>
        <v>44230</v>
      </c>
      <c r="DP170" s="18">
        <f t="shared" si="308"/>
        <v>45202</v>
      </c>
      <c r="DQ170" s="18">
        <f t="shared" si="308"/>
        <v>272430</v>
      </c>
      <c r="DT170" s="18">
        <f t="shared" si="309"/>
        <v>0</v>
      </c>
      <c r="DU170" s="18">
        <f t="shared" si="309"/>
        <v>0</v>
      </c>
      <c r="DV170" s="18">
        <f t="shared" si="309"/>
        <v>0</v>
      </c>
      <c r="DW170" s="18">
        <f t="shared" si="309"/>
        <v>0</v>
      </c>
      <c r="DX170" s="18">
        <f t="shared" si="309"/>
        <v>0</v>
      </c>
      <c r="DY170" s="18">
        <f t="shared" si="309"/>
        <v>0</v>
      </c>
      <c r="DZ170" s="18">
        <f t="shared" si="309"/>
        <v>0</v>
      </c>
      <c r="EA170" s="18">
        <f t="shared" si="309"/>
        <v>0</v>
      </c>
      <c r="EB170" s="18">
        <f t="shared" si="309"/>
        <v>0</v>
      </c>
      <c r="EC170" s="18">
        <f t="shared" si="309"/>
        <v>0</v>
      </c>
      <c r="ED170" s="18">
        <f t="shared" si="309"/>
        <v>0</v>
      </c>
      <c r="EE170" s="18">
        <f t="shared" si="309"/>
        <v>0</v>
      </c>
      <c r="EF170" s="18">
        <f t="shared" si="309"/>
        <v>0</v>
      </c>
      <c r="EG170" s="41" t="s">
        <v>73</v>
      </c>
      <c r="EI170" s="18">
        <f t="shared" si="310"/>
        <v>0</v>
      </c>
      <c r="EJ170" s="18">
        <f t="shared" si="310"/>
        <v>0</v>
      </c>
      <c r="EK170" s="18">
        <f t="shared" si="310"/>
        <v>0</v>
      </c>
      <c r="EL170" s="18">
        <f t="shared" si="310"/>
        <v>0</v>
      </c>
      <c r="EM170" s="18">
        <f t="shared" si="310"/>
        <v>0</v>
      </c>
      <c r="EN170" s="18">
        <f t="shared" si="310"/>
        <v>0</v>
      </c>
      <c r="EO170" s="18">
        <f t="shared" si="310"/>
        <v>0</v>
      </c>
      <c r="EP170" s="18">
        <f t="shared" si="310"/>
        <v>0</v>
      </c>
      <c r="EQ170" s="18">
        <f t="shared" si="310"/>
        <v>0</v>
      </c>
      <c r="ER170" s="18">
        <f t="shared" si="310"/>
        <v>0</v>
      </c>
      <c r="ES170" s="18">
        <f t="shared" si="310"/>
        <v>0</v>
      </c>
      <c r="ET170" s="18">
        <f t="shared" si="310"/>
        <v>0</v>
      </c>
      <c r="EU170" s="18">
        <f t="shared" si="310"/>
        <v>0</v>
      </c>
      <c r="EX170" s="18">
        <f t="shared" si="311"/>
        <v>340</v>
      </c>
      <c r="EY170" s="18">
        <f t="shared" si="311"/>
        <v>772</v>
      </c>
      <c r="EZ170" s="18">
        <f t="shared" si="311"/>
        <v>1296</v>
      </c>
      <c r="FA170" s="18">
        <f t="shared" si="311"/>
        <v>1952</v>
      </c>
      <c r="FB170" s="18">
        <f t="shared" si="311"/>
        <v>2824</v>
      </c>
      <c r="FC170" s="18">
        <f t="shared" si="311"/>
        <v>3528</v>
      </c>
      <c r="FD170" s="18">
        <f t="shared" si="311"/>
        <v>4396</v>
      </c>
      <c r="FE170" s="18">
        <f t="shared" si="311"/>
        <v>5228</v>
      </c>
      <c r="FF170" s="18">
        <f t="shared" si="311"/>
        <v>6068</v>
      </c>
      <c r="FG170" s="18">
        <f t="shared" si="311"/>
        <v>6890</v>
      </c>
      <c r="FH170" s="18">
        <f t="shared" si="311"/>
        <v>7484</v>
      </c>
      <c r="FI170" s="18">
        <f t="shared" si="311"/>
        <v>7926</v>
      </c>
      <c r="FJ170" s="18">
        <f t="shared" si="311"/>
        <v>48704</v>
      </c>
      <c r="FM170" s="18">
        <f t="shared" si="312"/>
        <v>792</v>
      </c>
      <c r="FN170" s="18">
        <f t="shared" si="312"/>
        <v>1544</v>
      </c>
      <c r="FO170" s="18">
        <f t="shared" si="312"/>
        <v>2600</v>
      </c>
      <c r="FP170" s="18">
        <f t="shared" si="312"/>
        <v>4442</v>
      </c>
      <c r="FQ170" s="18">
        <f t="shared" si="312"/>
        <v>7580</v>
      </c>
      <c r="FR170" s="18">
        <f t="shared" si="312"/>
        <v>11170</v>
      </c>
      <c r="FS170" s="18">
        <f t="shared" si="312"/>
        <v>14992</v>
      </c>
      <c r="FT170" s="18">
        <f t="shared" si="312"/>
        <v>18716</v>
      </c>
      <c r="FU170" s="18">
        <f t="shared" si="312"/>
        <v>22390</v>
      </c>
      <c r="FV170" s="18">
        <f t="shared" si="312"/>
        <v>25528</v>
      </c>
      <c r="FW170" s="18">
        <f t="shared" si="312"/>
        <v>26778</v>
      </c>
      <c r="FX170" s="18">
        <f t="shared" si="312"/>
        <v>27892</v>
      </c>
      <c r="FY170" s="18">
        <f t="shared" si="312"/>
        <v>164424</v>
      </c>
      <c r="GB170" s="18">
        <f t="shared" si="313"/>
        <v>0</v>
      </c>
      <c r="GC170" s="18">
        <f t="shared" si="313"/>
        <v>0</v>
      </c>
      <c r="GD170" s="18">
        <f t="shared" si="313"/>
        <v>0</v>
      </c>
      <c r="GE170" s="18">
        <f t="shared" si="313"/>
        <v>0</v>
      </c>
      <c r="GF170" s="18">
        <f t="shared" si="313"/>
        <v>0</v>
      </c>
      <c r="GG170" s="18">
        <f t="shared" si="313"/>
        <v>0</v>
      </c>
      <c r="GH170" s="18">
        <f t="shared" si="313"/>
        <v>0</v>
      </c>
      <c r="GI170" s="18">
        <f t="shared" si="313"/>
        <v>0</v>
      </c>
      <c r="GJ170" s="18">
        <f t="shared" si="313"/>
        <v>0</v>
      </c>
      <c r="GK170" s="18">
        <f t="shared" si="313"/>
        <v>0</v>
      </c>
      <c r="GL170" s="18">
        <f t="shared" si="313"/>
        <v>0</v>
      </c>
      <c r="GM170" s="18">
        <f t="shared" si="313"/>
        <v>0</v>
      </c>
      <c r="GN170" s="18">
        <f t="shared" si="313"/>
        <v>0</v>
      </c>
    </row>
    <row r="171" spans="1:198" ht="15.2" customHeight="1">
      <c r="A171" s="25">
        <v>2013</v>
      </c>
      <c r="B171" s="30" t="s">
        <v>8</v>
      </c>
      <c r="D171" s="18">
        <f t="shared" si="301"/>
        <v>0</v>
      </c>
      <c r="E171" s="18">
        <f t="shared" si="301"/>
        <v>0</v>
      </c>
      <c r="F171" s="18">
        <f t="shared" si="301"/>
        <v>0</v>
      </c>
      <c r="G171" s="18">
        <f t="shared" si="301"/>
        <v>0</v>
      </c>
      <c r="H171" s="18">
        <f t="shared" si="301"/>
        <v>0</v>
      </c>
      <c r="I171" s="18">
        <f t="shared" si="301"/>
        <v>0</v>
      </c>
      <c r="J171" s="18">
        <f t="shared" si="301"/>
        <v>0</v>
      </c>
      <c r="K171" s="18">
        <f t="shared" si="301"/>
        <v>0</v>
      </c>
      <c r="L171" s="18">
        <f t="shared" si="301"/>
        <v>0</v>
      </c>
      <c r="M171" s="18">
        <f t="shared" si="301"/>
        <v>0</v>
      </c>
      <c r="N171" s="18">
        <f t="shared" si="301"/>
        <v>0</v>
      </c>
      <c r="O171" s="18">
        <f t="shared" si="301"/>
        <v>0</v>
      </c>
      <c r="P171" s="18">
        <f t="shared" si="301"/>
        <v>0</v>
      </c>
      <c r="S171" s="18">
        <f t="shared" si="302"/>
        <v>0</v>
      </c>
      <c r="T171" s="18">
        <f t="shared" si="302"/>
        <v>0</v>
      </c>
      <c r="U171" s="18">
        <f t="shared" si="302"/>
        <v>0</v>
      </c>
      <c r="V171" s="18">
        <f t="shared" si="302"/>
        <v>0</v>
      </c>
      <c r="W171" s="18">
        <f t="shared" si="302"/>
        <v>0</v>
      </c>
      <c r="X171" s="18">
        <f t="shared" si="302"/>
        <v>0</v>
      </c>
      <c r="Y171" s="18">
        <f t="shared" si="302"/>
        <v>0</v>
      </c>
      <c r="Z171" s="18">
        <f t="shared" si="302"/>
        <v>0</v>
      </c>
      <c r="AA171" s="18">
        <f t="shared" si="302"/>
        <v>0</v>
      </c>
      <c r="AB171" s="18">
        <f t="shared" si="302"/>
        <v>0</v>
      </c>
      <c r="AC171" s="18">
        <f t="shared" si="302"/>
        <v>0</v>
      </c>
      <c r="AD171" s="18">
        <f t="shared" si="302"/>
        <v>0</v>
      </c>
      <c r="AE171" s="18">
        <f t="shared" si="302"/>
        <v>0</v>
      </c>
      <c r="AH171" s="18">
        <f t="shared" si="303"/>
        <v>0</v>
      </c>
      <c r="AI171" s="18">
        <f t="shared" si="303"/>
        <v>0</v>
      </c>
      <c r="AJ171" s="18">
        <f t="shared" si="303"/>
        <v>0</v>
      </c>
      <c r="AK171" s="18">
        <f t="shared" si="303"/>
        <v>0</v>
      </c>
      <c r="AL171" s="18">
        <f t="shared" si="303"/>
        <v>0</v>
      </c>
      <c r="AM171" s="18">
        <f t="shared" si="303"/>
        <v>0</v>
      </c>
      <c r="AN171" s="18">
        <f t="shared" si="303"/>
        <v>0</v>
      </c>
      <c r="AO171" s="18">
        <f t="shared" si="303"/>
        <v>0</v>
      </c>
      <c r="AP171" s="18">
        <f t="shared" si="303"/>
        <v>0</v>
      </c>
      <c r="AQ171" s="18">
        <f t="shared" si="303"/>
        <v>0</v>
      </c>
      <c r="AR171" s="18">
        <f t="shared" si="303"/>
        <v>0</v>
      </c>
      <c r="AS171" s="18">
        <f t="shared" si="303"/>
        <v>0</v>
      </c>
      <c r="AT171" s="18">
        <f t="shared" si="303"/>
        <v>0</v>
      </c>
      <c r="AW171" s="18">
        <f t="shared" si="304"/>
        <v>344</v>
      </c>
      <c r="AX171" s="18">
        <f t="shared" si="304"/>
        <v>696</v>
      </c>
      <c r="AY171" s="18">
        <f t="shared" si="304"/>
        <v>1107</v>
      </c>
      <c r="AZ171" s="18">
        <f t="shared" si="304"/>
        <v>1645</v>
      </c>
      <c r="BA171" s="18">
        <f t="shared" si="304"/>
        <v>2430</v>
      </c>
      <c r="BB171" s="18">
        <f t="shared" si="304"/>
        <v>3255</v>
      </c>
      <c r="BC171" s="18">
        <f t="shared" si="304"/>
        <v>3794</v>
      </c>
      <c r="BD171" s="18">
        <f t="shared" si="304"/>
        <v>4469</v>
      </c>
      <c r="BE171" s="18">
        <f t="shared" si="304"/>
        <v>5163</v>
      </c>
      <c r="BF171" s="18">
        <f t="shared" si="304"/>
        <v>5774</v>
      </c>
      <c r="BG171" s="18">
        <f t="shared" si="304"/>
        <v>6350</v>
      </c>
      <c r="BH171" s="18">
        <f t="shared" si="304"/>
        <v>6710</v>
      </c>
      <c r="BI171" s="18">
        <f t="shared" si="304"/>
        <v>41737</v>
      </c>
      <c r="BL171" s="18">
        <f t="shared" si="305"/>
        <v>4132</v>
      </c>
      <c r="BM171" s="18">
        <f t="shared" si="305"/>
        <v>7609</v>
      </c>
      <c r="BN171" s="18">
        <f t="shared" si="305"/>
        <v>11242</v>
      </c>
      <c r="BO171" s="18">
        <f t="shared" si="305"/>
        <v>14846</v>
      </c>
      <c r="BP171" s="18">
        <f t="shared" si="305"/>
        <v>17547</v>
      </c>
      <c r="BQ171" s="18">
        <f t="shared" si="305"/>
        <v>20483</v>
      </c>
      <c r="BR171" s="18">
        <f t="shared" si="305"/>
        <v>24306</v>
      </c>
      <c r="BS171" s="18">
        <f t="shared" si="305"/>
        <v>28807</v>
      </c>
      <c r="BT171" s="18">
        <f t="shared" si="305"/>
        <v>32598</v>
      </c>
      <c r="BU171" s="18">
        <f t="shared" si="305"/>
        <v>36390</v>
      </c>
      <c r="BV171" s="18">
        <f t="shared" si="305"/>
        <v>40025</v>
      </c>
      <c r="BW171" s="18">
        <f t="shared" si="305"/>
        <v>43510</v>
      </c>
      <c r="BX171" s="18">
        <f t="shared" si="305"/>
        <v>281495</v>
      </c>
      <c r="CA171" s="18">
        <f t="shared" si="306"/>
        <v>22</v>
      </c>
      <c r="CB171" s="18">
        <f t="shared" si="306"/>
        <v>55</v>
      </c>
      <c r="CC171" s="18">
        <f t="shared" si="306"/>
        <v>60</v>
      </c>
      <c r="CD171" s="18">
        <f t="shared" si="306"/>
        <v>83</v>
      </c>
      <c r="CE171" s="18">
        <f t="shared" si="306"/>
        <v>106</v>
      </c>
      <c r="CF171" s="18">
        <f t="shared" si="306"/>
        <v>153</v>
      </c>
      <c r="CG171" s="18">
        <f t="shared" si="306"/>
        <v>163</v>
      </c>
      <c r="CH171" s="18">
        <f t="shared" si="306"/>
        <v>188</v>
      </c>
      <c r="CI171" s="18">
        <f t="shared" si="306"/>
        <v>196</v>
      </c>
      <c r="CJ171" s="18">
        <f t="shared" si="306"/>
        <v>224</v>
      </c>
      <c r="CK171" s="18">
        <f t="shared" si="306"/>
        <v>238</v>
      </c>
      <c r="CL171" s="18">
        <f t="shared" si="306"/>
        <v>262</v>
      </c>
      <c r="CM171" s="18">
        <f t="shared" si="306"/>
        <v>1750</v>
      </c>
      <c r="CP171" s="18">
        <f t="shared" si="307"/>
        <v>2220</v>
      </c>
      <c r="CQ171" s="18">
        <f t="shared" si="307"/>
        <v>4424</v>
      </c>
      <c r="CR171" s="18">
        <f t="shared" si="307"/>
        <v>6756</v>
      </c>
      <c r="CS171" s="18">
        <f t="shared" si="307"/>
        <v>9128</v>
      </c>
      <c r="CT171" s="18">
        <f t="shared" si="307"/>
        <v>11594</v>
      </c>
      <c r="CU171" s="18">
        <f t="shared" si="307"/>
        <v>13884</v>
      </c>
      <c r="CV171" s="18">
        <f t="shared" si="307"/>
        <v>16550</v>
      </c>
      <c r="CW171" s="18">
        <f t="shared" si="307"/>
        <v>19366</v>
      </c>
      <c r="CX171" s="18">
        <f t="shared" si="307"/>
        <v>22206</v>
      </c>
      <c r="CY171" s="18">
        <f t="shared" si="307"/>
        <v>24876</v>
      </c>
      <c r="CZ171" s="18">
        <f t="shared" si="307"/>
        <v>27296</v>
      </c>
      <c r="DA171" s="18">
        <f t="shared" si="307"/>
        <v>29514</v>
      </c>
      <c r="DB171" s="18">
        <f t="shared" si="307"/>
        <v>187814</v>
      </c>
      <c r="DE171" s="18">
        <f t="shared" si="308"/>
        <v>1178</v>
      </c>
      <c r="DF171" s="18">
        <f t="shared" si="308"/>
        <v>2618</v>
      </c>
      <c r="DG171" s="18">
        <f t="shared" si="308"/>
        <v>4114</v>
      </c>
      <c r="DH171" s="18">
        <f t="shared" si="308"/>
        <v>5379</v>
      </c>
      <c r="DI171" s="18">
        <f t="shared" si="308"/>
        <v>9560</v>
      </c>
      <c r="DJ171" s="18">
        <f t="shared" si="308"/>
        <v>16410</v>
      </c>
      <c r="DK171" s="18">
        <f t="shared" si="308"/>
        <v>24737</v>
      </c>
      <c r="DL171" s="18">
        <f t="shared" si="308"/>
        <v>34551</v>
      </c>
      <c r="DM171" s="18">
        <f t="shared" si="308"/>
        <v>40153</v>
      </c>
      <c r="DN171" s="18">
        <f t="shared" si="308"/>
        <v>43085</v>
      </c>
      <c r="DO171" s="18">
        <f t="shared" si="308"/>
        <v>44303</v>
      </c>
      <c r="DP171" s="18">
        <f t="shared" si="308"/>
        <v>45194</v>
      </c>
      <c r="DQ171" s="18">
        <f t="shared" si="308"/>
        <v>271282</v>
      </c>
      <c r="DT171" s="18">
        <f t="shared" si="309"/>
        <v>0</v>
      </c>
      <c r="DU171" s="18">
        <f t="shared" si="309"/>
        <v>0</v>
      </c>
      <c r="DV171" s="18">
        <f t="shared" si="309"/>
        <v>0</v>
      </c>
      <c r="DW171" s="18">
        <f t="shared" si="309"/>
        <v>0</v>
      </c>
      <c r="DX171" s="18">
        <f t="shared" si="309"/>
        <v>0</v>
      </c>
      <c r="DY171" s="18">
        <f t="shared" si="309"/>
        <v>0</v>
      </c>
      <c r="DZ171" s="18">
        <f t="shared" si="309"/>
        <v>0</v>
      </c>
      <c r="EA171" s="18">
        <f t="shared" si="309"/>
        <v>0</v>
      </c>
      <c r="EB171" s="18">
        <f t="shared" si="309"/>
        <v>0</v>
      </c>
      <c r="EC171" s="18">
        <f t="shared" si="309"/>
        <v>0</v>
      </c>
      <c r="ED171" s="18">
        <f t="shared" si="309"/>
        <v>0</v>
      </c>
      <c r="EE171" s="18">
        <f t="shared" si="309"/>
        <v>0</v>
      </c>
      <c r="EF171" s="18">
        <f t="shared" si="309"/>
        <v>0</v>
      </c>
      <c r="EG171" s="41" t="s">
        <v>73</v>
      </c>
      <c r="EI171" s="18">
        <f t="shared" si="310"/>
        <v>0</v>
      </c>
      <c r="EJ171" s="18">
        <f t="shared" si="310"/>
        <v>0</v>
      </c>
      <c r="EK171" s="18">
        <f t="shared" si="310"/>
        <v>0</v>
      </c>
      <c r="EL171" s="18">
        <f t="shared" si="310"/>
        <v>0</v>
      </c>
      <c r="EM171" s="18">
        <f t="shared" si="310"/>
        <v>0</v>
      </c>
      <c r="EN171" s="18">
        <f t="shared" si="310"/>
        <v>0</v>
      </c>
      <c r="EO171" s="18">
        <f t="shared" si="310"/>
        <v>0</v>
      </c>
      <c r="EP171" s="18">
        <f t="shared" si="310"/>
        <v>0</v>
      </c>
      <c r="EQ171" s="18">
        <f t="shared" si="310"/>
        <v>0</v>
      </c>
      <c r="ER171" s="18">
        <f t="shared" si="310"/>
        <v>0</v>
      </c>
      <c r="ES171" s="18">
        <f t="shared" si="310"/>
        <v>0</v>
      </c>
      <c r="ET171" s="18">
        <f t="shared" si="310"/>
        <v>0</v>
      </c>
      <c r="EU171" s="18">
        <f t="shared" si="310"/>
        <v>0</v>
      </c>
      <c r="EX171" s="18">
        <f t="shared" si="311"/>
        <v>372</v>
      </c>
      <c r="EY171" s="18">
        <f t="shared" si="311"/>
        <v>662</v>
      </c>
      <c r="EZ171" s="18">
        <f t="shared" si="311"/>
        <v>1122</v>
      </c>
      <c r="FA171" s="18">
        <f t="shared" si="311"/>
        <v>1624</v>
      </c>
      <c r="FB171" s="18">
        <f t="shared" si="311"/>
        <v>2362</v>
      </c>
      <c r="FC171" s="18">
        <f t="shared" si="311"/>
        <v>2930</v>
      </c>
      <c r="FD171" s="18">
        <f t="shared" si="311"/>
        <v>3842</v>
      </c>
      <c r="FE171" s="18">
        <f t="shared" si="311"/>
        <v>4896</v>
      </c>
      <c r="FF171" s="18">
        <f t="shared" si="311"/>
        <v>5664</v>
      </c>
      <c r="FG171" s="18">
        <f t="shared" si="311"/>
        <v>6436</v>
      </c>
      <c r="FH171" s="18">
        <f t="shared" si="311"/>
        <v>7108</v>
      </c>
      <c r="FI171" s="18">
        <f t="shared" si="311"/>
        <v>7658</v>
      </c>
      <c r="FJ171" s="18">
        <f t="shared" si="311"/>
        <v>44676</v>
      </c>
      <c r="FM171" s="18">
        <f t="shared" si="312"/>
        <v>830</v>
      </c>
      <c r="FN171" s="18">
        <f t="shared" si="312"/>
        <v>1528</v>
      </c>
      <c r="FO171" s="18">
        <f t="shared" si="312"/>
        <v>2648</v>
      </c>
      <c r="FP171" s="18">
        <f t="shared" si="312"/>
        <v>4446</v>
      </c>
      <c r="FQ171" s="18">
        <f t="shared" si="312"/>
        <v>7338</v>
      </c>
      <c r="FR171" s="18">
        <f t="shared" si="312"/>
        <v>10678</v>
      </c>
      <c r="FS171" s="18">
        <f t="shared" si="312"/>
        <v>13888</v>
      </c>
      <c r="FT171" s="18">
        <f t="shared" si="312"/>
        <v>17122</v>
      </c>
      <c r="FU171" s="18">
        <f t="shared" si="312"/>
        <v>20534</v>
      </c>
      <c r="FV171" s="18">
        <f t="shared" si="312"/>
        <v>23264</v>
      </c>
      <c r="FW171" s="18">
        <f t="shared" si="312"/>
        <v>24364</v>
      </c>
      <c r="FX171" s="18">
        <f t="shared" si="312"/>
        <v>25302</v>
      </c>
      <c r="FY171" s="18">
        <f t="shared" si="312"/>
        <v>151942</v>
      </c>
      <c r="GB171" s="18">
        <f t="shared" si="313"/>
        <v>0</v>
      </c>
      <c r="GC171" s="18">
        <f t="shared" si="313"/>
        <v>0</v>
      </c>
      <c r="GD171" s="18">
        <f t="shared" si="313"/>
        <v>0</v>
      </c>
      <c r="GE171" s="18">
        <f t="shared" si="313"/>
        <v>0</v>
      </c>
      <c r="GF171" s="18">
        <f t="shared" si="313"/>
        <v>0</v>
      </c>
      <c r="GG171" s="18">
        <f t="shared" si="313"/>
        <v>0</v>
      </c>
      <c r="GH171" s="18">
        <f t="shared" si="313"/>
        <v>0</v>
      </c>
      <c r="GI171" s="18">
        <f t="shared" si="313"/>
        <v>0</v>
      </c>
      <c r="GJ171" s="18">
        <f t="shared" si="313"/>
        <v>0</v>
      </c>
      <c r="GK171" s="18">
        <f t="shared" si="313"/>
        <v>0</v>
      </c>
      <c r="GL171" s="18">
        <f t="shared" si="313"/>
        <v>0</v>
      </c>
      <c r="GM171" s="18">
        <f t="shared" si="313"/>
        <v>0</v>
      </c>
      <c r="GN171" s="18">
        <f t="shared" si="313"/>
        <v>0</v>
      </c>
    </row>
    <row r="172" spans="1:198" ht="15.2" customHeight="1">
      <c r="A172" s="25">
        <v>2014</v>
      </c>
      <c r="B172" s="30" t="s">
        <v>8</v>
      </c>
      <c r="D172" s="18">
        <f t="shared" si="301"/>
        <v>0</v>
      </c>
      <c r="E172" s="18">
        <f t="shared" si="301"/>
        <v>0</v>
      </c>
      <c r="F172" s="18">
        <f t="shared" si="301"/>
        <v>0</v>
      </c>
      <c r="G172" s="18">
        <f t="shared" si="301"/>
        <v>0</v>
      </c>
      <c r="H172" s="18">
        <f t="shared" si="301"/>
        <v>0</v>
      </c>
      <c r="I172" s="18">
        <f t="shared" si="301"/>
        <v>0</v>
      </c>
      <c r="J172" s="18">
        <f t="shared" si="301"/>
        <v>0</v>
      </c>
      <c r="K172" s="18">
        <f t="shared" si="301"/>
        <v>0</v>
      </c>
      <c r="L172" s="18">
        <f t="shared" si="301"/>
        <v>0</v>
      </c>
      <c r="M172" s="18">
        <f t="shared" si="301"/>
        <v>0</v>
      </c>
      <c r="N172" s="18">
        <f t="shared" si="301"/>
        <v>0</v>
      </c>
      <c r="O172" s="18">
        <f t="shared" si="301"/>
        <v>0</v>
      </c>
      <c r="P172" s="18">
        <f t="shared" si="301"/>
        <v>0</v>
      </c>
      <c r="S172" s="18">
        <f t="shared" si="302"/>
        <v>0</v>
      </c>
      <c r="T172" s="18">
        <f t="shared" si="302"/>
        <v>0</v>
      </c>
      <c r="U172" s="18">
        <f t="shared" si="302"/>
        <v>0</v>
      </c>
      <c r="V172" s="18">
        <f t="shared" si="302"/>
        <v>0</v>
      </c>
      <c r="W172" s="18">
        <f t="shared" si="302"/>
        <v>0</v>
      </c>
      <c r="X172" s="18">
        <f t="shared" si="302"/>
        <v>0</v>
      </c>
      <c r="Y172" s="18">
        <f t="shared" si="302"/>
        <v>0</v>
      </c>
      <c r="Z172" s="18">
        <f t="shared" si="302"/>
        <v>0</v>
      </c>
      <c r="AA172" s="18">
        <f t="shared" si="302"/>
        <v>0</v>
      </c>
      <c r="AB172" s="18">
        <f t="shared" si="302"/>
        <v>0</v>
      </c>
      <c r="AC172" s="18">
        <f t="shared" si="302"/>
        <v>0</v>
      </c>
      <c r="AD172" s="18">
        <f t="shared" si="302"/>
        <v>0</v>
      </c>
      <c r="AE172" s="18">
        <f t="shared" si="302"/>
        <v>0</v>
      </c>
      <c r="AH172" s="18">
        <f t="shared" si="303"/>
        <v>0</v>
      </c>
      <c r="AI172" s="18">
        <f t="shared" si="303"/>
        <v>0</v>
      </c>
      <c r="AJ172" s="18">
        <f t="shared" si="303"/>
        <v>0</v>
      </c>
      <c r="AK172" s="18">
        <f t="shared" si="303"/>
        <v>0</v>
      </c>
      <c r="AL172" s="18">
        <f t="shared" si="303"/>
        <v>0</v>
      </c>
      <c r="AM172" s="18">
        <f t="shared" si="303"/>
        <v>0</v>
      </c>
      <c r="AN172" s="18">
        <f t="shared" si="303"/>
        <v>0</v>
      </c>
      <c r="AO172" s="18">
        <f t="shared" si="303"/>
        <v>0</v>
      </c>
      <c r="AP172" s="18">
        <f t="shared" si="303"/>
        <v>0</v>
      </c>
      <c r="AQ172" s="18">
        <f t="shared" si="303"/>
        <v>0</v>
      </c>
      <c r="AR172" s="18">
        <f t="shared" si="303"/>
        <v>0</v>
      </c>
      <c r="AS172" s="18">
        <f t="shared" si="303"/>
        <v>0</v>
      </c>
      <c r="AT172" s="18">
        <f t="shared" si="303"/>
        <v>0</v>
      </c>
      <c r="AW172" s="18">
        <f t="shared" si="304"/>
        <v>364</v>
      </c>
      <c r="AX172" s="18">
        <f t="shared" si="304"/>
        <v>664</v>
      </c>
      <c r="AY172" s="18">
        <f t="shared" si="304"/>
        <v>1067</v>
      </c>
      <c r="AZ172" s="18">
        <f t="shared" si="304"/>
        <v>1525</v>
      </c>
      <c r="BA172" s="18">
        <f t="shared" si="304"/>
        <v>2162</v>
      </c>
      <c r="BB172" s="18">
        <f t="shared" si="304"/>
        <v>2826</v>
      </c>
      <c r="BC172" s="18">
        <f t="shared" si="304"/>
        <v>3567</v>
      </c>
      <c r="BD172" s="18">
        <f t="shared" si="304"/>
        <v>4408</v>
      </c>
      <c r="BE172" s="18">
        <f t="shared" si="304"/>
        <v>5145</v>
      </c>
      <c r="BF172" s="18">
        <f t="shared" si="304"/>
        <v>5855</v>
      </c>
      <c r="BG172" s="18">
        <f t="shared" si="304"/>
        <v>6518</v>
      </c>
      <c r="BH172" s="18">
        <f t="shared" si="304"/>
        <v>6871</v>
      </c>
      <c r="BI172" s="18">
        <f t="shared" si="304"/>
        <v>40972</v>
      </c>
      <c r="BL172" s="18">
        <f t="shared" si="305"/>
        <v>3909</v>
      </c>
      <c r="BM172" s="18">
        <f t="shared" si="305"/>
        <v>6930</v>
      </c>
      <c r="BN172" s="18">
        <f t="shared" si="305"/>
        <v>10586</v>
      </c>
      <c r="BO172" s="18">
        <f t="shared" si="305"/>
        <v>14017</v>
      </c>
      <c r="BP172" s="18">
        <f t="shared" si="305"/>
        <v>17800</v>
      </c>
      <c r="BQ172" s="18">
        <f t="shared" si="305"/>
        <v>21701</v>
      </c>
      <c r="BR172" s="18">
        <f t="shared" si="305"/>
        <v>25537</v>
      </c>
      <c r="BS172" s="18">
        <f t="shared" si="305"/>
        <v>29719</v>
      </c>
      <c r="BT172" s="18">
        <f t="shared" si="305"/>
        <v>33440</v>
      </c>
      <c r="BU172" s="18">
        <f t="shared" si="305"/>
        <v>37189</v>
      </c>
      <c r="BV172" s="18">
        <f t="shared" si="305"/>
        <v>39252</v>
      </c>
      <c r="BW172" s="18">
        <f t="shared" si="305"/>
        <v>42531</v>
      </c>
      <c r="BX172" s="18">
        <f t="shared" si="305"/>
        <v>282611</v>
      </c>
      <c r="CA172" s="18">
        <f t="shared" si="306"/>
        <v>24</v>
      </c>
      <c r="CB172" s="18">
        <f t="shared" si="306"/>
        <v>56</v>
      </c>
      <c r="CC172" s="18">
        <f t="shared" si="306"/>
        <v>66</v>
      </c>
      <c r="CD172" s="18">
        <f t="shared" si="306"/>
        <v>81</v>
      </c>
      <c r="CE172" s="18">
        <f t="shared" si="306"/>
        <v>127</v>
      </c>
      <c r="CF172" s="18">
        <f t="shared" si="306"/>
        <v>182</v>
      </c>
      <c r="CG172" s="18">
        <f t="shared" si="306"/>
        <v>221</v>
      </c>
      <c r="CH172" s="18">
        <f t="shared" si="306"/>
        <v>249</v>
      </c>
      <c r="CI172" s="18">
        <f t="shared" si="306"/>
        <v>254</v>
      </c>
      <c r="CJ172" s="18">
        <f t="shared" si="306"/>
        <v>286</v>
      </c>
      <c r="CK172" s="18">
        <f t="shared" si="306"/>
        <v>337</v>
      </c>
      <c r="CL172" s="18">
        <f t="shared" si="306"/>
        <v>363</v>
      </c>
      <c r="CM172" s="18">
        <f t="shared" si="306"/>
        <v>2246</v>
      </c>
      <c r="CP172" s="18">
        <f t="shared" si="307"/>
        <v>2086</v>
      </c>
      <c r="CQ172" s="18">
        <f t="shared" si="307"/>
        <v>4138</v>
      </c>
      <c r="CR172" s="18">
        <f t="shared" si="307"/>
        <v>6252</v>
      </c>
      <c r="CS172" s="18">
        <f t="shared" si="307"/>
        <v>8384</v>
      </c>
      <c r="CT172" s="18">
        <f t="shared" si="307"/>
        <v>10836</v>
      </c>
      <c r="CU172" s="18">
        <f t="shared" si="307"/>
        <v>12902</v>
      </c>
      <c r="CV172" s="18">
        <f t="shared" si="307"/>
        <v>15436</v>
      </c>
      <c r="CW172" s="18">
        <f t="shared" si="307"/>
        <v>18144</v>
      </c>
      <c r="CX172" s="18">
        <f t="shared" si="307"/>
        <v>20478</v>
      </c>
      <c r="CY172" s="18">
        <f t="shared" si="307"/>
        <v>23014</v>
      </c>
      <c r="CZ172" s="18">
        <f t="shared" si="307"/>
        <v>25186</v>
      </c>
      <c r="DA172" s="18">
        <f t="shared" si="307"/>
        <v>27240</v>
      </c>
      <c r="DB172" s="18">
        <f t="shared" si="307"/>
        <v>174096</v>
      </c>
      <c r="DE172" s="18">
        <f t="shared" si="308"/>
        <v>998</v>
      </c>
      <c r="DF172" s="18">
        <f t="shared" si="308"/>
        <v>2191</v>
      </c>
      <c r="DG172" s="18">
        <f t="shared" si="308"/>
        <v>3372</v>
      </c>
      <c r="DH172" s="18">
        <f t="shared" si="308"/>
        <v>4430</v>
      </c>
      <c r="DI172" s="18">
        <f t="shared" si="308"/>
        <v>8067</v>
      </c>
      <c r="DJ172" s="18">
        <f t="shared" si="308"/>
        <v>14691</v>
      </c>
      <c r="DK172" s="18">
        <f t="shared" si="308"/>
        <v>22993</v>
      </c>
      <c r="DL172" s="18">
        <f t="shared" si="308"/>
        <v>32692</v>
      </c>
      <c r="DM172" s="18">
        <f t="shared" si="308"/>
        <v>38134</v>
      </c>
      <c r="DN172" s="18">
        <f t="shared" si="308"/>
        <v>40890</v>
      </c>
      <c r="DO172" s="18">
        <f t="shared" si="308"/>
        <v>41915</v>
      </c>
      <c r="DP172" s="18">
        <f t="shared" si="308"/>
        <v>42580</v>
      </c>
      <c r="DQ172" s="18">
        <f t="shared" si="308"/>
        <v>252953</v>
      </c>
      <c r="DT172" s="18">
        <f t="shared" si="309"/>
        <v>0</v>
      </c>
      <c r="DU172" s="18">
        <f t="shared" si="309"/>
        <v>0</v>
      </c>
      <c r="DV172" s="18">
        <f t="shared" si="309"/>
        <v>0</v>
      </c>
      <c r="DW172" s="18">
        <f t="shared" si="309"/>
        <v>0</v>
      </c>
      <c r="DX172" s="18">
        <f t="shared" si="309"/>
        <v>0</v>
      </c>
      <c r="DY172" s="18">
        <f t="shared" si="309"/>
        <v>0</v>
      </c>
      <c r="DZ172" s="18">
        <f t="shared" si="309"/>
        <v>0</v>
      </c>
      <c r="EA172" s="18">
        <f t="shared" si="309"/>
        <v>0</v>
      </c>
      <c r="EB172" s="18">
        <f t="shared" si="309"/>
        <v>0</v>
      </c>
      <c r="EC172" s="18">
        <f t="shared" si="309"/>
        <v>0</v>
      </c>
      <c r="ED172" s="18">
        <f t="shared" si="309"/>
        <v>0</v>
      </c>
      <c r="EE172" s="18">
        <f t="shared" si="309"/>
        <v>0</v>
      </c>
      <c r="EF172" s="18">
        <f t="shared" si="309"/>
        <v>0</v>
      </c>
      <c r="EG172" s="41" t="s">
        <v>73</v>
      </c>
      <c r="EI172" s="18">
        <f t="shared" si="310"/>
        <v>0</v>
      </c>
      <c r="EJ172" s="18">
        <f t="shared" si="310"/>
        <v>0</v>
      </c>
      <c r="EK172" s="18">
        <f t="shared" si="310"/>
        <v>0</v>
      </c>
      <c r="EL172" s="18">
        <f t="shared" si="310"/>
        <v>0</v>
      </c>
      <c r="EM172" s="18">
        <f t="shared" si="310"/>
        <v>0</v>
      </c>
      <c r="EN172" s="18">
        <f t="shared" si="310"/>
        <v>0</v>
      </c>
      <c r="EO172" s="18">
        <f t="shared" si="310"/>
        <v>0</v>
      </c>
      <c r="EP172" s="18">
        <f t="shared" si="310"/>
        <v>0</v>
      </c>
      <c r="EQ172" s="18">
        <f t="shared" si="310"/>
        <v>0</v>
      </c>
      <c r="ER172" s="18">
        <f t="shared" si="310"/>
        <v>0</v>
      </c>
      <c r="ES172" s="18">
        <f t="shared" si="310"/>
        <v>0</v>
      </c>
      <c r="ET172" s="18">
        <f t="shared" si="310"/>
        <v>0</v>
      </c>
      <c r="EU172" s="18">
        <f t="shared" si="310"/>
        <v>0</v>
      </c>
      <c r="EX172" s="18">
        <f t="shared" si="311"/>
        <v>314</v>
      </c>
      <c r="EY172" s="18">
        <f t="shared" si="311"/>
        <v>658</v>
      </c>
      <c r="EZ172" s="18">
        <f t="shared" si="311"/>
        <v>1044</v>
      </c>
      <c r="FA172" s="18">
        <f t="shared" si="311"/>
        <v>1816</v>
      </c>
      <c r="FB172" s="18">
        <f t="shared" si="311"/>
        <v>2668</v>
      </c>
      <c r="FC172" s="18">
        <f t="shared" si="311"/>
        <v>3310</v>
      </c>
      <c r="FD172" s="18">
        <f t="shared" si="311"/>
        <v>4362</v>
      </c>
      <c r="FE172" s="18">
        <f t="shared" si="311"/>
        <v>5532</v>
      </c>
      <c r="FF172" s="18">
        <f t="shared" si="311"/>
        <v>6394</v>
      </c>
      <c r="FG172" s="18">
        <f t="shared" si="311"/>
        <v>7224</v>
      </c>
      <c r="FH172" s="18">
        <f t="shared" si="311"/>
        <v>7842</v>
      </c>
      <c r="FI172" s="18">
        <f t="shared" si="311"/>
        <v>8332</v>
      </c>
      <c r="FJ172" s="18">
        <f t="shared" si="311"/>
        <v>49496</v>
      </c>
      <c r="FM172" s="18">
        <f t="shared" si="312"/>
        <v>602</v>
      </c>
      <c r="FN172" s="18">
        <f t="shared" si="312"/>
        <v>1190</v>
      </c>
      <c r="FO172" s="18">
        <f t="shared" si="312"/>
        <v>2026</v>
      </c>
      <c r="FP172" s="18">
        <f t="shared" si="312"/>
        <v>3610</v>
      </c>
      <c r="FQ172" s="18">
        <f t="shared" si="312"/>
        <v>6532</v>
      </c>
      <c r="FR172" s="18">
        <f t="shared" si="312"/>
        <v>9902</v>
      </c>
      <c r="FS172" s="18">
        <f t="shared" si="312"/>
        <v>13314</v>
      </c>
      <c r="FT172" s="18">
        <f t="shared" si="312"/>
        <v>17760</v>
      </c>
      <c r="FU172" s="18">
        <f t="shared" si="312"/>
        <v>20558</v>
      </c>
      <c r="FV172" s="18">
        <f t="shared" si="312"/>
        <v>22736</v>
      </c>
      <c r="FW172" s="18">
        <f t="shared" si="312"/>
        <v>23344</v>
      </c>
      <c r="FX172" s="18">
        <f t="shared" si="312"/>
        <v>23968</v>
      </c>
      <c r="FY172" s="18">
        <f t="shared" si="312"/>
        <v>145542</v>
      </c>
      <c r="GB172" s="18">
        <f t="shared" si="313"/>
        <v>0</v>
      </c>
      <c r="GC172" s="18">
        <f t="shared" si="313"/>
        <v>0</v>
      </c>
      <c r="GD172" s="18">
        <f t="shared" si="313"/>
        <v>0</v>
      </c>
      <c r="GE172" s="18">
        <f t="shared" si="313"/>
        <v>0</v>
      </c>
      <c r="GF172" s="18">
        <f t="shared" si="313"/>
        <v>0</v>
      </c>
      <c r="GG172" s="18">
        <f t="shared" si="313"/>
        <v>0</v>
      </c>
      <c r="GH172" s="18">
        <f t="shared" si="313"/>
        <v>0</v>
      </c>
      <c r="GI172" s="18">
        <f t="shared" si="313"/>
        <v>0</v>
      </c>
      <c r="GJ172" s="18">
        <f t="shared" si="313"/>
        <v>0</v>
      </c>
      <c r="GK172" s="18">
        <f t="shared" si="313"/>
        <v>0</v>
      </c>
      <c r="GL172" s="18">
        <f t="shared" si="313"/>
        <v>0</v>
      </c>
      <c r="GM172" s="18">
        <f t="shared" si="313"/>
        <v>0</v>
      </c>
      <c r="GN172" s="18">
        <f t="shared" si="313"/>
        <v>0</v>
      </c>
    </row>
    <row r="173" spans="1:198" ht="15.2" customHeight="1">
      <c r="A173" s="25">
        <v>2015</v>
      </c>
      <c r="B173" s="30" t="s">
        <v>8</v>
      </c>
      <c r="D173" s="18">
        <f t="shared" si="301"/>
        <v>0</v>
      </c>
      <c r="E173" s="18">
        <f t="shared" si="301"/>
        <v>0</v>
      </c>
      <c r="F173" s="18">
        <f t="shared" si="301"/>
        <v>0</v>
      </c>
      <c r="G173" s="18">
        <f t="shared" si="301"/>
        <v>0</v>
      </c>
      <c r="H173" s="18">
        <f t="shared" si="301"/>
        <v>0</v>
      </c>
      <c r="I173" s="18">
        <f t="shared" si="301"/>
        <v>0</v>
      </c>
      <c r="J173" s="18">
        <f t="shared" si="301"/>
        <v>0</v>
      </c>
      <c r="K173" s="18">
        <f t="shared" si="301"/>
        <v>0</v>
      </c>
      <c r="L173" s="18">
        <f t="shared" si="301"/>
        <v>0</v>
      </c>
      <c r="M173" s="18">
        <f t="shared" si="301"/>
        <v>0</v>
      </c>
      <c r="N173" s="18">
        <f t="shared" si="301"/>
        <v>0</v>
      </c>
      <c r="O173" s="18">
        <f t="shared" si="301"/>
        <v>0</v>
      </c>
      <c r="P173" s="18">
        <f t="shared" si="301"/>
        <v>0</v>
      </c>
      <c r="S173" s="18">
        <f t="shared" si="302"/>
        <v>0</v>
      </c>
      <c r="T173" s="18">
        <f t="shared" si="302"/>
        <v>0</v>
      </c>
      <c r="U173" s="18">
        <f t="shared" si="302"/>
        <v>0</v>
      </c>
      <c r="V173" s="18">
        <f t="shared" si="302"/>
        <v>0</v>
      </c>
      <c r="W173" s="18">
        <f t="shared" si="302"/>
        <v>0</v>
      </c>
      <c r="X173" s="18">
        <f t="shared" si="302"/>
        <v>0</v>
      </c>
      <c r="Y173" s="18">
        <f t="shared" si="302"/>
        <v>0</v>
      </c>
      <c r="Z173" s="18">
        <f t="shared" si="302"/>
        <v>0</v>
      </c>
      <c r="AA173" s="18">
        <f t="shared" si="302"/>
        <v>0</v>
      </c>
      <c r="AB173" s="18">
        <f t="shared" si="302"/>
        <v>0</v>
      </c>
      <c r="AC173" s="18">
        <f t="shared" si="302"/>
        <v>0</v>
      </c>
      <c r="AD173" s="18">
        <f t="shared" si="302"/>
        <v>0</v>
      </c>
      <c r="AE173" s="18">
        <f t="shared" si="302"/>
        <v>0</v>
      </c>
      <c r="AH173" s="18">
        <f t="shared" si="303"/>
        <v>0</v>
      </c>
      <c r="AI173" s="18">
        <f t="shared" si="303"/>
        <v>0</v>
      </c>
      <c r="AJ173" s="18">
        <f t="shared" si="303"/>
        <v>0</v>
      </c>
      <c r="AK173" s="18">
        <f t="shared" si="303"/>
        <v>0</v>
      </c>
      <c r="AL173" s="18">
        <f t="shared" si="303"/>
        <v>0</v>
      </c>
      <c r="AM173" s="18">
        <f t="shared" si="303"/>
        <v>0</v>
      </c>
      <c r="AN173" s="18">
        <f t="shared" si="303"/>
        <v>0</v>
      </c>
      <c r="AO173" s="18">
        <f t="shared" si="303"/>
        <v>0</v>
      </c>
      <c r="AP173" s="18">
        <f t="shared" si="303"/>
        <v>0</v>
      </c>
      <c r="AQ173" s="18">
        <f t="shared" si="303"/>
        <v>0</v>
      </c>
      <c r="AR173" s="18">
        <f t="shared" si="303"/>
        <v>0</v>
      </c>
      <c r="AS173" s="18">
        <f t="shared" si="303"/>
        <v>0</v>
      </c>
      <c r="AT173" s="18">
        <f t="shared" si="303"/>
        <v>0</v>
      </c>
      <c r="AW173" s="18">
        <f t="shared" si="304"/>
        <v>462</v>
      </c>
      <c r="AX173" s="18">
        <f t="shared" si="304"/>
        <v>790</v>
      </c>
      <c r="AY173" s="18">
        <f t="shared" si="304"/>
        <v>1277</v>
      </c>
      <c r="AZ173" s="18">
        <f t="shared" si="304"/>
        <v>1830</v>
      </c>
      <c r="BA173" s="18">
        <f t="shared" si="304"/>
        <v>2449</v>
      </c>
      <c r="BB173" s="18">
        <f t="shared" si="304"/>
        <v>3113</v>
      </c>
      <c r="BC173" s="18">
        <f t="shared" si="304"/>
        <v>3735</v>
      </c>
      <c r="BD173" s="18">
        <f t="shared" si="304"/>
        <v>4312</v>
      </c>
      <c r="BE173" s="18">
        <f t="shared" si="304"/>
        <v>4897</v>
      </c>
      <c r="BF173" s="18">
        <f t="shared" si="304"/>
        <v>5477</v>
      </c>
      <c r="BG173" s="18">
        <f t="shared" si="304"/>
        <v>5918</v>
      </c>
      <c r="BH173" s="18">
        <f t="shared" si="304"/>
        <v>6179</v>
      </c>
      <c r="BI173" s="18">
        <f t="shared" si="304"/>
        <v>40439</v>
      </c>
      <c r="BL173" s="18">
        <f t="shared" si="305"/>
        <v>3773</v>
      </c>
      <c r="BM173" s="18">
        <f t="shared" si="305"/>
        <v>6767</v>
      </c>
      <c r="BN173" s="18">
        <f t="shared" si="305"/>
        <v>10246</v>
      </c>
      <c r="BO173" s="18">
        <f t="shared" si="305"/>
        <v>13708</v>
      </c>
      <c r="BP173" s="18">
        <f t="shared" si="305"/>
        <v>17556</v>
      </c>
      <c r="BQ173" s="18">
        <f t="shared" si="305"/>
        <v>21280</v>
      </c>
      <c r="BR173" s="18">
        <f t="shared" si="305"/>
        <v>25500</v>
      </c>
      <c r="BS173" s="18">
        <f t="shared" si="305"/>
        <v>29692</v>
      </c>
      <c r="BT173" s="18">
        <f t="shared" si="305"/>
        <v>33681</v>
      </c>
      <c r="BU173" s="18">
        <f t="shared" si="305"/>
        <v>37569</v>
      </c>
      <c r="BV173" s="18">
        <f t="shared" si="305"/>
        <v>41048</v>
      </c>
      <c r="BW173" s="18">
        <f t="shared" si="305"/>
        <v>44483</v>
      </c>
      <c r="BX173" s="18">
        <f t="shared" si="305"/>
        <v>285303</v>
      </c>
      <c r="CA173" s="18">
        <f t="shared" si="306"/>
        <v>26</v>
      </c>
      <c r="CB173" s="18">
        <f t="shared" si="306"/>
        <v>42</v>
      </c>
      <c r="CC173" s="18">
        <f t="shared" si="306"/>
        <v>58</v>
      </c>
      <c r="CD173" s="18">
        <f t="shared" si="306"/>
        <v>85</v>
      </c>
      <c r="CE173" s="18">
        <f t="shared" si="306"/>
        <v>116</v>
      </c>
      <c r="CF173" s="18">
        <f t="shared" si="306"/>
        <v>159</v>
      </c>
      <c r="CG173" s="18">
        <f t="shared" si="306"/>
        <v>169</v>
      </c>
      <c r="CH173" s="18">
        <f t="shared" si="306"/>
        <v>192</v>
      </c>
      <c r="CI173" s="18">
        <f t="shared" si="306"/>
        <v>200</v>
      </c>
      <c r="CJ173" s="18">
        <f t="shared" si="306"/>
        <v>228</v>
      </c>
      <c r="CK173" s="18">
        <f t="shared" si="306"/>
        <v>256</v>
      </c>
      <c r="CL173" s="18">
        <f t="shared" si="306"/>
        <v>271</v>
      </c>
      <c r="CM173" s="18">
        <f t="shared" si="306"/>
        <v>1802</v>
      </c>
      <c r="CP173" s="18">
        <f t="shared" si="307"/>
        <v>1976</v>
      </c>
      <c r="CQ173" s="18">
        <f t="shared" si="307"/>
        <v>3860</v>
      </c>
      <c r="CR173" s="18">
        <f t="shared" si="307"/>
        <v>5730</v>
      </c>
      <c r="CS173" s="18">
        <f t="shared" si="307"/>
        <v>7558</v>
      </c>
      <c r="CT173" s="18">
        <f t="shared" si="307"/>
        <v>9734</v>
      </c>
      <c r="CU173" s="18">
        <f t="shared" si="307"/>
        <v>11780</v>
      </c>
      <c r="CV173" s="18">
        <f t="shared" si="307"/>
        <v>14278</v>
      </c>
      <c r="CW173" s="18">
        <f t="shared" si="307"/>
        <v>16830</v>
      </c>
      <c r="CX173" s="18">
        <f t="shared" si="307"/>
        <v>19176</v>
      </c>
      <c r="CY173" s="18">
        <f t="shared" si="307"/>
        <v>21550</v>
      </c>
      <c r="CZ173" s="18">
        <f t="shared" si="307"/>
        <v>23490</v>
      </c>
      <c r="DA173" s="18">
        <f t="shared" si="307"/>
        <v>25436</v>
      </c>
      <c r="DB173" s="18">
        <f t="shared" si="307"/>
        <v>161398</v>
      </c>
      <c r="DE173" s="18">
        <f t="shared" si="308"/>
        <v>1062</v>
      </c>
      <c r="DF173" s="18">
        <f t="shared" si="308"/>
        <v>2094</v>
      </c>
      <c r="DG173" s="18">
        <f t="shared" si="308"/>
        <v>3319</v>
      </c>
      <c r="DH173" s="18">
        <f t="shared" si="308"/>
        <v>4353</v>
      </c>
      <c r="DI173" s="18">
        <f t="shared" si="308"/>
        <v>8351</v>
      </c>
      <c r="DJ173" s="18">
        <f t="shared" si="308"/>
        <v>14670</v>
      </c>
      <c r="DK173" s="18">
        <f t="shared" si="308"/>
        <v>23478</v>
      </c>
      <c r="DL173" s="18">
        <f t="shared" si="308"/>
        <v>32702</v>
      </c>
      <c r="DM173" s="18">
        <f t="shared" si="308"/>
        <v>39364</v>
      </c>
      <c r="DN173" s="18">
        <f t="shared" si="308"/>
        <v>42619</v>
      </c>
      <c r="DO173" s="18">
        <f t="shared" si="308"/>
        <v>43684</v>
      </c>
      <c r="DP173" s="18">
        <f t="shared" si="308"/>
        <v>44236</v>
      </c>
      <c r="DQ173" s="18">
        <f t="shared" si="308"/>
        <v>259932</v>
      </c>
      <c r="DT173" s="18">
        <f t="shared" si="309"/>
        <v>0</v>
      </c>
      <c r="DU173" s="18">
        <f t="shared" si="309"/>
        <v>0</v>
      </c>
      <c r="DV173" s="18">
        <f t="shared" si="309"/>
        <v>0</v>
      </c>
      <c r="DW173" s="18">
        <f t="shared" si="309"/>
        <v>0</v>
      </c>
      <c r="DX173" s="18">
        <f t="shared" si="309"/>
        <v>0</v>
      </c>
      <c r="DY173" s="18">
        <f t="shared" si="309"/>
        <v>0</v>
      </c>
      <c r="DZ173" s="18">
        <f t="shared" si="309"/>
        <v>0</v>
      </c>
      <c r="EA173" s="18">
        <f t="shared" si="309"/>
        <v>0</v>
      </c>
      <c r="EB173" s="18">
        <f t="shared" si="309"/>
        <v>0</v>
      </c>
      <c r="EC173" s="18">
        <f t="shared" si="309"/>
        <v>0</v>
      </c>
      <c r="ED173" s="18">
        <f t="shared" si="309"/>
        <v>0</v>
      </c>
      <c r="EE173" s="18">
        <f t="shared" si="309"/>
        <v>0</v>
      </c>
      <c r="EF173" s="18">
        <f t="shared" si="309"/>
        <v>0</v>
      </c>
      <c r="EG173" s="41" t="s">
        <v>73</v>
      </c>
      <c r="EI173" s="18">
        <f t="shared" si="310"/>
        <v>0</v>
      </c>
      <c r="EJ173" s="18">
        <f t="shared" si="310"/>
        <v>0</v>
      </c>
      <c r="EK173" s="18">
        <f t="shared" si="310"/>
        <v>0</v>
      </c>
      <c r="EL173" s="18">
        <f t="shared" si="310"/>
        <v>0</v>
      </c>
      <c r="EM173" s="18">
        <f t="shared" si="310"/>
        <v>0</v>
      </c>
      <c r="EN173" s="18">
        <f t="shared" si="310"/>
        <v>0</v>
      </c>
      <c r="EO173" s="18">
        <f t="shared" si="310"/>
        <v>0</v>
      </c>
      <c r="EP173" s="18">
        <f t="shared" si="310"/>
        <v>0</v>
      </c>
      <c r="EQ173" s="18">
        <f t="shared" si="310"/>
        <v>0</v>
      </c>
      <c r="ER173" s="18">
        <f t="shared" si="310"/>
        <v>0</v>
      </c>
      <c r="ES173" s="18">
        <f t="shared" si="310"/>
        <v>0</v>
      </c>
      <c r="ET173" s="18">
        <f t="shared" si="310"/>
        <v>0</v>
      </c>
      <c r="EU173" s="18">
        <f t="shared" si="310"/>
        <v>0</v>
      </c>
      <c r="EX173" s="18">
        <f t="shared" si="311"/>
        <v>300</v>
      </c>
      <c r="EY173" s="18">
        <f t="shared" si="311"/>
        <v>602</v>
      </c>
      <c r="EZ173" s="18">
        <f t="shared" si="311"/>
        <v>1114</v>
      </c>
      <c r="FA173" s="18">
        <f t="shared" si="311"/>
        <v>1772</v>
      </c>
      <c r="FB173" s="18">
        <f t="shared" si="311"/>
        <v>2736</v>
      </c>
      <c r="FC173" s="18">
        <f t="shared" si="311"/>
        <v>3486</v>
      </c>
      <c r="FD173" s="18">
        <f t="shared" si="311"/>
        <v>4482</v>
      </c>
      <c r="FE173" s="18">
        <f t="shared" si="311"/>
        <v>5298</v>
      </c>
      <c r="FF173" s="18">
        <f t="shared" si="311"/>
        <v>6096</v>
      </c>
      <c r="FG173" s="18">
        <f t="shared" si="311"/>
        <v>6864</v>
      </c>
      <c r="FH173" s="18">
        <f t="shared" si="311"/>
        <v>7492</v>
      </c>
      <c r="FI173" s="18">
        <f t="shared" si="311"/>
        <v>7916</v>
      </c>
      <c r="FJ173" s="18">
        <f t="shared" si="311"/>
        <v>48158</v>
      </c>
      <c r="FM173" s="18">
        <f t="shared" si="312"/>
        <v>430</v>
      </c>
      <c r="FN173" s="18">
        <f t="shared" si="312"/>
        <v>776</v>
      </c>
      <c r="FO173" s="18">
        <f t="shared" si="312"/>
        <v>1396</v>
      </c>
      <c r="FP173" s="18">
        <f t="shared" si="312"/>
        <v>2580</v>
      </c>
      <c r="FQ173" s="18">
        <f t="shared" si="312"/>
        <v>5012</v>
      </c>
      <c r="FR173" s="18">
        <f t="shared" si="312"/>
        <v>7954</v>
      </c>
      <c r="FS173" s="18">
        <f t="shared" si="312"/>
        <v>10904</v>
      </c>
      <c r="FT173" s="18">
        <f t="shared" si="312"/>
        <v>13953</v>
      </c>
      <c r="FU173" s="18">
        <f t="shared" si="312"/>
        <v>16919</v>
      </c>
      <c r="FV173" s="18">
        <f t="shared" si="312"/>
        <v>19407</v>
      </c>
      <c r="FW173" s="18">
        <f t="shared" si="312"/>
        <v>20203</v>
      </c>
      <c r="FX173" s="18">
        <f t="shared" si="312"/>
        <v>20827</v>
      </c>
      <c r="FY173" s="18">
        <f t="shared" si="312"/>
        <v>120361</v>
      </c>
      <c r="GB173" s="18">
        <f t="shared" si="313"/>
        <v>0</v>
      </c>
      <c r="GC173" s="18">
        <f t="shared" si="313"/>
        <v>0</v>
      </c>
      <c r="GD173" s="18">
        <f t="shared" si="313"/>
        <v>0</v>
      </c>
      <c r="GE173" s="18">
        <f t="shared" si="313"/>
        <v>0</v>
      </c>
      <c r="GF173" s="18">
        <f t="shared" si="313"/>
        <v>0</v>
      </c>
      <c r="GG173" s="18">
        <f t="shared" si="313"/>
        <v>0</v>
      </c>
      <c r="GH173" s="18">
        <f t="shared" si="313"/>
        <v>0</v>
      </c>
      <c r="GI173" s="18">
        <f t="shared" si="313"/>
        <v>0</v>
      </c>
      <c r="GJ173" s="18">
        <f t="shared" si="313"/>
        <v>0</v>
      </c>
      <c r="GK173" s="18">
        <f t="shared" si="313"/>
        <v>0</v>
      </c>
      <c r="GL173" s="18">
        <f t="shared" si="313"/>
        <v>0</v>
      </c>
      <c r="GM173" s="18">
        <f t="shared" si="313"/>
        <v>0</v>
      </c>
      <c r="GN173" s="18">
        <f t="shared" si="313"/>
        <v>0</v>
      </c>
    </row>
    <row r="174" spans="1:198" ht="15.2" customHeight="1">
      <c r="A174" s="25">
        <v>2016</v>
      </c>
      <c r="B174" s="30" t="s">
        <v>8</v>
      </c>
      <c r="D174" s="18">
        <f t="shared" ref="D174:P184" si="314">SUMIFS(D$11:D$115,$A$11:$A$115,$A174,$B$11:$B$115,$B174)</f>
        <v>0</v>
      </c>
      <c r="E174" s="18">
        <f t="shared" si="314"/>
        <v>0</v>
      </c>
      <c r="F174" s="18">
        <f t="shared" si="314"/>
        <v>0</v>
      </c>
      <c r="G174" s="18">
        <f t="shared" si="314"/>
        <v>0</v>
      </c>
      <c r="H174" s="18">
        <f t="shared" si="314"/>
        <v>0</v>
      </c>
      <c r="I174" s="18">
        <f t="shared" si="314"/>
        <v>0</v>
      </c>
      <c r="J174" s="18">
        <f t="shared" si="314"/>
        <v>0</v>
      </c>
      <c r="K174" s="18">
        <f t="shared" si="314"/>
        <v>0</v>
      </c>
      <c r="L174" s="18">
        <f t="shared" si="314"/>
        <v>0</v>
      </c>
      <c r="M174" s="18">
        <f t="shared" si="314"/>
        <v>0</v>
      </c>
      <c r="N174" s="18">
        <f t="shared" si="314"/>
        <v>0</v>
      </c>
      <c r="O174" s="18">
        <f t="shared" si="314"/>
        <v>0</v>
      </c>
      <c r="P174" s="18">
        <f t="shared" si="314"/>
        <v>0</v>
      </c>
      <c r="S174" s="18">
        <f t="shared" si="302"/>
        <v>0</v>
      </c>
      <c r="T174" s="18">
        <f t="shared" si="302"/>
        <v>0</v>
      </c>
      <c r="U174" s="18">
        <f t="shared" si="302"/>
        <v>0</v>
      </c>
      <c r="V174" s="18">
        <f t="shared" si="302"/>
        <v>0</v>
      </c>
      <c r="W174" s="18">
        <f t="shared" si="302"/>
        <v>0</v>
      </c>
      <c r="X174" s="18">
        <f t="shared" si="302"/>
        <v>0</v>
      </c>
      <c r="Y174" s="18">
        <f t="shared" si="302"/>
        <v>0</v>
      </c>
      <c r="Z174" s="18">
        <f t="shared" si="302"/>
        <v>0</v>
      </c>
      <c r="AA174" s="18">
        <f t="shared" si="302"/>
        <v>0</v>
      </c>
      <c r="AB174" s="18">
        <f t="shared" si="302"/>
        <v>0</v>
      </c>
      <c r="AC174" s="18">
        <f t="shared" si="302"/>
        <v>0</v>
      </c>
      <c r="AD174" s="18">
        <f t="shared" si="302"/>
        <v>0</v>
      </c>
      <c r="AE174" s="18">
        <f t="shared" si="302"/>
        <v>0</v>
      </c>
      <c r="AH174" s="18">
        <f t="shared" ref="AH174:AT184" si="315">SUMIFS(AH$11:AH$115,$A$11:$A$115,$A174,$B$11:$B$115,$B174)</f>
        <v>0</v>
      </c>
      <c r="AI174" s="18">
        <f t="shared" si="315"/>
        <v>0</v>
      </c>
      <c r="AJ174" s="18">
        <f t="shared" si="315"/>
        <v>0</v>
      </c>
      <c r="AK174" s="18">
        <f t="shared" si="315"/>
        <v>0</v>
      </c>
      <c r="AL174" s="18">
        <f t="shared" si="315"/>
        <v>0</v>
      </c>
      <c r="AM174" s="18">
        <f t="shared" si="315"/>
        <v>0</v>
      </c>
      <c r="AN174" s="18">
        <f t="shared" si="315"/>
        <v>0</v>
      </c>
      <c r="AO174" s="18">
        <f t="shared" si="315"/>
        <v>0</v>
      </c>
      <c r="AP174" s="18">
        <f t="shared" si="315"/>
        <v>0</v>
      </c>
      <c r="AQ174" s="18">
        <f t="shared" si="315"/>
        <v>0</v>
      </c>
      <c r="AR174" s="18">
        <f t="shared" si="315"/>
        <v>0</v>
      </c>
      <c r="AS174" s="18">
        <f t="shared" si="315"/>
        <v>0</v>
      </c>
      <c r="AT174" s="18">
        <f t="shared" si="315"/>
        <v>0</v>
      </c>
      <c r="AW174" s="18">
        <f t="shared" ref="AW174:BI184" si="316">SUMIFS(AW$11:AW$115,$A$11:$A$115,$A174,$B$11:$B$115,$B174)</f>
        <v>297</v>
      </c>
      <c r="AX174" s="18">
        <f t="shared" si="316"/>
        <v>569</v>
      </c>
      <c r="AY174" s="18">
        <f t="shared" si="316"/>
        <v>851</v>
      </c>
      <c r="AZ174" s="18">
        <f t="shared" si="316"/>
        <v>1336</v>
      </c>
      <c r="BA174" s="18">
        <f t="shared" si="316"/>
        <v>1940</v>
      </c>
      <c r="BB174" s="18">
        <f t="shared" si="316"/>
        <v>2502</v>
      </c>
      <c r="BC174" s="18">
        <f t="shared" si="316"/>
        <v>3082</v>
      </c>
      <c r="BD174" s="18">
        <f t="shared" si="316"/>
        <v>3551</v>
      </c>
      <c r="BE174" s="18">
        <f t="shared" si="316"/>
        <v>4069</v>
      </c>
      <c r="BF174" s="18">
        <f t="shared" si="316"/>
        <v>4642</v>
      </c>
      <c r="BG174" s="18">
        <f t="shared" si="316"/>
        <v>5142</v>
      </c>
      <c r="BH174" s="18">
        <f t="shared" si="316"/>
        <v>5385</v>
      </c>
      <c r="BI174" s="18">
        <f t="shared" si="316"/>
        <v>33366</v>
      </c>
      <c r="BL174" s="18">
        <f t="shared" ref="BL174:BX184" si="317">SUMIFS(BL$11:BL$115,$A$11:$A$115,$A174,$B$11:$B$115,$B174)</f>
        <v>3869</v>
      </c>
      <c r="BM174" s="18">
        <f t="shared" si="317"/>
        <v>7083</v>
      </c>
      <c r="BN174" s="18">
        <f t="shared" si="317"/>
        <v>10452</v>
      </c>
      <c r="BO174" s="18">
        <f t="shared" si="317"/>
        <v>13901</v>
      </c>
      <c r="BP174" s="18">
        <f t="shared" si="317"/>
        <v>17505</v>
      </c>
      <c r="BQ174" s="18">
        <f t="shared" si="317"/>
        <v>21638</v>
      </c>
      <c r="BR174" s="18">
        <f t="shared" si="317"/>
        <v>25613</v>
      </c>
      <c r="BS174" s="18">
        <f t="shared" si="317"/>
        <v>29753</v>
      </c>
      <c r="BT174" s="18">
        <f t="shared" si="317"/>
        <v>33484</v>
      </c>
      <c r="BU174" s="18">
        <f t="shared" si="317"/>
        <v>37374</v>
      </c>
      <c r="BV174" s="18">
        <f t="shared" si="317"/>
        <v>40892</v>
      </c>
      <c r="BW174" s="18">
        <f t="shared" si="317"/>
        <v>44502</v>
      </c>
      <c r="BX174" s="18">
        <f t="shared" si="317"/>
        <v>286066</v>
      </c>
      <c r="CA174" s="18">
        <f t="shared" ref="CA174:CM184" si="318">SUMIFS(CA$11:CA$115,$A$11:$A$115,$A174,$B$11:$B$115,$B174)</f>
        <v>12</v>
      </c>
      <c r="CB174" s="18">
        <f t="shared" si="318"/>
        <v>38</v>
      </c>
      <c r="CC174" s="18">
        <f t="shared" si="318"/>
        <v>47</v>
      </c>
      <c r="CD174" s="18">
        <f t="shared" si="318"/>
        <v>61</v>
      </c>
      <c r="CE174" s="18">
        <f t="shared" si="318"/>
        <v>88</v>
      </c>
      <c r="CF174" s="18">
        <f t="shared" si="318"/>
        <v>122</v>
      </c>
      <c r="CG174" s="18">
        <f t="shared" si="318"/>
        <v>140</v>
      </c>
      <c r="CH174" s="18">
        <f t="shared" si="318"/>
        <v>168</v>
      </c>
      <c r="CI174" s="18">
        <f t="shared" si="318"/>
        <v>187</v>
      </c>
      <c r="CJ174" s="18">
        <f t="shared" si="318"/>
        <v>207</v>
      </c>
      <c r="CK174" s="18">
        <f t="shared" si="318"/>
        <v>245</v>
      </c>
      <c r="CL174" s="18">
        <f t="shared" si="318"/>
        <v>265</v>
      </c>
      <c r="CM174" s="18">
        <f t="shared" si="318"/>
        <v>1580</v>
      </c>
      <c r="CP174" s="18">
        <f t="shared" ref="CP174:DB184" si="319">SUMIFS(CP$11:CP$115,$A$11:$A$115,$A174,$B$11:$B$115,$B174)</f>
        <v>1930</v>
      </c>
      <c r="CQ174" s="18">
        <f t="shared" si="319"/>
        <v>3646</v>
      </c>
      <c r="CR174" s="18">
        <f t="shared" si="319"/>
        <v>5396</v>
      </c>
      <c r="CS174" s="18">
        <f t="shared" si="319"/>
        <v>7058</v>
      </c>
      <c r="CT174" s="18">
        <f t="shared" si="319"/>
        <v>9086</v>
      </c>
      <c r="CU174" s="18">
        <f t="shared" si="319"/>
        <v>11124</v>
      </c>
      <c r="CV174" s="18">
        <f t="shared" si="319"/>
        <v>13526</v>
      </c>
      <c r="CW174" s="18">
        <f t="shared" si="319"/>
        <v>15976</v>
      </c>
      <c r="CX174" s="18">
        <f t="shared" si="319"/>
        <v>18224</v>
      </c>
      <c r="CY174" s="18">
        <f t="shared" si="319"/>
        <v>20532</v>
      </c>
      <c r="CZ174" s="18">
        <f t="shared" si="319"/>
        <v>22406</v>
      </c>
      <c r="DA174" s="18">
        <f t="shared" si="319"/>
        <v>24158</v>
      </c>
      <c r="DB174" s="18">
        <f t="shared" si="319"/>
        <v>153062</v>
      </c>
      <c r="DE174" s="18">
        <f t="shared" ref="DE174:DQ184" si="320">SUMIFS(DE$11:DE$115,$A$11:$A$115,$A174,$B$11:$B$115,$B174)</f>
        <v>1141</v>
      </c>
      <c r="DF174" s="18">
        <f t="shared" si="320"/>
        <v>2650</v>
      </c>
      <c r="DG174" s="18">
        <f t="shared" si="320"/>
        <v>3885</v>
      </c>
      <c r="DH174" s="18">
        <f t="shared" si="320"/>
        <v>5731</v>
      </c>
      <c r="DI174" s="18">
        <f t="shared" si="320"/>
        <v>10447</v>
      </c>
      <c r="DJ174" s="18">
        <f t="shared" si="320"/>
        <v>17578</v>
      </c>
      <c r="DK174" s="18">
        <f t="shared" si="320"/>
        <v>27190</v>
      </c>
      <c r="DL174" s="18">
        <f t="shared" si="320"/>
        <v>35506</v>
      </c>
      <c r="DM174" s="18">
        <f t="shared" si="320"/>
        <v>42442</v>
      </c>
      <c r="DN174" s="18">
        <f t="shared" si="320"/>
        <v>45842</v>
      </c>
      <c r="DO174" s="18">
        <f t="shared" si="320"/>
        <v>47508</v>
      </c>
      <c r="DP174" s="18">
        <f t="shared" si="320"/>
        <v>49063</v>
      </c>
      <c r="DQ174" s="18">
        <f t="shared" si="320"/>
        <v>288983</v>
      </c>
      <c r="DT174" s="18">
        <f t="shared" ref="DT174:EF184" si="321">SUMIFS(DT$11:DT$115,$A$11:$A$115,$A174,$B$11:$B$115,$B174)</f>
        <v>0</v>
      </c>
      <c r="DU174" s="18">
        <f t="shared" si="321"/>
        <v>0</v>
      </c>
      <c r="DV174" s="18">
        <f t="shared" si="321"/>
        <v>0</v>
      </c>
      <c r="DW174" s="18">
        <f t="shared" si="321"/>
        <v>0</v>
      </c>
      <c r="DX174" s="18">
        <f t="shared" si="321"/>
        <v>0</v>
      </c>
      <c r="DY174" s="18">
        <f t="shared" si="321"/>
        <v>0</v>
      </c>
      <c r="DZ174" s="18">
        <f t="shared" si="321"/>
        <v>0</v>
      </c>
      <c r="EA174" s="18">
        <f t="shared" si="321"/>
        <v>0</v>
      </c>
      <c r="EB174" s="18">
        <f t="shared" si="321"/>
        <v>0</v>
      </c>
      <c r="EC174" s="18">
        <f t="shared" si="321"/>
        <v>0</v>
      </c>
      <c r="ED174" s="18">
        <f t="shared" si="321"/>
        <v>0</v>
      </c>
      <c r="EE174" s="18">
        <f t="shared" si="321"/>
        <v>0</v>
      </c>
      <c r="EF174" s="18">
        <f t="shared" si="321"/>
        <v>0</v>
      </c>
      <c r="EG174" s="41" t="s">
        <v>73</v>
      </c>
      <c r="EI174" s="18">
        <f t="shared" ref="EI174:EU184" si="322">SUMIFS(EI$11:EI$115,$A$11:$A$115,$A174,$B$11:$B$115,$B174)</f>
        <v>0</v>
      </c>
      <c r="EJ174" s="18">
        <f t="shared" si="322"/>
        <v>0</v>
      </c>
      <c r="EK174" s="18">
        <f t="shared" si="322"/>
        <v>0</v>
      </c>
      <c r="EL174" s="18">
        <f t="shared" si="322"/>
        <v>0</v>
      </c>
      <c r="EM174" s="18">
        <f t="shared" si="322"/>
        <v>0</v>
      </c>
      <c r="EN174" s="18">
        <f t="shared" si="322"/>
        <v>0</v>
      </c>
      <c r="EO174" s="18">
        <f t="shared" si="322"/>
        <v>0</v>
      </c>
      <c r="EP174" s="18">
        <f t="shared" si="322"/>
        <v>0</v>
      </c>
      <c r="EQ174" s="18">
        <f t="shared" si="322"/>
        <v>0</v>
      </c>
      <c r="ER174" s="18">
        <f t="shared" si="322"/>
        <v>0</v>
      </c>
      <c r="ES174" s="18">
        <f t="shared" si="322"/>
        <v>0</v>
      </c>
      <c r="ET174" s="18">
        <f t="shared" si="322"/>
        <v>0</v>
      </c>
      <c r="EU174" s="18">
        <f t="shared" si="322"/>
        <v>0</v>
      </c>
      <c r="EX174" s="18">
        <f t="shared" ref="EX174:FJ184" si="323">SUMIFS(EX$11:EX$115,$A$11:$A$115,$A174,$B$11:$B$115,$B174)</f>
        <v>284</v>
      </c>
      <c r="EY174" s="18">
        <f t="shared" si="323"/>
        <v>576</v>
      </c>
      <c r="EZ174" s="18">
        <f t="shared" si="323"/>
        <v>1056</v>
      </c>
      <c r="FA174" s="18">
        <f t="shared" si="323"/>
        <v>1622</v>
      </c>
      <c r="FB174" s="18">
        <f t="shared" si="323"/>
        <v>2432</v>
      </c>
      <c r="FC174" s="18">
        <f t="shared" si="323"/>
        <v>3120</v>
      </c>
      <c r="FD174" s="18">
        <f t="shared" si="323"/>
        <v>4078</v>
      </c>
      <c r="FE174" s="18">
        <f t="shared" si="323"/>
        <v>4914</v>
      </c>
      <c r="FF174" s="18">
        <f t="shared" si="323"/>
        <v>5678</v>
      </c>
      <c r="FG174" s="18">
        <f t="shared" si="323"/>
        <v>6430</v>
      </c>
      <c r="FH174" s="18">
        <f t="shared" si="323"/>
        <v>6978</v>
      </c>
      <c r="FI174" s="18">
        <f t="shared" si="323"/>
        <v>7416</v>
      </c>
      <c r="FJ174" s="18">
        <f t="shared" si="323"/>
        <v>44584</v>
      </c>
      <c r="FM174" s="18">
        <f t="shared" ref="FM174:FY184" si="324">SUMIFS(FM$11:FM$115,$A$11:$A$115,$A174,$B$11:$B$115,$B174)</f>
        <v>384</v>
      </c>
      <c r="FN174" s="18">
        <f t="shared" si="324"/>
        <v>804</v>
      </c>
      <c r="FO174" s="18">
        <f t="shared" si="324"/>
        <v>1402</v>
      </c>
      <c r="FP174" s="18">
        <f t="shared" si="324"/>
        <v>2640</v>
      </c>
      <c r="FQ174" s="18">
        <f t="shared" si="324"/>
        <v>5146</v>
      </c>
      <c r="FR174" s="18">
        <f t="shared" si="324"/>
        <v>8228</v>
      </c>
      <c r="FS174" s="18">
        <f t="shared" si="324"/>
        <v>11356</v>
      </c>
      <c r="FT174" s="18">
        <f t="shared" si="324"/>
        <v>14324</v>
      </c>
      <c r="FU174" s="18">
        <f t="shared" si="324"/>
        <v>17300</v>
      </c>
      <c r="FV174" s="18">
        <f t="shared" si="324"/>
        <v>19858</v>
      </c>
      <c r="FW174" s="18">
        <f t="shared" si="324"/>
        <v>20654</v>
      </c>
      <c r="FX174" s="18">
        <f t="shared" si="324"/>
        <v>21388</v>
      </c>
      <c r="FY174" s="18">
        <f t="shared" si="324"/>
        <v>123484</v>
      </c>
      <c r="GB174" s="18">
        <f t="shared" ref="GB174:GN184" si="325">SUMIFS(GB$11:GB$115,$A$11:$A$115,$A174,$B$11:$B$115,$B174)</f>
        <v>0</v>
      </c>
      <c r="GC174" s="18">
        <f t="shared" si="325"/>
        <v>0</v>
      </c>
      <c r="GD174" s="18">
        <f t="shared" si="325"/>
        <v>0</v>
      </c>
      <c r="GE174" s="18">
        <f t="shared" si="325"/>
        <v>0</v>
      </c>
      <c r="GF174" s="18">
        <f t="shared" si="325"/>
        <v>0</v>
      </c>
      <c r="GG174" s="18">
        <f t="shared" si="325"/>
        <v>0</v>
      </c>
      <c r="GH174" s="18">
        <f t="shared" si="325"/>
        <v>0</v>
      </c>
      <c r="GI174" s="18">
        <f t="shared" si="325"/>
        <v>0</v>
      </c>
      <c r="GJ174" s="18">
        <f t="shared" si="325"/>
        <v>0</v>
      </c>
      <c r="GK174" s="18">
        <f t="shared" si="325"/>
        <v>0</v>
      </c>
      <c r="GL174" s="18">
        <f t="shared" si="325"/>
        <v>0</v>
      </c>
      <c r="GM174" s="18">
        <f t="shared" si="325"/>
        <v>0</v>
      </c>
      <c r="GN174" s="18">
        <f t="shared" si="325"/>
        <v>0</v>
      </c>
    </row>
    <row r="175" spans="1:198" ht="15.2" customHeight="1">
      <c r="A175" s="25">
        <v>2017</v>
      </c>
      <c r="B175" s="30" t="s">
        <v>8</v>
      </c>
      <c r="D175" s="18">
        <f t="shared" si="314"/>
        <v>0</v>
      </c>
      <c r="E175" s="18">
        <f t="shared" si="314"/>
        <v>0</v>
      </c>
      <c r="F175" s="18">
        <f t="shared" si="314"/>
        <v>0</v>
      </c>
      <c r="G175" s="18">
        <f t="shared" si="314"/>
        <v>0</v>
      </c>
      <c r="H175" s="18">
        <f t="shared" si="314"/>
        <v>0</v>
      </c>
      <c r="I175" s="18">
        <f t="shared" si="314"/>
        <v>0</v>
      </c>
      <c r="J175" s="18">
        <f t="shared" si="314"/>
        <v>0</v>
      </c>
      <c r="K175" s="18">
        <f t="shared" si="314"/>
        <v>0</v>
      </c>
      <c r="L175" s="18">
        <f t="shared" si="314"/>
        <v>0</v>
      </c>
      <c r="M175" s="18">
        <f t="shared" si="314"/>
        <v>0</v>
      </c>
      <c r="N175" s="18">
        <f t="shared" si="314"/>
        <v>0</v>
      </c>
      <c r="O175" s="18">
        <f t="shared" si="314"/>
        <v>0</v>
      </c>
      <c r="P175" s="18">
        <f t="shared" si="314"/>
        <v>0</v>
      </c>
      <c r="S175" s="18">
        <f t="shared" si="302"/>
        <v>0</v>
      </c>
      <c r="T175" s="18">
        <f t="shared" si="302"/>
        <v>0</v>
      </c>
      <c r="U175" s="18">
        <f t="shared" si="302"/>
        <v>0</v>
      </c>
      <c r="V175" s="18">
        <f t="shared" si="302"/>
        <v>0</v>
      </c>
      <c r="W175" s="18">
        <f t="shared" si="302"/>
        <v>0</v>
      </c>
      <c r="X175" s="18">
        <f t="shared" si="302"/>
        <v>0</v>
      </c>
      <c r="Y175" s="18">
        <f t="shared" si="302"/>
        <v>0</v>
      </c>
      <c r="Z175" s="18">
        <f t="shared" si="302"/>
        <v>0</v>
      </c>
      <c r="AA175" s="18">
        <f t="shared" si="302"/>
        <v>0</v>
      </c>
      <c r="AB175" s="18">
        <f t="shared" si="302"/>
        <v>0</v>
      </c>
      <c r="AC175" s="18">
        <f t="shared" si="302"/>
        <v>0</v>
      </c>
      <c r="AD175" s="18">
        <f t="shared" si="302"/>
        <v>0</v>
      </c>
      <c r="AE175" s="18">
        <f t="shared" si="302"/>
        <v>0</v>
      </c>
      <c r="AH175" s="18">
        <f t="shared" si="315"/>
        <v>0</v>
      </c>
      <c r="AI175" s="18">
        <f t="shared" si="315"/>
        <v>0</v>
      </c>
      <c r="AJ175" s="18">
        <f t="shared" si="315"/>
        <v>0</v>
      </c>
      <c r="AK175" s="18">
        <f t="shared" si="315"/>
        <v>0</v>
      </c>
      <c r="AL175" s="18">
        <f t="shared" si="315"/>
        <v>0</v>
      </c>
      <c r="AM175" s="18">
        <f t="shared" si="315"/>
        <v>0</v>
      </c>
      <c r="AN175" s="18">
        <f t="shared" si="315"/>
        <v>0</v>
      </c>
      <c r="AO175" s="18">
        <f t="shared" si="315"/>
        <v>0</v>
      </c>
      <c r="AP175" s="18">
        <f t="shared" si="315"/>
        <v>0</v>
      </c>
      <c r="AQ175" s="18">
        <f t="shared" si="315"/>
        <v>0</v>
      </c>
      <c r="AR175" s="18">
        <f t="shared" si="315"/>
        <v>0</v>
      </c>
      <c r="AS175" s="18">
        <f t="shared" si="315"/>
        <v>0</v>
      </c>
      <c r="AT175" s="18">
        <f t="shared" si="315"/>
        <v>0</v>
      </c>
      <c r="AW175" s="18">
        <f t="shared" si="316"/>
        <v>273</v>
      </c>
      <c r="AX175" s="18">
        <f t="shared" si="316"/>
        <v>561</v>
      </c>
      <c r="AY175" s="18">
        <f t="shared" si="316"/>
        <v>922</v>
      </c>
      <c r="AZ175" s="18">
        <f t="shared" si="316"/>
        <v>1341</v>
      </c>
      <c r="BA175" s="18">
        <f t="shared" si="316"/>
        <v>1816</v>
      </c>
      <c r="BB175" s="18">
        <f t="shared" si="316"/>
        <v>2359</v>
      </c>
      <c r="BC175" s="18">
        <f t="shared" si="316"/>
        <v>2874</v>
      </c>
      <c r="BD175" s="18">
        <f t="shared" si="316"/>
        <v>3371</v>
      </c>
      <c r="BE175" s="18">
        <f t="shared" si="316"/>
        <v>3831</v>
      </c>
      <c r="BF175" s="18">
        <f t="shared" si="316"/>
        <v>4357</v>
      </c>
      <c r="BG175" s="18">
        <f t="shared" si="316"/>
        <v>4786</v>
      </c>
      <c r="BH175" s="18">
        <f t="shared" si="316"/>
        <v>5042</v>
      </c>
      <c r="BI175" s="18">
        <f t="shared" si="316"/>
        <v>31533</v>
      </c>
      <c r="BL175" s="18">
        <f t="shared" si="317"/>
        <v>3882</v>
      </c>
      <c r="BM175" s="18">
        <f t="shared" si="317"/>
        <v>6871</v>
      </c>
      <c r="BN175" s="18">
        <f t="shared" si="317"/>
        <v>10265</v>
      </c>
      <c r="BO175" s="18">
        <f t="shared" si="317"/>
        <v>13811</v>
      </c>
      <c r="BP175" s="18">
        <f t="shared" si="317"/>
        <v>17310</v>
      </c>
      <c r="BQ175" s="18">
        <f t="shared" si="317"/>
        <v>21066</v>
      </c>
      <c r="BR175" s="18">
        <f t="shared" si="317"/>
        <v>25308</v>
      </c>
      <c r="BS175" s="18">
        <f t="shared" si="317"/>
        <v>29227</v>
      </c>
      <c r="BT175" s="18">
        <f t="shared" si="317"/>
        <v>32978</v>
      </c>
      <c r="BU175" s="18">
        <f t="shared" si="317"/>
        <v>35516</v>
      </c>
      <c r="BV175" s="18">
        <f t="shared" si="317"/>
        <v>38626</v>
      </c>
      <c r="BW175" s="18">
        <f t="shared" si="317"/>
        <v>41563</v>
      </c>
      <c r="BX175" s="18">
        <f t="shared" si="317"/>
        <v>276423</v>
      </c>
      <c r="CA175" s="18">
        <f t="shared" si="318"/>
        <v>21</v>
      </c>
      <c r="CB175" s="18">
        <f t="shared" si="318"/>
        <v>33</v>
      </c>
      <c r="CC175" s="18">
        <f t="shared" si="318"/>
        <v>39</v>
      </c>
      <c r="CD175" s="18">
        <f t="shared" si="318"/>
        <v>57</v>
      </c>
      <c r="CE175" s="18">
        <f t="shared" si="318"/>
        <v>90</v>
      </c>
      <c r="CF175" s="18">
        <f t="shared" si="318"/>
        <v>136</v>
      </c>
      <c r="CG175" s="18">
        <f t="shared" si="318"/>
        <v>153</v>
      </c>
      <c r="CH175" s="18">
        <f t="shared" si="318"/>
        <v>186</v>
      </c>
      <c r="CI175" s="18">
        <f t="shared" si="318"/>
        <v>199</v>
      </c>
      <c r="CJ175" s="18">
        <f t="shared" si="318"/>
        <v>227</v>
      </c>
      <c r="CK175" s="18">
        <f t="shared" si="318"/>
        <v>250</v>
      </c>
      <c r="CL175" s="18">
        <f t="shared" si="318"/>
        <v>267</v>
      </c>
      <c r="CM175" s="18">
        <f t="shared" si="318"/>
        <v>1658</v>
      </c>
      <c r="CP175" s="18">
        <f t="shared" si="319"/>
        <v>1604</v>
      </c>
      <c r="CQ175" s="18">
        <f t="shared" si="319"/>
        <v>3126</v>
      </c>
      <c r="CR175" s="18">
        <f t="shared" si="319"/>
        <v>4682</v>
      </c>
      <c r="CS175" s="18">
        <f t="shared" si="319"/>
        <v>6368</v>
      </c>
      <c r="CT175" s="18">
        <f t="shared" si="319"/>
        <v>8250</v>
      </c>
      <c r="CU175" s="18">
        <f t="shared" si="319"/>
        <v>10462</v>
      </c>
      <c r="CV175" s="18">
        <f t="shared" si="319"/>
        <v>12790</v>
      </c>
      <c r="CW175" s="18">
        <f t="shared" si="319"/>
        <v>15264</v>
      </c>
      <c r="CX175" s="18">
        <f t="shared" si="319"/>
        <v>17484</v>
      </c>
      <c r="CY175" s="18">
        <f t="shared" si="319"/>
        <v>19858</v>
      </c>
      <c r="CZ175" s="18">
        <f t="shared" si="319"/>
        <v>21610</v>
      </c>
      <c r="DA175" s="18">
        <f t="shared" si="319"/>
        <v>23572</v>
      </c>
      <c r="DB175" s="18">
        <f t="shared" si="319"/>
        <v>145070</v>
      </c>
      <c r="DE175" s="18">
        <f t="shared" si="320"/>
        <v>1756</v>
      </c>
      <c r="DF175" s="18">
        <f t="shared" si="320"/>
        <v>3786</v>
      </c>
      <c r="DG175" s="18">
        <f t="shared" si="320"/>
        <v>5727</v>
      </c>
      <c r="DH175" s="18">
        <f t="shared" si="320"/>
        <v>7367</v>
      </c>
      <c r="DI175" s="18">
        <f t="shared" si="320"/>
        <v>11970</v>
      </c>
      <c r="DJ175" s="18">
        <f t="shared" si="320"/>
        <v>19465</v>
      </c>
      <c r="DK175" s="18">
        <f t="shared" si="320"/>
        <v>28779</v>
      </c>
      <c r="DL175" s="18">
        <f t="shared" si="320"/>
        <v>38389</v>
      </c>
      <c r="DM175" s="18">
        <f t="shared" si="320"/>
        <v>45400</v>
      </c>
      <c r="DN175" s="18">
        <f t="shared" si="320"/>
        <v>48845</v>
      </c>
      <c r="DO175" s="18">
        <f t="shared" si="320"/>
        <v>50365</v>
      </c>
      <c r="DP175" s="18">
        <f t="shared" si="320"/>
        <v>51925</v>
      </c>
      <c r="DQ175" s="18">
        <f t="shared" si="320"/>
        <v>313774</v>
      </c>
      <c r="DT175" s="18">
        <f t="shared" si="321"/>
        <v>0</v>
      </c>
      <c r="DU175" s="18">
        <f t="shared" si="321"/>
        <v>0</v>
      </c>
      <c r="DV175" s="18">
        <f t="shared" si="321"/>
        <v>0</v>
      </c>
      <c r="DW175" s="18">
        <f t="shared" si="321"/>
        <v>0</v>
      </c>
      <c r="DX175" s="18">
        <f t="shared" si="321"/>
        <v>0</v>
      </c>
      <c r="DY175" s="18">
        <f t="shared" si="321"/>
        <v>0</v>
      </c>
      <c r="DZ175" s="18">
        <f t="shared" si="321"/>
        <v>0</v>
      </c>
      <c r="EA175" s="18">
        <f t="shared" si="321"/>
        <v>0</v>
      </c>
      <c r="EB175" s="18">
        <f t="shared" si="321"/>
        <v>0</v>
      </c>
      <c r="EC175" s="18">
        <f t="shared" si="321"/>
        <v>0</v>
      </c>
      <c r="ED175" s="18">
        <f t="shared" si="321"/>
        <v>0</v>
      </c>
      <c r="EE175" s="18">
        <f t="shared" si="321"/>
        <v>0</v>
      </c>
      <c r="EF175" s="18">
        <f t="shared" si="321"/>
        <v>0</v>
      </c>
      <c r="EG175" s="41" t="s">
        <v>73</v>
      </c>
      <c r="EI175" s="18">
        <f t="shared" si="322"/>
        <v>0</v>
      </c>
      <c r="EJ175" s="18">
        <f t="shared" si="322"/>
        <v>0</v>
      </c>
      <c r="EK175" s="18">
        <f t="shared" si="322"/>
        <v>0</v>
      </c>
      <c r="EL175" s="18">
        <f t="shared" si="322"/>
        <v>0</v>
      </c>
      <c r="EM175" s="18">
        <f t="shared" si="322"/>
        <v>0</v>
      </c>
      <c r="EN175" s="18">
        <f t="shared" si="322"/>
        <v>0</v>
      </c>
      <c r="EO175" s="18">
        <f t="shared" si="322"/>
        <v>0</v>
      </c>
      <c r="EP175" s="18">
        <f t="shared" si="322"/>
        <v>0</v>
      </c>
      <c r="EQ175" s="18">
        <f t="shared" si="322"/>
        <v>0</v>
      </c>
      <c r="ER175" s="18">
        <f t="shared" si="322"/>
        <v>0</v>
      </c>
      <c r="ES175" s="18">
        <f t="shared" si="322"/>
        <v>0</v>
      </c>
      <c r="ET175" s="18">
        <f t="shared" si="322"/>
        <v>0</v>
      </c>
      <c r="EU175" s="18">
        <f t="shared" si="322"/>
        <v>0</v>
      </c>
      <c r="EX175" s="18">
        <f t="shared" si="323"/>
        <v>294</v>
      </c>
      <c r="EY175" s="18">
        <f t="shared" si="323"/>
        <v>616</v>
      </c>
      <c r="EZ175" s="18">
        <f t="shared" si="323"/>
        <v>1038</v>
      </c>
      <c r="FA175" s="18">
        <f t="shared" si="323"/>
        <v>1644</v>
      </c>
      <c r="FB175" s="18">
        <f t="shared" si="323"/>
        <v>2472</v>
      </c>
      <c r="FC175" s="18">
        <f t="shared" si="323"/>
        <v>3114</v>
      </c>
      <c r="FD175" s="18">
        <f t="shared" si="323"/>
        <v>3970</v>
      </c>
      <c r="FE175" s="18">
        <f t="shared" si="323"/>
        <v>4700</v>
      </c>
      <c r="FF175" s="18">
        <f t="shared" si="323"/>
        <v>5440</v>
      </c>
      <c r="FG175" s="18">
        <f t="shared" si="323"/>
        <v>6130</v>
      </c>
      <c r="FH175" s="18">
        <f t="shared" si="323"/>
        <v>6638</v>
      </c>
      <c r="FI175" s="18">
        <f t="shared" si="323"/>
        <v>7090</v>
      </c>
      <c r="FJ175" s="18">
        <f t="shared" si="323"/>
        <v>43146</v>
      </c>
      <c r="FM175" s="18">
        <f t="shared" si="324"/>
        <v>396</v>
      </c>
      <c r="FN175" s="18">
        <f t="shared" si="324"/>
        <v>870</v>
      </c>
      <c r="FO175" s="18">
        <f t="shared" si="324"/>
        <v>1524</v>
      </c>
      <c r="FP175" s="18">
        <f t="shared" si="324"/>
        <v>2918</v>
      </c>
      <c r="FQ175" s="18">
        <f t="shared" si="324"/>
        <v>5318</v>
      </c>
      <c r="FR175" s="18">
        <f t="shared" si="324"/>
        <v>8286</v>
      </c>
      <c r="FS175" s="18">
        <f t="shared" si="324"/>
        <v>11254</v>
      </c>
      <c r="FT175" s="18">
        <f t="shared" si="324"/>
        <v>14044</v>
      </c>
      <c r="FU175" s="18">
        <f t="shared" si="324"/>
        <v>16946</v>
      </c>
      <c r="FV175" s="18">
        <f t="shared" si="324"/>
        <v>19600</v>
      </c>
      <c r="FW175" s="18">
        <f t="shared" si="324"/>
        <v>20440</v>
      </c>
      <c r="FX175" s="18">
        <f t="shared" si="324"/>
        <v>21176</v>
      </c>
      <c r="FY175" s="18">
        <f t="shared" si="324"/>
        <v>122772</v>
      </c>
      <c r="GB175" s="18">
        <f t="shared" si="325"/>
        <v>0</v>
      </c>
      <c r="GC175" s="18">
        <f t="shared" si="325"/>
        <v>0</v>
      </c>
      <c r="GD175" s="18">
        <f t="shared" si="325"/>
        <v>0</v>
      </c>
      <c r="GE175" s="18">
        <f t="shared" si="325"/>
        <v>0</v>
      </c>
      <c r="GF175" s="18">
        <f t="shared" si="325"/>
        <v>0</v>
      </c>
      <c r="GG175" s="18">
        <f t="shared" si="325"/>
        <v>0</v>
      </c>
      <c r="GH175" s="18">
        <f t="shared" si="325"/>
        <v>0</v>
      </c>
      <c r="GI175" s="18">
        <f t="shared" si="325"/>
        <v>0</v>
      </c>
      <c r="GJ175" s="18">
        <f t="shared" si="325"/>
        <v>0</v>
      </c>
      <c r="GK175" s="18">
        <f t="shared" si="325"/>
        <v>0</v>
      </c>
      <c r="GL175" s="18">
        <f t="shared" si="325"/>
        <v>0</v>
      </c>
      <c r="GM175" s="18">
        <f t="shared" si="325"/>
        <v>0</v>
      </c>
      <c r="GN175" s="18">
        <f t="shared" si="325"/>
        <v>0</v>
      </c>
    </row>
    <row r="176" spans="1:198" ht="15.2" customHeight="1">
      <c r="A176" s="25">
        <v>2018</v>
      </c>
      <c r="B176" s="30" t="s">
        <v>8</v>
      </c>
      <c r="D176" s="18">
        <f t="shared" si="314"/>
        <v>0</v>
      </c>
      <c r="E176" s="18">
        <f t="shared" si="314"/>
        <v>0</v>
      </c>
      <c r="F176" s="18">
        <f t="shared" si="314"/>
        <v>0</v>
      </c>
      <c r="G176" s="18">
        <f t="shared" si="314"/>
        <v>0</v>
      </c>
      <c r="H176" s="18">
        <f t="shared" si="314"/>
        <v>0</v>
      </c>
      <c r="I176" s="18">
        <f t="shared" si="314"/>
        <v>0</v>
      </c>
      <c r="J176" s="18">
        <f t="shared" si="314"/>
        <v>0</v>
      </c>
      <c r="K176" s="18">
        <f t="shared" si="314"/>
        <v>0</v>
      </c>
      <c r="L176" s="18">
        <f t="shared" si="314"/>
        <v>0</v>
      </c>
      <c r="M176" s="18">
        <f t="shared" si="314"/>
        <v>0</v>
      </c>
      <c r="N176" s="18">
        <f t="shared" si="314"/>
        <v>0</v>
      </c>
      <c r="O176" s="18">
        <f t="shared" si="314"/>
        <v>0</v>
      </c>
      <c r="P176" s="18">
        <f t="shared" si="314"/>
        <v>0</v>
      </c>
      <c r="S176" s="18">
        <f t="shared" si="302"/>
        <v>0</v>
      </c>
      <c r="T176" s="18">
        <f t="shared" si="302"/>
        <v>0</v>
      </c>
      <c r="U176" s="18">
        <f t="shared" si="302"/>
        <v>0</v>
      </c>
      <c r="V176" s="18">
        <f t="shared" si="302"/>
        <v>0</v>
      </c>
      <c r="W176" s="18">
        <f t="shared" si="302"/>
        <v>0</v>
      </c>
      <c r="X176" s="18">
        <f t="shared" si="302"/>
        <v>0</v>
      </c>
      <c r="Y176" s="18">
        <f t="shared" si="302"/>
        <v>0</v>
      </c>
      <c r="Z176" s="18">
        <f t="shared" si="302"/>
        <v>0</v>
      </c>
      <c r="AA176" s="18">
        <f t="shared" si="302"/>
        <v>0</v>
      </c>
      <c r="AB176" s="18">
        <f t="shared" si="302"/>
        <v>0</v>
      </c>
      <c r="AC176" s="18">
        <f t="shared" si="302"/>
        <v>0</v>
      </c>
      <c r="AD176" s="18">
        <f t="shared" si="302"/>
        <v>0</v>
      </c>
      <c r="AE176" s="18">
        <f t="shared" si="302"/>
        <v>0</v>
      </c>
      <c r="AH176" s="18">
        <f t="shared" si="315"/>
        <v>0</v>
      </c>
      <c r="AI176" s="18">
        <f t="shared" si="315"/>
        <v>0</v>
      </c>
      <c r="AJ176" s="18">
        <f t="shared" si="315"/>
        <v>0</v>
      </c>
      <c r="AK176" s="18">
        <f t="shared" si="315"/>
        <v>0</v>
      </c>
      <c r="AL176" s="18">
        <f t="shared" si="315"/>
        <v>0</v>
      </c>
      <c r="AM176" s="18">
        <f t="shared" si="315"/>
        <v>0</v>
      </c>
      <c r="AN176" s="18">
        <f t="shared" si="315"/>
        <v>0</v>
      </c>
      <c r="AO176" s="18">
        <f t="shared" si="315"/>
        <v>0</v>
      </c>
      <c r="AP176" s="18">
        <f t="shared" si="315"/>
        <v>0</v>
      </c>
      <c r="AQ176" s="18">
        <f t="shared" si="315"/>
        <v>0</v>
      </c>
      <c r="AR176" s="18">
        <f t="shared" si="315"/>
        <v>0</v>
      </c>
      <c r="AS176" s="18">
        <f t="shared" si="315"/>
        <v>0</v>
      </c>
      <c r="AT176" s="18">
        <f t="shared" si="315"/>
        <v>0</v>
      </c>
      <c r="AW176" s="18">
        <f t="shared" si="316"/>
        <v>357</v>
      </c>
      <c r="AX176" s="18">
        <f t="shared" si="316"/>
        <v>660</v>
      </c>
      <c r="AY176" s="18">
        <f t="shared" si="316"/>
        <v>1053</v>
      </c>
      <c r="AZ176" s="18">
        <f t="shared" si="316"/>
        <v>1474</v>
      </c>
      <c r="BA176" s="18">
        <f t="shared" si="316"/>
        <v>1945</v>
      </c>
      <c r="BB176" s="18">
        <f t="shared" si="316"/>
        <v>2468</v>
      </c>
      <c r="BC176" s="18">
        <f t="shared" si="316"/>
        <v>2945</v>
      </c>
      <c r="BD176" s="18">
        <f t="shared" si="316"/>
        <v>3512</v>
      </c>
      <c r="BE176" s="18">
        <f t="shared" si="316"/>
        <v>4035</v>
      </c>
      <c r="BF176" s="18">
        <f t="shared" si="316"/>
        <v>4583</v>
      </c>
      <c r="BG176" s="18">
        <f t="shared" si="316"/>
        <v>5061</v>
      </c>
      <c r="BH176" s="18">
        <f t="shared" si="316"/>
        <v>5292</v>
      </c>
      <c r="BI176" s="18">
        <f t="shared" si="316"/>
        <v>33385</v>
      </c>
      <c r="BL176" s="18">
        <f t="shared" si="317"/>
        <v>3308</v>
      </c>
      <c r="BM176" s="18">
        <f t="shared" si="317"/>
        <v>5892</v>
      </c>
      <c r="BN176" s="18">
        <f t="shared" si="317"/>
        <v>8805</v>
      </c>
      <c r="BO176" s="18">
        <f t="shared" si="317"/>
        <v>11361</v>
      </c>
      <c r="BP176" s="18">
        <f t="shared" si="317"/>
        <v>14105</v>
      </c>
      <c r="BQ176" s="18">
        <f t="shared" si="317"/>
        <v>16636</v>
      </c>
      <c r="BR176" s="18">
        <f t="shared" si="317"/>
        <v>19058</v>
      </c>
      <c r="BS176" s="18">
        <f t="shared" si="317"/>
        <v>21538</v>
      </c>
      <c r="BT176" s="18">
        <f t="shared" si="317"/>
        <v>23878</v>
      </c>
      <c r="BU176" s="18">
        <f t="shared" si="317"/>
        <v>26306</v>
      </c>
      <c r="BV176" s="18">
        <f t="shared" si="317"/>
        <v>28609</v>
      </c>
      <c r="BW176" s="18">
        <f t="shared" si="317"/>
        <v>30754</v>
      </c>
      <c r="BX176" s="18">
        <f t="shared" si="317"/>
        <v>210250</v>
      </c>
      <c r="CA176" s="18">
        <f t="shared" si="318"/>
        <v>26</v>
      </c>
      <c r="CB176" s="18">
        <f t="shared" si="318"/>
        <v>43</v>
      </c>
      <c r="CC176" s="18">
        <f t="shared" si="318"/>
        <v>53</v>
      </c>
      <c r="CD176" s="18">
        <f t="shared" si="318"/>
        <v>81</v>
      </c>
      <c r="CE176" s="18">
        <f t="shared" si="318"/>
        <v>115</v>
      </c>
      <c r="CF176" s="18">
        <f t="shared" si="318"/>
        <v>183</v>
      </c>
      <c r="CG176" s="18">
        <f t="shared" si="318"/>
        <v>199</v>
      </c>
      <c r="CH176" s="18">
        <f t="shared" si="318"/>
        <v>223</v>
      </c>
      <c r="CI176" s="18">
        <f t="shared" si="318"/>
        <v>247</v>
      </c>
      <c r="CJ176" s="18">
        <f t="shared" si="318"/>
        <v>291</v>
      </c>
      <c r="CK176" s="18">
        <f t="shared" si="318"/>
        <v>330</v>
      </c>
      <c r="CL176" s="18">
        <f t="shared" si="318"/>
        <v>348</v>
      </c>
      <c r="CM176" s="18">
        <f t="shared" si="318"/>
        <v>2139</v>
      </c>
      <c r="CP176" s="18">
        <f t="shared" si="319"/>
        <v>1690</v>
      </c>
      <c r="CQ176" s="18">
        <f t="shared" si="319"/>
        <v>3366</v>
      </c>
      <c r="CR176" s="18">
        <f t="shared" si="319"/>
        <v>5018</v>
      </c>
      <c r="CS176" s="18">
        <f t="shared" si="319"/>
        <v>6618</v>
      </c>
      <c r="CT176" s="18">
        <f t="shared" si="319"/>
        <v>8244</v>
      </c>
      <c r="CU176" s="18">
        <f t="shared" si="319"/>
        <v>10150</v>
      </c>
      <c r="CV176" s="18">
        <f t="shared" si="319"/>
        <v>12276</v>
      </c>
      <c r="CW176" s="18">
        <f t="shared" si="319"/>
        <v>14424</v>
      </c>
      <c r="CX176" s="18">
        <f t="shared" si="319"/>
        <v>16354</v>
      </c>
      <c r="CY176" s="18">
        <f t="shared" si="319"/>
        <v>18160</v>
      </c>
      <c r="CZ176" s="18">
        <f t="shared" si="319"/>
        <v>19894</v>
      </c>
      <c r="DA176" s="18">
        <f t="shared" si="319"/>
        <v>21380</v>
      </c>
      <c r="DB176" s="18">
        <f t="shared" si="319"/>
        <v>137574</v>
      </c>
      <c r="DE176" s="18">
        <f t="shared" si="320"/>
        <v>1756</v>
      </c>
      <c r="DF176" s="18">
        <f t="shared" si="320"/>
        <v>4041</v>
      </c>
      <c r="DG176" s="18">
        <f t="shared" si="320"/>
        <v>6252</v>
      </c>
      <c r="DH176" s="18">
        <f t="shared" si="320"/>
        <v>8001</v>
      </c>
      <c r="DI176" s="18">
        <f t="shared" si="320"/>
        <v>12639</v>
      </c>
      <c r="DJ176" s="18">
        <f t="shared" si="320"/>
        <v>20499</v>
      </c>
      <c r="DK176" s="18">
        <f t="shared" si="320"/>
        <v>29417</v>
      </c>
      <c r="DL176" s="18">
        <f t="shared" si="320"/>
        <v>39354</v>
      </c>
      <c r="DM176" s="18">
        <f t="shared" si="320"/>
        <v>46839</v>
      </c>
      <c r="DN176" s="18">
        <f t="shared" si="320"/>
        <v>49989</v>
      </c>
      <c r="DO176" s="18">
        <f t="shared" si="320"/>
        <v>51916</v>
      </c>
      <c r="DP176" s="18">
        <f t="shared" si="320"/>
        <v>53108</v>
      </c>
      <c r="DQ176" s="18">
        <f t="shared" si="320"/>
        <v>323811</v>
      </c>
      <c r="DT176" s="18">
        <f t="shared" si="321"/>
        <v>0</v>
      </c>
      <c r="DU176" s="18">
        <f t="shared" si="321"/>
        <v>0</v>
      </c>
      <c r="DV176" s="18">
        <f t="shared" si="321"/>
        <v>0</v>
      </c>
      <c r="DW176" s="18">
        <f t="shared" si="321"/>
        <v>0</v>
      </c>
      <c r="DX176" s="18">
        <f t="shared" si="321"/>
        <v>0</v>
      </c>
      <c r="DY176" s="18">
        <f t="shared" si="321"/>
        <v>0</v>
      </c>
      <c r="DZ176" s="18">
        <f t="shared" si="321"/>
        <v>0</v>
      </c>
      <c r="EA176" s="18">
        <f t="shared" si="321"/>
        <v>0</v>
      </c>
      <c r="EB176" s="18">
        <f t="shared" si="321"/>
        <v>0</v>
      </c>
      <c r="EC176" s="18">
        <f t="shared" si="321"/>
        <v>0</v>
      </c>
      <c r="ED176" s="18">
        <f t="shared" si="321"/>
        <v>0</v>
      </c>
      <c r="EE176" s="18">
        <f t="shared" si="321"/>
        <v>0</v>
      </c>
      <c r="EF176" s="18">
        <f t="shared" si="321"/>
        <v>0</v>
      </c>
      <c r="EG176" s="41" t="s">
        <v>73</v>
      </c>
      <c r="EI176" s="18">
        <f t="shared" si="322"/>
        <v>0</v>
      </c>
      <c r="EJ176" s="18">
        <f t="shared" si="322"/>
        <v>0</v>
      </c>
      <c r="EK176" s="18">
        <f t="shared" si="322"/>
        <v>0</v>
      </c>
      <c r="EL176" s="18">
        <f t="shared" si="322"/>
        <v>0</v>
      </c>
      <c r="EM176" s="18">
        <f t="shared" si="322"/>
        <v>0</v>
      </c>
      <c r="EN176" s="18">
        <f t="shared" si="322"/>
        <v>0</v>
      </c>
      <c r="EO176" s="18">
        <f t="shared" si="322"/>
        <v>0</v>
      </c>
      <c r="EP176" s="18">
        <f t="shared" si="322"/>
        <v>0</v>
      </c>
      <c r="EQ176" s="18">
        <f t="shared" si="322"/>
        <v>0</v>
      </c>
      <c r="ER176" s="18">
        <f t="shared" si="322"/>
        <v>0</v>
      </c>
      <c r="ES176" s="18">
        <f t="shared" si="322"/>
        <v>0</v>
      </c>
      <c r="ET176" s="18">
        <f t="shared" si="322"/>
        <v>0</v>
      </c>
      <c r="EU176" s="18">
        <f t="shared" si="322"/>
        <v>0</v>
      </c>
      <c r="EX176" s="18">
        <f t="shared" si="323"/>
        <v>306</v>
      </c>
      <c r="EY176" s="18">
        <f t="shared" si="323"/>
        <v>652</v>
      </c>
      <c r="EZ176" s="18">
        <f t="shared" si="323"/>
        <v>1082</v>
      </c>
      <c r="FA176" s="18">
        <f t="shared" si="323"/>
        <v>1676</v>
      </c>
      <c r="FB176" s="18">
        <f t="shared" si="323"/>
        <v>2300</v>
      </c>
      <c r="FC176" s="18">
        <f t="shared" si="323"/>
        <v>2872</v>
      </c>
      <c r="FD176" s="18">
        <f t="shared" si="323"/>
        <v>3902</v>
      </c>
      <c r="FE176" s="18">
        <f t="shared" si="323"/>
        <v>4884</v>
      </c>
      <c r="FF176" s="18">
        <f t="shared" si="323"/>
        <v>5632</v>
      </c>
      <c r="FG176" s="18">
        <f t="shared" si="323"/>
        <v>6382</v>
      </c>
      <c r="FH176" s="18">
        <f t="shared" si="323"/>
        <v>6882</v>
      </c>
      <c r="FI176" s="18">
        <f t="shared" si="323"/>
        <v>7276</v>
      </c>
      <c r="FJ176" s="18">
        <f t="shared" si="323"/>
        <v>43846</v>
      </c>
      <c r="FM176" s="18">
        <f t="shared" si="324"/>
        <v>420</v>
      </c>
      <c r="FN176" s="18">
        <f t="shared" si="324"/>
        <v>814</v>
      </c>
      <c r="FO176" s="18">
        <f t="shared" si="324"/>
        <v>1488</v>
      </c>
      <c r="FP176" s="18">
        <f t="shared" si="324"/>
        <v>2784</v>
      </c>
      <c r="FQ176" s="18">
        <f t="shared" si="324"/>
        <v>5122</v>
      </c>
      <c r="FR176" s="18">
        <f t="shared" si="324"/>
        <v>8036</v>
      </c>
      <c r="FS176" s="18">
        <f t="shared" si="324"/>
        <v>11056</v>
      </c>
      <c r="FT176" s="18">
        <f t="shared" si="324"/>
        <v>13974</v>
      </c>
      <c r="FU176" s="18">
        <f t="shared" si="324"/>
        <v>16656</v>
      </c>
      <c r="FV176" s="18">
        <f t="shared" si="324"/>
        <v>19162</v>
      </c>
      <c r="FW176" s="18">
        <f t="shared" si="324"/>
        <v>20040</v>
      </c>
      <c r="FX176" s="18">
        <f t="shared" si="324"/>
        <v>20664</v>
      </c>
      <c r="FY176" s="18">
        <f t="shared" si="324"/>
        <v>120216</v>
      </c>
      <c r="GB176" s="18">
        <f t="shared" si="325"/>
        <v>0</v>
      </c>
      <c r="GC176" s="18">
        <f t="shared" si="325"/>
        <v>0</v>
      </c>
      <c r="GD176" s="18">
        <f t="shared" si="325"/>
        <v>0</v>
      </c>
      <c r="GE176" s="18">
        <f t="shared" si="325"/>
        <v>0</v>
      </c>
      <c r="GF176" s="18">
        <f t="shared" si="325"/>
        <v>0</v>
      </c>
      <c r="GG176" s="18">
        <f t="shared" si="325"/>
        <v>0</v>
      </c>
      <c r="GH176" s="18">
        <f t="shared" si="325"/>
        <v>0</v>
      </c>
      <c r="GI176" s="18">
        <f t="shared" si="325"/>
        <v>0</v>
      </c>
      <c r="GJ176" s="18">
        <f t="shared" si="325"/>
        <v>0</v>
      </c>
      <c r="GK176" s="18">
        <f t="shared" si="325"/>
        <v>0</v>
      </c>
      <c r="GL176" s="18">
        <f t="shared" si="325"/>
        <v>0</v>
      </c>
      <c r="GM176" s="18">
        <f t="shared" si="325"/>
        <v>0</v>
      </c>
      <c r="GN176" s="18">
        <f t="shared" si="325"/>
        <v>0</v>
      </c>
    </row>
    <row r="177" spans="1:196" ht="15.2" customHeight="1">
      <c r="A177" s="25">
        <v>2019</v>
      </c>
      <c r="B177" s="30" t="s">
        <v>8</v>
      </c>
      <c r="D177" s="18">
        <f t="shared" si="314"/>
        <v>0</v>
      </c>
      <c r="E177" s="18">
        <f t="shared" si="314"/>
        <v>0</v>
      </c>
      <c r="F177" s="18">
        <f t="shared" si="314"/>
        <v>0</v>
      </c>
      <c r="G177" s="18">
        <f t="shared" si="314"/>
        <v>0</v>
      </c>
      <c r="H177" s="18">
        <f t="shared" si="314"/>
        <v>0</v>
      </c>
      <c r="I177" s="18">
        <f t="shared" si="314"/>
        <v>0</v>
      </c>
      <c r="J177" s="18">
        <f t="shared" si="314"/>
        <v>0</v>
      </c>
      <c r="K177" s="18">
        <f t="shared" si="314"/>
        <v>0</v>
      </c>
      <c r="L177" s="18">
        <f t="shared" si="314"/>
        <v>0</v>
      </c>
      <c r="M177" s="18">
        <f t="shared" si="314"/>
        <v>0</v>
      </c>
      <c r="N177" s="18">
        <f t="shared" si="314"/>
        <v>0</v>
      </c>
      <c r="O177" s="18">
        <f t="shared" si="314"/>
        <v>0</v>
      </c>
      <c r="P177" s="18">
        <f t="shared" si="314"/>
        <v>0</v>
      </c>
      <c r="S177" s="18">
        <f t="shared" si="302"/>
        <v>28</v>
      </c>
      <c r="T177" s="18">
        <f t="shared" si="302"/>
        <v>63</v>
      </c>
      <c r="U177" s="18">
        <f t="shared" si="302"/>
        <v>97</v>
      </c>
      <c r="V177" s="18">
        <f t="shared" si="302"/>
        <v>143</v>
      </c>
      <c r="W177" s="18">
        <f t="shared" si="302"/>
        <v>250</v>
      </c>
      <c r="X177" s="18">
        <f t="shared" si="302"/>
        <v>545</v>
      </c>
      <c r="Y177" s="18">
        <f t="shared" si="302"/>
        <v>831</v>
      </c>
      <c r="Z177" s="18">
        <f t="shared" si="302"/>
        <v>1028</v>
      </c>
      <c r="AA177" s="18">
        <f t="shared" si="302"/>
        <v>1226</v>
      </c>
      <c r="AB177" s="18">
        <f t="shared" si="302"/>
        <v>1211</v>
      </c>
      <c r="AC177" s="18">
        <f t="shared" si="302"/>
        <v>1232</v>
      </c>
      <c r="AD177" s="18">
        <f t="shared" si="302"/>
        <v>1252</v>
      </c>
      <c r="AE177" s="18">
        <f t="shared" si="302"/>
        <v>7906</v>
      </c>
      <c r="AH177" s="18">
        <f t="shared" si="315"/>
        <v>0</v>
      </c>
      <c r="AI177" s="18">
        <f t="shared" si="315"/>
        <v>0</v>
      </c>
      <c r="AJ177" s="18">
        <f t="shared" si="315"/>
        <v>0</v>
      </c>
      <c r="AK177" s="18">
        <f t="shared" si="315"/>
        <v>0</v>
      </c>
      <c r="AL177" s="18">
        <f t="shared" si="315"/>
        <v>0</v>
      </c>
      <c r="AM177" s="18">
        <f t="shared" si="315"/>
        <v>0</v>
      </c>
      <c r="AN177" s="18">
        <f t="shared" si="315"/>
        <v>0</v>
      </c>
      <c r="AO177" s="18">
        <f t="shared" si="315"/>
        <v>0</v>
      </c>
      <c r="AP177" s="18">
        <f t="shared" si="315"/>
        <v>0</v>
      </c>
      <c r="AQ177" s="18">
        <f t="shared" si="315"/>
        <v>0</v>
      </c>
      <c r="AR177" s="18">
        <f t="shared" si="315"/>
        <v>0</v>
      </c>
      <c r="AS177" s="18">
        <f t="shared" si="315"/>
        <v>0</v>
      </c>
      <c r="AT177" s="18">
        <f t="shared" si="315"/>
        <v>0</v>
      </c>
      <c r="AW177" s="18">
        <f t="shared" si="316"/>
        <v>260</v>
      </c>
      <c r="AX177" s="18">
        <f t="shared" si="316"/>
        <v>536</v>
      </c>
      <c r="AY177" s="18">
        <f t="shared" si="316"/>
        <v>939</v>
      </c>
      <c r="AZ177" s="18">
        <f t="shared" si="316"/>
        <v>1363</v>
      </c>
      <c r="BA177" s="18">
        <f t="shared" si="316"/>
        <v>1862</v>
      </c>
      <c r="BB177" s="18">
        <f t="shared" si="316"/>
        <v>2379</v>
      </c>
      <c r="BC177" s="18">
        <f t="shared" si="316"/>
        <v>2822</v>
      </c>
      <c r="BD177" s="18">
        <f t="shared" si="316"/>
        <v>3298</v>
      </c>
      <c r="BE177" s="18">
        <f t="shared" si="316"/>
        <v>3780</v>
      </c>
      <c r="BF177" s="18">
        <f t="shared" si="316"/>
        <v>4331</v>
      </c>
      <c r="BG177" s="18">
        <f t="shared" si="316"/>
        <v>4734</v>
      </c>
      <c r="BH177" s="18">
        <f t="shared" si="316"/>
        <v>5002</v>
      </c>
      <c r="BI177" s="18">
        <f t="shared" si="316"/>
        <v>31306</v>
      </c>
      <c r="BL177" s="18">
        <f t="shared" si="317"/>
        <v>2541</v>
      </c>
      <c r="BM177" s="18">
        <f t="shared" si="317"/>
        <v>4981</v>
      </c>
      <c r="BN177" s="18">
        <f t="shared" si="317"/>
        <v>7572</v>
      </c>
      <c r="BO177" s="18">
        <f t="shared" si="317"/>
        <v>10128</v>
      </c>
      <c r="BP177" s="18">
        <f t="shared" si="317"/>
        <v>12766</v>
      </c>
      <c r="BQ177" s="18">
        <f t="shared" si="317"/>
        <v>15357</v>
      </c>
      <c r="BR177" s="18">
        <f t="shared" si="317"/>
        <v>18005</v>
      </c>
      <c r="BS177" s="18">
        <f t="shared" si="317"/>
        <v>20861</v>
      </c>
      <c r="BT177" s="18">
        <f t="shared" si="317"/>
        <v>23605</v>
      </c>
      <c r="BU177" s="18">
        <f t="shared" si="317"/>
        <v>26395</v>
      </c>
      <c r="BV177" s="18">
        <f t="shared" si="317"/>
        <v>28980</v>
      </c>
      <c r="BW177" s="18">
        <f t="shared" si="317"/>
        <v>31478</v>
      </c>
      <c r="BX177" s="18">
        <f t="shared" si="317"/>
        <v>202669</v>
      </c>
      <c r="CA177" s="18">
        <f t="shared" si="318"/>
        <v>8</v>
      </c>
      <c r="CB177" s="18">
        <f t="shared" si="318"/>
        <v>18</v>
      </c>
      <c r="CC177" s="18">
        <f t="shared" si="318"/>
        <v>24</v>
      </c>
      <c r="CD177" s="18">
        <f t="shared" si="318"/>
        <v>43</v>
      </c>
      <c r="CE177" s="18">
        <f t="shared" si="318"/>
        <v>72</v>
      </c>
      <c r="CF177" s="18">
        <f t="shared" si="318"/>
        <v>139</v>
      </c>
      <c r="CG177" s="18">
        <f t="shared" si="318"/>
        <v>155</v>
      </c>
      <c r="CH177" s="18">
        <f t="shared" si="318"/>
        <v>178</v>
      </c>
      <c r="CI177" s="18">
        <f t="shared" si="318"/>
        <v>191</v>
      </c>
      <c r="CJ177" s="18">
        <f t="shared" si="318"/>
        <v>220</v>
      </c>
      <c r="CK177" s="18">
        <f t="shared" si="318"/>
        <v>241</v>
      </c>
      <c r="CL177" s="18">
        <f t="shared" si="318"/>
        <v>257</v>
      </c>
      <c r="CM177" s="18">
        <f t="shared" si="318"/>
        <v>1546</v>
      </c>
      <c r="CP177" s="18">
        <f t="shared" si="319"/>
        <v>1222</v>
      </c>
      <c r="CQ177" s="18">
        <f t="shared" si="319"/>
        <v>2442</v>
      </c>
      <c r="CR177" s="18">
        <f t="shared" si="319"/>
        <v>3888</v>
      </c>
      <c r="CS177" s="18">
        <f t="shared" si="319"/>
        <v>5206</v>
      </c>
      <c r="CT177" s="18">
        <f t="shared" si="319"/>
        <v>6710</v>
      </c>
      <c r="CU177" s="18">
        <f t="shared" si="319"/>
        <v>8362</v>
      </c>
      <c r="CV177" s="18">
        <f t="shared" si="319"/>
        <v>10220</v>
      </c>
      <c r="CW177" s="18">
        <f t="shared" si="319"/>
        <v>12320</v>
      </c>
      <c r="CX177" s="18">
        <f t="shared" si="319"/>
        <v>14272</v>
      </c>
      <c r="CY177" s="18">
        <f t="shared" si="319"/>
        <v>16472</v>
      </c>
      <c r="CZ177" s="18">
        <f t="shared" si="319"/>
        <v>18578</v>
      </c>
      <c r="DA177" s="18">
        <f t="shared" si="319"/>
        <v>20700</v>
      </c>
      <c r="DB177" s="18">
        <f t="shared" si="319"/>
        <v>120392</v>
      </c>
      <c r="DE177" s="18">
        <f t="shared" si="320"/>
        <v>1593</v>
      </c>
      <c r="DF177" s="18">
        <f t="shared" si="320"/>
        <v>3809</v>
      </c>
      <c r="DG177" s="18">
        <f t="shared" si="320"/>
        <v>5985</v>
      </c>
      <c r="DH177" s="18">
        <f t="shared" si="320"/>
        <v>7819</v>
      </c>
      <c r="DI177" s="18">
        <f t="shared" si="320"/>
        <v>12012</v>
      </c>
      <c r="DJ177" s="18">
        <f t="shared" si="320"/>
        <v>19073</v>
      </c>
      <c r="DK177" s="18">
        <f t="shared" si="320"/>
        <v>27158</v>
      </c>
      <c r="DL177" s="18">
        <f t="shared" si="320"/>
        <v>36580</v>
      </c>
      <c r="DM177" s="18">
        <f t="shared" si="320"/>
        <v>42492</v>
      </c>
      <c r="DN177" s="18">
        <f t="shared" si="320"/>
        <v>44861</v>
      </c>
      <c r="DO177" s="18">
        <f t="shared" si="320"/>
        <v>45683</v>
      </c>
      <c r="DP177" s="18">
        <f t="shared" si="320"/>
        <v>46282</v>
      </c>
      <c r="DQ177" s="18">
        <f t="shared" si="320"/>
        <v>293347</v>
      </c>
      <c r="DT177" s="18">
        <f t="shared" si="321"/>
        <v>0</v>
      </c>
      <c r="DU177" s="18">
        <f t="shared" si="321"/>
        <v>0</v>
      </c>
      <c r="DV177" s="18">
        <f t="shared" si="321"/>
        <v>0</v>
      </c>
      <c r="DW177" s="18">
        <f t="shared" si="321"/>
        <v>0</v>
      </c>
      <c r="DX177" s="18">
        <f t="shared" si="321"/>
        <v>0</v>
      </c>
      <c r="DY177" s="18">
        <f t="shared" si="321"/>
        <v>0</v>
      </c>
      <c r="DZ177" s="18">
        <f t="shared" si="321"/>
        <v>0</v>
      </c>
      <c r="EA177" s="18">
        <f t="shared" si="321"/>
        <v>0</v>
      </c>
      <c r="EB177" s="18">
        <f t="shared" si="321"/>
        <v>0</v>
      </c>
      <c r="EC177" s="18">
        <f t="shared" si="321"/>
        <v>0</v>
      </c>
      <c r="ED177" s="18">
        <f t="shared" si="321"/>
        <v>0</v>
      </c>
      <c r="EE177" s="18">
        <f t="shared" si="321"/>
        <v>0</v>
      </c>
      <c r="EF177" s="18">
        <f t="shared" si="321"/>
        <v>0</v>
      </c>
      <c r="EG177" s="41" t="s">
        <v>73</v>
      </c>
      <c r="EI177" s="18">
        <f t="shared" si="322"/>
        <v>0</v>
      </c>
      <c r="EJ177" s="18">
        <f t="shared" si="322"/>
        <v>0</v>
      </c>
      <c r="EK177" s="18">
        <f t="shared" si="322"/>
        <v>0</v>
      </c>
      <c r="EL177" s="18">
        <f t="shared" si="322"/>
        <v>0</v>
      </c>
      <c r="EM177" s="18">
        <f t="shared" si="322"/>
        <v>0</v>
      </c>
      <c r="EN177" s="18">
        <f t="shared" si="322"/>
        <v>0</v>
      </c>
      <c r="EO177" s="18">
        <f t="shared" si="322"/>
        <v>0</v>
      </c>
      <c r="EP177" s="18">
        <f t="shared" si="322"/>
        <v>0</v>
      </c>
      <c r="EQ177" s="18">
        <f t="shared" si="322"/>
        <v>0</v>
      </c>
      <c r="ER177" s="18">
        <f t="shared" si="322"/>
        <v>0</v>
      </c>
      <c r="ES177" s="18">
        <f t="shared" si="322"/>
        <v>0</v>
      </c>
      <c r="ET177" s="18">
        <f t="shared" si="322"/>
        <v>0</v>
      </c>
      <c r="EU177" s="18">
        <f t="shared" si="322"/>
        <v>0</v>
      </c>
      <c r="EX177" s="18">
        <f t="shared" si="323"/>
        <v>258</v>
      </c>
      <c r="EY177" s="18">
        <f t="shared" si="323"/>
        <v>552</v>
      </c>
      <c r="EZ177" s="18">
        <f t="shared" si="323"/>
        <v>992</v>
      </c>
      <c r="FA177" s="18">
        <f t="shared" si="323"/>
        <v>1534</v>
      </c>
      <c r="FB177" s="18">
        <f t="shared" si="323"/>
        <v>2102</v>
      </c>
      <c r="FC177" s="18">
        <f t="shared" si="323"/>
        <v>2694</v>
      </c>
      <c r="FD177" s="18">
        <f t="shared" si="323"/>
        <v>3560</v>
      </c>
      <c r="FE177" s="18">
        <f t="shared" si="323"/>
        <v>4360</v>
      </c>
      <c r="FF177" s="18">
        <f t="shared" si="323"/>
        <v>4972</v>
      </c>
      <c r="FG177" s="18">
        <f t="shared" si="323"/>
        <v>5648</v>
      </c>
      <c r="FH177" s="18">
        <f t="shared" si="323"/>
        <v>6132</v>
      </c>
      <c r="FI177" s="18">
        <f t="shared" si="323"/>
        <v>6546</v>
      </c>
      <c r="FJ177" s="18">
        <f t="shared" si="323"/>
        <v>39350</v>
      </c>
      <c r="FM177" s="18">
        <f t="shared" si="324"/>
        <v>374</v>
      </c>
      <c r="FN177" s="18">
        <f t="shared" si="324"/>
        <v>826</v>
      </c>
      <c r="FO177" s="18">
        <f t="shared" si="324"/>
        <v>1448</v>
      </c>
      <c r="FP177" s="18">
        <f t="shared" si="324"/>
        <v>2808</v>
      </c>
      <c r="FQ177" s="18">
        <f t="shared" si="324"/>
        <v>5288</v>
      </c>
      <c r="FR177" s="18">
        <f t="shared" si="324"/>
        <v>8164</v>
      </c>
      <c r="FS177" s="18">
        <f t="shared" si="324"/>
        <v>11002</v>
      </c>
      <c r="FT177" s="18">
        <f t="shared" si="324"/>
        <v>13730</v>
      </c>
      <c r="FU177" s="18">
        <f t="shared" si="324"/>
        <v>16456</v>
      </c>
      <c r="FV177" s="18">
        <f t="shared" si="324"/>
        <v>18844</v>
      </c>
      <c r="FW177" s="18">
        <f t="shared" si="324"/>
        <v>19672</v>
      </c>
      <c r="FX177" s="18">
        <f t="shared" si="324"/>
        <v>20294</v>
      </c>
      <c r="FY177" s="18">
        <f t="shared" si="324"/>
        <v>118906</v>
      </c>
      <c r="GB177" s="18">
        <f t="shared" si="325"/>
        <v>0</v>
      </c>
      <c r="GC177" s="18">
        <f t="shared" si="325"/>
        <v>0</v>
      </c>
      <c r="GD177" s="18">
        <f t="shared" si="325"/>
        <v>0</v>
      </c>
      <c r="GE177" s="18">
        <f t="shared" si="325"/>
        <v>0</v>
      </c>
      <c r="GF177" s="18">
        <f t="shared" si="325"/>
        <v>0</v>
      </c>
      <c r="GG177" s="18">
        <f t="shared" si="325"/>
        <v>0</v>
      </c>
      <c r="GH177" s="18">
        <f t="shared" si="325"/>
        <v>0</v>
      </c>
      <c r="GI177" s="18">
        <f t="shared" si="325"/>
        <v>0</v>
      </c>
      <c r="GJ177" s="18">
        <f t="shared" si="325"/>
        <v>0</v>
      </c>
      <c r="GK177" s="18">
        <f t="shared" si="325"/>
        <v>0</v>
      </c>
      <c r="GL177" s="18">
        <f t="shared" si="325"/>
        <v>0</v>
      </c>
      <c r="GM177" s="18">
        <f t="shared" si="325"/>
        <v>0</v>
      </c>
      <c r="GN177" s="18">
        <f t="shared" si="325"/>
        <v>0</v>
      </c>
    </row>
    <row r="178" spans="1:196" ht="15.2" customHeight="1">
      <c r="A178" s="25">
        <v>2020</v>
      </c>
      <c r="B178" s="30" t="s">
        <v>8</v>
      </c>
      <c r="D178" s="18">
        <f t="shared" si="314"/>
        <v>0</v>
      </c>
      <c r="E178" s="18">
        <f t="shared" si="314"/>
        <v>0</v>
      </c>
      <c r="F178" s="18">
        <f t="shared" si="314"/>
        <v>0</v>
      </c>
      <c r="G178" s="18">
        <f t="shared" si="314"/>
        <v>0</v>
      </c>
      <c r="H178" s="18">
        <f t="shared" si="314"/>
        <v>0</v>
      </c>
      <c r="I178" s="18">
        <f t="shared" si="314"/>
        <v>0</v>
      </c>
      <c r="J178" s="18">
        <f t="shared" si="314"/>
        <v>0</v>
      </c>
      <c r="K178" s="18">
        <f t="shared" si="314"/>
        <v>0</v>
      </c>
      <c r="L178" s="18">
        <f t="shared" si="314"/>
        <v>0</v>
      </c>
      <c r="M178" s="18">
        <f t="shared" si="314"/>
        <v>0</v>
      </c>
      <c r="N178" s="18">
        <f t="shared" si="314"/>
        <v>0</v>
      </c>
      <c r="O178" s="18">
        <f t="shared" si="314"/>
        <v>0</v>
      </c>
      <c r="P178" s="18">
        <f t="shared" si="314"/>
        <v>0</v>
      </c>
      <c r="S178" s="18">
        <f t="shared" si="302"/>
        <v>23</v>
      </c>
      <c r="T178" s="18">
        <f t="shared" si="302"/>
        <v>58</v>
      </c>
      <c r="U178" s="18">
        <f t="shared" si="302"/>
        <v>89</v>
      </c>
      <c r="V178" s="18">
        <f t="shared" si="302"/>
        <v>106</v>
      </c>
      <c r="W178" s="18">
        <f t="shared" si="302"/>
        <v>114</v>
      </c>
      <c r="X178" s="18">
        <f t="shared" si="302"/>
        <v>117</v>
      </c>
      <c r="Y178" s="18">
        <f t="shared" si="302"/>
        <v>124</v>
      </c>
      <c r="Z178" s="18">
        <f t="shared" si="302"/>
        <v>134</v>
      </c>
      <c r="AA178" s="18">
        <f t="shared" si="302"/>
        <v>152</v>
      </c>
      <c r="AB178" s="18">
        <f t="shared" si="302"/>
        <v>164</v>
      </c>
      <c r="AC178" s="18">
        <f t="shared" si="302"/>
        <v>165</v>
      </c>
      <c r="AD178" s="18">
        <f t="shared" si="302"/>
        <v>168</v>
      </c>
      <c r="AE178" s="18">
        <f t="shared" si="302"/>
        <v>1414</v>
      </c>
      <c r="AH178" s="18">
        <f t="shared" si="315"/>
        <v>0</v>
      </c>
      <c r="AI178" s="18">
        <f t="shared" si="315"/>
        <v>0</v>
      </c>
      <c r="AJ178" s="18">
        <f t="shared" si="315"/>
        <v>0</v>
      </c>
      <c r="AK178" s="18">
        <f t="shared" si="315"/>
        <v>0</v>
      </c>
      <c r="AL178" s="18">
        <f t="shared" si="315"/>
        <v>0</v>
      </c>
      <c r="AM178" s="18">
        <f t="shared" si="315"/>
        <v>0</v>
      </c>
      <c r="AN178" s="18">
        <f t="shared" si="315"/>
        <v>0</v>
      </c>
      <c r="AO178" s="18">
        <f t="shared" si="315"/>
        <v>0</v>
      </c>
      <c r="AP178" s="18">
        <f t="shared" si="315"/>
        <v>0</v>
      </c>
      <c r="AQ178" s="18">
        <f t="shared" si="315"/>
        <v>0</v>
      </c>
      <c r="AR178" s="18">
        <f t="shared" si="315"/>
        <v>0</v>
      </c>
      <c r="AS178" s="18">
        <f t="shared" si="315"/>
        <v>0</v>
      </c>
      <c r="AT178" s="18">
        <f t="shared" si="315"/>
        <v>0</v>
      </c>
      <c r="AW178" s="18">
        <f t="shared" si="316"/>
        <v>194</v>
      </c>
      <c r="AX178" s="18">
        <f t="shared" si="316"/>
        <v>404</v>
      </c>
      <c r="AY178" s="18">
        <f t="shared" si="316"/>
        <v>506</v>
      </c>
      <c r="AZ178" s="18">
        <f t="shared" si="316"/>
        <v>557</v>
      </c>
      <c r="BA178" s="18">
        <f t="shared" si="316"/>
        <v>644</v>
      </c>
      <c r="BB178" s="18">
        <f t="shared" si="316"/>
        <v>700</v>
      </c>
      <c r="BC178" s="18">
        <f t="shared" si="316"/>
        <v>745</v>
      </c>
      <c r="BD178" s="18">
        <f t="shared" si="316"/>
        <v>808</v>
      </c>
      <c r="BE178" s="18">
        <f t="shared" si="316"/>
        <v>865</v>
      </c>
      <c r="BF178" s="18">
        <f t="shared" si="316"/>
        <v>967</v>
      </c>
      <c r="BG178" s="18">
        <f t="shared" si="316"/>
        <v>1006</v>
      </c>
      <c r="BH178" s="18">
        <f t="shared" si="316"/>
        <v>1041</v>
      </c>
      <c r="BI178" s="18">
        <f t="shared" si="316"/>
        <v>8437</v>
      </c>
      <c r="BL178" s="18">
        <f t="shared" si="317"/>
        <v>2525</v>
      </c>
      <c r="BM178" s="18">
        <f t="shared" si="317"/>
        <v>4953</v>
      </c>
      <c r="BN178" s="18">
        <f t="shared" si="317"/>
        <v>6436</v>
      </c>
      <c r="BO178" s="18">
        <f t="shared" si="317"/>
        <v>6436</v>
      </c>
      <c r="BP178" s="18">
        <f t="shared" si="317"/>
        <v>6436</v>
      </c>
      <c r="BQ178" s="18">
        <f t="shared" si="317"/>
        <v>6436</v>
      </c>
      <c r="BR178" s="18">
        <f t="shared" si="317"/>
        <v>6436</v>
      </c>
      <c r="BS178" s="18">
        <f t="shared" si="317"/>
        <v>6439</v>
      </c>
      <c r="BT178" s="18">
        <f t="shared" si="317"/>
        <v>6440</v>
      </c>
      <c r="BU178" s="18">
        <f t="shared" si="317"/>
        <v>6445</v>
      </c>
      <c r="BV178" s="18">
        <f t="shared" si="317"/>
        <v>6453</v>
      </c>
      <c r="BW178" s="18">
        <f t="shared" si="317"/>
        <v>6462</v>
      </c>
      <c r="BX178" s="18">
        <f t="shared" si="317"/>
        <v>71897</v>
      </c>
      <c r="CA178" s="18">
        <f t="shared" si="318"/>
        <v>24</v>
      </c>
      <c r="CB178" s="18">
        <f t="shared" si="318"/>
        <v>40</v>
      </c>
      <c r="CC178" s="18">
        <f t="shared" si="318"/>
        <v>43</v>
      </c>
      <c r="CD178" s="18">
        <f t="shared" si="318"/>
        <v>44</v>
      </c>
      <c r="CE178" s="18">
        <f t="shared" si="318"/>
        <v>44</v>
      </c>
      <c r="CF178" s="18">
        <f t="shared" si="318"/>
        <v>44</v>
      </c>
      <c r="CG178" s="18">
        <f t="shared" si="318"/>
        <v>44</v>
      </c>
      <c r="CH178" s="18">
        <f t="shared" si="318"/>
        <v>44</v>
      </c>
      <c r="CI178" s="18">
        <f t="shared" si="318"/>
        <v>45</v>
      </c>
      <c r="CJ178" s="18">
        <f t="shared" si="318"/>
        <v>45</v>
      </c>
      <c r="CK178" s="18">
        <f t="shared" si="318"/>
        <v>46</v>
      </c>
      <c r="CL178" s="18">
        <f t="shared" si="318"/>
        <v>47</v>
      </c>
      <c r="CM178" s="18">
        <f t="shared" si="318"/>
        <v>510</v>
      </c>
      <c r="CP178" s="18">
        <f t="shared" si="319"/>
        <v>1842</v>
      </c>
      <c r="CQ178" s="18">
        <f t="shared" si="319"/>
        <v>3140</v>
      </c>
      <c r="CR178" s="18">
        <f t="shared" si="319"/>
        <v>3816</v>
      </c>
      <c r="CS178" s="18">
        <f t="shared" si="319"/>
        <v>3820</v>
      </c>
      <c r="CT178" s="18">
        <f t="shared" si="319"/>
        <v>3821</v>
      </c>
      <c r="CU178" s="18">
        <f t="shared" si="319"/>
        <v>3823</v>
      </c>
      <c r="CV178" s="18">
        <f t="shared" si="319"/>
        <v>3829</v>
      </c>
      <c r="CW178" s="18">
        <f t="shared" si="319"/>
        <v>3831</v>
      </c>
      <c r="CX178" s="18">
        <f t="shared" si="319"/>
        <v>3834</v>
      </c>
      <c r="CY178" s="18">
        <f t="shared" si="319"/>
        <v>3837</v>
      </c>
      <c r="CZ178" s="18">
        <f t="shared" si="319"/>
        <v>3839</v>
      </c>
      <c r="DA178" s="18">
        <f t="shared" si="319"/>
        <v>3840</v>
      </c>
      <c r="DB178" s="18">
        <f t="shared" si="319"/>
        <v>43272</v>
      </c>
      <c r="DE178" s="18">
        <f t="shared" si="320"/>
        <v>1220</v>
      </c>
      <c r="DF178" s="18">
        <f t="shared" si="320"/>
        <v>2724</v>
      </c>
      <c r="DG178" s="18">
        <f t="shared" si="320"/>
        <v>3861</v>
      </c>
      <c r="DH178" s="18">
        <f t="shared" si="320"/>
        <v>3933</v>
      </c>
      <c r="DI178" s="18">
        <f t="shared" si="320"/>
        <v>4010</v>
      </c>
      <c r="DJ178" s="18">
        <f t="shared" si="320"/>
        <v>4190</v>
      </c>
      <c r="DK178" s="18">
        <f t="shared" si="320"/>
        <v>4352</v>
      </c>
      <c r="DL178" s="18">
        <f t="shared" si="320"/>
        <v>4559</v>
      </c>
      <c r="DM178" s="18">
        <f t="shared" si="320"/>
        <v>4771</v>
      </c>
      <c r="DN178" s="18">
        <f t="shared" si="320"/>
        <v>4955</v>
      </c>
      <c r="DO178" s="18">
        <f t="shared" si="320"/>
        <v>5082</v>
      </c>
      <c r="DP178" s="18">
        <f t="shared" si="320"/>
        <v>5192</v>
      </c>
      <c r="DQ178" s="18">
        <f t="shared" si="320"/>
        <v>48849</v>
      </c>
      <c r="DT178" s="18">
        <f t="shared" si="321"/>
        <v>0</v>
      </c>
      <c r="DU178" s="18">
        <f t="shared" si="321"/>
        <v>0</v>
      </c>
      <c r="DV178" s="18">
        <f t="shared" si="321"/>
        <v>0</v>
      </c>
      <c r="DW178" s="18">
        <f t="shared" si="321"/>
        <v>0</v>
      </c>
      <c r="DX178" s="18">
        <f t="shared" si="321"/>
        <v>0</v>
      </c>
      <c r="DY178" s="18">
        <f t="shared" si="321"/>
        <v>0</v>
      </c>
      <c r="DZ178" s="18">
        <f t="shared" si="321"/>
        <v>0</v>
      </c>
      <c r="EA178" s="18">
        <f t="shared" si="321"/>
        <v>0</v>
      </c>
      <c r="EB178" s="18">
        <f t="shared" si="321"/>
        <v>0</v>
      </c>
      <c r="EC178" s="18">
        <f t="shared" si="321"/>
        <v>0</v>
      </c>
      <c r="ED178" s="18">
        <f t="shared" si="321"/>
        <v>0</v>
      </c>
      <c r="EE178" s="18">
        <f t="shared" si="321"/>
        <v>0</v>
      </c>
      <c r="EF178" s="18">
        <f t="shared" si="321"/>
        <v>0</v>
      </c>
      <c r="EG178" s="41" t="s">
        <v>73</v>
      </c>
      <c r="EI178" s="18">
        <f t="shared" si="322"/>
        <v>0</v>
      </c>
      <c r="EJ178" s="18">
        <f t="shared" si="322"/>
        <v>0</v>
      </c>
      <c r="EK178" s="18">
        <f t="shared" si="322"/>
        <v>0</v>
      </c>
      <c r="EL178" s="18">
        <f t="shared" si="322"/>
        <v>0</v>
      </c>
      <c r="EM178" s="18">
        <f t="shared" si="322"/>
        <v>0</v>
      </c>
      <c r="EN178" s="18">
        <f t="shared" si="322"/>
        <v>0</v>
      </c>
      <c r="EO178" s="18">
        <f t="shared" si="322"/>
        <v>0</v>
      </c>
      <c r="EP178" s="18">
        <f t="shared" si="322"/>
        <v>0</v>
      </c>
      <c r="EQ178" s="18">
        <f t="shared" si="322"/>
        <v>0</v>
      </c>
      <c r="ER178" s="18">
        <f t="shared" si="322"/>
        <v>0</v>
      </c>
      <c r="ES178" s="18">
        <f t="shared" si="322"/>
        <v>0</v>
      </c>
      <c r="ET178" s="18">
        <f t="shared" si="322"/>
        <v>0</v>
      </c>
      <c r="EU178" s="18">
        <f t="shared" si="322"/>
        <v>0</v>
      </c>
      <c r="EX178" s="18">
        <f t="shared" si="323"/>
        <v>242</v>
      </c>
      <c r="EY178" s="18">
        <f t="shared" si="323"/>
        <v>532</v>
      </c>
      <c r="EZ178" s="18">
        <f t="shared" si="323"/>
        <v>634</v>
      </c>
      <c r="FA178" s="18">
        <f t="shared" si="323"/>
        <v>638</v>
      </c>
      <c r="FB178" s="18">
        <f t="shared" si="323"/>
        <v>664</v>
      </c>
      <c r="FC178" s="18">
        <f t="shared" si="323"/>
        <v>674</v>
      </c>
      <c r="FD178" s="18">
        <f t="shared" si="323"/>
        <v>704</v>
      </c>
      <c r="FE178" s="18">
        <f t="shared" si="323"/>
        <v>780</v>
      </c>
      <c r="FF178" s="18">
        <f t="shared" si="323"/>
        <v>788</v>
      </c>
      <c r="FG178" s="18">
        <f t="shared" si="323"/>
        <v>794</v>
      </c>
      <c r="FH178" s="18">
        <f t="shared" si="323"/>
        <v>798</v>
      </c>
      <c r="FI178" s="18">
        <f t="shared" si="323"/>
        <v>800</v>
      </c>
      <c r="FJ178" s="18">
        <f t="shared" si="323"/>
        <v>8048</v>
      </c>
      <c r="FM178" s="18">
        <f t="shared" si="324"/>
        <v>434</v>
      </c>
      <c r="FN178" s="18">
        <f t="shared" si="324"/>
        <v>872</v>
      </c>
      <c r="FO178" s="18">
        <f t="shared" si="324"/>
        <v>1026</v>
      </c>
      <c r="FP178" s="18">
        <f t="shared" si="324"/>
        <v>1026</v>
      </c>
      <c r="FQ178" s="18">
        <f t="shared" si="324"/>
        <v>1026</v>
      </c>
      <c r="FR178" s="18">
        <f t="shared" si="324"/>
        <v>1028</v>
      </c>
      <c r="FS178" s="18">
        <f t="shared" si="324"/>
        <v>1032</v>
      </c>
      <c r="FT178" s="18">
        <f t="shared" si="324"/>
        <v>1042</v>
      </c>
      <c r="FU178" s="18">
        <f t="shared" si="324"/>
        <v>1042</v>
      </c>
      <c r="FV178" s="18">
        <f t="shared" si="324"/>
        <v>1044</v>
      </c>
      <c r="FW178" s="18">
        <f t="shared" si="324"/>
        <v>1044</v>
      </c>
      <c r="FX178" s="18">
        <f t="shared" si="324"/>
        <v>1044</v>
      </c>
      <c r="FY178" s="18">
        <f t="shared" si="324"/>
        <v>11660</v>
      </c>
      <c r="GB178" s="18">
        <f t="shared" si="325"/>
        <v>0</v>
      </c>
      <c r="GC178" s="18">
        <f t="shared" si="325"/>
        <v>0</v>
      </c>
      <c r="GD178" s="18">
        <f t="shared" si="325"/>
        <v>0</v>
      </c>
      <c r="GE178" s="18">
        <f t="shared" si="325"/>
        <v>0</v>
      </c>
      <c r="GF178" s="18">
        <f t="shared" si="325"/>
        <v>0</v>
      </c>
      <c r="GG178" s="18">
        <f t="shared" si="325"/>
        <v>0</v>
      </c>
      <c r="GH178" s="18">
        <f t="shared" si="325"/>
        <v>0</v>
      </c>
      <c r="GI178" s="18">
        <f t="shared" si="325"/>
        <v>0</v>
      </c>
      <c r="GJ178" s="18">
        <f t="shared" si="325"/>
        <v>0</v>
      </c>
      <c r="GK178" s="18">
        <f t="shared" si="325"/>
        <v>0</v>
      </c>
      <c r="GL178" s="18">
        <f t="shared" si="325"/>
        <v>0</v>
      </c>
      <c r="GM178" s="18">
        <f t="shared" si="325"/>
        <v>0</v>
      </c>
      <c r="GN178" s="18">
        <f t="shared" si="325"/>
        <v>0</v>
      </c>
    </row>
    <row r="179" spans="1:196" ht="15.2" customHeight="1">
      <c r="A179" s="25">
        <v>2021</v>
      </c>
      <c r="B179" s="30" t="s">
        <v>8</v>
      </c>
      <c r="D179" s="18">
        <f t="shared" si="314"/>
        <v>0</v>
      </c>
      <c r="E179" s="18">
        <f t="shared" si="314"/>
        <v>0</v>
      </c>
      <c r="F179" s="18">
        <f t="shared" si="314"/>
        <v>0</v>
      </c>
      <c r="G179" s="18">
        <f t="shared" si="314"/>
        <v>0</v>
      </c>
      <c r="H179" s="18">
        <f t="shared" si="314"/>
        <v>0</v>
      </c>
      <c r="I179" s="18">
        <f t="shared" si="314"/>
        <v>0</v>
      </c>
      <c r="J179" s="18">
        <f t="shared" si="314"/>
        <v>0</v>
      </c>
      <c r="K179" s="18">
        <f t="shared" si="314"/>
        <v>0</v>
      </c>
      <c r="L179" s="18">
        <f t="shared" si="314"/>
        <v>0</v>
      </c>
      <c r="M179" s="18">
        <f t="shared" si="314"/>
        <v>0</v>
      </c>
      <c r="N179" s="18">
        <f t="shared" si="314"/>
        <v>0</v>
      </c>
      <c r="O179" s="18">
        <f t="shared" si="314"/>
        <v>0</v>
      </c>
      <c r="P179" s="18">
        <f t="shared" si="314"/>
        <v>0</v>
      </c>
      <c r="S179" s="18">
        <f t="shared" si="302"/>
        <v>3</v>
      </c>
      <c r="T179" s="18">
        <f t="shared" si="302"/>
        <v>5</v>
      </c>
      <c r="U179" s="18">
        <f t="shared" si="302"/>
        <v>13</v>
      </c>
      <c r="V179" s="18">
        <f t="shared" si="302"/>
        <v>20</v>
      </c>
      <c r="W179" s="18">
        <f t="shared" si="302"/>
        <v>25</v>
      </c>
      <c r="X179" s="18">
        <f t="shared" si="302"/>
        <v>31</v>
      </c>
      <c r="Y179" s="18">
        <f t="shared" si="302"/>
        <v>46</v>
      </c>
      <c r="Z179" s="18">
        <f t="shared" si="302"/>
        <v>103</v>
      </c>
      <c r="AA179" s="18">
        <f t="shared" si="302"/>
        <v>139</v>
      </c>
      <c r="AB179" s="18">
        <f t="shared" si="302"/>
        <v>151</v>
      </c>
      <c r="AC179" s="18">
        <f t="shared" si="302"/>
        <v>159</v>
      </c>
      <c r="AD179" s="18">
        <f t="shared" si="302"/>
        <v>166</v>
      </c>
      <c r="AE179" s="18">
        <f t="shared" si="302"/>
        <v>861</v>
      </c>
      <c r="AH179" s="18">
        <f t="shared" si="315"/>
        <v>0</v>
      </c>
      <c r="AI179" s="18">
        <f t="shared" si="315"/>
        <v>0</v>
      </c>
      <c r="AJ179" s="18">
        <f t="shared" si="315"/>
        <v>0</v>
      </c>
      <c r="AK179" s="18">
        <f t="shared" si="315"/>
        <v>0</v>
      </c>
      <c r="AL179" s="18">
        <f t="shared" si="315"/>
        <v>0</v>
      </c>
      <c r="AM179" s="18">
        <f t="shared" si="315"/>
        <v>0</v>
      </c>
      <c r="AN179" s="18">
        <f t="shared" si="315"/>
        <v>0</v>
      </c>
      <c r="AO179" s="18">
        <f t="shared" si="315"/>
        <v>0</v>
      </c>
      <c r="AP179" s="18">
        <f t="shared" si="315"/>
        <v>0</v>
      </c>
      <c r="AQ179" s="18">
        <f t="shared" si="315"/>
        <v>0</v>
      </c>
      <c r="AR179" s="18">
        <f t="shared" si="315"/>
        <v>0</v>
      </c>
      <c r="AS179" s="18">
        <f t="shared" si="315"/>
        <v>0</v>
      </c>
      <c r="AT179" s="18">
        <f t="shared" si="315"/>
        <v>0</v>
      </c>
      <c r="AW179" s="18">
        <f t="shared" si="316"/>
        <v>20</v>
      </c>
      <c r="AX179" s="18">
        <f t="shared" si="316"/>
        <v>35</v>
      </c>
      <c r="AY179" s="18">
        <f t="shared" si="316"/>
        <v>58</v>
      </c>
      <c r="AZ179" s="18">
        <f t="shared" si="316"/>
        <v>83</v>
      </c>
      <c r="BA179" s="18">
        <f t="shared" si="316"/>
        <v>131</v>
      </c>
      <c r="BB179" s="18">
        <f t="shared" si="316"/>
        <v>243</v>
      </c>
      <c r="BC179" s="18">
        <f t="shared" si="316"/>
        <v>304</v>
      </c>
      <c r="BD179" s="18">
        <f t="shared" si="316"/>
        <v>353</v>
      </c>
      <c r="BE179" s="18">
        <f t="shared" si="316"/>
        <v>395</v>
      </c>
      <c r="BF179" s="18">
        <f t="shared" si="316"/>
        <v>463</v>
      </c>
      <c r="BG179" s="18">
        <f t="shared" si="316"/>
        <v>549</v>
      </c>
      <c r="BH179" s="18">
        <f t="shared" si="316"/>
        <v>620</v>
      </c>
      <c r="BI179" s="18">
        <f t="shared" si="316"/>
        <v>3254</v>
      </c>
      <c r="BL179" s="18">
        <f t="shared" si="317"/>
        <v>12</v>
      </c>
      <c r="BM179" s="18">
        <f t="shared" si="317"/>
        <v>21</v>
      </c>
      <c r="BN179" s="18">
        <f t="shared" si="317"/>
        <v>48</v>
      </c>
      <c r="BO179" s="18">
        <f t="shared" si="317"/>
        <v>82</v>
      </c>
      <c r="BP179" s="18">
        <f t="shared" si="317"/>
        <v>121</v>
      </c>
      <c r="BQ179" s="18">
        <f t="shared" si="317"/>
        <v>163</v>
      </c>
      <c r="BR179" s="18">
        <f t="shared" si="317"/>
        <v>196</v>
      </c>
      <c r="BS179" s="18">
        <f t="shared" si="317"/>
        <v>274</v>
      </c>
      <c r="BT179" s="18">
        <f t="shared" si="317"/>
        <v>339</v>
      </c>
      <c r="BU179" s="18">
        <f t="shared" si="317"/>
        <v>420</v>
      </c>
      <c r="BV179" s="18">
        <f t="shared" si="317"/>
        <v>536</v>
      </c>
      <c r="BW179" s="18">
        <f t="shared" si="317"/>
        <v>637</v>
      </c>
      <c r="BX179" s="18">
        <f t="shared" si="317"/>
        <v>2849</v>
      </c>
      <c r="CA179" s="18">
        <f t="shared" si="318"/>
        <v>0</v>
      </c>
      <c r="CB179" s="18">
        <f t="shared" si="318"/>
        <v>0</v>
      </c>
      <c r="CC179" s="18">
        <f t="shared" si="318"/>
        <v>0</v>
      </c>
      <c r="CD179" s="18">
        <f t="shared" si="318"/>
        <v>1</v>
      </c>
      <c r="CE179" s="18">
        <f t="shared" si="318"/>
        <v>1</v>
      </c>
      <c r="CF179" s="18">
        <f t="shared" si="318"/>
        <v>1</v>
      </c>
      <c r="CG179" s="18">
        <f t="shared" si="318"/>
        <v>1</v>
      </c>
      <c r="CH179" s="18">
        <f t="shared" si="318"/>
        <v>1</v>
      </c>
      <c r="CI179" s="18">
        <f t="shared" si="318"/>
        <v>1</v>
      </c>
      <c r="CJ179" s="18">
        <f t="shared" si="318"/>
        <v>2</v>
      </c>
      <c r="CK179" s="18">
        <f t="shared" si="318"/>
        <v>7</v>
      </c>
      <c r="CL179" s="18">
        <f t="shared" si="318"/>
        <v>7</v>
      </c>
      <c r="CM179" s="18">
        <f t="shared" si="318"/>
        <v>22</v>
      </c>
      <c r="CP179" s="18">
        <f t="shared" si="319"/>
        <v>8</v>
      </c>
      <c r="CQ179" s="18">
        <f t="shared" si="319"/>
        <v>14</v>
      </c>
      <c r="CR179" s="18">
        <f t="shared" si="319"/>
        <v>21</v>
      </c>
      <c r="CS179" s="18">
        <f t="shared" si="319"/>
        <v>33</v>
      </c>
      <c r="CT179" s="18">
        <f t="shared" si="319"/>
        <v>64</v>
      </c>
      <c r="CU179" s="18">
        <f t="shared" si="319"/>
        <v>81</v>
      </c>
      <c r="CV179" s="18">
        <f t="shared" si="319"/>
        <v>98</v>
      </c>
      <c r="CW179" s="18">
        <f t="shared" si="319"/>
        <v>115</v>
      </c>
      <c r="CX179" s="18">
        <f t="shared" si="319"/>
        <v>128</v>
      </c>
      <c r="CY179" s="18">
        <f t="shared" si="319"/>
        <v>156</v>
      </c>
      <c r="CZ179" s="18">
        <f t="shared" si="319"/>
        <v>272</v>
      </c>
      <c r="DA179" s="18">
        <f t="shared" si="319"/>
        <v>554</v>
      </c>
      <c r="DB179" s="18">
        <f t="shared" si="319"/>
        <v>1544</v>
      </c>
      <c r="DE179" s="18">
        <f t="shared" si="320"/>
        <v>114</v>
      </c>
      <c r="DF179" s="18">
        <f t="shared" si="320"/>
        <v>205</v>
      </c>
      <c r="DG179" s="18">
        <f t="shared" si="320"/>
        <v>353</v>
      </c>
      <c r="DH179" s="18">
        <f t="shared" si="320"/>
        <v>504</v>
      </c>
      <c r="DI179" s="18">
        <f t="shared" si="320"/>
        <v>743</v>
      </c>
      <c r="DJ179" s="18">
        <f t="shared" si="320"/>
        <v>1011</v>
      </c>
      <c r="DK179" s="18">
        <f t="shared" si="320"/>
        <v>1286</v>
      </c>
      <c r="DL179" s="18">
        <f t="shared" si="320"/>
        <v>3021</v>
      </c>
      <c r="DM179" s="18">
        <f t="shared" si="320"/>
        <v>4882</v>
      </c>
      <c r="DN179" s="18">
        <f t="shared" si="320"/>
        <v>5715</v>
      </c>
      <c r="DO179" s="18">
        <f t="shared" si="320"/>
        <v>6164</v>
      </c>
      <c r="DP179" s="18">
        <f t="shared" si="320"/>
        <v>6506</v>
      </c>
      <c r="DQ179" s="18">
        <f t="shared" si="320"/>
        <v>30504</v>
      </c>
      <c r="DT179" s="18">
        <f t="shared" si="321"/>
        <v>0</v>
      </c>
      <c r="DU179" s="18">
        <f t="shared" si="321"/>
        <v>0</v>
      </c>
      <c r="DV179" s="18">
        <f t="shared" si="321"/>
        <v>0</v>
      </c>
      <c r="DW179" s="18">
        <f t="shared" si="321"/>
        <v>0</v>
      </c>
      <c r="DX179" s="18">
        <f t="shared" si="321"/>
        <v>0</v>
      </c>
      <c r="DY179" s="18">
        <f t="shared" si="321"/>
        <v>0</v>
      </c>
      <c r="DZ179" s="18">
        <f t="shared" si="321"/>
        <v>0</v>
      </c>
      <c r="EA179" s="18">
        <f t="shared" si="321"/>
        <v>0</v>
      </c>
      <c r="EB179" s="18">
        <f t="shared" si="321"/>
        <v>0</v>
      </c>
      <c r="EC179" s="18">
        <f t="shared" si="321"/>
        <v>0</v>
      </c>
      <c r="ED179" s="18">
        <f t="shared" si="321"/>
        <v>0</v>
      </c>
      <c r="EE179" s="18">
        <f t="shared" si="321"/>
        <v>0</v>
      </c>
      <c r="EF179" s="18">
        <f t="shared" si="321"/>
        <v>0</v>
      </c>
      <c r="EG179" s="41" t="s">
        <v>73</v>
      </c>
      <c r="EI179" s="18">
        <f t="shared" si="322"/>
        <v>0</v>
      </c>
      <c r="EJ179" s="18">
        <f t="shared" si="322"/>
        <v>0</v>
      </c>
      <c r="EK179" s="18">
        <f t="shared" si="322"/>
        <v>0</v>
      </c>
      <c r="EL179" s="18">
        <f t="shared" si="322"/>
        <v>0</v>
      </c>
      <c r="EM179" s="18">
        <f t="shared" si="322"/>
        <v>0</v>
      </c>
      <c r="EN179" s="18">
        <f t="shared" si="322"/>
        <v>0</v>
      </c>
      <c r="EO179" s="18">
        <f t="shared" si="322"/>
        <v>0</v>
      </c>
      <c r="EP179" s="18">
        <f t="shared" si="322"/>
        <v>0</v>
      </c>
      <c r="EQ179" s="18">
        <f t="shared" si="322"/>
        <v>0</v>
      </c>
      <c r="ER179" s="18">
        <f t="shared" si="322"/>
        <v>0</v>
      </c>
      <c r="ES179" s="18">
        <f t="shared" si="322"/>
        <v>0</v>
      </c>
      <c r="ET179" s="18">
        <f t="shared" si="322"/>
        <v>0</v>
      </c>
      <c r="EU179" s="18">
        <f t="shared" si="322"/>
        <v>0</v>
      </c>
      <c r="EX179" s="18">
        <f t="shared" si="323"/>
        <v>4</v>
      </c>
      <c r="EY179" s="18">
        <f t="shared" si="323"/>
        <v>8</v>
      </c>
      <c r="EZ179" s="18">
        <f t="shared" si="323"/>
        <v>10</v>
      </c>
      <c r="FA179" s="18">
        <f t="shared" si="323"/>
        <v>14</v>
      </c>
      <c r="FB179" s="18">
        <f t="shared" si="323"/>
        <v>18</v>
      </c>
      <c r="FC179" s="18">
        <f t="shared" si="323"/>
        <v>56</v>
      </c>
      <c r="FD179" s="18">
        <f t="shared" si="323"/>
        <v>242</v>
      </c>
      <c r="FE179" s="18">
        <f t="shared" si="323"/>
        <v>550</v>
      </c>
      <c r="FF179" s="18">
        <f t="shared" si="323"/>
        <v>636</v>
      </c>
      <c r="FG179" s="18">
        <f t="shared" si="323"/>
        <v>720</v>
      </c>
      <c r="FH179" s="18">
        <f t="shared" si="323"/>
        <v>762</v>
      </c>
      <c r="FI179" s="18">
        <f t="shared" si="323"/>
        <v>806</v>
      </c>
      <c r="FJ179" s="18">
        <f t="shared" si="323"/>
        <v>3826</v>
      </c>
      <c r="FM179" s="18">
        <f t="shared" si="324"/>
        <v>2</v>
      </c>
      <c r="FN179" s="18">
        <f t="shared" si="324"/>
        <v>2</v>
      </c>
      <c r="FO179" s="18">
        <f t="shared" si="324"/>
        <v>12</v>
      </c>
      <c r="FP179" s="18">
        <f t="shared" si="324"/>
        <v>16</v>
      </c>
      <c r="FQ179" s="18">
        <f t="shared" si="324"/>
        <v>24</v>
      </c>
      <c r="FR179" s="18">
        <f t="shared" si="324"/>
        <v>42</v>
      </c>
      <c r="FS179" s="18">
        <f t="shared" si="324"/>
        <v>52</v>
      </c>
      <c r="FT179" s="18">
        <f t="shared" si="324"/>
        <v>80</v>
      </c>
      <c r="FU179" s="18">
        <f t="shared" si="324"/>
        <v>106</v>
      </c>
      <c r="FV179" s="18">
        <f t="shared" si="324"/>
        <v>136</v>
      </c>
      <c r="FW179" s="18">
        <f t="shared" si="324"/>
        <v>148</v>
      </c>
      <c r="FX179" s="18">
        <f t="shared" si="324"/>
        <v>174</v>
      </c>
      <c r="FY179" s="18">
        <f t="shared" si="324"/>
        <v>794</v>
      </c>
      <c r="GB179" s="18">
        <f t="shared" si="325"/>
        <v>0</v>
      </c>
      <c r="GC179" s="18">
        <f t="shared" si="325"/>
        <v>0</v>
      </c>
      <c r="GD179" s="18">
        <f t="shared" si="325"/>
        <v>0</v>
      </c>
      <c r="GE179" s="18">
        <f t="shared" si="325"/>
        <v>0</v>
      </c>
      <c r="GF179" s="18">
        <f t="shared" si="325"/>
        <v>0</v>
      </c>
      <c r="GG179" s="18">
        <f t="shared" si="325"/>
        <v>0</v>
      </c>
      <c r="GH179" s="18">
        <f t="shared" si="325"/>
        <v>0</v>
      </c>
      <c r="GI179" s="18">
        <f t="shared" si="325"/>
        <v>0</v>
      </c>
      <c r="GJ179" s="18">
        <f t="shared" si="325"/>
        <v>0</v>
      </c>
      <c r="GK179" s="18">
        <f t="shared" si="325"/>
        <v>0</v>
      </c>
      <c r="GL179" s="18">
        <f t="shared" si="325"/>
        <v>0</v>
      </c>
      <c r="GM179" s="18">
        <f t="shared" si="325"/>
        <v>0</v>
      </c>
      <c r="GN179" s="18">
        <f t="shared" si="325"/>
        <v>0</v>
      </c>
    </row>
    <row r="180" spans="1:196" ht="15.2" customHeight="1">
      <c r="A180" s="25">
        <v>2022</v>
      </c>
      <c r="B180" s="30" t="s">
        <v>8</v>
      </c>
      <c r="D180" s="18">
        <f t="shared" si="314"/>
        <v>0</v>
      </c>
      <c r="E180" s="18">
        <f t="shared" si="314"/>
        <v>0</v>
      </c>
      <c r="F180" s="18">
        <f t="shared" si="314"/>
        <v>0</v>
      </c>
      <c r="G180" s="18">
        <f t="shared" si="314"/>
        <v>0</v>
      </c>
      <c r="H180" s="18">
        <f t="shared" si="314"/>
        <v>0</v>
      </c>
      <c r="I180" s="18">
        <f t="shared" si="314"/>
        <v>0</v>
      </c>
      <c r="J180" s="18">
        <f t="shared" si="314"/>
        <v>0</v>
      </c>
      <c r="K180" s="18">
        <f t="shared" si="314"/>
        <v>0</v>
      </c>
      <c r="L180" s="18">
        <f t="shared" si="314"/>
        <v>0</v>
      </c>
      <c r="M180" s="18">
        <f t="shared" si="314"/>
        <v>0</v>
      </c>
      <c r="N180" s="18">
        <f t="shared" si="314"/>
        <v>0</v>
      </c>
      <c r="O180" s="18">
        <f t="shared" si="314"/>
        <v>0</v>
      </c>
      <c r="P180" s="18">
        <f t="shared" si="314"/>
        <v>0</v>
      </c>
      <c r="S180" s="18">
        <f t="shared" ref="S180:AE184" si="326">SUMIFS(S$11:S$115,$A$11:$A$115,$A180,$B$11:$B$115,$B180)</f>
        <v>4</v>
      </c>
      <c r="T180" s="18">
        <f t="shared" si="326"/>
        <v>7</v>
      </c>
      <c r="U180" s="18">
        <f t="shared" si="326"/>
        <v>18</v>
      </c>
      <c r="V180" s="18">
        <f t="shared" si="326"/>
        <v>32</v>
      </c>
      <c r="W180" s="18">
        <f t="shared" si="326"/>
        <v>87</v>
      </c>
      <c r="X180" s="18">
        <f t="shared" si="326"/>
        <v>279</v>
      </c>
      <c r="Y180" s="18">
        <f t="shared" si="326"/>
        <v>462</v>
      </c>
      <c r="Z180" s="18">
        <f t="shared" si="326"/>
        <v>622</v>
      </c>
      <c r="AA180" s="18">
        <f t="shared" si="326"/>
        <v>734</v>
      </c>
      <c r="AB180" s="18">
        <f t="shared" si="326"/>
        <v>769</v>
      </c>
      <c r="AC180" s="18">
        <f t="shared" si="326"/>
        <v>776</v>
      </c>
      <c r="AD180" s="18">
        <f t="shared" si="326"/>
        <v>791</v>
      </c>
      <c r="AE180" s="18">
        <f t="shared" si="326"/>
        <v>4581</v>
      </c>
      <c r="AH180" s="18">
        <f t="shared" si="315"/>
        <v>0</v>
      </c>
      <c r="AI180" s="18">
        <f t="shared" si="315"/>
        <v>0</v>
      </c>
      <c r="AJ180" s="18">
        <f t="shared" si="315"/>
        <v>0</v>
      </c>
      <c r="AK180" s="18">
        <f t="shared" si="315"/>
        <v>0</v>
      </c>
      <c r="AL180" s="18">
        <f t="shared" si="315"/>
        <v>0</v>
      </c>
      <c r="AM180" s="18">
        <f t="shared" si="315"/>
        <v>0</v>
      </c>
      <c r="AN180" s="18">
        <f t="shared" si="315"/>
        <v>0</v>
      </c>
      <c r="AO180" s="18">
        <f t="shared" si="315"/>
        <v>0</v>
      </c>
      <c r="AP180" s="18">
        <f t="shared" si="315"/>
        <v>0</v>
      </c>
      <c r="AQ180" s="18">
        <f t="shared" si="315"/>
        <v>0</v>
      </c>
      <c r="AR180" s="18">
        <f t="shared" si="315"/>
        <v>0</v>
      </c>
      <c r="AS180" s="18">
        <f t="shared" si="315"/>
        <v>0</v>
      </c>
      <c r="AT180" s="18">
        <f t="shared" si="315"/>
        <v>0</v>
      </c>
      <c r="AW180" s="18">
        <f t="shared" si="316"/>
        <v>55</v>
      </c>
      <c r="AX180" s="18">
        <f t="shared" si="316"/>
        <v>119</v>
      </c>
      <c r="AY180" s="18">
        <f t="shared" si="316"/>
        <v>210</v>
      </c>
      <c r="AZ180" s="18">
        <f t="shared" si="316"/>
        <v>267</v>
      </c>
      <c r="BA180" s="18">
        <f t="shared" si="316"/>
        <v>306</v>
      </c>
      <c r="BB180" s="18">
        <f t="shared" si="316"/>
        <v>399</v>
      </c>
      <c r="BC180" s="18">
        <f t="shared" si="316"/>
        <v>454</v>
      </c>
      <c r="BD180" s="18">
        <f t="shared" si="316"/>
        <v>582</v>
      </c>
      <c r="BE180" s="18">
        <f t="shared" si="316"/>
        <v>710</v>
      </c>
      <c r="BF180" s="18">
        <f t="shared" si="316"/>
        <v>885</v>
      </c>
      <c r="BG180" s="18">
        <f t="shared" si="316"/>
        <v>1063</v>
      </c>
      <c r="BH180" s="18">
        <f t="shared" si="316"/>
        <v>1156</v>
      </c>
      <c r="BI180" s="18">
        <f t="shared" si="316"/>
        <v>6206</v>
      </c>
      <c r="BL180" s="18">
        <f t="shared" si="317"/>
        <v>81</v>
      </c>
      <c r="BM180" s="18">
        <f t="shared" si="317"/>
        <v>167</v>
      </c>
      <c r="BN180" s="18">
        <f t="shared" si="317"/>
        <v>227</v>
      </c>
      <c r="BO180" s="18">
        <f t="shared" si="317"/>
        <v>307</v>
      </c>
      <c r="BP180" s="18">
        <f t="shared" si="317"/>
        <v>394</v>
      </c>
      <c r="BQ180" s="18">
        <f t="shared" si="317"/>
        <v>420</v>
      </c>
      <c r="BR180" s="18">
        <f t="shared" si="317"/>
        <v>439</v>
      </c>
      <c r="BS180" s="18">
        <f t="shared" si="317"/>
        <v>451</v>
      </c>
      <c r="BT180" s="18">
        <f t="shared" si="317"/>
        <v>468</v>
      </c>
      <c r="BU180" s="18">
        <f t="shared" si="317"/>
        <v>572</v>
      </c>
      <c r="BV180" s="18">
        <f t="shared" si="317"/>
        <v>764</v>
      </c>
      <c r="BW180" s="18">
        <f t="shared" si="317"/>
        <v>1668</v>
      </c>
      <c r="BX180" s="18">
        <f t="shared" si="317"/>
        <v>5958</v>
      </c>
      <c r="CA180" s="18">
        <f t="shared" si="318"/>
        <v>0</v>
      </c>
      <c r="CB180" s="18">
        <f t="shared" si="318"/>
        <v>0</v>
      </c>
      <c r="CC180" s="18">
        <f t="shared" si="318"/>
        <v>0</v>
      </c>
      <c r="CD180" s="18">
        <f t="shared" si="318"/>
        <v>7</v>
      </c>
      <c r="CE180" s="18">
        <f t="shared" si="318"/>
        <v>10</v>
      </c>
      <c r="CF180" s="18">
        <f t="shared" si="318"/>
        <v>11</v>
      </c>
      <c r="CG180" s="18">
        <f t="shared" si="318"/>
        <v>12</v>
      </c>
      <c r="CH180" s="18">
        <f t="shared" si="318"/>
        <v>18</v>
      </c>
      <c r="CI180" s="18">
        <f t="shared" si="318"/>
        <v>29</v>
      </c>
      <c r="CJ180" s="18">
        <f t="shared" si="318"/>
        <v>59</v>
      </c>
      <c r="CK180" s="18">
        <f t="shared" si="318"/>
        <v>106</v>
      </c>
      <c r="CL180" s="18">
        <f t="shared" si="318"/>
        <v>114</v>
      </c>
      <c r="CM180" s="18">
        <f t="shared" si="318"/>
        <v>366</v>
      </c>
      <c r="CP180" s="18">
        <f t="shared" si="319"/>
        <v>222</v>
      </c>
      <c r="CQ180" s="18">
        <f t="shared" si="319"/>
        <v>398</v>
      </c>
      <c r="CR180" s="18">
        <f t="shared" si="319"/>
        <v>748</v>
      </c>
      <c r="CS180" s="18">
        <f t="shared" si="319"/>
        <v>1172</v>
      </c>
      <c r="CT180" s="18">
        <f t="shared" si="319"/>
        <v>1586</v>
      </c>
      <c r="CU180" s="18">
        <f t="shared" si="319"/>
        <v>2114</v>
      </c>
      <c r="CV180" s="18">
        <f t="shared" si="319"/>
        <v>2844</v>
      </c>
      <c r="CW180" s="18">
        <f t="shared" si="319"/>
        <v>3616</v>
      </c>
      <c r="CX180" s="18">
        <f t="shared" si="319"/>
        <v>4434</v>
      </c>
      <c r="CY180" s="18">
        <f t="shared" si="319"/>
        <v>5304</v>
      </c>
      <c r="CZ180" s="18">
        <f t="shared" si="319"/>
        <v>5980</v>
      </c>
      <c r="DA180" s="18">
        <f t="shared" si="319"/>
        <v>6630</v>
      </c>
      <c r="DB180" s="18">
        <f t="shared" si="319"/>
        <v>35048</v>
      </c>
      <c r="DE180" s="18">
        <f t="shared" si="320"/>
        <v>347</v>
      </c>
      <c r="DF180" s="18">
        <f t="shared" si="320"/>
        <v>800</v>
      </c>
      <c r="DG180" s="18">
        <f t="shared" si="320"/>
        <v>1382</v>
      </c>
      <c r="DH180" s="18">
        <f t="shared" si="320"/>
        <v>2043</v>
      </c>
      <c r="DI180" s="18">
        <f t="shared" si="320"/>
        <v>4338</v>
      </c>
      <c r="DJ180" s="18">
        <f t="shared" si="320"/>
        <v>8004</v>
      </c>
      <c r="DK180" s="18">
        <f t="shared" si="320"/>
        <v>12487</v>
      </c>
      <c r="DL180" s="18">
        <f t="shared" si="320"/>
        <v>17116</v>
      </c>
      <c r="DM180" s="18">
        <f t="shared" si="320"/>
        <v>20840</v>
      </c>
      <c r="DN180" s="18">
        <f t="shared" si="320"/>
        <v>22731</v>
      </c>
      <c r="DO180" s="18">
        <f t="shared" si="320"/>
        <v>23354</v>
      </c>
      <c r="DP180" s="18">
        <f t="shared" si="320"/>
        <v>23738</v>
      </c>
      <c r="DQ180" s="18">
        <f t="shared" si="320"/>
        <v>137180</v>
      </c>
      <c r="DT180" s="18">
        <f t="shared" si="321"/>
        <v>0</v>
      </c>
      <c r="DU180" s="18">
        <f t="shared" si="321"/>
        <v>0</v>
      </c>
      <c r="DV180" s="18">
        <f t="shared" si="321"/>
        <v>0</v>
      </c>
      <c r="DW180" s="18">
        <f t="shared" si="321"/>
        <v>0</v>
      </c>
      <c r="DX180" s="18">
        <f t="shared" si="321"/>
        <v>0</v>
      </c>
      <c r="DY180" s="18">
        <f t="shared" si="321"/>
        <v>0</v>
      </c>
      <c r="DZ180" s="18">
        <f t="shared" si="321"/>
        <v>0</v>
      </c>
      <c r="EA180" s="18">
        <f t="shared" si="321"/>
        <v>0</v>
      </c>
      <c r="EB180" s="18">
        <f t="shared" si="321"/>
        <v>0</v>
      </c>
      <c r="EC180" s="18">
        <f t="shared" si="321"/>
        <v>0</v>
      </c>
      <c r="ED180" s="18">
        <f t="shared" si="321"/>
        <v>0</v>
      </c>
      <c r="EE180" s="18">
        <f t="shared" si="321"/>
        <v>0</v>
      </c>
      <c r="EF180" s="18">
        <f t="shared" si="321"/>
        <v>0</v>
      </c>
      <c r="EG180" s="41" t="s">
        <v>73</v>
      </c>
      <c r="EI180" s="18">
        <f t="shared" si="322"/>
        <v>0</v>
      </c>
      <c r="EJ180" s="18">
        <f t="shared" si="322"/>
        <v>0</v>
      </c>
      <c r="EK180" s="18">
        <f t="shared" si="322"/>
        <v>0</v>
      </c>
      <c r="EL180" s="18">
        <f t="shared" si="322"/>
        <v>0</v>
      </c>
      <c r="EM180" s="18">
        <f t="shared" si="322"/>
        <v>0</v>
      </c>
      <c r="EN180" s="18">
        <f t="shared" si="322"/>
        <v>0</v>
      </c>
      <c r="EO180" s="18">
        <f t="shared" si="322"/>
        <v>0</v>
      </c>
      <c r="EP180" s="18">
        <f t="shared" si="322"/>
        <v>0</v>
      </c>
      <c r="EQ180" s="18">
        <f t="shared" si="322"/>
        <v>0</v>
      </c>
      <c r="ER180" s="18">
        <f t="shared" si="322"/>
        <v>0</v>
      </c>
      <c r="ES180" s="18">
        <f t="shared" si="322"/>
        <v>0</v>
      </c>
      <c r="ET180" s="18">
        <f t="shared" si="322"/>
        <v>0</v>
      </c>
      <c r="EU180" s="18">
        <f t="shared" si="322"/>
        <v>0</v>
      </c>
      <c r="EX180" s="18">
        <f t="shared" si="323"/>
        <v>30</v>
      </c>
      <c r="EY180" s="18">
        <f t="shared" si="323"/>
        <v>90</v>
      </c>
      <c r="EZ180" s="18">
        <f t="shared" si="323"/>
        <v>168</v>
      </c>
      <c r="FA180" s="18">
        <f t="shared" si="323"/>
        <v>348</v>
      </c>
      <c r="FB180" s="18">
        <f t="shared" si="323"/>
        <v>556</v>
      </c>
      <c r="FC180" s="18">
        <f t="shared" si="323"/>
        <v>798</v>
      </c>
      <c r="FD180" s="18">
        <f t="shared" si="323"/>
        <v>1252</v>
      </c>
      <c r="FE180" s="18">
        <f t="shared" si="323"/>
        <v>1742</v>
      </c>
      <c r="FF180" s="18">
        <f t="shared" si="323"/>
        <v>2022</v>
      </c>
      <c r="FG180" s="18">
        <f t="shared" si="323"/>
        <v>2380</v>
      </c>
      <c r="FH180" s="18">
        <f t="shared" si="323"/>
        <v>2636</v>
      </c>
      <c r="FI180" s="18">
        <f t="shared" si="323"/>
        <v>2824</v>
      </c>
      <c r="FJ180" s="18">
        <f t="shared" si="323"/>
        <v>14846</v>
      </c>
      <c r="FM180" s="18">
        <f t="shared" si="324"/>
        <v>8</v>
      </c>
      <c r="FN180" s="18">
        <f t="shared" si="324"/>
        <v>14</v>
      </c>
      <c r="FO180" s="18">
        <f t="shared" si="324"/>
        <v>38</v>
      </c>
      <c r="FP180" s="18">
        <f t="shared" si="324"/>
        <v>178</v>
      </c>
      <c r="FQ180" s="18">
        <f t="shared" si="324"/>
        <v>628</v>
      </c>
      <c r="FR180" s="18">
        <f t="shared" si="324"/>
        <v>1440</v>
      </c>
      <c r="FS180" s="18">
        <f t="shared" si="324"/>
        <v>2350</v>
      </c>
      <c r="FT180" s="18">
        <f t="shared" si="324"/>
        <v>3424</v>
      </c>
      <c r="FU180" s="18">
        <f t="shared" si="324"/>
        <v>4340</v>
      </c>
      <c r="FV180" s="18">
        <f t="shared" si="324"/>
        <v>5156</v>
      </c>
      <c r="FW180" s="18">
        <f t="shared" si="324"/>
        <v>5462</v>
      </c>
      <c r="FX180" s="18">
        <f t="shared" si="324"/>
        <v>5712</v>
      </c>
      <c r="FY180" s="18">
        <f t="shared" si="324"/>
        <v>28750</v>
      </c>
      <c r="GB180" s="18">
        <f t="shared" si="325"/>
        <v>0</v>
      </c>
      <c r="GC180" s="18">
        <f t="shared" si="325"/>
        <v>0</v>
      </c>
      <c r="GD180" s="18">
        <f t="shared" si="325"/>
        <v>0</v>
      </c>
      <c r="GE180" s="18">
        <f t="shared" si="325"/>
        <v>0</v>
      </c>
      <c r="GF180" s="18">
        <f t="shared" si="325"/>
        <v>0</v>
      </c>
      <c r="GG180" s="18">
        <f t="shared" si="325"/>
        <v>0</v>
      </c>
      <c r="GH180" s="18">
        <f t="shared" si="325"/>
        <v>0</v>
      </c>
      <c r="GI180" s="18">
        <f t="shared" si="325"/>
        <v>0</v>
      </c>
      <c r="GJ180" s="18">
        <f t="shared" si="325"/>
        <v>0</v>
      </c>
      <c r="GK180" s="18">
        <f t="shared" si="325"/>
        <v>0</v>
      </c>
      <c r="GL180" s="18">
        <f t="shared" si="325"/>
        <v>0</v>
      </c>
      <c r="GM180" s="18">
        <f t="shared" si="325"/>
        <v>0</v>
      </c>
      <c r="GN180" s="18">
        <f t="shared" si="325"/>
        <v>0</v>
      </c>
    </row>
    <row r="181" spans="1:196" ht="15.2" customHeight="1">
      <c r="A181" s="25">
        <v>2023</v>
      </c>
      <c r="B181" s="30" t="s">
        <v>8</v>
      </c>
      <c r="D181" s="18">
        <f t="shared" si="314"/>
        <v>0</v>
      </c>
      <c r="E181" s="18">
        <f t="shared" si="314"/>
        <v>0</v>
      </c>
      <c r="F181" s="18">
        <f t="shared" si="314"/>
        <v>0</v>
      </c>
      <c r="G181" s="18">
        <f t="shared" si="314"/>
        <v>0</v>
      </c>
      <c r="H181" s="18">
        <f t="shared" si="314"/>
        <v>0</v>
      </c>
      <c r="I181" s="18">
        <f t="shared" si="314"/>
        <v>0</v>
      </c>
      <c r="J181" s="18">
        <f t="shared" si="314"/>
        <v>0</v>
      </c>
      <c r="K181" s="18">
        <f t="shared" si="314"/>
        <v>0</v>
      </c>
      <c r="L181" s="18">
        <f t="shared" si="314"/>
        <v>0</v>
      </c>
      <c r="M181" s="18">
        <f t="shared" si="314"/>
        <v>0</v>
      </c>
      <c r="N181" s="18">
        <f t="shared" si="314"/>
        <v>0</v>
      </c>
      <c r="O181" s="18">
        <f t="shared" si="314"/>
        <v>0</v>
      </c>
      <c r="P181" s="18">
        <f t="shared" si="314"/>
        <v>0</v>
      </c>
      <c r="S181" s="18">
        <f t="shared" si="326"/>
        <v>11</v>
      </c>
      <c r="T181" s="18">
        <f t="shared" si="326"/>
        <v>26</v>
      </c>
      <c r="U181" s="18">
        <f t="shared" si="326"/>
        <v>50</v>
      </c>
      <c r="V181" s="18">
        <f t="shared" si="326"/>
        <v>75</v>
      </c>
      <c r="W181" s="18">
        <f t="shared" si="326"/>
        <v>224</v>
      </c>
      <c r="X181" s="18">
        <f t="shared" si="326"/>
        <v>631</v>
      </c>
      <c r="Y181" s="18">
        <f t="shared" si="326"/>
        <v>1073</v>
      </c>
      <c r="Z181" s="18">
        <f t="shared" si="326"/>
        <v>1445</v>
      </c>
      <c r="AA181" s="18">
        <f t="shared" si="326"/>
        <v>1683</v>
      </c>
      <c r="AB181" s="18">
        <f t="shared" si="326"/>
        <v>1744</v>
      </c>
      <c r="AC181" s="18">
        <f t="shared" si="326"/>
        <v>1755</v>
      </c>
      <c r="AD181" s="18">
        <f t="shared" si="326"/>
        <v>1765</v>
      </c>
      <c r="AE181" s="18">
        <f t="shared" si="326"/>
        <v>10482</v>
      </c>
      <c r="AH181" s="18">
        <f t="shared" si="315"/>
        <v>0</v>
      </c>
      <c r="AI181" s="18">
        <f t="shared" si="315"/>
        <v>0</v>
      </c>
      <c r="AJ181" s="18">
        <f t="shared" si="315"/>
        <v>0</v>
      </c>
      <c r="AK181" s="18">
        <f t="shared" si="315"/>
        <v>0</v>
      </c>
      <c r="AL181" s="18">
        <f t="shared" si="315"/>
        <v>0</v>
      </c>
      <c r="AM181" s="18">
        <f t="shared" si="315"/>
        <v>0</v>
      </c>
      <c r="AN181" s="18">
        <f t="shared" si="315"/>
        <v>0</v>
      </c>
      <c r="AO181" s="18">
        <f t="shared" si="315"/>
        <v>0</v>
      </c>
      <c r="AP181" s="18">
        <f t="shared" si="315"/>
        <v>0</v>
      </c>
      <c r="AQ181" s="18">
        <f t="shared" si="315"/>
        <v>0</v>
      </c>
      <c r="AR181" s="18">
        <f t="shared" si="315"/>
        <v>0</v>
      </c>
      <c r="AS181" s="18">
        <f t="shared" si="315"/>
        <v>0</v>
      </c>
      <c r="AT181" s="18">
        <f t="shared" si="315"/>
        <v>0</v>
      </c>
      <c r="AW181" s="18">
        <f t="shared" si="316"/>
        <v>109</v>
      </c>
      <c r="AX181" s="18">
        <f t="shared" si="316"/>
        <v>219</v>
      </c>
      <c r="AY181" s="18">
        <f t="shared" si="316"/>
        <v>359</v>
      </c>
      <c r="AZ181" s="18">
        <f t="shared" si="316"/>
        <v>482</v>
      </c>
      <c r="BA181" s="18">
        <f t="shared" si="316"/>
        <v>649</v>
      </c>
      <c r="BB181" s="18">
        <f t="shared" si="316"/>
        <v>858</v>
      </c>
      <c r="BC181" s="18">
        <f t="shared" si="316"/>
        <v>1080</v>
      </c>
      <c r="BD181" s="18">
        <f t="shared" si="316"/>
        <v>1304</v>
      </c>
      <c r="BE181" s="18">
        <f t="shared" si="316"/>
        <v>1534</v>
      </c>
      <c r="BF181" s="18">
        <f t="shared" si="316"/>
        <v>1766</v>
      </c>
      <c r="BG181" s="18">
        <f t="shared" si="316"/>
        <v>2005</v>
      </c>
      <c r="BH181" s="18">
        <f t="shared" si="316"/>
        <v>2130</v>
      </c>
      <c r="BI181" s="18">
        <f t="shared" si="316"/>
        <v>12495</v>
      </c>
      <c r="BL181" s="18">
        <f t="shared" si="317"/>
        <v>930</v>
      </c>
      <c r="BM181" s="18">
        <f t="shared" si="317"/>
        <v>1781</v>
      </c>
      <c r="BN181" s="18">
        <f t="shared" si="317"/>
        <v>2770</v>
      </c>
      <c r="BO181" s="18">
        <f t="shared" si="317"/>
        <v>3829</v>
      </c>
      <c r="BP181" s="18">
        <f t="shared" si="317"/>
        <v>4994</v>
      </c>
      <c r="BQ181" s="18">
        <f t="shared" si="317"/>
        <v>6247</v>
      </c>
      <c r="BR181" s="18">
        <f t="shared" si="317"/>
        <v>7501</v>
      </c>
      <c r="BS181" s="18">
        <f t="shared" si="317"/>
        <v>8714</v>
      </c>
      <c r="BT181" s="18">
        <f t="shared" si="317"/>
        <v>9904</v>
      </c>
      <c r="BU181" s="18">
        <f t="shared" si="317"/>
        <v>11211</v>
      </c>
      <c r="BV181" s="18">
        <f t="shared" si="317"/>
        <v>12639</v>
      </c>
      <c r="BW181" s="18">
        <f t="shared" si="317"/>
        <v>13939</v>
      </c>
      <c r="BX181" s="18">
        <f t="shared" si="317"/>
        <v>84459</v>
      </c>
      <c r="CA181" s="18">
        <f t="shared" si="318"/>
        <v>5</v>
      </c>
      <c r="CB181" s="18">
        <f t="shared" si="318"/>
        <v>11</v>
      </c>
      <c r="CC181" s="18">
        <f t="shared" si="318"/>
        <v>16</v>
      </c>
      <c r="CD181" s="18">
        <f t="shared" si="318"/>
        <v>47</v>
      </c>
      <c r="CE181" s="18">
        <f t="shared" si="318"/>
        <v>80</v>
      </c>
      <c r="CF181" s="18">
        <f t="shared" si="318"/>
        <v>107</v>
      </c>
      <c r="CG181" s="18">
        <f t="shared" si="318"/>
        <v>135</v>
      </c>
      <c r="CH181" s="18">
        <f t="shared" si="318"/>
        <v>190</v>
      </c>
      <c r="CI181" s="18">
        <f t="shared" si="318"/>
        <v>225</v>
      </c>
      <c r="CJ181" s="18">
        <f t="shared" si="318"/>
        <v>261</v>
      </c>
      <c r="CK181" s="18">
        <f t="shared" si="318"/>
        <v>288</v>
      </c>
      <c r="CL181" s="18">
        <f t="shared" si="318"/>
        <v>299</v>
      </c>
      <c r="CM181" s="18">
        <f t="shared" si="318"/>
        <v>1664</v>
      </c>
      <c r="CP181" s="18">
        <f t="shared" si="319"/>
        <v>720</v>
      </c>
      <c r="CQ181" s="18">
        <f t="shared" si="319"/>
        <v>1448</v>
      </c>
      <c r="CR181" s="18">
        <f t="shared" si="319"/>
        <v>2162</v>
      </c>
      <c r="CS181" s="18">
        <f t="shared" si="319"/>
        <v>2826</v>
      </c>
      <c r="CT181" s="18">
        <f t="shared" si="319"/>
        <v>3612</v>
      </c>
      <c r="CU181" s="18">
        <f t="shared" si="319"/>
        <v>4376</v>
      </c>
      <c r="CV181" s="18">
        <f t="shared" si="319"/>
        <v>5286</v>
      </c>
      <c r="CW181" s="18">
        <f t="shared" si="319"/>
        <v>6146</v>
      </c>
      <c r="CX181" s="18">
        <f t="shared" si="319"/>
        <v>7012</v>
      </c>
      <c r="CY181" s="18">
        <f t="shared" si="319"/>
        <v>7836</v>
      </c>
      <c r="CZ181" s="18">
        <f t="shared" si="319"/>
        <v>8530</v>
      </c>
      <c r="DA181" s="18">
        <f t="shared" si="319"/>
        <v>9118</v>
      </c>
      <c r="DB181" s="18">
        <f t="shared" si="319"/>
        <v>59072</v>
      </c>
      <c r="DE181" s="18">
        <f t="shared" si="320"/>
        <v>764</v>
      </c>
      <c r="DF181" s="18">
        <f t="shared" si="320"/>
        <v>1768</v>
      </c>
      <c r="DG181" s="18">
        <f t="shared" si="320"/>
        <v>2728</v>
      </c>
      <c r="DH181" s="18">
        <f t="shared" si="320"/>
        <v>3468</v>
      </c>
      <c r="DI181" s="18">
        <f t="shared" si="320"/>
        <v>6574</v>
      </c>
      <c r="DJ181" s="18">
        <f t="shared" si="320"/>
        <v>11900</v>
      </c>
      <c r="DK181" s="18">
        <f t="shared" si="320"/>
        <v>18465</v>
      </c>
      <c r="DL181" s="18">
        <f t="shared" si="320"/>
        <v>25228</v>
      </c>
      <c r="DM181" s="18">
        <f t="shared" si="320"/>
        <v>30198</v>
      </c>
      <c r="DN181" s="18">
        <f t="shared" si="320"/>
        <v>32360</v>
      </c>
      <c r="DO181" s="18">
        <f t="shared" si="320"/>
        <v>33063</v>
      </c>
      <c r="DP181" s="18">
        <f t="shared" si="320"/>
        <v>33467</v>
      </c>
      <c r="DQ181" s="18">
        <f t="shared" si="320"/>
        <v>199983</v>
      </c>
      <c r="DT181" s="18">
        <f t="shared" si="321"/>
        <v>0</v>
      </c>
      <c r="DU181" s="18">
        <f t="shared" si="321"/>
        <v>0</v>
      </c>
      <c r="DV181" s="18">
        <f t="shared" si="321"/>
        <v>0</v>
      </c>
      <c r="DW181" s="18">
        <f t="shared" si="321"/>
        <v>0</v>
      </c>
      <c r="DX181" s="18">
        <f t="shared" si="321"/>
        <v>0</v>
      </c>
      <c r="DY181" s="18">
        <f t="shared" si="321"/>
        <v>0</v>
      </c>
      <c r="DZ181" s="18">
        <f t="shared" si="321"/>
        <v>0</v>
      </c>
      <c r="EA181" s="18">
        <f t="shared" si="321"/>
        <v>0</v>
      </c>
      <c r="EB181" s="18">
        <f t="shared" si="321"/>
        <v>0</v>
      </c>
      <c r="EC181" s="18">
        <f t="shared" si="321"/>
        <v>0</v>
      </c>
      <c r="ED181" s="18">
        <f t="shared" si="321"/>
        <v>0</v>
      </c>
      <c r="EE181" s="18">
        <f t="shared" si="321"/>
        <v>0</v>
      </c>
      <c r="EF181" s="18">
        <f t="shared" si="321"/>
        <v>0</v>
      </c>
      <c r="EG181" s="41" t="s">
        <v>73</v>
      </c>
      <c r="EI181" s="18">
        <f t="shared" si="322"/>
        <v>0</v>
      </c>
      <c r="EJ181" s="18">
        <f t="shared" si="322"/>
        <v>0</v>
      </c>
      <c r="EK181" s="18">
        <f t="shared" si="322"/>
        <v>0</v>
      </c>
      <c r="EL181" s="18">
        <f t="shared" si="322"/>
        <v>0</v>
      </c>
      <c r="EM181" s="18">
        <f t="shared" si="322"/>
        <v>0</v>
      </c>
      <c r="EN181" s="18">
        <f t="shared" si="322"/>
        <v>0</v>
      </c>
      <c r="EO181" s="18">
        <f t="shared" si="322"/>
        <v>0</v>
      </c>
      <c r="EP181" s="18">
        <f t="shared" si="322"/>
        <v>0</v>
      </c>
      <c r="EQ181" s="18">
        <f t="shared" si="322"/>
        <v>0</v>
      </c>
      <c r="ER181" s="18">
        <f t="shared" si="322"/>
        <v>0</v>
      </c>
      <c r="ES181" s="18">
        <f t="shared" si="322"/>
        <v>0</v>
      </c>
      <c r="ET181" s="18">
        <f t="shared" si="322"/>
        <v>0</v>
      </c>
      <c r="EU181" s="18">
        <f t="shared" si="322"/>
        <v>0</v>
      </c>
      <c r="EX181" s="18">
        <f t="shared" si="323"/>
        <v>158</v>
      </c>
      <c r="EY181" s="18">
        <f t="shared" si="323"/>
        <v>350</v>
      </c>
      <c r="EZ181" s="18">
        <f t="shared" si="323"/>
        <v>626</v>
      </c>
      <c r="FA181" s="18">
        <f t="shared" si="323"/>
        <v>968</v>
      </c>
      <c r="FB181" s="18">
        <f t="shared" si="323"/>
        <v>1426</v>
      </c>
      <c r="FC181" s="18">
        <f t="shared" si="323"/>
        <v>1772</v>
      </c>
      <c r="FD181" s="18">
        <f t="shared" si="323"/>
        <v>2328</v>
      </c>
      <c r="FE181" s="18">
        <f t="shared" si="323"/>
        <v>2720</v>
      </c>
      <c r="FF181" s="18">
        <f t="shared" si="323"/>
        <v>3090</v>
      </c>
      <c r="FG181" s="18">
        <f t="shared" si="323"/>
        <v>3554</v>
      </c>
      <c r="FH181" s="18">
        <f t="shared" si="323"/>
        <v>3926</v>
      </c>
      <c r="FI181" s="18">
        <f t="shared" si="323"/>
        <v>4228</v>
      </c>
      <c r="FJ181" s="18">
        <f t="shared" si="323"/>
        <v>25146</v>
      </c>
      <c r="FM181" s="18">
        <f t="shared" si="324"/>
        <v>164</v>
      </c>
      <c r="FN181" s="18">
        <f t="shared" si="324"/>
        <v>320</v>
      </c>
      <c r="FO181" s="18">
        <f t="shared" si="324"/>
        <v>598</v>
      </c>
      <c r="FP181" s="18">
        <f t="shared" si="324"/>
        <v>1206</v>
      </c>
      <c r="FQ181" s="18">
        <f t="shared" si="324"/>
        <v>2412</v>
      </c>
      <c r="FR181" s="18">
        <f t="shared" si="324"/>
        <v>4030</v>
      </c>
      <c r="FS181" s="18">
        <f t="shared" si="324"/>
        <v>5806</v>
      </c>
      <c r="FT181" s="18">
        <f t="shared" si="324"/>
        <v>7524</v>
      </c>
      <c r="FU181" s="18">
        <f t="shared" si="324"/>
        <v>9248</v>
      </c>
      <c r="FV181" s="18">
        <f t="shared" si="324"/>
        <v>10788</v>
      </c>
      <c r="FW181" s="18">
        <f t="shared" si="324"/>
        <v>11300</v>
      </c>
      <c r="FX181" s="18">
        <f t="shared" si="324"/>
        <v>11700</v>
      </c>
      <c r="FY181" s="18">
        <f t="shared" si="324"/>
        <v>65096</v>
      </c>
      <c r="GB181" s="18">
        <f t="shared" si="325"/>
        <v>0</v>
      </c>
      <c r="GC181" s="18">
        <f t="shared" si="325"/>
        <v>0</v>
      </c>
      <c r="GD181" s="18">
        <f t="shared" si="325"/>
        <v>0</v>
      </c>
      <c r="GE181" s="18">
        <f t="shared" si="325"/>
        <v>0</v>
      </c>
      <c r="GF181" s="18">
        <f t="shared" si="325"/>
        <v>0</v>
      </c>
      <c r="GG181" s="18">
        <f t="shared" si="325"/>
        <v>0</v>
      </c>
      <c r="GH181" s="18">
        <f t="shared" si="325"/>
        <v>0</v>
      </c>
      <c r="GI181" s="18">
        <f t="shared" si="325"/>
        <v>0</v>
      </c>
      <c r="GJ181" s="18">
        <f t="shared" si="325"/>
        <v>0</v>
      </c>
      <c r="GK181" s="18">
        <f t="shared" si="325"/>
        <v>0</v>
      </c>
      <c r="GL181" s="18">
        <f t="shared" si="325"/>
        <v>0</v>
      </c>
      <c r="GM181" s="18">
        <f t="shared" si="325"/>
        <v>0</v>
      </c>
      <c r="GN181" s="18">
        <f t="shared" si="325"/>
        <v>0</v>
      </c>
    </row>
    <row r="182" spans="1:196" ht="15.2" customHeight="1">
      <c r="A182" s="25">
        <v>2024</v>
      </c>
      <c r="B182" s="30" t="s">
        <v>8</v>
      </c>
      <c r="D182" s="18">
        <f t="shared" si="314"/>
        <v>0</v>
      </c>
      <c r="E182" s="18">
        <f t="shared" si="314"/>
        <v>0</v>
      </c>
      <c r="F182" s="18">
        <f t="shared" si="314"/>
        <v>0</v>
      </c>
      <c r="G182" s="18">
        <f t="shared" si="314"/>
        <v>0</v>
      </c>
      <c r="H182" s="18">
        <f t="shared" si="314"/>
        <v>0</v>
      </c>
      <c r="I182" s="18">
        <f t="shared" si="314"/>
        <v>0</v>
      </c>
      <c r="J182" s="18">
        <f t="shared" si="314"/>
        <v>0</v>
      </c>
      <c r="K182" s="18">
        <f t="shared" si="314"/>
        <v>0</v>
      </c>
      <c r="L182" s="18">
        <f t="shared" si="314"/>
        <v>0</v>
      </c>
      <c r="M182" s="18">
        <f t="shared" si="314"/>
        <v>0</v>
      </c>
      <c r="N182" s="18">
        <f t="shared" si="314"/>
        <v>0</v>
      </c>
      <c r="O182" s="18">
        <f t="shared" si="314"/>
        <v>0</v>
      </c>
      <c r="P182" s="18">
        <f t="shared" si="314"/>
        <v>0</v>
      </c>
      <c r="S182" s="18">
        <f t="shared" si="326"/>
        <v>7</v>
      </c>
      <c r="T182" s="18">
        <f t="shared" si="326"/>
        <v>19</v>
      </c>
      <c r="U182" s="18">
        <f t="shared" si="326"/>
        <v>32</v>
      </c>
      <c r="V182" s="18">
        <f t="shared" si="326"/>
        <v>53</v>
      </c>
      <c r="W182" s="18">
        <f t="shared" si="326"/>
        <v>134</v>
      </c>
      <c r="X182" s="18">
        <f t="shared" si="326"/>
        <v>318</v>
      </c>
      <c r="Y182" s="18">
        <f t="shared" si="326"/>
        <v>494</v>
      </c>
      <c r="Z182" s="18">
        <f t="shared" si="326"/>
        <v>686</v>
      </c>
      <c r="AA182" s="18">
        <f t="shared" si="326"/>
        <v>774</v>
      </c>
      <c r="AB182" s="18">
        <f t="shared" si="326"/>
        <v>821</v>
      </c>
      <c r="AC182" s="18">
        <f t="shared" si="326"/>
        <v>830</v>
      </c>
      <c r="AD182" s="18">
        <f t="shared" si="326"/>
        <v>839</v>
      </c>
      <c r="AE182" s="18">
        <f t="shared" si="326"/>
        <v>5007</v>
      </c>
      <c r="AH182" s="18">
        <f t="shared" si="315"/>
        <v>0</v>
      </c>
      <c r="AI182" s="18">
        <f t="shared" si="315"/>
        <v>0</v>
      </c>
      <c r="AJ182" s="18">
        <f t="shared" si="315"/>
        <v>0</v>
      </c>
      <c r="AK182" s="18">
        <f t="shared" si="315"/>
        <v>0</v>
      </c>
      <c r="AL182" s="18">
        <f t="shared" si="315"/>
        <v>0</v>
      </c>
      <c r="AM182" s="18">
        <f t="shared" si="315"/>
        <v>0</v>
      </c>
      <c r="AN182" s="18">
        <f t="shared" si="315"/>
        <v>0</v>
      </c>
      <c r="AO182" s="18">
        <f t="shared" si="315"/>
        <v>0</v>
      </c>
      <c r="AP182" s="18">
        <f t="shared" si="315"/>
        <v>0</v>
      </c>
      <c r="AQ182" s="18">
        <f t="shared" si="315"/>
        <v>0</v>
      </c>
      <c r="AR182" s="18">
        <f t="shared" si="315"/>
        <v>0</v>
      </c>
      <c r="AS182" s="18">
        <f t="shared" si="315"/>
        <v>0</v>
      </c>
      <c r="AT182" s="18">
        <f t="shared" si="315"/>
        <v>0</v>
      </c>
      <c r="AW182" s="18">
        <f t="shared" si="316"/>
        <v>147</v>
      </c>
      <c r="AX182" s="18">
        <f t="shared" si="316"/>
        <v>290</v>
      </c>
      <c r="AY182" s="18">
        <f t="shared" si="316"/>
        <v>434</v>
      </c>
      <c r="AZ182" s="18">
        <f t="shared" si="316"/>
        <v>597</v>
      </c>
      <c r="BA182" s="18">
        <f t="shared" si="316"/>
        <v>853</v>
      </c>
      <c r="BB182" s="18">
        <f t="shared" si="316"/>
        <v>1094</v>
      </c>
      <c r="BC182" s="18">
        <f t="shared" si="316"/>
        <v>1350</v>
      </c>
      <c r="BD182" s="18">
        <f t="shared" si="316"/>
        <v>1678</v>
      </c>
      <c r="BE182" s="18">
        <f t="shared" si="316"/>
        <v>1956</v>
      </c>
      <c r="BF182" s="18">
        <f t="shared" si="316"/>
        <v>2203</v>
      </c>
      <c r="BG182" s="18">
        <f t="shared" si="316"/>
        <v>2384</v>
      </c>
      <c r="BH182" s="18">
        <f t="shared" si="316"/>
        <v>2522</v>
      </c>
      <c r="BI182" s="18">
        <f t="shared" si="316"/>
        <v>15508</v>
      </c>
      <c r="BL182" s="18">
        <f t="shared" si="317"/>
        <v>1310</v>
      </c>
      <c r="BM182" s="18">
        <f t="shared" si="317"/>
        <v>2578</v>
      </c>
      <c r="BN182" s="18">
        <f t="shared" si="317"/>
        <v>3939</v>
      </c>
      <c r="BO182" s="18">
        <f t="shared" si="317"/>
        <v>5560</v>
      </c>
      <c r="BP182" s="18">
        <f t="shared" si="317"/>
        <v>7217</v>
      </c>
      <c r="BQ182" s="18">
        <f t="shared" si="317"/>
        <v>8734</v>
      </c>
      <c r="BR182" s="18">
        <f t="shared" si="317"/>
        <v>10252</v>
      </c>
      <c r="BS182" s="18">
        <f t="shared" si="317"/>
        <v>11740</v>
      </c>
      <c r="BT182" s="18">
        <f t="shared" si="317"/>
        <v>13183</v>
      </c>
      <c r="BU182" s="18">
        <f t="shared" si="317"/>
        <v>14691</v>
      </c>
      <c r="BV182" s="18">
        <f t="shared" si="317"/>
        <v>16118</v>
      </c>
      <c r="BW182" s="18">
        <f t="shared" si="317"/>
        <v>17552</v>
      </c>
      <c r="BX182" s="18">
        <f t="shared" si="317"/>
        <v>112874</v>
      </c>
      <c r="CA182" s="18">
        <f t="shared" si="318"/>
        <v>8</v>
      </c>
      <c r="CB182" s="18">
        <f t="shared" si="318"/>
        <v>18</v>
      </c>
      <c r="CC182" s="18">
        <f t="shared" si="318"/>
        <v>35</v>
      </c>
      <c r="CD182" s="18">
        <f t="shared" si="318"/>
        <v>61</v>
      </c>
      <c r="CE182" s="18">
        <f t="shared" si="318"/>
        <v>95</v>
      </c>
      <c r="CF182" s="18">
        <f t="shared" si="318"/>
        <v>151</v>
      </c>
      <c r="CG182" s="18">
        <f t="shared" si="318"/>
        <v>172</v>
      </c>
      <c r="CH182" s="18">
        <f t="shared" si="318"/>
        <v>195</v>
      </c>
      <c r="CI182" s="18">
        <f t="shared" si="318"/>
        <v>218</v>
      </c>
      <c r="CJ182" s="18">
        <f t="shared" si="318"/>
        <v>233</v>
      </c>
      <c r="CK182" s="18">
        <f t="shared" si="318"/>
        <v>257</v>
      </c>
      <c r="CL182" s="18">
        <f t="shared" si="318"/>
        <v>265</v>
      </c>
      <c r="CM182" s="18">
        <f t="shared" si="318"/>
        <v>1708</v>
      </c>
      <c r="CP182" s="18">
        <f t="shared" si="319"/>
        <v>462</v>
      </c>
      <c r="CQ182" s="18">
        <f t="shared" si="319"/>
        <v>1080</v>
      </c>
      <c r="CR182" s="18">
        <f t="shared" si="319"/>
        <v>1712</v>
      </c>
      <c r="CS182" s="18">
        <f t="shared" si="319"/>
        <v>2290</v>
      </c>
      <c r="CT182" s="18">
        <f t="shared" si="319"/>
        <v>2940</v>
      </c>
      <c r="CU182" s="18">
        <f t="shared" si="319"/>
        <v>3708</v>
      </c>
      <c r="CV182" s="18">
        <f t="shared" si="319"/>
        <v>4518</v>
      </c>
      <c r="CW182" s="18">
        <f t="shared" si="319"/>
        <v>5248</v>
      </c>
      <c r="CX182" s="18">
        <f t="shared" si="319"/>
        <v>6116</v>
      </c>
      <c r="CY182" s="18">
        <f t="shared" si="319"/>
        <v>6804</v>
      </c>
      <c r="CZ182" s="18">
        <f t="shared" si="319"/>
        <v>7454</v>
      </c>
      <c r="DA182" s="18">
        <f t="shared" si="319"/>
        <v>8018</v>
      </c>
      <c r="DB182" s="18">
        <f t="shared" si="319"/>
        <v>50350</v>
      </c>
      <c r="DE182" s="18">
        <f t="shared" si="320"/>
        <v>543</v>
      </c>
      <c r="DF182" s="18">
        <f t="shared" si="320"/>
        <v>1191</v>
      </c>
      <c r="DG182" s="18">
        <f t="shared" si="320"/>
        <v>1786</v>
      </c>
      <c r="DH182" s="18">
        <f t="shared" si="320"/>
        <v>2595</v>
      </c>
      <c r="DI182" s="18">
        <f t="shared" si="320"/>
        <v>6130</v>
      </c>
      <c r="DJ182" s="18">
        <f t="shared" si="320"/>
        <v>11701</v>
      </c>
      <c r="DK182" s="18">
        <f t="shared" si="320"/>
        <v>18216</v>
      </c>
      <c r="DL182" s="18">
        <f t="shared" si="320"/>
        <v>25573</v>
      </c>
      <c r="DM182" s="18">
        <f t="shared" si="320"/>
        <v>30626</v>
      </c>
      <c r="DN182" s="18">
        <f t="shared" si="320"/>
        <v>32889</v>
      </c>
      <c r="DO182" s="18">
        <f t="shared" si="320"/>
        <v>33630</v>
      </c>
      <c r="DP182" s="18">
        <f t="shared" si="320"/>
        <v>34181</v>
      </c>
      <c r="DQ182" s="18">
        <f t="shared" si="320"/>
        <v>199061</v>
      </c>
      <c r="DT182" s="18">
        <f t="shared" si="321"/>
        <v>0</v>
      </c>
      <c r="DU182" s="18">
        <f t="shared" si="321"/>
        <v>0</v>
      </c>
      <c r="DV182" s="18">
        <f t="shared" si="321"/>
        <v>0</v>
      </c>
      <c r="DW182" s="18">
        <f t="shared" si="321"/>
        <v>0</v>
      </c>
      <c r="DX182" s="18">
        <f t="shared" si="321"/>
        <v>0</v>
      </c>
      <c r="DY182" s="18">
        <f t="shared" si="321"/>
        <v>0</v>
      </c>
      <c r="DZ182" s="18">
        <f t="shared" si="321"/>
        <v>0</v>
      </c>
      <c r="EA182" s="18">
        <f t="shared" si="321"/>
        <v>0</v>
      </c>
      <c r="EB182" s="18">
        <f t="shared" si="321"/>
        <v>0</v>
      </c>
      <c r="EC182" s="18">
        <f t="shared" si="321"/>
        <v>0</v>
      </c>
      <c r="ED182" s="18">
        <f t="shared" si="321"/>
        <v>0</v>
      </c>
      <c r="EE182" s="18">
        <f t="shared" si="321"/>
        <v>0</v>
      </c>
      <c r="EF182" s="18">
        <f t="shared" si="321"/>
        <v>0</v>
      </c>
      <c r="EG182" s="41" t="s">
        <v>73</v>
      </c>
      <c r="EI182" s="18">
        <f t="shared" si="322"/>
        <v>0</v>
      </c>
      <c r="EJ182" s="18">
        <f t="shared" si="322"/>
        <v>0</v>
      </c>
      <c r="EK182" s="18">
        <f t="shared" si="322"/>
        <v>0</v>
      </c>
      <c r="EL182" s="18">
        <f t="shared" si="322"/>
        <v>0</v>
      </c>
      <c r="EM182" s="18">
        <f t="shared" si="322"/>
        <v>0</v>
      </c>
      <c r="EN182" s="18">
        <f t="shared" si="322"/>
        <v>0</v>
      </c>
      <c r="EO182" s="18">
        <f t="shared" si="322"/>
        <v>0</v>
      </c>
      <c r="EP182" s="18">
        <f t="shared" si="322"/>
        <v>0</v>
      </c>
      <c r="EQ182" s="18">
        <f t="shared" si="322"/>
        <v>0</v>
      </c>
      <c r="ER182" s="18">
        <f t="shared" si="322"/>
        <v>0</v>
      </c>
      <c r="ES182" s="18">
        <f t="shared" si="322"/>
        <v>0</v>
      </c>
      <c r="ET182" s="18">
        <f t="shared" si="322"/>
        <v>0</v>
      </c>
      <c r="EU182" s="18">
        <f t="shared" si="322"/>
        <v>0</v>
      </c>
      <c r="EX182" s="18">
        <f t="shared" si="323"/>
        <v>170</v>
      </c>
      <c r="EY182" s="18">
        <f t="shared" si="323"/>
        <v>336</v>
      </c>
      <c r="EZ182" s="18">
        <f t="shared" si="323"/>
        <v>684</v>
      </c>
      <c r="FA182" s="18">
        <f t="shared" si="323"/>
        <v>1064</v>
      </c>
      <c r="FB182" s="18">
        <f t="shared" si="323"/>
        <v>1430</v>
      </c>
      <c r="FC182" s="18">
        <f t="shared" si="323"/>
        <v>1738</v>
      </c>
      <c r="FD182" s="18">
        <f t="shared" si="323"/>
        <v>2422</v>
      </c>
      <c r="FE182" s="18">
        <f t="shared" si="323"/>
        <v>2990</v>
      </c>
      <c r="FF182" s="18">
        <f t="shared" si="323"/>
        <v>3420</v>
      </c>
      <c r="FG182" s="18">
        <f t="shared" si="323"/>
        <v>3832</v>
      </c>
      <c r="FH182" s="18">
        <f t="shared" si="323"/>
        <v>4158</v>
      </c>
      <c r="FI182" s="18">
        <f t="shared" si="323"/>
        <v>4438</v>
      </c>
      <c r="FJ182" s="18">
        <f t="shared" si="323"/>
        <v>26682</v>
      </c>
      <c r="FM182" s="18">
        <f t="shared" si="324"/>
        <v>256</v>
      </c>
      <c r="FN182" s="18">
        <f t="shared" si="324"/>
        <v>524</v>
      </c>
      <c r="FO182" s="18">
        <f t="shared" si="324"/>
        <v>1034</v>
      </c>
      <c r="FP182" s="18">
        <f t="shared" si="324"/>
        <v>1878</v>
      </c>
      <c r="FQ182" s="18">
        <f t="shared" si="324"/>
        <v>3396</v>
      </c>
      <c r="FR182" s="18">
        <f t="shared" si="324"/>
        <v>5366</v>
      </c>
      <c r="FS182" s="18">
        <f t="shared" si="324"/>
        <v>7382</v>
      </c>
      <c r="FT182" s="18">
        <f t="shared" si="324"/>
        <v>9202</v>
      </c>
      <c r="FU182" s="18">
        <f t="shared" si="324"/>
        <v>11108</v>
      </c>
      <c r="FV182" s="18">
        <f t="shared" si="324"/>
        <v>12844</v>
      </c>
      <c r="FW182" s="18">
        <f t="shared" si="324"/>
        <v>13582</v>
      </c>
      <c r="FX182" s="18">
        <f t="shared" si="324"/>
        <v>14052</v>
      </c>
      <c r="FY182" s="18">
        <f t="shared" si="324"/>
        <v>80624</v>
      </c>
      <c r="GB182" s="18">
        <f t="shared" si="325"/>
        <v>0</v>
      </c>
      <c r="GC182" s="18">
        <f t="shared" si="325"/>
        <v>0</v>
      </c>
      <c r="GD182" s="18">
        <f t="shared" si="325"/>
        <v>0</v>
      </c>
      <c r="GE182" s="18">
        <f t="shared" si="325"/>
        <v>0</v>
      </c>
      <c r="GF182" s="18">
        <f t="shared" si="325"/>
        <v>0</v>
      </c>
      <c r="GG182" s="18">
        <f t="shared" si="325"/>
        <v>0</v>
      </c>
      <c r="GH182" s="18">
        <f t="shared" si="325"/>
        <v>0</v>
      </c>
      <c r="GI182" s="18">
        <f t="shared" si="325"/>
        <v>0</v>
      </c>
      <c r="GJ182" s="18">
        <f t="shared" si="325"/>
        <v>0</v>
      </c>
      <c r="GK182" s="18">
        <f t="shared" si="325"/>
        <v>0</v>
      </c>
      <c r="GL182" s="18">
        <f t="shared" si="325"/>
        <v>0</v>
      </c>
      <c r="GM182" s="18">
        <f t="shared" si="325"/>
        <v>0</v>
      </c>
      <c r="GN182" s="18">
        <f t="shared" si="325"/>
        <v>0</v>
      </c>
    </row>
    <row r="183" spans="1:196" ht="15.2" customHeight="1">
      <c r="A183" s="25">
        <v>2025</v>
      </c>
      <c r="B183" s="30" t="s">
        <v>8</v>
      </c>
      <c r="D183" s="18">
        <f t="shared" si="314"/>
        <v>0</v>
      </c>
      <c r="E183" s="18">
        <f t="shared" si="314"/>
        <v>0</v>
      </c>
      <c r="F183" s="18">
        <f t="shared" si="314"/>
        <v>0</v>
      </c>
      <c r="G183" s="18">
        <f t="shared" si="314"/>
        <v>0</v>
      </c>
      <c r="H183" s="18">
        <f t="shared" si="314"/>
        <v>0</v>
      </c>
      <c r="I183" s="18">
        <f t="shared" si="314"/>
        <v>0</v>
      </c>
      <c r="J183" s="18">
        <f t="shared" si="314"/>
        <v>0</v>
      </c>
      <c r="K183" s="18">
        <f t="shared" si="314"/>
        <v>0</v>
      </c>
      <c r="L183" s="18">
        <f t="shared" si="314"/>
        <v>0</v>
      </c>
      <c r="M183" s="18">
        <f t="shared" si="314"/>
        <v>0</v>
      </c>
      <c r="N183" s="18">
        <f t="shared" si="314"/>
        <v>0</v>
      </c>
      <c r="O183" s="18">
        <f t="shared" si="314"/>
        <v>0</v>
      </c>
      <c r="P183" s="18">
        <f t="shared" si="314"/>
        <v>0</v>
      </c>
      <c r="S183" s="18">
        <f t="shared" si="326"/>
        <v>18</v>
      </c>
      <c r="T183" s="18">
        <f t="shared" si="326"/>
        <v>28</v>
      </c>
      <c r="U183" s="18">
        <f t="shared" si="326"/>
        <v>42</v>
      </c>
      <c r="V183" s="18">
        <f t="shared" si="326"/>
        <v>52</v>
      </c>
      <c r="W183" s="18">
        <f t="shared" si="326"/>
        <v>159</v>
      </c>
      <c r="X183" s="18">
        <f t="shared" si="326"/>
        <v>254</v>
      </c>
      <c r="Y183" s="18">
        <f t="shared" si="326"/>
        <v>525</v>
      </c>
      <c r="Z183" s="18">
        <f t="shared" si="326"/>
        <v>757</v>
      </c>
      <c r="AA183" s="18">
        <f t="shared" si="326"/>
        <v>888</v>
      </c>
      <c r="AB183" s="18">
        <f t="shared" si="326"/>
        <v>926</v>
      </c>
      <c r="AC183" s="18">
        <f t="shared" si="326"/>
        <v>933</v>
      </c>
      <c r="AD183" s="18">
        <f t="shared" si="326"/>
        <v>942</v>
      </c>
      <c r="AE183" s="18">
        <f t="shared" si="326"/>
        <v>5524</v>
      </c>
      <c r="AH183" s="18">
        <f t="shared" si="315"/>
        <v>0</v>
      </c>
      <c r="AI183" s="18">
        <f t="shared" si="315"/>
        <v>0</v>
      </c>
      <c r="AJ183" s="18">
        <f t="shared" si="315"/>
        <v>0</v>
      </c>
      <c r="AK183" s="18">
        <f t="shared" si="315"/>
        <v>0</v>
      </c>
      <c r="AL183" s="18">
        <f t="shared" si="315"/>
        <v>0</v>
      </c>
      <c r="AM183" s="18">
        <f t="shared" si="315"/>
        <v>0</v>
      </c>
      <c r="AN183" s="18">
        <f t="shared" si="315"/>
        <v>0</v>
      </c>
      <c r="AO183" s="18">
        <f t="shared" si="315"/>
        <v>0</v>
      </c>
      <c r="AP183" s="18">
        <f t="shared" si="315"/>
        <v>0</v>
      </c>
      <c r="AQ183" s="18">
        <f t="shared" si="315"/>
        <v>0</v>
      </c>
      <c r="AR183" s="18">
        <f t="shared" si="315"/>
        <v>0</v>
      </c>
      <c r="AS183" s="18">
        <f t="shared" si="315"/>
        <v>0</v>
      </c>
      <c r="AT183" s="18">
        <f t="shared" si="315"/>
        <v>0</v>
      </c>
      <c r="AW183" s="18">
        <f t="shared" si="316"/>
        <v>152</v>
      </c>
      <c r="AX183" s="18">
        <f t="shared" si="316"/>
        <v>326</v>
      </c>
      <c r="AY183" s="18">
        <f t="shared" si="316"/>
        <v>559</v>
      </c>
      <c r="AZ183" s="18">
        <f t="shared" si="316"/>
        <v>694</v>
      </c>
      <c r="BA183" s="18">
        <f t="shared" si="316"/>
        <v>996</v>
      </c>
      <c r="BB183" s="18">
        <f t="shared" si="316"/>
        <v>1261</v>
      </c>
      <c r="BC183" s="18">
        <f t="shared" si="316"/>
        <v>1515</v>
      </c>
      <c r="BD183" s="18">
        <f t="shared" si="316"/>
        <v>1878</v>
      </c>
      <c r="BE183" s="18">
        <f t="shared" si="316"/>
        <v>2067</v>
      </c>
      <c r="BF183" s="18">
        <f t="shared" si="316"/>
        <v>2274</v>
      </c>
      <c r="BG183" s="18">
        <f t="shared" si="316"/>
        <v>2453</v>
      </c>
      <c r="BH183" s="18">
        <f t="shared" si="316"/>
        <v>2616</v>
      </c>
      <c r="BI183" s="18">
        <f t="shared" si="316"/>
        <v>16791</v>
      </c>
      <c r="BL183" s="18">
        <f t="shared" si="317"/>
        <v>1347</v>
      </c>
      <c r="BM183" s="18">
        <f t="shared" si="317"/>
        <v>2413</v>
      </c>
      <c r="BN183" s="18">
        <f t="shared" si="317"/>
        <v>3595</v>
      </c>
      <c r="BO183" s="18">
        <f t="shared" si="317"/>
        <v>4791</v>
      </c>
      <c r="BP183" s="18">
        <f t="shared" si="317"/>
        <v>6084</v>
      </c>
      <c r="BQ183" s="18">
        <f t="shared" si="317"/>
        <v>7307</v>
      </c>
      <c r="BR183" s="18">
        <f t="shared" si="317"/>
        <v>8690</v>
      </c>
      <c r="BS183" s="18">
        <f t="shared" si="317"/>
        <v>10119</v>
      </c>
      <c r="BT183" s="18">
        <f t="shared" si="317"/>
        <v>10580</v>
      </c>
      <c r="BU183" s="18">
        <f t="shared" si="317"/>
        <v>11622</v>
      </c>
      <c r="BV183" s="18">
        <f t="shared" si="317"/>
        <v>12533</v>
      </c>
      <c r="BW183" s="18">
        <f t="shared" si="317"/>
        <v>13408</v>
      </c>
      <c r="BX183" s="18">
        <f t="shared" si="317"/>
        <v>92489</v>
      </c>
      <c r="CA183" s="18">
        <f t="shared" si="318"/>
        <v>11</v>
      </c>
      <c r="CB183" s="18">
        <f t="shared" si="318"/>
        <v>15</v>
      </c>
      <c r="CC183" s="18">
        <f t="shared" si="318"/>
        <v>31</v>
      </c>
      <c r="CD183" s="18">
        <f t="shared" si="318"/>
        <v>42</v>
      </c>
      <c r="CE183" s="18">
        <f t="shared" si="318"/>
        <v>61</v>
      </c>
      <c r="CF183" s="18">
        <f t="shared" si="318"/>
        <v>99</v>
      </c>
      <c r="CG183" s="18">
        <f t="shared" si="318"/>
        <v>114</v>
      </c>
      <c r="CH183" s="18">
        <f t="shared" si="318"/>
        <v>122</v>
      </c>
      <c r="CI183" s="18">
        <f t="shared" si="318"/>
        <v>131</v>
      </c>
      <c r="CJ183" s="18">
        <f t="shared" si="318"/>
        <v>141</v>
      </c>
      <c r="CK183" s="18">
        <f t="shared" si="318"/>
        <v>161</v>
      </c>
      <c r="CL183" s="18">
        <f t="shared" si="318"/>
        <v>171</v>
      </c>
      <c r="CM183" s="18">
        <f t="shared" si="318"/>
        <v>1099</v>
      </c>
      <c r="CP183" s="18">
        <f t="shared" si="319"/>
        <v>496</v>
      </c>
      <c r="CQ183" s="18">
        <f t="shared" si="319"/>
        <v>948</v>
      </c>
      <c r="CR183" s="18">
        <f t="shared" si="319"/>
        <v>1548</v>
      </c>
      <c r="CS183" s="18">
        <f t="shared" si="319"/>
        <v>2112</v>
      </c>
      <c r="CT183" s="18">
        <f t="shared" si="319"/>
        <v>2696</v>
      </c>
      <c r="CU183" s="18">
        <f t="shared" si="319"/>
        <v>3348</v>
      </c>
      <c r="CV183" s="18">
        <f t="shared" si="319"/>
        <v>4000</v>
      </c>
      <c r="CW183" s="18">
        <f t="shared" si="319"/>
        <v>4744</v>
      </c>
      <c r="CX183" s="18">
        <f t="shared" si="319"/>
        <v>5480</v>
      </c>
      <c r="CY183" s="18">
        <f t="shared" si="319"/>
        <v>6072</v>
      </c>
      <c r="CZ183" s="18">
        <f t="shared" si="319"/>
        <v>6626</v>
      </c>
      <c r="DA183" s="18">
        <f t="shared" si="319"/>
        <v>7084</v>
      </c>
      <c r="DB183" s="18">
        <f t="shared" si="319"/>
        <v>45154</v>
      </c>
      <c r="DE183" s="18">
        <f t="shared" si="320"/>
        <v>927</v>
      </c>
      <c r="DF183" s="18">
        <f t="shared" si="320"/>
        <v>1951</v>
      </c>
      <c r="DG183" s="18">
        <f t="shared" si="320"/>
        <v>2841</v>
      </c>
      <c r="DH183" s="18">
        <f t="shared" si="320"/>
        <v>3359</v>
      </c>
      <c r="DI183" s="18">
        <f t="shared" si="320"/>
        <v>6379</v>
      </c>
      <c r="DJ183" s="18">
        <f t="shared" si="320"/>
        <v>11211</v>
      </c>
      <c r="DK183" s="18">
        <f t="shared" si="320"/>
        <v>16364</v>
      </c>
      <c r="DL183" s="18">
        <f t="shared" si="320"/>
        <v>22585</v>
      </c>
      <c r="DM183" s="18">
        <f t="shared" si="320"/>
        <v>26760</v>
      </c>
      <c r="DN183" s="18">
        <f t="shared" si="320"/>
        <v>28924</v>
      </c>
      <c r="DO183" s="18">
        <f t="shared" si="320"/>
        <v>29499</v>
      </c>
      <c r="DP183" s="18">
        <f t="shared" si="320"/>
        <v>29912</v>
      </c>
      <c r="DQ183" s="18">
        <f t="shared" si="320"/>
        <v>180712</v>
      </c>
      <c r="DT183" s="18">
        <f t="shared" si="321"/>
        <v>0</v>
      </c>
      <c r="DU183" s="18">
        <f t="shared" si="321"/>
        <v>0</v>
      </c>
      <c r="DV183" s="18">
        <f t="shared" si="321"/>
        <v>0</v>
      </c>
      <c r="DW183" s="18">
        <f t="shared" si="321"/>
        <v>0</v>
      </c>
      <c r="DX183" s="18">
        <f t="shared" si="321"/>
        <v>0</v>
      </c>
      <c r="DY183" s="18">
        <f t="shared" si="321"/>
        <v>0</v>
      </c>
      <c r="DZ183" s="18">
        <f t="shared" si="321"/>
        <v>0</v>
      </c>
      <c r="EA183" s="18">
        <f t="shared" si="321"/>
        <v>0</v>
      </c>
      <c r="EB183" s="18">
        <f t="shared" si="321"/>
        <v>0</v>
      </c>
      <c r="EC183" s="18">
        <f t="shared" si="321"/>
        <v>0</v>
      </c>
      <c r="ED183" s="18">
        <f t="shared" si="321"/>
        <v>0</v>
      </c>
      <c r="EE183" s="18">
        <f t="shared" si="321"/>
        <v>0</v>
      </c>
      <c r="EF183" s="18">
        <f t="shared" si="321"/>
        <v>0</v>
      </c>
      <c r="EG183" s="41" t="s">
        <v>73</v>
      </c>
      <c r="EI183" s="18">
        <f t="shared" si="322"/>
        <v>0</v>
      </c>
      <c r="EJ183" s="18">
        <f t="shared" si="322"/>
        <v>0</v>
      </c>
      <c r="EK183" s="18">
        <f t="shared" si="322"/>
        <v>0</v>
      </c>
      <c r="EL183" s="18">
        <f t="shared" si="322"/>
        <v>0</v>
      </c>
      <c r="EM183" s="18">
        <f t="shared" si="322"/>
        <v>0</v>
      </c>
      <c r="EN183" s="18">
        <f t="shared" si="322"/>
        <v>0</v>
      </c>
      <c r="EO183" s="18">
        <f t="shared" si="322"/>
        <v>0</v>
      </c>
      <c r="EP183" s="18">
        <f t="shared" si="322"/>
        <v>0</v>
      </c>
      <c r="EQ183" s="18">
        <f t="shared" si="322"/>
        <v>0</v>
      </c>
      <c r="ER183" s="18">
        <f t="shared" si="322"/>
        <v>0</v>
      </c>
      <c r="ES183" s="18">
        <f t="shared" si="322"/>
        <v>0</v>
      </c>
      <c r="ET183" s="18">
        <f t="shared" si="322"/>
        <v>0</v>
      </c>
      <c r="EU183" s="18">
        <f t="shared" si="322"/>
        <v>0</v>
      </c>
      <c r="EX183" s="18">
        <f t="shared" si="323"/>
        <v>174</v>
      </c>
      <c r="EY183" s="18">
        <f t="shared" si="323"/>
        <v>362</v>
      </c>
      <c r="EZ183" s="18">
        <f t="shared" si="323"/>
        <v>626</v>
      </c>
      <c r="FA183" s="18">
        <f t="shared" si="323"/>
        <v>976</v>
      </c>
      <c r="FB183" s="18">
        <f t="shared" si="323"/>
        <v>1338</v>
      </c>
      <c r="FC183" s="18">
        <f t="shared" si="323"/>
        <v>1660</v>
      </c>
      <c r="FD183" s="18">
        <f t="shared" si="323"/>
        <v>2190</v>
      </c>
      <c r="FE183" s="18">
        <f t="shared" si="323"/>
        <v>2642</v>
      </c>
      <c r="FF183" s="18">
        <f t="shared" si="323"/>
        <v>2936</v>
      </c>
      <c r="FG183" s="18">
        <f t="shared" si="323"/>
        <v>3288</v>
      </c>
      <c r="FH183" s="18">
        <f t="shared" si="323"/>
        <v>3530</v>
      </c>
      <c r="FI183" s="18">
        <f t="shared" si="323"/>
        <v>3760</v>
      </c>
      <c r="FJ183" s="18">
        <f t="shared" si="323"/>
        <v>23482</v>
      </c>
      <c r="FM183" s="18">
        <f t="shared" si="324"/>
        <v>404</v>
      </c>
      <c r="FN183" s="18">
        <f t="shared" si="324"/>
        <v>740</v>
      </c>
      <c r="FO183" s="18">
        <f t="shared" si="324"/>
        <v>1248</v>
      </c>
      <c r="FP183" s="18">
        <f t="shared" si="324"/>
        <v>2062</v>
      </c>
      <c r="FQ183" s="18">
        <f t="shared" si="324"/>
        <v>3512</v>
      </c>
      <c r="FR183" s="18">
        <f t="shared" si="324"/>
        <v>5202</v>
      </c>
      <c r="FS183" s="18">
        <f t="shared" si="324"/>
        <v>6904</v>
      </c>
      <c r="FT183" s="18">
        <f t="shared" si="324"/>
        <v>8522</v>
      </c>
      <c r="FU183" s="18">
        <f t="shared" si="324"/>
        <v>10346</v>
      </c>
      <c r="FV183" s="18">
        <f t="shared" si="324"/>
        <v>11986</v>
      </c>
      <c r="FW183" s="18">
        <f t="shared" si="324"/>
        <v>12698</v>
      </c>
      <c r="FX183" s="18">
        <f t="shared" si="324"/>
        <v>13232</v>
      </c>
      <c r="FY183" s="18">
        <f t="shared" si="324"/>
        <v>76856</v>
      </c>
      <c r="GB183" s="18">
        <f t="shared" si="325"/>
        <v>0</v>
      </c>
      <c r="GC183" s="18">
        <f t="shared" si="325"/>
        <v>0</v>
      </c>
      <c r="GD183" s="18">
        <f t="shared" si="325"/>
        <v>0</v>
      </c>
      <c r="GE183" s="18">
        <f t="shared" si="325"/>
        <v>0</v>
      </c>
      <c r="GF183" s="18">
        <f t="shared" si="325"/>
        <v>0</v>
      </c>
      <c r="GG183" s="18">
        <f t="shared" si="325"/>
        <v>0</v>
      </c>
      <c r="GH183" s="18">
        <f t="shared" si="325"/>
        <v>0</v>
      </c>
      <c r="GI183" s="18">
        <f t="shared" si="325"/>
        <v>0</v>
      </c>
      <c r="GJ183" s="18">
        <f t="shared" si="325"/>
        <v>0</v>
      </c>
      <c r="GK183" s="18">
        <f t="shared" si="325"/>
        <v>0</v>
      </c>
      <c r="GL183" s="18">
        <f t="shared" si="325"/>
        <v>0</v>
      </c>
      <c r="GM183" s="18">
        <f t="shared" si="325"/>
        <v>0</v>
      </c>
      <c r="GN183" s="18">
        <f t="shared" si="325"/>
        <v>0</v>
      </c>
    </row>
    <row r="184" spans="1:196" ht="15.2" customHeight="1">
      <c r="A184" s="25">
        <v>2026</v>
      </c>
      <c r="B184" s="30" t="s">
        <v>8</v>
      </c>
      <c r="D184" s="18">
        <f t="shared" si="314"/>
        <v>0</v>
      </c>
      <c r="E184" s="18">
        <f t="shared" si="314"/>
        <v>0</v>
      </c>
      <c r="F184" s="18">
        <f t="shared" si="314"/>
        <v>0</v>
      </c>
      <c r="G184" s="18">
        <f t="shared" si="314"/>
        <v>0</v>
      </c>
      <c r="H184" s="18">
        <f t="shared" si="314"/>
        <v>0</v>
      </c>
      <c r="I184" s="18">
        <f t="shared" si="314"/>
        <v>0</v>
      </c>
      <c r="J184" s="18">
        <f t="shared" si="314"/>
        <v>0</v>
      </c>
      <c r="K184" s="18">
        <f t="shared" si="314"/>
        <v>0</v>
      </c>
      <c r="L184" s="18">
        <f t="shared" si="314"/>
        <v>0</v>
      </c>
      <c r="M184" s="18">
        <f t="shared" si="314"/>
        <v>0</v>
      </c>
      <c r="N184" s="18">
        <f t="shared" si="314"/>
        <v>0</v>
      </c>
      <c r="O184" s="18">
        <f t="shared" si="314"/>
        <v>0</v>
      </c>
      <c r="P184" s="18">
        <f t="shared" si="314"/>
        <v>0</v>
      </c>
      <c r="S184" s="18">
        <f t="shared" si="326"/>
        <v>7</v>
      </c>
      <c r="T184" s="18">
        <f t="shared" si="326"/>
        <v>13</v>
      </c>
      <c r="U184" s="18">
        <f t="shared" si="326"/>
        <v>23</v>
      </c>
      <c r="V184" s="18">
        <f t="shared" si="326"/>
        <v>38</v>
      </c>
      <c r="W184" s="18">
        <f t="shared" si="326"/>
        <v>150</v>
      </c>
      <c r="X184" s="18">
        <f t="shared" si="326"/>
        <v>358</v>
      </c>
      <c r="Y184" s="18">
        <f t="shared" si="326"/>
        <v>623</v>
      </c>
      <c r="Z184" s="18">
        <f t="shared" si="326"/>
        <v>849</v>
      </c>
      <c r="AA184" s="18">
        <f t="shared" si="326"/>
        <v>849</v>
      </c>
      <c r="AB184" s="18">
        <f t="shared" si="326"/>
        <v>849</v>
      </c>
      <c r="AC184" s="18">
        <f t="shared" si="326"/>
        <v>849</v>
      </c>
      <c r="AD184" s="18">
        <f t="shared" si="326"/>
        <v>849</v>
      </c>
      <c r="AE184" s="18">
        <f t="shared" si="326"/>
        <v>5457</v>
      </c>
      <c r="AH184" s="18">
        <f t="shared" si="315"/>
        <v>0</v>
      </c>
      <c r="AI184" s="18">
        <f t="shared" si="315"/>
        <v>0</v>
      </c>
      <c r="AJ184" s="18">
        <f t="shared" si="315"/>
        <v>0</v>
      </c>
      <c r="AK184" s="18">
        <f t="shared" si="315"/>
        <v>0</v>
      </c>
      <c r="AL184" s="18">
        <f t="shared" si="315"/>
        <v>0</v>
      </c>
      <c r="AM184" s="18">
        <f t="shared" si="315"/>
        <v>0</v>
      </c>
      <c r="AN184" s="18">
        <f t="shared" si="315"/>
        <v>0</v>
      </c>
      <c r="AO184" s="18">
        <f t="shared" si="315"/>
        <v>0</v>
      </c>
      <c r="AP184" s="18">
        <f t="shared" si="315"/>
        <v>0</v>
      </c>
      <c r="AQ184" s="18">
        <f t="shared" si="315"/>
        <v>0</v>
      </c>
      <c r="AR184" s="18">
        <f t="shared" si="315"/>
        <v>0</v>
      </c>
      <c r="AS184" s="18">
        <f t="shared" si="315"/>
        <v>0</v>
      </c>
      <c r="AT184" s="18">
        <f t="shared" si="315"/>
        <v>0</v>
      </c>
      <c r="AW184" s="18">
        <f t="shared" si="316"/>
        <v>121</v>
      </c>
      <c r="AX184" s="18">
        <f t="shared" si="316"/>
        <v>236</v>
      </c>
      <c r="AY184" s="18">
        <f t="shared" si="316"/>
        <v>476</v>
      </c>
      <c r="AZ184" s="18">
        <f t="shared" si="316"/>
        <v>681</v>
      </c>
      <c r="BA184" s="18">
        <f t="shared" si="316"/>
        <v>993</v>
      </c>
      <c r="BB184" s="18">
        <f t="shared" si="316"/>
        <v>1210</v>
      </c>
      <c r="BC184" s="18">
        <f t="shared" si="316"/>
        <v>1425</v>
      </c>
      <c r="BD184" s="18">
        <f t="shared" si="316"/>
        <v>1670</v>
      </c>
      <c r="BE184" s="18">
        <f t="shared" si="316"/>
        <v>1670</v>
      </c>
      <c r="BF184" s="18">
        <f t="shared" si="316"/>
        <v>1670</v>
      </c>
      <c r="BG184" s="18">
        <f t="shared" si="316"/>
        <v>1670</v>
      </c>
      <c r="BH184" s="18">
        <f t="shared" si="316"/>
        <v>1670</v>
      </c>
      <c r="BI184" s="18">
        <f t="shared" si="316"/>
        <v>13492</v>
      </c>
      <c r="BL184" s="18">
        <f t="shared" si="317"/>
        <v>809</v>
      </c>
      <c r="BM184" s="18">
        <f t="shared" si="317"/>
        <v>1543</v>
      </c>
      <c r="BN184" s="18">
        <f t="shared" si="317"/>
        <v>2389</v>
      </c>
      <c r="BO184" s="18">
        <f t="shared" si="317"/>
        <v>3286</v>
      </c>
      <c r="BP184" s="18">
        <f t="shared" si="317"/>
        <v>4296</v>
      </c>
      <c r="BQ184" s="18">
        <f t="shared" si="317"/>
        <v>5219</v>
      </c>
      <c r="BR184" s="18">
        <f t="shared" si="317"/>
        <v>6178</v>
      </c>
      <c r="BS184" s="18">
        <f t="shared" si="317"/>
        <v>7151</v>
      </c>
      <c r="BT184" s="18">
        <f t="shared" si="317"/>
        <v>7151</v>
      </c>
      <c r="BU184" s="18">
        <f t="shared" si="317"/>
        <v>7151</v>
      </c>
      <c r="BV184" s="18">
        <f t="shared" si="317"/>
        <v>7151</v>
      </c>
      <c r="BW184" s="18">
        <f t="shared" si="317"/>
        <v>7151</v>
      </c>
      <c r="BX184" s="18">
        <f t="shared" si="317"/>
        <v>59475</v>
      </c>
      <c r="CA184" s="18">
        <f t="shared" si="318"/>
        <v>11</v>
      </c>
      <c r="CB184" s="18">
        <f t="shared" si="318"/>
        <v>24</v>
      </c>
      <c r="CC184" s="18">
        <f t="shared" si="318"/>
        <v>30</v>
      </c>
      <c r="CD184" s="18">
        <f t="shared" si="318"/>
        <v>33</v>
      </c>
      <c r="CE184" s="18">
        <f t="shared" si="318"/>
        <v>52</v>
      </c>
      <c r="CF184" s="18">
        <f t="shared" si="318"/>
        <v>84</v>
      </c>
      <c r="CG184" s="18">
        <f t="shared" si="318"/>
        <v>105</v>
      </c>
      <c r="CH184" s="18">
        <f t="shared" si="318"/>
        <v>112</v>
      </c>
      <c r="CI184" s="18">
        <f t="shared" si="318"/>
        <v>112</v>
      </c>
      <c r="CJ184" s="18">
        <f t="shared" si="318"/>
        <v>112</v>
      </c>
      <c r="CK184" s="18">
        <f t="shared" si="318"/>
        <v>112</v>
      </c>
      <c r="CL184" s="18">
        <f t="shared" si="318"/>
        <v>112</v>
      </c>
      <c r="CM184" s="18">
        <f t="shared" si="318"/>
        <v>899</v>
      </c>
      <c r="CP184" s="18">
        <f t="shared" si="319"/>
        <v>444</v>
      </c>
      <c r="CQ184" s="18">
        <f t="shared" si="319"/>
        <v>876</v>
      </c>
      <c r="CR184" s="18">
        <f t="shared" si="319"/>
        <v>1412</v>
      </c>
      <c r="CS184" s="18">
        <f t="shared" si="319"/>
        <v>1930</v>
      </c>
      <c r="CT184" s="18">
        <f t="shared" si="319"/>
        <v>2488</v>
      </c>
      <c r="CU184" s="18">
        <f t="shared" si="319"/>
        <v>3130</v>
      </c>
      <c r="CV184" s="18">
        <f t="shared" si="319"/>
        <v>3834</v>
      </c>
      <c r="CW184" s="18">
        <f t="shared" si="319"/>
        <v>4594</v>
      </c>
      <c r="CX184" s="18">
        <f t="shared" si="319"/>
        <v>4594</v>
      </c>
      <c r="CY184" s="18">
        <f t="shared" si="319"/>
        <v>4594</v>
      </c>
      <c r="CZ184" s="18">
        <f t="shared" si="319"/>
        <v>4594</v>
      </c>
      <c r="DA184" s="18">
        <f t="shared" si="319"/>
        <v>4594</v>
      </c>
      <c r="DB184" s="18">
        <f t="shared" si="319"/>
        <v>37084</v>
      </c>
      <c r="DE184" s="18">
        <f t="shared" si="320"/>
        <v>637</v>
      </c>
      <c r="DF184" s="18">
        <f t="shared" si="320"/>
        <v>1607</v>
      </c>
      <c r="DG184" s="18">
        <f t="shared" si="320"/>
        <v>2465</v>
      </c>
      <c r="DH184" s="18">
        <f t="shared" si="320"/>
        <v>3031</v>
      </c>
      <c r="DI184" s="18">
        <f t="shared" si="320"/>
        <v>6057</v>
      </c>
      <c r="DJ184" s="18">
        <f t="shared" si="320"/>
        <v>10930</v>
      </c>
      <c r="DK184" s="18">
        <f t="shared" si="320"/>
        <v>16234</v>
      </c>
      <c r="DL184" s="18">
        <f t="shared" si="320"/>
        <v>22050</v>
      </c>
      <c r="DM184" s="18">
        <f t="shared" si="320"/>
        <v>22050</v>
      </c>
      <c r="DN184" s="18">
        <f t="shared" si="320"/>
        <v>22050</v>
      </c>
      <c r="DO184" s="18">
        <f t="shared" si="320"/>
        <v>22050</v>
      </c>
      <c r="DP184" s="18">
        <f t="shared" si="320"/>
        <v>22050</v>
      </c>
      <c r="DQ184" s="18">
        <f t="shared" si="320"/>
        <v>151211</v>
      </c>
      <c r="DT184" s="18">
        <f t="shared" si="321"/>
        <v>0</v>
      </c>
      <c r="DU184" s="18">
        <f t="shared" si="321"/>
        <v>0</v>
      </c>
      <c r="DV184" s="18">
        <f t="shared" si="321"/>
        <v>0</v>
      </c>
      <c r="DW184" s="18">
        <f t="shared" si="321"/>
        <v>0</v>
      </c>
      <c r="DX184" s="18">
        <f t="shared" si="321"/>
        <v>0</v>
      </c>
      <c r="DY184" s="18">
        <f t="shared" si="321"/>
        <v>0</v>
      </c>
      <c r="DZ184" s="18">
        <f t="shared" si="321"/>
        <v>0</v>
      </c>
      <c r="EA184" s="18">
        <f t="shared" si="321"/>
        <v>0</v>
      </c>
      <c r="EB184" s="18">
        <f t="shared" si="321"/>
        <v>0</v>
      </c>
      <c r="EC184" s="18">
        <f t="shared" si="321"/>
        <v>0</v>
      </c>
      <c r="ED184" s="18">
        <f t="shared" si="321"/>
        <v>0</v>
      </c>
      <c r="EE184" s="18">
        <f t="shared" si="321"/>
        <v>0</v>
      </c>
      <c r="EF184" s="18">
        <f t="shared" si="321"/>
        <v>0</v>
      </c>
      <c r="EG184" s="41" t="s">
        <v>73</v>
      </c>
      <c r="EI184" s="18">
        <f t="shared" si="322"/>
        <v>0</v>
      </c>
      <c r="EJ184" s="18">
        <f t="shared" si="322"/>
        <v>0</v>
      </c>
      <c r="EK184" s="18">
        <f t="shared" si="322"/>
        <v>0</v>
      </c>
      <c r="EL184" s="18">
        <f t="shared" si="322"/>
        <v>0</v>
      </c>
      <c r="EM184" s="18">
        <f t="shared" si="322"/>
        <v>0</v>
      </c>
      <c r="EN184" s="18">
        <f t="shared" si="322"/>
        <v>0</v>
      </c>
      <c r="EO184" s="18">
        <f t="shared" si="322"/>
        <v>0</v>
      </c>
      <c r="EP184" s="18">
        <f t="shared" si="322"/>
        <v>0</v>
      </c>
      <c r="EQ184" s="18">
        <f t="shared" si="322"/>
        <v>0</v>
      </c>
      <c r="ER184" s="18">
        <f t="shared" si="322"/>
        <v>0</v>
      </c>
      <c r="ES184" s="18">
        <f t="shared" si="322"/>
        <v>0</v>
      </c>
      <c r="ET184" s="18">
        <f t="shared" si="322"/>
        <v>0</v>
      </c>
      <c r="EU184" s="18">
        <f t="shared" si="322"/>
        <v>0</v>
      </c>
      <c r="EX184" s="18">
        <f t="shared" si="323"/>
        <v>150</v>
      </c>
      <c r="EY184" s="18">
        <f t="shared" si="323"/>
        <v>318</v>
      </c>
      <c r="EZ184" s="18">
        <f t="shared" si="323"/>
        <v>578</v>
      </c>
      <c r="FA184" s="18">
        <f t="shared" si="323"/>
        <v>836</v>
      </c>
      <c r="FB184" s="18">
        <f t="shared" si="323"/>
        <v>1144</v>
      </c>
      <c r="FC184" s="18">
        <f t="shared" si="323"/>
        <v>1474</v>
      </c>
      <c r="FD184" s="18">
        <f t="shared" si="323"/>
        <v>1816</v>
      </c>
      <c r="FE184" s="18">
        <f t="shared" si="323"/>
        <v>2204</v>
      </c>
      <c r="FF184" s="18">
        <f t="shared" si="323"/>
        <v>2204</v>
      </c>
      <c r="FG184" s="18">
        <f t="shared" si="323"/>
        <v>2204</v>
      </c>
      <c r="FH184" s="18">
        <f t="shared" si="323"/>
        <v>2204</v>
      </c>
      <c r="FI184" s="18">
        <f t="shared" si="323"/>
        <v>2204</v>
      </c>
      <c r="FJ184" s="18">
        <f t="shared" si="323"/>
        <v>17336</v>
      </c>
      <c r="FM184" s="18">
        <f t="shared" si="324"/>
        <v>310</v>
      </c>
      <c r="FN184" s="18">
        <f t="shared" si="324"/>
        <v>682</v>
      </c>
      <c r="FO184" s="18">
        <f t="shared" si="324"/>
        <v>1248</v>
      </c>
      <c r="FP184" s="18">
        <f t="shared" si="324"/>
        <v>2130</v>
      </c>
      <c r="FQ184" s="18">
        <f t="shared" si="324"/>
        <v>3558</v>
      </c>
      <c r="FR184" s="18">
        <f t="shared" si="324"/>
        <v>5354</v>
      </c>
      <c r="FS184" s="18">
        <f t="shared" si="324"/>
        <v>7086</v>
      </c>
      <c r="FT184" s="18">
        <f t="shared" si="324"/>
        <v>8835</v>
      </c>
      <c r="FU184" s="18">
        <f t="shared" si="324"/>
        <v>8835</v>
      </c>
      <c r="FV184" s="18">
        <f t="shared" si="324"/>
        <v>8835</v>
      </c>
      <c r="FW184" s="18">
        <f t="shared" si="324"/>
        <v>8835</v>
      </c>
      <c r="FX184" s="18">
        <f t="shared" si="324"/>
        <v>8835</v>
      </c>
      <c r="FY184" s="18">
        <f t="shared" si="324"/>
        <v>64543</v>
      </c>
      <c r="GB184" s="18">
        <f t="shared" si="325"/>
        <v>0</v>
      </c>
      <c r="GC184" s="18">
        <f t="shared" si="325"/>
        <v>0</v>
      </c>
      <c r="GD184" s="18">
        <f t="shared" si="325"/>
        <v>0</v>
      </c>
      <c r="GE184" s="18">
        <f t="shared" si="325"/>
        <v>0</v>
      </c>
      <c r="GF184" s="18">
        <f t="shared" si="325"/>
        <v>0</v>
      </c>
      <c r="GG184" s="18">
        <f t="shared" si="325"/>
        <v>0</v>
      </c>
      <c r="GH184" s="18">
        <f t="shared" si="325"/>
        <v>0</v>
      </c>
      <c r="GI184" s="18">
        <f t="shared" si="325"/>
        <v>0</v>
      </c>
      <c r="GJ184" s="18">
        <f t="shared" si="325"/>
        <v>0</v>
      </c>
      <c r="GK184" s="18">
        <f t="shared" si="325"/>
        <v>0</v>
      </c>
      <c r="GL184" s="18">
        <f t="shared" si="325"/>
        <v>0</v>
      </c>
      <c r="GM184" s="18">
        <f t="shared" si="325"/>
        <v>0</v>
      </c>
      <c r="GN184" s="18">
        <f t="shared" si="325"/>
        <v>0</v>
      </c>
    </row>
    <row r="199" spans="4:196" ht="15.2" customHeight="1">
      <c r="D199" s="3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S199" s="3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H199" s="3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W199" s="3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L199" s="3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CA199" s="3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P199" s="3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E199" s="3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T199" s="3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I199" s="3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X199" s="3"/>
      <c r="EY199" s="35"/>
      <c r="EZ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FM199" s="3"/>
      <c r="FN199" s="35"/>
      <c r="FO199" s="35"/>
      <c r="FP199" s="35"/>
      <c r="FQ199" s="35"/>
      <c r="FR199" s="35"/>
      <c r="FS199" s="35"/>
      <c r="FT199" s="35"/>
      <c r="FU199" s="35"/>
      <c r="FV199" s="35"/>
      <c r="FW199" s="35"/>
      <c r="FX199" s="35"/>
      <c r="FY199" s="35"/>
      <c r="GB199" s="3"/>
      <c r="GC199" s="35"/>
      <c r="GD199" s="35"/>
      <c r="GE199" s="35"/>
      <c r="GF199" s="35"/>
      <c r="GG199" s="35"/>
      <c r="GH199" s="35"/>
      <c r="GI199" s="35"/>
      <c r="GJ199" s="35"/>
      <c r="GK199" s="35"/>
      <c r="GL199" s="35"/>
      <c r="GM199" s="35"/>
      <c r="GN199" s="35"/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4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AC90-16FF-4B4D-93FA-DAE753A5E65D}">
  <sheetPr>
    <tabColor theme="6" tint="-0.249977111117893"/>
  </sheetPr>
  <dimension ref="A1:CV184"/>
  <sheetViews>
    <sheetView topLeftCell="A84" zoomScale="90" zoomScaleNormal="9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19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38" width="9.5546875" style="3" customWidth="1"/>
    <col min="39" max="39" width="6.44140625" style="3"/>
    <col min="40" max="40" width="7.5546875" style="3" bestFit="1" customWidth="1"/>
    <col min="41" max="41" width="29.44140625" style="3" bestFit="1" customWidth="1"/>
    <col min="42" max="42" width="0.88671875" style="3" customWidth="1"/>
    <col min="43" max="43" width="9.5546875" style="49" customWidth="1"/>
    <col min="44" max="55" width="9.5546875" style="3" customWidth="1"/>
    <col min="56" max="57" width="1.44140625" style="19" customWidth="1"/>
    <col min="58" max="58" width="9.5546875" style="49" customWidth="1"/>
    <col min="59" max="69" width="9.5546875" style="3" customWidth="1"/>
    <col min="70" max="70" width="6.44140625" style="3"/>
    <col min="71" max="71" width="7.5546875" style="3" bestFit="1" customWidth="1"/>
    <col min="72" max="72" width="29.44140625" style="3" bestFit="1" customWidth="1"/>
    <col min="73" max="73" width="0.88671875" style="3" customWidth="1"/>
    <col min="74" max="74" width="9.5546875" style="49" customWidth="1"/>
    <col min="75" max="86" width="9.5546875" style="3" customWidth="1"/>
    <col min="87" max="88" width="1.44140625" style="19" customWidth="1"/>
    <col min="89" max="89" width="9.5546875" style="49" customWidth="1"/>
    <col min="90" max="100" width="9.5546875" style="3" customWidth="1"/>
    <col min="101" max="16384" width="6.44140625" style="3"/>
  </cols>
  <sheetData>
    <row r="1" spans="1:100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H1" s="21"/>
      <c r="AI1" s="21"/>
      <c r="AJ1" s="21"/>
      <c r="AK1" s="21"/>
      <c r="AL1" s="21"/>
      <c r="AM1" s="1"/>
      <c r="AN1" s="1" t="s">
        <v>74</v>
      </c>
      <c r="AO1" s="20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F1" s="45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1"/>
      <c r="BS1" s="1" t="s">
        <v>74</v>
      </c>
      <c r="BT1" s="20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K1" s="45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</row>
    <row r="2" spans="1:100" ht="15.2" customHeight="1">
      <c r="A2" s="1" t="s">
        <v>44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H2" s="47"/>
      <c r="AI2" s="47"/>
      <c r="AJ2" s="47"/>
      <c r="AK2" s="47"/>
      <c r="AL2" s="47"/>
      <c r="AM2" s="1"/>
      <c r="AN2" s="1" t="s">
        <v>44</v>
      </c>
      <c r="AO2" s="42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8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1"/>
      <c r="BS2" s="1" t="s">
        <v>44</v>
      </c>
      <c r="BT2" s="42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8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</row>
    <row r="3" spans="1:100" ht="15.2" customHeight="1">
      <c r="A3" s="1" t="s">
        <v>0</v>
      </c>
      <c r="B3" s="1"/>
      <c r="C3" s="23"/>
      <c r="AM3" s="1"/>
      <c r="AN3" s="1" t="s">
        <v>0</v>
      </c>
      <c r="AO3" s="23"/>
      <c r="BR3" s="1"/>
      <c r="BS3" s="1" t="s">
        <v>0</v>
      </c>
      <c r="BT3" s="23"/>
    </row>
    <row r="4" spans="1:100" ht="15.2" customHeight="1">
      <c r="A4" s="1" t="s">
        <v>79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H4" s="47"/>
      <c r="AI4" s="47"/>
      <c r="AJ4" s="47"/>
      <c r="AK4" s="47"/>
      <c r="AL4" s="47"/>
      <c r="AM4" s="1"/>
      <c r="AN4" s="1" t="s">
        <v>79</v>
      </c>
      <c r="AO4" s="42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8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1"/>
      <c r="BS4" s="1" t="s">
        <v>79</v>
      </c>
      <c r="BT4" s="42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8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</row>
    <row r="5" spans="1:100" ht="15.2" customHeight="1">
      <c r="A5" s="22"/>
      <c r="B5" s="22"/>
      <c r="C5" s="22"/>
      <c r="E5" s="50"/>
      <c r="T5" s="50"/>
      <c r="AM5" s="22"/>
      <c r="AN5" s="22"/>
      <c r="AO5" s="22"/>
      <c r="AQ5" s="50"/>
      <c r="BF5" s="50"/>
      <c r="BR5" s="22"/>
      <c r="BS5" s="22"/>
      <c r="BT5" s="22"/>
      <c r="BV5" s="50"/>
      <c r="CK5" s="50"/>
    </row>
    <row r="6" spans="1:100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H6" s="21"/>
      <c r="AI6" s="21"/>
      <c r="AJ6" s="21"/>
      <c r="AK6" s="21"/>
      <c r="AL6" s="21"/>
      <c r="AM6" s="22"/>
      <c r="AN6" s="22"/>
      <c r="AO6" s="22"/>
      <c r="AQ6" s="45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F6" s="45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2"/>
      <c r="BS6" s="22"/>
      <c r="BT6" s="22"/>
      <c r="BV6" s="45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K6" s="45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</row>
    <row r="7" spans="1:100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H7" s="49"/>
      <c r="AI7" s="49"/>
      <c r="AJ7" s="49"/>
      <c r="AK7" s="49"/>
      <c r="AL7" s="49"/>
      <c r="AO7" s="51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T7" s="51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</row>
    <row r="8" spans="1:100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  <c r="AH8" s="49"/>
      <c r="AI8" s="49"/>
      <c r="AJ8" s="49"/>
      <c r="AK8" s="49"/>
      <c r="AL8" s="49"/>
      <c r="AN8" s="3" t="s">
        <v>80</v>
      </c>
      <c r="AQ8" s="26" t="s">
        <v>59</v>
      </c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F8" s="26" t="s">
        <v>60</v>
      </c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S8" s="3" t="s">
        <v>81</v>
      </c>
      <c r="BV8" s="26" t="s">
        <v>59</v>
      </c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K8" s="26" t="s">
        <v>60</v>
      </c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</row>
    <row r="9" spans="1:100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19" t="s">
        <v>33</v>
      </c>
      <c r="S9" s="19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  <c r="AH9" s="49"/>
      <c r="AI9" s="49"/>
      <c r="AJ9" s="49"/>
      <c r="AK9" s="49"/>
      <c r="AL9" s="49"/>
      <c r="AM9" s="9"/>
      <c r="AN9" s="9" t="s">
        <v>57</v>
      </c>
      <c r="AO9" s="10" t="s">
        <v>58</v>
      </c>
      <c r="AP9" s="3" t="s">
        <v>33</v>
      </c>
      <c r="AQ9" s="52" t="s">
        <v>45</v>
      </c>
      <c r="AR9" s="52" t="s">
        <v>46</v>
      </c>
      <c r="AS9" s="52" t="s">
        <v>47</v>
      </c>
      <c r="AT9" s="52" t="s">
        <v>48</v>
      </c>
      <c r="AU9" s="52" t="s">
        <v>49</v>
      </c>
      <c r="AV9" s="52" t="s">
        <v>50</v>
      </c>
      <c r="AW9" s="52" t="s">
        <v>51</v>
      </c>
      <c r="AX9" s="52" t="s">
        <v>52</v>
      </c>
      <c r="AY9" s="52" t="s">
        <v>53</v>
      </c>
      <c r="AZ9" s="52" t="s">
        <v>54</v>
      </c>
      <c r="BA9" s="52" t="s">
        <v>55</v>
      </c>
      <c r="BB9" s="52" t="s">
        <v>56</v>
      </c>
      <c r="BC9" s="12" t="s">
        <v>9</v>
      </c>
      <c r="BD9" s="19" t="s">
        <v>33</v>
      </c>
      <c r="BE9" s="19" t="s">
        <v>33</v>
      </c>
      <c r="BF9" s="52" t="s">
        <v>45</v>
      </c>
      <c r="BG9" s="52" t="s">
        <v>46</v>
      </c>
      <c r="BH9" s="52" t="s">
        <v>47</v>
      </c>
      <c r="BI9" s="52" t="s">
        <v>48</v>
      </c>
      <c r="BJ9" s="52" t="s">
        <v>49</v>
      </c>
      <c r="BK9" s="52" t="s">
        <v>50</v>
      </c>
      <c r="BL9" s="52" t="s">
        <v>51</v>
      </c>
      <c r="BM9" s="52" t="s">
        <v>52</v>
      </c>
      <c r="BN9" s="52" t="s">
        <v>53</v>
      </c>
      <c r="BO9" s="52" t="s">
        <v>54</v>
      </c>
      <c r="BP9" s="52" t="s">
        <v>55</v>
      </c>
      <c r="BQ9" s="52" t="s">
        <v>56</v>
      </c>
      <c r="BR9" s="9"/>
      <c r="BS9" s="9" t="s">
        <v>57</v>
      </c>
      <c r="BT9" s="10" t="s">
        <v>58</v>
      </c>
      <c r="BU9" s="3" t="s">
        <v>33</v>
      </c>
      <c r="BV9" s="52" t="s">
        <v>45</v>
      </c>
      <c r="BW9" s="52" t="s">
        <v>46</v>
      </c>
      <c r="BX9" s="52" t="s">
        <v>47</v>
      </c>
      <c r="BY9" s="52" t="s">
        <v>48</v>
      </c>
      <c r="BZ9" s="52" t="s">
        <v>49</v>
      </c>
      <c r="CA9" s="52" t="s">
        <v>50</v>
      </c>
      <c r="CB9" s="52" t="s">
        <v>51</v>
      </c>
      <c r="CC9" s="52" t="s">
        <v>52</v>
      </c>
      <c r="CD9" s="52" t="s">
        <v>53</v>
      </c>
      <c r="CE9" s="52" t="s">
        <v>54</v>
      </c>
      <c r="CF9" s="52" t="s">
        <v>55</v>
      </c>
      <c r="CG9" s="52" t="s">
        <v>56</v>
      </c>
      <c r="CH9" s="12" t="s">
        <v>9</v>
      </c>
      <c r="CI9" s="19" t="s">
        <v>33</v>
      </c>
      <c r="CJ9" s="19" t="s">
        <v>33</v>
      </c>
      <c r="CK9" s="52" t="s">
        <v>45</v>
      </c>
      <c r="CL9" s="52" t="s">
        <v>46</v>
      </c>
      <c r="CM9" s="52" t="s">
        <v>47</v>
      </c>
      <c r="CN9" s="52" t="s">
        <v>48</v>
      </c>
      <c r="CO9" s="52" t="s">
        <v>49</v>
      </c>
      <c r="CP9" s="52" t="s">
        <v>50</v>
      </c>
      <c r="CQ9" s="52" t="s">
        <v>51</v>
      </c>
      <c r="CR9" s="52" t="s">
        <v>52</v>
      </c>
      <c r="CS9" s="52" t="s">
        <v>53</v>
      </c>
      <c r="CT9" s="52" t="s">
        <v>54</v>
      </c>
      <c r="CU9" s="52" t="s">
        <v>55</v>
      </c>
      <c r="CV9" s="52" t="s">
        <v>56</v>
      </c>
    </row>
    <row r="10" spans="1:100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  <c r="AH10" s="44"/>
      <c r="AI10" s="44"/>
      <c r="AJ10" s="44"/>
      <c r="AK10" s="44"/>
      <c r="AL10" s="44"/>
      <c r="AM10" s="13"/>
      <c r="AN10" s="14"/>
      <c r="AO10" s="14"/>
      <c r="AP10" s="15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15"/>
      <c r="BE10" s="15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13"/>
      <c r="BS10" s="14"/>
      <c r="BT10" s="14"/>
      <c r="BU10" s="15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15"/>
      <c r="CJ10" s="15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</row>
    <row r="11" spans="1:100" s="29" customFormat="1" ht="15.2" hidden="1" customHeight="1">
      <c r="A11" s="25"/>
      <c r="B11" s="30" t="s">
        <v>62</v>
      </c>
      <c r="C11" s="30"/>
      <c r="D11" s="17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53"/>
      <c r="S11" s="5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164"/>
      <c r="AG11" s="43">
        <f>SUMIF($T$9:$AE$9,$AG$8,$T11:$AE11)</f>
        <v>0</v>
      </c>
      <c r="AH11" s="43"/>
      <c r="AI11" s="43"/>
      <c r="AJ11" s="43"/>
      <c r="AK11" s="43"/>
      <c r="AL11" s="43"/>
      <c r="AM11" s="25"/>
      <c r="AN11" s="30"/>
      <c r="AO11" s="30"/>
      <c r="AP11" s="17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53"/>
      <c r="BE11" s="5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25"/>
      <c r="BS11" s="30"/>
      <c r="BT11" s="30"/>
      <c r="BU11" s="17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53"/>
      <c r="CJ11" s="5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</row>
    <row r="12" spans="1:100" s="29" customFormat="1" ht="15.2" hidden="1" customHeight="1">
      <c r="A12" s="25"/>
      <c r="B12" s="30" t="s">
        <v>64</v>
      </c>
      <c r="C12" s="30"/>
      <c r="D12" s="17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28"/>
      <c r="S12" s="28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164"/>
      <c r="AG12" s="43">
        <f t="shared" ref="AG12:AG75" si="0">SUMIF($T$9:$AE$9,$AG$8,$T12:$AE12)</f>
        <v>0</v>
      </c>
      <c r="AH12" s="43"/>
      <c r="AI12" s="43"/>
      <c r="AJ12" s="43"/>
      <c r="AK12" s="43"/>
      <c r="AL12" s="43"/>
      <c r="AM12" s="25"/>
      <c r="AN12" s="30"/>
      <c r="AO12" s="30"/>
      <c r="AP12" s="17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28"/>
      <c r="BE12" s="28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25"/>
      <c r="BS12" s="30"/>
      <c r="BT12" s="30"/>
      <c r="BU12" s="17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28"/>
      <c r="CJ12" s="28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</row>
    <row r="13" spans="1:100" s="29" customFormat="1" ht="15.2" hidden="1" customHeight="1">
      <c r="A13" s="25"/>
      <c r="B13" s="30" t="s">
        <v>8</v>
      </c>
      <c r="C13" s="30"/>
      <c r="D13" s="17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28"/>
      <c r="S13" s="28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164"/>
      <c r="AG13" s="43">
        <f t="shared" si="0"/>
        <v>0</v>
      </c>
      <c r="AH13" s="43"/>
      <c r="AI13" s="43"/>
      <c r="AJ13" s="43"/>
      <c r="AK13" s="43"/>
      <c r="AL13" s="43"/>
      <c r="AM13" s="25"/>
      <c r="AN13" s="30"/>
      <c r="AO13" s="30"/>
      <c r="AP13" s="17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28"/>
      <c r="BE13" s="28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25"/>
      <c r="BS13" s="30"/>
      <c r="BT13" s="30"/>
      <c r="BU13" s="17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28"/>
      <c r="CJ13" s="28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</row>
    <row r="14" spans="1:100" s="29" customFormat="1" ht="15.2" hidden="1" customHeight="1">
      <c r="A14" s="25"/>
      <c r="B14" s="30" t="s">
        <v>61</v>
      </c>
      <c r="C14" s="31"/>
      <c r="D14" s="17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28"/>
      <c r="S14" s="28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164"/>
      <c r="AG14" s="43">
        <f t="shared" si="0"/>
        <v>0</v>
      </c>
      <c r="AH14" s="43"/>
      <c r="AI14" s="43"/>
      <c r="AJ14" s="43"/>
      <c r="AK14" s="43"/>
      <c r="AL14" s="43"/>
      <c r="AM14" s="25"/>
      <c r="AN14" s="30"/>
      <c r="AO14" s="31"/>
      <c r="AP14" s="17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28"/>
      <c r="BE14" s="28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25"/>
      <c r="BS14" s="30"/>
      <c r="BT14" s="31"/>
      <c r="BU14" s="17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28"/>
      <c r="CJ14" s="28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</row>
    <row r="15" spans="1:100" s="29" customFormat="1" ht="15.2" hidden="1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  <c r="AH15" s="44"/>
      <c r="AI15" s="44"/>
      <c r="AJ15" s="44"/>
      <c r="AK15" s="44"/>
      <c r="AL15" s="44"/>
      <c r="AM15" s="13"/>
      <c r="AN15" s="14"/>
      <c r="AO15" s="14"/>
      <c r="AP15" s="15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15"/>
      <c r="BE15" s="15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13"/>
      <c r="BS15" s="14"/>
      <c r="BT15" s="14"/>
      <c r="BU15" s="15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15"/>
      <c r="CJ15" s="15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</row>
    <row r="16" spans="1:100" s="29" customFormat="1" ht="15.2" hidden="1" customHeight="1">
      <c r="A16" s="25"/>
      <c r="B16" s="30" t="s">
        <v>62</v>
      </c>
      <c r="C16" s="30"/>
      <c r="D16" s="17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53"/>
      <c r="S16" s="5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164"/>
      <c r="AG16" s="43">
        <f t="shared" si="0"/>
        <v>0</v>
      </c>
      <c r="AH16" s="43"/>
      <c r="AI16" s="43"/>
      <c r="AJ16" s="43"/>
      <c r="AK16" s="43"/>
      <c r="AL16" s="43"/>
      <c r="AM16" s="25"/>
      <c r="AN16" s="30"/>
      <c r="AO16" s="30"/>
      <c r="AP16" s="17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53"/>
      <c r="BE16" s="5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25"/>
      <c r="BS16" s="30"/>
      <c r="BT16" s="30"/>
      <c r="BU16" s="17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53"/>
      <c r="CJ16" s="5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</row>
    <row r="17" spans="1:100" s="29" customFormat="1" ht="15.2" hidden="1" customHeight="1">
      <c r="A17" s="25"/>
      <c r="B17" s="30" t="s">
        <v>64</v>
      </c>
      <c r="C17" s="30"/>
      <c r="D17" s="1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28"/>
      <c r="S17" s="28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164"/>
      <c r="AG17" s="43">
        <f t="shared" si="0"/>
        <v>0</v>
      </c>
      <c r="AH17" s="43"/>
      <c r="AI17" s="43"/>
      <c r="AJ17" s="43"/>
      <c r="AK17" s="43"/>
      <c r="AL17" s="43"/>
      <c r="AM17" s="25"/>
      <c r="AN17" s="30"/>
      <c r="AO17" s="30"/>
      <c r="AP17" s="17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28"/>
      <c r="BE17" s="28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25"/>
      <c r="BS17" s="30"/>
      <c r="BT17" s="30"/>
      <c r="BU17" s="17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28"/>
      <c r="CJ17" s="28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</row>
    <row r="18" spans="1:100" s="29" customFormat="1" ht="15.2" hidden="1" customHeight="1">
      <c r="A18" s="25"/>
      <c r="B18" s="30" t="s">
        <v>8</v>
      </c>
      <c r="C18" s="30"/>
      <c r="D18" s="17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28"/>
      <c r="S18" s="28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164"/>
      <c r="AG18" s="43">
        <f t="shared" si="0"/>
        <v>0</v>
      </c>
      <c r="AH18" s="43"/>
      <c r="AI18" s="43"/>
      <c r="AJ18" s="43"/>
      <c r="AK18" s="43"/>
      <c r="AL18" s="43"/>
      <c r="AM18" s="25"/>
      <c r="AN18" s="30"/>
      <c r="AO18" s="30"/>
      <c r="AP18" s="17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28"/>
      <c r="BE18" s="28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25"/>
      <c r="BS18" s="30"/>
      <c r="BT18" s="30"/>
      <c r="BU18" s="17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28"/>
      <c r="CJ18" s="28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</row>
    <row r="19" spans="1:100" s="29" customFormat="1" ht="15.2" hidden="1" customHeight="1">
      <c r="A19" s="25"/>
      <c r="B19" s="30" t="s">
        <v>61</v>
      </c>
      <c r="C19" s="31"/>
      <c r="D19" s="17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28"/>
      <c r="S19" s="28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164"/>
      <c r="AG19" s="43">
        <f t="shared" si="0"/>
        <v>0</v>
      </c>
      <c r="AH19" s="43"/>
      <c r="AI19" s="43"/>
      <c r="AJ19" s="43"/>
      <c r="AK19" s="43"/>
      <c r="AL19" s="43"/>
      <c r="AM19" s="25"/>
      <c r="AN19" s="30"/>
      <c r="AO19" s="31"/>
      <c r="AP19" s="17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28"/>
      <c r="BE19" s="28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25"/>
      <c r="BS19" s="30"/>
      <c r="BT19" s="31"/>
      <c r="BU19" s="17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28"/>
      <c r="CJ19" s="28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</row>
    <row r="20" spans="1:100" s="29" customFormat="1" ht="15.2" hidden="1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  <c r="AH20" s="44"/>
      <c r="AI20" s="44"/>
      <c r="AJ20" s="44"/>
      <c r="AK20" s="44"/>
      <c r="AL20" s="44"/>
      <c r="AM20" s="13"/>
      <c r="AN20" s="14"/>
      <c r="AO20" s="14"/>
      <c r="AP20" s="15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15"/>
      <c r="BE20" s="15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13"/>
      <c r="BS20" s="14"/>
      <c r="BT20" s="14"/>
      <c r="BU20" s="15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15"/>
      <c r="CJ20" s="15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</row>
    <row r="21" spans="1:100" s="29" customFormat="1" ht="15.2" hidden="1" customHeight="1">
      <c r="A21" s="25"/>
      <c r="B21" s="30" t="s">
        <v>62</v>
      </c>
      <c r="C21" s="30"/>
      <c r="D21" s="17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53"/>
      <c r="S21" s="5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164"/>
      <c r="AG21" s="43">
        <f t="shared" si="0"/>
        <v>0</v>
      </c>
      <c r="AH21" s="43"/>
      <c r="AI21" s="43"/>
      <c r="AJ21" s="43"/>
      <c r="AK21" s="43"/>
      <c r="AL21" s="43"/>
      <c r="AM21" s="25"/>
      <c r="AN21" s="30"/>
      <c r="AO21" s="30"/>
      <c r="AP21" s="17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53"/>
      <c r="BE21" s="5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25"/>
      <c r="BS21" s="30"/>
      <c r="BT21" s="30"/>
      <c r="BU21" s="17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53"/>
      <c r="CJ21" s="5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</row>
    <row r="22" spans="1:100" s="29" customFormat="1" ht="15.2" hidden="1" customHeight="1">
      <c r="A22" s="25"/>
      <c r="B22" s="30" t="s">
        <v>64</v>
      </c>
      <c r="C22" s="30"/>
      <c r="D22" s="17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28"/>
      <c r="S22" s="28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164"/>
      <c r="AG22" s="43">
        <f t="shared" si="0"/>
        <v>0</v>
      </c>
      <c r="AH22" s="43"/>
      <c r="AI22" s="43"/>
      <c r="AJ22" s="43"/>
      <c r="AK22" s="43"/>
      <c r="AL22" s="43"/>
      <c r="AM22" s="25"/>
      <c r="AN22" s="30"/>
      <c r="AO22" s="30"/>
      <c r="AP22" s="17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28"/>
      <c r="BE22" s="28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25"/>
      <c r="BS22" s="30"/>
      <c r="BT22" s="30"/>
      <c r="BU22" s="17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28"/>
      <c r="CJ22" s="28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</row>
    <row r="23" spans="1:100" s="29" customFormat="1" ht="15.2" hidden="1" customHeight="1">
      <c r="A23" s="25"/>
      <c r="B23" s="30" t="s">
        <v>8</v>
      </c>
      <c r="C23" s="30"/>
      <c r="D23" s="17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28"/>
      <c r="S23" s="28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164"/>
      <c r="AG23" s="43">
        <f t="shared" si="0"/>
        <v>0</v>
      </c>
      <c r="AH23" s="43"/>
      <c r="AI23" s="43"/>
      <c r="AJ23" s="43"/>
      <c r="AK23" s="43"/>
      <c r="AL23" s="43"/>
      <c r="AM23" s="25"/>
      <c r="AN23" s="30"/>
      <c r="AO23" s="30"/>
      <c r="AP23" s="17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28"/>
      <c r="BE23" s="28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25"/>
      <c r="BS23" s="30"/>
      <c r="BT23" s="30"/>
      <c r="BU23" s="17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28"/>
      <c r="CJ23" s="28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</row>
    <row r="24" spans="1:100" s="29" customFormat="1" ht="15.2" hidden="1" customHeight="1">
      <c r="A24" s="25"/>
      <c r="B24" s="30" t="s">
        <v>61</v>
      </c>
      <c r="C24" s="31"/>
      <c r="D24" s="17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28"/>
      <c r="S24" s="28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164"/>
      <c r="AG24" s="43">
        <f t="shared" si="0"/>
        <v>0</v>
      </c>
      <c r="AH24" s="43"/>
      <c r="AI24" s="43"/>
      <c r="AJ24" s="43"/>
      <c r="AK24" s="43"/>
      <c r="AL24" s="43"/>
      <c r="AM24" s="25"/>
      <c r="AN24" s="30"/>
      <c r="AO24" s="31"/>
      <c r="AP24" s="17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28"/>
      <c r="BE24" s="28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25"/>
      <c r="BS24" s="30"/>
      <c r="BT24" s="31"/>
      <c r="BU24" s="17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28"/>
      <c r="CJ24" s="28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</row>
    <row r="25" spans="1:100" s="29" customFormat="1" ht="15.2" hidden="1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  <c r="AH25" s="44"/>
      <c r="AI25" s="44"/>
      <c r="AJ25" s="44"/>
      <c r="AK25" s="44"/>
      <c r="AL25" s="44"/>
      <c r="AM25" s="13"/>
      <c r="AN25" s="14"/>
      <c r="AO25" s="14"/>
      <c r="AP25" s="15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15"/>
      <c r="BE25" s="15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13"/>
      <c r="BS25" s="14"/>
      <c r="BT25" s="14"/>
      <c r="BU25" s="15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15"/>
      <c r="CJ25" s="15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</row>
    <row r="26" spans="1:100" s="29" customFormat="1" ht="15.2" hidden="1" customHeight="1">
      <c r="A26" s="25"/>
      <c r="B26" s="30" t="s">
        <v>62</v>
      </c>
      <c r="C26" s="30"/>
      <c r="D26" s="17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53"/>
      <c r="S26" s="5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164"/>
      <c r="AG26" s="43">
        <f t="shared" si="0"/>
        <v>0</v>
      </c>
      <c r="AH26" s="43"/>
      <c r="AI26" s="43"/>
      <c r="AJ26" s="43"/>
      <c r="AK26" s="43"/>
      <c r="AL26" s="43"/>
      <c r="AM26" s="25"/>
      <c r="AN26" s="30"/>
      <c r="AO26" s="30"/>
      <c r="AP26" s="17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53"/>
      <c r="BE26" s="5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25"/>
      <c r="BS26" s="30"/>
      <c r="BT26" s="30"/>
      <c r="BU26" s="17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53"/>
      <c r="CJ26" s="5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</row>
    <row r="27" spans="1:100" s="29" customFormat="1" ht="15.2" hidden="1" customHeight="1">
      <c r="A27" s="25"/>
      <c r="B27" s="30" t="s">
        <v>64</v>
      </c>
      <c r="C27" s="30"/>
      <c r="D27" s="17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28"/>
      <c r="S27" s="28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164"/>
      <c r="AG27" s="43">
        <f t="shared" si="0"/>
        <v>0</v>
      </c>
      <c r="AH27" s="43"/>
      <c r="AI27" s="43"/>
      <c r="AJ27" s="43"/>
      <c r="AK27" s="43"/>
      <c r="AL27" s="43"/>
      <c r="AM27" s="25"/>
      <c r="AN27" s="30"/>
      <c r="AO27" s="30"/>
      <c r="AP27" s="17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28"/>
      <c r="BE27" s="28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25"/>
      <c r="BS27" s="30"/>
      <c r="BT27" s="30"/>
      <c r="BU27" s="17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28"/>
      <c r="CJ27" s="28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</row>
    <row r="28" spans="1:100" s="29" customFormat="1" ht="15.2" hidden="1" customHeight="1">
      <c r="A28" s="25"/>
      <c r="B28" s="30" t="s">
        <v>8</v>
      </c>
      <c r="C28" s="30"/>
      <c r="D28" s="17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28"/>
      <c r="S28" s="28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164"/>
      <c r="AG28" s="43">
        <f t="shared" si="0"/>
        <v>0</v>
      </c>
      <c r="AH28" s="43"/>
      <c r="AI28" s="43"/>
      <c r="AJ28" s="43"/>
      <c r="AK28" s="43"/>
      <c r="AL28" s="43"/>
      <c r="AM28" s="25"/>
      <c r="AN28" s="30"/>
      <c r="AO28" s="30"/>
      <c r="AP28" s="17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28"/>
      <c r="BE28" s="28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25"/>
      <c r="BS28" s="30"/>
      <c r="BT28" s="30"/>
      <c r="BU28" s="17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28"/>
      <c r="CJ28" s="28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</row>
    <row r="29" spans="1:100" s="29" customFormat="1" ht="15.2" hidden="1" customHeight="1">
      <c r="A29" s="25"/>
      <c r="B29" s="30" t="s">
        <v>61</v>
      </c>
      <c r="C29" s="31"/>
      <c r="D29" s="17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28"/>
      <c r="S29" s="28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164"/>
      <c r="AG29" s="43">
        <f t="shared" si="0"/>
        <v>0</v>
      </c>
      <c r="AH29" s="43"/>
      <c r="AI29" s="43"/>
      <c r="AJ29" s="43"/>
      <c r="AK29" s="43"/>
      <c r="AL29" s="43"/>
      <c r="AM29" s="25"/>
      <c r="AN29" s="30"/>
      <c r="AO29" s="31"/>
      <c r="AP29" s="17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28"/>
      <c r="BE29" s="28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25"/>
      <c r="BS29" s="30"/>
      <c r="BT29" s="31"/>
      <c r="BU29" s="17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28"/>
      <c r="CJ29" s="28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</row>
    <row r="30" spans="1:100" s="29" customFormat="1" ht="15.2" hidden="1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  <c r="AH30" s="44"/>
      <c r="AI30" s="44"/>
      <c r="AJ30" s="44"/>
      <c r="AK30" s="44"/>
      <c r="AL30" s="44"/>
      <c r="AM30" s="13"/>
      <c r="AN30" s="14"/>
      <c r="AO30" s="14"/>
      <c r="AP30" s="15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15"/>
      <c r="BE30" s="15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13"/>
      <c r="BS30" s="14"/>
      <c r="BT30" s="14"/>
      <c r="BU30" s="15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15"/>
      <c r="CJ30" s="15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</row>
    <row r="31" spans="1:100" s="29" customFormat="1" ht="15.2" hidden="1" customHeight="1">
      <c r="A31" s="25"/>
      <c r="B31" s="30" t="s">
        <v>62</v>
      </c>
      <c r="C31" s="30"/>
      <c r="D31" s="17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53"/>
      <c r="S31" s="5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164"/>
      <c r="AG31" s="43">
        <f t="shared" si="0"/>
        <v>0</v>
      </c>
      <c r="AH31" s="43"/>
      <c r="AI31" s="43"/>
      <c r="AJ31" s="43"/>
      <c r="AK31" s="43"/>
      <c r="AL31" s="43"/>
      <c r="AM31" s="25"/>
      <c r="AN31" s="30"/>
      <c r="AO31" s="30"/>
      <c r="AP31" s="17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53"/>
      <c r="BE31" s="5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25"/>
      <c r="BS31" s="30"/>
      <c r="BT31" s="30"/>
      <c r="BU31" s="17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53"/>
      <c r="CJ31" s="5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</row>
    <row r="32" spans="1:100" s="29" customFormat="1" ht="15.2" hidden="1" customHeight="1">
      <c r="A32" s="25"/>
      <c r="B32" s="30" t="s">
        <v>64</v>
      </c>
      <c r="C32" s="30"/>
      <c r="D32" s="17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28"/>
      <c r="S32" s="28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164"/>
      <c r="AG32" s="43">
        <f t="shared" si="0"/>
        <v>0</v>
      </c>
      <c r="AH32" s="43"/>
      <c r="AI32" s="43"/>
      <c r="AJ32" s="43"/>
      <c r="AK32" s="43"/>
      <c r="AL32" s="43"/>
      <c r="AM32" s="25"/>
      <c r="AN32" s="30"/>
      <c r="AO32" s="30"/>
      <c r="AP32" s="17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28"/>
      <c r="BE32" s="28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25"/>
      <c r="BS32" s="30"/>
      <c r="BT32" s="30"/>
      <c r="BU32" s="17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28"/>
      <c r="CJ32" s="28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</row>
    <row r="33" spans="1:100" s="29" customFormat="1" ht="15.2" hidden="1" customHeight="1">
      <c r="A33" s="25"/>
      <c r="B33" s="30" t="s">
        <v>8</v>
      </c>
      <c r="C33" s="30"/>
      <c r="D33" s="17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28"/>
      <c r="S33" s="28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164"/>
      <c r="AG33" s="43">
        <f t="shared" si="0"/>
        <v>0</v>
      </c>
      <c r="AH33" s="43"/>
      <c r="AI33" s="43"/>
      <c r="AJ33" s="43"/>
      <c r="AK33" s="43"/>
      <c r="AL33" s="43"/>
      <c r="AM33" s="25"/>
      <c r="AN33" s="30"/>
      <c r="AO33" s="30"/>
      <c r="AP33" s="17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28"/>
      <c r="BE33" s="28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25"/>
      <c r="BS33" s="30"/>
      <c r="BT33" s="30"/>
      <c r="BU33" s="17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28"/>
      <c r="CJ33" s="28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</row>
    <row r="34" spans="1:100" s="29" customFormat="1" ht="15.2" hidden="1" customHeight="1">
      <c r="A34" s="25"/>
      <c r="B34" s="30" t="s">
        <v>61</v>
      </c>
      <c r="C34" s="31"/>
      <c r="D34" s="17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28"/>
      <c r="S34" s="28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164"/>
      <c r="AG34" s="43">
        <f t="shared" si="0"/>
        <v>0</v>
      </c>
      <c r="AH34" s="43"/>
      <c r="AI34" s="43"/>
      <c r="AJ34" s="43"/>
      <c r="AK34" s="43"/>
      <c r="AL34" s="43"/>
      <c r="AM34" s="25"/>
      <c r="AN34" s="30"/>
      <c r="AO34" s="31"/>
      <c r="AP34" s="17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28"/>
      <c r="BE34" s="28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25"/>
      <c r="BS34" s="30"/>
      <c r="BT34" s="31"/>
      <c r="BU34" s="17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28"/>
      <c r="CJ34" s="28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</row>
    <row r="35" spans="1:100" s="29" customFormat="1" ht="15.2" hidden="1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  <c r="AH35" s="44"/>
      <c r="AI35" s="44"/>
      <c r="AJ35" s="44"/>
      <c r="AK35" s="44"/>
      <c r="AL35" s="44"/>
      <c r="AM35" s="13"/>
      <c r="AN35" s="14"/>
      <c r="AO35" s="14"/>
      <c r="AP35" s="15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15"/>
      <c r="BE35" s="15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13"/>
      <c r="BS35" s="14"/>
      <c r="BT35" s="14"/>
      <c r="BU35" s="15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15"/>
      <c r="CJ35" s="15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</row>
    <row r="36" spans="1:100" s="29" customFormat="1" ht="15.2" hidden="1" customHeight="1">
      <c r="A36" s="25"/>
      <c r="B36" s="30" t="s">
        <v>62</v>
      </c>
      <c r="C36" s="30"/>
      <c r="D36" s="17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53"/>
      <c r="S36" s="5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164"/>
      <c r="AG36" s="43">
        <f t="shared" si="0"/>
        <v>0</v>
      </c>
      <c r="AH36" s="43"/>
      <c r="AI36" s="43"/>
      <c r="AJ36" s="43"/>
      <c r="AK36" s="43"/>
      <c r="AL36" s="43"/>
      <c r="AM36" s="25"/>
      <c r="AN36" s="30"/>
      <c r="AO36" s="30"/>
      <c r="AP36" s="17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53"/>
      <c r="BE36" s="5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25"/>
      <c r="BS36" s="30"/>
      <c r="BT36" s="30"/>
      <c r="BU36" s="17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53"/>
      <c r="CJ36" s="5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</row>
    <row r="37" spans="1:100" s="29" customFormat="1" ht="15.2" hidden="1" customHeight="1">
      <c r="A37" s="25"/>
      <c r="B37" s="30" t="s">
        <v>64</v>
      </c>
      <c r="C37" s="30"/>
      <c r="D37" s="17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28"/>
      <c r="S37" s="28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164"/>
      <c r="AG37" s="43">
        <f t="shared" si="0"/>
        <v>0</v>
      </c>
      <c r="AH37" s="43"/>
      <c r="AI37" s="43"/>
      <c r="AJ37" s="43"/>
      <c r="AK37" s="43"/>
      <c r="AL37" s="43"/>
      <c r="AM37" s="25"/>
      <c r="AN37" s="30"/>
      <c r="AO37" s="30"/>
      <c r="AP37" s="17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28"/>
      <c r="BE37" s="28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25"/>
      <c r="BS37" s="30"/>
      <c r="BT37" s="30"/>
      <c r="BU37" s="17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28"/>
      <c r="CJ37" s="28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</row>
    <row r="38" spans="1:100" s="29" customFormat="1" ht="15.2" hidden="1" customHeight="1">
      <c r="A38" s="25"/>
      <c r="B38" s="30" t="s">
        <v>8</v>
      </c>
      <c r="C38" s="30"/>
      <c r="D38" s="17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28"/>
      <c r="S38" s="28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164"/>
      <c r="AG38" s="43">
        <f t="shared" si="0"/>
        <v>0</v>
      </c>
      <c r="AH38" s="43"/>
      <c r="AI38" s="43"/>
      <c r="AJ38" s="43"/>
      <c r="AK38" s="43"/>
      <c r="AL38" s="43"/>
      <c r="AM38" s="25"/>
      <c r="AN38" s="30"/>
      <c r="AO38" s="30"/>
      <c r="AP38" s="17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28"/>
      <c r="BE38" s="28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25"/>
      <c r="BS38" s="30"/>
      <c r="BT38" s="30"/>
      <c r="BU38" s="17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28"/>
      <c r="CJ38" s="28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</row>
    <row r="39" spans="1:100" s="29" customFormat="1" ht="15.2" hidden="1" customHeight="1">
      <c r="A39" s="25"/>
      <c r="B39" s="30" t="s">
        <v>61</v>
      </c>
      <c r="C39" s="31"/>
      <c r="D39" s="17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28"/>
      <c r="S39" s="28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164"/>
      <c r="AG39" s="43">
        <f t="shared" si="0"/>
        <v>0</v>
      </c>
      <c r="AH39" s="43"/>
      <c r="AI39" s="43"/>
      <c r="AJ39" s="43"/>
      <c r="AK39" s="43"/>
      <c r="AL39" s="43"/>
      <c r="AM39" s="25"/>
      <c r="AN39" s="30"/>
      <c r="AO39" s="31"/>
      <c r="AP39" s="17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28"/>
      <c r="BE39" s="28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25"/>
      <c r="BS39" s="30"/>
      <c r="BT39" s="31"/>
      <c r="BU39" s="17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28"/>
      <c r="CJ39" s="28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</row>
    <row r="40" spans="1:100" s="29" customFormat="1" ht="15.2" hidden="1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  <c r="AH40" s="44"/>
      <c r="AI40" s="44"/>
      <c r="AJ40" s="44"/>
      <c r="AK40" s="44"/>
      <c r="AL40" s="44"/>
      <c r="AM40" s="13"/>
      <c r="AN40" s="14"/>
      <c r="AO40" s="14"/>
      <c r="AP40" s="15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15"/>
      <c r="BE40" s="15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13"/>
      <c r="BS40" s="14"/>
      <c r="BT40" s="14"/>
      <c r="BU40" s="15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15"/>
      <c r="CJ40" s="15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</row>
    <row r="41" spans="1:100" s="29" customFormat="1" ht="15.2" hidden="1" customHeight="1">
      <c r="A41" s="25"/>
      <c r="B41" s="30" t="s">
        <v>62</v>
      </c>
      <c r="C41" s="30"/>
      <c r="D41" s="17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53"/>
      <c r="S41" s="5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164"/>
      <c r="AG41" s="43">
        <f t="shared" si="0"/>
        <v>0</v>
      </c>
      <c r="AH41" s="43"/>
      <c r="AI41" s="43"/>
      <c r="AJ41" s="43"/>
      <c r="AK41" s="43"/>
      <c r="AL41" s="43"/>
      <c r="AM41" s="25"/>
      <c r="AN41" s="30"/>
      <c r="AO41" s="30"/>
      <c r="AP41" s="17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53"/>
      <c r="BE41" s="5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25"/>
      <c r="BS41" s="30"/>
      <c r="BT41" s="30"/>
      <c r="BU41" s="17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53"/>
      <c r="CJ41" s="5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</row>
    <row r="42" spans="1:100" s="29" customFormat="1" ht="15.2" hidden="1" customHeight="1">
      <c r="A42" s="25"/>
      <c r="B42" s="30" t="s">
        <v>64</v>
      </c>
      <c r="C42" s="30"/>
      <c r="D42" s="17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28"/>
      <c r="S42" s="28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164"/>
      <c r="AG42" s="43">
        <f t="shared" si="0"/>
        <v>0</v>
      </c>
      <c r="AH42" s="43"/>
      <c r="AI42" s="43"/>
      <c r="AJ42" s="43"/>
      <c r="AK42" s="43"/>
      <c r="AL42" s="43"/>
      <c r="AM42" s="25"/>
      <c r="AN42" s="30"/>
      <c r="AO42" s="30"/>
      <c r="AP42" s="17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28"/>
      <c r="BE42" s="28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25"/>
      <c r="BS42" s="30"/>
      <c r="BT42" s="30"/>
      <c r="BU42" s="17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28"/>
      <c r="CJ42" s="28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</row>
    <row r="43" spans="1:100" s="29" customFormat="1" ht="15.2" hidden="1" customHeight="1">
      <c r="A43" s="25"/>
      <c r="B43" s="30" t="s">
        <v>8</v>
      </c>
      <c r="C43" s="30"/>
      <c r="D43" s="17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28"/>
      <c r="S43" s="28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64"/>
      <c r="AG43" s="43">
        <f t="shared" si="0"/>
        <v>0</v>
      </c>
      <c r="AH43" s="43"/>
      <c r="AI43" s="43"/>
      <c r="AJ43" s="43"/>
      <c r="AK43" s="43"/>
      <c r="AL43" s="43"/>
      <c r="AM43" s="25"/>
      <c r="AN43" s="30"/>
      <c r="AO43" s="30"/>
      <c r="AP43" s="17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28"/>
      <c r="BE43" s="28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25"/>
      <c r="BS43" s="30"/>
      <c r="BT43" s="30"/>
      <c r="BU43" s="17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28"/>
      <c r="CJ43" s="28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</row>
    <row r="44" spans="1:100" s="29" customFormat="1" ht="15.2" hidden="1" customHeight="1">
      <c r="A44" s="25"/>
      <c r="B44" s="30" t="s">
        <v>61</v>
      </c>
      <c r="C44" s="31"/>
      <c r="D44" s="17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28"/>
      <c r="S44" s="28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64"/>
      <c r="AG44" s="43">
        <f t="shared" si="0"/>
        <v>0</v>
      </c>
      <c r="AH44" s="43"/>
      <c r="AI44" s="43"/>
      <c r="AJ44" s="43"/>
      <c r="AK44" s="43"/>
      <c r="AL44" s="43"/>
      <c r="AM44" s="25"/>
      <c r="AN44" s="30"/>
      <c r="AO44" s="31"/>
      <c r="AP44" s="17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28"/>
      <c r="BE44" s="28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25"/>
      <c r="BS44" s="30"/>
      <c r="BT44" s="31"/>
      <c r="BU44" s="17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28"/>
      <c r="CJ44" s="28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</row>
    <row r="45" spans="1:100" s="29" customFormat="1" ht="15.2" hidden="1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  <c r="AH45" s="44"/>
      <c r="AI45" s="44"/>
      <c r="AJ45" s="44"/>
      <c r="AK45" s="44"/>
      <c r="AL45" s="44"/>
      <c r="AM45" s="13"/>
      <c r="AN45" s="14"/>
      <c r="AO45" s="14"/>
      <c r="AP45" s="15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15"/>
      <c r="BE45" s="15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13"/>
      <c r="BS45" s="14"/>
      <c r="BT45" s="14"/>
      <c r="BU45" s="15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15"/>
      <c r="CJ45" s="15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</row>
    <row r="46" spans="1:100" s="29" customFormat="1" ht="15.2" hidden="1" customHeight="1">
      <c r="A46" s="25"/>
      <c r="B46" s="30" t="s">
        <v>62</v>
      </c>
      <c r="C46" s="30"/>
      <c r="D46" s="17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53"/>
      <c r="S46" s="5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64"/>
      <c r="AG46" s="43">
        <f t="shared" si="0"/>
        <v>0</v>
      </c>
      <c r="AH46" s="43"/>
      <c r="AI46" s="43"/>
      <c r="AJ46" s="43"/>
      <c r="AK46" s="43"/>
      <c r="AL46" s="43"/>
      <c r="AM46" s="25"/>
      <c r="AN46" s="30"/>
      <c r="AO46" s="30"/>
      <c r="AP46" s="17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53"/>
      <c r="BE46" s="5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25"/>
      <c r="BS46" s="30"/>
      <c r="BT46" s="30"/>
      <c r="BU46" s="17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53"/>
      <c r="CJ46" s="5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</row>
    <row r="47" spans="1:100" s="29" customFormat="1" ht="15.2" hidden="1" customHeight="1">
      <c r="A47" s="25"/>
      <c r="B47" s="30" t="s">
        <v>64</v>
      </c>
      <c r="C47" s="30"/>
      <c r="D47" s="17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28"/>
      <c r="S47" s="28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64"/>
      <c r="AG47" s="43">
        <f t="shared" si="0"/>
        <v>0</v>
      </c>
      <c r="AH47" s="43"/>
      <c r="AI47" s="43"/>
      <c r="AJ47" s="43"/>
      <c r="AK47" s="43"/>
      <c r="AL47" s="43"/>
      <c r="AM47" s="25"/>
      <c r="AN47" s="30"/>
      <c r="AO47" s="30"/>
      <c r="AP47" s="17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28"/>
      <c r="BE47" s="28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25"/>
      <c r="BS47" s="30"/>
      <c r="BT47" s="30"/>
      <c r="BU47" s="17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28"/>
      <c r="CJ47" s="28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</row>
    <row r="48" spans="1:100" s="29" customFormat="1" ht="15.2" hidden="1" customHeight="1">
      <c r="A48" s="25"/>
      <c r="B48" s="30" t="s">
        <v>8</v>
      </c>
      <c r="C48" s="30"/>
      <c r="D48" s="17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28"/>
      <c r="S48" s="28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64"/>
      <c r="AG48" s="43">
        <f t="shared" si="0"/>
        <v>0</v>
      </c>
      <c r="AH48" s="43"/>
      <c r="AI48" s="43"/>
      <c r="AJ48" s="43"/>
      <c r="AK48" s="43"/>
      <c r="AL48" s="43"/>
      <c r="AM48" s="25"/>
      <c r="AN48" s="30"/>
      <c r="AO48" s="30"/>
      <c r="AP48" s="17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28"/>
      <c r="BE48" s="28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25"/>
      <c r="BS48" s="30"/>
      <c r="BT48" s="30"/>
      <c r="BU48" s="17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28"/>
      <c r="CJ48" s="28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</row>
    <row r="49" spans="1:100" s="29" customFormat="1" ht="15.2" hidden="1" customHeight="1">
      <c r="A49" s="25"/>
      <c r="B49" s="32"/>
      <c r="C49" s="31"/>
      <c r="D49" s="17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28"/>
      <c r="S49" s="28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64"/>
      <c r="AG49" s="43">
        <f t="shared" si="0"/>
        <v>0</v>
      </c>
      <c r="AH49" s="43"/>
      <c r="AI49" s="43"/>
      <c r="AJ49" s="43"/>
      <c r="AK49" s="43"/>
      <c r="AL49" s="43"/>
      <c r="AM49" s="25"/>
      <c r="AN49" s="32"/>
      <c r="AO49" s="31"/>
      <c r="AP49" s="17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28"/>
      <c r="BE49" s="28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25"/>
      <c r="BS49" s="32"/>
      <c r="BT49" s="31"/>
      <c r="BU49" s="17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28"/>
      <c r="CJ49" s="28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</row>
    <row r="50" spans="1:100" s="29" customFormat="1" ht="15.2" hidden="1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  <c r="AH50" s="44"/>
      <c r="AI50" s="44"/>
      <c r="AJ50" s="44"/>
      <c r="AK50" s="44"/>
      <c r="AL50" s="44"/>
      <c r="AM50" s="13"/>
      <c r="AN50" s="14"/>
      <c r="AO50" s="14"/>
      <c r="AP50" s="15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15"/>
      <c r="BE50" s="15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13"/>
      <c r="BS50" s="14"/>
      <c r="BT50" s="14"/>
      <c r="BU50" s="15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15"/>
      <c r="CJ50" s="15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</row>
    <row r="51" spans="1:100" s="29" customFormat="1" ht="15.2" hidden="1" customHeight="1">
      <c r="A51" s="25"/>
      <c r="B51" s="30" t="s">
        <v>62</v>
      </c>
      <c r="C51" s="30"/>
      <c r="D51" s="17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53"/>
      <c r="S51" s="5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64"/>
      <c r="AG51" s="43">
        <f t="shared" si="0"/>
        <v>0</v>
      </c>
      <c r="AH51" s="43"/>
      <c r="AI51" s="43"/>
      <c r="AJ51" s="43"/>
      <c r="AK51" s="43"/>
      <c r="AL51" s="43"/>
      <c r="AM51" s="25"/>
      <c r="AN51" s="30"/>
      <c r="AO51" s="30"/>
      <c r="AP51" s="17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53"/>
      <c r="BE51" s="5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25"/>
      <c r="BS51" s="30"/>
      <c r="BT51" s="30"/>
      <c r="BU51" s="17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53"/>
      <c r="CJ51" s="5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</row>
    <row r="52" spans="1:100" s="29" customFormat="1" ht="15.2" hidden="1" customHeight="1">
      <c r="A52" s="25"/>
      <c r="B52" s="30" t="s">
        <v>64</v>
      </c>
      <c r="C52" s="30"/>
      <c r="D52" s="17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28"/>
      <c r="S52" s="28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64"/>
      <c r="AG52" s="43">
        <f t="shared" si="0"/>
        <v>0</v>
      </c>
      <c r="AH52" s="43"/>
      <c r="AI52" s="43"/>
      <c r="AJ52" s="43"/>
      <c r="AK52" s="43"/>
      <c r="AL52" s="43"/>
      <c r="AM52" s="25"/>
      <c r="AN52" s="30"/>
      <c r="AO52" s="30"/>
      <c r="AP52" s="17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28"/>
      <c r="BE52" s="28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25"/>
      <c r="BS52" s="30"/>
      <c r="BT52" s="30"/>
      <c r="BU52" s="17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28"/>
      <c r="CJ52" s="28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</row>
    <row r="53" spans="1:100" s="29" customFormat="1" ht="15.2" hidden="1" customHeight="1">
      <c r="A53" s="25"/>
      <c r="B53" s="30" t="s">
        <v>8</v>
      </c>
      <c r="C53" s="30"/>
      <c r="D53" s="17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28"/>
      <c r="S53" s="28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64"/>
      <c r="AG53" s="43">
        <f t="shared" si="0"/>
        <v>0</v>
      </c>
      <c r="AH53" s="43"/>
      <c r="AI53" s="43"/>
      <c r="AJ53" s="43"/>
      <c r="AK53" s="43"/>
      <c r="AL53" s="43"/>
      <c r="AM53" s="25"/>
      <c r="AN53" s="30"/>
      <c r="AO53" s="30"/>
      <c r="AP53" s="17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28"/>
      <c r="BE53" s="28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25"/>
      <c r="BS53" s="30"/>
      <c r="BT53" s="30"/>
      <c r="BU53" s="17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28"/>
      <c r="CJ53" s="28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</row>
    <row r="54" spans="1:100" s="29" customFormat="1" ht="15.2" hidden="1" customHeight="1">
      <c r="A54" s="25"/>
      <c r="B54" s="30" t="s">
        <v>61</v>
      </c>
      <c r="C54" s="31"/>
      <c r="D54" s="17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28"/>
      <c r="S54" s="28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64"/>
      <c r="AG54" s="43">
        <f t="shared" si="0"/>
        <v>0</v>
      </c>
      <c r="AH54" s="43"/>
      <c r="AI54" s="43"/>
      <c r="AJ54" s="43"/>
      <c r="AK54" s="43"/>
      <c r="AL54" s="43"/>
      <c r="AM54" s="25"/>
      <c r="AN54" s="30"/>
      <c r="AO54" s="31"/>
      <c r="AP54" s="17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28"/>
      <c r="BE54" s="28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25"/>
      <c r="BS54" s="30"/>
      <c r="BT54" s="31"/>
      <c r="BU54" s="17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28"/>
      <c r="CJ54" s="28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</row>
    <row r="55" spans="1:100" s="29" customFormat="1" ht="15.2" hidden="1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  <c r="AH55" s="44"/>
      <c r="AI55" s="44"/>
      <c r="AJ55" s="44"/>
      <c r="AK55" s="44"/>
      <c r="AL55" s="44"/>
      <c r="AM55" s="13"/>
      <c r="AN55" s="14"/>
      <c r="AO55" s="14"/>
      <c r="AP55" s="15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15"/>
      <c r="BE55" s="15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13"/>
      <c r="BS55" s="14"/>
      <c r="BT55" s="14"/>
      <c r="BU55" s="15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15"/>
      <c r="CJ55" s="15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</row>
    <row r="56" spans="1:100" s="29" customFormat="1" ht="15.2" hidden="1" customHeight="1">
      <c r="A56" s="25"/>
      <c r="B56" s="30" t="s">
        <v>62</v>
      </c>
      <c r="C56" s="30"/>
      <c r="D56" s="17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53"/>
      <c r="S56" s="5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64"/>
      <c r="AG56" s="43">
        <f t="shared" si="0"/>
        <v>0</v>
      </c>
      <c r="AH56" s="43"/>
      <c r="AI56" s="43"/>
      <c r="AJ56" s="43"/>
      <c r="AK56" s="43"/>
      <c r="AL56" s="43"/>
      <c r="AM56" s="25"/>
      <c r="AN56" s="30"/>
      <c r="AO56" s="30"/>
      <c r="AP56" s="17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53"/>
      <c r="BE56" s="5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25"/>
      <c r="BS56" s="30"/>
      <c r="BT56" s="30"/>
      <c r="BU56" s="17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53"/>
      <c r="CJ56" s="5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</row>
    <row r="57" spans="1:100" s="29" customFormat="1" ht="15.2" hidden="1" customHeight="1">
      <c r="A57" s="25"/>
      <c r="B57" s="30" t="s">
        <v>64</v>
      </c>
      <c r="C57" s="30"/>
      <c r="D57" s="17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28"/>
      <c r="S57" s="28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64"/>
      <c r="AG57" s="43">
        <f t="shared" si="0"/>
        <v>0</v>
      </c>
      <c r="AH57" s="43"/>
      <c r="AI57" s="43"/>
      <c r="AJ57" s="43"/>
      <c r="AK57" s="43"/>
      <c r="AL57" s="43"/>
      <c r="AM57" s="25"/>
      <c r="AN57" s="30"/>
      <c r="AO57" s="30"/>
      <c r="AP57" s="17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28"/>
      <c r="BE57" s="28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25"/>
      <c r="BS57" s="30"/>
      <c r="BT57" s="30"/>
      <c r="BU57" s="17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28"/>
      <c r="CJ57" s="28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</row>
    <row r="58" spans="1:100" s="29" customFormat="1" ht="15.2" hidden="1" customHeight="1">
      <c r="A58" s="25"/>
      <c r="B58" s="30" t="s">
        <v>8</v>
      </c>
      <c r="C58" s="30"/>
      <c r="D58" s="17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28"/>
      <c r="S58" s="28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64"/>
      <c r="AG58" s="43">
        <f t="shared" si="0"/>
        <v>0</v>
      </c>
      <c r="AH58" s="43"/>
      <c r="AI58" s="43"/>
      <c r="AJ58" s="43"/>
      <c r="AK58" s="43"/>
      <c r="AL58" s="43"/>
      <c r="AM58" s="25"/>
      <c r="AN58" s="30"/>
      <c r="AO58" s="30"/>
      <c r="AP58" s="17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28"/>
      <c r="BE58" s="28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25"/>
      <c r="BS58" s="30"/>
      <c r="BT58" s="30"/>
      <c r="BU58" s="17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28"/>
      <c r="CJ58" s="28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</row>
    <row r="59" spans="1:100" s="29" customFormat="1" ht="15.2" hidden="1" customHeight="1">
      <c r="A59" s="25"/>
      <c r="B59" s="30" t="s">
        <v>61</v>
      </c>
      <c r="C59" s="31"/>
      <c r="D59" s="17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28"/>
      <c r="S59" s="28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64"/>
      <c r="AG59" s="43">
        <f t="shared" si="0"/>
        <v>0</v>
      </c>
      <c r="AH59" s="43"/>
      <c r="AI59" s="43"/>
      <c r="AJ59" s="43"/>
      <c r="AK59" s="43"/>
      <c r="AL59" s="43"/>
      <c r="AM59" s="25"/>
      <c r="AN59" s="30"/>
      <c r="AO59" s="31"/>
      <c r="AP59" s="17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28"/>
      <c r="BE59" s="28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25"/>
      <c r="BS59" s="30"/>
      <c r="BT59" s="31"/>
      <c r="BU59" s="17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28"/>
      <c r="CJ59" s="28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</row>
    <row r="60" spans="1:100" s="29" customFormat="1" ht="15.2" hidden="1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  <c r="AH60" s="44"/>
      <c r="AI60" s="44"/>
      <c r="AJ60" s="44"/>
      <c r="AK60" s="44"/>
      <c r="AL60" s="44"/>
      <c r="AM60" s="13"/>
      <c r="AN60" s="14"/>
      <c r="AO60" s="14"/>
      <c r="AP60" s="15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15"/>
      <c r="BE60" s="15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13"/>
      <c r="BS60" s="14"/>
      <c r="BT60" s="14"/>
      <c r="BU60" s="15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15"/>
      <c r="CJ60" s="15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</row>
    <row r="61" spans="1:100" s="29" customFormat="1" ht="15.2" hidden="1" customHeight="1">
      <c r="A61" s="25"/>
      <c r="B61" s="30" t="s">
        <v>62</v>
      </c>
      <c r="C61" s="30"/>
      <c r="D61" s="17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53"/>
      <c r="S61" s="5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64"/>
      <c r="AG61" s="43">
        <f t="shared" si="0"/>
        <v>0</v>
      </c>
      <c r="AH61" s="43"/>
      <c r="AI61" s="43"/>
      <c r="AJ61" s="43"/>
      <c r="AK61" s="43"/>
      <c r="AL61" s="43"/>
      <c r="AM61" s="25"/>
      <c r="AN61" s="30"/>
      <c r="AO61" s="30"/>
      <c r="AP61" s="17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53"/>
      <c r="BE61" s="5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25"/>
      <c r="BS61" s="30"/>
      <c r="BT61" s="30"/>
      <c r="BU61" s="17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53"/>
      <c r="CJ61" s="5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</row>
    <row r="62" spans="1:100" s="29" customFormat="1" ht="15.2" hidden="1" customHeight="1">
      <c r="A62" s="25"/>
      <c r="B62" s="30" t="s">
        <v>64</v>
      </c>
      <c r="C62" s="30"/>
      <c r="D62" s="17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28"/>
      <c r="S62" s="28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64"/>
      <c r="AG62" s="43">
        <f t="shared" si="0"/>
        <v>0</v>
      </c>
      <c r="AH62" s="43"/>
      <c r="AI62" s="43"/>
      <c r="AJ62" s="43"/>
      <c r="AK62" s="43"/>
      <c r="AL62" s="43"/>
      <c r="AM62" s="25"/>
      <c r="AN62" s="30"/>
      <c r="AO62" s="30"/>
      <c r="AP62" s="17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28"/>
      <c r="BE62" s="28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25"/>
      <c r="BS62" s="30"/>
      <c r="BT62" s="30"/>
      <c r="BU62" s="17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28"/>
      <c r="CJ62" s="28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</row>
    <row r="63" spans="1:100" s="29" customFormat="1" ht="15.2" hidden="1" customHeight="1">
      <c r="A63" s="25"/>
      <c r="B63" s="30" t="s">
        <v>8</v>
      </c>
      <c r="C63" s="30"/>
      <c r="D63" s="17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28"/>
      <c r="S63" s="28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64"/>
      <c r="AG63" s="43">
        <f t="shared" si="0"/>
        <v>0</v>
      </c>
      <c r="AH63" s="43"/>
      <c r="AI63" s="43"/>
      <c r="AJ63" s="43"/>
      <c r="AK63" s="43"/>
      <c r="AL63" s="43"/>
      <c r="AM63" s="25"/>
      <c r="AN63" s="30"/>
      <c r="AO63" s="30"/>
      <c r="AP63" s="17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28"/>
      <c r="BE63" s="28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25"/>
      <c r="BS63" s="30"/>
      <c r="BT63" s="30"/>
      <c r="BU63" s="17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28"/>
      <c r="CJ63" s="28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</row>
    <row r="64" spans="1:100" s="29" customFormat="1" ht="15.2" hidden="1" customHeight="1">
      <c r="A64" s="25"/>
      <c r="B64" s="30" t="s">
        <v>61</v>
      </c>
      <c r="C64" s="31"/>
      <c r="D64" s="17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28"/>
      <c r="S64" s="28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64"/>
      <c r="AG64" s="43">
        <f t="shared" si="0"/>
        <v>0</v>
      </c>
      <c r="AH64" s="43"/>
      <c r="AI64" s="43"/>
      <c r="AJ64" s="43"/>
      <c r="AK64" s="43"/>
      <c r="AL64" s="43"/>
      <c r="AM64" s="25"/>
      <c r="AN64" s="30"/>
      <c r="AO64" s="31"/>
      <c r="AP64" s="17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28"/>
      <c r="BE64" s="28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25"/>
      <c r="BS64" s="30"/>
      <c r="BT64" s="31"/>
      <c r="BU64" s="17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28"/>
      <c r="CJ64" s="28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</row>
    <row r="65" spans="1:100" s="29" customFormat="1" ht="15.2" hidden="1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  <c r="AH65" s="44"/>
      <c r="AI65" s="44"/>
      <c r="AJ65" s="44"/>
      <c r="AK65" s="44"/>
      <c r="AL65" s="44"/>
      <c r="AM65" s="13"/>
      <c r="AN65" s="14"/>
      <c r="AO65" s="14"/>
      <c r="AP65" s="15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15"/>
      <c r="BE65" s="15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13"/>
      <c r="BS65" s="14"/>
      <c r="BT65" s="14"/>
      <c r="BU65" s="15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15"/>
      <c r="CJ65" s="15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</row>
    <row r="66" spans="1:100" s="29" customFormat="1" ht="15.2" hidden="1" customHeight="1">
      <c r="A66" s="25"/>
      <c r="B66" s="30" t="s">
        <v>62</v>
      </c>
      <c r="C66" s="30"/>
      <c r="D66" s="17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53"/>
      <c r="S66" s="5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64"/>
      <c r="AG66" s="43">
        <f t="shared" si="0"/>
        <v>0</v>
      </c>
      <c r="AH66" s="43"/>
      <c r="AI66" s="43"/>
      <c r="AJ66" s="43"/>
      <c r="AK66" s="43"/>
      <c r="AL66" s="43"/>
      <c r="AM66" s="25"/>
      <c r="AN66" s="30"/>
      <c r="AO66" s="30"/>
      <c r="AP66" s="17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53"/>
      <c r="BE66" s="5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25"/>
      <c r="BS66" s="30"/>
      <c r="BT66" s="30"/>
      <c r="BU66" s="17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53"/>
      <c r="CJ66" s="5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</row>
    <row r="67" spans="1:100" s="29" customFormat="1" ht="15.2" hidden="1" customHeight="1">
      <c r="A67" s="25"/>
      <c r="B67" s="30" t="s">
        <v>64</v>
      </c>
      <c r="C67" s="30"/>
      <c r="D67" s="17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28"/>
      <c r="S67" s="28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64"/>
      <c r="AG67" s="43">
        <f t="shared" si="0"/>
        <v>0</v>
      </c>
      <c r="AH67" s="43"/>
      <c r="AI67" s="43"/>
      <c r="AJ67" s="43"/>
      <c r="AK67" s="43"/>
      <c r="AL67" s="43"/>
      <c r="AM67" s="25"/>
      <c r="AN67" s="30"/>
      <c r="AO67" s="30"/>
      <c r="AP67" s="17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28"/>
      <c r="BE67" s="28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25"/>
      <c r="BS67" s="30"/>
      <c r="BT67" s="30"/>
      <c r="BU67" s="17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28"/>
      <c r="CJ67" s="28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</row>
    <row r="68" spans="1:100" s="29" customFormat="1" ht="15.2" hidden="1" customHeight="1">
      <c r="A68" s="25"/>
      <c r="B68" s="30" t="s">
        <v>8</v>
      </c>
      <c r="C68" s="30"/>
      <c r="D68" s="17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28"/>
      <c r="S68" s="28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64"/>
      <c r="AG68" s="43">
        <f t="shared" si="0"/>
        <v>0</v>
      </c>
      <c r="AH68" s="43"/>
      <c r="AI68" s="43"/>
      <c r="AJ68" s="43"/>
      <c r="AK68" s="43"/>
      <c r="AL68" s="43"/>
      <c r="AM68" s="25"/>
      <c r="AN68" s="30"/>
      <c r="AO68" s="30"/>
      <c r="AP68" s="17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28"/>
      <c r="BE68" s="28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25"/>
      <c r="BS68" s="30"/>
      <c r="BT68" s="30"/>
      <c r="BU68" s="17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28"/>
      <c r="CJ68" s="28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</row>
    <row r="69" spans="1:100" s="29" customFormat="1" ht="15.2" hidden="1" customHeight="1">
      <c r="A69" s="25"/>
      <c r="B69" s="30" t="s">
        <v>61</v>
      </c>
      <c r="C69" s="31"/>
      <c r="D69" s="17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28"/>
      <c r="S69" s="28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64"/>
      <c r="AG69" s="43">
        <f t="shared" si="0"/>
        <v>0</v>
      </c>
      <c r="AH69" s="43"/>
      <c r="AI69" s="43"/>
      <c r="AJ69" s="43"/>
      <c r="AK69" s="43"/>
      <c r="AL69" s="43"/>
      <c r="AM69" s="25"/>
      <c r="AN69" s="30"/>
      <c r="AO69" s="31"/>
      <c r="AP69" s="17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28"/>
      <c r="BE69" s="28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25"/>
      <c r="BS69" s="30"/>
      <c r="BT69" s="31"/>
      <c r="BU69" s="17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28"/>
      <c r="CJ69" s="28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</row>
    <row r="70" spans="1:100" s="29" customFormat="1" ht="15.2" hidden="1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  <c r="AH70" s="44"/>
      <c r="AI70" s="44"/>
      <c r="AJ70" s="44"/>
      <c r="AK70" s="44"/>
      <c r="AL70" s="44"/>
      <c r="AM70" s="13"/>
      <c r="AN70" s="14"/>
      <c r="AO70" s="14"/>
      <c r="AP70" s="15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15"/>
      <c r="BE70" s="15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13"/>
      <c r="BS70" s="14"/>
      <c r="BT70" s="14"/>
      <c r="BU70" s="15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15"/>
      <c r="CJ70" s="15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</row>
    <row r="71" spans="1:100" s="29" customFormat="1" ht="15.2" hidden="1" customHeight="1">
      <c r="A71" s="25"/>
      <c r="B71" s="30" t="s">
        <v>62</v>
      </c>
      <c r="C71" s="30"/>
      <c r="D71" s="17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53"/>
      <c r="S71" s="5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64"/>
      <c r="AG71" s="43">
        <f t="shared" si="0"/>
        <v>0</v>
      </c>
      <c r="AH71" s="43"/>
      <c r="AI71" s="43"/>
      <c r="AJ71" s="43"/>
      <c r="AK71" s="43"/>
      <c r="AL71" s="43"/>
      <c r="AM71" s="25"/>
      <c r="AN71" s="30"/>
      <c r="AO71" s="30"/>
      <c r="AP71" s="17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53"/>
      <c r="BE71" s="5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25"/>
      <c r="BS71" s="30"/>
      <c r="BT71" s="30"/>
      <c r="BU71" s="17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53"/>
      <c r="CJ71" s="5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</row>
    <row r="72" spans="1:100" s="29" customFormat="1" ht="15.2" hidden="1" customHeight="1">
      <c r="A72" s="25"/>
      <c r="B72" s="30" t="s">
        <v>64</v>
      </c>
      <c r="C72" s="30"/>
      <c r="D72" s="17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28"/>
      <c r="S72" s="28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64"/>
      <c r="AG72" s="43">
        <f t="shared" si="0"/>
        <v>0</v>
      </c>
      <c r="AH72" s="43"/>
      <c r="AI72" s="43"/>
      <c r="AJ72" s="43"/>
      <c r="AK72" s="43"/>
      <c r="AL72" s="43"/>
      <c r="AM72" s="25"/>
      <c r="AN72" s="30"/>
      <c r="AO72" s="30"/>
      <c r="AP72" s="17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28"/>
      <c r="BE72" s="28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25"/>
      <c r="BS72" s="30"/>
      <c r="BT72" s="30"/>
      <c r="BU72" s="17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28"/>
      <c r="CJ72" s="28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</row>
    <row r="73" spans="1:100" s="29" customFormat="1" ht="15.2" hidden="1" customHeight="1">
      <c r="A73" s="25"/>
      <c r="B73" s="30" t="s">
        <v>8</v>
      </c>
      <c r="C73" s="30"/>
      <c r="D73" s="17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28"/>
      <c r="S73" s="28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64"/>
      <c r="AG73" s="43">
        <f t="shared" si="0"/>
        <v>0</v>
      </c>
      <c r="AH73" s="43"/>
      <c r="AI73" s="43"/>
      <c r="AJ73" s="43"/>
      <c r="AK73" s="43"/>
      <c r="AL73" s="43"/>
      <c r="AM73" s="25"/>
      <c r="AN73" s="30"/>
      <c r="AO73" s="30"/>
      <c r="AP73" s="17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28"/>
      <c r="BE73" s="28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25"/>
      <c r="BS73" s="30"/>
      <c r="BT73" s="30"/>
      <c r="BU73" s="17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28"/>
      <c r="CJ73" s="28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</row>
    <row r="74" spans="1:100" s="29" customFormat="1" ht="15.2" hidden="1" customHeight="1">
      <c r="A74" s="25"/>
      <c r="B74" s="30" t="s">
        <v>61</v>
      </c>
      <c r="C74" s="31"/>
      <c r="D74" s="17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28"/>
      <c r="S74" s="28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64"/>
      <c r="AG74" s="43">
        <f t="shared" si="0"/>
        <v>0</v>
      </c>
      <c r="AH74" s="43"/>
      <c r="AI74" s="43"/>
      <c r="AJ74" s="43"/>
      <c r="AK74" s="43"/>
      <c r="AL74" s="43"/>
      <c r="AM74" s="25"/>
      <c r="AN74" s="30"/>
      <c r="AO74" s="31"/>
      <c r="AP74" s="17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28"/>
      <c r="BE74" s="28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25"/>
      <c r="BS74" s="30"/>
      <c r="BT74" s="31"/>
      <c r="BU74" s="17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28"/>
      <c r="CJ74" s="28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</row>
    <row r="75" spans="1:100" s="29" customFormat="1" ht="15.2" hidden="1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  <c r="AH75" s="44"/>
      <c r="AI75" s="44"/>
      <c r="AJ75" s="44"/>
      <c r="AK75" s="44"/>
      <c r="AL75" s="44"/>
      <c r="AM75" s="13"/>
      <c r="AN75" s="14"/>
      <c r="AO75" s="14"/>
      <c r="AP75" s="15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15"/>
      <c r="BE75" s="15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13"/>
      <c r="BS75" s="14"/>
      <c r="BT75" s="14"/>
      <c r="BU75" s="15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15"/>
      <c r="CJ75" s="15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</row>
    <row r="76" spans="1:100" s="17" customFormat="1" ht="15.2" customHeight="1">
      <c r="A76" s="25">
        <v>2019</v>
      </c>
      <c r="B76" s="30" t="s">
        <v>62</v>
      </c>
      <c r="C76" s="30" t="s">
        <v>6</v>
      </c>
      <c r="E76" s="43">
        <v>23464</v>
      </c>
      <c r="F76" s="43">
        <v>21223</v>
      </c>
      <c r="G76" s="43">
        <v>25197</v>
      </c>
      <c r="H76" s="43">
        <v>25639</v>
      </c>
      <c r="I76" s="43">
        <v>38499</v>
      </c>
      <c r="J76" s="43">
        <v>49446</v>
      </c>
      <c r="K76" s="43">
        <v>46493</v>
      </c>
      <c r="L76" s="43">
        <v>45436</v>
      </c>
      <c r="M76" s="43">
        <v>38592</v>
      </c>
      <c r="N76" s="43">
        <v>23666</v>
      </c>
      <c r="O76" s="43">
        <v>25058</v>
      </c>
      <c r="P76" s="43">
        <v>26841</v>
      </c>
      <c r="Q76" s="43">
        <f>SUM(E76:P76)</f>
        <v>389554</v>
      </c>
      <c r="R76" s="53"/>
      <c r="S76" s="53"/>
      <c r="T76" s="43">
        <f>SUM($E76:E76)</f>
        <v>23464</v>
      </c>
      <c r="U76" s="43">
        <f>SUM($E76:F76)</f>
        <v>44687</v>
      </c>
      <c r="V76" s="43">
        <f>SUM($E76:G76)</f>
        <v>69884</v>
      </c>
      <c r="W76" s="43">
        <f>SUM($E76:H76)</f>
        <v>95523</v>
      </c>
      <c r="X76" s="43">
        <f>SUM($E76:I76)</f>
        <v>134022</v>
      </c>
      <c r="Y76" s="43">
        <f>SUM($E76:J76)</f>
        <v>183468</v>
      </c>
      <c r="Z76" s="43">
        <f>SUM($E76:K76)</f>
        <v>229961</v>
      </c>
      <c r="AA76" s="43">
        <f>SUM($E76:L76)</f>
        <v>275397</v>
      </c>
      <c r="AB76" s="43">
        <f>SUM($E76:M76)</f>
        <v>313989</v>
      </c>
      <c r="AC76" s="43">
        <f>SUM($E76:N76)</f>
        <v>337655</v>
      </c>
      <c r="AD76" s="43">
        <f>SUM($E76:O76)</f>
        <v>362713</v>
      </c>
      <c r="AE76" s="43">
        <f>SUM($E76:P76)</f>
        <v>389554</v>
      </c>
      <c r="AF76" s="164"/>
      <c r="AG76" s="43">
        <f t="shared" ref="AG76:AG139" si="1">SUMIF($T$9:$AE$9,$AG$8,$T76:$AE76)</f>
        <v>275397</v>
      </c>
      <c r="AH76" s="43"/>
      <c r="AI76" s="43"/>
      <c r="AJ76" s="43"/>
      <c r="AK76" s="43"/>
      <c r="AL76" s="43"/>
      <c r="AM76" s="25"/>
      <c r="AN76" s="30">
        <v>2019</v>
      </c>
      <c r="AO76" s="30" t="s">
        <v>6</v>
      </c>
      <c r="AQ76" s="43">
        <v>23464</v>
      </c>
      <c r="AR76" s="43">
        <v>21223</v>
      </c>
      <c r="AS76" s="43">
        <v>25197</v>
      </c>
      <c r="AT76" s="43">
        <v>25639</v>
      </c>
      <c r="AU76" s="43">
        <v>38499</v>
      </c>
      <c r="AV76" s="43">
        <v>49446</v>
      </c>
      <c r="AW76" s="43">
        <v>46493</v>
      </c>
      <c r="AX76" s="43">
        <v>45436</v>
      </c>
      <c r="AY76" s="43">
        <v>38592</v>
      </c>
      <c r="AZ76" s="43">
        <v>23666</v>
      </c>
      <c r="BA76" s="43">
        <v>25058</v>
      </c>
      <c r="BB76" s="43">
        <v>26841</v>
      </c>
      <c r="BC76" s="43">
        <f>SUM(AQ76:BB76)</f>
        <v>389554</v>
      </c>
      <c r="BD76" s="53"/>
      <c r="BE76" s="53"/>
      <c r="BF76" s="43">
        <f>SUM($AQ76:$BB76)</f>
        <v>389554</v>
      </c>
      <c r="BG76" s="43">
        <f t="shared" ref="BG76:BQ78" si="2">SUM($AQ76:$BB76)</f>
        <v>389554</v>
      </c>
      <c r="BH76" s="43">
        <f t="shared" si="2"/>
        <v>389554</v>
      </c>
      <c r="BI76" s="43">
        <f t="shared" si="2"/>
        <v>389554</v>
      </c>
      <c r="BJ76" s="43">
        <f t="shared" si="2"/>
        <v>389554</v>
      </c>
      <c r="BK76" s="43">
        <f t="shared" si="2"/>
        <v>389554</v>
      </c>
      <c r="BL76" s="43">
        <f t="shared" si="2"/>
        <v>389554</v>
      </c>
      <c r="BM76" s="43">
        <f t="shared" si="2"/>
        <v>389554</v>
      </c>
      <c r="BN76" s="43">
        <f t="shared" si="2"/>
        <v>389554</v>
      </c>
      <c r="BO76" s="43">
        <f t="shared" si="2"/>
        <v>389554</v>
      </c>
      <c r="BP76" s="43">
        <f t="shared" si="2"/>
        <v>389554</v>
      </c>
      <c r="BQ76" s="43">
        <f t="shared" si="2"/>
        <v>389554</v>
      </c>
      <c r="BR76" s="25"/>
      <c r="BS76" s="30">
        <v>2019</v>
      </c>
      <c r="BT76" s="30" t="s">
        <v>6</v>
      </c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>
        <f>SUM(BV76:CG76)</f>
        <v>0</v>
      </c>
      <c r="CI76" s="53"/>
      <c r="CJ76" s="53"/>
      <c r="CK76" s="43">
        <f>SUM($BV76:$CG76)</f>
        <v>0</v>
      </c>
      <c r="CL76" s="43">
        <f t="shared" ref="CL76:CV78" si="3">SUM($BV76:$CG76)</f>
        <v>0</v>
      </c>
      <c r="CM76" s="43">
        <f t="shared" si="3"/>
        <v>0</v>
      </c>
      <c r="CN76" s="43">
        <f t="shared" si="3"/>
        <v>0</v>
      </c>
      <c r="CO76" s="43">
        <f t="shared" si="3"/>
        <v>0</v>
      </c>
      <c r="CP76" s="43">
        <f t="shared" si="3"/>
        <v>0</v>
      </c>
      <c r="CQ76" s="43">
        <f t="shared" si="3"/>
        <v>0</v>
      </c>
      <c r="CR76" s="43">
        <f t="shared" si="3"/>
        <v>0</v>
      </c>
      <c r="CS76" s="43">
        <f t="shared" si="3"/>
        <v>0</v>
      </c>
      <c r="CT76" s="43">
        <f t="shared" si="3"/>
        <v>0</v>
      </c>
      <c r="CU76" s="43">
        <f t="shared" si="3"/>
        <v>0</v>
      </c>
      <c r="CV76" s="43">
        <f t="shared" si="3"/>
        <v>0</v>
      </c>
    </row>
    <row r="77" spans="1:100" s="17" customFormat="1" ht="15.2" customHeight="1">
      <c r="A77" s="25">
        <v>2019</v>
      </c>
      <c r="B77" s="30" t="s">
        <v>64</v>
      </c>
      <c r="C77" s="30" t="s">
        <v>7</v>
      </c>
      <c r="E77" s="43">
        <v>733</v>
      </c>
      <c r="F77" s="43">
        <v>741</v>
      </c>
      <c r="G77" s="43">
        <v>794</v>
      </c>
      <c r="H77" s="43">
        <v>570</v>
      </c>
      <c r="I77" s="43">
        <v>710</v>
      </c>
      <c r="J77" s="43">
        <v>629</v>
      </c>
      <c r="K77" s="43">
        <v>667</v>
      </c>
      <c r="L77" s="43">
        <v>674</v>
      </c>
      <c r="M77" s="43">
        <v>891</v>
      </c>
      <c r="N77" s="43">
        <v>249</v>
      </c>
      <c r="O77" s="43">
        <v>659</v>
      </c>
      <c r="P77" s="43">
        <v>707</v>
      </c>
      <c r="Q77" s="43">
        <f>SUM(E77:P77)</f>
        <v>8024</v>
      </c>
      <c r="R77" s="28"/>
      <c r="S77" s="28"/>
      <c r="T77" s="43">
        <f>SUM($E77:E77)</f>
        <v>733</v>
      </c>
      <c r="U77" s="43">
        <f>SUM($E77:F77)</f>
        <v>1474</v>
      </c>
      <c r="V77" s="43">
        <f>SUM($E77:G77)</f>
        <v>2268</v>
      </c>
      <c r="W77" s="43">
        <f>SUM($E77:H77)</f>
        <v>2838</v>
      </c>
      <c r="X77" s="43">
        <f>SUM($E77:I77)</f>
        <v>3548</v>
      </c>
      <c r="Y77" s="43">
        <f>SUM($E77:J77)</f>
        <v>4177</v>
      </c>
      <c r="Z77" s="43">
        <f>SUM($E77:K77)</f>
        <v>4844</v>
      </c>
      <c r="AA77" s="43">
        <f>SUM($E77:L77)</f>
        <v>5518</v>
      </c>
      <c r="AB77" s="43">
        <f>SUM($E77:M77)</f>
        <v>6409</v>
      </c>
      <c r="AC77" s="43">
        <f>SUM($E77:N77)</f>
        <v>6658</v>
      </c>
      <c r="AD77" s="43">
        <f>SUM($E77:O77)</f>
        <v>7317</v>
      </c>
      <c r="AE77" s="43">
        <f>SUM($E77:P77)</f>
        <v>8024</v>
      </c>
      <c r="AF77" s="164"/>
      <c r="AG77" s="43">
        <f t="shared" si="1"/>
        <v>5518</v>
      </c>
      <c r="AH77" s="43"/>
      <c r="AI77" s="43"/>
      <c r="AJ77" s="43"/>
      <c r="AK77" s="43"/>
      <c r="AL77" s="43"/>
      <c r="AM77" s="25"/>
      <c r="AN77" s="30">
        <v>2019</v>
      </c>
      <c r="AO77" s="30" t="s">
        <v>7</v>
      </c>
      <c r="AQ77" s="43">
        <v>733</v>
      </c>
      <c r="AR77" s="43">
        <v>741</v>
      </c>
      <c r="AS77" s="43">
        <v>794</v>
      </c>
      <c r="AT77" s="43">
        <v>570</v>
      </c>
      <c r="AU77" s="43">
        <v>710</v>
      </c>
      <c r="AV77" s="43">
        <v>629</v>
      </c>
      <c r="AW77" s="43">
        <v>667</v>
      </c>
      <c r="AX77" s="43">
        <v>674</v>
      </c>
      <c r="AY77" s="43">
        <v>891</v>
      </c>
      <c r="AZ77" s="43">
        <v>249</v>
      </c>
      <c r="BA77" s="43">
        <v>659</v>
      </c>
      <c r="BB77" s="43">
        <v>707</v>
      </c>
      <c r="BC77" s="43">
        <f>SUM(AQ77:BB77)</f>
        <v>8024</v>
      </c>
      <c r="BD77" s="28"/>
      <c r="BE77" s="28"/>
      <c r="BF77" s="43">
        <f t="shared" ref="BF77:BF78" si="4">SUM($AQ77:$BB77)</f>
        <v>8024</v>
      </c>
      <c r="BG77" s="43">
        <f t="shared" si="2"/>
        <v>8024</v>
      </c>
      <c r="BH77" s="43">
        <f t="shared" si="2"/>
        <v>8024</v>
      </c>
      <c r="BI77" s="43">
        <f t="shared" si="2"/>
        <v>8024</v>
      </c>
      <c r="BJ77" s="43">
        <f t="shared" si="2"/>
        <v>8024</v>
      </c>
      <c r="BK77" s="43">
        <f t="shared" si="2"/>
        <v>8024</v>
      </c>
      <c r="BL77" s="43">
        <f t="shared" si="2"/>
        <v>8024</v>
      </c>
      <c r="BM77" s="43">
        <f t="shared" si="2"/>
        <v>8024</v>
      </c>
      <c r="BN77" s="43">
        <f t="shared" si="2"/>
        <v>8024</v>
      </c>
      <c r="BO77" s="43">
        <f t="shared" si="2"/>
        <v>8024</v>
      </c>
      <c r="BP77" s="43">
        <f t="shared" si="2"/>
        <v>8024</v>
      </c>
      <c r="BQ77" s="43">
        <f t="shared" si="2"/>
        <v>8024</v>
      </c>
      <c r="BR77" s="25"/>
      <c r="BS77" s="30">
        <v>2019</v>
      </c>
      <c r="BT77" s="30" t="s">
        <v>7</v>
      </c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>
        <f>SUM(BV77:CG77)</f>
        <v>0</v>
      </c>
      <c r="CI77" s="28"/>
      <c r="CJ77" s="28"/>
      <c r="CK77" s="43">
        <f t="shared" ref="CK77:CK78" si="5">SUM($BV77:$CG77)</f>
        <v>0</v>
      </c>
      <c r="CL77" s="43">
        <f t="shared" si="3"/>
        <v>0</v>
      </c>
      <c r="CM77" s="43">
        <f t="shared" si="3"/>
        <v>0</v>
      </c>
      <c r="CN77" s="43">
        <f t="shared" si="3"/>
        <v>0</v>
      </c>
      <c r="CO77" s="43">
        <f t="shared" si="3"/>
        <v>0</v>
      </c>
      <c r="CP77" s="43">
        <f t="shared" si="3"/>
        <v>0</v>
      </c>
      <c r="CQ77" s="43">
        <f t="shared" si="3"/>
        <v>0</v>
      </c>
      <c r="CR77" s="43">
        <f t="shared" si="3"/>
        <v>0</v>
      </c>
      <c r="CS77" s="43">
        <f t="shared" si="3"/>
        <v>0</v>
      </c>
      <c r="CT77" s="43">
        <f t="shared" si="3"/>
        <v>0</v>
      </c>
      <c r="CU77" s="43">
        <f t="shared" si="3"/>
        <v>0</v>
      </c>
      <c r="CV77" s="43">
        <f t="shared" si="3"/>
        <v>0</v>
      </c>
    </row>
    <row r="78" spans="1:100" s="17" customFormat="1" ht="15.2" customHeight="1">
      <c r="A78" s="25">
        <v>2019</v>
      </c>
      <c r="B78" s="30" t="s">
        <v>8</v>
      </c>
      <c r="C78" s="30" t="s">
        <v>8</v>
      </c>
      <c r="E78" s="43">
        <v>28</v>
      </c>
      <c r="F78" s="43">
        <v>35</v>
      </c>
      <c r="G78" s="43">
        <v>34</v>
      </c>
      <c r="H78" s="43">
        <v>46</v>
      </c>
      <c r="I78" s="43">
        <v>107</v>
      </c>
      <c r="J78" s="43">
        <v>295</v>
      </c>
      <c r="K78" s="43">
        <v>286</v>
      </c>
      <c r="L78" s="43">
        <v>197</v>
      </c>
      <c r="M78" s="43">
        <v>198</v>
      </c>
      <c r="N78" s="43">
        <v>-15</v>
      </c>
      <c r="O78" s="43">
        <v>21</v>
      </c>
      <c r="P78" s="43">
        <v>20</v>
      </c>
      <c r="Q78" s="43">
        <f>SUM(E78:P78)</f>
        <v>1252</v>
      </c>
      <c r="R78" s="28"/>
      <c r="S78" s="28"/>
      <c r="T78" s="43">
        <f>SUM($E78:E78)</f>
        <v>28</v>
      </c>
      <c r="U78" s="43">
        <f>SUM($E78:F78)</f>
        <v>63</v>
      </c>
      <c r="V78" s="43">
        <f>SUM($E78:G78)</f>
        <v>97</v>
      </c>
      <c r="W78" s="43">
        <f>SUM($E78:H78)</f>
        <v>143</v>
      </c>
      <c r="X78" s="43">
        <f>SUM($E78:I78)</f>
        <v>250</v>
      </c>
      <c r="Y78" s="43">
        <f>SUM($E78:J78)</f>
        <v>545</v>
      </c>
      <c r="Z78" s="43">
        <f>SUM($E78:K78)</f>
        <v>831</v>
      </c>
      <c r="AA78" s="43">
        <f>SUM($E78:L78)</f>
        <v>1028</v>
      </c>
      <c r="AB78" s="43">
        <f>SUM($E78:M78)</f>
        <v>1226</v>
      </c>
      <c r="AC78" s="43">
        <f>SUM($E78:N78)</f>
        <v>1211</v>
      </c>
      <c r="AD78" s="43">
        <f>SUM($E78:O78)</f>
        <v>1232</v>
      </c>
      <c r="AE78" s="43">
        <f>SUM($E78:P78)</f>
        <v>1252</v>
      </c>
      <c r="AF78" s="164"/>
      <c r="AG78" s="43">
        <f t="shared" si="1"/>
        <v>1028</v>
      </c>
      <c r="AH78" s="43"/>
      <c r="AI78" s="43"/>
      <c r="AJ78" s="43"/>
      <c r="AK78" s="43"/>
      <c r="AL78" s="43"/>
      <c r="AM78" s="25"/>
      <c r="AN78" s="30">
        <v>2019</v>
      </c>
      <c r="AO78" s="30" t="s">
        <v>8</v>
      </c>
      <c r="AQ78" s="43">
        <v>28</v>
      </c>
      <c r="AR78" s="43">
        <v>35</v>
      </c>
      <c r="AS78" s="43">
        <v>34</v>
      </c>
      <c r="AT78" s="43">
        <v>46</v>
      </c>
      <c r="AU78" s="43">
        <v>107</v>
      </c>
      <c r="AV78" s="43">
        <v>295</v>
      </c>
      <c r="AW78" s="43">
        <v>286</v>
      </c>
      <c r="AX78" s="43">
        <v>197</v>
      </c>
      <c r="AY78" s="43">
        <v>198</v>
      </c>
      <c r="AZ78" s="43">
        <v>-15</v>
      </c>
      <c r="BA78" s="43">
        <v>21</v>
      </c>
      <c r="BB78" s="43">
        <v>20</v>
      </c>
      <c r="BC78" s="43">
        <f>SUM(AQ78:BB78)</f>
        <v>1252</v>
      </c>
      <c r="BD78" s="28"/>
      <c r="BE78" s="28"/>
      <c r="BF78" s="43">
        <f t="shared" si="4"/>
        <v>1252</v>
      </c>
      <c r="BG78" s="43">
        <f t="shared" si="2"/>
        <v>1252</v>
      </c>
      <c r="BH78" s="43">
        <f t="shared" si="2"/>
        <v>1252</v>
      </c>
      <c r="BI78" s="43">
        <f t="shared" si="2"/>
        <v>1252</v>
      </c>
      <c r="BJ78" s="43">
        <f t="shared" si="2"/>
        <v>1252</v>
      </c>
      <c r="BK78" s="43">
        <f t="shared" si="2"/>
        <v>1252</v>
      </c>
      <c r="BL78" s="43">
        <f t="shared" si="2"/>
        <v>1252</v>
      </c>
      <c r="BM78" s="43">
        <f t="shared" si="2"/>
        <v>1252</v>
      </c>
      <c r="BN78" s="43">
        <f t="shared" si="2"/>
        <v>1252</v>
      </c>
      <c r="BO78" s="43">
        <f t="shared" si="2"/>
        <v>1252</v>
      </c>
      <c r="BP78" s="43">
        <f t="shared" si="2"/>
        <v>1252</v>
      </c>
      <c r="BQ78" s="43">
        <f t="shared" si="2"/>
        <v>1252</v>
      </c>
      <c r="BR78" s="25"/>
      <c r="BS78" s="30">
        <v>2019</v>
      </c>
      <c r="BT78" s="30" t="s">
        <v>8</v>
      </c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>
        <f>SUM(BV78:CG78)</f>
        <v>0</v>
      </c>
      <c r="CI78" s="28"/>
      <c r="CJ78" s="28"/>
      <c r="CK78" s="43">
        <f t="shared" si="5"/>
        <v>0</v>
      </c>
      <c r="CL78" s="43">
        <f t="shared" si="3"/>
        <v>0</v>
      </c>
      <c r="CM78" s="43">
        <f t="shared" si="3"/>
        <v>0</v>
      </c>
      <c r="CN78" s="43">
        <f t="shared" si="3"/>
        <v>0</v>
      </c>
      <c r="CO78" s="43">
        <f t="shared" si="3"/>
        <v>0</v>
      </c>
      <c r="CP78" s="43">
        <f t="shared" si="3"/>
        <v>0</v>
      </c>
      <c r="CQ78" s="43">
        <f t="shared" si="3"/>
        <v>0</v>
      </c>
      <c r="CR78" s="43">
        <f t="shared" si="3"/>
        <v>0</v>
      </c>
      <c r="CS78" s="43">
        <f t="shared" si="3"/>
        <v>0</v>
      </c>
      <c r="CT78" s="43">
        <f t="shared" si="3"/>
        <v>0</v>
      </c>
      <c r="CU78" s="43">
        <f t="shared" si="3"/>
        <v>0</v>
      </c>
      <c r="CV78" s="43">
        <f t="shared" si="3"/>
        <v>0</v>
      </c>
    </row>
    <row r="79" spans="1:100" s="17" customFormat="1" ht="15.2" customHeight="1">
      <c r="A79" s="25">
        <v>2019</v>
      </c>
      <c r="B79" s="30" t="s">
        <v>61</v>
      </c>
      <c r="C79" s="31" t="s">
        <v>9</v>
      </c>
      <c r="E79" s="43">
        <f>SUM(E76:E78)</f>
        <v>24225</v>
      </c>
      <c r="F79" s="43">
        <f t="shared" ref="F79:Q79" si="6">SUM(F76:F78)</f>
        <v>21999</v>
      </c>
      <c r="G79" s="43">
        <f t="shared" si="6"/>
        <v>26025</v>
      </c>
      <c r="H79" s="43">
        <f t="shared" si="6"/>
        <v>26255</v>
      </c>
      <c r="I79" s="43">
        <f t="shared" si="6"/>
        <v>39316</v>
      </c>
      <c r="J79" s="43">
        <f t="shared" si="6"/>
        <v>50370</v>
      </c>
      <c r="K79" s="43">
        <f t="shared" si="6"/>
        <v>47446</v>
      </c>
      <c r="L79" s="43">
        <f t="shared" si="6"/>
        <v>46307</v>
      </c>
      <c r="M79" s="43">
        <f t="shared" si="6"/>
        <v>39681</v>
      </c>
      <c r="N79" s="43">
        <f t="shared" si="6"/>
        <v>23900</v>
      </c>
      <c r="O79" s="43">
        <f t="shared" si="6"/>
        <v>25738</v>
      </c>
      <c r="P79" s="43">
        <f t="shared" si="6"/>
        <v>27568</v>
      </c>
      <c r="Q79" s="43">
        <f t="shared" si="6"/>
        <v>398830</v>
      </c>
      <c r="R79" s="28"/>
      <c r="S79" s="28"/>
      <c r="T79" s="43">
        <f t="shared" ref="T79:AE79" si="7">SUM(T76:T78)</f>
        <v>24225</v>
      </c>
      <c r="U79" s="43">
        <f t="shared" si="7"/>
        <v>46224</v>
      </c>
      <c r="V79" s="43">
        <f t="shared" si="7"/>
        <v>72249</v>
      </c>
      <c r="W79" s="43">
        <f t="shared" si="7"/>
        <v>98504</v>
      </c>
      <c r="X79" s="43">
        <f t="shared" si="7"/>
        <v>137820</v>
      </c>
      <c r="Y79" s="43">
        <f t="shared" si="7"/>
        <v>188190</v>
      </c>
      <c r="Z79" s="43">
        <f t="shared" si="7"/>
        <v>235636</v>
      </c>
      <c r="AA79" s="43">
        <f t="shared" si="7"/>
        <v>281943</v>
      </c>
      <c r="AB79" s="43">
        <f t="shared" si="7"/>
        <v>321624</v>
      </c>
      <c r="AC79" s="43">
        <f t="shared" si="7"/>
        <v>345524</v>
      </c>
      <c r="AD79" s="43">
        <f t="shared" si="7"/>
        <v>371262</v>
      </c>
      <c r="AE79" s="43">
        <f t="shared" si="7"/>
        <v>398830</v>
      </c>
      <c r="AF79" s="164"/>
      <c r="AG79" s="43">
        <f t="shared" si="1"/>
        <v>281943</v>
      </c>
      <c r="AH79" s="43"/>
      <c r="AI79" s="43"/>
      <c r="AJ79" s="43"/>
      <c r="AK79" s="43"/>
      <c r="AL79" s="43"/>
      <c r="AM79" s="25"/>
      <c r="AN79" s="30">
        <v>2019</v>
      </c>
      <c r="AO79" s="31" t="s">
        <v>9</v>
      </c>
      <c r="AQ79" s="43">
        <f t="shared" ref="AQ79:BC79" si="8">SUM(AQ76:AQ78)</f>
        <v>24225</v>
      </c>
      <c r="AR79" s="43">
        <f t="shared" si="8"/>
        <v>21999</v>
      </c>
      <c r="AS79" s="43">
        <f t="shared" si="8"/>
        <v>26025</v>
      </c>
      <c r="AT79" s="43">
        <f t="shared" si="8"/>
        <v>26255</v>
      </c>
      <c r="AU79" s="43">
        <f t="shared" si="8"/>
        <v>39316</v>
      </c>
      <c r="AV79" s="43">
        <f t="shared" si="8"/>
        <v>50370</v>
      </c>
      <c r="AW79" s="43">
        <f t="shared" si="8"/>
        <v>47446</v>
      </c>
      <c r="AX79" s="43">
        <f t="shared" si="8"/>
        <v>46307</v>
      </c>
      <c r="AY79" s="43">
        <f t="shared" si="8"/>
        <v>39681</v>
      </c>
      <c r="AZ79" s="43">
        <f t="shared" si="8"/>
        <v>23900</v>
      </c>
      <c r="BA79" s="43">
        <f t="shared" si="8"/>
        <v>25738</v>
      </c>
      <c r="BB79" s="43">
        <f t="shared" si="8"/>
        <v>27568</v>
      </c>
      <c r="BC79" s="43">
        <f t="shared" si="8"/>
        <v>398830</v>
      </c>
      <c r="BD79" s="28"/>
      <c r="BE79" s="28"/>
      <c r="BF79" s="43">
        <f t="shared" ref="BF79:BQ79" si="9">SUM(BF76:BF78)</f>
        <v>398830</v>
      </c>
      <c r="BG79" s="43">
        <f t="shared" si="9"/>
        <v>398830</v>
      </c>
      <c r="BH79" s="43">
        <f t="shared" si="9"/>
        <v>398830</v>
      </c>
      <c r="BI79" s="43">
        <f t="shared" si="9"/>
        <v>398830</v>
      </c>
      <c r="BJ79" s="43">
        <f t="shared" si="9"/>
        <v>398830</v>
      </c>
      <c r="BK79" s="43">
        <f t="shared" si="9"/>
        <v>398830</v>
      </c>
      <c r="BL79" s="43">
        <f t="shared" si="9"/>
        <v>398830</v>
      </c>
      <c r="BM79" s="43">
        <f t="shared" si="9"/>
        <v>398830</v>
      </c>
      <c r="BN79" s="43">
        <f t="shared" si="9"/>
        <v>398830</v>
      </c>
      <c r="BO79" s="43">
        <f t="shared" si="9"/>
        <v>398830</v>
      </c>
      <c r="BP79" s="43">
        <f t="shared" si="9"/>
        <v>398830</v>
      </c>
      <c r="BQ79" s="43">
        <f t="shared" si="9"/>
        <v>398830</v>
      </c>
      <c r="BR79" s="25"/>
      <c r="BS79" s="30">
        <v>2019</v>
      </c>
      <c r="BT79" s="31" t="s">
        <v>9</v>
      </c>
      <c r="BV79" s="43">
        <f t="shared" ref="BV79:CH79" si="10">SUM(BV76:BV78)</f>
        <v>0</v>
      </c>
      <c r="BW79" s="43">
        <f t="shared" si="10"/>
        <v>0</v>
      </c>
      <c r="BX79" s="43">
        <f t="shared" si="10"/>
        <v>0</v>
      </c>
      <c r="BY79" s="43">
        <f t="shared" si="10"/>
        <v>0</v>
      </c>
      <c r="BZ79" s="43">
        <f t="shared" si="10"/>
        <v>0</v>
      </c>
      <c r="CA79" s="43">
        <f t="shared" si="10"/>
        <v>0</v>
      </c>
      <c r="CB79" s="43">
        <f t="shared" si="10"/>
        <v>0</v>
      </c>
      <c r="CC79" s="43">
        <f t="shared" si="10"/>
        <v>0</v>
      </c>
      <c r="CD79" s="43">
        <f t="shared" si="10"/>
        <v>0</v>
      </c>
      <c r="CE79" s="43">
        <f t="shared" si="10"/>
        <v>0</v>
      </c>
      <c r="CF79" s="43">
        <f t="shared" si="10"/>
        <v>0</v>
      </c>
      <c r="CG79" s="43">
        <f t="shared" si="10"/>
        <v>0</v>
      </c>
      <c r="CH79" s="43">
        <f t="shared" si="10"/>
        <v>0</v>
      </c>
      <c r="CI79" s="28"/>
      <c r="CJ79" s="28"/>
      <c r="CK79" s="43">
        <f t="shared" ref="CK79:CV79" si="11">SUM(CK76:CK78)</f>
        <v>0</v>
      </c>
      <c r="CL79" s="43">
        <f t="shared" si="11"/>
        <v>0</v>
      </c>
      <c r="CM79" s="43">
        <f t="shared" si="11"/>
        <v>0</v>
      </c>
      <c r="CN79" s="43">
        <f t="shared" si="11"/>
        <v>0</v>
      </c>
      <c r="CO79" s="43">
        <f t="shared" si="11"/>
        <v>0</v>
      </c>
      <c r="CP79" s="43">
        <f t="shared" si="11"/>
        <v>0</v>
      </c>
      <c r="CQ79" s="43">
        <f t="shared" si="11"/>
        <v>0</v>
      </c>
      <c r="CR79" s="43">
        <f t="shared" si="11"/>
        <v>0</v>
      </c>
      <c r="CS79" s="43">
        <f t="shared" si="11"/>
        <v>0</v>
      </c>
      <c r="CT79" s="43">
        <f t="shared" si="11"/>
        <v>0</v>
      </c>
      <c r="CU79" s="43">
        <f t="shared" si="11"/>
        <v>0</v>
      </c>
      <c r="CV79" s="43">
        <f t="shared" si="11"/>
        <v>0</v>
      </c>
    </row>
    <row r="80" spans="1:100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1"/>
        <v>0</v>
      </c>
      <c r="AH80" s="44"/>
      <c r="AI80" s="44"/>
      <c r="AJ80" s="44"/>
      <c r="AK80" s="44"/>
      <c r="AL80" s="44"/>
      <c r="AM80" s="13"/>
      <c r="AN80" s="14"/>
      <c r="AO80" s="14"/>
      <c r="AP80" s="15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15"/>
      <c r="BE80" s="15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13"/>
      <c r="BS80" s="14"/>
      <c r="BT80" s="14"/>
      <c r="BU80" s="15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15"/>
      <c r="CJ80" s="15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</row>
    <row r="81" spans="1:100" s="17" customFormat="1" ht="15.2" customHeight="1">
      <c r="A81" s="25">
        <v>2020</v>
      </c>
      <c r="B81" s="30" t="s">
        <v>62</v>
      </c>
      <c r="C81" s="30" t="s">
        <v>6</v>
      </c>
      <c r="E81" s="43">
        <v>23526</v>
      </c>
      <c r="F81" s="43">
        <v>23061</v>
      </c>
      <c r="G81" s="43">
        <v>13320</v>
      </c>
      <c r="H81" s="43">
        <v>1100</v>
      </c>
      <c r="I81" s="43">
        <v>1191</v>
      </c>
      <c r="J81" s="43">
        <v>1496</v>
      </c>
      <c r="K81" s="43">
        <v>1404</v>
      </c>
      <c r="L81" s="43">
        <v>1512</v>
      </c>
      <c r="M81" s="43">
        <v>1515</v>
      </c>
      <c r="N81" s="43">
        <v>1671</v>
      </c>
      <c r="O81" s="43">
        <v>1386</v>
      </c>
      <c r="P81" s="43">
        <v>1333</v>
      </c>
      <c r="Q81" s="43">
        <f>SUM(E81:P81)</f>
        <v>72515</v>
      </c>
      <c r="R81" s="53"/>
      <c r="S81" s="53"/>
      <c r="T81" s="43">
        <f>SUM($E81:E81)</f>
        <v>23526</v>
      </c>
      <c r="U81" s="43">
        <f>SUM($E81:F81)</f>
        <v>46587</v>
      </c>
      <c r="V81" s="43">
        <f>SUM($E81:G81)</f>
        <v>59907</v>
      </c>
      <c r="W81" s="43">
        <f>SUM($E81:H81)</f>
        <v>61007</v>
      </c>
      <c r="X81" s="43">
        <f>SUM($E81:I81)</f>
        <v>62198</v>
      </c>
      <c r="Y81" s="43">
        <f>SUM($E81:J81)</f>
        <v>63694</v>
      </c>
      <c r="Z81" s="43">
        <f>SUM($E81:K81)</f>
        <v>65098</v>
      </c>
      <c r="AA81" s="43">
        <f>SUM($E81:L81)</f>
        <v>66610</v>
      </c>
      <c r="AB81" s="43">
        <f>SUM($E81:M81)</f>
        <v>68125</v>
      </c>
      <c r="AC81" s="43">
        <f>SUM($E81:N81)</f>
        <v>69796</v>
      </c>
      <c r="AD81" s="43">
        <f>SUM($E81:O81)</f>
        <v>71182</v>
      </c>
      <c r="AE81" s="43">
        <f>SUM($E81:P81)</f>
        <v>72515</v>
      </c>
      <c r="AF81" s="164"/>
      <c r="AG81" s="43">
        <f t="shared" si="1"/>
        <v>66610</v>
      </c>
      <c r="AH81" s="43"/>
      <c r="AI81" s="43"/>
      <c r="AJ81" s="43"/>
      <c r="AK81" s="43"/>
      <c r="AL81" s="43"/>
      <c r="AM81" s="25"/>
      <c r="AN81" s="30">
        <v>2020</v>
      </c>
      <c r="AO81" s="30" t="s">
        <v>6</v>
      </c>
      <c r="AQ81" s="43">
        <v>23526</v>
      </c>
      <c r="AR81" s="43">
        <v>23061</v>
      </c>
      <c r="AS81" s="43">
        <v>13320</v>
      </c>
      <c r="AT81" s="43">
        <v>1100</v>
      </c>
      <c r="AU81" s="43">
        <v>1191</v>
      </c>
      <c r="AV81" s="43">
        <v>1496</v>
      </c>
      <c r="AW81" s="43">
        <v>1404</v>
      </c>
      <c r="AX81" s="43">
        <v>1512</v>
      </c>
      <c r="AY81" s="43">
        <v>1515</v>
      </c>
      <c r="AZ81" s="43">
        <v>1671</v>
      </c>
      <c r="BA81" s="43">
        <v>1386</v>
      </c>
      <c r="BB81" s="43">
        <v>1333</v>
      </c>
      <c r="BC81" s="43">
        <f>SUM(AQ81:BB81)</f>
        <v>72515</v>
      </c>
      <c r="BD81" s="53"/>
      <c r="BE81" s="53"/>
      <c r="BF81" s="43">
        <f>SUM($AQ81:$BB81)</f>
        <v>72515</v>
      </c>
      <c r="BG81" s="43">
        <f t="shared" ref="BG81:BQ83" si="12">SUM($AQ81:$BB81)</f>
        <v>72515</v>
      </c>
      <c r="BH81" s="43">
        <f t="shared" si="12"/>
        <v>72515</v>
      </c>
      <c r="BI81" s="43">
        <f t="shared" si="12"/>
        <v>72515</v>
      </c>
      <c r="BJ81" s="43">
        <f t="shared" si="12"/>
        <v>72515</v>
      </c>
      <c r="BK81" s="43">
        <f t="shared" si="12"/>
        <v>72515</v>
      </c>
      <c r="BL81" s="43">
        <f t="shared" si="12"/>
        <v>72515</v>
      </c>
      <c r="BM81" s="43">
        <f t="shared" si="12"/>
        <v>72515</v>
      </c>
      <c r="BN81" s="43">
        <f t="shared" si="12"/>
        <v>72515</v>
      </c>
      <c r="BO81" s="43">
        <f t="shared" si="12"/>
        <v>72515</v>
      </c>
      <c r="BP81" s="43">
        <f t="shared" si="12"/>
        <v>72515</v>
      </c>
      <c r="BQ81" s="43">
        <f t="shared" si="12"/>
        <v>72515</v>
      </c>
      <c r="BR81" s="25"/>
      <c r="BS81" s="30">
        <v>2020</v>
      </c>
      <c r="BT81" s="30" t="s">
        <v>6</v>
      </c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>
        <f>SUM(BV81:CG81)</f>
        <v>0</v>
      </c>
      <c r="CI81" s="53"/>
      <c r="CJ81" s="53"/>
      <c r="CK81" s="43">
        <f>SUM($BV81:$CG81)</f>
        <v>0</v>
      </c>
      <c r="CL81" s="43">
        <f t="shared" ref="CL81:CV83" si="13">SUM($BV81:$CG81)</f>
        <v>0</v>
      </c>
      <c r="CM81" s="43">
        <f t="shared" si="13"/>
        <v>0</v>
      </c>
      <c r="CN81" s="43">
        <f t="shared" si="13"/>
        <v>0</v>
      </c>
      <c r="CO81" s="43">
        <f t="shared" si="13"/>
        <v>0</v>
      </c>
      <c r="CP81" s="43">
        <f t="shared" si="13"/>
        <v>0</v>
      </c>
      <c r="CQ81" s="43">
        <f t="shared" si="13"/>
        <v>0</v>
      </c>
      <c r="CR81" s="43">
        <f t="shared" si="13"/>
        <v>0</v>
      </c>
      <c r="CS81" s="43">
        <f t="shared" si="13"/>
        <v>0</v>
      </c>
      <c r="CT81" s="43">
        <f t="shared" si="13"/>
        <v>0</v>
      </c>
      <c r="CU81" s="43">
        <f t="shared" si="13"/>
        <v>0</v>
      </c>
      <c r="CV81" s="43">
        <f t="shared" si="13"/>
        <v>0</v>
      </c>
    </row>
    <row r="82" spans="1:100" s="17" customFormat="1" ht="15.2" customHeight="1">
      <c r="A82" s="25">
        <v>2020</v>
      </c>
      <c r="B82" s="30" t="s">
        <v>64</v>
      </c>
      <c r="C82" s="30" t="s">
        <v>7</v>
      </c>
      <c r="E82" s="43">
        <v>730</v>
      </c>
      <c r="F82" s="43">
        <v>715</v>
      </c>
      <c r="G82" s="43">
        <v>753</v>
      </c>
      <c r="H82" s="43">
        <v>590</v>
      </c>
      <c r="I82" s="43">
        <v>460</v>
      </c>
      <c r="J82" s="43">
        <v>573</v>
      </c>
      <c r="K82" s="43">
        <v>592</v>
      </c>
      <c r="L82" s="43">
        <v>592</v>
      </c>
      <c r="M82" s="43">
        <v>618</v>
      </c>
      <c r="N82" s="43">
        <v>732</v>
      </c>
      <c r="O82" s="43">
        <v>706</v>
      </c>
      <c r="P82" s="43">
        <v>789</v>
      </c>
      <c r="Q82" s="43">
        <f>SUM(E82:P82)</f>
        <v>7850</v>
      </c>
      <c r="R82" s="28"/>
      <c r="S82" s="28"/>
      <c r="T82" s="43">
        <f>SUM($E82:E82)</f>
        <v>730</v>
      </c>
      <c r="U82" s="43">
        <f>SUM($E82:F82)</f>
        <v>1445</v>
      </c>
      <c r="V82" s="43">
        <f>SUM($E82:G82)</f>
        <v>2198</v>
      </c>
      <c r="W82" s="43">
        <f>SUM($E82:H82)</f>
        <v>2788</v>
      </c>
      <c r="X82" s="43">
        <f>SUM($E82:I82)</f>
        <v>3248</v>
      </c>
      <c r="Y82" s="43">
        <f>SUM($E82:J82)</f>
        <v>3821</v>
      </c>
      <c r="Z82" s="43">
        <f>SUM($E82:K82)</f>
        <v>4413</v>
      </c>
      <c r="AA82" s="43">
        <f>SUM($E82:L82)</f>
        <v>5005</v>
      </c>
      <c r="AB82" s="43">
        <f>SUM($E82:M82)</f>
        <v>5623</v>
      </c>
      <c r="AC82" s="43">
        <f>SUM($E82:N82)</f>
        <v>6355</v>
      </c>
      <c r="AD82" s="43">
        <f>SUM($E82:O82)</f>
        <v>7061</v>
      </c>
      <c r="AE82" s="43">
        <f>SUM($E82:P82)</f>
        <v>7850</v>
      </c>
      <c r="AF82" s="164"/>
      <c r="AG82" s="43">
        <f t="shared" si="1"/>
        <v>5005</v>
      </c>
      <c r="AH82" s="43"/>
      <c r="AI82" s="43"/>
      <c r="AJ82" s="43"/>
      <c r="AK82" s="43"/>
      <c r="AL82" s="43"/>
      <c r="AM82" s="25"/>
      <c r="AN82" s="30">
        <v>2020</v>
      </c>
      <c r="AO82" s="30" t="s">
        <v>7</v>
      </c>
      <c r="AQ82" s="43">
        <v>730</v>
      </c>
      <c r="AR82" s="43">
        <v>715</v>
      </c>
      <c r="AS82" s="43">
        <v>753</v>
      </c>
      <c r="AT82" s="43">
        <v>590</v>
      </c>
      <c r="AU82" s="43">
        <v>460</v>
      </c>
      <c r="AV82" s="43">
        <v>573</v>
      </c>
      <c r="AW82" s="43">
        <v>592</v>
      </c>
      <c r="AX82" s="43">
        <v>592</v>
      </c>
      <c r="AY82" s="43">
        <v>618</v>
      </c>
      <c r="AZ82" s="43">
        <v>732</v>
      </c>
      <c r="BA82" s="43">
        <v>706</v>
      </c>
      <c r="BB82" s="43">
        <v>789</v>
      </c>
      <c r="BC82" s="43">
        <f>SUM(AQ82:BB82)</f>
        <v>7850</v>
      </c>
      <c r="BD82" s="28"/>
      <c r="BE82" s="28"/>
      <c r="BF82" s="43">
        <f t="shared" ref="BF82:BF83" si="14">SUM($AQ82:$BB82)</f>
        <v>7850</v>
      </c>
      <c r="BG82" s="43">
        <f t="shared" si="12"/>
        <v>7850</v>
      </c>
      <c r="BH82" s="43">
        <f t="shared" si="12"/>
        <v>7850</v>
      </c>
      <c r="BI82" s="43">
        <f t="shared" si="12"/>
        <v>7850</v>
      </c>
      <c r="BJ82" s="43">
        <f t="shared" si="12"/>
        <v>7850</v>
      </c>
      <c r="BK82" s="43">
        <f t="shared" si="12"/>
        <v>7850</v>
      </c>
      <c r="BL82" s="43">
        <f t="shared" si="12"/>
        <v>7850</v>
      </c>
      <c r="BM82" s="43">
        <f t="shared" si="12"/>
        <v>7850</v>
      </c>
      <c r="BN82" s="43">
        <f t="shared" si="12"/>
        <v>7850</v>
      </c>
      <c r="BO82" s="43">
        <f t="shared" si="12"/>
        <v>7850</v>
      </c>
      <c r="BP82" s="43">
        <f t="shared" si="12"/>
        <v>7850</v>
      </c>
      <c r="BQ82" s="43">
        <f t="shared" si="12"/>
        <v>7850</v>
      </c>
      <c r="BR82" s="25"/>
      <c r="BS82" s="30">
        <v>2020</v>
      </c>
      <c r="BT82" s="30" t="s">
        <v>7</v>
      </c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>
        <f>SUM(BV82:CG82)</f>
        <v>0</v>
      </c>
      <c r="CI82" s="28"/>
      <c r="CJ82" s="28"/>
      <c r="CK82" s="43">
        <f t="shared" ref="CK82:CK83" si="15">SUM($BV82:$CG82)</f>
        <v>0</v>
      </c>
      <c r="CL82" s="43">
        <f t="shared" si="13"/>
        <v>0</v>
      </c>
      <c r="CM82" s="43">
        <f t="shared" si="13"/>
        <v>0</v>
      </c>
      <c r="CN82" s="43">
        <f t="shared" si="13"/>
        <v>0</v>
      </c>
      <c r="CO82" s="43">
        <f t="shared" si="13"/>
        <v>0</v>
      </c>
      <c r="CP82" s="43">
        <f t="shared" si="13"/>
        <v>0</v>
      </c>
      <c r="CQ82" s="43">
        <f t="shared" si="13"/>
        <v>0</v>
      </c>
      <c r="CR82" s="43">
        <f t="shared" si="13"/>
        <v>0</v>
      </c>
      <c r="CS82" s="43">
        <f t="shared" si="13"/>
        <v>0</v>
      </c>
      <c r="CT82" s="43">
        <f t="shared" si="13"/>
        <v>0</v>
      </c>
      <c r="CU82" s="43">
        <f t="shared" si="13"/>
        <v>0</v>
      </c>
      <c r="CV82" s="43">
        <f t="shared" si="13"/>
        <v>0</v>
      </c>
    </row>
    <row r="83" spans="1:100" s="17" customFormat="1" ht="15.2" customHeight="1">
      <c r="A83" s="25">
        <v>2020</v>
      </c>
      <c r="B83" s="30" t="s">
        <v>8</v>
      </c>
      <c r="C83" s="30" t="s">
        <v>8</v>
      </c>
      <c r="E83" s="43">
        <v>23</v>
      </c>
      <c r="F83" s="43">
        <v>35</v>
      </c>
      <c r="G83" s="43">
        <v>31</v>
      </c>
      <c r="H83" s="43">
        <v>17</v>
      </c>
      <c r="I83" s="43">
        <v>8</v>
      </c>
      <c r="J83" s="43">
        <v>3</v>
      </c>
      <c r="K83" s="43">
        <v>7</v>
      </c>
      <c r="L83" s="43">
        <v>10</v>
      </c>
      <c r="M83" s="43">
        <v>18</v>
      </c>
      <c r="N83" s="43">
        <v>12</v>
      </c>
      <c r="O83" s="43">
        <v>1</v>
      </c>
      <c r="P83" s="43">
        <v>3</v>
      </c>
      <c r="Q83" s="43">
        <f>SUM(E83:P83)</f>
        <v>168</v>
      </c>
      <c r="R83" s="28"/>
      <c r="S83" s="28"/>
      <c r="T83" s="43">
        <f>SUM($E83:E83)</f>
        <v>23</v>
      </c>
      <c r="U83" s="43">
        <f>SUM($E83:F83)</f>
        <v>58</v>
      </c>
      <c r="V83" s="43">
        <f>SUM($E83:G83)</f>
        <v>89</v>
      </c>
      <c r="W83" s="43">
        <f>SUM($E83:H83)</f>
        <v>106</v>
      </c>
      <c r="X83" s="43">
        <f>SUM($E83:I83)</f>
        <v>114</v>
      </c>
      <c r="Y83" s="43">
        <f>SUM($E83:J83)</f>
        <v>117</v>
      </c>
      <c r="Z83" s="43">
        <f>SUM($E83:K83)</f>
        <v>124</v>
      </c>
      <c r="AA83" s="43">
        <f>SUM($E83:L83)</f>
        <v>134</v>
      </c>
      <c r="AB83" s="43">
        <f>SUM($E83:M83)</f>
        <v>152</v>
      </c>
      <c r="AC83" s="43">
        <f>SUM($E83:N83)</f>
        <v>164</v>
      </c>
      <c r="AD83" s="43">
        <f>SUM($E83:O83)</f>
        <v>165</v>
      </c>
      <c r="AE83" s="43">
        <f>SUM($E83:P83)</f>
        <v>168</v>
      </c>
      <c r="AF83" s="164"/>
      <c r="AG83" s="43">
        <f t="shared" si="1"/>
        <v>134</v>
      </c>
      <c r="AH83" s="43"/>
      <c r="AI83" s="43"/>
      <c r="AJ83" s="43"/>
      <c r="AK83" s="43"/>
      <c r="AL83" s="43"/>
      <c r="AM83" s="25"/>
      <c r="AN83" s="30">
        <v>2020</v>
      </c>
      <c r="AO83" s="30" t="s">
        <v>8</v>
      </c>
      <c r="AQ83" s="43">
        <v>23</v>
      </c>
      <c r="AR83" s="43">
        <v>35</v>
      </c>
      <c r="AS83" s="43">
        <v>31</v>
      </c>
      <c r="AT83" s="43">
        <v>17</v>
      </c>
      <c r="AU83" s="43">
        <v>8</v>
      </c>
      <c r="AV83" s="43">
        <v>3</v>
      </c>
      <c r="AW83" s="43">
        <v>7</v>
      </c>
      <c r="AX83" s="43">
        <v>10</v>
      </c>
      <c r="AY83" s="43">
        <v>18</v>
      </c>
      <c r="AZ83" s="43">
        <v>12</v>
      </c>
      <c r="BA83" s="43">
        <v>1</v>
      </c>
      <c r="BB83" s="43">
        <v>3</v>
      </c>
      <c r="BC83" s="43">
        <f>SUM(AQ83:BB83)</f>
        <v>168</v>
      </c>
      <c r="BD83" s="28"/>
      <c r="BE83" s="28"/>
      <c r="BF83" s="43">
        <f t="shared" si="14"/>
        <v>168</v>
      </c>
      <c r="BG83" s="43">
        <f t="shared" si="12"/>
        <v>168</v>
      </c>
      <c r="BH83" s="43">
        <f t="shared" si="12"/>
        <v>168</v>
      </c>
      <c r="BI83" s="43">
        <f t="shared" si="12"/>
        <v>168</v>
      </c>
      <c r="BJ83" s="43">
        <f t="shared" si="12"/>
        <v>168</v>
      </c>
      <c r="BK83" s="43">
        <f t="shared" si="12"/>
        <v>168</v>
      </c>
      <c r="BL83" s="43">
        <f t="shared" si="12"/>
        <v>168</v>
      </c>
      <c r="BM83" s="43">
        <f t="shared" si="12"/>
        <v>168</v>
      </c>
      <c r="BN83" s="43">
        <f t="shared" si="12"/>
        <v>168</v>
      </c>
      <c r="BO83" s="43">
        <f t="shared" si="12"/>
        <v>168</v>
      </c>
      <c r="BP83" s="43">
        <f t="shared" si="12"/>
        <v>168</v>
      </c>
      <c r="BQ83" s="43">
        <f t="shared" si="12"/>
        <v>168</v>
      </c>
      <c r="BR83" s="25"/>
      <c r="BS83" s="30">
        <v>2020</v>
      </c>
      <c r="BT83" s="30" t="s">
        <v>8</v>
      </c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>
        <f>SUM(BV83:CG83)</f>
        <v>0</v>
      </c>
      <c r="CI83" s="28"/>
      <c r="CJ83" s="28"/>
      <c r="CK83" s="43">
        <f t="shared" si="15"/>
        <v>0</v>
      </c>
      <c r="CL83" s="43">
        <f t="shared" si="13"/>
        <v>0</v>
      </c>
      <c r="CM83" s="43">
        <f t="shared" si="13"/>
        <v>0</v>
      </c>
      <c r="CN83" s="43">
        <f t="shared" si="13"/>
        <v>0</v>
      </c>
      <c r="CO83" s="43">
        <f t="shared" si="13"/>
        <v>0</v>
      </c>
      <c r="CP83" s="43">
        <f t="shared" si="13"/>
        <v>0</v>
      </c>
      <c r="CQ83" s="43">
        <f t="shared" si="13"/>
        <v>0</v>
      </c>
      <c r="CR83" s="43">
        <f t="shared" si="13"/>
        <v>0</v>
      </c>
      <c r="CS83" s="43">
        <f t="shared" si="13"/>
        <v>0</v>
      </c>
      <c r="CT83" s="43">
        <f t="shared" si="13"/>
        <v>0</v>
      </c>
      <c r="CU83" s="43">
        <f t="shared" si="13"/>
        <v>0</v>
      </c>
      <c r="CV83" s="43">
        <f t="shared" si="13"/>
        <v>0</v>
      </c>
    </row>
    <row r="84" spans="1:100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16">SUM(E81:E83)</f>
        <v>24279</v>
      </c>
      <c r="F84" s="43">
        <f t="shared" si="16"/>
        <v>23811</v>
      </c>
      <c r="G84" s="43">
        <f t="shared" si="16"/>
        <v>14104</v>
      </c>
      <c r="H84" s="43">
        <f t="shared" si="16"/>
        <v>1707</v>
      </c>
      <c r="I84" s="43">
        <f t="shared" si="16"/>
        <v>1659</v>
      </c>
      <c r="J84" s="43">
        <f t="shared" si="16"/>
        <v>2072</v>
      </c>
      <c r="K84" s="43">
        <f t="shared" si="16"/>
        <v>2003</v>
      </c>
      <c r="L84" s="43">
        <f t="shared" si="16"/>
        <v>2114</v>
      </c>
      <c r="M84" s="43">
        <f t="shared" si="16"/>
        <v>2151</v>
      </c>
      <c r="N84" s="43">
        <f t="shared" si="16"/>
        <v>2415</v>
      </c>
      <c r="O84" s="43">
        <f t="shared" si="16"/>
        <v>2093</v>
      </c>
      <c r="P84" s="43">
        <f t="shared" si="16"/>
        <v>2125</v>
      </c>
      <c r="Q84" s="43">
        <f t="shared" si="16"/>
        <v>80533</v>
      </c>
      <c r="R84" s="28"/>
      <c r="S84" s="28"/>
      <c r="T84" s="43">
        <f t="shared" ref="T84:AE84" si="17">SUM(T81:T83)</f>
        <v>24279</v>
      </c>
      <c r="U84" s="43">
        <f t="shared" si="17"/>
        <v>48090</v>
      </c>
      <c r="V84" s="43">
        <f t="shared" si="17"/>
        <v>62194</v>
      </c>
      <c r="W84" s="43">
        <f t="shared" si="17"/>
        <v>63901</v>
      </c>
      <c r="X84" s="43">
        <f t="shared" si="17"/>
        <v>65560</v>
      </c>
      <c r="Y84" s="43">
        <f t="shared" si="17"/>
        <v>67632</v>
      </c>
      <c r="Z84" s="43">
        <f t="shared" si="17"/>
        <v>69635</v>
      </c>
      <c r="AA84" s="43">
        <f t="shared" si="17"/>
        <v>71749</v>
      </c>
      <c r="AB84" s="43">
        <f t="shared" si="17"/>
        <v>73900</v>
      </c>
      <c r="AC84" s="43">
        <f t="shared" si="17"/>
        <v>76315</v>
      </c>
      <c r="AD84" s="43">
        <f t="shared" si="17"/>
        <v>78408</v>
      </c>
      <c r="AE84" s="43">
        <f t="shared" si="17"/>
        <v>80533</v>
      </c>
      <c r="AF84" s="164"/>
      <c r="AG84" s="43">
        <f t="shared" si="1"/>
        <v>71749</v>
      </c>
      <c r="AH84" s="43"/>
      <c r="AI84" s="43"/>
      <c r="AJ84" s="43"/>
      <c r="AK84" s="43"/>
      <c r="AL84" s="43"/>
      <c r="AM84" s="25"/>
      <c r="AN84" s="30">
        <v>2020</v>
      </c>
      <c r="AO84" s="31" t="s">
        <v>9</v>
      </c>
      <c r="AQ84" s="43">
        <f t="shared" ref="AQ84:BC84" si="18">SUM(AQ81:AQ83)</f>
        <v>24279</v>
      </c>
      <c r="AR84" s="43">
        <f t="shared" si="18"/>
        <v>23811</v>
      </c>
      <c r="AS84" s="43">
        <f t="shared" si="18"/>
        <v>14104</v>
      </c>
      <c r="AT84" s="43">
        <f t="shared" si="18"/>
        <v>1707</v>
      </c>
      <c r="AU84" s="43">
        <f t="shared" si="18"/>
        <v>1659</v>
      </c>
      <c r="AV84" s="43">
        <f t="shared" si="18"/>
        <v>2072</v>
      </c>
      <c r="AW84" s="43">
        <f t="shared" si="18"/>
        <v>2003</v>
      </c>
      <c r="AX84" s="43">
        <f t="shared" si="18"/>
        <v>2114</v>
      </c>
      <c r="AY84" s="43">
        <f t="shared" si="18"/>
        <v>2151</v>
      </c>
      <c r="AZ84" s="43">
        <f t="shared" si="18"/>
        <v>2415</v>
      </c>
      <c r="BA84" s="43">
        <f t="shared" si="18"/>
        <v>2093</v>
      </c>
      <c r="BB84" s="43">
        <f t="shared" si="18"/>
        <v>2125</v>
      </c>
      <c r="BC84" s="43">
        <f t="shared" si="18"/>
        <v>80533</v>
      </c>
      <c r="BD84" s="28"/>
      <c r="BE84" s="28"/>
      <c r="BF84" s="43">
        <f t="shared" ref="BF84:BQ84" si="19">SUM(BF81:BF83)</f>
        <v>80533</v>
      </c>
      <c r="BG84" s="43">
        <f t="shared" si="19"/>
        <v>80533</v>
      </c>
      <c r="BH84" s="43">
        <f t="shared" si="19"/>
        <v>80533</v>
      </c>
      <c r="BI84" s="43">
        <f t="shared" si="19"/>
        <v>80533</v>
      </c>
      <c r="BJ84" s="43">
        <f t="shared" si="19"/>
        <v>80533</v>
      </c>
      <c r="BK84" s="43">
        <f t="shared" si="19"/>
        <v>80533</v>
      </c>
      <c r="BL84" s="43">
        <f t="shared" si="19"/>
        <v>80533</v>
      </c>
      <c r="BM84" s="43">
        <f t="shared" si="19"/>
        <v>80533</v>
      </c>
      <c r="BN84" s="43">
        <f t="shared" si="19"/>
        <v>80533</v>
      </c>
      <c r="BO84" s="43">
        <f t="shared" si="19"/>
        <v>80533</v>
      </c>
      <c r="BP84" s="43">
        <f t="shared" si="19"/>
        <v>80533</v>
      </c>
      <c r="BQ84" s="43">
        <f t="shared" si="19"/>
        <v>80533</v>
      </c>
      <c r="BR84" s="25"/>
      <c r="BS84" s="30">
        <v>2020</v>
      </c>
      <c r="BT84" s="31" t="s">
        <v>9</v>
      </c>
      <c r="BV84" s="43">
        <f t="shared" ref="BV84:CH84" si="20">SUM(BV81:BV83)</f>
        <v>0</v>
      </c>
      <c r="BW84" s="43">
        <f t="shared" si="20"/>
        <v>0</v>
      </c>
      <c r="BX84" s="43">
        <f t="shared" si="20"/>
        <v>0</v>
      </c>
      <c r="BY84" s="43">
        <f t="shared" si="20"/>
        <v>0</v>
      </c>
      <c r="BZ84" s="43">
        <f t="shared" si="20"/>
        <v>0</v>
      </c>
      <c r="CA84" s="43">
        <f t="shared" si="20"/>
        <v>0</v>
      </c>
      <c r="CB84" s="43">
        <f t="shared" si="20"/>
        <v>0</v>
      </c>
      <c r="CC84" s="43">
        <f t="shared" si="20"/>
        <v>0</v>
      </c>
      <c r="CD84" s="43">
        <f t="shared" si="20"/>
        <v>0</v>
      </c>
      <c r="CE84" s="43">
        <f t="shared" si="20"/>
        <v>0</v>
      </c>
      <c r="CF84" s="43">
        <f t="shared" si="20"/>
        <v>0</v>
      </c>
      <c r="CG84" s="43">
        <f t="shared" si="20"/>
        <v>0</v>
      </c>
      <c r="CH84" s="43">
        <f t="shared" si="20"/>
        <v>0</v>
      </c>
      <c r="CI84" s="28"/>
      <c r="CJ84" s="28"/>
      <c r="CK84" s="43">
        <f t="shared" ref="CK84:CV84" si="21">SUM(CK81:CK83)</f>
        <v>0</v>
      </c>
      <c r="CL84" s="43">
        <f t="shared" si="21"/>
        <v>0</v>
      </c>
      <c r="CM84" s="43">
        <f t="shared" si="21"/>
        <v>0</v>
      </c>
      <c r="CN84" s="43">
        <f t="shared" si="21"/>
        <v>0</v>
      </c>
      <c r="CO84" s="43">
        <f t="shared" si="21"/>
        <v>0</v>
      </c>
      <c r="CP84" s="43">
        <f t="shared" si="21"/>
        <v>0</v>
      </c>
      <c r="CQ84" s="43">
        <f t="shared" si="21"/>
        <v>0</v>
      </c>
      <c r="CR84" s="43">
        <f t="shared" si="21"/>
        <v>0</v>
      </c>
      <c r="CS84" s="43">
        <f t="shared" si="21"/>
        <v>0</v>
      </c>
      <c r="CT84" s="43">
        <f t="shared" si="21"/>
        <v>0</v>
      </c>
      <c r="CU84" s="43">
        <f t="shared" si="21"/>
        <v>0</v>
      </c>
      <c r="CV84" s="43">
        <f t="shared" si="21"/>
        <v>0</v>
      </c>
    </row>
    <row r="85" spans="1:100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1"/>
        <v>0</v>
      </c>
      <c r="AH85" s="44"/>
      <c r="AI85" s="44"/>
      <c r="AJ85" s="44"/>
      <c r="AK85" s="44"/>
      <c r="AL85" s="44"/>
      <c r="AM85" s="13"/>
      <c r="AN85" s="14"/>
      <c r="AO85" s="14"/>
      <c r="AP85" s="15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15"/>
      <c r="BE85" s="15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13"/>
      <c r="BS85" s="14"/>
      <c r="BT85" s="14"/>
      <c r="BU85" s="15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15"/>
      <c r="CJ85" s="15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</row>
    <row r="86" spans="1:100" s="17" customFormat="1" ht="15.2" customHeight="1">
      <c r="A86" s="25">
        <v>2021</v>
      </c>
      <c r="B86" s="30" t="s">
        <v>62</v>
      </c>
      <c r="C86" s="30" t="s">
        <v>6</v>
      </c>
      <c r="E86" s="43">
        <v>1249</v>
      </c>
      <c r="F86" s="43">
        <v>1347</v>
      </c>
      <c r="G86" s="43">
        <v>1491</v>
      </c>
      <c r="H86" s="43">
        <v>1416</v>
      </c>
      <c r="I86" s="43">
        <v>1545</v>
      </c>
      <c r="J86" s="43">
        <v>2257</v>
      </c>
      <c r="K86" s="43">
        <v>2438</v>
      </c>
      <c r="L86" s="43">
        <v>9641</v>
      </c>
      <c r="M86" s="43">
        <v>10215</v>
      </c>
      <c r="N86" s="43">
        <v>4578</v>
      </c>
      <c r="O86" s="43">
        <v>2609</v>
      </c>
      <c r="P86" s="43">
        <v>4082</v>
      </c>
      <c r="Q86" s="43">
        <f>SUM(E86:P86)</f>
        <v>42868</v>
      </c>
      <c r="R86" s="53"/>
      <c r="S86" s="53"/>
      <c r="T86" s="43">
        <f>SUM($E86:E86)</f>
        <v>1249</v>
      </c>
      <c r="U86" s="43">
        <f>SUM($E86:F86)</f>
        <v>2596</v>
      </c>
      <c r="V86" s="43">
        <f>SUM($E86:G86)</f>
        <v>4087</v>
      </c>
      <c r="W86" s="43">
        <f>SUM($E86:H86)</f>
        <v>5503</v>
      </c>
      <c r="X86" s="43">
        <f>SUM($E86:I86)</f>
        <v>7048</v>
      </c>
      <c r="Y86" s="43">
        <f>SUM($E86:J86)</f>
        <v>9305</v>
      </c>
      <c r="Z86" s="43">
        <f>SUM($E86:K86)</f>
        <v>11743</v>
      </c>
      <c r="AA86" s="43">
        <f>SUM($E86:L86)</f>
        <v>21384</v>
      </c>
      <c r="AB86" s="43">
        <f>SUM($E86:M86)</f>
        <v>31599</v>
      </c>
      <c r="AC86" s="43">
        <f>SUM($E86:N86)</f>
        <v>36177</v>
      </c>
      <c r="AD86" s="43">
        <f>SUM($E86:O86)</f>
        <v>38786</v>
      </c>
      <c r="AE86" s="43">
        <f>SUM($E86:P86)</f>
        <v>42868</v>
      </c>
      <c r="AF86" s="164"/>
      <c r="AG86" s="43">
        <f t="shared" si="1"/>
        <v>21384</v>
      </c>
      <c r="AH86" s="43"/>
      <c r="AI86" s="43"/>
      <c r="AJ86" s="43"/>
      <c r="AK86" s="43"/>
      <c r="AL86" s="43"/>
      <c r="AM86" s="25"/>
      <c r="AN86" s="30">
        <v>2021</v>
      </c>
      <c r="AO86" s="30" t="s">
        <v>6</v>
      </c>
      <c r="AQ86" s="43">
        <v>1249</v>
      </c>
      <c r="AR86" s="43">
        <v>1347</v>
      </c>
      <c r="AS86" s="43">
        <v>1491</v>
      </c>
      <c r="AT86" s="43">
        <v>1416</v>
      </c>
      <c r="AU86" s="43">
        <v>1545</v>
      </c>
      <c r="AV86" s="43">
        <v>2257</v>
      </c>
      <c r="AW86" s="43">
        <v>2438</v>
      </c>
      <c r="AX86" s="43">
        <v>9641</v>
      </c>
      <c r="AY86" s="43">
        <v>10215</v>
      </c>
      <c r="AZ86" s="43">
        <v>4578</v>
      </c>
      <c r="BA86" s="43">
        <v>2609</v>
      </c>
      <c r="BB86" s="43">
        <v>4082</v>
      </c>
      <c r="BC86" s="43">
        <f>SUM(AQ86:BB86)</f>
        <v>42868</v>
      </c>
      <c r="BD86" s="53"/>
      <c r="BE86" s="53"/>
      <c r="BF86" s="43">
        <f>SUM($AQ86:$BB86)</f>
        <v>42868</v>
      </c>
      <c r="BG86" s="43">
        <f t="shared" ref="BG86:BQ88" si="22">SUM($AQ86:$BB86)</f>
        <v>42868</v>
      </c>
      <c r="BH86" s="43">
        <f t="shared" si="22"/>
        <v>42868</v>
      </c>
      <c r="BI86" s="43">
        <f t="shared" si="22"/>
        <v>42868</v>
      </c>
      <c r="BJ86" s="43">
        <f t="shared" si="22"/>
        <v>42868</v>
      </c>
      <c r="BK86" s="43">
        <f t="shared" si="22"/>
        <v>42868</v>
      </c>
      <c r="BL86" s="43">
        <f t="shared" si="22"/>
        <v>42868</v>
      </c>
      <c r="BM86" s="43">
        <f t="shared" si="22"/>
        <v>42868</v>
      </c>
      <c r="BN86" s="43">
        <f t="shared" si="22"/>
        <v>42868</v>
      </c>
      <c r="BO86" s="43">
        <f t="shared" si="22"/>
        <v>42868</v>
      </c>
      <c r="BP86" s="43">
        <f t="shared" si="22"/>
        <v>42868</v>
      </c>
      <c r="BQ86" s="43">
        <f t="shared" si="22"/>
        <v>42868</v>
      </c>
      <c r="BR86" s="25"/>
      <c r="BS86" s="30">
        <v>2021</v>
      </c>
      <c r="BT86" s="30" t="s">
        <v>6</v>
      </c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>
        <f>SUM(BV86:CG86)</f>
        <v>0</v>
      </c>
      <c r="CI86" s="53"/>
      <c r="CJ86" s="53"/>
      <c r="CK86" s="43">
        <f>SUM($BV86:$CG86)</f>
        <v>0</v>
      </c>
      <c r="CL86" s="43">
        <f t="shared" ref="CL86:CV88" si="23">SUM($BV86:$CG86)</f>
        <v>0</v>
      </c>
      <c r="CM86" s="43">
        <f t="shared" si="23"/>
        <v>0</v>
      </c>
      <c r="CN86" s="43">
        <f t="shared" si="23"/>
        <v>0</v>
      </c>
      <c r="CO86" s="43">
        <f t="shared" si="23"/>
        <v>0</v>
      </c>
      <c r="CP86" s="43">
        <f t="shared" si="23"/>
        <v>0</v>
      </c>
      <c r="CQ86" s="43">
        <f t="shared" si="23"/>
        <v>0</v>
      </c>
      <c r="CR86" s="43">
        <f t="shared" si="23"/>
        <v>0</v>
      </c>
      <c r="CS86" s="43">
        <f t="shared" si="23"/>
        <v>0</v>
      </c>
      <c r="CT86" s="43">
        <f t="shared" si="23"/>
        <v>0</v>
      </c>
      <c r="CU86" s="43">
        <f t="shared" si="23"/>
        <v>0</v>
      </c>
      <c r="CV86" s="43">
        <f t="shared" si="23"/>
        <v>0</v>
      </c>
    </row>
    <row r="87" spans="1:100" s="17" customFormat="1" ht="15.2" customHeight="1">
      <c r="A87" s="25">
        <v>2021</v>
      </c>
      <c r="B87" s="30" t="s">
        <v>64</v>
      </c>
      <c r="C87" s="30" t="s">
        <v>7</v>
      </c>
      <c r="E87" s="43">
        <v>935</v>
      </c>
      <c r="F87" s="43">
        <v>924</v>
      </c>
      <c r="G87" s="43">
        <v>796</v>
      </c>
      <c r="H87" s="43">
        <v>697</v>
      </c>
      <c r="I87" s="43">
        <v>625</v>
      </c>
      <c r="J87" s="43">
        <v>664</v>
      </c>
      <c r="K87" s="43">
        <v>679</v>
      </c>
      <c r="L87" s="43">
        <v>736</v>
      </c>
      <c r="M87" s="43">
        <v>817</v>
      </c>
      <c r="N87" s="43">
        <v>740</v>
      </c>
      <c r="O87" s="43">
        <v>795</v>
      </c>
      <c r="P87" s="43">
        <v>708</v>
      </c>
      <c r="Q87" s="43">
        <f>SUM(E87:P87)</f>
        <v>9116</v>
      </c>
      <c r="R87" s="28"/>
      <c r="S87" s="28"/>
      <c r="T87" s="43">
        <f>SUM($E87:E87)</f>
        <v>935</v>
      </c>
      <c r="U87" s="43">
        <f>SUM($E87:F87)</f>
        <v>1859</v>
      </c>
      <c r="V87" s="43">
        <f>SUM($E87:G87)</f>
        <v>2655</v>
      </c>
      <c r="W87" s="43">
        <f>SUM($E87:H87)</f>
        <v>3352</v>
      </c>
      <c r="X87" s="43">
        <f>SUM($E87:I87)</f>
        <v>3977</v>
      </c>
      <c r="Y87" s="43">
        <f>SUM($E87:J87)</f>
        <v>4641</v>
      </c>
      <c r="Z87" s="43">
        <f>SUM($E87:K87)</f>
        <v>5320</v>
      </c>
      <c r="AA87" s="43">
        <f>SUM($E87:L87)</f>
        <v>6056</v>
      </c>
      <c r="AB87" s="43">
        <f>SUM($E87:M87)</f>
        <v>6873</v>
      </c>
      <c r="AC87" s="43">
        <f>SUM($E87:N87)</f>
        <v>7613</v>
      </c>
      <c r="AD87" s="43">
        <f>SUM($E87:O87)</f>
        <v>8408</v>
      </c>
      <c r="AE87" s="43">
        <f>SUM($E87:P87)</f>
        <v>9116</v>
      </c>
      <c r="AF87" s="164"/>
      <c r="AG87" s="43">
        <f t="shared" si="1"/>
        <v>6056</v>
      </c>
      <c r="AH87" s="43"/>
      <c r="AI87" s="43"/>
      <c r="AJ87" s="43"/>
      <c r="AK87" s="43"/>
      <c r="AL87" s="43"/>
      <c r="AM87" s="25"/>
      <c r="AN87" s="30">
        <v>2021</v>
      </c>
      <c r="AO87" s="30" t="s">
        <v>7</v>
      </c>
      <c r="AQ87" s="43">
        <v>935</v>
      </c>
      <c r="AR87" s="43">
        <v>924</v>
      </c>
      <c r="AS87" s="43">
        <v>796</v>
      </c>
      <c r="AT87" s="43">
        <v>697</v>
      </c>
      <c r="AU87" s="43">
        <v>625</v>
      </c>
      <c r="AV87" s="43">
        <v>664</v>
      </c>
      <c r="AW87" s="43">
        <v>679</v>
      </c>
      <c r="AX87" s="43">
        <v>736</v>
      </c>
      <c r="AY87" s="43">
        <v>817</v>
      </c>
      <c r="AZ87" s="43">
        <v>740</v>
      </c>
      <c r="BA87" s="43">
        <v>795</v>
      </c>
      <c r="BB87" s="43">
        <v>708</v>
      </c>
      <c r="BC87" s="43">
        <f>SUM(AQ87:BB87)</f>
        <v>9116</v>
      </c>
      <c r="BD87" s="28"/>
      <c r="BE87" s="28"/>
      <c r="BF87" s="43">
        <f t="shared" ref="BF87:BF88" si="24">SUM($AQ87:$BB87)</f>
        <v>9116</v>
      </c>
      <c r="BG87" s="43">
        <f t="shared" si="22"/>
        <v>9116</v>
      </c>
      <c r="BH87" s="43">
        <f t="shared" si="22"/>
        <v>9116</v>
      </c>
      <c r="BI87" s="43">
        <f t="shared" si="22"/>
        <v>9116</v>
      </c>
      <c r="BJ87" s="43">
        <f t="shared" si="22"/>
        <v>9116</v>
      </c>
      <c r="BK87" s="43">
        <f t="shared" si="22"/>
        <v>9116</v>
      </c>
      <c r="BL87" s="43">
        <f t="shared" si="22"/>
        <v>9116</v>
      </c>
      <c r="BM87" s="43">
        <f t="shared" si="22"/>
        <v>9116</v>
      </c>
      <c r="BN87" s="43">
        <f t="shared" si="22"/>
        <v>9116</v>
      </c>
      <c r="BO87" s="43">
        <f t="shared" si="22"/>
        <v>9116</v>
      </c>
      <c r="BP87" s="43">
        <f t="shared" si="22"/>
        <v>9116</v>
      </c>
      <c r="BQ87" s="43">
        <f t="shared" si="22"/>
        <v>9116</v>
      </c>
      <c r="BR87" s="25"/>
      <c r="BS87" s="30">
        <v>2021</v>
      </c>
      <c r="BT87" s="30" t="s">
        <v>7</v>
      </c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>
        <f>SUM(BV87:CG87)</f>
        <v>0</v>
      </c>
      <c r="CI87" s="28"/>
      <c r="CJ87" s="28"/>
      <c r="CK87" s="43">
        <f t="shared" ref="CK87:CK88" si="25">SUM($BV87:$CG87)</f>
        <v>0</v>
      </c>
      <c r="CL87" s="43">
        <f t="shared" si="23"/>
        <v>0</v>
      </c>
      <c r="CM87" s="43">
        <f t="shared" si="23"/>
        <v>0</v>
      </c>
      <c r="CN87" s="43">
        <f t="shared" si="23"/>
        <v>0</v>
      </c>
      <c r="CO87" s="43">
        <f t="shared" si="23"/>
        <v>0</v>
      </c>
      <c r="CP87" s="43">
        <f t="shared" si="23"/>
        <v>0</v>
      </c>
      <c r="CQ87" s="43">
        <f t="shared" si="23"/>
        <v>0</v>
      </c>
      <c r="CR87" s="43">
        <f t="shared" si="23"/>
        <v>0</v>
      </c>
      <c r="CS87" s="43">
        <f t="shared" si="23"/>
        <v>0</v>
      </c>
      <c r="CT87" s="43">
        <f t="shared" si="23"/>
        <v>0</v>
      </c>
      <c r="CU87" s="43">
        <f t="shared" si="23"/>
        <v>0</v>
      </c>
      <c r="CV87" s="43">
        <f t="shared" si="23"/>
        <v>0</v>
      </c>
    </row>
    <row r="88" spans="1:100" s="17" customFormat="1" ht="15.2" customHeight="1">
      <c r="A88" s="25">
        <v>2021</v>
      </c>
      <c r="B88" s="30" t="s">
        <v>8</v>
      </c>
      <c r="C88" s="30" t="s">
        <v>8</v>
      </c>
      <c r="E88" s="43">
        <v>3</v>
      </c>
      <c r="F88" s="43">
        <v>2</v>
      </c>
      <c r="G88" s="43">
        <v>8</v>
      </c>
      <c r="H88" s="43">
        <v>7</v>
      </c>
      <c r="I88" s="43">
        <v>5</v>
      </c>
      <c r="J88" s="43">
        <v>6</v>
      </c>
      <c r="K88" s="43">
        <v>15</v>
      </c>
      <c r="L88" s="43">
        <v>57</v>
      </c>
      <c r="M88" s="43">
        <v>36</v>
      </c>
      <c r="N88" s="43">
        <v>12</v>
      </c>
      <c r="O88" s="43">
        <v>8</v>
      </c>
      <c r="P88" s="43">
        <v>7</v>
      </c>
      <c r="Q88" s="43">
        <f>SUM(E88:P88)</f>
        <v>166</v>
      </c>
      <c r="R88" s="28"/>
      <c r="S88" s="28"/>
      <c r="T88" s="43">
        <f>SUM($E88:E88)</f>
        <v>3</v>
      </c>
      <c r="U88" s="43">
        <f>SUM($E88:F88)</f>
        <v>5</v>
      </c>
      <c r="V88" s="43">
        <f>SUM($E88:G88)</f>
        <v>13</v>
      </c>
      <c r="W88" s="43">
        <f>SUM($E88:H88)</f>
        <v>20</v>
      </c>
      <c r="X88" s="43">
        <f>SUM($E88:I88)</f>
        <v>25</v>
      </c>
      <c r="Y88" s="43">
        <f>SUM($E88:J88)</f>
        <v>31</v>
      </c>
      <c r="Z88" s="43">
        <f>SUM($E88:K88)</f>
        <v>46</v>
      </c>
      <c r="AA88" s="43">
        <f>SUM($E88:L88)</f>
        <v>103</v>
      </c>
      <c r="AB88" s="43">
        <f>SUM($E88:M88)</f>
        <v>139</v>
      </c>
      <c r="AC88" s="43">
        <f>SUM($E88:N88)</f>
        <v>151</v>
      </c>
      <c r="AD88" s="43">
        <f>SUM($E88:O88)</f>
        <v>159</v>
      </c>
      <c r="AE88" s="43">
        <f>SUM($E88:P88)</f>
        <v>166</v>
      </c>
      <c r="AF88" s="164"/>
      <c r="AG88" s="43">
        <f t="shared" si="1"/>
        <v>103</v>
      </c>
      <c r="AH88" s="43"/>
      <c r="AI88" s="43"/>
      <c r="AJ88" s="43"/>
      <c r="AK88" s="43"/>
      <c r="AL88" s="43"/>
      <c r="AM88" s="25"/>
      <c r="AN88" s="30">
        <v>2021</v>
      </c>
      <c r="AO88" s="30" t="s">
        <v>8</v>
      </c>
      <c r="AQ88" s="43">
        <v>3</v>
      </c>
      <c r="AR88" s="43">
        <v>2</v>
      </c>
      <c r="AS88" s="43">
        <v>8</v>
      </c>
      <c r="AT88" s="43">
        <v>7</v>
      </c>
      <c r="AU88" s="43">
        <v>5</v>
      </c>
      <c r="AV88" s="43">
        <v>6</v>
      </c>
      <c r="AW88" s="43">
        <v>15</v>
      </c>
      <c r="AX88" s="43">
        <v>57</v>
      </c>
      <c r="AY88" s="43">
        <v>36</v>
      </c>
      <c r="AZ88" s="43">
        <v>12</v>
      </c>
      <c r="BA88" s="43">
        <v>8</v>
      </c>
      <c r="BB88" s="43">
        <v>7</v>
      </c>
      <c r="BC88" s="43">
        <f>SUM(AQ88:BB88)</f>
        <v>166</v>
      </c>
      <c r="BD88" s="28"/>
      <c r="BE88" s="28"/>
      <c r="BF88" s="43">
        <f t="shared" si="24"/>
        <v>166</v>
      </c>
      <c r="BG88" s="43">
        <f t="shared" si="22"/>
        <v>166</v>
      </c>
      <c r="BH88" s="43">
        <f t="shared" si="22"/>
        <v>166</v>
      </c>
      <c r="BI88" s="43">
        <f t="shared" si="22"/>
        <v>166</v>
      </c>
      <c r="BJ88" s="43">
        <f t="shared" si="22"/>
        <v>166</v>
      </c>
      <c r="BK88" s="43">
        <f t="shared" si="22"/>
        <v>166</v>
      </c>
      <c r="BL88" s="43">
        <f t="shared" si="22"/>
        <v>166</v>
      </c>
      <c r="BM88" s="43">
        <f t="shared" si="22"/>
        <v>166</v>
      </c>
      <c r="BN88" s="43">
        <f t="shared" si="22"/>
        <v>166</v>
      </c>
      <c r="BO88" s="43">
        <f t="shared" si="22"/>
        <v>166</v>
      </c>
      <c r="BP88" s="43">
        <f t="shared" si="22"/>
        <v>166</v>
      </c>
      <c r="BQ88" s="43">
        <f t="shared" si="22"/>
        <v>166</v>
      </c>
      <c r="BR88" s="25"/>
      <c r="BS88" s="30">
        <v>2021</v>
      </c>
      <c r="BT88" s="30" t="s">
        <v>8</v>
      </c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>
        <f>SUM(BV88:CG88)</f>
        <v>0</v>
      </c>
      <c r="CI88" s="28"/>
      <c r="CJ88" s="28"/>
      <c r="CK88" s="43">
        <f t="shared" si="25"/>
        <v>0</v>
      </c>
      <c r="CL88" s="43">
        <f t="shared" si="23"/>
        <v>0</v>
      </c>
      <c r="CM88" s="43">
        <f t="shared" si="23"/>
        <v>0</v>
      </c>
      <c r="CN88" s="43">
        <f t="shared" si="23"/>
        <v>0</v>
      </c>
      <c r="CO88" s="43">
        <f t="shared" si="23"/>
        <v>0</v>
      </c>
      <c r="CP88" s="43">
        <f t="shared" si="23"/>
        <v>0</v>
      </c>
      <c r="CQ88" s="43">
        <f t="shared" si="23"/>
        <v>0</v>
      </c>
      <c r="CR88" s="43">
        <f t="shared" si="23"/>
        <v>0</v>
      </c>
      <c r="CS88" s="43">
        <f t="shared" si="23"/>
        <v>0</v>
      </c>
      <c r="CT88" s="43">
        <f t="shared" si="23"/>
        <v>0</v>
      </c>
      <c r="CU88" s="43">
        <f t="shared" si="23"/>
        <v>0</v>
      </c>
      <c r="CV88" s="43">
        <f t="shared" si="23"/>
        <v>0</v>
      </c>
    </row>
    <row r="89" spans="1:100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26">SUM(E86:E88)</f>
        <v>2187</v>
      </c>
      <c r="F89" s="43">
        <f t="shared" si="26"/>
        <v>2273</v>
      </c>
      <c r="G89" s="43">
        <f t="shared" si="26"/>
        <v>2295</v>
      </c>
      <c r="H89" s="43">
        <f t="shared" si="26"/>
        <v>2120</v>
      </c>
      <c r="I89" s="43">
        <f t="shared" si="26"/>
        <v>2175</v>
      </c>
      <c r="J89" s="43">
        <f t="shared" si="26"/>
        <v>2927</v>
      </c>
      <c r="K89" s="43">
        <f t="shared" si="26"/>
        <v>3132</v>
      </c>
      <c r="L89" s="43">
        <f t="shared" si="26"/>
        <v>10434</v>
      </c>
      <c r="M89" s="43">
        <f t="shared" si="26"/>
        <v>11068</v>
      </c>
      <c r="N89" s="43">
        <f t="shared" si="26"/>
        <v>5330</v>
      </c>
      <c r="O89" s="43">
        <f t="shared" si="26"/>
        <v>3412</v>
      </c>
      <c r="P89" s="43">
        <f t="shared" si="26"/>
        <v>4797</v>
      </c>
      <c r="Q89" s="43">
        <f t="shared" si="26"/>
        <v>52150</v>
      </c>
      <c r="R89" s="28"/>
      <c r="S89" s="28"/>
      <c r="T89" s="43">
        <f t="shared" ref="T89:AE89" si="27">SUM(T86:T88)</f>
        <v>2187</v>
      </c>
      <c r="U89" s="43">
        <f t="shared" si="27"/>
        <v>4460</v>
      </c>
      <c r="V89" s="43">
        <f t="shared" si="27"/>
        <v>6755</v>
      </c>
      <c r="W89" s="43">
        <f t="shared" si="27"/>
        <v>8875</v>
      </c>
      <c r="X89" s="43">
        <f t="shared" si="27"/>
        <v>11050</v>
      </c>
      <c r="Y89" s="43">
        <f t="shared" si="27"/>
        <v>13977</v>
      </c>
      <c r="Z89" s="43">
        <f t="shared" si="27"/>
        <v>17109</v>
      </c>
      <c r="AA89" s="43">
        <f t="shared" si="27"/>
        <v>27543</v>
      </c>
      <c r="AB89" s="43">
        <f t="shared" si="27"/>
        <v>38611</v>
      </c>
      <c r="AC89" s="43">
        <f t="shared" si="27"/>
        <v>43941</v>
      </c>
      <c r="AD89" s="43">
        <f t="shared" si="27"/>
        <v>47353</v>
      </c>
      <c r="AE89" s="43">
        <f t="shared" si="27"/>
        <v>52150</v>
      </c>
      <c r="AF89" s="164"/>
      <c r="AG89" s="43">
        <f t="shared" si="1"/>
        <v>27543</v>
      </c>
      <c r="AH89" s="43"/>
      <c r="AI89" s="43"/>
      <c r="AJ89" s="43"/>
      <c r="AK89" s="43"/>
      <c r="AL89" s="43"/>
      <c r="AM89" s="25"/>
      <c r="AN89" s="30">
        <v>2021</v>
      </c>
      <c r="AO89" s="31" t="s">
        <v>9</v>
      </c>
      <c r="AQ89" s="43">
        <f t="shared" ref="AQ89:BC89" si="28">SUM(AQ86:AQ88)</f>
        <v>2187</v>
      </c>
      <c r="AR89" s="43">
        <f t="shared" si="28"/>
        <v>2273</v>
      </c>
      <c r="AS89" s="43">
        <f t="shared" si="28"/>
        <v>2295</v>
      </c>
      <c r="AT89" s="43">
        <f t="shared" si="28"/>
        <v>2120</v>
      </c>
      <c r="AU89" s="43">
        <f t="shared" si="28"/>
        <v>2175</v>
      </c>
      <c r="AV89" s="43">
        <f t="shared" si="28"/>
        <v>2927</v>
      </c>
      <c r="AW89" s="43">
        <f t="shared" si="28"/>
        <v>3132</v>
      </c>
      <c r="AX89" s="43">
        <f t="shared" si="28"/>
        <v>10434</v>
      </c>
      <c r="AY89" s="43">
        <f t="shared" si="28"/>
        <v>11068</v>
      </c>
      <c r="AZ89" s="43">
        <f t="shared" si="28"/>
        <v>5330</v>
      </c>
      <c r="BA89" s="43">
        <f t="shared" si="28"/>
        <v>3412</v>
      </c>
      <c r="BB89" s="43">
        <f t="shared" si="28"/>
        <v>4797</v>
      </c>
      <c r="BC89" s="43">
        <f t="shared" si="28"/>
        <v>52150</v>
      </c>
      <c r="BD89" s="28"/>
      <c r="BE89" s="28"/>
      <c r="BF89" s="43">
        <f t="shared" ref="BF89:BQ89" si="29">SUM(BF86:BF88)</f>
        <v>52150</v>
      </c>
      <c r="BG89" s="43">
        <f t="shared" si="29"/>
        <v>52150</v>
      </c>
      <c r="BH89" s="43">
        <f t="shared" si="29"/>
        <v>52150</v>
      </c>
      <c r="BI89" s="43">
        <f t="shared" si="29"/>
        <v>52150</v>
      </c>
      <c r="BJ89" s="43">
        <f t="shared" si="29"/>
        <v>52150</v>
      </c>
      <c r="BK89" s="43">
        <f t="shared" si="29"/>
        <v>52150</v>
      </c>
      <c r="BL89" s="43">
        <f t="shared" si="29"/>
        <v>52150</v>
      </c>
      <c r="BM89" s="43">
        <f t="shared" si="29"/>
        <v>52150</v>
      </c>
      <c r="BN89" s="43">
        <f t="shared" si="29"/>
        <v>52150</v>
      </c>
      <c r="BO89" s="43">
        <f t="shared" si="29"/>
        <v>52150</v>
      </c>
      <c r="BP89" s="43">
        <f t="shared" si="29"/>
        <v>52150</v>
      </c>
      <c r="BQ89" s="43">
        <f t="shared" si="29"/>
        <v>52150</v>
      </c>
      <c r="BR89" s="25"/>
      <c r="BS89" s="30">
        <v>2021</v>
      </c>
      <c r="BT89" s="31" t="s">
        <v>9</v>
      </c>
      <c r="BV89" s="43">
        <f t="shared" ref="BV89:CH89" si="30">SUM(BV86:BV88)</f>
        <v>0</v>
      </c>
      <c r="BW89" s="43">
        <f t="shared" si="30"/>
        <v>0</v>
      </c>
      <c r="BX89" s="43">
        <f t="shared" si="30"/>
        <v>0</v>
      </c>
      <c r="BY89" s="43">
        <f t="shared" si="30"/>
        <v>0</v>
      </c>
      <c r="BZ89" s="43">
        <f t="shared" si="30"/>
        <v>0</v>
      </c>
      <c r="CA89" s="43">
        <f t="shared" si="30"/>
        <v>0</v>
      </c>
      <c r="CB89" s="43">
        <f t="shared" si="30"/>
        <v>0</v>
      </c>
      <c r="CC89" s="43">
        <f t="shared" si="30"/>
        <v>0</v>
      </c>
      <c r="CD89" s="43">
        <f t="shared" si="30"/>
        <v>0</v>
      </c>
      <c r="CE89" s="43">
        <f t="shared" si="30"/>
        <v>0</v>
      </c>
      <c r="CF89" s="43">
        <f t="shared" si="30"/>
        <v>0</v>
      </c>
      <c r="CG89" s="43">
        <f t="shared" si="30"/>
        <v>0</v>
      </c>
      <c r="CH89" s="43">
        <f t="shared" si="30"/>
        <v>0</v>
      </c>
      <c r="CI89" s="28"/>
      <c r="CJ89" s="28"/>
      <c r="CK89" s="43">
        <f t="shared" ref="CK89:CV89" si="31">SUM(CK86:CK88)</f>
        <v>0</v>
      </c>
      <c r="CL89" s="43">
        <f t="shared" si="31"/>
        <v>0</v>
      </c>
      <c r="CM89" s="43">
        <f t="shared" si="31"/>
        <v>0</v>
      </c>
      <c r="CN89" s="43">
        <f t="shared" si="31"/>
        <v>0</v>
      </c>
      <c r="CO89" s="43">
        <f t="shared" si="31"/>
        <v>0</v>
      </c>
      <c r="CP89" s="43">
        <f t="shared" si="31"/>
        <v>0</v>
      </c>
      <c r="CQ89" s="43">
        <f t="shared" si="31"/>
        <v>0</v>
      </c>
      <c r="CR89" s="43">
        <f t="shared" si="31"/>
        <v>0</v>
      </c>
      <c r="CS89" s="43">
        <f t="shared" si="31"/>
        <v>0</v>
      </c>
      <c r="CT89" s="43">
        <f t="shared" si="31"/>
        <v>0</v>
      </c>
      <c r="CU89" s="43">
        <f t="shared" si="31"/>
        <v>0</v>
      </c>
      <c r="CV89" s="43">
        <f t="shared" si="31"/>
        <v>0</v>
      </c>
    </row>
    <row r="90" spans="1:100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1"/>
        <v>0</v>
      </c>
      <c r="AH90" s="44"/>
      <c r="AI90" s="44"/>
      <c r="AJ90" s="44"/>
      <c r="AK90" s="44"/>
      <c r="AL90" s="44"/>
      <c r="AM90" s="13"/>
      <c r="AN90" s="14"/>
      <c r="AO90" s="14"/>
      <c r="AP90" s="15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15"/>
      <c r="BE90" s="15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13"/>
      <c r="BS90" s="14"/>
      <c r="BT90" s="14"/>
      <c r="BU90" s="15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15"/>
      <c r="CJ90" s="15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</row>
    <row r="91" spans="1:100" s="17" customFormat="1" ht="15.2" customHeight="1">
      <c r="A91" s="25">
        <v>2022</v>
      </c>
      <c r="B91" s="30" t="s">
        <v>62</v>
      </c>
      <c r="C91" s="30" t="s">
        <v>6</v>
      </c>
      <c r="E91" s="43">
        <v>2323</v>
      </c>
      <c r="F91" s="43">
        <v>2020</v>
      </c>
      <c r="G91" s="43">
        <v>3740</v>
      </c>
      <c r="H91" s="43">
        <v>8642</v>
      </c>
      <c r="I91" s="43">
        <v>17571</v>
      </c>
      <c r="J91" s="43">
        <v>28518</v>
      </c>
      <c r="K91" s="43">
        <v>27858</v>
      </c>
      <c r="L91" s="43">
        <v>25602</v>
      </c>
      <c r="M91" s="43">
        <v>20416</v>
      </c>
      <c r="N91" s="43">
        <v>16961</v>
      </c>
      <c r="O91" s="43">
        <v>14006</v>
      </c>
      <c r="P91" s="43">
        <v>15499</v>
      </c>
      <c r="Q91" s="43">
        <f>SUM(E91:P91)</f>
        <v>183156</v>
      </c>
      <c r="R91" s="53"/>
      <c r="S91" s="53"/>
      <c r="T91" s="43">
        <f>SUM($E91:E91)</f>
        <v>2323</v>
      </c>
      <c r="U91" s="43">
        <f>SUM($E91:F91)</f>
        <v>4343</v>
      </c>
      <c r="V91" s="43">
        <f>SUM($E91:G91)</f>
        <v>8083</v>
      </c>
      <c r="W91" s="43">
        <f>SUM($E91:H91)</f>
        <v>16725</v>
      </c>
      <c r="X91" s="43">
        <f>SUM($E91:I91)</f>
        <v>34296</v>
      </c>
      <c r="Y91" s="43">
        <f>SUM($E91:J91)</f>
        <v>62814</v>
      </c>
      <c r="Z91" s="43">
        <f>SUM($E91:K91)</f>
        <v>90672</v>
      </c>
      <c r="AA91" s="43">
        <f>SUM($E91:L91)</f>
        <v>116274</v>
      </c>
      <c r="AB91" s="43">
        <f>SUM($E91:M91)</f>
        <v>136690</v>
      </c>
      <c r="AC91" s="43">
        <f>SUM($E91:N91)</f>
        <v>153651</v>
      </c>
      <c r="AD91" s="43">
        <f>SUM($E91:O91)</f>
        <v>167657</v>
      </c>
      <c r="AE91" s="43">
        <f>SUM($E91:P91)</f>
        <v>183156</v>
      </c>
      <c r="AF91" s="164"/>
      <c r="AG91" s="43">
        <f t="shared" si="1"/>
        <v>116274</v>
      </c>
      <c r="AH91" s="43"/>
      <c r="AI91" s="43"/>
      <c r="AJ91" s="43"/>
      <c r="AK91" s="43"/>
      <c r="AL91" s="43"/>
      <c r="AM91" s="25"/>
      <c r="AN91" s="30">
        <v>2022</v>
      </c>
      <c r="AO91" s="30" t="s">
        <v>6</v>
      </c>
      <c r="AQ91" s="43">
        <v>2323</v>
      </c>
      <c r="AR91" s="43">
        <v>2020</v>
      </c>
      <c r="AS91" s="43">
        <v>3740</v>
      </c>
      <c r="AT91" s="43">
        <v>8642</v>
      </c>
      <c r="AU91" s="43">
        <v>17571</v>
      </c>
      <c r="AV91" s="43">
        <v>28518</v>
      </c>
      <c r="AW91" s="43">
        <v>27858</v>
      </c>
      <c r="AX91" s="43">
        <v>25602</v>
      </c>
      <c r="AY91" s="43">
        <v>20416</v>
      </c>
      <c r="AZ91" s="43">
        <v>16961</v>
      </c>
      <c r="BA91" s="43">
        <v>14006</v>
      </c>
      <c r="BB91" s="43">
        <v>15499</v>
      </c>
      <c r="BC91" s="43">
        <f>SUM(AQ91:BB91)</f>
        <v>183156</v>
      </c>
      <c r="BD91" s="53"/>
      <c r="BE91" s="53"/>
      <c r="BF91" s="43">
        <f>SUM($AQ91:$BB91)</f>
        <v>183156</v>
      </c>
      <c r="BG91" s="43">
        <f t="shared" ref="BG91:BQ93" si="32">SUM($AQ91:$BB91)</f>
        <v>183156</v>
      </c>
      <c r="BH91" s="43">
        <f t="shared" si="32"/>
        <v>183156</v>
      </c>
      <c r="BI91" s="43">
        <f t="shared" si="32"/>
        <v>183156</v>
      </c>
      <c r="BJ91" s="43">
        <f t="shared" si="32"/>
        <v>183156</v>
      </c>
      <c r="BK91" s="43">
        <f t="shared" si="32"/>
        <v>183156</v>
      </c>
      <c r="BL91" s="43">
        <f t="shared" si="32"/>
        <v>183156</v>
      </c>
      <c r="BM91" s="43">
        <f t="shared" si="32"/>
        <v>183156</v>
      </c>
      <c r="BN91" s="43">
        <f t="shared" si="32"/>
        <v>183156</v>
      </c>
      <c r="BO91" s="43">
        <f t="shared" si="32"/>
        <v>183156</v>
      </c>
      <c r="BP91" s="43">
        <f t="shared" si="32"/>
        <v>183156</v>
      </c>
      <c r="BQ91" s="43">
        <f t="shared" si="32"/>
        <v>183156</v>
      </c>
      <c r="BR91" s="25"/>
      <c r="BS91" s="30">
        <v>2022</v>
      </c>
      <c r="BT91" s="30" t="s">
        <v>6</v>
      </c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>
        <f>SUM(BV91:CG91)</f>
        <v>0</v>
      </c>
      <c r="CI91" s="53"/>
      <c r="CJ91" s="53"/>
      <c r="CK91" s="43">
        <f>SUM($BV91:$CG91)</f>
        <v>0</v>
      </c>
      <c r="CL91" s="43">
        <f t="shared" ref="CL91:CV93" si="33">SUM($BV91:$CG91)</f>
        <v>0</v>
      </c>
      <c r="CM91" s="43">
        <f t="shared" si="33"/>
        <v>0</v>
      </c>
      <c r="CN91" s="43">
        <f t="shared" si="33"/>
        <v>0</v>
      </c>
      <c r="CO91" s="43">
        <f t="shared" si="33"/>
        <v>0</v>
      </c>
      <c r="CP91" s="43">
        <f t="shared" si="33"/>
        <v>0</v>
      </c>
      <c r="CQ91" s="43">
        <f t="shared" si="33"/>
        <v>0</v>
      </c>
      <c r="CR91" s="43">
        <f t="shared" si="33"/>
        <v>0</v>
      </c>
      <c r="CS91" s="43">
        <f t="shared" si="33"/>
        <v>0</v>
      </c>
      <c r="CT91" s="43">
        <f t="shared" si="33"/>
        <v>0</v>
      </c>
      <c r="CU91" s="43">
        <f t="shared" si="33"/>
        <v>0</v>
      </c>
      <c r="CV91" s="43">
        <f t="shared" si="33"/>
        <v>0</v>
      </c>
    </row>
    <row r="92" spans="1:100" s="17" customFormat="1" ht="15.2" customHeight="1">
      <c r="A92" s="25">
        <v>2022</v>
      </c>
      <c r="B92" s="30" t="s">
        <v>64</v>
      </c>
      <c r="C92" s="30" t="s">
        <v>7</v>
      </c>
      <c r="E92" s="43">
        <v>634</v>
      </c>
      <c r="F92" s="43">
        <v>677</v>
      </c>
      <c r="G92" s="43">
        <v>833</v>
      </c>
      <c r="H92" s="43">
        <v>642</v>
      </c>
      <c r="I92" s="43">
        <v>788</v>
      </c>
      <c r="J92" s="43">
        <v>761</v>
      </c>
      <c r="K92" s="43">
        <v>741</v>
      </c>
      <c r="L92" s="43">
        <v>795</v>
      </c>
      <c r="M92" s="43">
        <v>754</v>
      </c>
      <c r="N92" s="43">
        <v>739</v>
      </c>
      <c r="O92" s="43">
        <v>714</v>
      </c>
      <c r="P92" s="43">
        <v>665</v>
      </c>
      <c r="Q92" s="43">
        <f>SUM(E92:P92)</f>
        <v>8743</v>
      </c>
      <c r="R92" s="28"/>
      <c r="S92" s="28"/>
      <c r="T92" s="43">
        <f>SUM($E92:E92)</f>
        <v>634</v>
      </c>
      <c r="U92" s="43">
        <f>SUM($E92:F92)</f>
        <v>1311</v>
      </c>
      <c r="V92" s="43">
        <f>SUM($E92:G92)</f>
        <v>2144</v>
      </c>
      <c r="W92" s="43">
        <f>SUM($E92:H92)</f>
        <v>2786</v>
      </c>
      <c r="X92" s="43">
        <f>SUM($E92:I92)</f>
        <v>3574</v>
      </c>
      <c r="Y92" s="43">
        <f>SUM($E92:J92)</f>
        <v>4335</v>
      </c>
      <c r="Z92" s="43">
        <f>SUM($E92:K92)</f>
        <v>5076</v>
      </c>
      <c r="AA92" s="43">
        <f>SUM($E92:L92)</f>
        <v>5871</v>
      </c>
      <c r="AB92" s="43">
        <f>SUM($E92:M92)</f>
        <v>6625</v>
      </c>
      <c r="AC92" s="43">
        <f>SUM($E92:N92)</f>
        <v>7364</v>
      </c>
      <c r="AD92" s="43">
        <f>SUM($E92:O92)</f>
        <v>8078</v>
      </c>
      <c r="AE92" s="43">
        <f>SUM($E92:P92)</f>
        <v>8743</v>
      </c>
      <c r="AF92" s="164"/>
      <c r="AG92" s="43">
        <f t="shared" si="1"/>
        <v>5871</v>
      </c>
      <c r="AH92" s="43"/>
      <c r="AI92" s="43"/>
      <c r="AJ92" s="43"/>
      <c r="AK92" s="43"/>
      <c r="AL92" s="43"/>
      <c r="AM92" s="25"/>
      <c r="AN92" s="30">
        <v>2022</v>
      </c>
      <c r="AO92" s="30" t="s">
        <v>7</v>
      </c>
      <c r="AQ92" s="43">
        <v>634</v>
      </c>
      <c r="AR92" s="43">
        <v>677</v>
      </c>
      <c r="AS92" s="43">
        <v>833</v>
      </c>
      <c r="AT92" s="43">
        <v>642</v>
      </c>
      <c r="AU92" s="43">
        <v>788</v>
      </c>
      <c r="AV92" s="43">
        <v>761</v>
      </c>
      <c r="AW92" s="43">
        <v>741</v>
      </c>
      <c r="AX92" s="43">
        <v>795</v>
      </c>
      <c r="AY92" s="43">
        <v>754</v>
      </c>
      <c r="AZ92" s="43">
        <v>739</v>
      </c>
      <c r="BA92" s="43">
        <v>714</v>
      </c>
      <c r="BB92" s="43">
        <v>665</v>
      </c>
      <c r="BC92" s="43">
        <f>SUM(AQ92:BB92)</f>
        <v>8743</v>
      </c>
      <c r="BD92" s="28"/>
      <c r="BE92" s="28"/>
      <c r="BF92" s="43">
        <f t="shared" ref="BF92:BF93" si="34">SUM($AQ92:$BB92)</f>
        <v>8743</v>
      </c>
      <c r="BG92" s="43">
        <f t="shared" si="32"/>
        <v>8743</v>
      </c>
      <c r="BH92" s="43">
        <f t="shared" si="32"/>
        <v>8743</v>
      </c>
      <c r="BI92" s="43">
        <f t="shared" si="32"/>
        <v>8743</v>
      </c>
      <c r="BJ92" s="43">
        <f t="shared" si="32"/>
        <v>8743</v>
      </c>
      <c r="BK92" s="43">
        <f t="shared" si="32"/>
        <v>8743</v>
      </c>
      <c r="BL92" s="43">
        <f t="shared" si="32"/>
        <v>8743</v>
      </c>
      <c r="BM92" s="43">
        <f t="shared" si="32"/>
        <v>8743</v>
      </c>
      <c r="BN92" s="43">
        <f t="shared" si="32"/>
        <v>8743</v>
      </c>
      <c r="BO92" s="43">
        <f t="shared" si="32"/>
        <v>8743</v>
      </c>
      <c r="BP92" s="43">
        <f t="shared" si="32"/>
        <v>8743</v>
      </c>
      <c r="BQ92" s="43">
        <f t="shared" si="32"/>
        <v>8743</v>
      </c>
      <c r="BR92" s="25"/>
      <c r="BS92" s="30">
        <v>2022</v>
      </c>
      <c r="BT92" s="30" t="s">
        <v>7</v>
      </c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>
        <f>SUM(BV92:CG92)</f>
        <v>0</v>
      </c>
      <c r="CI92" s="28"/>
      <c r="CJ92" s="28"/>
      <c r="CK92" s="43">
        <f t="shared" ref="CK92:CK93" si="35">SUM($BV92:$CG92)</f>
        <v>0</v>
      </c>
      <c r="CL92" s="43">
        <f t="shared" si="33"/>
        <v>0</v>
      </c>
      <c r="CM92" s="43">
        <f t="shared" si="33"/>
        <v>0</v>
      </c>
      <c r="CN92" s="43">
        <f t="shared" si="33"/>
        <v>0</v>
      </c>
      <c r="CO92" s="43">
        <f t="shared" si="33"/>
        <v>0</v>
      </c>
      <c r="CP92" s="43">
        <f t="shared" si="33"/>
        <v>0</v>
      </c>
      <c r="CQ92" s="43">
        <f t="shared" si="33"/>
        <v>0</v>
      </c>
      <c r="CR92" s="43">
        <f t="shared" si="33"/>
        <v>0</v>
      </c>
      <c r="CS92" s="43">
        <f t="shared" si="33"/>
        <v>0</v>
      </c>
      <c r="CT92" s="43">
        <f t="shared" si="33"/>
        <v>0</v>
      </c>
      <c r="CU92" s="43">
        <f t="shared" si="33"/>
        <v>0</v>
      </c>
      <c r="CV92" s="43">
        <f t="shared" si="33"/>
        <v>0</v>
      </c>
    </row>
    <row r="93" spans="1:100" s="17" customFormat="1" ht="15.2" customHeight="1">
      <c r="A93" s="25">
        <v>2022</v>
      </c>
      <c r="B93" s="30" t="s">
        <v>8</v>
      </c>
      <c r="C93" s="30" t="s">
        <v>8</v>
      </c>
      <c r="E93" s="43">
        <v>4</v>
      </c>
      <c r="F93" s="43">
        <v>3</v>
      </c>
      <c r="G93" s="43">
        <v>11</v>
      </c>
      <c r="H93" s="43">
        <v>14</v>
      </c>
      <c r="I93" s="43">
        <v>55</v>
      </c>
      <c r="J93" s="43">
        <v>192</v>
      </c>
      <c r="K93" s="43">
        <v>183</v>
      </c>
      <c r="L93" s="43">
        <v>160</v>
      </c>
      <c r="M93" s="43">
        <v>112</v>
      </c>
      <c r="N93" s="43">
        <v>35</v>
      </c>
      <c r="O93" s="43">
        <v>7</v>
      </c>
      <c r="P93" s="43">
        <v>15</v>
      </c>
      <c r="Q93" s="43">
        <f>SUM(E93:P93)</f>
        <v>791</v>
      </c>
      <c r="R93" s="28"/>
      <c r="S93" s="28"/>
      <c r="T93" s="43">
        <f>SUM($E93:E93)</f>
        <v>4</v>
      </c>
      <c r="U93" s="43">
        <f>SUM($E93:F93)</f>
        <v>7</v>
      </c>
      <c r="V93" s="43">
        <f>SUM($E93:G93)</f>
        <v>18</v>
      </c>
      <c r="W93" s="43">
        <f>SUM($E93:H93)</f>
        <v>32</v>
      </c>
      <c r="X93" s="43">
        <f>SUM($E93:I93)</f>
        <v>87</v>
      </c>
      <c r="Y93" s="43">
        <f>SUM($E93:J93)</f>
        <v>279</v>
      </c>
      <c r="Z93" s="43">
        <f>SUM($E93:K93)</f>
        <v>462</v>
      </c>
      <c r="AA93" s="43">
        <f>SUM($E93:L93)</f>
        <v>622</v>
      </c>
      <c r="AB93" s="43">
        <f>SUM($E93:M93)</f>
        <v>734</v>
      </c>
      <c r="AC93" s="43">
        <f>SUM($E93:N93)</f>
        <v>769</v>
      </c>
      <c r="AD93" s="43">
        <f>SUM($E93:O93)</f>
        <v>776</v>
      </c>
      <c r="AE93" s="43">
        <f>SUM($E93:P93)</f>
        <v>791</v>
      </c>
      <c r="AF93" s="164"/>
      <c r="AG93" s="43">
        <f t="shared" si="1"/>
        <v>622</v>
      </c>
      <c r="AH93" s="43"/>
      <c r="AI93" s="43"/>
      <c r="AJ93" s="43"/>
      <c r="AK93" s="43"/>
      <c r="AL93" s="43"/>
      <c r="AM93" s="25"/>
      <c r="AN93" s="30">
        <v>2022</v>
      </c>
      <c r="AO93" s="30" t="s">
        <v>8</v>
      </c>
      <c r="AQ93" s="43">
        <v>4</v>
      </c>
      <c r="AR93" s="43">
        <v>3</v>
      </c>
      <c r="AS93" s="43">
        <v>11</v>
      </c>
      <c r="AT93" s="43">
        <v>14</v>
      </c>
      <c r="AU93" s="43">
        <v>55</v>
      </c>
      <c r="AV93" s="43">
        <v>192</v>
      </c>
      <c r="AW93" s="43">
        <v>183</v>
      </c>
      <c r="AX93" s="43">
        <v>160</v>
      </c>
      <c r="AY93" s="43">
        <v>112</v>
      </c>
      <c r="AZ93" s="43">
        <v>35</v>
      </c>
      <c r="BA93" s="43">
        <v>7</v>
      </c>
      <c r="BB93" s="43">
        <v>15</v>
      </c>
      <c r="BC93" s="43">
        <f>SUM(AQ93:BB93)</f>
        <v>791</v>
      </c>
      <c r="BD93" s="28"/>
      <c r="BE93" s="28"/>
      <c r="BF93" s="43">
        <f t="shared" si="34"/>
        <v>791</v>
      </c>
      <c r="BG93" s="43">
        <f t="shared" si="32"/>
        <v>791</v>
      </c>
      <c r="BH93" s="43">
        <f t="shared" si="32"/>
        <v>791</v>
      </c>
      <c r="BI93" s="43">
        <f t="shared" si="32"/>
        <v>791</v>
      </c>
      <c r="BJ93" s="43">
        <f t="shared" si="32"/>
        <v>791</v>
      </c>
      <c r="BK93" s="43">
        <f t="shared" si="32"/>
        <v>791</v>
      </c>
      <c r="BL93" s="43">
        <f t="shared" si="32"/>
        <v>791</v>
      </c>
      <c r="BM93" s="43">
        <f t="shared" si="32"/>
        <v>791</v>
      </c>
      <c r="BN93" s="43">
        <f t="shared" si="32"/>
        <v>791</v>
      </c>
      <c r="BO93" s="43">
        <f t="shared" si="32"/>
        <v>791</v>
      </c>
      <c r="BP93" s="43">
        <f t="shared" si="32"/>
        <v>791</v>
      </c>
      <c r="BQ93" s="43">
        <f t="shared" si="32"/>
        <v>791</v>
      </c>
      <c r="BR93" s="25"/>
      <c r="BS93" s="30">
        <v>2022</v>
      </c>
      <c r="BT93" s="30" t="s">
        <v>8</v>
      </c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>
        <f>SUM(BV93:CG93)</f>
        <v>0</v>
      </c>
      <c r="CI93" s="28"/>
      <c r="CJ93" s="28"/>
      <c r="CK93" s="43">
        <f t="shared" si="35"/>
        <v>0</v>
      </c>
      <c r="CL93" s="43">
        <f t="shared" si="33"/>
        <v>0</v>
      </c>
      <c r="CM93" s="43">
        <f t="shared" si="33"/>
        <v>0</v>
      </c>
      <c r="CN93" s="43">
        <f t="shared" si="33"/>
        <v>0</v>
      </c>
      <c r="CO93" s="43">
        <f t="shared" si="33"/>
        <v>0</v>
      </c>
      <c r="CP93" s="43">
        <f t="shared" si="33"/>
        <v>0</v>
      </c>
      <c r="CQ93" s="43">
        <f t="shared" si="33"/>
        <v>0</v>
      </c>
      <c r="CR93" s="43">
        <f t="shared" si="33"/>
        <v>0</v>
      </c>
      <c r="CS93" s="43">
        <f t="shared" si="33"/>
        <v>0</v>
      </c>
      <c r="CT93" s="43">
        <f t="shared" si="33"/>
        <v>0</v>
      </c>
      <c r="CU93" s="43">
        <f t="shared" si="33"/>
        <v>0</v>
      </c>
      <c r="CV93" s="43">
        <f t="shared" si="33"/>
        <v>0</v>
      </c>
    </row>
    <row r="94" spans="1:100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6">SUM(E91:E93)</f>
        <v>2961</v>
      </c>
      <c r="F94" s="43">
        <f t="shared" si="36"/>
        <v>2700</v>
      </c>
      <c r="G94" s="43">
        <f t="shared" si="36"/>
        <v>4584</v>
      </c>
      <c r="H94" s="43">
        <f t="shared" si="36"/>
        <v>9298</v>
      </c>
      <c r="I94" s="43">
        <f t="shared" si="36"/>
        <v>18414</v>
      </c>
      <c r="J94" s="43">
        <f t="shared" si="36"/>
        <v>29471</v>
      </c>
      <c r="K94" s="43">
        <f t="shared" si="36"/>
        <v>28782</v>
      </c>
      <c r="L94" s="43">
        <f t="shared" si="36"/>
        <v>26557</v>
      </c>
      <c r="M94" s="43">
        <f t="shared" si="36"/>
        <v>21282</v>
      </c>
      <c r="N94" s="43">
        <f t="shared" si="36"/>
        <v>17735</v>
      </c>
      <c r="O94" s="43">
        <f t="shared" si="36"/>
        <v>14727</v>
      </c>
      <c r="P94" s="43">
        <f t="shared" si="36"/>
        <v>16179</v>
      </c>
      <c r="Q94" s="43">
        <f t="shared" si="36"/>
        <v>192690</v>
      </c>
      <c r="R94" s="28"/>
      <c r="S94" s="28"/>
      <c r="T94" s="43">
        <f t="shared" ref="T94:AE94" si="37">SUM(T91:T93)</f>
        <v>2961</v>
      </c>
      <c r="U94" s="43">
        <f t="shared" si="37"/>
        <v>5661</v>
      </c>
      <c r="V94" s="43">
        <f t="shared" si="37"/>
        <v>10245</v>
      </c>
      <c r="W94" s="43">
        <f t="shared" si="37"/>
        <v>19543</v>
      </c>
      <c r="X94" s="43">
        <f t="shared" si="37"/>
        <v>37957</v>
      </c>
      <c r="Y94" s="43">
        <f t="shared" si="37"/>
        <v>67428</v>
      </c>
      <c r="Z94" s="43">
        <f t="shared" si="37"/>
        <v>96210</v>
      </c>
      <c r="AA94" s="43">
        <f t="shared" si="37"/>
        <v>122767</v>
      </c>
      <c r="AB94" s="43">
        <f t="shared" si="37"/>
        <v>144049</v>
      </c>
      <c r="AC94" s="43">
        <f t="shared" si="37"/>
        <v>161784</v>
      </c>
      <c r="AD94" s="43">
        <f t="shared" si="37"/>
        <v>176511</v>
      </c>
      <c r="AE94" s="43">
        <f t="shared" si="37"/>
        <v>192690</v>
      </c>
      <c r="AF94" s="164"/>
      <c r="AG94" s="43">
        <f t="shared" si="1"/>
        <v>122767</v>
      </c>
      <c r="AH94" s="43"/>
      <c r="AI94" s="43"/>
      <c r="AJ94" s="43"/>
      <c r="AK94" s="43"/>
      <c r="AL94" s="43"/>
      <c r="AM94" s="25"/>
      <c r="AN94" s="30">
        <v>2022</v>
      </c>
      <c r="AO94" s="31" t="s">
        <v>9</v>
      </c>
      <c r="AQ94" s="43">
        <f t="shared" ref="AQ94:BC94" si="38">SUM(AQ91:AQ93)</f>
        <v>2961</v>
      </c>
      <c r="AR94" s="43">
        <f t="shared" si="38"/>
        <v>2700</v>
      </c>
      <c r="AS94" s="43">
        <f t="shared" si="38"/>
        <v>4584</v>
      </c>
      <c r="AT94" s="43">
        <f t="shared" si="38"/>
        <v>9298</v>
      </c>
      <c r="AU94" s="43">
        <f t="shared" si="38"/>
        <v>18414</v>
      </c>
      <c r="AV94" s="43">
        <f t="shared" si="38"/>
        <v>29471</v>
      </c>
      <c r="AW94" s="43">
        <f t="shared" si="38"/>
        <v>28782</v>
      </c>
      <c r="AX94" s="43">
        <f t="shared" si="38"/>
        <v>26557</v>
      </c>
      <c r="AY94" s="43">
        <f t="shared" si="38"/>
        <v>21282</v>
      </c>
      <c r="AZ94" s="43">
        <f t="shared" si="38"/>
        <v>17735</v>
      </c>
      <c r="BA94" s="43">
        <f t="shared" si="38"/>
        <v>14727</v>
      </c>
      <c r="BB94" s="43">
        <f t="shared" si="38"/>
        <v>16179</v>
      </c>
      <c r="BC94" s="43">
        <f t="shared" si="38"/>
        <v>192690</v>
      </c>
      <c r="BD94" s="28"/>
      <c r="BE94" s="28"/>
      <c r="BF94" s="43">
        <f t="shared" ref="BF94:BQ94" si="39">SUM(BF91:BF93)</f>
        <v>192690</v>
      </c>
      <c r="BG94" s="43">
        <f t="shared" si="39"/>
        <v>192690</v>
      </c>
      <c r="BH94" s="43">
        <f t="shared" si="39"/>
        <v>192690</v>
      </c>
      <c r="BI94" s="43">
        <f t="shared" si="39"/>
        <v>192690</v>
      </c>
      <c r="BJ94" s="43">
        <f t="shared" si="39"/>
        <v>192690</v>
      </c>
      <c r="BK94" s="43">
        <f t="shared" si="39"/>
        <v>192690</v>
      </c>
      <c r="BL94" s="43">
        <f t="shared" si="39"/>
        <v>192690</v>
      </c>
      <c r="BM94" s="43">
        <f t="shared" si="39"/>
        <v>192690</v>
      </c>
      <c r="BN94" s="43">
        <f t="shared" si="39"/>
        <v>192690</v>
      </c>
      <c r="BO94" s="43">
        <f t="shared" si="39"/>
        <v>192690</v>
      </c>
      <c r="BP94" s="43">
        <f t="shared" si="39"/>
        <v>192690</v>
      </c>
      <c r="BQ94" s="43">
        <f t="shared" si="39"/>
        <v>192690</v>
      </c>
      <c r="BR94" s="25"/>
      <c r="BS94" s="30">
        <v>2022</v>
      </c>
      <c r="BT94" s="31" t="s">
        <v>9</v>
      </c>
      <c r="BV94" s="43">
        <f t="shared" ref="BV94:CH94" si="40">SUM(BV91:BV93)</f>
        <v>0</v>
      </c>
      <c r="BW94" s="43">
        <f t="shared" si="40"/>
        <v>0</v>
      </c>
      <c r="BX94" s="43">
        <f t="shared" si="40"/>
        <v>0</v>
      </c>
      <c r="BY94" s="43">
        <f t="shared" si="40"/>
        <v>0</v>
      </c>
      <c r="BZ94" s="43">
        <f t="shared" si="40"/>
        <v>0</v>
      </c>
      <c r="CA94" s="43">
        <f t="shared" si="40"/>
        <v>0</v>
      </c>
      <c r="CB94" s="43">
        <f t="shared" si="40"/>
        <v>0</v>
      </c>
      <c r="CC94" s="43">
        <f t="shared" si="40"/>
        <v>0</v>
      </c>
      <c r="CD94" s="43">
        <f t="shared" si="40"/>
        <v>0</v>
      </c>
      <c r="CE94" s="43">
        <f t="shared" si="40"/>
        <v>0</v>
      </c>
      <c r="CF94" s="43">
        <f t="shared" si="40"/>
        <v>0</v>
      </c>
      <c r="CG94" s="43">
        <f t="shared" si="40"/>
        <v>0</v>
      </c>
      <c r="CH94" s="43">
        <f t="shared" si="40"/>
        <v>0</v>
      </c>
      <c r="CI94" s="28"/>
      <c r="CJ94" s="28"/>
      <c r="CK94" s="43">
        <f t="shared" ref="CK94:CV94" si="41">SUM(CK91:CK93)</f>
        <v>0</v>
      </c>
      <c r="CL94" s="43">
        <f t="shared" si="41"/>
        <v>0</v>
      </c>
      <c r="CM94" s="43">
        <f t="shared" si="41"/>
        <v>0</v>
      </c>
      <c r="CN94" s="43">
        <f t="shared" si="41"/>
        <v>0</v>
      </c>
      <c r="CO94" s="43">
        <f t="shared" si="41"/>
        <v>0</v>
      </c>
      <c r="CP94" s="43">
        <f t="shared" si="41"/>
        <v>0</v>
      </c>
      <c r="CQ94" s="43">
        <f t="shared" si="41"/>
        <v>0</v>
      </c>
      <c r="CR94" s="43">
        <f t="shared" si="41"/>
        <v>0</v>
      </c>
      <c r="CS94" s="43">
        <f t="shared" si="41"/>
        <v>0</v>
      </c>
      <c r="CT94" s="43">
        <f t="shared" si="41"/>
        <v>0</v>
      </c>
      <c r="CU94" s="43">
        <f t="shared" si="41"/>
        <v>0</v>
      </c>
      <c r="CV94" s="43">
        <f t="shared" si="41"/>
        <v>0</v>
      </c>
    </row>
    <row r="95" spans="1:100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1"/>
        <v>0</v>
      </c>
      <c r="AH95" s="44"/>
      <c r="AI95" s="44"/>
      <c r="AJ95" s="44"/>
      <c r="AK95" s="44"/>
      <c r="AL95" s="44"/>
      <c r="AM95" s="13"/>
      <c r="AN95" s="14"/>
      <c r="AO95" s="14"/>
      <c r="AP95" s="15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15"/>
      <c r="BE95" s="15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13"/>
      <c r="BS95" s="14"/>
      <c r="BT95" s="14"/>
      <c r="BU95" s="15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15"/>
      <c r="CJ95" s="15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</row>
    <row r="96" spans="1:100" s="17" customFormat="1" ht="15.2" customHeight="1">
      <c r="A96" s="25">
        <v>2023</v>
      </c>
      <c r="B96" s="30" t="s">
        <v>62</v>
      </c>
      <c r="C96" s="30" t="s">
        <v>6</v>
      </c>
      <c r="E96" s="43">
        <v>15413</v>
      </c>
      <c r="F96" s="43">
        <v>15051</v>
      </c>
      <c r="G96" s="43">
        <v>16500</v>
      </c>
      <c r="H96" s="43">
        <v>15389</v>
      </c>
      <c r="I96" s="43">
        <v>27221</v>
      </c>
      <c r="J96" s="43">
        <v>40475</v>
      </c>
      <c r="K96" s="43">
        <v>36721</v>
      </c>
      <c r="L96" s="43">
        <v>35551</v>
      </c>
      <c r="M96" s="43">
        <v>27943</v>
      </c>
      <c r="N96" s="43">
        <v>19634</v>
      </c>
      <c r="O96" s="43">
        <v>17612</v>
      </c>
      <c r="P96" s="43">
        <v>19075</v>
      </c>
      <c r="Q96" s="43">
        <f>SUM(E96:P96)</f>
        <v>286585</v>
      </c>
      <c r="R96" s="53"/>
      <c r="S96" s="53"/>
      <c r="T96" s="43">
        <f>SUM($E96:E96)</f>
        <v>15413</v>
      </c>
      <c r="U96" s="43">
        <f>SUM($E96:F96)</f>
        <v>30464</v>
      </c>
      <c r="V96" s="43">
        <f>SUM($E96:G96)</f>
        <v>46964</v>
      </c>
      <c r="W96" s="43">
        <f>SUM($E96:H96)</f>
        <v>62353</v>
      </c>
      <c r="X96" s="43">
        <f>SUM($E96:I96)</f>
        <v>89574</v>
      </c>
      <c r="Y96" s="43">
        <f>SUM($E96:J96)</f>
        <v>130049</v>
      </c>
      <c r="Z96" s="43">
        <f>SUM($E96:K96)</f>
        <v>166770</v>
      </c>
      <c r="AA96" s="43">
        <f>SUM($E96:L96)</f>
        <v>202321</v>
      </c>
      <c r="AB96" s="43">
        <f>SUM($E96:M96)</f>
        <v>230264</v>
      </c>
      <c r="AC96" s="43">
        <f>SUM($E96:N96)</f>
        <v>249898</v>
      </c>
      <c r="AD96" s="43">
        <f>SUM($E96:O96)</f>
        <v>267510</v>
      </c>
      <c r="AE96" s="43">
        <f>SUM($E96:P96)</f>
        <v>286585</v>
      </c>
      <c r="AF96" s="164"/>
      <c r="AG96" s="43">
        <f t="shared" si="1"/>
        <v>202321</v>
      </c>
      <c r="AH96" s="43"/>
      <c r="AI96" s="43"/>
      <c r="AJ96" s="43"/>
      <c r="AK96" s="43"/>
      <c r="AL96" s="43"/>
      <c r="AM96" s="25"/>
      <c r="AN96" s="30">
        <v>2023</v>
      </c>
      <c r="AO96" s="30" t="s">
        <v>6</v>
      </c>
      <c r="AQ96" s="43">
        <v>15413</v>
      </c>
      <c r="AR96" s="43">
        <v>15051</v>
      </c>
      <c r="AS96" s="43">
        <v>16500</v>
      </c>
      <c r="AT96" s="43">
        <v>15389</v>
      </c>
      <c r="AU96" s="43">
        <v>27221</v>
      </c>
      <c r="AV96" s="43">
        <v>40475</v>
      </c>
      <c r="AW96" s="43">
        <v>36721</v>
      </c>
      <c r="AX96" s="43">
        <v>35551</v>
      </c>
      <c r="AY96" s="43">
        <v>27943</v>
      </c>
      <c r="AZ96" s="43">
        <v>19634</v>
      </c>
      <c r="BA96" s="43">
        <v>17612</v>
      </c>
      <c r="BB96" s="43">
        <v>19075</v>
      </c>
      <c r="BC96" s="43">
        <f>SUM(AQ96:BB96)</f>
        <v>286585</v>
      </c>
      <c r="BD96" s="53"/>
      <c r="BE96" s="53"/>
      <c r="BF96" s="43">
        <f>SUM($AQ96:$BB96)</f>
        <v>286585</v>
      </c>
      <c r="BG96" s="43">
        <f t="shared" ref="BG96:BQ98" si="42">SUM($AQ96:$BB96)</f>
        <v>286585</v>
      </c>
      <c r="BH96" s="43">
        <f t="shared" si="42"/>
        <v>286585</v>
      </c>
      <c r="BI96" s="43">
        <f t="shared" si="42"/>
        <v>286585</v>
      </c>
      <c r="BJ96" s="43">
        <f t="shared" si="42"/>
        <v>286585</v>
      </c>
      <c r="BK96" s="43">
        <f t="shared" si="42"/>
        <v>286585</v>
      </c>
      <c r="BL96" s="43">
        <f t="shared" si="42"/>
        <v>286585</v>
      </c>
      <c r="BM96" s="43">
        <f t="shared" si="42"/>
        <v>286585</v>
      </c>
      <c r="BN96" s="43">
        <f t="shared" si="42"/>
        <v>286585</v>
      </c>
      <c r="BO96" s="43">
        <f t="shared" si="42"/>
        <v>286585</v>
      </c>
      <c r="BP96" s="43">
        <f t="shared" si="42"/>
        <v>286585</v>
      </c>
      <c r="BQ96" s="43">
        <f t="shared" si="42"/>
        <v>286585</v>
      </c>
      <c r="BR96" s="25"/>
      <c r="BS96" s="30">
        <v>2023</v>
      </c>
      <c r="BT96" s="30" t="s">
        <v>6</v>
      </c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>
        <f>SUM(BV96:CG96)</f>
        <v>0</v>
      </c>
      <c r="CI96" s="53"/>
      <c r="CJ96" s="53"/>
      <c r="CK96" s="43">
        <f>SUM($BV96:$CG96)</f>
        <v>0</v>
      </c>
      <c r="CL96" s="43">
        <f t="shared" ref="CL96:CV98" si="43">SUM($BV96:$CG96)</f>
        <v>0</v>
      </c>
      <c r="CM96" s="43">
        <f t="shared" si="43"/>
        <v>0</v>
      </c>
      <c r="CN96" s="43">
        <f t="shared" si="43"/>
        <v>0</v>
      </c>
      <c r="CO96" s="43">
        <f t="shared" si="43"/>
        <v>0</v>
      </c>
      <c r="CP96" s="43">
        <f t="shared" si="43"/>
        <v>0</v>
      </c>
      <c r="CQ96" s="43">
        <f t="shared" si="43"/>
        <v>0</v>
      </c>
      <c r="CR96" s="43">
        <f t="shared" si="43"/>
        <v>0</v>
      </c>
      <c r="CS96" s="43">
        <f t="shared" si="43"/>
        <v>0</v>
      </c>
      <c r="CT96" s="43">
        <f t="shared" si="43"/>
        <v>0</v>
      </c>
      <c r="CU96" s="43">
        <f t="shared" si="43"/>
        <v>0</v>
      </c>
      <c r="CV96" s="43">
        <f t="shared" si="43"/>
        <v>0</v>
      </c>
    </row>
    <row r="97" spans="1:100" s="17" customFormat="1" ht="15.2" customHeight="1">
      <c r="A97" s="25">
        <v>2023</v>
      </c>
      <c r="B97" s="30" t="s">
        <v>64</v>
      </c>
      <c r="C97" s="30" t="s">
        <v>7</v>
      </c>
      <c r="E97" s="43">
        <v>173</v>
      </c>
      <c r="F97" s="43">
        <v>853</v>
      </c>
      <c r="G97" s="43">
        <v>1041</v>
      </c>
      <c r="H97" s="43">
        <v>562</v>
      </c>
      <c r="I97" s="43">
        <v>784</v>
      </c>
      <c r="J97" s="43">
        <v>789</v>
      </c>
      <c r="K97" s="43">
        <v>677</v>
      </c>
      <c r="L97" s="43">
        <v>758</v>
      </c>
      <c r="M97" s="43">
        <v>707</v>
      </c>
      <c r="N97" s="43">
        <v>696</v>
      </c>
      <c r="O97" s="43">
        <v>740</v>
      </c>
      <c r="P97" s="43">
        <v>657</v>
      </c>
      <c r="Q97" s="43">
        <f>SUM(E97:P97)</f>
        <v>8437</v>
      </c>
      <c r="R97" s="28"/>
      <c r="S97" s="28"/>
      <c r="T97" s="43">
        <f>SUM($E97:E97)</f>
        <v>173</v>
      </c>
      <c r="U97" s="43">
        <f>SUM($E97:F97)</f>
        <v>1026</v>
      </c>
      <c r="V97" s="43">
        <f>SUM($E97:G97)</f>
        <v>2067</v>
      </c>
      <c r="W97" s="43">
        <f>SUM($E97:H97)</f>
        <v>2629</v>
      </c>
      <c r="X97" s="43">
        <f>SUM($E97:I97)</f>
        <v>3413</v>
      </c>
      <c r="Y97" s="43">
        <f>SUM($E97:J97)</f>
        <v>4202</v>
      </c>
      <c r="Z97" s="43">
        <f>SUM($E97:K97)</f>
        <v>4879</v>
      </c>
      <c r="AA97" s="43">
        <f>SUM($E97:L97)</f>
        <v>5637</v>
      </c>
      <c r="AB97" s="43">
        <f>SUM($E97:M97)</f>
        <v>6344</v>
      </c>
      <c r="AC97" s="43">
        <f>SUM($E97:N97)</f>
        <v>7040</v>
      </c>
      <c r="AD97" s="43">
        <f>SUM($E97:O97)</f>
        <v>7780</v>
      </c>
      <c r="AE97" s="43">
        <f>SUM($E97:P97)</f>
        <v>8437</v>
      </c>
      <c r="AF97" s="164"/>
      <c r="AG97" s="43">
        <f t="shared" si="1"/>
        <v>5637</v>
      </c>
      <c r="AH97" s="43"/>
      <c r="AI97" s="43"/>
      <c r="AJ97" s="43"/>
      <c r="AK97" s="43"/>
      <c r="AL97" s="43"/>
      <c r="AM97" s="25"/>
      <c r="AN97" s="30">
        <v>2023</v>
      </c>
      <c r="AO97" s="30" t="s">
        <v>7</v>
      </c>
      <c r="AQ97" s="43">
        <v>173</v>
      </c>
      <c r="AR97" s="43">
        <v>853</v>
      </c>
      <c r="AS97" s="43">
        <v>1041</v>
      </c>
      <c r="AT97" s="43">
        <v>562</v>
      </c>
      <c r="AU97" s="43">
        <v>784</v>
      </c>
      <c r="AV97" s="43">
        <v>789</v>
      </c>
      <c r="AW97" s="43">
        <v>677</v>
      </c>
      <c r="AX97" s="43">
        <v>758</v>
      </c>
      <c r="AY97" s="43">
        <v>707</v>
      </c>
      <c r="AZ97" s="43">
        <v>696</v>
      </c>
      <c r="BA97" s="43">
        <v>740</v>
      </c>
      <c r="BB97" s="43">
        <v>657</v>
      </c>
      <c r="BC97" s="43">
        <f>SUM(AQ97:BB97)</f>
        <v>8437</v>
      </c>
      <c r="BD97" s="28"/>
      <c r="BE97" s="28"/>
      <c r="BF97" s="43">
        <f t="shared" ref="BF97:BF98" si="44">SUM($AQ97:$BB97)</f>
        <v>8437</v>
      </c>
      <c r="BG97" s="43">
        <f t="shared" si="42"/>
        <v>8437</v>
      </c>
      <c r="BH97" s="43">
        <f t="shared" si="42"/>
        <v>8437</v>
      </c>
      <c r="BI97" s="43">
        <f t="shared" si="42"/>
        <v>8437</v>
      </c>
      <c r="BJ97" s="43">
        <f t="shared" si="42"/>
        <v>8437</v>
      </c>
      <c r="BK97" s="43">
        <f t="shared" si="42"/>
        <v>8437</v>
      </c>
      <c r="BL97" s="43">
        <f t="shared" si="42"/>
        <v>8437</v>
      </c>
      <c r="BM97" s="43">
        <f t="shared" si="42"/>
        <v>8437</v>
      </c>
      <c r="BN97" s="43">
        <f t="shared" si="42"/>
        <v>8437</v>
      </c>
      <c r="BO97" s="43">
        <f t="shared" si="42"/>
        <v>8437</v>
      </c>
      <c r="BP97" s="43">
        <f t="shared" si="42"/>
        <v>8437</v>
      </c>
      <c r="BQ97" s="43">
        <f t="shared" si="42"/>
        <v>8437</v>
      </c>
      <c r="BR97" s="25"/>
      <c r="BS97" s="30">
        <v>2023</v>
      </c>
      <c r="BT97" s="30" t="s">
        <v>7</v>
      </c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>
        <f>SUM(BV97:CG97)</f>
        <v>0</v>
      </c>
      <c r="CI97" s="28"/>
      <c r="CJ97" s="28"/>
      <c r="CK97" s="43">
        <f t="shared" ref="CK97:CK98" si="45">SUM($BV97:$CG97)</f>
        <v>0</v>
      </c>
      <c r="CL97" s="43">
        <f t="shared" si="43"/>
        <v>0</v>
      </c>
      <c r="CM97" s="43">
        <f t="shared" si="43"/>
        <v>0</v>
      </c>
      <c r="CN97" s="43">
        <f t="shared" si="43"/>
        <v>0</v>
      </c>
      <c r="CO97" s="43">
        <f t="shared" si="43"/>
        <v>0</v>
      </c>
      <c r="CP97" s="43">
        <f t="shared" si="43"/>
        <v>0</v>
      </c>
      <c r="CQ97" s="43">
        <f t="shared" si="43"/>
        <v>0</v>
      </c>
      <c r="CR97" s="43">
        <f t="shared" si="43"/>
        <v>0</v>
      </c>
      <c r="CS97" s="43">
        <f t="shared" si="43"/>
        <v>0</v>
      </c>
      <c r="CT97" s="43">
        <f t="shared" si="43"/>
        <v>0</v>
      </c>
      <c r="CU97" s="43">
        <f t="shared" si="43"/>
        <v>0</v>
      </c>
      <c r="CV97" s="43">
        <f t="shared" si="43"/>
        <v>0</v>
      </c>
    </row>
    <row r="98" spans="1:100" s="17" customFormat="1" ht="15.2" customHeight="1">
      <c r="A98" s="25">
        <v>2023</v>
      </c>
      <c r="B98" s="30" t="s">
        <v>8</v>
      </c>
      <c r="C98" s="30" t="s">
        <v>8</v>
      </c>
      <c r="E98" s="43">
        <v>11</v>
      </c>
      <c r="F98" s="43">
        <v>15</v>
      </c>
      <c r="G98" s="43">
        <v>24</v>
      </c>
      <c r="H98" s="43">
        <v>25</v>
      </c>
      <c r="I98" s="43">
        <v>149</v>
      </c>
      <c r="J98" s="43">
        <v>407</v>
      </c>
      <c r="K98" s="43">
        <v>442</v>
      </c>
      <c r="L98" s="43">
        <v>372</v>
      </c>
      <c r="M98" s="43">
        <v>238</v>
      </c>
      <c r="N98" s="43">
        <v>61</v>
      </c>
      <c r="O98" s="43">
        <v>11</v>
      </c>
      <c r="P98" s="43">
        <v>10</v>
      </c>
      <c r="Q98" s="43">
        <f>SUM(E98:P98)</f>
        <v>1765</v>
      </c>
      <c r="R98" s="28"/>
      <c r="S98" s="28"/>
      <c r="T98" s="43">
        <f>SUM($E98:E98)</f>
        <v>11</v>
      </c>
      <c r="U98" s="43">
        <f>SUM($E98:F98)</f>
        <v>26</v>
      </c>
      <c r="V98" s="43">
        <f>SUM($E98:G98)</f>
        <v>50</v>
      </c>
      <c r="W98" s="43">
        <f>SUM($E98:H98)</f>
        <v>75</v>
      </c>
      <c r="X98" s="43">
        <f>SUM($E98:I98)</f>
        <v>224</v>
      </c>
      <c r="Y98" s="43">
        <f>SUM($E98:J98)</f>
        <v>631</v>
      </c>
      <c r="Z98" s="43">
        <f>SUM($E98:K98)</f>
        <v>1073</v>
      </c>
      <c r="AA98" s="43">
        <f>SUM($E98:L98)</f>
        <v>1445</v>
      </c>
      <c r="AB98" s="43">
        <f>SUM($E98:M98)</f>
        <v>1683</v>
      </c>
      <c r="AC98" s="43">
        <f>SUM($E98:N98)</f>
        <v>1744</v>
      </c>
      <c r="AD98" s="43">
        <f>SUM($E98:O98)</f>
        <v>1755</v>
      </c>
      <c r="AE98" s="43">
        <f>SUM($E98:P98)</f>
        <v>1765</v>
      </c>
      <c r="AF98" s="164"/>
      <c r="AG98" s="43">
        <f t="shared" si="1"/>
        <v>1445</v>
      </c>
      <c r="AH98" s="43"/>
      <c r="AI98" s="43"/>
      <c r="AJ98" s="43"/>
      <c r="AK98" s="43"/>
      <c r="AL98" s="43"/>
      <c r="AM98" s="25"/>
      <c r="AN98" s="30">
        <v>2023</v>
      </c>
      <c r="AO98" s="30" t="s">
        <v>8</v>
      </c>
      <c r="AQ98" s="43">
        <v>11</v>
      </c>
      <c r="AR98" s="43">
        <v>15</v>
      </c>
      <c r="AS98" s="43">
        <v>24</v>
      </c>
      <c r="AT98" s="43">
        <v>25</v>
      </c>
      <c r="AU98" s="43">
        <v>149</v>
      </c>
      <c r="AV98" s="43">
        <v>407</v>
      </c>
      <c r="AW98" s="43">
        <v>442</v>
      </c>
      <c r="AX98" s="43">
        <v>372</v>
      </c>
      <c r="AY98" s="43">
        <v>238</v>
      </c>
      <c r="AZ98" s="43">
        <v>61</v>
      </c>
      <c r="BA98" s="43">
        <v>11</v>
      </c>
      <c r="BB98" s="43">
        <v>10</v>
      </c>
      <c r="BC98" s="43">
        <f>SUM(AQ98:BB98)</f>
        <v>1765</v>
      </c>
      <c r="BD98" s="28"/>
      <c r="BE98" s="28"/>
      <c r="BF98" s="43">
        <f t="shared" si="44"/>
        <v>1765</v>
      </c>
      <c r="BG98" s="43">
        <f t="shared" si="42"/>
        <v>1765</v>
      </c>
      <c r="BH98" s="43">
        <f t="shared" si="42"/>
        <v>1765</v>
      </c>
      <c r="BI98" s="43">
        <f t="shared" si="42"/>
        <v>1765</v>
      </c>
      <c r="BJ98" s="43">
        <f t="shared" si="42"/>
        <v>1765</v>
      </c>
      <c r="BK98" s="43">
        <f t="shared" si="42"/>
        <v>1765</v>
      </c>
      <c r="BL98" s="43">
        <f t="shared" si="42"/>
        <v>1765</v>
      </c>
      <c r="BM98" s="43">
        <f t="shared" si="42"/>
        <v>1765</v>
      </c>
      <c r="BN98" s="43">
        <f t="shared" si="42"/>
        <v>1765</v>
      </c>
      <c r="BO98" s="43">
        <f t="shared" si="42"/>
        <v>1765</v>
      </c>
      <c r="BP98" s="43">
        <f t="shared" si="42"/>
        <v>1765</v>
      </c>
      <c r="BQ98" s="43">
        <f t="shared" si="42"/>
        <v>1765</v>
      </c>
      <c r="BR98" s="25"/>
      <c r="BS98" s="30">
        <v>2023</v>
      </c>
      <c r="BT98" s="30" t="s">
        <v>8</v>
      </c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>
        <f>SUM(BV98:CG98)</f>
        <v>0</v>
      </c>
      <c r="CI98" s="28"/>
      <c r="CJ98" s="28"/>
      <c r="CK98" s="43">
        <f t="shared" si="45"/>
        <v>0</v>
      </c>
      <c r="CL98" s="43">
        <f t="shared" si="43"/>
        <v>0</v>
      </c>
      <c r="CM98" s="43">
        <f t="shared" si="43"/>
        <v>0</v>
      </c>
      <c r="CN98" s="43">
        <f t="shared" si="43"/>
        <v>0</v>
      </c>
      <c r="CO98" s="43">
        <f t="shared" si="43"/>
        <v>0</v>
      </c>
      <c r="CP98" s="43">
        <f t="shared" si="43"/>
        <v>0</v>
      </c>
      <c r="CQ98" s="43">
        <f t="shared" si="43"/>
        <v>0</v>
      </c>
      <c r="CR98" s="43">
        <f t="shared" si="43"/>
        <v>0</v>
      </c>
      <c r="CS98" s="43">
        <f t="shared" si="43"/>
        <v>0</v>
      </c>
      <c r="CT98" s="43">
        <f t="shared" si="43"/>
        <v>0</v>
      </c>
      <c r="CU98" s="43">
        <f t="shared" si="43"/>
        <v>0</v>
      </c>
      <c r="CV98" s="43">
        <f t="shared" si="43"/>
        <v>0</v>
      </c>
    </row>
    <row r="99" spans="1:100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46">SUM(E96:E98)</f>
        <v>15597</v>
      </c>
      <c r="F99" s="43">
        <f t="shared" si="46"/>
        <v>15919</v>
      </c>
      <c r="G99" s="43">
        <f t="shared" si="46"/>
        <v>17565</v>
      </c>
      <c r="H99" s="43">
        <f t="shared" si="46"/>
        <v>15976</v>
      </c>
      <c r="I99" s="43">
        <f t="shared" si="46"/>
        <v>28154</v>
      </c>
      <c r="J99" s="43">
        <f t="shared" si="46"/>
        <v>41671</v>
      </c>
      <c r="K99" s="43">
        <f t="shared" si="46"/>
        <v>37840</v>
      </c>
      <c r="L99" s="43">
        <f t="shared" si="46"/>
        <v>36681</v>
      </c>
      <c r="M99" s="43">
        <f t="shared" si="46"/>
        <v>28888</v>
      </c>
      <c r="N99" s="43">
        <f t="shared" si="46"/>
        <v>20391</v>
      </c>
      <c r="O99" s="43">
        <f t="shared" si="46"/>
        <v>18363</v>
      </c>
      <c r="P99" s="43">
        <f t="shared" si="46"/>
        <v>19742</v>
      </c>
      <c r="Q99" s="43">
        <f t="shared" si="46"/>
        <v>296787</v>
      </c>
      <c r="R99" s="28"/>
      <c r="S99" s="28"/>
      <c r="T99" s="43">
        <f t="shared" ref="T99:AE99" si="47">SUM(T96:T98)</f>
        <v>15597</v>
      </c>
      <c r="U99" s="43">
        <f t="shared" si="47"/>
        <v>31516</v>
      </c>
      <c r="V99" s="43">
        <f t="shared" si="47"/>
        <v>49081</v>
      </c>
      <c r="W99" s="43">
        <f t="shared" si="47"/>
        <v>65057</v>
      </c>
      <c r="X99" s="43">
        <f t="shared" si="47"/>
        <v>93211</v>
      </c>
      <c r="Y99" s="43">
        <f t="shared" si="47"/>
        <v>134882</v>
      </c>
      <c r="Z99" s="43">
        <f t="shared" si="47"/>
        <v>172722</v>
      </c>
      <c r="AA99" s="43">
        <f t="shared" si="47"/>
        <v>209403</v>
      </c>
      <c r="AB99" s="43">
        <f t="shared" si="47"/>
        <v>238291</v>
      </c>
      <c r="AC99" s="43">
        <f t="shared" si="47"/>
        <v>258682</v>
      </c>
      <c r="AD99" s="43">
        <f t="shared" si="47"/>
        <v>277045</v>
      </c>
      <c r="AE99" s="43">
        <f t="shared" si="47"/>
        <v>296787</v>
      </c>
      <c r="AF99" s="164"/>
      <c r="AG99" s="43">
        <f t="shared" si="1"/>
        <v>209403</v>
      </c>
      <c r="AH99" s="43"/>
      <c r="AI99" s="43"/>
      <c r="AJ99" s="43"/>
      <c r="AK99" s="43"/>
      <c r="AL99" s="43"/>
      <c r="AM99" s="25"/>
      <c r="AN99" s="30">
        <v>2023</v>
      </c>
      <c r="AO99" s="31" t="s">
        <v>9</v>
      </c>
      <c r="AQ99" s="43">
        <f t="shared" ref="AQ99:BC99" si="48">SUM(AQ96:AQ98)</f>
        <v>15597</v>
      </c>
      <c r="AR99" s="43">
        <f t="shared" si="48"/>
        <v>15919</v>
      </c>
      <c r="AS99" s="43">
        <f t="shared" si="48"/>
        <v>17565</v>
      </c>
      <c r="AT99" s="43">
        <f t="shared" si="48"/>
        <v>15976</v>
      </c>
      <c r="AU99" s="43">
        <f t="shared" si="48"/>
        <v>28154</v>
      </c>
      <c r="AV99" s="43">
        <f t="shared" si="48"/>
        <v>41671</v>
      </c>
      <c r="AW99" s="43">
        <f t="shared" si="48"/>
        <v>37840</v>
      </c>
      <c r="AX99" s="43">
        <f t="shared" si="48"/>
        <v>36681</v>
      </c>
      <c r="AY99" s="43">
        <f t="shared" si="48"/>
        <v>28888</v>
      </c>
      <c r="AZ99" s="43">
        <f t="shared" si="48"/>
        <v>20391</v>
      </c>
      <c r="BA99" s="43">
        <f t="shared" si="48"/>
        <v>18363</v>
      </c>
      <c r="BB99" s="43">
        <f t="shared" si="48"/>
        <v>19742</v>
      </c>
      <c r="BC99" s="43">
        <f t="shared" si="48"/>
        <v>296787</v>
      </c>
      <c r="BD99" s="28"/>
      <c r="BE99" s="28"/>
      <c r="BF99" s="43">
        <f t="shared" ref="BF99:BQ99" si="49">SUM(BF96:BF98)</f>
        <v>296787</v>
      </c>
      <c r="BG99" s="43">
        <f t="shared" si="49"/>
        <v>296787</v>
      </c>
      <c r="BH99" s="43">
        <f t="shared" si="49"/>
        <v>296787</v>
      </c>
      <c r="BI99" s="43">
        <f t="shared" si="49"/>
        <v>296787</v>
      </c>
      <c r="BJ99" s="43">
        <f t="shared" si="49"/>
        <v>296787</v>
      </c>
      <c r="BK99" s="43">
        <f t="shared" si="49"/>
        <v>296787</v>
      </c>
      <c r="BL99" s="43">
        <f t="shared" si="49"/>
        <v>296787</v>
      </c>
      <c r="BM99" s="43">
        <f t="shared" si="49"/>
        <v>296787</v>
      </c>
      <c r="BN99" s="43">
        <f t="shared" si="49"/>
        <v>296787</v>
      </c>
      <c r="BO99" s="43">
        <f t="shared" si="49"/>
        <v>296787</v>
      </c>
      <c r="BP99" s="43">
        <f t="shared" si="49"/>
        <v>296787</v>
      </c>
      <c r="BQ99" s="43">
        <f t="shared" si="49"/>
        <v>296787</v>
      </c>
      <c r="BR99" s="25"/>
      <c r="BS99" s="30">
        <v>2023</v>
      </c>
      <c r="BT99" s="31" t="s">
        <v>9</v>
      </c>
      <c r="BV99" s="43">
        <f t="shared" ref="BV99:CH99" si="50">SUM(BV96:BV98)</f>
        <v>0</v>
      </c>
      <c r="BW99" s="43">
        <f t="shared" si="50"/>
        <v>0</v>
      </c>
      <c r="BX99" s="43">
        <f t="shared" si="50"/>
        <v>0</v>
      </c>
      <c r="BY99" s="43">
        <f t="shared" si="50"/>
        <v>0</v>
      </c>
      <c r="BZ99" s="43">
        <f t="shared" si="50"/>
        <v>0</v>
      </c>
      <c r="CA99" s="43">
        <f t="shared" si="50"/>
        <v>0</v>
      </c>
      <c r="CB99" s="43">
        <f t="shared" si="50"/>
        <v>0</v>
      </c>
      <c r="CC99" s="43">
        <f t="shared" si="50"/>
        <v>0</v>
      </c>
      <c r="CD99" s="43">
        <f t="shared" si="50"/>
        <v>0</v>
      </c>
      <c r="CE99" s="43">
        <f t="shared" si="50"/>
        <v>0</v>
      </c>
      <c r="CF99" s="43">
        <f t="shared" si="50"/>
        <v>0</v>
      </c>
      <c r="CG99" s="43">
        <f t="shared" si="50"/>
        <v>0</v>
      </c>
      <c r="CH99" s="43">
        <f t="shared" si="50"/>
        <v>0</v>
      </c>
      <c r="CI99" s="28"/>
      <c r="CJ99" s="28"/>
      <c r="CK99" s="43">
        <f t="shared" ref="CK99:CV99" si="51">SUM(CK96:CK98)</f>
        <v>0</v>
      </c>
      <c r="CL99" s="43">
        <f t="shared" si="51"/>
        <v>0</v>
      </c>
      <c r="CM99" s="43">
        <f t="shared" si="51"/>
        <v>0</v>
      </c>
      <c r="CN99" s="43">
        <f t="shared" si="51"/>
        <v>0</v>
      </c>
      <c r="CO99" s="43">
        <f t="shared" si="51"/>
        <v>0</v>
      </c>
      <c r="CP99" s="43">
        <f t="shared" si="51"/>
        <v>0</v>
      </c>
      <c r="CQ99" s="43">
        <f t="shared" si="51"/>
        <v>0</v>
      </c>
      <c r="CR99" s="43">
        <f t="shared" si="51"/>
        <v>0</v>
      </c>
      <c r="CS99" s="43">
        <f t="shared" si="51"/>
        <v>0</v>
      </c>
      <c r="CT99" s="43">
        <f t="shared" si="51"/>
        <v>0</v>
      </c>
      <c r="CU99" s="43">
        <f t="shared" si="51"/>
        <v>0</v>
      </c>
      <c r="CV99" s="43">
        <f t="shared" si="51"/>
        <v>0</v>
      </c>
    </row>
    <row r="100" spans="1:100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1"/>
        <v>0</v>
      </c>
      <c r="AH100" s="44"/>
      <c r="AI100" s="44"/>
      <c r="AJ100" s="44"/>
      <c r="AK100" s="44"/>
      <c r="AL100" s="44"/>
      <c r="AM100" s="13"/>
      <c r="AN100" s="14"/>
      <c r="AO100" s="14"/>
      <c r="AP100" s="15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15"/>
      <c r="BE100" s="15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13"/>
      <c r="BS100" s="14"/>
      <c r="BT100" s="14"/>
      <c r="BU100" s="15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15"/>
      <c r="CJ100" s="15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</row>
    <row r="101" spans="1:100" s="17" customFormat="1" ht="15.2" customHeight="1">
      <c r="A101" s="25">
        <v>2024</v>
      </c>
      <c r="B101" s="30" t="s">
        <v>62</v>
      </c>
      <c r="C101" s="30" t="s">
        <v>6</v>
      </c>
      <c r="E101" s="43">
        <v>17596</v>
      </c>
      <c r="F101" s="43">
        <v>16840</v>
      </c>
      <c r="G101" s="43">
        <v>18274</v>
      </c>
      <c r="H101" s="43">
        <v>17921</v>
      </c>
      <c r="I101" s="43">
        <v>30934</v>
      </c>
      <c r="J101" s="43">
        <v>41847</v>
      </c>
      <c r="K101" s="43">
        <v>38146</v>
      </c>
      <c r="L101" s="43">
        <v>38433</v>
      </c>
      <c r="M101" s="43">
        <v>27780</v>
      </c>
      <c r="N101" s="43">
        <v>17587</v>
      </c>
      <c r="O101" s="43">
        <v>15938</v>
      </c>
      <c r="P101" s="43">
        <v>16826</v>
      </c>
      <c r="Q101" s="43">
        <f>SUM(E101:P101)</f>
        <v>298122</v>
      </c>
      <c r="R101" s="53"/>
      <c r="S101" s="53"/>
      <c r="T101" s="43">
        <f>SUM($E101:E101)</f>
        <v>17596</v>
      </c>
      <c r="U101" s="43">
        <f>SUM($E101:F101)</f>
        <v>34436</v>
      </c>
      <c r="V101" s="43">
        <f>SUM($E101:G101)</f>
        <v>52710</v>
      </c>
      <c r="W101" s="43">
        <f>SUM($E101:H101)</f>
        <v>70631</v>
      </c>
      <c r="X101" s="43">
        <f>SUM($E101:I101)</f>
        <v>101565</v>
      </c>
      <c r="Y101" s="43">
        <f>SUM($E101:J101)</f>
        <v>143412</v>
      </c>
      <c r="Z101" s="43">
        <f>SUM($E101:K101)</f>
        <v>181558</v>
      </c>
      <c r="AA101" s="43">
        <f>SUM($E101:L101)</f>
        <v>219991</v>
      </c>
      <c r="AB101" s="43">
        <f>SUM($E101:M101)</f>
        <v>247771</v>
      </c>
      <c r="AC101" s="43">
        <f>SUM($E101:N101)</f>
        <v>265358</v>
      </c>
      <c r="AD101" s="43">
        <f>SUM($E101:O101)</f>
        <v>281296</v>
      </c>
      <c r="AE101" s="43">
        <f>SUM($E101:P101)</f>
        <v>298122</v>
      </c>
      <c r="AF101" s="164"/>
      <c r="AG101" s="43">
        <f t="shared" si="1"/>
        <v>219991</v>
      </c>
      <c r="AH101" s="43"/>
      <c r="AI101" s="43"/>
      <c r="AJ101" s="43"/>
      <c r="AK101" s="43"/>
      <c r="AL101" s="43"/>
      <c r="AM101" s="25"/>
      <c r="AN101" s="30">
        <v>2024</v>
      </c>
      <c r="AO101" s="30" t="s">
        <v>6</v>
      </c>
      <c r="AQ101" s="43">
        <v>17596</v>
      </c>
      <c r="AR101" s="43">
        <v>16840</v>
      </c>
      <c r="AS101" s="43">
        <v>18274</v>
      </c>
      <c r="AT101" s="43">
        <v>17921</v>
      </c>
      <c r="AU101" s="43">
        <v>30934</v>
      </c>
      <c r="AV101" s="43">
        <v>41847</v>
      </c>
      <c r="AW101" s="43">
        <v>38146</v>
      </c>
      <c r="AX101" s="43">
        <v>38433</v>
      </c>
      <c r="AY101" s="43">
        <v>27780</v>
      </c>
      <c r="AZ101" s="43"/>
      <c r="BA101" s="43"/>
      <c r="BB101" s="43"/>
      <c r="BC101" s="43">
        <f>SUM(AQ101:BB101)</f>
        <v>247771</v>
      </c>
      <c r="BD101" s="53"/>
      <c r="BE101" s="53"/>
      <c r="BF101" s="43">
        <f>SUM($AQ101:$BB101)</f>
        <v>247771</v>
      </c>
      <c r="BG101" s="43">
        <f t="shared" ref="BG101:BQ103" si="52">SUM($AQ101:$BB101)</f>
        <v>247771</v>
      </c>
      <c r="BH101" s="43">
        <f t="shared" si="52"/>
        <v>247771</v>
      </c>
      <c r="BI101" s="43">
        <f t="shared" si="52"/>
        <v>247771</v>
      </c>
      <c r="BJ101" s="43">
        <f t="shared" si="52"/>
        <v>247771</v>
      </c>
      <c r="BK101" s="43">
        <f t="shared" si="52"/>
        <v>247771</v>
      </c>
      <c r="BL101" s="43">
        <f t="shared" si="52"/>
        <v>247771</v>
      </c>
      <c r="BM101" s="43">
        <f t="shared" si="52"/>
        <v>247771</v>
      </c>
      <c r="BN101" s="43">
        <f t="shared" si="52"/>
        <v>247771</v>
      </c>
      <c r="BO101" s="43">
        <f t="shared" si="52"/>
        <v>247771</v>
      </c>
      <c r="BP101" s="43">
        <f t="shared" si="52"/>
        <v>247771</v>
      </c>
      <c r="BQ101" s="43">
        <f t="shared" si="52"/>
        <v>247771</v>
      </c>
      <c r="BR101" s="25"/>
      <c r="BS101" s="30">
        <v>2024</v>
      </c>
      <c r="BT101" s="30" t="s">
        <v>6</v>
      </c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>
        <f>SUM(BV101:CG101)</f>
        <v>0</v>
      </c>
      <c r="CI101" s="53"/>
      <c r="CJ101" s="53"/>
      <c r="CK101" s="43">
        <f>SUM($BV101:$CG101)</f>
        <v>0</v>
      </c>
      <c r="CL101" s="43">
        <f t="shared" ref="CL101:CV103" si="53">SUM($BV101:$CG101)</f>
        <v>0</v>
      </c>
      <c r="CM101" s="43">
        <f t="shared" si="53"/>
        <v>0</v>
      </c>
      <c r="CN101" s="43">
        <f t="shared" si="53"/>
        <v>0</v>
      </c>
      <c r="CO101" s="43">
        <f t="shared" si="53"/>
        <v>0</v>
      </c>
      <c r="CP101" s="43">
        <f t="shared" si="53"/>
        <v>0</v>
      </c>
      <c r="CQ101" s="43">
        <f t="shared" si="53"/>
        <v>0</v>
      </c>
      <c r="CR101" s="43">
        <f t="shared" si="53"/>
        <v>0</v>
      </c>
      <c r="CS101" s="43">
        <f t="shared" si="53"/>
        <v>0</v>
      </c>
      <c r="CT101" s="43">
        <f t="shared" si="53"/>
        <v>0</v>
      </c>
      <c r="CU101" s="43">
        <f t="shared" si="53"/>
        <v>0</v>
      </c>
      <c r="CV101" s="43">
        <f t="shared" si="53"/>
        <v>0</v>
      </c>
    </row>
    <row r="102" spans="1:100" s="17" customFormat="1" ht="15.2" customHeight="1">
      <c r="A102" s="25">
        <v>2024</v>
      </c>
      <c r="B102" s="30" t="s">
        <v>64</v>
      </c>
      <c r="C102" s="30" t="s">
        <v>7</v>
      </c>
      <c r="E102" s="43">
        <v>840</v>
      </c>
      <c r="F102" s="43">
        <v>778</v>
      </c>
      <c r="G102" s="43">
        <v>715</v>
      </c>
      <c r="H102" s="43">
        <v>747</v>
      </c>
      <c r="I102" s="43">
        <v>728</v>
      </c>
      <c r="J102" s="43">
        <v>592</v>
      </c>
      <c r="K102" s="43">
        <v>678</v>
      </c>
      <c r="L102" s="43">
        <v>764</v>
      </c>
      <c r="M102" s="43">
        <v>828</v>
      </c>
      <c r="N102" s="43">
        <v>835</v>
      </c>
      <c r="O102" s="43">
        <v>684</v>
      </c>
      <c r="P102" s="43">
        <v>639</v>
      </c>
      <c r="Q102" s="43">
        <f>SUM(E102:P102)</f>
        <v>8828</v>
      </c>
      <c r="R102" s="28"/>
      <c r="S102" s="28"/>
      <c r="T102" s="43">
        <f>SUM($E102:E102)</f>
        <v>840</v>
      </c>
      <c r="U102" s="43">
        <f>SUM($E102:F102)</f>
        <v>1618</v>
      </c>
      <c r="V102" s="43">
        <f>SUM($E102:G102)</f>
        <v>2333</v>
      </c>
      <c r="W102" s="43">
        <f>SUM($E102:H102)</f>
        <v>3080</v>
      </c>
      <c r="X102" s="43">
        <f>SUM($E102:I102)</f>
        <v>3808</v>
      </c>
      <c r="Y102" s="43">
        <f>SUM($E102:J102)</f>
        <v>4400</v>
      </c>
      <c r="Z102" s="43">
        <f>SUM($E102:K102)</f>
        <v>5078</v>
      </c>
      <c r="AA102" s="43">
        <f>SUM($E102:L102)</f>
        <v>5842</v>
      </c>
      <c r="AB102" s="43">
        <f>SUM($E102:M102)</f>
        <v>6670</v>
      </c>
      <c r="AC102" s="43">
        <f>SUM($E102:N102)</f>
        <v>7505</v>
      </c>
      <c r="AD102" s="43">
        <f>SUM($E102:O102)</f>
        <v>8189</v>
      </c>
      <c r="AE102" s="43">
        <f>SUM($E102:P102)</f>
        <v>8828</v>
      </c>
      <c r="AF102" s="164"/>
      <c r="AG102" s="43">
        <f t="shared" si="1"/>
        <v>5842</v>
      </c>
      <c r="AH102" s="43"/>
      <c r="AI102" s="43"/>
      <c r="AJ102" s="43"/>
      <c r="AK102" s="43"/>
      <c r="AL102" s="43"/>
      <c r="AM102" s="25"/>
      <c r="AN102" s="30">
        <v>2024</v>
      </c>
      <c r="AO102" s="30" t="s">
        <v>7</v>
      </c>
      <c r="AQ102" s="43">
        <v>840</v>
      </c>
      <c r="AR102" s="43">
        <v>778</v>
      </c>
      <c r="AS102" s="43">
        <v>715</v>
      </c>
      <c r="AT102" s="43">
        <v>747</v>
      </c>
      <c r="AU102" s="43">
        <v>728</v>
      </c>
      <c r="AV102" s="43">
        <v>592</v>
      </c>
      <c r="AW102" s="43">
        <v>678</v>
      </c>
      <c r="AX102" s="43">
        <v>764</v>
      </c>
      <c r="AY102" s="43">
        <v>828</v>
      </c>
      <c r="AZ102" s="43"/>
      <c r="BA102" s="43"/>
      <c r="BB102" s="43"/>
      <c r="BC102" s="43">
        <f>SUM(AQ102:BB102)</f>
        <v>6670</v>
      </c>
      <c r="BD102" s="28"/>
      <c r="BE102" s="28"/>
      <c r="BF102" s="43">
        <f t="shared" ref="BF102:BF103" si="54">SUM($AQ102:$BB102)</f>
        <v>6670</v>
      </c>
      <c r="BG102" s="43">
        <f t="shared" si="52"/>
        <v>6670</v>
      </c>
      <c r="BH102" s="43">
        <f t="shared" si="52"/>
        <v>6670</v>
      </c>
      <c r="BI102" s="43">
        <f t="shared" si="52"/>
        <v>6670</v>
      </c>
      <c r="BJ102" s="43">
        <f t="shared" si="52"/>
        <v>6670</v>
      </c>
      <c r="BK102" s="43">
        <f t="shared" si="52"/>
        <v>6670</v>
      </c>
      <c r="BL102" s="43">
        <f t="shared" si="52"/>
        <v>6670</v>
      </c>
      <c r="BM102" s="43">
        <f t="shared" si="52"/>
        <v>6670</v>
      </c>
      <c r="BN102" s="43">
        <f t="shared" si="52"/>
        <v>6670</v>
      </c>
      <c r="BO102" s="43">
        <f t="shared" si="52"/>
        <v>6670</v>
      </c>
      <c r="BP102" s="43">
        <f t="shared" si="52"/>
        <v>6670</v>
      </c>
      <c r="BQ102" s="43">
        <f t="shared" si="52"/>
        <v>6670</v>
      </c>
      <c r="BR102" s="25"/>
      <c r="BS102" s="30">
        <v>2024</v>
      </c>
      <c r="BT102" s="30" t="s">
        <v>7</v>
      </c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>
        <f>SUM(BV102:CG102)</f>
        <v>0</v>
      </c>
      <c r="CI102" s="28"/>
      <c r="CJ102" s="28"/>
      <c r="CK102" s="43">
        <f t="shared" ref="CK102:CK103" si="55">SUM($BV102:$CG102)</f>
        <v>0</v>
      </c>
      <c r="CL102" s="43">
        <f t="shared" si="53"/>
        <v>0</v>
      </c>
      <c r="CM102" s="43">
        <f t="shared" si="53"/>
        <v>0</v>
      </c>
      <c r="CN102" s="43">
        <f t="shared" si="53"/>
        <v>0</v>
      </c>
      <c r="CO102" s="43">
        <f t="shared" si="53"/>
        <v>0</v>
      </c>
      <c r="CP102" s="43">
        <f t="shared" si="53"/>
        <v>0</v>
      </c>
      <c r="CQ102" s="43">
        <f t="shared" si="53"/>
        <v>0</v>
      </c>
      <c r="CR102" s="43">
        <f t="shared" si="53"/>
        <v>0</v>
      </c>
      <c r="CS102" s="43">
        <f t="shared" si="53"/>
        <v>0</v>
      </c>
      <c r="CT102" s="43">
        <f t="shared" si="53"/>
        <v>0</v>
      </c>
      <c r="CU102" s="43">
        <f t="shared" si="53"/>
        <v>0</v>
      </c>
      <c r="CV102" s="43">
        <f t="shared" si="53"/>
        <v>0</v>
      </c>
    </row>
    <row r="103" spans="1:100" s="17" customFormat="1" ht="15.2" customHeight="1">
      <c r="A103" s="25">
        <v>2024</v>
      </c>
      <c r="B103" s="30" t="s">
        <v>8</v>
      </c>
      <c r="C103" s="30" t="s">
        <v>8</v>
      </c>
      <c r="E103" s="43">
        <v>7</v>
      </c>
      <c r="F103" s="43">
        <v>12</v>
      </c>
      <c r="G103" s="43">
        <v>13</v>
      </c>
      <c r="H103" s="43">
        <v>21</v>
      </c>
      <c r="I103" s="43">
        <v>81</v>
      </c>
      <c r="J103" s="43">
        <v>184</v>
      </c>
      <c r="K103" s="43">
        <v>176</v>
      </c>
      <c r="L103" s="43">
        <v>192</v>
      </c>
      <c r="M103" s="43">
        <v>88</v>
      </c>
      <c r="N103" s="43">
        <v>47</v>
      </c>
      <c r="O103" s="43">
        <v>9</v>
      </c>
      <c r="P103" s="43">
        <v>9</v>
      </c>
      <c r="Q103" s="43">
        <f>SUM(E103:P103)</f>
        <v>839</v>
      </c>
      <c r="R103" s="28"/>
      <c r="S103" s="28"/>
      <c r="T103" s="43">
        <f>SUM($E103:E103)</f>
        <v>7</v>
      </c>
      <c r="U103" s="43">
        <f>SUM($E103:F103)</f>
        <v>19</v>
      </c>
      <c r="V103" s="43">
        <f>SUM($E103:G103)</f>
        <v>32</v>
      </c>
      <c r="W103" s="43">
        <f>SUM($E103:H103)</f>
        <v>53</v>
      </c>
      <c r="X103" s="43">
        <f>SUM($E103:I103)</f>
        <v>134</v>
      </c>
      <c r="Y103" s="43">
        <f>SUM($E103:J103)</f>
        <v>318</v>
      </c>
      <c r="Z103" s="43">
        <f>SUM($E103:K103)</f>
        <v>494</v>
      </c>
      <c r="AA103" s="43">
        <f>SUM($E103:L103)</f>
        <v>686</v>
      </c>
      <c r="AB103" s="43">
        <f>SUM($E103:M103)</f>
        <v>774</v>
      </c>
      <c r="AC103" s="43">
        <f>SUM($E103:N103)</f>
        <v>821</v>
      </c>
      <c r="AD103" s="43">
        <f>SUM($E103:O103)</f>
        <v>830</v>
      </c>
      <c r="AE103" s="43">
        <f>SUM($E103:P103)</f>
        <v>839</v>
      </c>
      <c r="AF103" s="164"/>
      <c r="AG103" s="43">
        <f t="shared" si="1"/>
        <v>686</v>
      </c>
      <c r="AH103" s="43"/>
      <c r="AI103" s="43"/>
      <c r="AJ103" s="43"/>
      <c r="AK103" s="43"/>
      <c r="AL103" s="43"/>
      <c r="AM103" s="25"/>
      <c r="AN103" s="30">
        <v>2024</v>
      </c>
      <c r="AO103" s="30" t="s">
        <v>8</v>
      </c>
      <c r="AQ103" s="43">
        <v>7</v>
      </c>
      <c r="AR103" s="43">
        <v>12</v>
      </c>
      <c r="AS103" s="43">
        <v>13</v>
      </c>
      <c r="AT103" s="43">
        <v>21</v>
      </c>
      <c r="AU103" s="43">
        <v>81</v>
      </c>
      <c r="AV103" s="43">
        <v>184</v>
      </c>
      <c r="AW103" s="43">
        <v>176</v>
      </c>
      <c r="AX103" s="43">
        <v>192</v>
      </c>
      <c r="AY103" s="43">
        <v>88</v>
      </c>
      <c r="AZ103" s="43"/>
      <c r="BA103" s="43"/>
      <c r="BB103" s="43"/>
      <c r="BC103" s="43">
        <f>SUM(AQ103:BB103)</f>
        <v>774</v>
      </c>
      <c r="BD103" s="28"/>
      <c r="BE103" s="28"/>
      <c r="BF103" s="43">
        <f t="shared" si="54"/>
        <v>774</v>
      </c>
      <c r="BG103" s="43">
        <f t="shared" si="52"/>
        <v>774</v>
      </c>
      <c r="BH103" s="43">
        <f t="shared" si="52"/>
        <v>774</v>
      </c>
      <c r="BI103" s="43">
        <f t="shared" si="52"/>
        <v>774</v>
      </c>
      <c r="BJ103" s="43">
        <f t="shared" si="52"/>
        <v>774</v>
      </c>
      <c r="BK103" s="43">
        <f t="shared" si="52"/>
        <v>774</v>
      </c>
      <c r="BL103" s="43">
        <f t="shared" si="52"/>
        <v>774</v>
      </c>
      <c r="BM103" s="43">
        <f t="shared" si="52"/>
        <v>774</v>
      </c>
      <c r="BN103" s="43">
        <f t="shared" si="52"/>
        <v>774</v>
      </c>
      <c r="BO103" s="43">
        <f t="shared" si="52"/>
        <v>774</v>
      </c>
      <c r="BP103" s="43">
        <f t="shared" si="52"/>
        <v>774</v>
      </c>
      <c r="BQ103" s="43">
        <f t="shared" si="52"/>
        <v>774</v>
      </c>
      <c r="BR103" s="25"/>
      <c r="BS103" s="30">
        <v>2024</v>
      </c>
      <c r="BT103" s="30" t="s">
        <v>8</v>
      </c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>
        <f>SUM(BV103:CG103)</f>
        <v>0</v>
      </c>
      <c r="CI103" s="28"/>
      <c r="CJ103" s="28"/>
      <c r="CK103" s="43">
        <f t="shared" si="55"/>
        <v>0</v>
      </c>
      <c r="CL103" s="43">
        <f t="shared" si="53"/>
        <v>0</v>
      </c>
      <c r="CM103" s="43">
        <f t="shared" si="53"/>
        <v>0</v>
      </c>
      <c r="CN103" s="43">
        <f t="shared" si="53"/>
        <v>0</v>
      </c>
      <c r="CO103" s="43">
        <f t="shared" si="53"/>
        <v>0</v>
      </c>
      <c r="CP103" s="43">
        <f t="shared" si="53"/>
        <v>0</v>
      </c>
      <c r="CQ103" s="43">
        <f t="shared" si="53"/>
        <v>0</v>
      </c>
      <c r="CR103" s="43">
        <f t="shared" si="53"/>
        <v>0</v>
      </c>
      <c r="CS103" s="43">
        <f t="shared" si="53"/>
        <v>0</v>
      </c>
      <c r="CT103" s="43">
        <f t="shared" si="53"/>
        <v>0</v>
      </c>
      <c r="CU103" s="43">
        <f t="shared" si="53"/>
        <v>0</v>
      </c>
      <c r="CV103" s="43">
        <f t="shared" si="53"/>
        <v>0</v>
      </c>
    </row>
    <row r="104" spans="1:100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56">SUM(E101:E103)</f>
        <v>18443</v>
      </c>
      <c r="F104" s="43">
        <f t="shared" si="56"/>
        <v>17630</v>
      </c>
      <c r="G104" s="43">
        <f t="shared" si="56"/>
        <v>19002</v>
      </c>
      <c r="H104" s="43">
        <f t="shared" si="56"/>
        <v>18689</v>
      </c>
      <c r="I104" s="43">
        <f t="shared" si="56"/>
        <v>31743</v>
      </c>
      <c r="J104" s="43">
        <f t="shared" si="56"/>
        <v>42623</v>
      </c>
      <c r="K104" s="43">
        <f t="shared" si="56"/>
        <v>39000</v>
      </c>
      <c r="L104" s="43">
        <f t="shared" si="56"/>
        <v>39389</v>
      </c>
      <c r="M104" s="43">
        <f t="shared" si="56"/>
        <v>28696</v>
      </c>
      <c r="N104" s="43">
        <f t="shared" si="56"/>
        <v>18469</v>
      </c>
      <c r="O104" s="43">
        <f t="shared" si="56"/>
        <v>16631</v>
      </c>
      <c r="P104" s="43">
        <f t="shared" si="56"/>
        <v>17474</v>
      </c>
      <c r="Q104" s="43">
        <f t="shared" si="56"/>
        <v>307789</v>
      </c>
      <c r="R104" s="28"/>
      <c r="S104" s="28"/>
      <c r="T104" s="43">
        <f t="shared" ref="T104:AE104" si="57">SUM(T101:T103)</f>
        <v>18443</v>
      </c>
      <c r="U104" s="43">
        <f t="shared" si="57"/>
        <v>36073</v>
      </c>
      <c r="V104" s="43">
        <f t="shared" si="57"/>
        <v>55075</v>
      </c>
      <c r="W104" s="43">
        <f t="shared" si="57"/>
        <v>73764</v>
      </c>
      <c r="X104" s="43">
        <f t="shared" si="57"/>
        <v>105507</v>
      </c>
      <c r="Y104" s="43">
        <f t="shared" si="57"/>
        <v>148130</v>
      </c>
      <c r="Z104" s="43">
        <f t="shared" si="57"/>
        <v>187130</v>
      </c>
      <c r="AA104" s="43">
        <f t="shared" si="57"/>
        <v>226519</v>
      </c>
      <c r="AB104" s="43">
        <f t="shared" si="57"/>
        <v>255215</v>
      </c>
      <c r="AC104" s="43">
        <f t="shared" si="57"/>
        <v>273684</v>
      </c>
      <c r="AD104" s="43">
        <f t="shared" si="57"/>
        <v>290315</v>
      </c>
      <c r="AE104" s="43">
        <f t="shared" si="57"/>
        <v>307789</v>
      </c>
      <c r="AF104" s="164"/>
      <c r="AG104" s="43">
        <f t="shared" si="1"/>
        <v>226519</v>
      </c>
      <c r="AH104" s="43"/>
      <c r="AI104" s="43"/>
      <c r="AJ104" s="43"/>
      <c r="AK104" s="43"/>
      <c r="AL104" s="43"/>
      <c r="AM104" s="25"/>
      <c r="AN104" s="30">
        <v>2024</v>
      </c>
      <c r="AO104" s="31" t="s">
        <v>9</v>
      </c>
      <c r="AQ104" s="43">
        <f t="shared" ref="AQ104:BC104" si="58">SUM(AQ101:AQ103)</f>
        <v>18443</v>
      </c>
      <c r="AR104" s="43">
        <f t="shared" si="58"/>
        <v>17630</v>
      </c>
      <c r="AS104" s="43">
        <f t="shared" si="58"/>
        <v>19002</v>
      </c>
      <c r="AT104" s="43">
        <f t="shared" si="58"/>
        <v>18689</v>
      </c>
      <c r="AU104" s="43">
        <f t="shared" si="58"/>
        <v>31743</v>
      </c>
      <c r="AV104" s="43">
        <f t="shared" si="58"/>
        <v>42623</v>
      </c>
      <c r="AW104" s="43">
        <f t="shared" si="58"/>
        <v>39000</v>
      </c>
      <c r="AX104" s="43">
        <f t="shared" si="58"/>
        <v>39389</v>
      </c>
      <c r="AY104" s="43">
        <f t="shared" si="58"/>
        <v>28696</v>
      </c>
      <c r="AZ104" s="43">
        <f t="shared" si="58"/>
        <v>0</v>
      </c>
      <c r="BA104" s="43">
        <f t="shared" si="58"/>
        <v>0</v>
      </c>
      <c r="BB104" s="43">
        <f t="shared" si="58"/>
        <v>0</v>
      </c>
      <c r="BC104" s="43">
        <f t="shared" si="58"/>
        <v>255215</v>
      </c>
      <c r="BD104" s="28"/>
      <c r="BE104" s="28"/>
      <c r="BF104" s="43">
        <f t="shared" ref="BF104:BQ104" si="59">SUM(BF101:BF103)</f>
        <v>255215</v>
      </c>
      <c r="BG104" s="43">
        <f t="shared" si="59"/>
        <v>255215</v>
      </c>
      <c r="BH104" s="43">
        <f t="shared" si="59"/>
        <v>255215</v>
      </c>
      <c r="BI104" s="43">
        <f t="shared" si="59"/>
        <v>255215</v>
      </c>
      <c r="BJ104" s="43">
        <f t="shared" si="59"/>
        <v>255215</v>
      </c>
      <c r="BK104" s="43">
        <f t="shared" si="59"/>
        <v>255215</v>
      </c>
      <c r="BL104" s="43">
        <f t="shared" si="59"/>
        <v>255215</v>
      </c>
      <c r="BM104" s="43">
        <f t="shared" si="59"/>
        <v>255215</v>
      </c>
      <c r="BN104" s="43">
        <f t="shared" si="59"/>
        <v>255215</v>
      </c>
      <c r="BO104" s="43">
        <f t="shared" si="59"/>
        <v>255215</v>
      </c>
      <c r="BP104" s="43">
        <f t="shared" si="59"/>
        <v>255215</v>
      </c>
      <c r="BQ104" s="43">
        <f t="shared" si="59"/>
        <v>255215</v>
      </c>
      <c r="BR104" s="25"/>
      <c r="BS104" s="30">
        <v>2024</v>
      </c>
      <c r="BT104" s="31" t="s">
        <v>9</v>
      </c>
      <c r="BV104" s="43">
        <f t="shared" ref="BV104:CH104" si="60">SUM(BV101:BV103)</f>
        <v>0</v>
      </c>
      <c r="BW104" s="43">
        <f t="shared" si="60"/>
        <v>0</v>
      </c>
      <c r="BX104" s="43">
        <f t="shared" si="60"/>
        <v>0</v>
      </c>
      <c r="BY104" s="43">
        <f t="shared" si="60"/>
        <v>0</v>
      </c>
      <c r="BZ104" s="43">
        <f t="shared" si="60"/>
        <v>0</v>
      </c>
      <c r="CA104" s="43">
        <f t="shared" si="60"/>
        <v>0</v>
      </c>
      <c r="CB104" s="43">
        <f t="shared" si="60"/>
        <v>0</v>
      </c>
      <c r="CC104" s="43">
        <f t="shared" si="60"/>
        <v>0</v>
      </c>
      <c r="CD104" s="43">
        <f t="shared" si="60"/>
        <v>0</v>
      </c>
      <c r="CE104" s="43">
        <f t="shared" si="60"/>
        <v>0</v>
      </c>
      <c r="CF104" s="43">
        <f t="shared" si="60"/>
        <v>0</v>
      </c>
      <c r="CG104" s="43">
        <f t="shared" si="60"/>
        <v>0</v>
      </c>
      <c r="CH104" s="43">
        <f t="shared" si="60"/>
        <v>0</v>
      </c>
      <c r="CI104" s="28"/>
      <c r="CJ104" s="28"/>
      <c r="CK104" s="43">
        <f t="shared" ref="CK104:CV104" si="61">SUM(CK101:CK103)</f>
        <v>0</v>
      </c>
      <c r="CL104" s="43">
        <f t="shared" si="61"/>
        <v>0</v>
      </c>
      <c r="CM104" s="43">
        <f t="shared" si="61"/>
        <v>0</v>
      </c>
      <c r="CN104" s="43">
        <f t="shared" si="61"/>
        <v>0</v>
      </c>
      <c r="CO104" s="43">
        <f t="shared" si="61"/>
        <v>0</v>
      </c>
      <c r="CP104" s="43">
        <f t="shared" si="61"/>
        <v>0</v>
      </c>
      <c r="CQ104" s="43">
        <f t="shared" si="61"/>
        <v>0</v>
      </c>
      <c r="CR104" s="43">
        <f t="shared" si="61"/>
        <v>0</v>
      </c>
      <c r="CS104" s="43">
        <f t="shared" si="61"/>
        <v>0</v>
      </c>
      <c r="CT104" s="43">
        <f t="shared" si="61"/>
        <v>0</v>
      </c>
      <c r="CU104" s="43">
        <f t="shared" si="61"/>
        <v>0</v>
      </c>
      <c r="CV104" s="43">
        <f t="shared" si="61"/>
        <v>0</v>
      </c>
    </row>
    <row r="105" spans="1:100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1"/>
        <v>0</v>
      </c>
      <c r="AH105" s="44"/>
      <c r="AI105" s="44"/>
      <c r="AJ105" s="44"/>
      <c r="AK105" s="44"/>
      <c r="AL105" s="44"/>
      <c r="AM105" s="13"/>
      <c r="AN105" s="14"/>
      <c r="AO105" s="14"/>
      <c r="AP105" s="15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15"/>
      <c r="BE105" s="15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13"/>
      <c r="BS105" s="14"/>
      <c r="BT105" s="14"/>
      <c r="BU105" s="15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15"/>
      <c r="CJ105" s="15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</row>
    <row r="106" spans="1:100" s="17" customFormat="1" ht="15.2" customHeight="1">
      <c r="A106" s="25">
        <v>2025</v>
      </c>
      <c r="B106" s="30" t="s">
        <v>62</v>
      </c>
      <c r="C106" s="30" t="s">
        <v>6</v>
      </c>
      <c r="E106" s="43">
        <v>14814</v>
      </c>
      <c r="F106" s="43">
        <v>12302</v>
      </c>
      <c r="G106" s="43">
        <v>11263</v>
      </c>
      <c r="H106" s="43">
        <v>10359</v>
      </c>
      <c r="I106" s="43">
        <v>19433</v>
      </c>
      <c r="J106" s="43">
        <v>29651</v>
      </c>
      <c r="K106" s="43">
        <v>25974</v>
      </c>
      <c r="L106" s="43">
        <v>25398</v>
      </c>
      <c r="M106" s="43">
        <v>19080</v>
      </c>
      <c r="N106" s="43">
        <v>14295</v>
      </c>
      <c r="O106" s="43">
        <v>12504</v>
      </c>
      <c r="P106" s="43">
        <v>13751</v>
      </c>
      <c r="Q106" s="43">
        <f>SUM(E106:P106)</f>
        <v>208824</v>
      </c>
      <c r="R106" s="53"/>
      <c r="S106" s="53"/>
      <c r="T106" s="43">
        <f>SUM($E106:E106)</f>
        <v>14814</v>
      </c>
      <c r="U106" s="43">
        <f>SUM($E106:F106)</f>
        <v>27116</v>
      </c>
      <c r="V106" s="43">
        <f>SUM($E106:G106)</f>
        <v>38379</v>
      </c>
      <c r="W106" s="43">
        <f>SUM($E106:H106)</f>
        <v>48738</v>
      </c>
      <c r="X106" s="43">
        <f>SUM($E106:I106)</f>
        <v>68171</v>
      </c>
      <c r="Y106" s="43">
        <f>SUM($E106:J106)</f>
        <v>97822</v>
      </c>
      <c r="Z106" s="43">
        <f>SUM($E106:K106)</f>
        <v>123796</v>
      </c>
      <c r="AA106" s="43">
        <f>SUM($E106:L106)</f>
        <v>149194</v>
      </c>
      <c r="AB106" s="43">
        <f>SUM($E106:M106)</f>
        <v>168274</v>
      </c>
      <c r="AC106" s="43">
        <f>SUM($E106:N106)</f>
        <v>182569</v>
      </c>
      <c r="AD106" s="43">
        <f>SUM($E106:O106)</f>
        <v>195073</v>
      </c>
      <c r="AE106" s="43">
        <f>SUM($E106:P106)</f>
        <v>208824</v>
      </c>
      <c r="AF106" s="164"/>
      <c r="AG106" s="43">
        <f t="shared" si="1"/>
        <v>149194</v>
      </c>
      <c r="AH106" s="43"/>
      <c r="AI106" s="43"/>
      <c r="AJ106" s="43"/>
      <c r="AK106" s="43"/>
      <c r="AL106" s="43"/>
      <c r="AM106" s="25"/>
      <c r="AN106" s="30">
        <v>2024</v>
      </c>
      <c r="AO106" s="30" t="s">
        <v>6</v>
      </c>
      <c r="AQ106" s="43">
        <v>17596</v>
      </c>
      <c r="AR106" s="43">
        <v>16840</v>
      </c>
      <c r="AS106" s="43">
        <v>18274</v>
      </c>
      <c r="AT106" s="43">
        <v>17921</v>
      </c>
      <c r="AU106" s="43">
        <v>30934</v>
      </c>
      <c r="AV106" s="43">
        <v>41847</v>
      </c>
      <c r="AW106" s="43">
        <v>38146</v>
      </c>
      <c r="AX106" s="43">
        <v>38433</v>
      </c>
      <c r="AY106" s="43">
        <v>27780</v>
      </c>
      <c r="AZ106" s="43"/>
      <c r="BA106" s="43"/>
      <c r="BB106" s="43"/>
      <c r="BC106" s="43">
        <f>SUM(AQ106:BB106)</f>
        <v>247771</v>
      </c>
      <c r="BD106" s="53"/>
      <c r="BE106" s="53"/>
      <c r="BF106" s="43">
        <f>SUM($AQ106:$BB106)</f>
        <v>247771</v>
      </c>
      <c r="BG106" s="43">
        <f t="shared" ref="BG106:BQ108" si="62">SUM($AQ106:$BB106)</f>
        <v>247771</v>
      </c>
      <c r="BH106" s="43">
        <f t="shared" si="62"/>
        <v>247771</v>
      </c>
      <c r="BI106" s="43">
        <f t="shared" si="62"/>
        <v>247771</v>
      </c>
      <c r="BJ106" s="43">
        <f t="shared" si="62"/>
        <v>247771</v>
      </c>
      <c r="BK106" s="43">
        <f t="shared" si="62"/>
        <v>247771</v>
      </c>
      <c r="BL106" s="43">
        <f t="shared" si="62"/>
        <v>247771</v>
      </c>
      <c r="BM106" s="43">
        <f t="shared" si="62"/>
        <v>247771</v>
      </c>
      <c r="BN106" s="43">
        <f t="shared" si="62"/>
        <v>247771</v>
      </c>
      <c r="BO106" s="43">
        <f t="shared" si="62"/>
        <v>247771</v>
      </c>
      <c r="BP106" s="43">
        <f t="shared" si="62"/>
        <v>247771</v>
      </c>
      <c r="BQ106" s="43">
        <f t="shared" si="62"/>
        <v>247771</v>
      </c>
      <c r="BR106" s="25"/>
      <c r="BS106" s="30">
        <v>2024</v>
      </c>
      <c r="BT106" s="30" t="s">
        <v>6</v>
      </c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>
        <f>SUM(BV106:CG106)</f>
        <v>0</v>
      </c>
      <c r="CI106" s="53"/>
      <c r="CJ106" s="53"/>
      <c r="CK106" s="43">
        <f>SUM($BV106:$CG106)</f>
        <v>0</v>
      </c>
      <c r="CL106" s="43">
        <f t="shared" ref="CL106:CV108" si="63">SUM($BV106:$CG106)</f>
        <v>0</v>
      </c>
      <c r="CM106" s="43">
        <f t="shared" si="63"/>
        <v>0</v>
      </c>
      <c r="CN106" s="43">
        <f t="shared" si="63"/>
        <v>0</v>
      </c>
      <c r="CO106" s="43">
        <f t="shared" si="63"/>
        <v>0</v>
      </c>
      <c r="CP106" s="43">
        <f t="shared" si="63"/>
        <v>0</v>
      </c>
      <c r="CQ106" s="43">
        <f t="shared" si="63"/>
        <v>0</v>
      </c>
      <c r="CR106" s="43">
        <f t="shared" si="63"/>
        <v>0</v>
      </c>
      <c r="CS106" s="43">
        <f t="shared" si="63"/>
        <v>0</v>
      </c>
      <c r="CT106" s="43">
        <f t="shared" si="63"/>
        <v>0</v>
      </c>
      <c r="CU106" s="43">
        <f t="shared" si="63"/>
        <v>0</v>
      </c>
      <c r="CV106" s="43">
        <f t="shared" si="63"/>
        <v>0</v>
      </c>
    </row>
    <row r="107" spans="1:100" s="17" customFormat="1" ht="15.2" customHeight="1">
      <c r="A107" s="25">
        <v>2025</v>
      </c>
      <c r="B107" s="30" t="s">
        <v>64</v>
      </c>
      <c r="C107" s="30" t="s">
        <v>7</v>
      </c>
      <c r="E107" s="43">
        <v>931</v>
      </c>
      <c r="F107" s="43">
        <v>884</v>
      </c>
      <c r="G107" s="43">
        <v>739</v>
      </c>
      <c r="H107" s="43">
        <v>568</v>
      </c>
      <c r="I107" s="43">
        <v>567</v>
      </c>
      <c r="J107" s="43">
        <v>568</v>
      </c>
      <c r="K107" s="43">
        <v>693</v>
      </c>
      <c r="L107" s="43">
        <v>633</v>
      </c>
      <c r="M107" s="43">
        <v>733</v>
      </c>
      <c r="N107" s="43">
        <v>674</v>
      </c>
      <c r="O107" s="43">
        <v>634</v>
      </c>
      <c r="P107" s="43">
        <v>582</v>
      </c>
      <c r="Q107" s="43">
        <f>SUM(E107:P107)</f>
        <v>8206</v>
      </c>
      <c r="R107" s="28"/>
      <c r="S107" s="28"/>
      <c r="T107" s="43">
        <f>SUM($E107:E107)</f>
        <v>931</v>
      </c>
      <c r="U107" s="43">
        <f>SUM($E107:F107)</f>
        <v>1815</v>
      </c>
      <c r="V107" s="43">
        <f>SUM($E107:G107)</f>
        <v>2554</v>
      </c>
      <c r="W107" s="43">
        <f>SUM($E107:H107)</f>
        <v>3122</v>
      </c>
      <c r="X107" s="43">
        <f>SUM($E107:I107)</f>
        <v>3689</v>
      </c>
      <c r="Y107" s="43">
        <f>SUM($E107:J107)</f>
        <v>4257</v>
      </c>
      <c r="Z107" s="43">
        <f>SUM($E107:K107)</f>
        <v>4950</v>
      </c>
      <c r="AA107" s="43">
        <f>SUM($E107:L107)</f>
        <v>5583</v>
      </c>
      <c r="AB107" s="43">
        <f>SUM($E107:M107)</f>
        <v>6316</v>
      </c>
      <c r="AC107" s="43">
        <f>SUM($E107:N107)</f>
        <v>6990</v>
      </c>
      <c r="AD107" s="43">
        <f>SUM($E107:O107)</f>
        <v>7624</v>
      </c>
      <c r="AE107" s="43">
        <f>SUM($E107:P107)</f>
        <v>8206</v>
      </c>
      <c r="AF107" s="164"/>
      <c r="AG107" s="43">
        <f t="shared" si="1"/>
        <v>5583</v>
      </c>
      <c r="AH107" s="43"/>
      <c r="AI107" s="43"/>
      <c r="AJ107" s="43"/>
      <c r="AK107" s="43"/>
      <c r="AL107" s="43"/>
      <c r="AM107" s="25"/>
      <c r="AN107" s="30">
        <v>2024</v>
      </c>
      <c r="AO107" s="30" t="s">
        <v>7</v>
      </c>
      <c r="AQ107" s="43">
        <v>840</v>
      </c>
      <c r="AR107" s="43">
        <v>778</v>
      </c>
      <c r="AS107" s="43">
        <v>715</v>
      </c>
      <c r="AT107" s="43">
        <v>747</v>
      </c>
      <c r="AU107" s="43">
        <v>728</v>
      </c>
      <c r="AV107" s="43">
        <v>592</v>
      </c>
      <c r="AW107" s="43">
        <v>678</v>
      </c>
      <c r="AX107" s="43">
        <v>764</v>
      </c>
      <c r="AY107" s="43">
        <v>828</v>
      </c>
      <c r="AZ107" s="43"/>
      <c r="BA107" s="43"/>
      <c r="BB107" s="43"/>
      <c r="BC107" s="43">
        <f>SUM(AQ107:BB107)</f>
        <v>6670</v>
      </c>
      <c r="BD107" s="28"/>
      <c r="BE107" s="28"/>
      <c r="BF107" s="43">
        <f t="shared" ref="BF107:BF108" si="64">SUM($AQ107:$BB107)</f>
        <v>6670</v>
      </c>
      <c r="BG107" s="43">
        <f t="shared" si="62"/>
        <v>6670</v>
      </c>
      <c r="BH107" s="43">
        <f t="shared" si="62"/>
        <v>6670</v>
      </c>
      <c r="BI107" s="43">
        <f t="shared" si="62"/>
        <v>6670</v>
      </c>
      <c r="BJ107" s="43">
        <f t="shared" si="62"/>
        <v>6670</v>
      </c>
      <c r="BK107" s="43">
        <f t="shared" si="62"/>
        <v>6670</v>
      </c>
      <c r="BL107" s="43">
        <f t="shared" si="62"/>
        <v>6670</v>
      </c>
      <c r="BM107" s="43">
        <f t="shared" si="62"/>
        <v>6670</v>
      </c>
      <c r="BN107" s="43">
        <f t="shared" si="62"/>
        <v>6670</v>
      </c>
      <c r="BO107" s="43">
        <f t="shared" si="62"/>
        <v>6670</v>
      </c>
      <c r="BP107" s="43">
        <f t="shared" si="62"/>
        <v>6670</v>
      </c>
      <c r="BQ107" s="43">
        <f t="shared" si="62"/>
        <v>6670</v>
      </c>
      <c r="BR107" s="25"/>
      <c r="BS107" s="30">
        <v>2024</v>
      </c>
      <c r="BT107" s="30" t="s">
        <v>7</v>
      </c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>
        <f>SUM(BV107:CG107)</f>
        <v>0</v>
      </c>
      <c r="CI107" s="28"/>
      <c r="CJ107" s="28"/>
      <c r="CK107" s="43">
        <f t="shared" ref="CK107:CK108" si="65">SUM($BV107:$CG107)</f>
        <v>0</v>
      </c>
      <c r="CL107" s="43">
        <f t="shared" si="63"/>
        <v>0</v>
      </c>
      <c r="CM107" s="43">
        <f t="shared" si="63"/>
        <v>0</v>
      </c>
      <c r="CN107" s="43">
        <f t="shared" si="63"/>
        <v>0</v>
      </c>
      <c r="CO107" s="43">
        <f t="shared" si="63"/>
        <v>0</v>
      </c>
      <c r="CP107" s="43">
        <f t="shared" si="63"/>
        <v>0</v>
      </c>
      <c r="CQ107" s="43">
        <f t="shared" si="63"/>
        <v>0</v>
      </c>
      <c r="CR107" s="43">
        <f t="shared" si="63"/>
        <v>0</v>
      </c>
      <c r="CS107" s="43">
        <f t="shared" si="63"/>
        <v>0</v>
      </c>
      <c r="CT107" s="43">
        <f t="shared" si="63"/>
        <v>0</v>
      </c>
      <c r="CU107" s="43">
        <f t="shared" si="63"/>
        <v>0</v>
      </c>
      <c r="CV107" s="43">
        <f t="shared" si="63"/>
        <v>0</v>
      </c>
    </row>
    <row r="108" spans="1:100" s="17" customFormat="1" ht="15.2" customHeight="1">
      <c r="A108" s="25">
        <v>2025</v>
      </c>
      <c r="B108" s="30" t="s">
        <v>8</v>
      </c>
      <c r="C108" s="30" t="s">
        <v>8</v>
      </c>
      <c r="E108" s="43">
        <v>18</v>
      </c>
      <c r="F108" s="43">
        <v>10</v>
      </c>
      <c r="G108" s="43">
        <v>14</v>
      </c>
      <c r="H108" s="43">
        <v>10</v>
      </c>
      <c r="I108" s="43">
        <v>107</v>
      </c>
      <c r="J108" s="43">
        <v>95</v>
      </c>
      <c r="K108" s="43">
        <v>271</v>
      </c>
      <c r="L108" s="43">
        <v>232</v>
      </c>
      <c r="M108" s="43">
        <v>131</v>
      </c>
      <c r="N108" s="43">
        <v>38</v>
      </c>
      <c r="O108" s="43">
        <v>7</v>
      </c>
      <c r="P108" s="43">
        <v>9</v>
      </c>
      <c r="Q108" s="43">
        <f>SUM(E108:P108)</f>
        <v>942</v>
      </c>
      <c r="R108" s="28"/>
      <c r="S108" s="28"/>
      <c r="T108" s="43">
        <f>SUM($E108:E108)</f>
        <v>18</v>
      </c>
      <c r="U108" s="43">
        <f>SUM($E108:F108)</f>
        <v>28</v>
      </c>
      <c r="V108" s="43">
        <f>SUM($E108:G108)</f>
        <v>42</v>
      </c>
      <c r="W108" s="43">
        <f>SUM($E108:H108)</f>
        <v>52</v>
      </c>
      <c r="X108" s="43">
        <f>SUM($E108:I108)</f>
        <v>159</v>
      </c>
      <c r="Y108" s="43">
        <f>SUM($E108:J108)</f>
        <v>254</v>
      </c>
      <c r="Z108" s="43">
        <f>SUM($E108:K108)</f>
        <v>525</v>
      </c>
      <c r="AA108" s="43">
        <f>SUM($E108:L108)</f>
        <v>757</v>
      </c>
      <c r="AB108" s="43">
        <f>SUM($E108:M108)</f>
        <v>888</v>
      </c>
      <c r="AC108" s="43">
        <f>SUM($E108:N108)</f>
        <v>926</v>
      </c>
      <c r="AD108" s="43">
        <f>SUM($E108:O108)</f>
        <v>933</v>
      </c>
      <c r="AE108" s="43">
        <f>SUM($E108:P108)</f>
        <v>942</v>
      </c>
      <c r="AF108" s="164"/>
      <c r="AG108" s="43">
        <f t="shared" si="1"/>
        <v>757</v>
      </c>
      <c r="AH108" s="43"/>
      <c r="AI108" s="43"/>
      <c r="AJ108" s="43"/>
      <c r="AK108" s="43"/>
      <c r="AL108" s="43"/>
      <c r="AM108" s="25"/>
      <c r="AN108" s="30">
        <v>2024</v>
      </c>
      <c r="AO108" s="30" t="s">
        <v>8</v>
      </c>
      <c r="AQ108" s="43">
        <v>7</v>
      </c>
      <c r="AR108" s="43">
        <v>12</v>
      </c>
      <c r="AS108" s="43">
        <v>13</v>
      </c>
      <c r="AT108" s="43">
        <v>21</v>
      </c>
      <c r="AU108" s="43">
        <v>81</v>
      </c>
      <c r="AV108" s="43">
        <v>184</v>
      </c>
      <c r="AW108" s="43">
        <v>176</v>
      </c>
      <c r="AX108" s="43">
        <v>192</v>
      </c>
      <c r="AY108" s="43">
        <v>88</v>
      </c>
      <c r="AZ108" s="43"/>
      <c r="BA108" s="43"/>
      <c r="BB108" s="43"/>
      <c r="BC108" s="43">
        <f>SUM(AQ108:BB108)</f>
        <v>774</v>
      </c>
      <c r="BD108" s="28"/>
      <c r="BE108" s="28"/>
      <c r="BF108" s="43">
        <f t="shared" si="64"/>
        <v>774</v>
      </c>
      <c r="BG108" s="43">
        <f t="shared" si="62"/>
        <v>774</v>
      </c>
      <c r="BH108" s="43">
        <f t="shared" si="62"/>
        <v>774</v>
      </c>
      <c r="BI108" s="43">
        <f t="shared" si="62"/>
        <v>774</v>
      </c>
      <c r="BJ108" s="43">
        <f t="shared" si="62"/>
        <v>774</v>
      </c>
      <c r="BK108" s="43">
        <f t="shared" si="62"/>
        <v>774</v>
      </c>
      <c r="BL108" s="43">
        <f t="shared" si="62"/>
        <v>774</v>
      </c>
      <c r="BM108" s="43">
        <f t="shared" si="62"/>
        <v>774</v>
      </c>
      <c r="BN108" s="43">
        <f t="shared" si="62"/>
        <v>774</v>
      </c>
      <c r="BO108" s="43">
        <f t="shared" si="62"/>
        <v>774</v>
      </c>
      <c r="BP108" s="43">
        <f t="shared" si="62"/>
        <v>774</v>
      </c>
      <c r="BQ108" s="43">
        <f t="shared" si="62"/>
        <v>774</v>
      </c>
      <c r="BR108" s="25"/>
      <c r="BS108" s="30">
        <v>2024</v>
      </c>
      <c r="BT108" s="30" t="s">
        <v>8</v>
      </c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>
        <f>SUM(BV108:CG108)</f>
        <v>0</v>
      </c>
      <c r="CI108" s="28"/>
      <c r="CJ108" s="28"/>
      <c r="CK108" s="43">
        <f t="shared" si="65"/>
        <v>0</v>
      </c>
      <c r="CL108" s="43">
        <f t="shared" si="63"/>
        <v>0</v>
      </c>
      <c r="CM108" s="43">
        <f t="shared" si="63"/>
        <v>0</v>
      </c>
      <c r="CN108" s="43">
        <f t="shared" si="63"/>
        <v>0</v>
      </c>
      <c r="CO108" s="43">
        <f t="shared" si="63"/>
        <v>0</v>
      </c>
      <c r="CP108" s="43">
        <f t="shared" si="63"/>
        <v>0</v>
      </c>
      <c r="CQ108" s="43">
        <f t="shared" si="63"/>
        <v>0</v>
      </c>
      <c r="CR108" s="43">
        <f t="shared" si="63"/>
        <v>0</v>
      </c>
      <c r="CS108" s="43">
        <f t="shared" si="63"/>
        <v>0</v>
      </c>
      <c r="CT108" s="43">
        <f t="shared" si="63"/>
        <v>0</v>
      </c>
      <c r="CU108" s="43">
        <f t="shared" si="63"/>
        <v>0</v>
      </c>
      <c r="CV108" s="43">
        <f t="shared" si="63"/>
        <v>0</v>
      </c>
    </row>
    <row r="109" spans="1:100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66">SUM(E106:E108)</f>
        <v>15763</v>
      </c>
      <c r="F109" s="43">
        <f t="shared" si="66"/>
        <v>13196</v>
      </c>
      <c r="G109" s="43">
        <f t="shared" si="66"/>
        <v>12016</v>
      </c>
      <c r="H109" s="43">
        <f t="shared" si="66"/>
        <v>10937</v>
      </c>
      <c r="I109" s="43">
        <f t="shared" si="66"/>
        <v>20107</v>
      </c>
      <c r="J109" s="43">
        <f t="shared" si="66"/>
        <v>30314</v>
      </c>
      <c r="K109" s="43">
        <f t="shared" si="66"/>
        <v>26938</v>
      </c>
      <c r="L109" s="43">
        <f t="shared" si="66"/>
        <v>26263</v>
      </c>
      <c r="M109" s="43">
        <f t="shared" si="66"/>
        <v>19944</v>
      </c>
      <c r="N109" s="43">
        <f t="shared" si="66"/>
        <v>15007</v>
      </c>
      <c r="O109" s="43">
        <f t="shared" si="66"/>
        <v>13145</v>
      </c>
      <c r="P109" s="43">
        <f t="shared" si="66"/>
        <v>14342</v>
      </c>
      <c r="Q109" s="43">
        <f t="shared" si="66"/>
        <v>217972</v>
      </c>
      <c r="R109" s="28"/>
      <c r="S109" s="28"/>
      <c r="T109" s="43">
        <f t="shared" ref="T109:AE109" si="67">SUM(T106:T108)</f>
        <v>15763</v>
      </c>
      <c r="U109" s="43">
        <f t="shared" si="67"/>
        <v>28959</v>
      </c>
      <c r="V109" s="43">
        <f t="shared" si="67"/>
        <v>40975</v>
      </c>
      <c r="W109" s="43">
        <f t="shared" si="67"/>
        <v>51912</v>
      </c>
      <c r="X109" s="43">
        <f t="shared" si="67"/>
        <v>72019</v>
      </c>
      <c r="Y109" s="43">
        <f t="shared" si="67"/>
        <v>102333</v>
      </c>
      <c r="Z109" s="43">
        <f t="shared" si="67"/>
        <v>129271</v>
      </c>
      <c r="AA109" s="43">
        <f t="shared" si="67"/>
        <v>155534</v>
      </c>
      <c r="AB109" s="43">
        <f t="shared" si="67"/>
        <v>175478</v>
      </c>
      <c r="AC109" s="43">
        <f t="shared" si="67"/>
        <v>190485</v>
      </c>
      <c r="AD109" s="43">
        <f t="shared" si="67"/>
        <v>203630</v>
      </c>
      <c r="AE109" s="43">
        <f t="shared" si="67"/>
        <v>217972</v>
      </c>
      <c r="AF109" s="164"/>
      <c r="AG109" s="43">
        <f t="shared" si="1"/>
        <v>155534</v>
      </c>
      <c r="AH109" s="43"/>
      <c r="AI109" s="43"/>
      <c r="AJ109" s="43"/>
      <c r="AK109" s="43"/>
      <c r="AL109" s="43"/>
      <c r="AM109" s="25"/>
      <c r="AN109" s="30">
        <v>2024</v>
      </c>
      <c r="AO109" s="31" t="s">
        <v>9</v>
      </c>
      <c r="AQ109" s="43">
        <f t="shared" ref="AQ109:BC109" si="68">SUM(AQ106:AQ108)</f>
        <v>18443</v>
      </c>
      <c r="AR109" s="43">
        <f t="shared" si="68"/>
        <v>17630</v>
      </c>
      <c r="AS109" s="43">
        <f t="shared" si="68"/>
        <v>19002</v>
      </c>
      <c r="AT109" s="43">
        <f t="shared" si="68"/>
        <v>18689</v>
      </c>
      <c r="AU109" s="43">
        <f t="shared" si="68"/>
        <v>31743</v>
      </c>
      <c r="AV109" s="43">
        <f t="shared" si="68"/>
        <v>42623</v>
      </c>
      <c r="AW109" s="43">
        <f t="shared" si="68"/>
        <v>39000</v>
      </c>
      <c r="AX109" s="43">
        <f t="shared" si="68"/>
        <v>39389</v>
      </c>
      <c r="AY109" s="43">
        <f t="shared" si="68"/>
        <v>28696</v>
      </c>
      <c r="AZ109" s="43">
        <f t="shared" si="68"/>
        <v>0</v>
      </c>
      <c r="BA109" s="43">
        <f t="shared" si="68"/>
        <v>0</v>
      </c>
      <c r="BB109" s="43">
        <f t="shared" si="68"/>
        <v>0</v>
      </c>
      <c r="BC109" s="43">
        <f t="shared" si="68"/>
        <v>255215</v>
      </c>
      <c r="BD109" s="28"/>
      <c r="BE109" s="28"/>
      <c r="BF109" s="43">
        <f t="shared" ref="BF109:BQ109" si="69">SUM(BF106:BF108)</f>
        <v>255215</v>
      </c>
      <c r="BG109" s="43">
        <f t="shared" si="69"/>
        <v>255215</v>
      </c>
      <c r="BH109" s="43">
        <f t="shared" si="69"/>
        <v>255215</v>
      </c>
      <c r="BI109" s="43">
        <f t="shared" si="69"/>
        <v>255215</v>
      </c>
      <c r="BJ109" s="43">
        <f t="shared" si="69"/>
        <v>255215</v>
      </c>
      <c r="BK109" s="43">
        <f t="shared" si="69"/>
        <v>255215</v>
      </c>
      <c r="BL109" s="43">
        <f t="shared" si="69"/>
        <v>255215</v>
      </c>
      <c r="BM109" s="43">
        <f t="shared" si="69"/>
        <v>255215</v>
      </c>
      <c r="BN109" s="43">
        <f t="shared" si="69"/>
        <v>255215</v>
      </c>
      <c r="BO109" s="43">
        <f t="shared" si="69"/>
        <v>255215</v>
      </c>
      <c r="BP109" s="43">
        <f t="shared" si="69"/>
        <v>255215</v>
      </c>
      <c r="BQ109" s="43">
        <f t="shared" si="69"/>
        <v>255215</v>
      </c>
      <c r="BR109" s="25"/>
      <c r="BS109" s="30">
        <v>2024</v>
      </c>
      <c r="BT109" s="31" t="s">
        <v>9</v>
      </c>
      <c r="BV109" s="43">
        <f t="shared" ref="BV109:CH109" si="70">SUM(BV106:BV108)</f>
        <v>0</v>
      </c>
      <c r="BW109" s="43">
        <f t="shared" si="70"/>
        <v>0</v>
      </c>
      <c r="BX109" s="43">
        <f t="shared" si="70"/>
        <v>0</v>
      </c>
      <c r="BY109" s="43">
        <f t="shared" si="70"/>
        <v>0</v>
      </c>
      <c r="BZ109" s="43">
        <f t="shared" si="70"/>
        <v>0</v>
      </c>
      <c r="CA109" s="43">
        <f t="shared" si="70"/>
        <v>0</v>
      </c>
      <c r="CB109" s="43">
        <f t="shared" si="70"/>
        <v>0</v>
      </c>
      <c r="CC109" s="43">
        <f t="shared" si="70"/>
        <v>0</v>
      </c>
      <c r="CD109" s="43">
        <f t="shared" si="70"/>
        <v>0</v>
      </c>
      <c r="CE109" s="43">
        <f t="shared" si="70"/>
        <v>0</v>
      </c>
      <c r="CF109" s="43">
        <f t="shared" si="70"/>
        <v>0</v>
      </c>
      <c r="CG109" s="43">
        <f t="shared" si="70"/>
        <v>0</v>
      </c>
      <c r="CH109" s="43">
        <f t="shared" si="70"/>
        <v>0</v>
      </c>
      <c r="CI109" s="28"/>
      <c r="CJ109" s="28"/>
      <c r="CK109" s="43">
        <f t="shared" ref="CK109:CV109" si="71">SUM(CK106:CK108)</f>
        <v>0</v>
      </c>
      <c r="CL109" s="43">
        <f t="shared" si="71"/>
        <v>0</v>
      </c>
      <c r="CM109" s="43">
        <f t="shared" si="71"/>
        <v>0</v>
      </c>
      <c r="CN109" s="43">
        <f t="shared" si="71"/>
        <v>0</v>
      </c>
      <c r="CO109" s="43">
        <f t="shared" si="71"/>
        <v>0</v>
      </c>
      <c r="CP109" s="43">
        <f t="shared" si="71"/>
        <v>0</v>
      </c>
      <c r="CQ109" s="43">
        <f t="shared" si="71"/>
        <v>0</v>
      </c>
      <c r="CR109" s="43">
        <f t="shared" si="71"/>
        <v>0</v>
      </c>
      <c r="CS109" s="43">
        <f t="shared" si="71"/>
        <v>0</v>
      </c>
      <c r="CT109" s="43">
        <f t="shared" si="71"/>
        <v>0</v>
      </c>
      <c r="CU109" s="43">
        <f t="shared" si="71"/>
        <v>0</v>
      </c>
      <c r="CV109" s="43">
        <f t="shared" si="71"/>
        <v>0</v>
      </c>
    </row>
    <row r="110" spans="1:100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1"/>
        <v>0</v>
      </c>
      <c r="AH110" s="44"/>
      <c r="AI110" s="44"/>
      <c r="AJ110" s="44"/>
      <c r="AK110" s="44"/>
      <c r="AL110" s="44"/>
      <c r="AM110" s="13"/>
      <c r="AN110" s="14"/>
      <c r="AO110" s="14"/>
      <c r="AP110" s="15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15"/>
      <c r="BE110" s="15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13"/>
      <c r="BS110" s="14"/>
      <c r="BT110" s="14"/>
      <c r="BU110" s="15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15"/>
      <c r="CJ110" s="15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</row>
    <row r="111" spans="1:100" s="17" customFormat="1" ht="15.2" customHeight="1">
      <c r="A111" s="25">
        <v>2026</v>
      </c>
      <c r="B111" s="30" t="s">
        <v>62</v>
      </c>
      <c r="C111" s="30" t="s">
        <v>6</v>
      </c>
      <c r="E111" s="37">
        <v>12792</v>
      </c>
      <c r="F111" s="37">
        <v>10742</v>
      </c>
      <c r="G111" s="37">
        <v>12388</v>
      </c>
      <c r="H111" s="37">
        <v>12652</v>
      </c>
      <c r="I111" s="37">
        <v>22545</v>
      </c>
      <c r="J111" s="37">
        <v>29011</v>
      </c>
      <c r="K111" s="37">
        <v>27758</v>
      </c>
      <c r="L111" s="37">
        <v>25827</v>
      </c>
      <c r="M111" s="37"/>
      <c r="N111" s="37"/>
      <c r="O111" s="37"/>
      <c r="P111" s="37"/>
      <c r="Q111" s="43">
        <f>SUM(E111:P111)</f>
        <v>153715</v>
      </c>
      <c r="R111" s="53"/>
      <c r="S111" s="53"/>
      <c r="T111" s="43">
        <f>SUM($E111:E111)</f>
        <v>12792</v>
      </c>
      <c r="U111" s="43">
        <f>SUM($E111:F111)</f>
        <v>23534</v>
      </c>
      <c r="V111" s="43">
        <f>SUM($E111:G111)</f>
        <v>35922</v>
      </c>
      <c r="W111" s="43">
        <f>SUM($E111:H111)</f>
        <v>48574</v>
      </c>
      <c r="X111" s="43">
        <f>SUM($E111:I111)</f>
        <v>71119</v>
      </c>
      <c r="Y111" s="43">
        <f>SUM($E111:J111)</f>
        <v>100130</v>
      </c>
      <c r="Z111" s="43">
        <f>SUM($E111:K111)</f>
        <v>127888</v>
      </c>
      <c r="AA111" s="43">
        <f>SUM($E111:L111)</f>
        <v>153715</v>
      </c>
      <c r="AB111" s="43">
        <f>SUM($E111:M111)</f>
        <v>153715</v>
      </c>
      <c r="AC111" s="43">
        <f>SUM($E111:N111)</f>
        <v>153715</v>
      </c>
      <c r="AD111" s="43">
        <f>SUM($E111:O111)</f>
        <v>153715</v>
      </c>
      <c r="AE111" s="43">
        <f>SUM($E111:P111)</f>
        <v>153715</v>
      </c>
      <c r="AF111" s="164"/>
      <c r="AG111" s="43">
        <f t="shared" si="1"/>
        <v>153715</v>
      </c>
      <c r="AH111" s="43"/>
      <c r="AI111" s="43"/>
      <c r="AJ111" s="43"/>
      <c r="AK111" s="43"/>
      <c r="AL111" s="43"/>
      <c r="AM111" s="25"/>
      <c r="AN111" s="30">
        <v>2024</v>
      </c>
      <c r="AO111" s="30" t="s">
        <v>6</v>
      </c>
      <c r="AQ111" s="37">
        <v>17596</v>
      </c>
      <c r="AR111" s="37">
        <v>16840</v>
      </c>
      <c r="AS111" s="37">
        <v>18274</v>
      </c>
      <c r="AT111" s="37">
        <v>17921</v>
      </c>
      <c r="AU111" s="37">
        <v>30934</v>
      </c>
      <c r="AV111" s="37">
        <v>41847</v>
      </c>
      <c r="AW111" s="37">
        <v>38146</v>
      </c>
      <c r="AX111" s="37">
        <v>38433</v>
      </c>
      <c r="AY111" s="37">
        <v>27780</v>
      </c>
      <c r="AZ111" s="37"/>
      <c r="BA111" s="37"/>
      <c r="BB111" s="37"/>
      <c r="BC111" s="43">
        <f>SUM(AQ111:BB111)</f>
        <v>247771</v>
      </c>
      <c r="BD111" s="53"/>
      <c r="BE111" s="53"/>
      <c r="BF111" s="43">
        <f>SUM($AQ111:$BB111)</f>
        <v>247771</v>
      </c>
      <c r="BG111" s="43">
        <f t="shared" ref="BG111:BQ113" si="72">SUM($AQ111:$BB111)</f>
        <v>247771</v>
      </c>
      <c r="BH111" s="43">
        <f t="shared" si="72"/>
        <v>247771</v>
      </c>
      <c r="BI111" s="43">
        <f t="shared" si="72"/>
        <v>247771</v>
      </c>
      <c r="BJ111" s="43">
        <f t="shared" si="72"/>
        <v>247771</v>
      </c>
      <c r="BK111" s="43">
        <f t="shared" si="72"/>
        <v>247771</v>
      </c>
      <c r="BL111" s="43">
        <f t="shared" si="72"/>
        <v>247771</v>
      </c>
      <c r="BM111" s="43">
        <f t="shared" si="72"/>
        <v>247771</v>
      </c>
      <c r="BN111" s="43">
        <f t="shared" si="72"/>
        <v>247771</v>
      </c>
      <c r="BO111" s="43">
        <f t="shared" si="72"/>
        <v>247771</v>
      </c>
      <c r="BP111" s="43">
        <f t="shared" si="72"/>
        <v>247771</v>
      </c>
      <c r="BQ111" s="43">
        <f t="shared" si="72"/>
        <v>247771</v>
      </c>
      <c r="BR111" s="25"/>
      <c r="BS111" s="30">
        <v>2024</v>
      </c>
      <c r="BT111" s="30" t="s">
        <v>6</v>
      </c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43">
        <f>SUM(BV111:CG111)</f>
        <v>0</v>
      </c>
      <c r="CI111" s="53"/>
      <c r="CJ111" s="53"/>
      <c r="CK111" s="43">
        <f>SUM($BV111:$CG111)</f>
        <v>0</v>
      </c>
      <c r="CL111" s="43">
        <f t="shared" ref="CL111:CV113" si="73">SUM($BV111:$CG111)</f>
        <v>0</v>
      </c>
      <c r="CM111" s="43">
        <f t="shared" si="73"/>
        <v>0</v>
      </c>
      <c r="CN111" s="43">
        <f t="shared" si="73"/>
        <v>0</v>
      </c>
      <c r="CO111" s="43">
        <f t="shared" si="73"/>
        <v>0</v>
      </c>
      <c r="CP111" s="43">
        <f t="shared" si="73"/>
        <v>0</v>
      </c>
      <c r="CQ111" s="43">
        <f t="shared" si="73"/>
        <v>0</v>
      </c>
      <c r="CR111" s="43">
        <f t="shared" si="73"/>
        <v>0</v>
      </c>
      <c r="CS111" s="43">
        <f t="shared" si="73"/>
        <v>0</v>
      </c>
      <c r="CT111" s="43">
        <f t="shared" si="73"/>
        <v>0</v>
      </c>
      <c r="CU111" s="43">
        <f t="shared" si="73"/>
        <v>0</v>
      </c>
      <c r="CV111" s="43">
        <f t="shared" si="73"/>
        <v>0</v>
      </c>
    </row>
    <row r="112" spans="1:100" s="17" customFormat="1" ht="15.2" customHeight="1">
      <c r="A112" s="25">
        <v>2026</v>
      </c>
      <c r="B112" s="30" t="s">
        <v>64</v>
      </c>
      <c r="C112" s="30" t="s">
        <v>7</v>
      </c>
      <c r="E112" s="37">
        <v>544</v>
      </c>
      <c r="F112" s="37">
        <v>594</v>
      </c>
      <c r="G112" s="37">
        <v>751</v>
      </c>
      <c r="H112" s="37">
        <v>510</v>
      </c>
      <c r="I112" s="37">
        <v>564</v>
      </c>
      <c r="J112" s="37">
        <v>620</v>
      </c>
      <c r="K112" s="37">
        <v>556</v>
      </c>
      <c r="L112" s="37">
        <v>549</v>
      </c>
      <c r="M112" s="37"/>
      <c r="N112" s="37"/>
      <c r="O112" s="37"/>
      <c r="P112" s="37"/>
      <c r="Q112" s="43">
        <f>SUM(E112:P112)</f>
        <v>4688</v>
      </c>
      <c r="R112" s="28"/>
      <c r="S112" s="28"/>
      <c r="T112" s="43">
        <f>SUM($E112:E112)</f>
        <v>544</v>
      </c>
      <c r="U112" s="43">
        <f>SUM($E112:F112)</f>
        <v>1138</v>
      </c>
      <c r="V112" s="43">
        <f>SUM($E112:G112)</f>
        <v>1889</v>
      </c>
      <c r="W112" s="43">
        <f>SUM($E112:H112)</f>
        <v>2399</v>
      </c>
      <c r="X112" s="43">
        <f>SUM($E112:I112)</f>
        <v>2963</v>
      </c>
      <c r="Y112" s="43">
        <f>SUM($E112:J112)</f>
        <v>3583</v>
      </c>
      <c r="Z112" s="43">
        <f>SUM($E112:K112)</f>
        <v>4139</v>
      </c>
      <c r="AA112" s="43">
        <f>SUM($E112:L112)</f>
        <v>4688</v>
      </c>
      <c r="AB112" s="43">
        <f>SUM($E112:M112)</f>
        <v>4688</v>
      </c>
      <c r="AC112" s="43">
        <f>SUM($E112:N112)</f>
        <v>4688</v>
      </c>
      <c r="AD112" s="43">
        <f>SUM($E112:O112)</f>
        <v>4688</v>
      </c>
      <c r="AE112" s="43">
        <f>SUM($E112:P112)</f>
        <v>4688</v>
      </c>
      <c r="AF112" s="164"/>
      <c r="AG112" s="43">
        <f t="shared" si="1"/>
        <v>4688</v>
      </c>
      <c r="AH112" s="43"/>
      <c r="AI112" s="43"/>
      <c r="AJ112" s="43"/>
      <c r="AK112" s="43"/>
      <c r="AL112" s="43"/>
      <c r="AM112" s="25"/>
      <c r="AN112" s="30">
        <v>2024</v>
      </c>
      <c r="AO112" s="30" t="s">
        <v>7</v>
      </c>
      <c r="AQ112" s="37">
        <v>840</v>
      </c>
      <c r="AR112" s="37">
        <v>778</v>
      </c>
      <c r="AS112" s="37">
        <v>715</v>
      </c>
      <c r="AT112" s="37">
        <v>747</v>
      </c>
      <c r="AU112" s="37">
        <v>728</v>
      </c>
      <c r="AV112" s="37">
        <v>592</v>
      </c>
      <c r="AW112" s="37">
        <v>678</v>
      </c>
      <c r="AX112" s="37">
        <v>764</v>
      </c>
      <c r="AY112" s="37">
        <v>828</v>
      </c>
      <c r="AZ112" s="37"/>
      <c r="BA112" s="37"/>
      <c r="BB112" s="37"/>
      <c r="BC112" s="43">
        <f>SUM(AQ112:BB112)</f>
        <v>6670</v>
      </c>
      <c r="BD112" s="28"/>
      <c r="BE112" s="28"/>
      <c r="BF112" s="43">
        <f t="shared" ref="BF112:BF113" si="74">SUM($AQ112:$BB112)</f>
        <v>6670</v>
      </c>
      <c r="BG112" s="43">
        <f t="shared" si="72"/>
        <v>6670</v>
      </c>
      <c r="BH112" s="43">
        <f t="shared" si="72"/>
        <v>6670</v>
      </c>
      <c r="BI112" s="43">
        <f t="shared" si="72"/>
        <v>6670</v>
      </c>
      <c r="BJ112" s="43">
        <f t="shared" si="72"/>
        <v>6670</v>
      </c>
      <c r="BK112" s="43">
        <f t="shared" si="72"/>
        <v>6670</v>
      </c>
      <c r="BL112" s="43">
        <f t="shared" si="72"/>
        <v>6670</v>
      </c>
      <c r="BM112" s="43">
        <f t="shared" si="72"/>
        <v>6670</v>
      </c>
      <c r="BN112" s="43">
        <f t="shared" si="72"/>
        <v>6670</v>
      </c>
      <c r="BO112" s="43">
        <f t="shared" si="72"/>
        <v>6670</v>
      </c>
      <c r="BP112" s="43">
        <f t="shared" si="72"/>
        <v>6670</v>
      </c>
      <c r="BQ112" s="43">
        <f t="shared" si="72"/>
        <v>6670</v>
      </c>
      <c r="BR112" s="25"/>
      <c r="BS112" s="30">
        <v>2024</v>
      </c>
      <c r="BT112" s="30" t="s">
        <v>7</v>
      </c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43">
        <f>SUM(BV112:CG112)</f>
        <v>0</v>
      </c>
      <c r="CI112" s="28"/>
      <c r="CJ112" s="28"/>
      <c r="CK112" s="43">
        <f t="shared" ref="CK112:CK113" si="75">SUM($BV112:$CG112)</f>
        <v>0</v>
      </c>
      <c r="CL112" s="43">
        <f t="shared" si="73"/>
        <v>0</v>
      </c>
      <c r="CM112" s="43">
        <f t="shared" si="73"/>
        <v>0</v>
      </c>
      <c r="CN112" s="43">
        <f t="shared" si="73"/>
        <v>0</v>
      </c>
      <c r="CO112" s="43">
        <f t="shared" si="73"/>
        <v>0</v>
      </c>
      <c r="CP112" s="43">
        <f t="shared" si="73"/>
        <v>0</v>
      </c>
      <c r="CQ112" s="43">
        <f t="shared" si="73"/>
        <v>0</v>
      </c>
      <c r="CR112" s="43">
        <f t="shared" si="73"/>
        <v>0</v>
      </c>
      <c r="CS112" s="43">
        <f t="shared" si="73"/>
        <v>0</v>
      </c>
      <c r="CT112" s="43">
        <f t="shared" si="73"/>
        <v>0</v>
      </c>
      <c r="CU112" s="43">
        <f t="shared" si="73"/>
        <v>0</v>
      </c>
      <c r="CV112" s="43">
        <f t="shared" si="73"/>
        <v>0</v>
      </c>
    </row>
    <row r="113" spans="1:100" s="17" customFormat="1" ht="15.2" customHeight="1">
      <c r="A113" s="25">
        <v>2026</v>
      </c>
      <c r="B113" s="30" t="s">
        <v>8</v>
      </c>
      <c r="C113" s="30" t="s">
        <v>8</v>
      </c>
      <c r="E113" s="37">
        <v>7</v>
      </c>
      <c r="F113" s="37">
        <v>6</v>
      </c>
      <c r="G113" s="37">
        <v>10</v>
      </c>
      <c r="H113" s="37">
        <v>15</v>
      </c>
      <c r="I113" s="37">
        <v>112</v>
      </c>
      <c r="J113" s="37">
        <v>208</v>
      </c>
      <c r="K113" s="37">
        <v>265</v>
      </c>
      <c r="L113" s="37">
        <v>226</v>
      </c>
      <c r="M113" s="37"/>
      <c r="N113" s="37"/>
      <c r="O113" s="37"/>
      <c r="P113" s="37"/>
      <c r="Q113" s="43">
        <f>SUM(E113:P113)</f>
        <v>849</v>
      </c>
      <c r="R113" s="28"/>
      <c r="S113" s="28"/>
      <c r="T113" s="43">
        <f>SUM($E113:E113)</f>
        <v>7</v>
      </c>
      <c r="U113" s="43">
        <f>SUM($E113:F113)</f>
        <v>13</v>
      </c>
      <c r="V113" s="43">
        <f>SUM($E113:G113)</f>
        <v>23</v>
      </c>
      <c r="W113" s="43">
        <f>SUM($E113:H113)</f>
        <v>38</v>
      </c>
      <c r="X113" s="43">
        <f>SUM($E113:I113)</f>
        <v>150</v>
      </c>
      <c r="Y113" s="43">
        <f>SUM($E113:J113)</f>
        <v>358</v>
      </c>
      <c r="Z113" s="43">
        <f>SUM($E113:K113)</f>
        <v>623</v>
      </c>
      <c r="AA113" s="43">
        <f>SUM($E113:L113)</f>
        <v>849</v>
      </c>
      <c r="AB113" s="43">
        <f>SUM($E113:M113)</f>
        <v>849</v>
      </c>
      <c r="AC113" s="43">
        <f>SUM($E113:N113)</f>
        <v>849</v>
      </c>
      <c r="AD113" s="43">
        <f>SUM($E113:O113)</f>
        <v>849</v>
      </c>
      <c r="AE113" s="43">
        <f>SUM($E113:P113)</f>
        <v>849</v>
      </c>
      <c r="AF113" s="164"/>
      <c r="AG113" s="43">
        <f t="shared" si="1"/>
        <v>849</v>
      </c>
      <c r="AH113" s="43"/>
      <c r="AI113" s="43"/>
      <c r="AJ113" s="43"/>
      <c r="AK113" s="43"/>
      <c r="AL113" s="43"/>
      <c r="AM113" s="25"/>
      <c r="AN113" s="30">
        <v>2024</v>
      </c>
      <c r="AO113" s="30" t="s">
        <v>8</v>
      </c>
      <c r="AQ113" s="37">
        <v>7</v>
      </c>
      <c r="AR113" s="37">
        <v>12</v>
      </c>
      <c r="AS113" s="37">
        <v>13</v>
      </c>
      <c r="AT113" s="37">
        <v>21</v>
      </c>
      <c r="AU113" s="37">
        <v>81</v>
      </c>
      <c r="AV113" s="37">
        <v>184</v>
      </c>
      <c r="AW113" s="37">
        <v>176</v>
      </c>
      <c r="AX113" s="37">
        <v>192</v>
      </c>
      <c r="AY113" s="37">
        <v>88</v>
      </c>
      <c r="AZ113" s="37"/>
      <c r="BA113" s="37"/>
      <c r="BB113" s="37"/>
      <c r="BC113" s="43">
        <f>SUM(AQ113:BB113)</f>
        <v>774</v>
      </c>
      <c r="BD113" s="28"/>
      <c r="BE113" s="28"/>
      <c r="BF113" s="43">
        <f t="shared" si="74"/>
        <v>774</v>
      </c>
      <c r="BG113" s="43">
        <f t="shared" si="72"/>
        <v>774</v>
      </c>
      <c r="BH113" s="43">
        <f t="shared" si="72"/>
        <v>774</v>
      </c>
      <c r="BI113" s="43">
        <f t="shared" si="72"/>
        <v>774</v>
      </c>
      <c r="BJ113" s="43">
        <f t="shared" si="72"/>
        <v>774</v>
      </c>
      <c r="BK113" s="43">
        <f t="shared" si="72"/>
        <v>774</v>
      </c>
      <c r="BL113" s="43">
        <f t="shared" si="72"/>
        <v>774</v>
      </c>
      <c r="BM113" s="43">
        <f t="shared" si="72"/>
        <v>774</v>
      </c>
      <c r="BN113" s="43">
        <f t="shared" si="72"/>
        <v>774</v>
      </c>
      <c r="BO113" s="43">
        <f t="shared" si="72"/>
        <v>774</v>
      </c>
      <c r="BP113" s="43">
        <f t="shared" si="72"/>
        <v>774</v>
      </c>
      <c r="BQ113" s="43">
        <f t="shared" si="72"/>
        <v>774</v>
      </c>
      <c r="BR113" s="25"/>
      <c r="BS113" s="30">
        <v>2024</v>
      </c>
      <c r="BT113" s="30" t="s">
        <v>8</v>
      </c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43">
        <f>SUM(BV113:CG113)</f>
        <v>0</v>
      </c>
      <c r="CI113" s="28"/>
      <c r="CJ113" s="28"/>
      <c r="CK113" s="43">
        <f t="shared" si="75"/>
        <v>0</v>
      </c>
      <c r="CL113" s="43">
        <f t="shared" si="73"/>
        <v>0</v>
      </c>
      <c r="CM113" s="43">
        <f t="shared" si="73"/>
        <v>0</v>
      </c>
      <c r="CN113" s="43">
        <f t="shared" si="73"/>
        <v>0</v>
      </c>
      <c r="CO113" s="43">
        <f t="shared" si="73"/>
        <v>0</v>
      </c>
      <c r="CP113" s="43">
        <f t="shared" si="73"/>
        <v>0</v>
      </c>
      <c r="CQ113" s="43">
        <f t="shared" si="73"/>
        <v>0</v>
      </c>
      <c r="CR113" s="43">
        <f t="shared" si="73"/>
        <v>0</v>
      </c>
      <c r="CS113" s="43">
        <f t="shared" si="73"/>
        <v>0</v>
      </c>
      <c r="CT113" s="43">
        <f t="shared" si="73"/>
        <v>0</v>
      </c>
      <c r="CU113" s="43">
        <f t="shared" si="73"/>
        <v>0</v>
      </c>
      <c r="CV113" s="43">
        <f t="shared" si="73"/>
        <v>0</v>
      </c>
    </row>
    <row r="114" spans="1:100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76">SUM(E111:E113)</f>
        <v>13343</v>
      </c>
      <c r="F114" s="43">
        <f t="shared" si="76"/>
        <v>11342</v>
      </c>
      <c r="G114" s="43">
        <f t="shared" si="76"/>
        <v>13149</v>
      </c>
      <c r="H114" s="43">
        <f t="shared" si="76"/>
        <v>13177</v>
      </c>
      <c r="I114" s="43">
        <f t="shared" si="76"/>
        <v>23221</v>
      </c>
      <c r="J114" s="43">
        <f t="shared" si="76"/>
        <v>29839</v>
      </c>
      <c r="K114" s="43">
        <f t="shared" si="76"/>
        <v>28579</v>
      </c>
      <c r="L114" s="43">
        <f t="shared" si="76"/>
        <v>26602</v>
      </c>
      <c r="M114" s="43">
        <f t="shared" si="76"/>
        <v>0</v>
      </c>
      <c r="N114" s="43">
        <f t="shared" si="76"/>
        <v>0</v>
      </c>
      <c r="O114" s="43">
        <f t="shared" si="76"/>
        <v>0</v>
      </c>
      <c r="P114" s="43">
        <f t="shared" si="76"/>
        <v>0</v>
      </c>
      <c r="Q114" s="43">
        <f t="shared" si="76"/>
        <v>159252</v>
      </c>
      <c r="R114" s="28"/>
      <c r="S114" s="28"/>
      <c r="T114" s="43">
        <f t="shared" ref="T114:AE114" si="77">SUM(T111:T113)</f>
        <v>13343</v>
      </c>
      <c r="U114" s="43">
        <f t="shared" si="77"/>
        <v>24685</v>
      </c>
      <c r="V114" s="43">
        <f t="shared" si="77"/>
        <v>37834</v>
      </c>
      <c r="W114" s="43">
        <f t="shared" si="77"/>
        <v>51011</v>
      </c>
      <c r="X114" s="43">
        <f t="shared" si="77"/>
        <v>74232</v>
      </c>
      <c r="Y114" s="43">
        <f t="shared" si="77"/>
        <v>104071</v>
      </c>
      <c r="Z114" s="43">
        <f t="shared" si="77"/>
        <v>132650</v>
      </c>
      <c r="AA114" s="43">
        <f t="shared" si="77"/>
        <v>159252</v>
      </c>
      <c r="AB114" s="43">
        <f t="shared" si="77"/>
        <v>159252</v>
      </c>
      <c r="AC114" s="43">
        <f t="shared" si="77"/>
        <v>159252</v>
      </c>
      <c r="AD114" s="43">
        <f t="shared" si="77"/>
        <v>159252</v>
      </c>
      <c r="AE114" s="43">
        <f t="shared" si="77"/>
        <v>159252</v>
      </c>
      <c r="AF114" s="164"/>
      <c r="AG114" s="43">
        <f t="shared" si="1"/>
        <v>159252</v>
      </c>
      <c r="AH114" s="43"/>
      <c r="AI114" s="43"/>
      <c r="AJ114" s="43"/>
      <c r="AK114" s="43"/>
      <c r="AL114" s="43"/>
      <c r="AM114" s="25"/>
      <c r="AN114" s="30">
        <v>2024</v>
      </c>
      <c r="AO114" s="31" t="s">
        <v>9</v>
      </c>
      <c r="AQ114" s="43">
        <f t="shared" ref="AQ114:BC114" si="78">SUM(AQ111:AQ113)</f>
        <v>18443</v>
      </c>
      <c r="AR114" s="43">
        <f t="shared" si="78"/>
        <v>17630</v>
      </c>
      <c r="AS114" s="43">
        <f t="shared" si="78"/>
        <v>19002</v>
      </c>
      <c r="AT114" s="43">
        <f t="shared" si="78"/>
        <v>18689</v>
      </c>
      <c r="AU114" s="43">
        <f t="shared" si="78"/>
        <v>31743</v>
      </c>
      <c r="AV114" s="43">
        <f t="shared" si="78"/>
        <v>42623</v>
      </c>
      <c r="AW114" s="43">
        <f t="shared" si="78"/>
        <v>39000</v>
      </c>
      <c r="AX114" s="43">
        <f t="shared" si="78"/>
        <v>39389</v>
      </c>
      <c r="AY114" s="43">
        <f t="shared" si="78"/>
        <v>28696</v>
      </c>
      <c r="AZ114" s="43">
        <f t="shared" si="78"/>
        <v>0</v>
      </c>
      <c r="BA114" s="43">
        <f t="shared" si="78"/>
        <v>0</v>
      </c>
      <c r="BB114" s="43">
        <f t="shared" si="78"/>
        <v>0</v>
      </c>
      <c r="BC114" s="43">
        <f t="shared" si="78"/>
        <v>255215</v>
      </c>
      <c r="BD114" s="28"/>
      <c r="BE114" s="28"/>
      <c r="BF114" s="43">
        <f t="shared" ref="BF114:BQ114" si="79">SUM(BF111:BF113)</f>
        <v>255215</v>
      </c>
      <c r="BG114" s="43">
        <f t="shared" si="79"/>
        <v>255215</v>
      </c>
      <c r="BH114" s="43">
        <f t="shared" si="79"/>
        <v>255215</v>
      </c>
      <c r="BI114" s="43">
        <f t="shared" si="79"/>
        <v>255215</v>
      </c>
      <c r="BJ114" s="43">
        <f t="shared" si="79"/>
        <v>255215</v>
      </c>
      <c r="BK114" s="43">
        <f t="shared" si="79"/>
        <v>255215</v>
      </c>
      <c r="BL114" s="43">
        <f t="shared" si="79"/>
        <v>255215</v>
      </c>
      <c r="BM114" s="43">
        <f t="shared" si="79"/>
        <v>255215</v>
      </c>
      <c r="BN114" s="43">
        <f t="shared" si="79"/>
        <v>255215</v>
      </c>
      <c r="BO114" s="43">
        <f t="shared" si="79"/>
        <v>255215</v>
      </c>
      <c r="BP114" s="43">
        <f t="shared" si="79"/>
        <v>255215</v>
      </c>
      <c r="BQ114" s="43">
        <f t="shared" si="79"/>
        <v>255215</v>
      </c>
      <c r="BR114" s="25"/>
      <c r="BS114" s="30">
        <v>2024</v>
      </c>
      <c r="BT114" s="31" t="s">
        <v>9</v>
      </c>
      <c r="BV114" s="43">
        <f t="shared" ref="BV114:CH114" si="80">SUM(BV111:BV113)</f>
        <v>0</v>
      </c>
      <c r="BW114" s="43">
        <f t="shared" si="80"/>
        <v>0</v>
      </c>
      <c r="BX114" s="43">
        <f t="shared" si="80"/>
        <v>0</v>
      </c>
      <c r="BY114" s="43">
        <f t="shared" si="80"/>
        <v>0</v>
      </c>
      <c r="BZ114" s="43">
        <f t="shared" si="80"/>
        <v>0</v>
      </c>
      <c r="CA114" s="43">
        <f t="shared" si="80"/>
        <v>0</v>
      </c>
      <c r="CB114" s="43">
        <f t="shared" si="80"/>
        <v>0</v>
      </c>
      <c r="CC114" s="43">
        <f t="shared" si="80"/>
        <v>0</v>
      </c>
      <c r="CD114" s="43">
        <f t="shared" si="80"/>
        <v>0</v>
      </c>
      <c r="CE114" s="43">
        <f t="shared" si="80"/>
        <v>0</v>
      </c>
      <c r="CF114" s="43">
        <f t="shared" si="80"/>
        <v>0</v>
      </c>
      <c r="CG114" s="43">
        <f t="shared" si="80"/>
        <v>0</v>
      </c>
      <c r="CH114" s="43">
        <f t="shared" si="80"/>
        <v>0</v>
      </c>
      <c r="CI114" s="28"/>
      <c r="CJ114" s="28"/>
      <c r="CK114" s="43">
        <f t="shared" ref="CK114:CV114" si="81">SUM(CK111:CK113)</f>
        <v>0</v>
      </c>
      <c r="CL114" s="43">
        <f t="shared" si="81"/>
        <v>0</v>
      </c>
      <c r="CM114" s="43">
        <f t="shared" si="81"/>
        <v>0</v>
      </c>
      <c r="CN114" s="43">
        <f t="shared" si="81"/>
        <v>0</v>
      </c>
      <c r="CO114" s="43">
        <f t="shared" si="81"/>
        <v>0</v>
      </c>
      <c r="CP114" s="43">
        <f t="shared" si="81"/>
        <v>0</v>
      </c>
      <c r="CQ114" s="43">
        <f t="shared" si="81"/>
        <v>0</v>
      </c>
      <c r="CR114" s="43">
        <f t="shared" si="81"/>
        <v>0</v>
      </c>
      <c r="CS114" s="43">
        <f t="shared" si="81"/>
        <v>0</v>
      </c>
      <c r="CT114" s="43">
        <f t="shared" si="81"/>
        <v>0</v>
      </c>
      <c r="CU114" s="43">
        <f t="shared" si="81"/>
        <v>0</v>
      </c>
      <c r="CV114" s="43">
        <f t="shared" si="81"/>
        <v>0</v>
      </c>
    </row>
    <row r="115" spans="1:100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1"/>
        <v>0</v>
      </c>
      <c r="AH115" s="44"/>
      <c r="AI115" s="44"/>
      <c r="AJ115" s="44"/>
      <c r="AK115" s="44"/>
      <c r="AL115" s="44"/>
      <c r="AM115" s="13"/>
      <c r="AN115" s="14"/>
      <c r="AO115" s="14"/>
      <c r="AP115" s="15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15"/>
      <c r="BE115" s="15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13"/>
      <c r="BS115" s="14"/>
      <c r="BT115" s="14"/>
      <c r="BU115" s="15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15"/>
      <c r="CJ115" s="15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</row>
    <row r="116" spans="1:100" ht="15.2" customHeight="1">
      <c r="R116" s="44"/>
      <c r="S116" s="44"/>
      <c r="AG116" s="43">
        <f t="shared" si="1"/>
        <v>0</v>
      </c>
      <c r="BD116" s="44"/>
      <c r="BE116" s="44"/>
      <c r="CI116" s="44"/>
      <c r="CJ116" s="44"/>
    </row>
    <row r="117" spans="1:100" ht="15.2" customHeight="1">
      <c r="R117" s="44"/>
      <c r="S117" s="44"/>
      <c r="AG117" s="43">
        <f t="shared" si="1"/>
        <v>0</v>
      </c>
      <c r="BD117" s="44"/>
      <c r="BE117" s="44"/>
      <c r="CI117" s="44"/>
      <c r="CJ117" s="44"/>
    </row>
    <row r="118" spans="1:100" ht="15.2" hidden="1" customHeight="1">
      <c r="A118" s="25"/>
      <c r="B118" s="32"/>
      <c r="C118" s="30"/>
      <c r="D118" s="17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4"/>
      <c r="S118" s="44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64"/>
      <c r="AG118" s="43">
        <f t="shared" si="1"/>
        <v>0</v>
      </c>
      <c r="AH118" s="43"/>
      <c r="AI118" s="43"/>
      <c r="AJ118" s="43"/>
      <c r="AK118" s="43"/>
      <c r="AL118" s="43"/>
      <c r="AM118" s="25"/>
      <c r="AN118" s="32"/>
      <c r="AO118" s="30"/>
      <c r="AP118" s="17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4"/>
      <c r="BE118" s="44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25"/>
      <c r="BS118" s="32"/>
      <c r="BT118" s="30"/>
      <c r="BU118" s="17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4"/>
      <c r="CJ118" s="44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</row>
    <row r="119" spans="1:100" ht="15.2" hidden="1" customHeight="1">
      <c r="A119" s="25"/>
      <c r="B119" s="32"/>
      <c r="C119" s="30"/>
      <c r="D119" s="17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4"/>
      <c r="S119" s="44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64"/>
      <c r="AG119" s="43">
        <f t="shared" si="1"/>
        <v>0</v>
      </c>
      <c r="AH119" s="43"/>
      <c r="AI119" s="43"/>
      <c r="AJ119" s="43"/>
      <c r="AK119" s="43"/>
      <c r="AL119" s="43"/>
      <c r="AM119" s="25"/>
      <c r="AN119" s="32"/>
      <c r="AO119" s="30"/>
      <c r="AP119" s="17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4"/>
      <c r="BE119" s="44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25"/>
      <c r="BS119" s="32"/>
      <c r="BT119" s="30"/>
      <c r="BU119" s="17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4"/>
      <c r="CJ119" s="44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</row>
    <row r="120" spans="1:100" ht="15.2" hidden="1" customHeight="1">
      <c r="A120" s="25"/>
      <c r="B120" s="32"/>
      <c r="C120" s="30"/>
      <c r="D120" s="17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4"/>
      <c r="S120" s="44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64"/>
      <c r="AG120" s="43">
        <f t="shared" si="1"/>
        <v>0</v>
      </c>
      <c r="AH120" s="43"/>
      <c r="AI120" s="43"/>
      <c r="AJ120" s="43"/>
      <c r="AK120" s="43"/>
      <c r="AL120" s="43"/>
      <c r="AM120" s="25"/>
      <c r="AN120" s="32"/>
      <c r="AO120" s="30"/>
      <c r="AP120" s="17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4"/>
      <c r="BE120" s="44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25"/>
      <c r="BS120" s="32"/>
      <c r="BT120" s="30"/>
      <c r="BU120" s="17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4"/>
      <c r="CJ120" s="44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</row>
    <row r="121" spans="1:100" ht="15.2" hidden="1" customHeight="1">
      <c r="A121" s="25"/>
      <c r="B121" s="32"/>
      <c r="C121" s="30"/>
      <c r="D121" s="17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4"/>
      <c r="S121" s="44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64"/>
      <c r="AG121" s="43">
        <f t="shared" si="1"/>
        <v>0</v>
      </c>
      <c r="AH121" s="43"/>
      <c r="AI121" s="43"/>
      <c r="AJ121" s="43"/>
      <c r="AK121" s="43"/>
      <c r="AL121" s="43"/>
      <c r="AM121" s="25"/>
      <c r="AN121" s="32"/>
      <c r="AO121" s="30"/>
      <c r="AP121" s="17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4"/>
      <c r="BE121" s="44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25"/>
      <c r="BS121" s="32"/>
      <c r="BT121" s="30"/>
      <c r="BU121" s="17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4"/>
      <c r="CJ121" s="44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</row>
    <row r="122" spans="1:100" ht="15.2" hidden="1" customHeight="1">
      <c r="A122" s="25"/>
      <c r="B122" s="32"/>
      <c r="C122" s="30"/>
      <c r="D122" s="17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4"/>
      <c r="S122" s="44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64"/>
      <c r="AG122" s="43">
        <f t="shared" si="1"/>
        <v>0</v>
      </c>
      <c r="AH122" s="43"/>
      <c r="AI122" s="43"/>
      <c r="AJ122" s="43"/>
      <c r="AK122" s="43"/>
      <c r="AL122" s="43"/>
      <c r="AM122" s="25"/>
      <c r="AN122" s="32"/>
      <c r="AO122" s="30"/>
      <c r="AP122" s="17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4"/>
      <c r="BE122" s="44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25"/>
      <c r="BS122" s="32"/>
      <c r="BT122" s="30"/>
      <c r="BU122" s="17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4"/>
      <c r="CJ122" s="44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</row>
    <row r="123" spans="1:100" ht="15.2" hidden="1" customHeight="1">
      <c r="A123" s="25"/>
      <c r="B123" s="32"/>
      <c r="C123" s="30"/>
      <c r="D123" s="17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4"/>
      <c r="S123" s="44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64"/>
      <c r="AG123" s="43">
        <f t="shared" si="1"/>
        <v>0</v>
      </c>
      <c r="AH123" s="43"/>
      <c r="AI123" s="43"/>
      <c r="AJ123" s="43"/>
      <c r="AK123" s="43"/>
      <c r="AL123" s="43"/>
      <c r="AM123" s="25"/>
      <c r="AN123" s="32"/>
      <c r="AO123" s="30"/>
      <c r="AP123" s="17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4"/>
      <c r="BE123" s="44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25"/>
      <c r="BS123" s="32"/>
      <c r="BT123" s="30"/>
      <c r="BU123" s="17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4"/>
      <c r="CJ123" s="44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</row>
    <row r="124" spans="1:100" ht="15.2" hidden="1" customHeight="1">
      <c r="A124" s="25"/>
      <c r="B124" s="32"/>
      <c r="C124" s="30"/>
      <c r="D124" s="17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4"/>
      <c r="S124" s="44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64"/>
      <c r="AG124" s="43">
        <f t="shared" si="1"/>
        <v>0</v>
      </c>
      <c r="AH124" s="43"/>
      <c r="AI124" s="43"/>
      <c r="AJ124" s="43"/>
      <c r="AK124" s="43"/>
      <c r="AL124" s="43"/>
      <c r="AM124" s="25"/>
      <c r="AN124" s="32"/>
      <c r="AO124" s="30"/>
      <c r="AP124" s="17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4"/>
      <c r="BE124" s="44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25"/>
      <c r="BS124" s="32"/>
      <c r="BT124" s="30"/>
      <c r="BU124" s="17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4"/>
      <c r="CJ124" s="44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</row>
    <row r="125" spans="1:100" ht="15.2" hidden="1" customHeight="1">
      <c r="A125" s="25"/>
      <c r="B125" s="32"/>
      <c r="C125" s="30"/>
      <c r="D125" s="17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4"/>
      <c r="S125" s="44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64"/>
      <c r="AG125" s="43">
        <f t="shared" si="1"/>
        <v>0</v>
      </c>
      <c r="AH125" s="43"/>
      <c r="AI125" s="43"/>
      <c r="AJ125" s="43"/>
      <c r="AK125" s="43"/>
      <c r="AL125" s="43"/>
      <c r="AM125" s="25"/>
      <c r="AN125" s="32"/>
      <c r="AO125" s="30"/>
      <c r="AP125" s="17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4"/>
      <c r="BE125" s="44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25"/>
      <c r="BS125" s="32"/>
      <c r="BT125" s="30"/>
      <c r="BU125" s="17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4"/>
      <c r="CJ125" s="44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</row>
    <row r="126" spans="1:100" ht="15.2" hidden="1" customHeight="1">
      <c r="A126" s="25"/>
      <c r="B126" s="32"/>
      <c r="C126" s="30"/>
      <c r="D126" s="17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4"/>
      <c r="S126" s="44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64"/>
      <c r="AG126" s="43">
        <f t="shared" si="1"/>
        <v>0</v>
      </c>
      <c r="AH126" s="43"/>
      <c r="AI126" s="43"/>
      <c r="AJ126" s="43"/>
      <c r="AK126" s="43"/>
      <c r="AL126" s="43"/>
      <c r="AM126" s="25"/>
      <c r="AN126" s="32"/>
      <c r="AO126" s="30"/>
      <c r="AP126" s="17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4"/>
      <c r="BE126" s="44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25"/>
      <c r="BS126" s="32"/>
      <c r="BT126" s="30"/>
      <c r="BU126" s="17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4"/>
      <c r="CJ126" s="44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</row>
    <row r="127" spans="1:100" ht="15.2" hidden="1" customHeight="1">
      <c r="A127" s="25"/>
      <c r="B127" s="32"/>
      <c r="C127" s="30"/>
      <c r="D127" s="17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4"/>
      <c r="S127" s="44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64"/>
      <c r="AG127" s="43">
        <f t="shared" si="1"/>
        <v>0</v>
      </c>
      <c r="AH127" s="43"/>
      <c r="AI127" s="43"/>
      <c r="AJ127" s="43"/>
      <c r="AK127" s="43"/>
      <c r="AL127" s="43"/>
      <c r="AM127" s="25"/>
      <c r="AN127" s="32"/>
      <c r="AO127" s="30"/>
      <c r="AP127" s="17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4"/>
      <c r="BE127" s="44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25"/>
      <c r="BS127" s="32"/>
      <c r="BT127" s="30"/>
      <c r="BU127" s="17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4"/>
      <c r="CJ127" s="44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</row>
    <row r="128" spans="1:100" ht="15.2" hidden="1" customHeight="1">
      <c r="A128" s="25"/>
      <c r="B128" s="32"/>
      <c r="C128" s="30"/>
      <c r="D128" s="17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4"/>
      <c r="S128" s="44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64"/>
      <c r="AG128" s="43">
        <f t="shared" si="1"/>
        <v>0</v>
      </c>
      <c r="AH128" s="43"/>
      <c r="AI128" s="43"/>
      <c r="AJ128" s="43"/>
      <c r="AK128" s="43"/>
      <c r="AL128" s="43"/>
      <c r="AM128" s="25"/>
      <c r="AN128" s="32"/>
      <c r="AO128" s="30"/>
      <c r="AP128" s="17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4"/>
      <c r="BE128" s="44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25"/>
      <c r="BS128" s="32"/>
      <c r="BT128" s="30"/>
      <c r="BU128" s="17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4"/>
      <c r="CJ128" s="44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</row>
    <row r="129" spans="1:100" ht="15.2" hidden="1" customHeight="1">
      <c r="A129" s="25"/>
      <c r="B129" s="32"/>
      <c r="C129" s="30"/>
      <c r="D129" s="17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4"/>
      <c r="S129" s="44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64"/>
      <c r="AG129" s="43">
        <f t="shared" si="1"/>
        <v>0</v>
      </c>
      <c r="AH129" s="43"/>
      <c r="AI129" s="43"/>
      <c r="AJ129" s="43"/>
      <c r="AK129" s="43"/>
      <c r="AL129" s="43"/>
      <c r="AM129" s="25"/>
      <c r="AN129" s="32"/>
      <c r="AO129" s="30"/>
      <c r="AP129" s="17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4"/>
      <c r="BE129" s="44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25"/>
      <c r="BS129" s="32"/>
      <c r="BT129" s="30"/>
      <c r="BU129" s="17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4"/>
      <c r="CJ129" s="44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</row>
    <row r="130" spans="1:100" ht="15.2" hidden="1" customHeight="1">
      <c r="A130" s="25"/>
      <c r="B130" s="32"/>
      <c r="C130" s="30"/>
      <c r="D130" s="17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4"/>
      <c r="S130" s="44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64"/>
      <c r="AG130" s="43">
        <f t="shared" si="1"/>
        <v>0</v>
      </c>
      <c r="AH130" s="43"/>
      <c r="AI130" s="43"/>
      <c r="AJ130" s="43"/>
      <c r="AK130" s="43"/>
      <c r="AL130" s="43"/>
      <c r="AM130" s="25"/>
      <c r="AN130" s="32"/>
      <c r="AO130" s="30"/>
      <c r="AP130" s="17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4"/>
      <c r="BE130" s="44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25"/>
      <c r="BS130" s="32"/>
      <c r="BT130" s="30"/>
      <c r="BU130" s="17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4"/>
      <c r="CJ130" s="44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</row>
    <row r="131" spans="1:100" s="17" customFormat="1" ht="15.2" customHeight="1">
      <c r="A131" s="25">
        <v>2019</v>
      </c>
      <c r="B131" s="32"/>
      <c r="C131" s="30" t="s">
        <v>6</v>
      </c>
      <c r="E131" s="43">
        <f t="shared" ref="E131:P138" si="82">SUMIFS(E$76:E$115,$A$76:$A$115,$A131,$C$76:$C$115,$C131)</f>
        <v>23464</v>
      </c>
      <c r="F131" s="43">
        <f t="shared" si="82"/>
        <v>21223</v>
      </c>
      <c r="G131" s="43">
        <f t="shared" si="82"/>
        <v>25197</v>
      </c>
      <c r="H131" s="43">
        <f t="shared" si="82"/>
        <v>25639</v>
      </c>
      <c r="I131" s="43">
        <f t="shared" si="82"/>
        <v>38499</v>
      </c>
      <c r="J131" s="43">
        <f t="shared" si="82"/>
        <v>49446</v>
      </c>
      <c r="K131" s="43">
        <f t="shared" si="82"/>
        <v>46493</v>
      </c>
      <c r="L131" s="43">
        <f t="shared" si="82"/>
        <v>45436</v>
      </c>
      <c r="M131" s="43">
        <f t="shared" si="82"/>
        <v>38592</v>
      </c>
      <c r="N131" s="43">
        <f t="shared" si="82"/>
        <v>23666</v>
      </c>
      <c r="O131" s="43">
        <f t="shared" si="82"/>
        <v>25058</v>
      </c>
      <c r="P131" s="43">
        <f t="shared" si="82"/>
        <v>26841</v>
      </c>
      <c r="Q131" s="43">
        <f t="shared" ref="Q131:Q138" si="83">SUM(E131:P131)</f>
        <v>389554</v>
      </c>
      <c r="R131" s="44"/>
      <c r="S131" s="44"/>
      <c r="T131" s="43">
        <f>SUM($E131:E131)</f>
        <v>23464</v>
      </c>
      <c r="U131" s="43">
        <f>SUM($E131:F131)</f>
        <v>44687</v>
      </c>
      <c r="V131" s="43">
        <f>SUM($E131:G131)</f>
        <v>69884</v>
      </c>
      <c r="W131" s="43">
        <f>SUM($E131:H131)</f>
        <v>95523</v>
      </c>
      <c r="X131" s="43">
        <f>SUM($E131:I131)</f>
        <v>134022</v>
      </c>
      <c r="Y131" s="43">
        <f>SUM($E131:J131)</f>
        <v>183468</v>
      </c>
      <c r="Z131" s="43">
        <f>SUM($E131:K131)</f>
        <v>229961</v>
      </c>
      <c r="AA131" s="43">
        <f>SUM($E131:L131)</f>
        <v>275397</v>
      </c>
      <c r="AB131" s="43">
        <f>SUM($E131:M131)</f>
        <v>313989</v>
      </c>
      <c r="AC131" s="43">
        <f>SUM($E131:N131)</f>
        <v>337655</v>
      </c>
      <c r="AD131" s="43">
        <f>SUM($E131:O131)</f>
        <v>362713</v>
      </c>
      <c r="AE131" s="43">
        <f>SUM($E131:P131)</f>
        <v>389554</v>
      </c>
      <c r="AF131" s="164"/>
      <c r="AG131" s="43">
        <f t="shared" si="1"/>
        <v>275397</v>
      </c>
      <c r="AH131" s="43"/>
      <c r="AI131" s="43"/>
      <c r="AJ131" s="43"/>
      <c r="AK131" s="43"/>
      <c r="AL131" s="43"/>
      <c r="AM131" s="25"/>
      <c r="AN131" s="32">
        <v>2019</v>
      </c>
      <c r="AO131" s="30" t="s">
        <v>6</v>
      </c>
      <c r="AQ131" s="43">
        <f t="shared" ref="AQ131:BB138" si="84">SUMIFS(AQ$76:AQ$115,$A$76:$A$115,$A131,$C$76:$C$115,$C131)</f>
        <v>23464</v>
      </c>
      <c r="AR131" s="43">
        <f t="shared" si="84"/>
        <v>21223</v>
      </c>
      <c r="AS131" s="43">
        <f t="shared" si="84"/>
        <v>25197</v>
      </c>
      <c r="AT131" s="43">
        <f t="shared" si="84"/>
        <v>25639</v>
      </c>
      <c r="AU131" s="43">
        <f t="shared" si="84"/>
        <v>38499</v>
      </c>
      <c r="AV131" s="43">
        <f t="shared" si="84"/>
        <v>49446</v>
      </c>
      <c r="AW131" s="43">
        <f t="shared" si="84"/>
        <v>46493</v>
      </c>
      <c r="AX131" s="43">
        <f t="shared" si="84"/>
        <v>45436</v>
      </c>
      <c r="AY131" s="43">
        <f t="shared" si="84"/>
        <v>38592</v>
      </c>
      <c r="AZ131" s="43">
        <f t="shared" si="84"/>
        <v>23666</v>
      </c>
      <c r="BA131" s="43">
        <f t="shared" si="84"/>
        <v>25058</v>
      </c>
      <c r="BB131" s="43">
        <f t="shared" si="84"/>
        <v>26841</v>
      </c>
      <c r="BC131" s="43">
        <f t="shared" ref="BC131:BC138" si="85">SUM(AQ131:BB131)</f>
        <v>389554</v>
      </c>
      <c r="BD131" s="44"/>
      <c r="BE131" s="44"/>
      <c r="BF131" s="43">
        <f>SUM($AP131:$BB131)</f>
        <v>389554</v>
      </c>
      <c r="BG131" s="43">
        <f t="shared" ref="BG131:BQ138" si="86">SUM($AP131:$BB131)</f>
        <v>389554</v>
      </c>
      <c r="BH131" s="43">
        <f t="shared" si="86"/>
        <v>389554</v>
      </c>
      <c r="BI131" s="43">
        <f t="shared" si="86"/>
        <v>389554</v>
      </c>
      <c r="BJ131" s="43">
        <f t="shared" si="86"/>
        <v>389554</v>
      </c>
      <c r="BK131" s="43">
        <f t="shared" si="86"/>
        <v>389554</v>
      </c>
      <c r="BL131" s="43">
        <f t="shared" si="86"/>
        <v>389554</v>
      </c>
      <c r="BM131" s="43">
        <f t="shared" si="86"/>
        <v>389554</v>
      </c>
      <c r="BN131" s="43">
        <f t="shared" si="86"/>
        <v>389554</v>
      </c>
      <c r="BO131" s="43">
        <f t="shared" si="86"/>
        <v>389554</v>
      </c>
      <c r="BP131" s="43">
        <f t="shared" si="86"/>
        <v>389554</v>
      </c>
      <c r="BQ131" s="43">
        <f t="shared" si="86"/>
        <v>389554</v>
      </c>
      <c r="BR131" s="25"/>
      <c r="BS131" s="32">
        <v>2019</v>
      </c>
      <c r="BT131" s="30" t="s">
        <v>6</v>
      </c>
      <c r="BV131" s="43">
        <f t="shared" ref="BV131:CG138" si="87">SUMIFS(BV$76:BV$115,$A$76:$A$115,$A131,$C$76:$C$115,$C131)</f>
        <v>0</v>
      </c>
      <c r="BW131" s="43">
        <f t="shared" si="87"/>
        <v>0</v>
      </c>
      <c r="BX131" s="43">
        <f t="shared" si="87"/>
        <v>0</v>
      </c>
      <c r="BY131" s="43">
        <f t="shared" si="87"/>
        <v>0</v>
      </c>
      <c r="BZ131" s="43">
        <f t="shared" si="87"/>
        <v>0</v>
      </c>
      <c r="CA131" s="43">
        <f t="shared" si="87"/>
        <v>0</v>
      </c>
      <c r="CB131" s="43">
        <f t="shared" si="87"/>
        <v>0</v>
      </c>
      <c r="CC131" s="43">
        <f t="shared" si="87"/>
        <v>0</v>
      </c>
      <c r="CD131" s="43">
        <f t="shared" si="87"/>
        <v>0</v>
      </c>
      <c r="CE131" s="43">
        <f t="shared" si="87"/>
        <v>0</v>
      </c>
      <c r="CF131" s="43">
        <f t="shared" si="87"/>
        <v>0</v>
      </c>
      <c r="CG131" s="43">
        <f t="shared" si="87"/>
        <v>0</v>
      </c>
      <c r="CH131" s="43">
        <f t="shared" ref="CH131:CH138" si="88">SUM(BV131:CG131)</f>
        <v>0</v>
      </c>
      <c r="CI131" s="44"/>
      <c r="CJ131" s="44"/>
      <c r="CK131" s="43">
        <f>SUM($BV131:$CH131)</f>
        <v>0</v>
      </c>
      <c r="CL131" s="43">
        <f t="shared" ref="CL131:CV138" si="89">SUM($BV131:$CH131)</f>
        <v>0</v>
      </c>
      <c r="CM131" s="43">
        <f t="shared" si="89"/>
        <v>0</v>
      </c>
      <c r="CN131" s="43">
        <f t="shared" si="89"/>
        <v>0</v>
      </c>
      <c r="CO131" s="43">
        <f t="shared" si="89"/>
        <v>0</v>
      </c>
      <c r="CP131" s="43">
        <f t="shared" si="89"/>
        <v>0</v>
      </c>
      <c r="CQ131" s="43">
        <f t="shared" si="89"/>
        <v>0</v>
      </c>
      <c r="CR131" s="43">
        <f t="shared" si="89"/>
        <v>0</v>
      </c>
      <c r="CS131" s="43">
        <f t="shared" si="89"/>
        <v>0</v>
      </c>
      <c r="CT131" s="43">
        <f t="shared" si="89"/>
        <v>0</v>
      </c>
      <c r="CU131" s="43">
        <f t="shared" si="89"/>
        <v>0</v>
      </c>
      <c r="CV131" s="43">
        <f t="shared" si="89"/>
        <v>0</v>
      </c>
    </row>
    <row r="132" spans="1:100" s="17" customFormat="1" ht="15.2" customHeight="1">
      <c r="A132" s="25">
        <v>2020</v>
      </c>
      <c r="B132" s="32"/>
      <c r="C132" s="30" t="s">
        <v>6</v>
      </c>
      <c r="E132" s="43">
        <f t="shared" si="82"/>
        <v>23526</v>
      </c>
      <c r="F132" s="43">
        <f t="shared" si="82"/>
        <v>23061</v>
      </c>
      <c r="G132" s="43">
        <f t="shared" si="82"/>
        <v>13320</v>
      </c>
      <c r="H132" s="43">
        <f t="shared" si="82"/>
        <v>1100</v>
      </c>
      <c r="I132" s="43">
        <f t="shared" si="82"/>
        <v>1191</v>
      </c>
      <c r="J132" s="43">
        <f t="shared" si="82"/>
        <v>1496</v>
      </c>
      <c r="K132" s="43">
        <f t="shared" si="82"/>
        <v>1404</v>
      </c>
      <c r="L132" s="43">
        <f t="shared" si="82"/>
        <v>1512</v>
      </c>
      <c r="M132" s="43">
        <f t="shared" si="82"/>
        <v>1515</v>
      </c>
      <c r="N132" s="43">
        <f t="shared" si="82"/>
        <v>1671</v>
      </c>
      <c r="O132" s="43">
        <f t="shared" si="82"/>
        <v>1386</v>
      </c>
      <c r="P132" s="43">
        <f t="shared" si="82"/>
        <v>1333</v>
      </c>
      <c r="Q132" s="43">
        <f t="shared" si="83"/>
        <v>72515</v>
      </c>
      <c r="R132" s="44"/>
      <c r="S132" s="44"/>
      <c r="T132" s="43">
        <f>SUM($E132:E132)</f>
        <v>23526</v>
      </c>
      <c r="U132" s="43">
        <f>SUM($E132:F132)</f>
        <v>46587</v>
      </c>
      <c r="V132" s="43">
        <f>SUM($E132:G132)</f>
        <v>59907</v>
      </c>
      <c r="W132" s="43">
        <f>SUM($E132:H132)</f>
        <v>61007</v>
      </c>
      <c r="X132" s="43">
        <f>SUM($E132:I132)</f>
        <v>62198</v>
      </c>
      <c r="Y132" s="43">
        <f>SUM($E132:J132)</f>
        <v>63694</v>
      </c>
      <c r="Z132" s="43">
        <f>SUM($E132:K132)</f>
        <v>65098</v>
      </c>
      <c r="AA132" s="43">
        <f>SUM($E132:L132)</f>
        <v>66610</v>
      </c>
      <c r="AB132" s="43">
        <f>SUM($E132:M132)</f>
        <v>68125</v>
      </c>
      <c r="AC132" s="43">
        <f>SUM($E132:N132)</f>
        <v>69796</v>
      </c>
      <c r="AD132" s="43">
        <f>SUM($E132:O132)</f>
        <v>71182</v>
      </c>
      <c r="AE132" s="43">
        <f>SUM($E132:P132)</f>
        <v>72515</v>
      </c>
      <c r="AF132" s="164"/>
      <c r="AG132" s="43">
        <f t="shared" si="1"/>
        <v>66610</v>
      </c>
      <c r="AH132" s="43"/>
      <c r="AI132" s="43"/>
      <c r="AJ132" s="43"/>
      <c r="AK132" s="43"/>
      <c r="AL132" s="43"/>
      <c r="AM132" s="25"/>
      <c r="AN132" s="32">
        <v>2020</v>
      </c>
      <c r="AO132" s="30" t="s">
        <v>6</v>
      </c>
      <c r="AQ132" s="43">
        <f t="shared" si="84"/>
        <v>23526</v>
      </c>
      <c r="AR132" s="43">
        <f t="shared" si="84"/>
        <v>23061</v>
      </c>
      <c r="AS132" s="43">
        <f t="shared" si="84"/>
        <v>13320</v>
      </c>
      <c r="AT132" s="43">
        <f t="shared" si="84"/>
        <v>1100</v>
      </c>
      <c r="AU132" s="43">
        <f t="shared" si="84"/>
        <v>1191</v>
      </c>
      <c r="AV132" s="43">
        <f t="shared" si="84"/>
        <v>1496</v>
      </c>
      <c r="AW132" s="43">
        <f t="shared" si="84"/>
        <v>1404</v>
      </c>
      <c r="AX132" s="43">
        <f t="shared" si="84"/>
        <v>1512</v>
      </c>
      <c r="AY132" s="43">
        <f t="shared" si="84"/>
        <v>1515</v>
      </c>
      <c r="AZ132" s="43">
        <f t="shared" si="84"/>
        <v>1671</v>
      </c>
      <c r="BA132" s="43">
        <f t="shared" si="84"/>
        <v>1386</v>
      </c>
      <c r="BB132" s="43">
        <f t="shared" si="84"/>
        <v>1333</v>
      </c>
      <c r="BC132" s="43">
        <f t="shared" si="85"/>
        <v>72515</v>
      </c>
      <c r="BD132" s="44"/>
      <c r="BE132" s="44"/>
      <c r="BF132" s="43">
        <f t="shared" ref="BF132:BF138" si="90">SUM($AP132:$BB132)</f>
        <v>72515</v>
      </c>
      <c r="BG132" s="43">
        <f t="shared" si="86"/>
        <v>72515</v>
      </c>
      <c r="BH132" s="43">
        <f t="shared" si="86"/>
        <v>72515</v>
      </c>
      <c r="BI132" s="43">
        <f t="shared" si="86"/>
        <v>72515</v>
      </c>
      <c r="BJ132" s="43">
        <f t="shared" si="86"/>
        <v>72515</v>
      </c>
      <c r="BK132" s="43">
        <f t="shared" si="86"/>
        <v>72515</v>
      </c>
      <c r="BL132" s="43">
        <f t="shared" si="86"/>
        <v>72515</v>
      </c>
      <c r="BM132" s="43">
        <f t="shared" si="86"/>
        <v>72515</v>
      </c>
      <c r="BN132" s="43">
        <f t="shared" si="86"/>
        <v>72515</v>
      </c>
      <c r="BO132" s="43">
        <f t="shared" si="86"/>
        <v>72515</v>
      </c>
      <c r="BP132" s="43">
        <f t="shared" si="86"/>
        <v>72515</v>
      </c>
      <c r="BQ132" s="43">
        <f t="shared" si="86"/>
        <v>72515</v>
      </c>
      <c r="BR132" s="25"/>
      <c r="BS132" s="32">
        <v>2020</v>
      </c>
      <c r="BT132" s="30" t="s">
        <v>6</v>
      </c>
      <c r="BV132" s="43">
        <f t="shared" si="87"/>
        <v>0</v>
      </c>
      <c r="BW132" s="43">
        <f t="shared" si="87"/>
        <v>0</v>
      </c>
      <c r="BX132" s="43">
        <f t="shared" si="87"/>
        <v>0</v>
      </c>
      <c r="BY132" s="43">
        <f t="shared" si="87"/>
        <v>0</v>
      </c>
      <c r="BZ132" s="43">
        <f t="shared" si="87"/>
        <v>0</v>
      </c>
      <c r="CA132" s="43">
        <f t="shared" si="87"/>
        <v>0</v>
      </c>
      <c r="CB132" s="43">
        <f t="shared" si="87"/>
        <v>0</v>
      </c>
      <c r="CC132" s="43">
        <f t="shared" si="87"/>
        <v>0</v>
      </c>
      <c r="CD132" s="43">
        <f t="shared" si="87"/>
        <v>0</v>
      </c>
      <c r="CE132" s="43">
        <f t="shared" si="87"/>
        <v>0</v>
      </c>
      <c r="CF132" s="43">
        <f t="shared" si="87"/>
        <v>0</v>
      </c>
      <c r="CG132" s="43">
        <f t="shared" si="87"/>
        <v>0</v>
      </c>
      <c r="CH132" s="43">
        <f t="shared" si="88"/>
        <v>0</v>
      </c>
      <c r="CI132" s="44"/>
      <c r="CJ132" s="44"/>
      <c r="CK132" s="43">
        <f t="shared" ref="CK132:CK138" si="91">SUM($BV132:$CH132)</f>
        <v>0</v>
      </c>
      <c r="CL132" s="43">
        <f t="shared" si="89"/>
        <v>0</v>
      </c>
      <c r="CM132" s="43">
        <f t="shared" si="89"/>
        <v>0</v>
      </c>
      <c r="CN132" s="43">
        <f t="shared" si="89"/>
        <v>0</v>
      </c>
      <c r="CO132" s="43">
        <f t="shared" si="89"/>
        <v>0</v>
      </c>
      <c r="CP132" s="43">
        <f t="shared" si="89"/>
        <v>0</v>
      </c>
      <c r="CQ132" s="43">
        <f t="shared" si="89"/>
        <v>0</v>
      </c>
      <c r="CR132" s="43">
        <f t="shared" si="89"/>
        <v>0</v>
      </c>
      <c r="CS132" s="43">
        <f t="shared" si="89"/>
        <v>0</v>
      </c>
      <c r="CT132" s="43">
        <f t="shared" si="89"/>
        <v>0</v>
      </c>
      <c r="CU132" s="43">
        <f t="shared" si="89"/>
        <v>0</v>
      </c>
      <c r="CV132" s="43">
        <f t="shared" si="89"/>
        <v>0</v>
      </c>
    </row>
    <row r="133" spans="1:100" s="17" customFormat="1" ht="15.2" customHeight="1">
      <c r="A133" s="25">
        <v>2021</v>
      </c>
      <c r="B133" s="32"/>
      <c r="C133" s="30" t="s">
        <v>6</v>
      </c>
      <c r="E133" s="43">
        <f t="shared" si="82"/>
        <v>1249</v>
      </c>
      <c r="F133" s="43">
        <f t="shared" si="82"/>
        <v>1347</v>
      </c>
      <c r="G133" s="43">
        <f t="shared" si="82"/>
        <v>1491</v>
      </c>
      <c r="H133" s="43">
        <f t="shared" si="82"/>
        <v>1416</v>
      </c>
      <c r="I133" s="43">
        <f t="shared" si="82"/>
        <v>1545</v>
      </c>
      <c r="J133" s="43">
        <f t="shared" si="82"/>
        <v>2257</v>
      </c>
      <c r="K133" s="43">
        <f t="shared" si="82"/>
        <v>2438</v>
      </c>
      <c r="L133" s="43">
        <f t="shared" si="82"/>
        <v>9641</v>
      </c>
      <c r="M133" s="43">
        <f t="shared" si="82"/>
        <v>10215</v>
      </c>
      <c r="N133" s="43">
        <f t="shared" si="82"/>
        <v>4578</v>
      </c>
      <c r="O133" s="43">
        <f t="shared" si="82"/>
        <v>2609</v>
      </c>
      <c r="P133" s="43">
        <f t="shared" si="82"/>
        <v>4082</v>
      </c>
      <c r="Q133" s="43">
        <f t="shared" si="83"/>
        <v>42868</v>
      </c>
      <c r="R133" s="44"/>
      <c r="S133" s="44"/>
      <c r="T133" s="43">
        <f>SUM($E133:E133)</f>
        <v>1249</v>
      </c>
      <c r="U133" s="43">
        <f>SUM($E133:F133)</f>
        <v>2596</v>
      </c>
      <c r="V133" s="43">
        <f>SUM($E133:G133)</f>
        <v>4087</v>
      </c>
      <c r="W133" s="43">
        <f>SUM($E133:H133)</f>
        <v>5503</v>
      </c>
      <c r="X133" s="43">
        <f>SUM($E133:I133)</f>
        <v>7048</v>
      </c>
      <c r="Y133" s="43">
        <f>SUM($E133:J133)</f>
        <v>9305</v>
      </c>
      <c r="Z133" s="43">
        <f>SUM($E133:K133)</f>
        <v>11743</v>
      </c>
      <c r="AA133" s="43">
        <f>SUM($E133:L133)</f>
        <v>21384</v>
      </c>
      <c r="AB133" s="43">
        <f>SUM($E133:M133)</f>
        <v>31599</v>
      </c>
      <c r="AC133" s="43">
        <f>SUM($E133:N133)</f>
        <v>36177</v>
      </c>
      <c r="AD133" s="43">
        <f>SUM($E133:O133)</f>
        <v>38786</v>
      </c>
      <c r="AE133" s="43">
        <f>SUM($E133:P133)</f>
        <v>42868</v>
      </c>
      <c r="AF133" s="164"/>
      <c r="AG133" s="43">
        <f t="shared" si="1"/>
        <v>21384</v>
      </c>
      <c r="AH133" s="43"/>
      <c r="AI133" s="43"/>
      <c r="AJ133" s="43"/>
      <c r="AK133" s="43"/>
      <c r="AL133" s="43"/>
      <c r="AM133" s="25"/>
      <c r="AN133" s="32">
        <v>2021</v>
      </c>
      <c r="AO133" s="30" t="s">
        <v>6</v>
      </c>
      <c r="AQ133" s="43">
        <f t="shared" si="84"/>
        <v>1249</v>
      </c>
      <c r="AR133" s="43">
        <f t="shared" si="84"/>
        <v>1347</v>
      </c>
      <c r="AS133" s="43">
        <f t="shared" si="84"/>
        <v>1491</v>
      </c>
      <c r="AT133" s="43">
        <f t="shared" si="84"/>
        <v>1416</v>
      </c>
      <c r="AU133" s="43">
        <f t="shared" si="84"/>
        <v>1545</v>
      </c>
      <c r="AV133" s="43">
        <f t="shared" si="84"/>
        <v>2257</v>
      </c>
      <c r="AW133" s="43">
        <f t="shared" si="84"/>
        <v>2438</v>
      </c>
      <c r="AX133" s="43">
        <f t="shared" si="84"/>
        <v>9641</v>
      </c>
      <c r="AY133" s="43">
        <f t="shared" si="84"/>
        <v>10215</v>
      </c>
      <c r="AZ133" s="43">
        <f t="shared" si="84"/>
        <v>4578</v>
      </c>
      <c r="BA133" s="43">
        <f t="shared" si="84"/>
        <v>2609</v>
      </c>
      <c r="BB133" s="43">
        <f t="shared" si="84"/>
        <v>4082</v>
      </c>
      <c r="BC133" s="43">
        <f t="shared" si="85"/>
        <v>42868</v>
      </c>
      <c r="BD133" s="44"/>
      <c r="BE133" s="44"/>
      <c r="BF133" s="43">
        <f t="shared" si="90"/>
        <v>42868</v>
      </c>
      <c r="BG133" s="43">
        <f t="shared" si="86"/>
        <v>42868</v>
      </c>
      <c r="BH133" s="43">
        <f t="shared" si="86"/>
        <v>42868</v>
      </c>
      <c r="BI133" s="43">
        <f t="shared" si="86"/>
        <v>42868</v>
      </c>
      <c r="BJ133" s="43">
        <f t="shared" si="86"/>
        <v>42868</v>
      </c>
      <c r="BK133" s="43">
        <f t="shared" si="86"/>
        <v>42868</v>
      </c>
      <c r="BL133" s="43">
        <f t="shared" si="86"/>
        <v>42868</v>
      </c>
      <c r="BM133" s="43">
        <f t="shared" si="86"/>
        <v>42868</v>
      </c>
      <c r="BN133" s="43">
        <f t="shared" si="86"/>
        <v>42868</v>
      </c>
      <c r="BO133" s="43">
        <f t="shared" si="86"/>
        <v>42868</v>
      </c>
      <c r="BP133" s="43">
        <f t="shared" si="86"/>
        <v>42868</v>
      </c>
      <c r="BQ133" s="43">
        <f t="shared" si="86"/>
        <v>42868</v>
      </c>
      <c r="BR133" s="25"/>
      <c r="BS133" s="32">
        <v>2021</v>
      </c>
      <c r="BT133" s="30" t="s">
        <v>6</v>
      </c>
      <c r="BV133" s="43">
        <f t="shared" si="87"/>
        <v>0</v>
      </c>
      <c r="BW133" s="43">
        <f t="shared" si="87"/>
        <v>0</v>
      </c>
      <c r="BX133" s="43">
        <f t="shared" si="87"/>
        <v>0</v>
      </c>
      <c r="BY133" s="43">
        <f t="shared" si="87"/>
        <v>0</v>
      </c>
      <c r="BZ133" s="43">
        <f t="shared" si="87"/>
        <v>0</v>
      </c>
      <c r="CA133" s="43">
        <f t="shared" si="87"/>
        <v>0</v>
      </c>
      <c r="CB133" s="43">
        <f t="shared" si="87"/>
        <v>0</v>
      </c>
      <c r="CC133" s="43">
        <f t="shared" si="87"/>
        <v>0</v>
      </c>
      <c r="CD133" s="43">
        <f t="shared" si="87"/>
        <v>0</v>
      </c>
      <c r="CE133" s="43">
        <f t="shared" si="87"/>
        <v>0</v>
      </c>
      <c r="CF133" s="43">
        <f t="shared" si="87"/>
        <v>0</v>
      </c>
      <c r="CG133" s="43">
        <f t="shared" si="87"/>
        <v>0</v>
      </c>
      <c r="CH133" s="43">
        <f t="shared" si="88"/>
        <v>0</v>
      </c>
      <c r="CI133" s="44"/>
      <c r="CJ133" s="44"/>
      <c r="CK133" s="43">
        <f t="shared" si="91"/>
        <v>0</v>
      </c>
      <c r="CL133" s="43">
        <f t="shared" si="89"/>
        <v>0</v>
      </c>
      <c r="CM133" s="43">
        <f t="shared" si="89"/>
        <v>0</v>
      </c>
      <c r="CN133" s="43">
        <f t="shared" si="89"/>
        <v>0</v>
      </c>
      <c r="CO133" s="43">
        <f t="shared" si="89"/>
        <v>0</v>
      </c>
      <c r="CP133" s="43">
        <f t="shared" si="89"/>
        <v>0</v>
      </c>
      <c r="CQ133" s="43">
        <f t="shared" si="89"/>
        <v>0</v>
      </c>
      <c r="CR133" s="43">
        <f t="shared" si="89"/>
        <v>0</v>
      </c>
      <c r="CS133" s="43">
        <f t="shared" si="89"/>
        <v>0</v>
      </c>
      <c r="CT133" s="43">
        <f t="shared" si="89"/>
        <v>0</v>
      </c>
      <c r="CU133" s="43">
        <f t="shared" si="89"/>
        <v>0</v>
      </c>
      <c r="CV133" s="43">
        <f t="shared" si="89"/>
        <v>0</v>
      </c>
    </row>
    <row r="134" spans="1:100" s="17" customFormat="1" ht="15.2" customHeight="1">
      <c r="A134" s="25">
        <v>2022</v>
      </c>
      <c r="B134" s="32"/>
      <c r="C134" s="30" t="s">
        <v>6</v>
      </c>
      <c r="E134" s="43">
        <f t="shared" si="82"/>
        <v>2323</v>
      </c>
      <c r="F134" s="43">
        <f t="shared" si="82"/>
        <v>2020</v>
      </c>
      <c r="G134" s="43">
        <f t="shared" si="82"/>
        <v>3740</v>
      </c>
      <c r="H134" s="43">
        <f t="shared" si="82"/>
        <v>8642</v>
      </c>
      <c r="I134" s="43">
        <f t="shared" si="82"/>
        <v>17571</v>
      </c>
      <c r="J134" s="43">
        <f t="shared" si="82"/>
        <v>28518</v>
      </c>
      <c r="K134" s="43">
        <f t="shared" si="82"/>
        <v>27858</v>
      </c>
      <c r="L134" s="43">
        <f t="shared" si="82"/>
        <v>25602</v>
      </c>
      <c r="M134" s="43">
        <f t="shared" si="82"/>
        <v>20416</v>
      </c>
      <c r="N134" s="43">
        <f t="shared" si="82"/>
        <v>16961</v>
      </c>
      <c r="O134" s="43">
        <f t="shared" si="82"/>
        <v>14006</v>
      </c>
      <c r="P134" s="43">
        <f t="shared" si="82"/>
        <v>15499</v>
      </c>
      <c r="Q134" s="43">
        <f t="shared" si="83"/>
        <v>183156</v>
      </c>
      <c r="R134" s="44"/>
      <c r="S134" s="44"/>
      <c r="T134" s="43">
        <f>SUM($E134:E134)</f>
        <v>2323</v>
      </c>
      <c r="U134" s="43">
        <f>SUM($E134:F134)</f>
        <v>4343</v>
      </c>
      <c r="V134" s="43">
        <f>SUM($E134:G134)</f>
        <v>8083</v>
      </c>
      <c r="W134" s="43">
        <f>SUM($E134:H134)</f>
        <v>16725</v>
      </c>
      <c r="X134" s="43">
        <f>SUM($E134:I134)</f>
        <v>34296</v>
      </c>
      <c r="Y134" s="43">
        <f>SUM($E134:J134)</f>
        <v>62814</v>
      </c>
      <c r="Z134" s="43">
        <f>SUM($E134:K134)</f>
        <v>90672</v>
      </c>
      <c r="AA134" s="43">
        <f>SUM($E134:L134)</f>
        <v>116274</v>
      </c>
      <c r="AB134" s="43">
        <f>SUM($E134:M134)</f>
        <v>136690</v>
      </c>
      <c r="AC134" s="43">
        <f>SUM($E134:N134)</f>
        <v>153651</v>
      </c>
      <c r="AD134" s="43">
        <f>SUM($E134:O134)</f>
        <v>167657</v>
      </c>
      <c r="AE134" s="43">
        <f>SUM($E134:P134)</f>
        <v>183156</v>
      </c>
      <c r="AF134" s="164"/>
      <c r="AG134" s="43">
        <f t="shared" si="1"/>
        <v>116274</v>
      </c>
      <c r="AH134" s="43"/>
      <c r="AI134" s="43"/>
      <c r="AJ134" s="43"/>
      <c r="AK134" s="43"/>
      <c r="AL134" s="43"/>
      <c r="AM134" s="25"/>
      <c r="AN134" s="32">
        <v>2022</v>
      </c>
      <c r="AO134" s="30" t="s">
        <v>6</v>
      </c>
      <c r="AQ134" s="43">
        <f t="shared" si="84"/>
        <v>2323</v>
      </c>
      <c r="AR134" s="43">
        <f t="shared" si="84"/>
        <v>2020</v>
      </c>
      <c r="AS134" s="43">
        <f t="shared" si="84"/>
        <v>3740</v>
      </c>
      <c r="AT134" s="43">
        <f t="shared" si="84"/>
        <v>8642</v>
      </c>
      <c r="AU134" s="43">
        <f t="shared" si="84"/>
        <v>17571</v>
      </c>
      <c r="AV134" s="43">
        <f t="shared" si="84"/>
        <v>28518</v>
      </c>
      <c r="AW134" s="43">
        <f t="shared" si="84"/>
        <v>27858</v>
      </c>
      <c r="AX134" s="43">
        <f t="shared" si="84"/>
        <v>25602</v>
      </c>
      <c r="AY134" s="43">
        <f t="shared" si="84"/>
        <v>20416</v>
      </c>
      <c r="AZ134" s="43">
        <f t="shared" si="84"/>
        <v>16961</v>
      </c>
      <c r="BA134" s="43">
        <f t="shared" si="84"/>
        <v>14006</v>
      </c>
      <c r="BB134" s="43">
        <f t="shared" si="84"/>
        <v>15499</v>
      </c>
      <c r="BC134" s="43">
        <f t="shared" si="85"/>
        <v>183156</v>
      </c>
      <c r="BD134" s="44"/>
      <c r="BE134" s="44"/>
      <c r="BF134" s="43">
        <f t="shared" si="90"/>
        <v>183156</v>
      </c>
      <c r="BG134" s="43">
        <f t="shared" si="86"/>
        <v>183156</v>
      </c>
      <c r="BH134" s="43">
        <f t="shared" si="86"/>
        <v>183156</v>
      </c>
      <c r="BI134" s="43">
        <f t="shared" si="86"/>
        <v>183156</v>
      </c>
      <c r="BJ134" s="43">
        <f t="shared" si="86"/>
        <v>183156</v>
      </c>
      <c r="BK134" s="43">
        <f t="shared" si="86"/>
        <v>183156</v>
      </c>
      <c r="BL134" s="43">
        <f t="shared" si="86"/>
        <v>183156</v>
      </c>
      <c r="BM134" s="43">
        <f t="shared" si="86"/>
        <v>183156</v>
      </c>
      <c r="BN134" s="43">
        <f t="shared" si="86"/>
        <v>183156</v>
      </c>
      <c r="BO134" s="43">
        <f t="shared" si="86"/>
        <v>183156</v>
      </c>
      <c r="BP134" s="43">
        <f t="shared" si="86"/>
        <v>183156</v>
      </c>
      <c r="BQ134" s="43">
        <f t="shared" si="86"/>
        <v>183156</v>
      </c>
      <c r="BR134" s="25"/>
      <c r="BS134" s="32">
        <v>2022</v>
      </c>
      <c r="BT134" s="30" t="s">
        <v>6</v>
      </c>
      <c r="BV134" s="43">
        <f t="shared" si="87"/>
        <v>0</v>
      </c>
      <c r="BW134" s="43">
        <f t="shared" si="87"/>
        <v>0</v>
      </c>
      <c r="BX134" s="43">
        <f t="shared" si="87"/>
        <v>0</v>
      </c>
      <c r="BY134" s="43">
        <f t="shared" si="87"/>
        <v>0</v>
      </c>
      <c r="BZ134" s="43">
        <f t="shared" si="87"/>
        <v>0</v>
      </c>
      <c r="CA134" s="43">
        <f t="shared" si="87"/>
        <v>0</v>
      </c>
      <c r="CB134" s="43">
        <f t="shared" si="87"/>
        <v>0</v>
      </c>
      <c r="CC134" s="43">
        <f t="shared" si="87"/>
        <v>0</v>
      </c>
      <c r="CD134" s="43">
        <f t="shared" si="87"/>
        <v>0</v>
      </c>
      <c r="CE134" s="43">
        <f t="shared" si="87"/>
        <v>0</v>
      </c>
      <c r="CF134" s="43">
        <f t="shared" si="87"/>
        <v>0</v>
      </c>
      <c r="CG134" s="43">
        <f t="shared" si="87"/>
        <v>0</v>
      </c>
      <c r="CH134" s="43">
        <f t="shared" si="88"/>
        <v>0</v>
      </c>
      <c r="CI134" s="44"/>
      <c r="CJ134" s="44"/>
      <c r="CK134" s="43">
        <f t="shared" si="91"/>
        <v>0</v>
      </c>
      <c r="CL134" s="43">
        <f t="shared" si="89"/>
        <v>0</v>
      </c>
      <c r="CM134" s="43">
        <f t="shared" si="89"/>
        <v>0</v>
      </c>
      <c r="CN134" s="43">
        <f t="shared" si="89"/>
        <v>0</v>
      </c>
      <c r="CO134" s="43">
        <f t="shared" si="89"/>
        <v>0</v>
      </c>
      <c r="CP134" s="43">
        <f t="shared" si="89"/>
        <v>0</v>
      </c>
      <c r="CQ134" s="43">
        <f t="shared" si="89"/>
        <v>0</v>
      </c>
      <c r="CR134" s="43">
        <f t="shared" si="89"/>
        <v>0</v>
      </c>
      <c r="CS134" s="43">
        <f t="shared" si="89"/>
        <v>0</v>
      </c>
      <c r="CT134" s="43">
        <f t="shared" si="89"/>
        <v>0</v>
      </c>
      <c r="CU134" s="43">
        <f t="shared" si="89"/>
        <v>0</v>
      </c>
      <c r="CV134" s="43">
        <f t="shared" si="89"/>
        <v>0</v>
      </c>
    </row>
    <row r="135" spans="1:100" s="17" customFormat="1" ht="15.2" customHeight="1">
      <c r="A135" s="25">
        <v>2023</v>
      </c>
      <c r="B135" s="32"/>
      <c r="C135" s="30" t="s">
        <v>6</v>
      </c>
      <c r="E135" s="43">
        <f t="shared" si="82"/>
        <v>15413</v>
      </c>
      <c r="F135" s="43">
        <f t="shared" si="82"/>
        <v>15051</v>
      </c>
      <c r="G135" s="43">
        <f t="shared" si="82"/>
        <v>16500</v>
      </c>
      <c r="H135" s="43">
        <f t="shared" si="82"/>
        <v>15389</v>
      </c>
      <c r="I135" s="43">
        <f t="shared" si="82"/>
        <v>27221</v>
      </c>
      <c r="J135" s="43">
        <f t="shared" si="82"/>
        <v>40475</v>
      </c>
      <c r="K135" s="43">
        <f t="shared" si="82"/>
        <v>36721</v>
      </c>
      <c r="L135" s="43">
        <f t="shared" si="82"/>
        <v>35551</v>
      </c>
      <c r="M135" s="43">
        <f t="shared" si="82"/>
        <v>27943</v>
      </c>
      <c r="N135" s="43">
        <f t="shared" si="82"/>
        <v>19634</v>
      </c>
      <c r="O135" s="43">
        <f t="shared" si="82"/>
        <v>17612</v>
      </c>
      <c r="P135" s="43">
        <f t="shared" si="82"/>
        <v>19075</v>
      </c>
      <c r="Q135" s="43">
        <f t="shared" si="83"/>
        <v>286585</v>
      </c>
      <c r="R135" s="44"/>
      <c r="S135" s="44"/>
      <c r="T135" s="43">
        <f>SUM($E135:E135)</f>
        <v>15413</v>
      </c>
      <c r="U135" s="43">
        <f>SUM($E135:F135)</f>
        <v>30464</v>
      </c>
      <c r="V135" s="43">
        <f>SUM($E135:G135)</f>
        <v>46964</v>
      </c>
      <c r="W135" s="43">
        <f>SUM($E135:H135)</f>
        <v>62353</v>
      </c>
      <c r="X135" s="43">
        <f>SUM($E135:I135)</f>
        <v>89574</v>
      </c>
      <c r="Y135" s="43">
        <f>SUM($E135:J135)</f>
        <v>130049</v>
      </c>
      <c r="Z135" s="43">
        <f>SUM($E135:K135)</f>
        <v>166770</v>
      </c>
      <c r="AA135" s="43">
        <f>SUM($E135:L135)</f>
        <v>202321</v>
      </c>
      <c r="AB135" s="43">
        <f>SUM($E135:M135)</f>
        <v>230264</v>
      </c>
      <c r="AC135" s="43">
        <f>SUM($E135:N135)</f>
        <v>249898</v>
      </c>
      <c r="AD135" s="43">
        <f>SUM($E135:O135)</f>
        <v>267510</v>
      </c>
      <c r="AE135" s="43">
        <f>SUM($E135:P135)</f>
        <v>286585</v>
      </c>
      <c r="AF135" s="164"/>
      <c r="AG135" s="43">
        <f t="shared" si="1"/>
        <v>202321</v>
      </c>
      <c r="AH135" s="43"/>
      <c r="AI135" s="43"/>
      <c r="AJ135" s="43"/>
      <c r="AK135" s="43"/>
      <c r="AL135" s="43"/>
      <c r="AM135" s="25"/>
      <c r="AN135" s="32">
        <v>2023</v>
      </c>
      <c r="AO135" s="30" t="s">
        <v>6</v>
      </c>
      <c r="AQ135" s="43">
        <f t="shared" si="84"/>
        <v>15413</v>
      </c>
      <c r="AR135" s="43">
        <f t="shared" si="84"/>
        <v>15051</v>
      </c>
      <c r="AS135" s="43">
        <f t="shared" si="84"/>
        <v>16500</v>
      </c>
      <c r="AT135" s="43">
        <f t="shared" si="84"/>
        <v>15389</v>
      </c>
      <c r="AU135" s="43">
        <f t="shared" si="84"/>
        <v>27221</v>
      </c>
      <c r="AV135" s="43">
        <f t="shared" si="84"/>
        <v>40475</v>
      </c>
      <c r="AW135" s="43">
        <f t="shared" si="84"/>
        <v>36721</v>
      </c>
      <c r="AX135" s="43">
        <f t="shared" si="84"/>
        <v>35551</v>
      </c>
      <c r="AY135" s="43">
        <f t="shared" si="84"/>
        <v>27943</v>
      </c>
      <c r="AZ135" s="43">
        <f t="shared" si="84"/>
        <v>19634</v>
      </c>
      <c r="BA135" s="43">
        <f t="shared" si="84"/>
        <v>17612</v>
      </c>
      <c r="BB135" s="43">
        <f t="shared" si="84"/>
        <v>19075</v>
      </c>
      <c r="BC135" s="43">
        <f t="shared" si="85"/>
        <v>286585</v>
      </c>
      <c r="BD135" s="44"/>
      <c r="BE135" s="44"/>
      <c r="BF135" s="43">
        <f t="shared" si="90"/>
        <v>286585</v>
      </c>
      <c r="BG135" s="43">
        <f t="shared" si="86"/>
        <v>286585</v>
      </c>
      <c r="BH135" s="43">
        <f t="shared" si="86"/>
        <v>286585</v>
      </c>
      <c r="BI135" s="43">
        <f t="shared" si="86"/>
        <v>286585</v>
      </c>
      <c r="BJ135" s="43">
        <f t="shared" si="86"/>
        <v>286585</v>
      </c>
      <c r="BK135" s="43">
        <f t="shared" si="86"/>
        <v>286585</v>
      </c>
      <c r="BL135" s="43">
        <f t="shared" si="86"/>
        <v>286585</v>
      </c>
      <c r="BM135" s="43">
        <f t="shared" si="86"/>
        <v>286585</v>
      </c>
      <c r="BN135" s="43">
        <f t="shared" si="86"/>
        <v>286585</v>
      </c>
      <c r="BO135" s="43">
        <f t="shared" si="86"/>
        <v>286585</v>
      </c>
      <c r="BP135" s="43">
        <f t="shared" si="86"/>
        <v>286585</v>
      </c>
      <c r="BQ135" s="43">
        <f t="shared" si="86"/>
        <v>286585</v>
      </c>
      <c r="BR135" s="25"/>
      <c r="BS135" s="32">
        <v>2023</v>
      </c>
      <c r="BT135" s="30" t="s">
        <v>6</v>
      </c>
      <c r="BV135" s="43">
        <f t="shared" si="87"/>
        <v>0</v>
      </c>
      <c r="BW135" s="43">
        <f t="shared" si="87"/>
        <v>0</v>
      </c>
      <c r="BX135" s="43">
        <f t="shared" si="87"/>
        <v>0</v>
      </c>
      <c r="BY135" s="43">
        <f t="shared" si="87"/>
        <v>0</v>
      </c>
      <c r="BZ135" s="43">
        <f t="shared" si="87"/>
        <v>0</v>
      </c>
      <c r="CA135" s="43">
        <f t="shared" si="87"/>
        <v>0</v>
      </c>
      <c r="CB135" s="43">
        <f t="shared" si="87"/>
        <v>0</v>
      </c>
      <c r="CC135" s="43">
        <f t="shared" si="87"/>
        <v>0</v>
      </c>
      <c r="CD135" s="43">
        <f t="shared" si="87"/>
        <v>0</v>
      </c>
      <c r="CE135" s="43">
        <f t="shared" si="87"/>
        <v>0</v>
      </c>
      <c r="CF135" s="43">
        <f t="shared" si="87"/>
        <v>0</v>
      </c>
      <c r="CG135" s="43">
        <f t="shared" si="87"/>
        <v>0</v>
      </c>
      <c r="CH135" s="43">
        <f t="shared" si="88"/>
        <v>0</v>
      </c>
      <c r="CI135" s="44"/>
      <c r="CJ135" s="44"/>
      <c r="CK135" s="43">
        <f t="shared" si="91"/>
        <v>0</v>
      </c>
      <c r="CL135" s="43">
        <f t="shared" si="89"/>
        <v>0</v>
      </c>
      <c r="CM135" s="43">
        <f t="shared" si="89"/>
        <v>0</v>
      </c>
      <c r="CN135" s="43">
        <f t="shared" si="89"/>
        <v>0</v>
      </c>
      <c r="CO135" s="43">
        <f t="shared" si="89"/>
        <v>0</v>
      </c>
      <c r="CP135" s="43">
        <f t="shared" si="89"/>
        <v>0</v>
      </c>
      <c r="CQ135" s="43">
        <f t="shared" si="89"/>
        <v>0</v>
      </c>
      <c r="CR135" s="43">
        <f t="shared" si="89"/>
        <v>0</v>
      </c>
      <c r="CS135" s="43">
        <f t="shared" si="89"/>
        <v>0</v>
      </c>
      <c r="CT135" s="43">
        <f t="shared" si="89"/>
        <v>0</v>
      </c>
      <c r="CU135" s="43">
        <f t="shared" si="89"/>
        <v>0</v>
      </c>
      <c r="CV135" s="43">
        <f t="shared" si="89"/>
        <v>0</v>
      </c>
    </row>
    <row r="136" spans="1:100" s="17" customFormat="1" ht="15.2" customHeight="1">
      <c r="A136" s="25">
        <v>2024</v>
      </c>
      <c r="B136" s="32"/>
      <c r="C136" s="30" t="s">
        <v>6</v>
      </c>
      <c r="E136" s="43">
        <f t="shared" si="82"/>
        <v>17596</v>
      </c>
      <c r="F136" s="43">
        <f t="shared" si="82"/>
        <v>16840</v>
      </c>
      <c r="G136" s="43">
        <f t="shared" si="82"/>
        <v>18274</v>
      </c>
      <c r="H136" s="43">
        <f t="shared" si="82"/>
        <v>17921</v>
      </c>
      <c r="I136" s="43">
        <f t="shared" si="82"/>
        <v>30934</v>
      </c>
      <c r="J136" s="43">
        <f t="shared" si="82"/>
        <v>41847</v>
      </c>
      <c r="K136" s="43">
        <f t="shared" si="82"/>
        <v>38146</v>
      </c>
      <c r="L136" s="43">
        <f t="shared" si="82"/>
        <v>38433</v>
      </c>
      <c r="M136" s="43">
        <f t="shared" si="82"/>
        <v>27780</v>
      </c>
      <c r="N136" s="43">
        <f t="shared" si="82"/>
        <v>17587</v>
      </c>
      <c r="O136" s="43">
        <f t="shared" si="82"/>
        <v>15938</v>
      </c>
      <c r="P136" s="43">
        <f t="shared" si="82"/>
        <v>16826</v>
      </c>
      <c r="Q136" s="43">
        <f t="shared" ref="Q136" si="92">SUM(E136:P136)</f>
        <v>298122</v>
      </c>
      <c r="R136" s="44"/>
      <c r="S136" s="44"/>
      <c r="T136" s="43">
        <f>SUM($E136:E136)</f>
        <v>17596</v>
      </c>
      <c r="U136" s="43">
        <f>SUM($E136:F136)</f>
        <v>34436</v>
      </c>
      <c r="V136" s="43">
        <f>SUM($E136:G136)</f>
        <v>52710</v>
      </c>
      <c r="W136" s="43">
        <f>SUM($E136:H136)</f>
        <v>70631</v>
      </c>
      <c r="X136" s="43">
        <f>SUM($E136:I136)</f>
        <v>101565</v>
      </c>
      <c r="Y136" s="43">
        <f>SUM($E136:J136)</f>
        <v>143412</v>
      </c>
      <c r="Z136" s="43">
        <f>SUM($E136:K136)</f>
        <v>181558</v>
      </c>
      <c r="AA136" s="43">
        <f>SUM($E136:L136)</f>
        <v>219991</v>
      </c>
      <c r="AB136" s="43">
        <f>SUM($E136:M136)</f>
        <v>247771</v>
      </c>
      <c r="AC136" s="43">
        <f>SUM($E136:N136)</f>
        <v>265358</v>
      </c>
      <c r="AD136" s="43">
        <f>SUM($E136:O136)</f>
        <v>281296</v>
      </c>
      <c r="AE136" s="43">
        <f>SUM($E136:P136)</f>
        <v>298122</v>
      </c>
      <c r="AF136" s="164"/>
      <c r="AG136" s="43">
        <f t="shared" si="1"/>
        <v>219991</v>
      </c>
      <c r="AH136" s="43"/>
      <c r="AI136" s="43"/>
      <c r="AJ136" s="43"/>
      <c r="AK136" s="43"/>
      <c r="AL136" s="43"/>
      <c r="AM136" s="25"/>
      <c r="AN136" s="32">
        <v>2024</v>
      </c>
      <c r="AO136" s="30" t="s">
        <v>6</v>
      </c>
      <c r="AQ136" s="43">
        <f t="shared" si="84"/>
        <v>17596</v>
      </c>
      <c r="AR136" s="43">
        <f t="shared" si="84"/>
        <v>16840</v>
      </c>
      <c r="AS136" s="43">
        <f t="shared" si="84"/>
        <v>18274</v>
      </c>
      <c r="AT136" s="43">
        <f t="shared" si="84"/>
        <v>17921</v>
      </c>
      <c r="AU136" s="43">
        <f t="shared" si="84"/>
        <v>30934</v>
      </c>
      <c r="AV136" s="43">
        <f t="shared" si="84"/>
        <v>41847</v>
      </c>
      <c r="AW136" s="43">
        <f t="shared" si="84"/>
        <v>38146</v>
      </c>
      <c r="AX136" s="43">
        <f t="shared" si="84"/>
        <v>38433</v>
      </c>
      <c r="AY136" s="43">
        <f t="shared" si="84"/>
        <v>27780</v>
      </c>
      <c r="AZ136" s="43">
        <f t="shared" si="84"/>
        <v>0</v>
      </c>
      <c r="BA136" s="43">
        <f t="shared" si="84"/>
        <v>0</v>
      </c>
      <c r="BB136" s="43">
        <f t="shared" si="84"/>
        <v>0</v>
      </c>
      <c r="BC136" s="43">
        <f t="shared" ref="BC136" si="93">SUM(AQ136:BB136)</f>
        <v>247771</v>
      </c>
      <c r="BD136" s="44"/>
      <c r="BE136" s="44"/>
      <c r="BF136" s="43">
        <f t="shared" si="90"/>
        <v>247771</v>
      </c>
      <c r="BG136" s="43">
        <f t="shared" si="86"/>
        <v>247771</v>
      </c>
      <c r="BH136" s="43">
        <f t="shared" si="86"/>
        <v>247771</v>
      </c>
      <c r="BI136" s="43">
        <f t="shared" si="86"/>
        <v>247771</v>
      </c>
      <c r="BJ136" s="43">
        <f t="shared" si="86"/>
        <v>247771</v>
      </c>
      <c r="BK136" s="43">
        <f t="shared" si="86"/>
        <v>247771</v>
      </c>
      <c r="BL136" s="43">
        <f t="shared" si="86"/>
        <v>247771</v>
      </c>
      <c r="BM136" s="43">
        <f t="shared" si="86"/>
        <v>247771</v>
      </c>
      <c r="BN136" s="43">
        <f t="shared" si="86"/>
        <v>247771</v>
      </c>
      <c r="BO136" s="43">
        <f t="shared" si="86"/>
        <v>247771</v>
      </c>
      <c r="BP136" s="43">
        <f t="shared" si="86"/>
        <v>247771</v>
      </c>
      <c r="BQ136" s="43">
        <f t="shared" si="86"/>
        <v>247771</v>
      </c>
      <c r="BR136" s="25"/>
      <c r="BS136" s="32">
        <v>2024</v>
      </c>
      <c r="BT136" s="30" t="s">
        <v>6</v>
      </c>
      <c r="BV136" s="43">
        <f t="shared" si="87"/>
        <v>0</v>
      </c>
      <c r="BW136" s="43">
        <f t="shared" si="87"/>
        <v>0</v>
      </c>
      <c r="BX136" s="43">
        <f t="shared" si="87"/>
        <v>0</v>
      </c>
      <c r="BY136" s="43">
        <f t="shared" si="87"/>
        <v>0</v>
      </c>
      <c r="BZ136" s="43">
        <f t="shared" si="87"/>
        <v>0</v>
      </c>
      <c r="CA136" s="43">
        <f t="shared" si="87"/>
        <v>0</v>
      </c>
      <c r="CB136" s="43">
        <f t="shared" si="87"/>
        <v>0</v>
      </c>
      <c r="CC136" s="43">
        <f t="shared" si="87"/>
        <v>0</v>
      </c>
      <c r="CD136" s="43">
        <f t="shared" si="87"/>
        <v>0</v>
      </c>
      <c r="CE136" s="43">
        <f t="shared" si="87"/>
        <v>0</v>
      </c>
      <c r="CF136" s="43">
        <f t="shared" si="87"/>
        <v>0</v>
      </c>
      <c r="CG136" s="43">
        <f t="shared" si="87"/>
        <v>0</v>
      </c>
      <c r="CH136" s="43">
        <f t="shared" ref="CH136" si="94">SUM(BV136:CG136)</f>
        <v>0</v>
      </c>
      <c r="CI136" s="44"/>
      <c r="CJ136" s="44"/>
      <c r="CK136" s="43">
        <f t="shared" si="91"/>
        <v>0</v>
      </c>
      <c r="CL136" s="43">
        <f t="shared" si="89"/>
        <v>0</v>
      </c>
      <c r="CM136" s="43">
        <f t="shared" si="89"/>
        <v>0</v>
      </c>
      <c r="CN136" s="43">
        <f t="shared" si="89"/>
        <v>0</v>
      </c>
      <c r="CO136" s="43">
        <f t="shared" si="89"/>
        <v>0</v>
      </c>
      <c r="CP136" s="43">
        <f t="shared" si="89"/>
        <v>0</v>
      </c>
      <c r="CQ136" s="43">
        <f t="shared" si="89"/>
        <v>0</v>
      </c>
      <c r="CR136" s="43">
        <f t="shared" si="89"/>
        <v>0</v>
      </c>
      <c r="CS136" s="43">
        <f t="shared" si="89"/>
        <v>0</v>
      </c>
      <c r="CT136" s="43">
        <f t="shared" si="89"/>
        <v>0</v>
      </c>
      <c r="CU136" s="43">
        <f t="shared" si="89"/>
        <v>0</v>
      </c>
      <c r="CV136" s="43">
        <f t="shared" si="89"/>
        <v>0</v>
      </c>
    </row>
    <row r="137" spans="1:100" s="17" customFormat="1" ht="15.2" customHeight="1">
      <c r="A137" s="25">
        <v>2025</v>
      </c>
      <c r="B137" s="32"/>
      <c r="C137" s="30" t="s">
        <v>6</v>
      </c>
      <c r="E137" s="43">
        <f t="shared" si="82"/>
        <v>14814</v>
      </c>
      <c r="F137" s="43">
        <f t="shared" si="82"/>
        <v>12302</v>
      </c>
      <c r="G137" s="43">
        <f t="shared" si="82"/>
        <v>11263</v>
      </c>
      <c r="H137" s="43">
        <f t="shared" si="82"/>
        <v>10359</v>
      </c>
      <c r="I137" s="43">
        <f t="shared" si="82"/>
        <v>19433</v>
      </c>
      <c r="J137" s="43">
        <f t="shared" si="82"/>
        <v>29651</v>
      </c>
      <c r="K137" s="43">
        <f t="shared" si="82"/>
        <v>25974</v>
      </c>
      <c r="L137" s="43">
        <f t="shared" si="82"/>
        <v>25398</v>
      </c>
      <c r="M137" s="43">
        <f t="shared" si="82"/>
        <v>19080</v>
      </c>
      <c r="N137" s="43">
        <f t="shared" si="82"/>
        <v>14295</v>
      </c>
      <c r="O137" s="43">
        <f t="shared" si="82"/>
        <v>12504</v>
      </c>
      <c r="P137" s="43">
        <f t="shared" si="82"/>
        <v>13751</v>
      </c>
      <c r="Q137" s="43">
        <f t="shared" ref="Q137" si="95">SUM(E137:P137)</f>
        <v>208824</v>
      </c>
      <c r="R137" s="44"/>
      <c r="S137" s="44"/>
      <c r="T137" s="43">
        <f>SUM($E137:E137)</f>
        <v>14814</v>
      </c>
      <c r="U137" s="43">
        <f>SUM($E137:F137)</f>
        <v>27116</v>
      </c>
      <c r="V137" s="43">
        <f>SUM($E137:G137)</f>
        <v>38379</v>
      </c>
      <c r="W137" s="43">
        <f>SUM($E137:H137)</f>
        <v>48738</v>
      </c>
      <c r="X137" s="43">
        <f>SUM($E137:I137)</f>
        <v>68171</v>
      </c>
      <c r="Y137" s="43">
        <f>SUM($E137:J137)</f>
        <v>97822</v>
      </c>
      <c r="Z137" s="43">
        <f>SUM($E137:K137)</f>
        <v>123796</v>
      </c>
      <c r="AA137" s="43">
        <f>SUM($E137:L137)</f>
        <v>149194</v>
      </c>
      <c r="AB137" s="43">
        <f>SUM($E137:M137)</f>
        <v>168274</v>
      </c>
      <c r="AC137" s="43">
        <f>SUM($E137:N137)</f>
        <v>182569</v>
      </c>
      <c r="AD137" s="43">
        <f>SUM($E137:O137)</f>
        <v>195073</v>
      </c>
      <c r="AE137" s="43">
        <f>SUM($E137:P137)</f>
        <v>208824</v>
      </c>
      <c r="AF137" s="164"/>
      <c r="AG137" s="43">
        <f t="shared" si="1"/>
        <v>149194</v>
      </c>
      <c r="AH137" s="43"/>
      <c r="AI137" s="43"/>
      <c r="AJ137" s="43"/>
      <c r="AK137" s="43"/>
      <c r="AL137" s="43"/>
      <c r="AM137" s="25"/>
      <c r="AN137" s="32">
        <v>2024</v>
      </c>
      <c r="AO137" s="30" t="s">
        <v>6</v>
      </c>
      <c r="AQ137" s="43">
        <f t="shared" si="84"/>
        <v>17596</v>
      </c>
      <c r="AR137" s="43">
        <f t="shared" si="84"/>
        <v>16840</v>
      </c>
      <c r="AS137" s="43">
        <f t="shared" si="84"/>
        <v>18274</v>
      </c>
      <c r="AT137" s="43">
        <f t="shared" si="84"/>
        <v>17921</v>
      </c>
      <c r="AU137" s="43">
        <f t="shared" si="84"/>
        <v>30934</v>
      </c>
      <c r="AV137" s="43">
        <f t="shared" si="84"/>
        <v>41847</v>
      </c>
      <c r="AW137" s="43">
        <f t="shared" si="84"/>
        <v>38146</v>
      </c>
      <c r="AX137" s="43">
        <f t="shared" si="84"/>
        <v>38433</v>
      </c>
      <c r="AY137" s="43">
        <f t="shared" si="84"/>
        <v>27780</v>
      </c>
      <c r="AZ137" s="43">
        <f t="shared" si="84"/>
        <v>0</v>
      </c>
      <c r="BA137" s="43">
        <f t="shared" si="84"/>
        <v>0</v>
      </c>
      <c r="BB137" s="43">
        <f t="shared" si="84"/>
        <v>0</v>
      </c>
      <c r="BC137" s="43">
        <f t="shared" ref="BC137" si="96">SUM(AQ137:BB137)</f>
        <v>247771</v>
      </c>
      <c r="BD137" s="44"/>
      <c r="BE137" s="44"/>
      <c r="BF137" s="43">
        <f t="shared" si="90"/>
        <v>247771</v>
      </c>
      <c r="BG137" s="43">
        <f t="shared" si="86"/>
        <v>247771</v>
      </c>
      <c r="BH137" s="43">
        <f t="shared" si="86"/>
        <v>247771</v>
      </c>
      <c r="BI137" s="43">
        <f t="shared" si="86"/>
        <v>247771</v>
      </c>
      <c r="BJ137" s="43">
        <f t="shared" si="86"/>
        <v>247771</v>
      </c>
      <c r="BK137" s="43">
        <f t="shared" si="86"/>
        <v>247771</v>
      </c>
      <c r="BL137" s="43">
        <f t="shared" si="86"/>
        <v>247771</v>
      </c>
      <c r="BM137" s="43">
        <f t="shared" si="86"/>
        <v>247771</v>
      </c>
      <c r="BN137" s="43">
        <f t="shared" si="86"/>
        <v>247771</v>
      </c>
      <c r="BO137" s="43">
        <f t="shared" si="86"/>
        <v>247771</v>
      </c>
      <c r="BP137" s="43">
        <f t="shared" si="86"/>
        <v>247771</v>
      </c>
      <c r="BQ137" s="43">
        <f t="shared" si="86"/>
        <v>247771</v>
      </c>
      <c r="BR137" s="25"/>
      <c r="BS137" s="32">
        <v>2024</v>
      </c>
      <c r="BT137" s="30" t="s">
        <v>6</v>
      </c>
      <c r="BV137" s="43">
        <f t="shared" si="87"/>
        <v>0</v>
      </c>
      <c r="BW137" s="43">
        <f t="shared" si="87"/>
        <v>0</v>
      </c>
      <c r="BX137" s="43">
        <f t="shared" si="87"/>
        <v>0</v>
      </c>
      <c r="BY137" s="43">
        <f t="shared" si="87"/>
        <v>0</v>
      </c>
      <c r="BZ137" s="43">
        <f t="shared" si="87"/>
        <v>0</v>
      </c>
      <c r="CA137" s="43">
        <f t="shared" si="87"/>
        <v>0</v>
      </c>
      <c r="CB137" s="43">
        <f t="shared" si="87"/>
        <v>0</v>
      </c>
      <c r="CC137" s="43">
        <f t="shared" si="87"/>
        <v>0</v>
      </c>
      <c r="CD137" s="43">
        <f t="shared" si="87"/>
        <v>0</v>
      </c>
      <c r="CE137" s="43">
        <f t="shared" si="87"/>
        <v>0</v>
      </c>
      <c r="CF137" s="43">
        <f t="shared" si="87"/>
        <v>0</v>
      </c>
      <c r="CG137" s="43">
        <f t="shared" si="87"/>
        <v>0</v>
      </c>
      <c r="CH137" s="43">
        <f t="shared" ref="CH137" si="97">SUM(BV137:CG137)</f>
        <v>0</v>
      </c>
      <c r="CI137" s="44"/>
      <c r="CJ137" s="44"/>
      <c r="CK137" s="43">
        <f t="shared" si="91"/>
        <v>0</v>
      </c>
      <c r="CL137" s="43">
        <f t="shared" si="89"/>
        <v>0</v>
      </c>
      <c r="CM137" s="43">
        <f t="shared" si="89"/>
        <v>0</v>
      </c>
      <c r="CN137" s="43">
        <f t="shared" si="89"/>
        <v>0</v>
      </c>
      <c r="CO137" s="43">
        <f t="shared" si="89"/>
        <v>0</v>
      </c>
      <c r="CP137" s="43">
        <f t="shared" si="89"/>
        <v>0</v>
      </c>
      <c r="CQ137" s="43">
        <f t="shared" si="89"/>
        <v>0</v>
      </c>
      <c r="CR137" s="43">
        <f t="shared" si="89"/>
        <v>0</v>
      </c>
      <c r="CS137" s="43">
        <f t="shared" si="89"/>
        <v>0</v>
      </c>
      <c r="CT137" s="43">
        <f t="shared" si="89"/>
        <v>0</v>
      </c>
      <c r="CU137" s="43">
        <f t="shared" si="89"/>
        <v>0</v>
      </c>
      <c r="CV137" s="43">
        <f t="shared" si="89"/>
        <v>0</v>
      </c>
    </row>
    <row r="138" spans="1:100" s="17" customFormat="1" ht="15.2" customHeight="1">
      <c r="A138" s="25">
        <v>2026</v>
      </c>
      <c r="B138" s="32"/>
      <c r="C138" s="30" t="s">
        <v>6</v>
      </c>
      <c r="E138" s="43">
        <f t="shared" si="82"/>
        <v>12792</v>
      </c>
      <c r="F138" s="43">
        <f t="shared" si="82"/>
        <v>10742</v>
      </c>
      <c r="G138" s="43">
        <f t="shared" si="82"/>
        <v>12388</v>
      </c>
      <c r="H138" s="43">
        <f t="shared" si="82"/>
        <v>12652</v>
      </c>
      <c r="I138" s="43">
        <f t="shared" si="82"/>
        <v>22545</v>
      </c>
      <c r="J138" s="43">
        <f t="shared" si="82"/>
        <v>29011</v>
      </c>
      <c r="K138" s="43">
        <f t="shared" si="82"/>
        <v>27758</v>
      </c>
      <c r="L138" s="43">
        <f t="shared" si="82"/>
        <v>25827</v>
      </c>
      <c r="M138" s="43">
        <f t="shared" si="82"/>
        <v>0</v>
      </c>
      <c r="N138" s="43">
        <f t="shared" si="82"/>
        <v>0</v>
      </c>
      <c r="O138" s="43">
        <f t="shared" si="82"/>
        <v>0</v>
      </c>
      <c r="P138" s="43">
        <f t="shared" si="82"/>
        <v>0</v>
      </c>
      <c r="Q138" s="43">
        <f t="shared" si="83"/>
        <v>153715</v>
      </c>
      <c r="R138" s="44"/>
      <c r="S138" s="44"/>
      <c r="T138" s="43">
        <f>SUM($E138:E138)</f>
        <v>12792</v>
      </c>
      <c r="U138" s="43">
        <f>SUM($E138:F138)</f>
        <v>23534</v>
      </c>
      <c r="V138" s="43">
        <f>SUM($E138:G138)</f>
        <v>35922</v>
      </c>
      <c r="W138" s="43">
        <f>SUM($E138:H138)</f>
        <v>48574</v>
      </c>
      <c r="X138" s="43">
        <f>SUM($E138:I138)</f>
        <v>71119</v>
      </c>
      <c r="Y138" s="43">
        <f>SUM($E138:J138)</f>
        <v>100130</v>
      </c>
      <c r="Z138" s="43">
        <f>SUM($E138:K138)</f>
        <v>127888</v>
      </c>
      <c r="AA138" s="43">
        <f>SUM($E138:L138)</f>
        <v>153715</v>
      </c>
      <c r="AB138" s="43">
        <f>SUM($E138:M138)</f>
        <v>153715</v>
      </c>
      <c r="AC138" s="43">
        <f>SUM($E138:N138)</f>
        <v>153715</v>
      </c>
      <c r="AD138" s="43">
        <f>SUM($E138:O138)</f>
        <v>153715</v>
      </c>
      <c r="AE138" s="43">
        <f>SUM($E138:P138)</f>
        <v>153715</v>
      </c>
      <c r="AF138" s="164"/>
      <c r="AG138" s="43">
        <f t="shared" si="1"/>
        <v>153715</v>
      </c>
      <c r="AH138" s="43"/>
      <c r="AI138" s="43"/>
      <c r="AJ138" s="43"/>
      <c r="AK138" s="43"/>
      <c r="AL138" s="43"/>
      <c r="AM138" s="25"/>
      <c r="AN138" s="32">
        <v>2024</v>
      </c>
      <c r="AO138" s="30" t="s">
        <v>6</v>
      </c>
      <c r="AQ138" s="43">
        <f t="shared" si="84"/>
        <v>17596</v>
      </c>
      <c r="AR138" s="43">
        <f t="shared" si="84"/>
        <v>16840</v>
      </c>
      <c r="AS138" s="43">
        <f t="shared" si="84"/>
        <v>18274</v>
      </c>
      <c r="AT138" s="43">
        <f t="shared" si="84"/>
        <v>17921</v>
      </c>
      <c r="AU138" s="43">
        <f t="shared" si="84"/>
        <v>30934</v>
      </c>
      <c r="AV138" s="43">
        <f t="shared" si="84"/>
        <v>41847</v>
      </c>
      <c r="AW138" s="43">
        <f t="shared" si="84"/>
        <v>38146</v>
      </c>
      <c r="AX138" s="43">
        <f t="shared" si="84"/>
        <v>38433</v>
      </c>
      <c r="AY138" s="43">
        <f t="shared" si="84"/>
        <v>27780</v>
      </c>
      <c r="AZ138" s="43">
        <f t="shared" si="84"/>
        <v>0</v>
      </c>
      <c r="BA138" s="43">
        <f t="shared" si="84"/>
        <v>0</v>
      </c>
      <c r="BB138" s="43">
        <f t="shared" si="84"/>
        <v>0</v>
      </c>
      <c r="BC138" s="43">
        <f t="shared" si="85"/>
        <v>247771</v>
      </c>
      <c r="BD138" s="44"/>
      <c r="BE138" s="44"/>
      <c r="BF138" s="43">
        <f t="shared" si="90"/>
        <v>247771</v>
      </c>
      <c r="BG138" s="43">
        <f t="shared" si="86"/>
        <v>247771</v>
      </c>
      <c r="BH138" s="43">
        <f t="shared" si="86"/>
        <v>247771</v>
      </c>
      <c r="BI138" s="43">
        <f t="shared" si="86"/>
        <v>247771</v>
      </c>
      <c r="BJ138" s="43">
        <f t="shared" si="86"/>
        <v>247771</v>
      </c>
      <c r="BK138" s="43">
        <f t="shared" si="86"/>
        <v>247771</v>
      </c>
      <c r="BL138" s="43">
        <f t="shared" si="86"/>
        <v>247771</v>
      </c>
      <c r="BM138" s="43">
        <f t="shared" si="86"/>
        <v>247771</v>
      </c>
      <c r="BN138" s="43">
        <f t="shared" si="86"/>
        <v>247771</v>
      </c>
      <c r="BO138" s="43">
        <f t="shared" si="86"/>
        <v>247771</v>
      </c>
      <c r="BP138" s="43">
        <f t="shared" si="86"/>
        <v>247771</v>
      </c>
      <c r="BQ138" s="43">
        <f t="shared" si="86"/>
        <v>247771</v>
      </c>
      <c r="BR138" s="25"/>
      <c r="BS138" s="32">
        <v>2024</v>
      </c>
      <c r="BT138" s="30" t="s">
        <v>6</v>
      </c>
      <c r="BV138" s="43">
        <f t="shared" si="87"/>
        <v>0</v>
      </c>
      <c r="BW138" s="43">
        <f t="shared" si="87"/>
        <v>0</v>
      </c>
      <c r="BX138" s="43">
        <f t="shared" si="87"/>
        <v>0</v>
      </c>
      <c r="BY138" s="43">
        <f t="shared" si="87"/>
        <v>0</v>
      </c>
      <c r="BZ138" s="43">
        <f t="shared" si="87"/>
        <v>0</v>
      </c>
      <c r="CA138" s="43">
        <f t="shared" si="87"/>
        <v>0</v>
      </c>
      <c r="CB138" s="43">
        <f t="shared" si="87"/>
        <v>0</v>
      </c>
      <c r="CC138" s="43">
        <f t="shared" si="87"/>
        <v>0</v>
      </c>
      <c r="CD138" s="43">
        <f t="shared" si="87"/>
        <v>0</v>
      </c>
      <c r="CE138" s="43">
        <f t="shared" si="87"/>
        <v>0</v>
      </c>
      <c r="CF138" s="43">
        <f t="shared" si="87"/>
        <v>0</v>
      </c>
      <c r="CG138" s="43">
        <f t="shared" si="87"/>
        <v>0</v>
      </c>
      <c r="CH138" s="43">
        <f t="shared" si="88"/>
        <v>0</v>
      </c>
      <c r="CI138" s="44"/>
      <c r="CJ138" s="44"/>
      <c r="CK138" s="43">
        <f t="shared" si="91"/>
        <v>0</v>
      </c>
      <c r="CL138" s="43">
        <f t="shared" si="89"/>
        <v>0</v>
      </c>
      <c r="CM138" s="43">
        <f t="shared" si="89"/>
        <v>0</v>
      </c>
      <c r="CN138" s="43">
        <f t="shared" si="89"/>
        <v>0</v>
      </c>
      <c r="CO138" s="43">
        <f t="shared" si="89"/>
        <v>0</v>
      </c>
      <c r="CP138" s="43">
        <f t="shared" si="89"/>
        <v>0</v>
      </c>
      <c r="CQ138" s="43">
        <f t="shared" si="89"/>
        <v>0</v>
      </c>
      <c r="CR138" s="43">
        <f t="shared" si="89"/>
        <v>0</v>
      </c>
      <c r="CS138" s="43">
        <f t="shared" si="89"/>
        <v>0</v>
      </c>
      <c r="CT138" s="43">
        <f t="shared" si="89"/>
        <v>0</v>
      </c>
      <c r="CU138" s="43">
        <f t="shared" si="89"/>
        <v>0</v>
      </c>
      <c r="CV138" s="43">
        <f t="shared" si="89"/>
        <v>0</v>
      </c>
    </row>
    <row r="139" spans="1:100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1"/>
        <v>0</v>
      </c>
      <c r="AH139" s="43"/>
      <c r="AI139" s="43"/>
      <c r="AJ139" s="43"/>
      <c r="AK139" s="43"/>
      <c r="AL139" s="43"/>
      <c r="AM139" s="32"/>
      <c r="AN139" s="32"/>
      <c r="AO139" s="30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4"/>
      <c r="BE139" s="44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32"/>
      <c r="BS139" s="32"/>
      <c r="BT139" s="30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4"/>
      <c r="CJ139" s="44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</row>
    <row r="140" spans="1:100" s="17" customFormat="1" ht="15.2" customHeight="1">
      <c r="A140" s="3"/>
      <c r="B140" s="3"/>
      <c r="C140" s="3"/>
      <c r="D140" s="3"/>
      <c r="E140" s="4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44"/>
      <c r="S140" s="44"/>
      <c r="T140" s="49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162"/>
      <c r="AG140" s="43">
        <f t="shared" ref="AG140:AG184" si="98">SUMIF($T$9:$AE$9,$AG$8,$T140:$AE140)</f>
        <v>0</v>
      </c>
      <c r="AH140" s="3"/>
      <c r="AI140" s="3"/>
      <c r="AJ140" s="3"/>
      <c r="AK140" s="3"/>
      <c r="AL140" s="3"/>
      <c r="AM140" s="3"/>
      <c r="AN140" s="3"/>
      <c r="AO140" s="3"/>
      <c r="AP140" s="3"/>
      <c r="AQ140" s="49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44"/>
      <c r="BE140" s="44"/>
      <c r="BF140" s="49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49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44"/>
      <c r="CJ140" s="44"/>
      <c r="CK140" s="49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</row>
    <row r="141" spans="1:100" s="17" customFormat="1" ht="15.2" hidden="1" customHeight="1">
      <c r="A141" s="25"/>
      <c r="B141" s="32"/>
      <c r="C141" s="30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4"/>
      <c r="S141" s="44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62"/>
      <c r="AG141" s="43">
        <f t="shared" si="98"/>
        <v>0</v>
      </c>
      <c r="AH141" s="43"/>
      <c r="AI141" s="43"/>
      <c r="AJ141" s="43"/>
      <c r="AK141" s="43"/>
      <c r="AL141" s="43"/>
      <c r="AM141" s="25"/>
      <c r="AN141" s="32"/>
      <c r="AO141" s="30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4"/>
      <c r="BE141" s="44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25"/>
      <c r="BS141" s="32"/>
      <c r="BT141" s="30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4"/>
      <c r="CJ141" s="44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</row>
    <row r="142" spans="1:100" s="17" customFormat="1" ht="15.2" hidden="1" customHeight="1">
      <c r="A142" s="25"/>
      <c r="B142" s="32"/>
      <c r="C142" s="30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4"/>
      <c r="S142" s="44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62"/>
      <c r="AG142" s="43">
        <f t="shared" si="98"/>
        <v>0</v>
      </c>
      <c r="AH142" s="43"/>
      <c r="AI142" s="43"/>
      <c r="AJ142" s="43"/>
      <c r="AK142" s="43"/>
      <c r="AL142" s="43"/>
      <c r="AM142" s="25"/>
      <c r="AN142" s="32"/>
      <c r="AO142" s="30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4"/>
      <c r="BE142" s="44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25"/>
      <c r="BS142" s="32"/>
      <c r="BT142" s="30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4"/>
      <c r="CJ142" s="44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</row>
    <row r="143" spans="1:100" s="17" customFormat="1" ht="15.2" hidden="1" customHeight="1">
      <c r="A143" s="25"/>
      <c r="B143" s="32"/>
      <c r="C143" s="30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4"/>
      <c r="S143" s="44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62"/>
      <c r="AG143" s="43">
        <f t="shared" si="98"/>
        <v>0</v>
      </c>
      <c r="AH143" s="43"/>
      <c r="AI143" s="43"/>
      <c r="AJ143" s="43"/>
      <c r="AK143" s="43"/>
      <c r="AL143" s="43"/>
      <c r="AM143" s="25"/>
      <c r="AN143" s="32"/>
      <c r="AO143" s="30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4"/>
      <c r="BE143" s="44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25"/>
      <c r="BS143" s="32"/>
      <c r="BT143" s="30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4"/>
      <c r="CJ143" s="44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</row>
    <row r="144" spans="1:100" s="17" customFormat="1" ht="15.2" hidden="1" customHeight="1">
      <c r="A144" s="25"/>
      <c r="B144" s="32"/>
      <c r="C144" s="30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4"/>
      <c r="S144" s="44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62"/>
      <c r="AG144" s="43">
        <f t="shared" si="98"/>
        <v>0</v>
      </c>
      <c r="AH144" s="43"/>
      <c r="AI144" s="43"/>
      <c r="AJ144" s="43"/>
      <c r="AK144" s="43"/>
      <c r="AL144" s="43"/>
      <c r="AM144" s="25"/>
      <c r="AN144" s="32"/>
      <c r="AO144" s="30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4"/>
      <c r="BE144" s="44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25"/>
      <c r="BS144" s="32"/>
      <c r="BT144" s="30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4"/>
      <c r="CJ144" s="44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</row>
    <row r="145" spans="1:100" s="17" customFormat="1" ht="15.2" hidden="1" customHeight="1">
      <c r="A145" s="25"/>
      <c r="B145" s="32"/>
      <c r="C145" s="30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4"/>
      <c r="S145" s="44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62"/>
      <c r="AG145" s="43">
        <f t="shared" si="98"/>
        <v>0</v>
      </c>
      <c r="AH145" s="43"/>
      <c r="AI145" s="43"/>
      <c r="AJ145" s="43"/>
      <c r="AK145" s="43"/>
      <c r="AL145" s="43"/>
      <c r="AM145" s="25"/>
      <c r="AN145" s="32"/>
      <c r="AO145" s="30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4"/>
      <c r="BE145" s="44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25"/>
      <c r="BS145" s="32"/>
      <c r="BT145" s="30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4"/>
      <c r="CJ145" s="44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</row>
    <row r="146" spans="1:100" s="17" customFormat="1" ht="15.2" hidden="1" customHeight="1">
      <c r="A146" s="25"/>
      <c r="B146" s="32"/>
      <c r="C146" s="30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4"/>
      <c r="S146" s="44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62"/>
      <c r="AG146" s="43">
        <f t="shared" si="98"/>
        <v>0</v>
      </c>
      <c r="AH146" s="43"/>
      <c r="AI146" s="43"/>
      <c r="AJ146" s="43"/>
      <c r="AK146" s="43"/>
      <c r="AL146" s="43"/>
      <c r="AM146" s="25"/>
      <c r="AN146" s="32"/>
      <c r="AO146" s="30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4"/>
      <c r="BE146" s="44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25"/>
      <c r="BS146" s="32"/>
      <c r="BT146" s="30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4"/>
      <c r="CJ146" s="44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</row>
    <row r="147" spans="1:100" s="17" customFormat="1" ht="15.2" hidden="1" customHeight="1">
      <c r="A147" s="25"/>
      <c r="B147" s="32"/>
      <c r="C147" s="30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4"/>
      <c r="S147" s="44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62"/>
      <c r="AG147" s="43">
        <f t="shared" si="98"/>
        <v>0</v>
      </c>
      <c r="AH147" s="43"/>
      <c r="AI147" s="43"/>
      <c r="AJ147" s="43"/>
      <c r="AK147" s="43"/>
      <c r="AL147" s="43"/>
      <c r="AM147" s="25"/>
      <c r="AN147" s="32"/>
      <c r="AO147" s="30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4"/>
      <c r="BE147" s="44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25"/>
      <c r="BS147" s="32"/>
      <c r="BT147" s="30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4"/>
      <c r="CJ147" s="44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</row>
    <row r="148" spans="1:100" s="17" customFormat="1" ht="15.2" hidden="1" customHeight="1">
      <c r="A148" s="25"/>
      <c r="B148" s="32"/>
      <c r="C148" s="30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4"/>
      <c r="S148" s="44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62"/>
      <c r="AG148" s="43">
        <f t="shared" si="98"/>
        <v>0</v>
      </c>
      <c r="AH148" s="43"/>
      <c r="AI148" s="43"/>
      <c r="AJ148" s="43"/>
      <c r="AK148" s="43"/>
      <c r="AL148" s="43"/>
      <c r="AM148" s="25"/>
      <c r="AN148" s="32"/>
      <c r="AO148" s="30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4"/>
      <c r="BE148" s="44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25"/>
      <c r="BS148" s="32"/>
      <c r="BT148" s="30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4"/>
      <c r="CJ148" s="44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</row>
    <row r="149" spans="1:100" s="17" customFormat="1" ht="15.2" hidden="1" customHeight="1">
      <c r="A149" s="25"/>
      <c r="B149" s="32"/>
      <c r="C149" s="30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4"/>
      <c r="S149" s="44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62"/>
      <c r="AG149" s="43">
        <f t="shared" si="98"/>
        <v>0</v>
      </c>
      <c r="AH149" s="43"/>
      <c r="AI149" s="43"/>
      <c r="AJ149" s="43"/>
      <c r="AK149" s="43"/>
      <c r="AL149" s="43"/>
      <c r="AM149" s="25"/>
      <c r="AN149" s="32"/>
      <c r="AO149" s="30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4"/>
      <c r="BE149" s="44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25"/>
      <c r="BS149" s="32"/>
      <c r="BT149" s="30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4"/>
      <c r="CJ149" s="44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</row>
    <row r="150" spans="1:100" s="17" customFormat="1" ht="15.2" hidden="1" customHeight="1">
      <c r="A150" s="25"/>
      <c r="B150" s="32"/>
      <c r="C150" s="30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4"/>
      <c r="S150" s="44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62"/>
      <c r="AG150" s="43">
        <f t="shared" si="98"/>
        <v>0</v>
      </c>
      <c r="AH150" s="43"/>
      <c r="AI150" s="43"/>
      <c r="AJ150" s="43"/>
      <c r="AK150" s="43"/>
      <c r="AL150" s="43"/>
      <c r="AM150" s="25"/>
      <c r="AN150" s="32"/>
      <c r="AO150" s="30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4"/>
      <c r="BE150" s="44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25"/>
      <c r="BS150" s="32"/>
      <c r="BT150" s="30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4"/>
      <c r="CJ150" s="44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</row>
    <row r="151" spans="1:100" s="17" customFormat="1" ht="15.2" hidden="1" customHeight="1">
      <c r="A151" s="25"/>
      <c r="B151" s="32"/>
      <c r="C151" s="30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4"/>
      <c r="S151" s="44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62"/>
      <c r="AG151" s="43">
        <f t="shared" si="98"/>
        <v>0</v>
      </c>
      <c r="AH151" s="43"/>
      <c r="AI151" s="43"/>
      <c r="AJ151" s="43"/>
      <c r="AK151" s="43"/>
      <c r="AL151" s="43"/>
      <c r="AM151" s="25"/>
      <c r="AN151" s="32"/>
      <c r="AO151" s="30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4"/>
      <c r="BE151" s="44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25"/>
      <c r="BS151" s="32"/>
      <c r="BT151" s="30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4"/>
      <c r="CJ151" s="44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</row>
    <row r="152" spans="1:100" s="17" customFormat="1" ht="15.2" hidden="1" customHeight="1">
      <c r="A152" s="25"/>
      <c r="B152" s="32"/>
      <c r="C152" s="30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4"/>
      <c r="S152" s="44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62"/>
      <c r="AG152" s="43">
        <f t="shared" si="98"/>
        <v>0</v>
      </c>
      <c r="AH152" s="43"/>
      <c r="AI152" s="43"/>
      <c r="AJ152" s="43"/>
      <c r="AK152" s="43"/>
      <c r="AL152" s="43"/>
      <c r="AM152" s="25"/>
      <c r="AN152" s="32"/>
      <c r="AO152" s="30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4"/>
      <c r="BE152" s="44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25"/>
      <c r="BS152" s="32"/>
      <c r="BT152" s="30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4"/>
      <c r="CJ152" s="44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</row>
    <row r="153" spans="1:100" s="17" customFormat="1" ht="15.2" hidden="1" customHeight="1">
      <c r="A153" s="25"/>
      <c r="B153" s="32"/>
      <c r="C153" s="30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4"/>
      <c r="S153" s="44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62"/>
      <c r="AG153" s="43">
        <f t="shared" si="98"/>
        <v>0</v>
      </c>
      <c r="AH153" s="43"/>
      <c r="AI153" s="43"/>
      <c r="AJ153" s="43"/>
      <c r="AK153" s="43"/>
      <c r="AL153" s="43"/>
      <c r="AM153" s="25"/>
      <c r="AN153" s="32"/>
      <c r="AO153" s="30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4"/>
      <c r="BE153" s="44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25"/>
      <c r="BS153" s="32"/>
      <c r="BT153" s="30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4"/>
      <c r="CJ153" s="44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</row>
    <row r="154" spans="1:100" ht="15.2" customHeight="1">
      <c r="A154" s="25">
        <v>2019</v>
      </c>
      <c r="B154" s="32"/>
      <c r="C154" s="30" t="s">
        <v>7</v>
      </c>
      <c r="D154" s="17"/>
      <c r="E154" s="43">
        <f t="shared" ref="E154:P161" si="99">SUMIFS(E$76:E$115,$A$76:$A$115,$A154,$C$76:$C$115,$C154)</f>
        <v>733</v>
      </c>
      <c r="F154" s="43">
        <f t="shared" si="99"/>
        <v>741</v>
      </c>
      <c r="G154" s="43">
        <f t="shared" si="99"/>
        <v>794</v>
      </c>
      <c r="H154" s="43">
        <f t="shared" si="99"/>
        <v>570</v>
      </c>
      <c r="I154" s="43">
        <f t="shared" si="99"/>
        <v>710</v>
      </c>
      <c r="J154" s="43">
        <f t="shared" si="99"/>
        <v>629</v>
      </c>
      <c r="K154" s="43">
        <f t="shared" si="99"/>
        <v>667</v>
      </c>
      <c r="L154" s="43">
        <f t="shared" si="99"/>
        <v>674</v>
      </c>
      <c r="M154" s="43">
        <f t="shared" si="99"/>
        <v>891</v>
      </c>
      <c r="N154" s="43">
        <f t="shared" si="99"/>
        <v>249</v>
      </c>
      <c r="O154" s="43">
        <f t="shared" si="99"/>
        <v>659</v>
      </c>
      <c r="P154" s="43">
        <f t="shared" si="99"/>
        <v>707</v>
      </c>
      <c r="Q154" s="43">
        <f t="shared" ref="Q154:Q161" si="100">SUM(E154:P154)</f>
        <v>8024</v>
      </c>
      <c r="R154" s="44"/>
      <c r="S154" s="44"/>
      <c r="T154" s="43">
        <f>SUM($E154:E154)</f>
        <v>733</v>
      </c>
      <c r="U154" s="43">
        <f>SUM($E154:F154)</f>
        <v>1474</v>
      </c>
      <c r="V154" s="43">
        <f>SUM($E154:G154)</f>
        <v>2268</v>
      </c>
      <c r="W154" s="43">
        <f>SUM($E154:H154)</f>
        <v>2838</v>
      </c>
      <c r="X154" s="43">
        <f>SUM($E154:I154)</f>
        <v>3548</v>
      </c>
      <c r="Y154" s="43">
        <f>SUM($E154:J154)</f>
        <v>4177</v>
      </c>
      <c r="Z154" s="43">
        <f>SUM($E154:K154)</f>
        <v>4844</v>
      </c>
      <c r="AA154" s="43">
        <f>SUM($E154:L154)</f>
        <v>5518</v>
      </c>
      <c r="AB154" s="43">
        <f>SUM($E154:M154)</f>
        <v>6409</v>
      </c>
      <c r="AC154" s="43">
        <f>SUM($E154:N154)</f>
        <v>6658</v>
      </c>
      <c r="AD154" s="43">
        <f>SUM($E154:O154)</f>
        <v>7317</v>
      </c>
      <c r="AE154" s="43">
        <f>SUM($E154:P154)</f>
        <v>8024</v>
      </c>
      <c r="AG154" s="43">
        <f t="shared" si="98"/>
        <v>5518</v>
      </c>
      <c r="AH154" s="43"/>
      <c r="AI154" s="43"/>
      <c r="AJ154" s="43"/>
      <c r="AK154" s="43"/>
      <c r="AL154" s="43"/>
      <c r="AM154" s="25"/>
      <c r="AN154" s="32">
        <v>2019</v>
      </c>
      <c r="AO154" s="30" t="s">
        <v>7</v>
      </c>
      <c r="AP154" s="17"/>
      <c r="AQ154" s="43">
        <f t="shared" ref="AQ154:BB161" si="101">SUMIFS(AQ$76:AQ$115,$A$76:$A$115,$A154,$C$76:$C$115,$C154)</f>
        <v>733</v>
      </c>
      <c r="AR154" s="43">
        <f t="shared" si="101"/>
        <v>741</v>
      </c>
      <c r="AS154" s="43">
        <f t="shared" si="101"/>
        <v>794</v>
      </c>
      <c r="AT154" s="43">
        <f t="shared" si="101"/>
        <v>570</v>
      </c>
      <c r="AU154" s="43">
        <f t="shared" si="101"/>
        <v>710</v>
      </c>
      <c r="AV154" s="43">
        <f t="shared" si="101"/>
        <v>629</v>
      </c>
      <c r="AW154" s="43">
        <f t="shared" si="101"/>
        <v>667</v>
      </c>
      <c r="AX154" s="43">
        <f t="shared" si="101"/>
        <v>674</v>
      </c>
      <c r="AY154" s="43">
        <f t="shared" si="101"/>
        <v>891</v>
      </c>
      <c r="AZ154" s="43">
        <f t="shared" si="101"/>
        <v>249</v>
      </c>
      <c r="BA154" s="43">
        <f t="shared" si="101"/>
        <v>659</v>
      </c>
      <c r="BB154" s="43">
        <f t="shared" si="101"/>
        <v>707</v>
      </c>
      <c r="BC154" s="43">
        <f t="shared" ref="BC154:BC161" si="102">SUM(AQ154:BB154)</f>
        <v>8024</v>
      </c>
      <c r="BD154" s="44"/>
      <c r="BE154" s="44"/>
      <c r="BF154" s="43">
        <f t="shared" ref="BF154:BQ161" si="103">SUM($AP154:$BB154)</f>
        <v>8024</v>
      </c>
      <c r="BG154" s="43">
        <f t="shared" si="103"/>
        <v>8024</v>
      </c>
      <c r="BH154" s="43">
        <f t="shared" si="103"/>
        <v>8024</v>
      </c>
      <c r="BI154" s="43">
        <f t="shared" si="103"/>
        <v>8024</v>
      </c>
      <c r="BJ154" s="43">
        <f t="shared" si="103"/>
        <v>8024</v>
      </c>
      <c r="BK154" s="43">
        <f t="shared" si="103"/>
        <v>8024</v>
      </c>
      <c r="BL154" s="43">
        <f t="shared" si="103"/>
        <v>8024</v>
      </c>
      <c r="BM154" s="43">
        <f t="shared" si="103"/>
        <v>8024</v>
      </c>
      <c r="BN154" s="43">
        <f t="shared" si="103"/>
        <v>8024</v>
      </c>
      <c r="BO154" s="43">
        <f t="shared" si="103"/>
        <v>8024</v>
      </c>
      <c r="BP154" s="43">
        <f t="shared" si="103"/>
        <v>8024</v>
      </c>
      <c r="BQ154" s="43">
        <f t="shared" si="103"/>
        <v>8024</v>
      </c>
      <c r="BR154" s="25"/>
      <c r="BS154" s="32">
        <v>2019</v>
      </c>
      <c r="BT154" s="30" t="s">
        <v>7</v>
      </c>
      <c r="BU154" s="17"/>
      <c r="BV154" s="43">
        <f t="shared" ref="BV154:CG161" si="104">SUMIFS(BV$76:BV$115,$A$76:$A$115,$A154,$C$76:$C$115,$C154)</f>
        <v>0</v>
      </c>
      <c r="BW154" s="43">
        <f t="shared" si="104"/>
        <v>0</v>
      </c>
      <c r="BX154" s="43">
        <f t="shared" si="104"/>
        <v>0</v>
      </c>
      <c r="BY154" s="43">
        <f t="shared" si="104"/>
        <v>0</v>
      </c>
      <c r="BZ154" s="43">
        <f t="shared" si="104"/>
        <v>0</v>
      </c>
      <c r="CA154" s="43">
        <f t="shared" si="104"/>
        <v>0</v>
      </c>
      <c r="CB154" s="43">
        <f t="shared" si="104"/>
        <v>0</v>
      </c>
      <c r="CC154" s="43">
        <f t="shared" si="104"/>
        <v>0</v>
      </c>
      <c r="CD154" s="43">
        <f t="shared" si="104"/>
        <v>0</v>
      </c>
      <c r="CE154" s="43">
        <f t="shared" si="104"/>
        <v>0</v>
      </c>
      <c r="CF154" s="43">
        <f t="shared" si="104"/>
        <v>0</v>
      </c>
      <c r="CG154" s="43">
        <f t="shared" si="104"/>
        <v>0</v>
      </c>
      <c r="CH154" s="43">
        <f t="shared" ref="CH154:CH161" si="105">SUM(BV154:CG154)</f>
        <v>0</v>
      </c>
      <c r="CI154" s="44"/>
      <c r="CJ154" s="44"/>
      <c r="CK154" s="43">
        <f t="shared" ref="CK154:CV161" si="106">SUM($BV154:$CH154)</f>
        <v>0</v>
      </c>
      <c r="CL154" s="43">
        <f t="shared" si="106"/>
        <v>0</v>
      </c>
      <c r="CM154" s="43">
        <f t="shared" si="106"/>
        <v>0</v>
      </c>
      <c r="CN154" s="43">
        <f t="shared" si="106"/>
        <v>0</v>
      </c>
      <c r="CO154" s="43">
        <f t="shared" si="106"/>
        <v>0</v>
      </c>
      <c r="CP154" s="43">
        <f t="shared" si="106"/>
        <v>0</v>
      </c>
      <c r="CQ154" s="43">
        <f t="shared" si="106"/>
        <v>0</v>
      </c>
      <c r="CR154" s="43">
        <f t="shared" si="106"/>
        <v>0</v>
      </c>
      <c r="CS154" s="43">
        <f t="shared" si="106"/>
        <v>0</v>
      </c>
      <c r="CT154" s="43">
        <f t="shared" si="106"/>
        <v>0</v>
      </c>
      <c r="CU154" s="43">
        <f t="shared" si="106"/>
        <v>0</v>
      </c>
      <c r="CV154" s="43">
        <f t="shared" si="106"/>
        <v>0</v>
      </c>
    </row>
    <row r="155" spans="1:100" ht="15.2" customHeight="1">
      <c r="A155" s="25">
        <v>2020</v>
      </c>
      <c r="B155" s="32"/>
      <c r="C155" s="30" t="s">
        <v>7</v>
      </c>
      <c r="D155" s="17"/>
      <c r="E155" s="43">
        <f t="shared" si="99"/>
        <v>730</v>
      </c>
      <c r="F155" s="43">
        <f t="shared" si="99"/>
        <v>715</v>
      </c>
      <c r="G155" s="43">
        <f t="shared" si="99"/>
        <v>753</v>
      </c>
      <c r="H155" s="43">
        <f t="shared" si="99"/>
        <v>590</v>
      </c>
      <c r="I155" s="43">
        <f t="shared" si="99"/>
        <v>460</v>
      </c>
      <c r="J155" s="43">
        <f t="shared" si="99"/>
        <v>573</v>
      </c>
      <c r="K155" s="43">
        <f t="shared" si="99"/>
        <v>592</v>
      </c>
      <c r="L155" s="43">
        <f t="shared" si="99"/>
        <v>592</v>
      </c>
      <c r="M155" s="43">
        <f t="shared" si="99"/>
        <v>618</v>
      </c>
      <c r="N155" s="43">
        <f t="shared" si="99"/>
        <v>732</v>
      </c>
      <c r="O155" s="43">
        <f t="shared" si="99"/>
        <v>706</v>
      </c>
      <c r="P155" s="43">
        <f t="shared" si="99"/>
        <v>789</v>
      </c>
      <c r="Q155" s="43">
        <f t="shared" si="100"/>
        <v>7850</v>
      </c>
      <c r="R155" s="44"/>
      <c r="S155" s="44"/>
      <c r="T155" s="43">
        <f>SUM($E155:E155)</f>
        <v>730</v>
      </c>
      <c r="U155" s="43">
        <f>SUM($E155:F155)</f>
        <v>1445</v>
      </c>
      <c r="V155" s="43">
        <f>SUM($E155:G155)</f>
        <v>2198</v>
      </c>
      <c r="W155" s="43">
        <f>SUM($E155:H155)</f>
        <v>2788</v>
      </c>
      <c r="X155" s="43">
        <f>SUM($E155:I155)</f>
        <v>3248</v>
      </c>
      <c r="Y155" s="43">
        <f>SUM($E155:J155)</f>
        <v>3821</v>
      </c>
      <c r="Z155" s="43">
        <f>SUM($E155:K155)</f>
        <v>4413</v>
      </c>
      <c r="AA155" s="43">
        <f>SUM($E155:L155)</f>
        <v>5005</v>
      </c>
      <c r="AB155" s="43">
        <f>SUM($E155:M155)</f>
        <v>5623</v>
      </c>
      <c r="AC155" s="43">
        <f>SUM($E155:N155)</f>
        <v>6355</v>
      </c>
      <c r="AD155" s="43">
        <f>SUM($E155:O155)</f>
        <v>7061</v>
      </c>
      <c r="AE155" s="43">
        <f>SUM($E155:P155)</f>
        <v>7850</v>
      </c>
      <c r="AG155" s="43">
        <f t="shared" si="98"/>
        <v>5005</v>
      </c>
      <c r="AH155" s="43"/>
      <c r="AI155" s="43"/>
      <c r="AJ155" s="43"/>
      <c r="AK155" s="43"/>
      <c r="AL155" s="43"/>
      <c r="AM155" s="25"/>
      <c r="AN155" s="32">
        <v>2020</v>
      </c>
      <c r="AO155" s="30" t="s">
        <v>7</v>
      </c>
      <c r="AP155" s="17"/>
      <c r="AQ155" s="43">
        <f t="shared" si="101"/>
        <v>730</v>
      </c>
      <c r="AR155" s="43">
        <f t="shared" si="101"/>
        <v>715</v>
      </c>
      <c r="AS155" s="43">
        <f t="shared" si="101"/>
        <v>753</v>
      </c>
      <c r="AT155" s="43">
        <f t="shared" si="101"/>
        <v>590</v>
      </c>
      <c r="AU155" s="43">
        <f t="shared" si="101"/>
        <v>460</v>
      </c>
      <c r="AV155" s="43">
        <f t="shared" si="101"/>
        <v>573</v>
      </c>
      <c r="AW155" s="43">
        <f t="shared" si="101"/>
        <v>592</v>
      </c>
      <c r="AX155" s="43">
        <f t="shared" si="101"/>
        <v>592</v>
      </c>
      <c r="AY155" s="43">
        <f t="shared" si="101"/>
        <v>618</v>
      </c>
      <c r="AZ155" s="43">
        <f t="shared" si="101"/>
        <v>732</v>
      </c>
      <c r="BA155" s="43">
        <f t="shared" si="101"/>
        <v>706</v>
      </c>
      <c r="BB155" s="43">
        <f t="shared" si="101"/>
        <v>789</v>
      </c>
      <c r="BC155" s="43">
        <f t="shared" si="102"/>
        <v>7850</v>
      </c>
      <c r="BD155" s="44"/>
      <c r="BE155" s="44"/>
      <c r="BF155" s="43">
        <f t="shared" si="103"/>
        <v>7850</v>
      </c>
      <c r="BG155" s="43">
        <f t="shared" si="103"/>
        <v>7850</v>
      </c>
      <c r="BH155" s="43">
        <f t="shared" si="103"/>
        <v>7850</v>
      </c>
      <c r="BI155" s="43">
        <f t="shared" si="103"/>
        <v>7850</v>
      </c>
      <c r="BJ155" s="43">
        <f t="shared" si="103"/>
        <v>7850</v>
      </c>
      <c r="BK155" s="43">
        <f t="shared" si="103"/>
        <v>7850</v>
      </c>
      <c r="BL155" s="43">
        <f t="shared" si="103"/>
        <v>7850</v>
      </c>
      <c r="BM155" s="43">
        <f t="shared" si="103"/>
        <v>7850</v>
      </c>
      <c r="BN155" s="43">
        <f t="shared" si="103"/>
        <v>7850</v>
      </c>
      <c r="BO155" s="43">
        <f t="shared" si="103"/>
        <v>7850</v>
      </c>
      <c r="BP155" s="43">
        <f t="shared" si="103"/>
        <v>7850</v>
      </c>
      <c r="BQ155" s="43">
        <f t="shared" si="103"/>
        <v>7850</v>
      </c>
      <c r="BR155" s="25"/>
      <c r="BS155" s="32">
        <v>2020</v>
      </c>
      <c r="BT155" s="30" t="s">
        <v>7</v>
      </c>
      <c r="BU155" s="17"/>
      <c r="BV155" s="43">
        <f t="shared" si="104"/>
        <v>0</v>
      </c>
      <c r="BW155" s="43">
        <f t="shared" si="104"/>
        <v>0</v>
      </c>
      <c r="BX155" s="43">
        <f t="shared" si="104"/>
        <v>0</v>
      </c>
      <c r="BY155" s="43">
        <f t="shared" si="104"/>
        <v>0</v>
      </c>
      <c r="BZ155" s="43">
        <f t="shared" si="104"/>
        <v>0</v>
      </c>
      <c r="CA155" s="43">
        <f t="shared" si="104"/>
        <v>0</v>
      </c>
      <c r="CB155" s="43">
        <f t="shared" si="104"/>
        <v>0</v>
      </c>
      <c r="CC155" s="43">
        <f t="shared" si="104"/>
        <v>0</v>
      </c>
      <c r="CD155" s="43">
        <f t="shared" si="104"/>
        <v>0</v>
      </c>
      <c r="CE155" s="43">
        <f t="shared" si="104"/>
        <v>0</v>
      </c>
      <c r="CF155" s="43">
        <f t="shared" si="104"/>
        <v>0</v>
      </c>
      <c r="CG155" s="43">
        <f t="shared" si="104"/>
        <v>0</v>
      </c>
      <c r="CH155" s="43">
        <f t="shared" si="105"/>
        <v>0</v>
      </c>
      <c r="CI155" s="44"/>
      <c r="CJ155" s="44"/>
      <c r="CK155" s="43">
        <f t="shared" si="106"/>
        <v>0</v>
      </c>
      <c r="CL155" s="43">
        <f t="shared" si="106"/>
        <v>0</v>
      </c>
      <c r="CM155" s="43">
        <f t="shared" si="106"/>
        <v>0</v>
      </c>
      <c r="CN155" s="43">
        <f t="shared" si="106"/>
        <v>0</v>
      </c>
      <c r="CO155" s="43">
        <f t="shared" si="106"/>
        <v>0</v>
      </c>
      <c r="CP155" s="43">
        <f t="shared" si="106"/>
        <v>0</v>
      </c>
      <c r="CQ155" s="43">
        <f t="shared" si="106"/>
        <v>0</v>
      </c>
      <c r="CR155" s="43">
        <f t="shared" si="106"/>
        <v>0</v>
      </c>
      <c r="CS155" s="43">
        <f t="shared" si="106"/>
        <v>0</v>
      </c>
      <c r="CT155" s="43">
        <f t="shared" si="106"/>
        <v>0</v>
      </c>
      <c r="CU155" s="43">
        <f t="shared" si="106"/>
        <v>0</v>
      </c>
      <c r="CV155" s="43">
        <f t="shared" si="106"/>
        <v>0</v>
      </c>
    </row>
    <row r="156" spans="1:100" ht="15.2" customHeight="1">
      <c r="A156" s="25">
        <v>2021</v>
      </c>
      <c r="B156" s="32"/>
      <c r="C156" s="30" t="s">
        <v>7</v>
      </c>
      <c r="D156" s="17"/>
      <c r="E156" s="43">
        <f t="shared" si="99"/>
        <v>935</v>
      </c>
      <c r="F156" s="43">
        <f t="shared" si="99"/>
        <v>924</v>
      </c>
      <c r="G156" s="43">
        <f t="shared" si="99"/>
        <v>796</v>
      </c>
      <c r="H156" s="43">
        <f t="shared" si="99"/>
        <v>697</v>
      </c>
      <c r="I156" s="43">
        <f t="shared" si="99"/>
        <v>625</v>
      </c>
      <c r="J156" s="43">
        <f t="shared" si="99"/>
        <v>664</v>
      </c>
      <c r="K156" s="43">
        <f t="shared" si="99"/>
        <v>679</v>
      </c>
      <c r="L156" s="43">
        <f t="shared" si="99"/>
        <v>736</v>
      </c>
      <c r="M156" s="43">
        <f t="shared" si="99"/>
        <v>817</v>
      </c>
      <c r="N156" s="43">
        <f t="shared" si="99"/>
        <v>740</v>
      </c>
      <c r="O156" s="43">
        <f t="shared" si="99"/>
        <v>795</v>
      </c>
      <c r="P156" s="43">
        <f t="shared" si="99"/>
        <v>708</v>
      </c>
      <c r="Q156" s="43">
        <f t="shared" si="100"/>
        <v>9116</v>
      </c>
      <c r="R156" s="44"/>
      <c r="S156" s="44"/>
      <c r="T156" s="43">
        <f>SUM($E156:E156)</f>
        <v>935</v>
      </c>
      <c r="U156" s="43">
        <f>SUM($E156:F156)</f>
        <v>1859</v>
      </c>
      <c r="V156" s="43">
        <f>SUM($E156:G156)</f>
        <v>2655</v>
      </c>
      <c r="W156" s="43">
        <f>SUM($E156:H156)</f>
        <v>3352</v>
      </c>
      <c r="X156" s="43">
        <f>SUM($E156:I156)</f>
        <v>3977</v>
      </c>
      <c r="Y156" s="43">
        <f>SUM($E156:J156)</f>
        <v>4641</v>
      </c>
      <c r="Z156" s="43">
        <f>SUM($E156:K156)</f>
        <v>5320</v>
      </c>
      <c r="AA156" s="43">
        <f>SUM($E156:L156)</f>
        <v>6056</v>
      </c>
      <c r="AB156" s="43">
        <f>SUM($E156:M156)</f>
        <v>6873</v>
      </c>
      <c r="AC156" s="43">
        <f>SUM($E156:N156)</f>
        <v>7613</v>
      </c>
      <c r="AD156" s="43">
        <f>SUM($E156:O156)</f>
        <v>8408</v>
      </c>
      <c r="AE156" s="43">
        <f>SUM($E156:P156)</f>
        <v>9116</v>
      </c>
      <c r="AG156" s="43">
        <f t="shared" si="98"/>
        <v>6056</v>
      </c>
      <c r="AH156" s="43"/>
      <c r="AI156" s="43"/>
      <c r="AJ156" s="43"/>
      <c r="AK156" s="43"/>
      <c r="AL156" s="43"/>
      <c r="AM156" s="25"/>
      <c r="AN156" s="32">
        <v>2021</v>
      </c>
      <c r="AO156" s="30" t="s">
        <v>7</v>
      </c>
      <c r="AP156" s="17"/>
      <c r="AQ156" s="43">
        <f t="shared" si="101"/>
        <v>935</v>
      </c>
      <c r="AR156" s="43">
        <f t="shared" si="101"/>
        <v>924</v>
      </c>
      <c r="AS156" s="43">
        <f t="shared" si="101"/>
        <v>796</v>
      </c>
      <c r="AT156" s="43">
        <f t="shared" si="101"/>
        <v>697</v>
      </c>
      <c r="AU156" s="43">
        <f t="shared" si="101"/>
        <v>625</v>
      </c>
      <c r="AV156" s="43">
        <f t="shared" si="101"/>
        <v>664</v>
      </c>
      <c r="AW156" s="43">
        <f t="shared" si="101"/>
        <v>679</v>
      </c>
      <c r="AX156" s="43">
        <f t="shared" si="101"/>
        <v>736</v>
      </c>
      <c r="AY156" s="43">
        <f t="shared" si="101"/>
        <v>817</v>
      </c>
      <c r="AZ156" s="43">
        <f t="shared" si="101"/>
        <v>740</v>
      </c>
      <c r="BA156" s="43">
        <f t="shared" si="101"/>
        <v>795</v>
      </c>
      <c r="BB156" s="43">
        <f t="shared" si="101"/>
        <v>708</v>
      </c>
      <c r="BC156" s="43">
        <f t="shared" si="102"/>
        <v>9116</v>
      </c>
      <c r="BD156" s="44"/>
      <c r="BE156" s="44"/>
      <c r="BF156" s="43">
        <f t="shared" si="103"/>
        <v>9116</v>
      </c>
      <c r="BG156" s="43">
        <f t="shared" si="103"/>
        <v>9116</v>
      </c>
      <c r="BH156" s="43">
        <f t="shared" si="103"/>
        <v>9116</v>
      </c>
      <c r="BI156" s="43">
        <f t="shared" si="103"/>
        <v>9116</v>
      </c>
      <c r="BJ156" s="43">
        <f t="shared" si="103"/>
        <v>9116</v>
      </c>
      <c r="BK156" s="43">
        <f t="shared" si="103"/>
        <v>9116</v>
      </c>
      <c r="BL156" s="43">
        <f t="shared" si="103"/>
        <v>9116</v>
      </c>
      <c r="BM156" s="43">
        <f t="shared" si="103"/>
        <v>9116</v>
      </c>
      <c r="BN156" s="43">
        <f t="shared" si="103"/>
        <v>9116</v>
      </c>
      <c r="BO156" s="43">
        <f t="shared" si="103"/>
        <v>9116</v>
      </c>
      <c r="BP156" s="43">
        <f t="shared" si="103"/>
        <v>9116</v>
      </c>
      <c r="BQ156" s="43">
        <f t="shared" si="103"/>
        <v>9116</v>
      </c>
      <c r="BR156" s="25"/>
      <c r="BS156" s="32">
        <v>2021</v>
      </c>
      <c r="BT156" s="30" t="s">
        <v>7</v>
      </c>
      <c r="BU156" s="17"/>
      <c r="BV156" s="43">
        <f t="shared" si="104"/>
        <v>0</v>
      </c>
      <c r="BW156" s="43">
        <f t="shared" si="104"/>
        <v>0</v>
      </c>
      <c r="BX156" s="43">
        <f t="shared" si="104"/>
        <v>0</v>
      </c>
      <c r="BY156" s="43">
        <f t="shared" si="104"/>
        <v>0</v>
      </c>
      <c r="BZ156" s="43">
        <f t="shared" si="104"/>
        <v>0</v>
      </c>
      <c r="CA156" s="43">
        <f t="shared" si="104"/>
        <v>0</v>
      </c>
      <c r="CB156" s="43">
        <f t="shared" si="104"/>
        <v>0</v>
      </c>
      <c r="CC156" s="43">
        <f t="shared" si="104"/>
        <v>0</v>
      </c>
      <c r="CD156" s="43">
        <f t="shared" si="104"/>
        <v>0</v>
      </c>
      <c r="CE156" s="43">
        <f t="shared" si="104"/>
        <v>0</v>
      </c>
      <c r="CF156" s="43">
        <f t="shared" si="104"/>
        <v>0</v>
      </c>
      <c r="CG156" s="43">
        <f t="shared" si="104"/>
        <v>0</v>
      </c>
      <c r="CH156" s="43">
        <f t="shared" si="105"/>
        <v>0</v>
      </c>
      <c r="CI156" s="44"/>
      <c r="CJ156" s="44"/>
      <c r="CK156" s="43">
        <f t="shared" si="106"/>
        <v>0</v>
      </c>
      <c r="CL156" s="43">
        <f t="shared" si="106"/>
        <v>0</v>
      </c>
      <c r="CM156" s="43">
        <f t="shared" si="106"/>
        <v>0</v>
      </c>
      <c r="CN156" s="43">
        <f t="shared" si="106"/>
        <v>0</v>
      </c>
      <c r="CO156" s="43">
        <f t="shared" si="106"/>
        <v>0</v>
      </c>
      <c r="CP156" s="43">
        <f t="shared" si="106"/>
        <v>0</v>
      </c>
      <c r="CQ156" s="43">
        <f t="shared" si="106"/>
        <v>0</v>
      </c>
      <c r="CR156" s="43">
        <f t="shared" si="106"/>
        <v>0</v>
      </c>
      <c r="CS156" s="43">
        <f t="shared" si="106"/>
        <v>0</v>
      </c>
      <c r="CT156" s="43">
        <f t="shared" si="106"/>
        <v>0</v>
      </c>
      <c r="CU156" s="43">
        <f t="shared" si="106"/>
        <v>0</v>
      </c>
      <c r="CV156" s="43">
        <f t="shared" si="106"/>
        <v>0</v>
      </c>
    </row>
    <row r="157" spans="1:100" ht="15.2" customHeight="1">
      <c r="A157" s="25">
        <v>2022</v>
      </c>
      <c r="B157" s="32"/>
      <c r="C157" s="30" t="s">
        <v>7</v>
      </c>
      <c r="D157" s="17"/>
      <c r="E157" s="43">
        <f t="shared" si="99"/>
        <v>634</v>
      </c>
      <c r="F157" s="43">
        <f t="shared" si="99"/>
        <v>677</v>
      </c>
      <c r="G157" s="43">
        <f t="shared" si="99"/>
        <v>833</v>
      </c>
      <c r="H157" s="43">
        <f t="shared" si="99"/>
        <v>642</v>
      </c>
      <c r="I157" s="43">
        <f t="shared" si="99"/>
        <v>788</v>
      </c>
      <c r="J157" s="43">
        <f t="shared" si="99"/>
        <v>761</v>
      </c>
      <c r="K157" s="43">
        <f t="shared" si="99"/>
        <v>741</v>
      </c>
      <c r="L157" s="43">
        <f t="shared" si="99"/>
        <v>795</v>
      </c>
      <c r="M157" s="43">
        <f t="shared" si="99"/>
        <v>754</v>
      </c>
      <c r="N157" s="43">
        <f t="shared" si="99"/>
        <v>739</v>
      </c>
      <c r="O157" s="43">
        <f t="shared" si="99"/>
        <v>714</v>
      </c>
      <c r="P157" s="43">
        <f t="shared" si="99"/>
        <v>665</v>
      </c>
      <c r="Q157" s="43">
        <f t="shared" si="100"/>
        <v>8743</v>
      </c>
      <c r="R157" s="44"/>
      <c r="S157" s="44"/>
      <c r="T157" s="43">
        <f>SUM($E157:E157)</f>
        <v>634</v>
      </c>
      <c r="U157" s="43">
        <f>SUM($E157:F157)</f>
        <v>1311</v>
      </c>
      <c r="V157" s="43">
        <f>SUM($E157:G157)</f>
        <v>2144</v>
      </c>
      <c r="W157" s="43">
        <f>SUM($E157:H157)</f>
        <v>2786</v>
      </c>
      <c r="X157" s="43">
        <f>SUM($E157:I157)</f>
        <v>3574</v>
      </c>
      <c r="Y157" s="43">
        <f>SUM($E157:J157)</f>
        <v>4335</v>
      </c>
      <c r="Z157" s="43">
        <f>SUM($E157:K157)</f>
        <v>5076</v>
      </c>
      <c r="AA157" s="43">
        <f>SUM($E157:L157)</f>
        <v>5871</v>
      </c>
      <c r="AB157" s="43">
        <f>SUM($E157:M157)</f>
        <v>6625</v>
      </c>
      <c r="AC157" s="43">
        <f>SUM($E157:N157)</f>
        <v>7364</v>
      </c>
      <c r="AD157" s="43">
        <f>SUM($E157:O157)</f>
        <v>8078</v>
      </c>
      <c r="AE157" s="43">
        <f>SUM($E157:P157)</f>
        <v>8743</v>
      </c>
      <c r="AG157" s="43">
        <f t="shared" si="98"/>
        <v>5871</v>
      </c>
      <c r="AH157" s="43"/>
      <c r="AI157" s="43"/>
      <c r="AJ157" s="43"/>
      <c r="AK157" s="43"/>
      <c r="AL157" s="43"/>
      <c r="AM157" s="25"/>
      <c r="AN157" s="32">
        <v>2022</v>
      </c>
      <c r="AO157" s="30" t="s">
        <v>7</v>
      </c>
      <c r="AP157" s="17"/>
      <c r="AQ157" s="43">
        <f t="shared" si="101"/>
        <v>634</v>
      </c>
      <c r="AR157" s="43">
        <f t="shared" si="101"/>
        <v>677</v>
      </c>
      <c r="AS157" s="43">
        <f t="shared" si="101"/>
        <v>833</v>
      </c>
      <c r="AT157" s="43">
        <f t="shared" si="101"/>
        <v>642</v>
      </c>
      <c r="AU157" s="43">
        <f t="shared" si="101"/>
        <v>788</v>
      </c>
      <c r="AV157" s="43">
        <f t="shared" si="101"/>
        <v>761</v>
      </c>
      <c r="AW157" s="43">
        <f t="shared" si="101"/>
        <v>741</v>
      </c>
      <c r="AX157" s="43">
        <f t="shared" si="101"/>
        <v>795</v>
      </c>
      <c r="AY157" s="43">
        <f t="shared" si="101"/>
        <v>754</v>
      </c>
      <c r="AZ157" s="43">
        <f t="shared" si="101"/>
        <v>739</v>
      </c>
      <c r="BA157" s="43">
        <f t="shared" si="101"/>
        <v>714</v>
      </c>
      <c r="BB157" s="43">
        <f t="shared" si="101"/>
        <v>665</v>
      </c>
      <c r="BC157" s="43">
        <f t="shared" si="102"/>
        <v>8743</v>
      </c>
      <c r="BD157" s="44"/>
      <c r="BE157" s="44"/>
      <c r="BF157" s="43">
        <f t="shared" si="103"/>
        <v>8743</v>
      </c>
      <c r="BG157" s="43">
        <f t="shared" si="103"/>
        <v>8743</v>
      </c>
      <c r="BH157" s="43">
        <f t="shared" si="103"/>
        <v>8743</v>
      </c>
      <c r="BI157" s="43">
        <f t="shared" si="103"/>
        <v>8743</v>
      </c>
      <c r="BJ157" s="43">
        <f t="shared" si="103"/>
        <v>8743</v>
      </c>
      <c r="BK157" s="43">
        <f t="shared" si="103"/>
        <v>8743</v>
      </c>
      <c r="BL157" s="43">
        <f t="shared" si="103"/>
        <v>8743</v>
      </c>
      <c r="BM157" s="43">
        <f t="shared" si="103"/>
        <v>8743</v>
      </c>
      <c r="BN157" s="43">
        <f t="shared" si="103"/>
        <v>8743</v>
      </c>
      <c r="BO157" s="43">
        <f t="shared" si="103"/>
        <v>8743</v>
      </c>
      <c r="BP157" s="43">
        <f t="shared" si="103"/>
        <v>8743</v>
      </c>
      <c r="BQ157" s="43">
        <f t="shared" si="103"/>
        <v>8743</v>
      </c>
      <c r="BR157" s="25"/>
      <c r="BS157" s="32">
        <v>2022</v>
      </c>
      <c r="BT157" s="30" t="s">
        <v>7</v>
      </c>
      <c r="BU157" s="17"/>
      <c r="BV157" s="43">
        <f t="shared" si="104"/>
        <v>0</v>
      </c>
      <c r="BW157" s="43">
        <f t="shared" si="104"/>
        <v>0</v>
      </c>
      <c r="BX157" s="43">
        <f t="shared" si="104"/>
        <v>0</v>
      </c>
      <c r="BY157" s="43">
        <f t="shared" si="104"/>
        <v>0</v>
      </c>
      <c r="BZ157" s="43">
        <f t="shared" si="104"/>
        <v>0</v>
      </c>
      <c r="CA157" s="43">
        <f t="shared" si="104"/>
        <v>0</v>
      </c>
      <c r="CB157" s="43">
        <f t="shared" si="104"/>
        <v>0</v>
      </c>
      <c r="CC157" s="43">
        <f t="shared" si="104"/>
        <v>0</v>
      </c>
      <c r="CD157" s="43">
        <f t="shared" si="104"/>
        <v>0</v>
      </c>
      <c r="CE157" s="43">
        <f t="shared" si="104"/>
        <v>0</v>
      </c>
      <c r="CF157" s="43">
        <f t="shared" si="104"/>
        <v>0</v>
      </c>
      <c r="CG157" s="43">
        <f t="shared" si="104"/>
        <v>0</v>
      </c>
      <c r="CH157" s="43">
        <f t="shared" si="105"/>
        <v>0</v>
      </c>
      <c r="CI157" s="44"/>
      <c r="CJ157" s="44"/>
      <c r="CK157" s="43">
        <f t="shared" si="106"/>
        <v>0</v>
      </c>
      <c r="CL157" s="43">
        <f t="shared" si="106"/>
        <v>0</v>
      </c>
      <c r="CM157" s="43">
        <f t="shared" si="106"/>
        <v>0</v>
      </c>
      <c r="CN157" s="43">
        <f t="shared" si="106"/>
        <v>0</v>
      </c>
      <c r="CO157" s="43">
        <f t="shared" si="106"/>
        <v>0</v>
      </c>
      <c r="CP157" s="43">
        <f t="shared" si="106"/>
        <v>0</v>
      </c>
      <c r="CQ157" s="43">
        <f t="shared" si="106"/>
        <v>0</v>
      </c>
      <c r="CR157" s="43">
        <f t="shared" si="106"/>
        <v>0</v>
      </c>
      <c r="CS157" s="43">
        <f t="shared" si="106"/>
        <v>0</v>
      </c>
      <c r="CT157" s="43">
        <f t="shared" si="106"/>
        <v>0</v>
      </c>
      <c r="CU157" s="43">
        <f t="shared" si="106"/>
        <v>0</v>
      </c>
      <c r="CV157" s="43">
        <f t="shared" si="106"/>
        <v>0</v>
      </c>
    </row>
    <row r="158" spans="1:100" ht="15.2" customHeight="1">
      <c r="A158" s="25">
        <v>2023</v>
      </c>
      <c r="B158" s="32"/>
      <c r="C158" s="30" t="s">
        <v>7</v>
      </c>
      <c r="D158" s="17"/>
      <c r="E158" s="43">
        <f t="shared" si="99"/>
        <v>173</v>
      </c>
      <c r="F158" s="43">
        <f t="shared" si="99"/>
        <v>853</v>
      </c>
      <c r="G158" s="43">
        <f t="shared" si="99"/>
        <v>1041</v>
      </c>
      <c r="H158" s="43">
        <f t="shared" si="99"/>
        <v>562</v>
      </c>
      <c r="I158" s="43">
        <f t="shared" si="99"/>
        <v>784</v>
      </c>
      <c r="J158" s="43">
        <f t="shared" si="99"/>
        <v>789</v>
      </c>
      <c r="K158" s="43">
        <f t="shared" si="99"/>
        <v>677</v>
      </c>
      <c r="L158" s="43">
        <f t="shared" si="99"/>
        <v>758</v>
      </c>
      <c r="M158" s="43">
        <f t="shared" si="99"/>
        <v>707</v>
      </c>
      <c r="N158" s="43">
        <f t="shared" si="99"/>
        <v>696</v>
      </c>
      <c r="O158" s="43">
        <f t="shared" si="99"/>
        <v>740</v>
      </c>
      <c r="P158" s="43">
        <f t="shared" si="99"/>
        <v>657</v>
      </c>
      <c r="Q158" s="43">
        <f t="shared" si="100"/>
        <v>8437</v>
      </c>
      <c r="R158" s="44"/>
      <c r="S158" s="44"/>
      <c r="T158" s="43">
        <f>SUM($E158:E158)</f>
        <v>173</v>
      </c>
      <c r="U158" s="43">
        <f>SUM($E158:F158)</f>
        <v>1026</v>
      </c>
      <c r="V158" s="43">
        <f>SUM($E158:G158)</f>
        <v>2067</v>
      </c>
      <c r="W158" s="43">
        <f>SUM($E158:H158)</f>
        <v>2629</v>
      </c>
      <c r="X158" s="43">
        <f>SUM($E158:I158)</f>
        <v>3413</v>
      </c>
      <c r="Y158" s="43">
        <f>SUM($E158:J158)</f>
        <v>4202</v>
      </c>
      <c r="Z158" s="43">
        <f>SUM($E158:K158)</f>
        <v>4879</v>
      </c>
      <c r="AA158" s="43">
        <f>SUM($E158:L158)</f>
        <v>5637</v>
      </c>
      <c r="AB158" s="43">
        <f>SUM($E158:M158)</f>
        <v>6344</v>
      </c>
      <c r="AC158" s="43">
        <f>SUM($E158:N158)</f>
        <v>7040</v>
      </c>
      <c r="AD158" s="43">
        <f>SUM($E158:O158)</f>
        <v>7780</v>
      </c>
      <c r="AE158" s="43">
        <f>SUM($E158:P158)</f>
        <v>8437</v>
      </c>
      <c r="AG158" s="43">
        <f t="shared" si="98"/>
        <v>5637</v>
      </c>
      <c r="AH158" s="43"/>
      <c r="AI158" s="43"/>
      <c r="AJ158" s="43"/>
      <c r="AK158" s="43"/>
      <c r="AL158" s="43"/>
      <c r="AM158" s="25"/>
      <c r="AN158" s="32">
        <v>2023</v>
      </c>
      <c r="AO158" s="30" t="s">
        <v>7</v>
      </c>
      <c r="AP158" s="17"/>
      <c r="AQ158" s="43">
        <f t="shared" si="101"/>
        <v>173</v>
      </c>
      <c r="AR158" s="43">
        <f t="shared" si="101"/>
        <v>853</v>
      </c>
      <c r="AS158" s="43">
        <f t="shared" si="101"/>
        <v>1041</v>
      </c>
      <c r="AT158" s="43">
        <f t="shared" si="101"/>
        <v>562</v>
      </c>
      <c r="AU158" s="43">
        <f t="shared" si="101"/>
        <v>784</v>
      </c>
      <c r="AV158" s="43">
        <f t="shared" si="101"/>
        <v>789</v>
      </c>
      <c r="AW158" s="43">
        <f t="shared" si="101"/>
        <v>677</v>
      </c>
      <c r="AX158" s="43">
        <f t="shared" si="101"/>
        <v>758</v>
      </c>
      <c r="AY158" s="43">
        <f t="shared" si="101"/>
        <v>707</v>
      </c>
      <c r="AZ158" s="43">
        <f t="shared" si="101"/>
        <v>696</v>
      </c>
      <c r="BA158" s="43">
        <f t="shared" si="101"/>
        <v>740</v>
      </c>
      <c r="BB158" s="43">
        <f t="shared" si="101"/>
        <v>657</v>
      </c>
      <c r="BC158" s="43">
        <f t="shared" si="102"/>
        <v>8437</v>
      </c>
      <c r="BD158" s="44"/>
      <c r="BE158" s="44"/>
      <c r="BF158" s="43">
        <f t="shared" si="103"/>
        <v>8437</v>
      </c>
      <c r="BG158" s="43">
        <f t="shared" si="103"/>
        <v>8437</v>
      </c>
      <c r="BH158" s="43">
        <f t="shared" si="103"/>
        <v>8437</v>
      </c>
      <c r="BI158" s="43">
        <f t="shared" si="103"/>
        <v>8437</v>
      </c>
      <c r="BJ158" s="43">
        <f t="shared" si="103"/>
        <v>8437</v>
      </c>
      <c r="BK158" s="43">
        <f t="shared" si="103"/>
        <v>8437</v>
      </c>
      <c r="BL158" s="43">
        <f t="shared" si="103"/>
        <v>8437</v>
      </c>
      <c r="BM158" s="43">
        <f t="shared" si="103"/>
        <v>8437</v>
      </c>
      <c r="BN158" s="43">
        <f t="shared" si="103"/>
        <v>8437</v>
      </c>
      <c r="BO158" s="43">
        <f t="shared" si="103"/>
        <v>8437</v>
      </c>
      <c r="BP158" s="43">
        <f t="shared" si="103"/>
        <v>8437</v>
      </c>
      <c r="BQ158" s="43">
        <f t="shared" si="103"/>
        <v>8437</v>
      </c>
      <c r="BR158" s="25"/>
      <c r="BS158" s="32">
        <v>2023</v>
      </c>
      <c r="BT158" s="30" t="s">
        <v>7</v>
      </c>
      <c r="BU158" s="17"/>
      <c r="BV158" s="43">
        <f t="shared" si="104"/>
        <v>0</v>
      </c>
      <c r="BW158" s="43">
        <f t="shared" si="104"/>
        <v>0</v>
      </c>
      <c r="BX158" s="43">
        <f t="shared" si="104"/>
        <v>0</v>
      </c>
      <c r="BY158" s="43">
        <f t="shared" si="104"/>
        <v>0</v>
      </c>
      <c r="BZ158" s="43">
        <f t="shared" si="104"/>
        <v>0</v>
      </c>
      <c r="CA158" s="43">
        <f t="shared" si="104"/>
        <v>0</v>
      </c>
      <c r="CB158" s="43">
        <f t="shared" si="104"/>
        <v>0</v>
      </c>
      <c r="CC158" s="43">
        <f t="shared" si="104"/>
        <v>0</v>
      </c>
      <c r="CD158" s="43">
        <f t="shared" si="104"/>
        <v>0</v>
      </c>
      <c r="CE158" s="43">
        <f t="shared" si="104"/>
        <v>0</v>
      </c>
      <c r="CF158" s="43">
        <f t="shared" si="104"/>
        <v>0</v>
      </c>
      <c r="CG158" s="43">
        <f t="shared" si="104"/>
        <v>0</v>
      </c>
      <c r="CH158" s="43">
        <f t="shared" si="105"/>
        <v>0</v>
      </c>
      <c r="CI158" s="44"/>
      <c r="CJ158" s="44"/>
      <c r="CK158" s="43">
        <f t="shared" si="106"/>
        <v>0</v>
      </c>
      <c r="CL158" s="43">
        <f t="shared" si="106"/>
        <v>0</v>
      </c>
      <c r="CM158" s="43">
        <f t="shared" si="106"/>
        <v>0</v>
      </c>
      <c r="CN158" s="43">
        <f t="shared" si="106"/>
        <v>0</v>
      </c>
      <c r="CO158" s="43">
        <f t="shared" si="106"/>
        <v>0</v>
      </c>
      <c r="CP158" s="43">
        <f t="shared" si="106"/>
        <v>0</v>
      </c>
      <c r="CQ158" s="43">
        <f t="shared" si="106"/>
        <v>0</v>
      </c>
      <c r="CR158" s="43">
        <f t="shared" si="106"/>
        <v>0</v>
      </c>
      <c r="CS158" s="43">
        <f t="shared" si="106"/>
        <v>0</v>
      </c>
      <c r="CT158" s="43">
        <f t="shared" si="106"/>
        <v>0</v>
      </c>
      <c r="CU158" s="43">
        <f t="shared" si="106"/>
        <v>0</v>
      </c>
      <c r="CV158" s="43">
        <f t="shared" si="106"/>
        <v>0</v>
      </c>
    </row>
    <row r="159" spans="1:100" ht="15.2" customHeight="1">
      <c r="A159" s="25">
        <v>2024</v>
      </c>
      <c r="B159" s="32"/>
      <c r="C159" s="30" t="s">
        <v>7</v>
      </c>
      <c r="D159" s="17"/>
      <c r="E159" s="43">
        <f t="shared" si="99"/>
        <v>840</v>
      </c>
      <c r="F159" s="43">
        <f t="shared" si="99"/>
        <v>778</v>
      </c>
      <c r="G159" s="43">
        <f t="shared" si="99"/>
        <v>715</v>
      </c>
      <c r="H159" s="43">
        <f t="shared" si="99"/>
        <v>747</v>
      </c>
      <c r="I159" s="43">
        <f t="shared" si="99"/>
        <v>728</v>
      </c>
      <c r="J159" s="43">
        <f t="shared" si="99"/>
        <v>592</v>
      </c>
      <c r="K159" s="43">
        <f t="shared" si="99"/>
        <v>678</v>
      </c>
      <c r="L159" s="43">
        <f t="shared" si="99"/>
        <v>764</v>
      </c>
      <c r="M159" s="43">
        <f t="shared" si="99"/>
        <v>828</v>
      </c>
      <c r="N159" s="43">
        <f t="shared" si="99"/>
        <v>835</v>
      </c>
      <c r="O159" s="43">
        <f t="shared" si="99"/>
        <v>684</v>
      </c>
      <c r="P159" s="43">
        <f t="shared" si="99"/>
        <v>639</v>
      </c>
      <c r="Q159" s="43">
        <f t="shared" ref="Q159" si="107">SUM(E159:P159)</f>
        <v>8828</v>
      </c>
      <c r="R159" s="44"/>
      <c r="S159" s="44"/>
      <c r="T159" s="43">
        <f>SUM($E159:E159)</f>
        <v>840</v>
      </c>
      <c r="U159" s="43">
        <f>SUM($E159:F159)</f>
        <v>1618</v>
      </c>
      <c r="V159" s="43">
        <f>SUM($E159:G159)</f>
        <v>2333</v>
      </c>
      <c r="W159" s="43">
        <f>SUM($E159:H159)</f>
        <v>3080</v>
      </c>
      <c r="X159" s="43">
        <f>SUM($E159:I159)</f>
        <v>3808</v>
      </c>
      <c r="Y159" s="43">
        <f>SUM($E159:J159)</f>
        <v>4400</v>
      </c>
      <c r="Z159" s="43">
        <f>SUM($E159:K159)</f>
        <v>5078</v>
      </c>
      <c r="AA159" s="43">
        <f>SUM($E159:L159)</f>
        <v>5842</v>
      </c>
      <c r="AB159" s="43">
        <f>SUM($E159:M159)</f>
        <v>6670</v>
      </c>
      <c r="AC159" s="43">
        <f>SUM($E159:N159)</f>
        <v>7505</v>
      </c>
      <c r="AD159" s="43">
        <f>SUM($E159:O159)</f>
        <v>8189</v>
      </c>
      <c r="AE159" s="43">
        <f>SUM($E159:P159)</f>
        <v>8828</v>
      </c>
      <c r="AG159" s="43">
        <f t="shared" si="98"/>
        <v>5842</v>
      </c>
      <c r="AH159" s="43"/>
      <c r="AI159" s="43"/>
      <c r="AJ159" s="43"/>
      <c r="AK159" s="43"/>
      <c r="AL159" s="43"/>
      <c r="AM159" s="25"/>
      <c r="AN159" s="32">
        <v>2024</v>
      </c>
      <c r="AO159" s="30" t="s">
        <v>7</v>
      </c>
      <c r="AP159" s="17"/>
      <c r="AQ159" s="43">
        <f t="shared" si="101"/>
        <v>840</v>
      </c>
      <c r="AR159" s="43">
        <f t="shared" si="101"/>
        <v>778</v>
      </c>
      <c r="AS159" s="43">
        <f t="shared" si="101"/>
        <v>715</v>
      </c>
      <c r="AT159" s="43">
        <f t="shared" si="101"/>
        <v>747</v>
      </c>
      <c r="AU159" s="43">
        <f t="shared" si="101"/>
        <v>728</v>
      </c>
      <c r="AV159" s="43">
        <f t="shared" si="101"/>
        <v>592</v>
      </c>
      <c r="AW159" s="43">
        <f t="shared" si="101"/>
        <v>678</v>
      </c>
      <c r="AX159" s="43">
        <f t="shared" si="101"/>
        <v>764</v>
      </c>
      <c r="AY159" s="43">
        <f t="shared" si="101"/>
        <v>828</v>
      </c>
      <c r="AZ159" s="43">
        <f t="shared" si="101"/>
        <v>0</v>
      </c>
      <c r="BA159" s="43">
        <f t="shared" si="101"/>
        <v>0</v>
      </c>
      <c r="BB159" s="43">
        <f t="shared" si="101"/>
        <v>0</v>
      </c>
      <c r="BC159" s="43">
        <f t="shared" ref="BC159" si="108">SUM(AQ159:BB159)</f>
        <v>6670</v>
      </c>
      <c r="BD159" s="44"/>
      <c r="BE159" s="44"/>
      <c r="BF159" s="43">
        <f t="shared" si="103"/>
        <v>6670</v>
      </c>
      <c r="BG159" s="43">
        <f t="shared" si="103"/>
        <v>6670</v>
      </c>
      <c r="BH159" s="43">
        <f t="shared" si="103"/>
        <v>6670</v>
      </c>
      <c r="BI159" s="43">
        <f t="shared" si="103"/>
        <v>6670</v>
      </c>
      <c r="BJ159" s="43">
        <f t="shared" si="103"/>
        <v>6670</v>
      </c>
      <c r="BK159" s="43">
        <f t="shared" si="103"/>
        <v>6670</v>
      </c>
      <c r="BL159" s="43">
        <f t="shared" si="103"/>
        <v>6670</v>
      </c>
      <c r="BM159" s="43">
        <f t="shared" si="103"/>
        <v>6670</v>
      </c>
      <c r="BN159" s="43">
        <f t="shared" si="103"/>
        <v>6670</v>
      </c>
      <c r="BO159" s="43">
        <f t="shared" si="103"/>
        <v>6670</v>
      </c>
      <c r="BP159" s="43">
        <f t="shared" si="103"/>
        <v>6670</v>
      </c>
      <c r="BQ159" s="43">
        <f t="shared" si="103"/>
        <v>6670</v>
      </c>
      <c r="BR159" s="25"/>
      <c r="BS159" s="32">
        <v>2024</v>
      </c>
      <c r="BT159" s="30" t="s">
        <v>7</v>
      </c>
      <c r="BU159" s="17"/>
      <c r="BV159" s="43">
        <f t="shared" si="104"/>
        <v>0</v>
      </c>
      <c r="BW159" s="43">
        <f t="shared" si="104"/>
        <v>0</v>
      </c>
      <c r="BX159" s="43">
        <f t="shared" si="104"/>
        <v>0</v>
      </c>
      <c r="BY159" s="43">
        <f t="shared" si="104"/>
        <v>0</v>
      </c>
      <c r="BZ159" s="43">
        <f t="shared" si="104"/>
        <v>0</v>
      </c>
      <c r="CA159" s="43">
        <f t="shared" si="104"/>
        <v>0</v>
      </c>
      <c r="CB159" s="43">
        <f t="shared" si="104"/>
        <v>0</v>
      </c>
      <c r="CC159" s="43">
        <f t="shared" si="104"/>
        <v>0</v>
      </c>
      <c r="CD159" s="43">
        <f t="shared" si="104"/>
        <v>0</v>
      </c>
      <c r="CE159" s="43">
        <f t="shared" si="104"/>
        <v>0</v>
      </c>
      <c r="CF159" s="43">
        <f t="shared" si="104"/>
        <v>0</v>
      </c>
      <c r="CG159" s="43">
        <f t="shared" si="104"/>
        <v>0</v>
      </c>
      <c r="CH159" s="43">
        <f t="shared" ref="CH159" si="109">SUM(BV159:CG159)</f>
        <v>0</v>
      </c>
      <c r="CI159" s="44"/>
      <c r="CJ159" s="44"/>
      <c r="CK159" s="43">
        <f t="shared" si="106"/>
        <v>0</v>
      </c>
      <c r="CL159" s="43">
        <f t="shared" si="106"/>
        <v>0</v>
      </c>
      <c r="CM159" s="43">
        <f t="shared" si="106"/>
        <v>0</v>
      </c>
      <c r="CN159" s="43">
        <f t="shared" si="106"/>
        <v>0</v>
      </c>
      <c r="CO159" s="43">
        <f t="shared" si="106"/>
        <v>0</v>
      </c>
      <c r="CP159" s="43">
        <f t="shared" si="106"/>
        <v>0</v>
      </c>
      <c r="CQ159" s="43">
        <f t="shared" si="106"/>
        <v>0</v>
      </c>
      <c r="CR159" s="43">
        <f t="shared" si="106"/>
        <v>0</v>
      </c>
      <c r="CS159" s="43">
        <f t="shared" si="106"/>
        <v>0</v>
      </c>
      <c r="CT159" s="43">
        <f t="shared" si="106"/>
        <v>0</v>
      </c>
      <c r="CU159" s="43">
        <f t="shared" si="106"/>
        <v>0</v>
      </c>
      <c r="CV159" s="43">
        <f t="shared" si="106"/>
        <v>0</v>
      </c>
    </row>
    <row r="160" spans="1:100" ht="15.2" customHeight="1">
      <c r="A160" s="25">
        <v>2025</v>
      </c>
      <c r="B160" s="32"/>
      <c r="C160" s="30" t="s">
        <v>7</v>
      </c>
      <c r="D160" s="17"/>
      <c r="E160" s="43">
        <f t="shared" si="99"/>
        <v>931</v>
      </c>
      <c r="F160" s="43">
        <f t="shared" si="99"/>
        <v>884</v>
      </c>
      <c r="G160" s="43">
        <f t="shared" si="99"/>
        <v>739</v>
      </c>
      <c r="H160" s="43">
        <f t="shared" si="99"/>
        <v>568</v>
      </c>
      <c r="I160" s="43">
        <f t="shared" si="99"/>
        <v>567</v>
      </c>
      <c r="J160" s="43">
        <f t="shared" si="99"/>
        <v>568</v>
      </c>
      <c r="K160" s="43">
        <f t="shared" si="99"/>
        <v>693</v>
      </c>
      <c r="L160" s="43">
        <f t="shared" si="99"/>
        <v>633</v>
      </c>
      <c r="M160" s="43">
        <f t="shared" si="99"/>
        <v>733</v>
      </c>
      <c r="N160" s="43">
        <f t="shared" si="99"/>
        <v>674</v>
      </c>
      <c r="O160" s="43">
        <f t="shared" si="99"/>
        <v>634</v>
      </c>
      <c r="P160" s="43">
        <f t="shared" si="99"/>
        <v>582</v>
      </c>
      <c r="Q160" s="43">
        <f t="shared" ref="Q160" si="110">SUM(E160:P160)</f>
        <v>8206</v>
      </c>
      <c r="R160" s="44"/>
      <c r="S160" s="44"/>
      <c r="T160" s="43">
        <f>SUM($E160:E160)</f>
        <v>931</v>
      </c>
      <c r="U160" s="43">
        <f>SUM($E160:F160)</f>
        <v>1815</v>
      </c>
      <c r="V160" s="43">
        <f>SUM($E160:G160)</f>
        <v>2554</v>
      </c>
      <c r="W160" s="43">
        <f>SUM($E160:H160)</f>
        <v>3122</v>
      </c>
      <c r="X160" s="43">
        <f>SUM($E160:I160)</f>
        <v>3689</v>
      </c>
      <c r="Y160" s="43">
        <f>SUM($E160:J160)</f>
        <v>4257</v>
      </c>
      <c r="Z160" s="43">
        <f>SUM($E160:K160)</f>
        <v>4950</v>
      </c>
      <c r="AA160" s="43">
        <f>SUM($E160:L160)</f>
        <v>5583</v>
      </c>
      <c r="AB160" s="43">
        <f>SUM($E160:M160)</f>
        <v>6316</v>
      </c>
      <c r="AC160" s="43">
        <f>SUM($E160:N160)</f>
        <v>6990</v>
      </c>
      <c r="AD160" s="43">
        <f>SUM($E160:O160)</f>
        <v>7624</v>
      </c>
      <c r="AE160" s="43">
        <f>SUM($E160:P160)</f>
        <v>8206</v>
      </c>
      <c r="AG160" s="43">
        <f t="shared" si="98"/>
        <v>5583</v>
      </c>
      <c r="AH160" s="43"/>
      <c r="AI160" s="43"/>
      <c r="AJ160" s="43"/>
      <c r="AK160" s="43"/>
      <c r="AL160" s="43"/>
      <c r="AM160" s="25"/>
      <c r="AN160" s="32">
        <v>2024</v>
      </c>
      <c r="AO160" s="30" t="s">
        <v>7</v>
      </c>
      <c r="AP160" s="17"/>
      <c r="AQ160" s="43">
        <f t="shared" si="101"/>
        <v>840</v>
      </c>
      <c r="AR160" s="43">
        <f t="shared" si="101"/>
        <v>778</v>
      </c>
      <c r="AS160" s="43">
        <f t="shared" si="101"/>
        <v>715</v>
      </c>
      <c r="AT160" s="43">
        <f t="shared" si="101"/>
        <v>747</v>
      </c>
      <c r="AU160" s="43">
        <f t="shared" si="101"/>
        <v>728</v>
      </c>
      <c r="AV160" s="43">
        <f t="shared" si="101"/>
        <v>592</v>
      </c>
      <c r="AW160" s="43">
        <f t="shared" si="101"/>
        <v>678</v>
      </c>
      <c r="AX160" s="43">
        <f t="shared" si="101"/>
        <v>764</v>
      </c>
      <c r="AY160" s="43">
        <f t="shared" si="101"/>
        <v>828</v>
      </c>
      <c r="AZ160" s="43">
        <f t="shared" si="101"/>
        <v>0</v>
      </c>
      <c r="BA160" s="43">
        <f t="shared" si="101"/>
        <v>0</v>
      </c>
      <c r="BB160" s="43">
        <f t="shared" si="101"/>
        <v>0</v>
      </c>
      <c r="BC160" s="43">
        <f t="shared" ref="BC160" si="111">SUM(AQ160:BB160)</f>
        <v>6670</v>
      </c>
      <c r="BD160" s="44"/>
      <c r="BE160" s="44"/>
      <c r="BF160" s="43">
        <f t="shared" si="103"/>
        <v>6670</v>
      </c>
      <c r="BG160" s="43">
        <f t="shared" si="103"/>
        <v>6670</v>
      </c>
      <c r="BH160" s="43">
        <f t="shared" si="103"/>
        <v>6670</v>
      </c>
      <c r="BI160" s="43">
        <f t="shared" si="103"/>
        <v>6670</v>
      </c>
      <c r="BJ160" s="43">
        <f t="shared" si="103"/>
        <v>6670</v>
      </c>
      <c r="BK160" s="43">
        <f t="shared" si="103"/>
        <v>6670</v>
      </c>
      <c r="BL160" s="43">
        <f t="shared" si="103"/>
        <v>6670</v>
      </c>
      <c r="BM160" s="43">
        <f t="shared" si="103"/>
        <v>6670</v>
      </c>
      <c r="BN160" s="43">
        <f t="shared" si="103"/>
        <v>6670</v>
      </c>
      <c r="BO160" s="43">
        <f t="shared" si="103"/>
        <v>6670</v>
      </c>
      <c r="BP160" s="43">
        <f t="shared" si="103"/>
        <v>6670</v>
      </c>
      <c r="BQ160" s="43">
        <f t="shared" si="103"/>
        <v>6670</v>
      </c>
      <c r="BR160" s="25"/>
      <c r="BS160" s="32">
        <v>2024</v>
      </c>
      <c r="BT160" s="30" t="s">
        <v>7</v>
      </c>
      <c r="BU160" s="17"/>
      <c r="BV160" s="43">
        <f t="shared" si="104"/>
        <v>0</v>
      </c>
      <c r="BW160" s="43">
        <f t="shared" si="104"/>
        <v>0</v>
      </c>
      <c r="BX160" s="43">
        <f t="shared" si="104"/>
        <v>0</v>
      </c>
      <c r="BY160" s="43">
        <f t="shared" si="104"/>
        <v>0</v>
      </c>
      <c r="BZ160" s="43">
        <f t="shared" si="104"/>
        <v>0</v>
      </c>
      <c r="CA160" s="43">
        <f t="shared" si="104"/>
        <v>0</v>
      </c>
      <c r="CB160" s="43">
        <f t="shared" si="104"/>
        <v>0</v>
      </c>
      <c r="CC160" s="43">
        <f t="shared" si="104"/>
        <v>0</v>
      </c>
      <c r="CD160" s="43">
        <f t="shared" si="104"/>
        <v>0</v>
      </c>
      <c r="CE160" s="43">
        <f t="shared" si="104"/>
        <v>0</v>
      </c>
      <c r="CF160" s="43">
        <f t="shared" si="104"/>
        <v>0</v>
      </c>
      <c r="CG160" s="43">
        <f t="shared" si="104"/>
        <v>0</v>
      </c>
      <c r="CH160" s="43">
        <f t="shared" ref="CH160" si="112">SUM(BV160:CG160)</f>
        <v>0</v>
      </c>
      <c r="CI160" s="44"/>
      <c r="CJ160" s="44"/>
      <c r="CK160" s="43">
        <f t="shared" si="106"/>
        <v>0</v>
      </c>
      <c r="CL160" s="43">
        <f t="shared" si="106"/>
        <v>0</v>
      </c>
      <c r="CM160" s="43">
        <f t="shared" si="106"/>
        <v>0</v>
      </c>
      <c r="CN160" s="43">
        <f t="shared" si="106"/>
        <v>0</v>
      </c>
      <c r="CO160" s="43">
        <f t="shared" si="106"/>
        <v>0</v>
      </c>
      <c r="CP160" s="43">
        <f t="shared" si="106"/>
        <v>0</v>
      </c>
      <c r="CQ160" s="43">
        <f t="shared" si="106"/>
        <v>0</v>
      </c>
      <c r="CR160" s="43">
        <f t="shared" si="106"/>
        <v>0</v>
      </c>
      <c r="CS160" s="43">
        <f t="shared" si="106"/>
        <v>0</v>
      </c>
      <c r="CT160" s="43">
        <f t="shared" si="106"/>
        <v>0</v>
      </c>
      <c r="CU160" s="43">
        <f t="shared" si="106"/>
        <v>0</v>
      </c>
      <c r="CV160" s="43">
        <f t="shared" si="106"/>
        <v>0</v>
      </c>
    </row>
    <row r="161" spans="1:100" ht="15.2" customHeight="1">
      <c r="A161" s="25">
        <v>2026</v>
      </c>
      <c r="B161" s="32"/>
      <c r="C161" s="30" t="s">
        <v>7</v>
      </c>
      <c r="D161" s="17"/>
      <c r="E161" s="43">
        <f t="shared" si="99"/>
        <v>544</v>
      </c>
      <c r="F161" s="43">
        <f t="shared" si="99"/>
        <v>594</v>
      </c>
      <c r="G161" s="43">
        <f t="shared" si="99"/>
        <v>751</v>
      </c>
      <c r="H161" s="43">
        <f t="shared" si="99"/>
        <v>510</v>
      </c>
      <c r="I161" s="43">
        <f t="shared" si="99"/>
        <v>564</v>
      </c>
      <c r="J161" s="43">
        <f t="shared" si="99"/>
        <v>620</v>
      </c>
      <c r="K161" s="43">
        <f t="shared" si="99"/>
        <v>556</v>
      </c>
      <c r="L161" s="43">
        <f t="shared" si="99"/>
        <v>549</v>
      </c>
      <c r="M161" s="43">
        <f t="shared" si="99"/>
        <v>0</v>
      </c>
      <c r="N161" s="43">
        <f t="shared" si="99"/>
        <v>0</v>
      </c>
      <c r="O161" s="43">
        <f t="shared" si="99"/>
        <v>0</v>
      </c>
      <c r="P161" s="43">
        <f t="shared" si="99"/>
        <v>0</v>
      </c>
      <c r="Q161" s="43">
        <f t="shared" si="100"/>
        <v>4688</v>
      </c>
      <c r="R161" s="44"/>
      <c r="S161" s="44"/>
      <c r="T161" s="43">
        <f>SUM($E161:E161)</f>
        <v>544</v>
      </c>
      <c r="U161" s="43">
        <f>SUM($E161:F161)</f>
        <v>1138</v>
      </c>
      <c r="V161" s="43">
        <f>SUM($E161:G161)</f>
        <v>1889</v>
      </c>
      <c r="W161" s="43">
        <f>SUM($E161:H161)</f>
        <v>2399</v>
      </c>
      <c r="X161" s="43">
        <f>SUM($E161:I161)</f>
        <v>2963</v>
      </c>
      <c r="Y161" s="43">
        <f>SUM($E161:J161)</f>
        <v>3583</v>
      </c>
      <c r="Z161" s="43">
        <f>SUM($E161:K161)</f>
        <v>4139</v>
      </c>
      <c r="AA161" s="43">
        <f>SUM($E161:L161)</f>
        <v>4688</v>
      </c>
      <c r="AB161" s="43">
        <f>SUM($E161:M161)</f>
        <v>4688</v>
      </c>
      <c r="AC161" s="43">
        <f>SUM($E161:N161)</f>
        <v>4688</v>
      </c>
      <c r="AD161" s="43">
        <f>SUM($E161:O161)</f>
        <v>4688</v>
      </c>
      <c r="AE161" s="43">
        <f>SUM($E161:P161)</f>
        <v>4688</v>
      </c>
      <c r="AG161" s="43">
        <f t="shared" si="98"/>
        <v>4688</v>
      </c>
      <c r="AH161" s="43"/>
      <c r="AI161" s="43"/>
      <c r="AJ161" s="43"/>
      <c r="AK161" s="43"/>
      <c r="AL161" s="43"/>
      <c r="AM161" s="25"/>
      <c r="AN161" s="32">
        <v>2024</v>
      </c>
      <c r="AO161" s="30" t="s">
        <v>7</v>
      </c>
      <c r="AP161" s="17"/>
      <c r="AQ161" s="43">
        <f t="shared" si="101"/>
        <v>840</v>
      </c>
      <c r="AR161" s="43">
        <f t="shared" si="101"/>
        <v>778</v>
      </c>
      <c r="AS161" s="43">
        <f t="shared" si="101"/>
        <v>715</v>
      </c>
      <c r="AT161" s="43">
        <f t="shared" si="101"/>
        <v>747</v>
      </c>
      <c r="AU161" s="43">
        <f t="shared" si="101"/>
        <v>728</v>
      </c>
      <c r="AV161" s="43">
        <f t="shared" si="101"/>
        <v>592</v>
      </c>
      <c r="AW161" s="43">
        <f t="shared" si="101"/>
        <v>678</v>
      </c>
      <c r="AX161" s="43">
        <f t="shared" si="101"/>
        <v>764</v>
      </c>
      <c r="AY161" s="43">
        <f t="shared" si="101"/>
        <v>828</v>
      </c>
      <c r="AZ161" s="43">
        <f t="shared" si="101"/>
        <v>0</v>
      </c>
      <c r="BA161" s="43">
        <f t="shared" si="101"/>
        <v>0</v>
      </c>
      <c r="BB161" s="43">
        <f t="shared" si="101"/>
        <v>0</v>
      </c>
      <c r="BC161" s="43">
        <f t="shared" si="102"/>
        <v>6670</v>
      </c>
      <c r="BD161" s="44"/>
      <c r="BE161" s="44"/>
      <c r="BF161" s="43">
        <f t="shared" si="103"/>
        <v>6670</v>
      </c>
      <c r="BG161" s="43">
        <f t="shared" si="103"/>
        <v>6670</v>
      </c>
      <c r="BH161" s="43">
        <f t="shared" si="103"/>
        <v>6670</v>
      </c>
      <c r="BI161" s="43">
        <f t="shared" si="103"/>
        <v>6670</v>
      </c>
      <c r="BJ161" s="43">
        <f t="shared" si="103"/>
        <v>6670</v>
      </c>
      <c r="BK161" s="43">
        <f t="shared" si="103"/>
        <v>6670</v>
      </c>
      <c r="BL161" s="43">
        <f t="shared" si="103"/>
        <v>6670</v>
      </c>
      <c r="BM161" s="43">
        <f t="shared" si="103"/>
        <v>6670</v>
      </c>
      <c r="BN161" s="43">
        <f t="shared" si="103"/>
        <v>6670</v>
      </c>
      <c r="BO161" s="43">
        <f t="shared" si="103"/>
        <v>6670</v>
      </c>
      <c r="BP161" s="43">
        <f t="shared" si="103"/>
        <v>6670</v>
      </c>
      <c r="BQ161" s="43">
        <f t="shared" si="103"/>
        <v>6670</v>
      </c>
      <c r="BR161" s="25"/>
      <c r="BS161" s="32">
        <v>2024</v>
      </c>
      <c r="BT161" s="30" t="s">
        <v>7</v>
      </c>
      <c r="BU161" s="17"/>
      <c r="BV161" s="43">
        <f t="shared" si="104"/>
        <v>0</v>
      </c>
      <c r="BW161" s="43">
        <f t="shared" si="104"/>
        <v>0</v>
      </c>
      <c r="BX161" s="43">
        <f t="shared" si="104"/>
        <v>0</v>
      </c>
      <c r="BY161" s="43">
        <f t="shared" si="104"/>
        <v>0</v>
      </c>
      <c r="BZ161" s="43">
        <f t="shared" si="104"/>
        <v>0</v>
      </c>
      <c r="CA161" s="43">
        <f t="shared" si="104"/>
        <v>0</v>
      </c>
      <c r="CB161" s="43">
        <f t="shared" si="104"/>
        <v>0</v>
      </c>
      <c r="CC161" s="43">
        <f t="shared" si="104"/>
        <v>0</v>
      </c>
      <c r="CD161" s="43">
        <f t="shared" si="104"/>
        <v>0</v>
      </c>
      <c r="CE161" s="43">
        <f t="shared" si="104"/>
        <v>0</v>
      </c>
      <c r="CF161" s="43">
        <f t="shared" si="104"/>
        <v>0</v>
      </c>
      <c r="CG161" s="43">
        <f t="shared" si="104"/>
        <v>0</v>
      </c>
      <c r="CH161" s="43">
        <f t="shared" si="105"/>
        <v>0</v>
      </c>
      <c r="CI161" s="44"/>
      <c r="CJ161" s="44"/>
      <c r="CK161" s="43">
        <f t="shared" si="106"/>
        <v>0</v>
      </c>
      <c r="CL161" s="43">
        <f t="shared" si="106"/>
        <v>0</v>
      </c>
      <c r="CM161" s="43">
        <f t="shared" si="106"/>
        <v>0</v>
      </c>
      <c r="CN161" s="43">
        <f t="shared" si="106"/>
        <v>0</v>
      </c>
      <c r="CO161" s="43">
        <f t="shared" si="106"/>
        <v>0</v>
      </c>
      <c r="CP161" s="43">
        <f t="shared" si="106"/>
        <v>0</v>
      </c>
      <c r="CQ161" s="43">
        <f t="shared" si="106"/>
        <v>0</v>
      </c>
      <c r="CR161" s="43">
        <f t="shared" si="106"/>
        <v>0</v>
      </c>
      <c r="CS161" s="43">
        <f t="shared" si="106"/>
        <v>0</v>
      </c>
      <c r="CT161" s="43">
        <f t="shared" si="106"/>
        <v>0</v>
      </c>
      <c r="CU161" s="43">
        <f t="shared" si="106"/>
        <v>0</v>
      </c>
      <c r="CV161" s="43">
        <f t="shared" si="106"/>
        <v>0</v>
      </c>
    </row>
    <row r="162" spans="1:100" ht="15.2" customHeight="1">
      <c r="R162" s="44"/>
      <c r="S162" s="44"/>
      <c r="AG162" s="43">
        <f t="shared" si="98"/>
        <v>0</v>
      </c>
      <c r="BD162" s="44"/>
      <c r="BE162" s="44"/>
      <c r="CI162" s="44"/>
      <c r="CJ162" s="44"/>
    </row>
    <row r="163" spans="1:100" ht="15.2" customHeight="1">
      <c r="AG163" s="43">
        <f t="shared" si="98"/>
        <v>0</v>
      </c>
    </row>
    <row r="164" spans="1:100" ht="15.2" hidden="1" customHeight="1">
      <c r="A164" s="25"/>
      <c r="B164" s="32"/>
      <c r="C164" s="30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G164" s="43">
        <f t="shared" si="98"/>
        <v>0</v>
      </c>
      <c r="AH164" s="43"/>
      <c r="AI164" s="43"/>
      <c r="AJ164" s="43"/>
      <c r="AK164" s="43"/>
      <c r="AL164" s="43"/>
      <c r="AM164" s="25"/>
      <c r="AN164" s="32"/>
      <c r="AO164" s="30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25"/>
      <c r="BS164" s="32"/>
      <c r="BT164" s="30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</row>
    <row r="165" spans="1:100" ht="15.2" hidden="1" customHeight="1">
      <c r="A165" s="25"/>
      <c r="B165" s="32"/>
      <c r="C165" s="30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G165" s="43">
        <f t="shared" si="98"/>
        <v>0</v>
      </c>
      <c r="AH165" s="43"/>
      <c r="AI165" s="43"/>
      <c r="AJ165" s="43"/>
      <c r="AK165" s="43"/>
      <c r="AL165" s="43"/>
      <c r="AM165" s="25"/>
      <c r="AN165" s="32"/>
      <c r="AO165" s="30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25"/>
      <c r="BS165" s="32"/>
      <c r="BT165" s="30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</row>
    <row r="166" spans="1:100" ht="15.2" hidden="1" customHeight="1">
      <c r="A166" s="25"/>
      <c r="B166" s="32"/>
      <c r="C166" s="30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G166" s="43">
        <f t="shared" si="98"/>
        <v>0</v>
      </c>
      <c r="AH166" s="43"/>
      <c r="AI166" s="43"/>
      <c r="AJ166" s="43"/>
      <c r="AK166" s="43"/>
      <c r="AL166" s="43"/>
      <c r="AM166" s="25"/>
      <c r="AN166" s="32"/>
      <c r="AO166" s="30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25"/>
      <c r="BS166" s="32"/>
      <c r="BT166" s="30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</row>
    <row r="167" spans="1:100" ht="15.2" hidden="1" customHeight="1">
      <c r="A167" s="25"/>
      <c r="B167" s="32"/>
      <c r="C167" s="30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G167" s="43">
        <f t="shared" si="98"/>
        <v>0</v>
      </c>
      <c r="AH167" s="43"/>
      <c r="AI167" s="43"/>
      <c r="AJ167" s="43"/>
      <c r="AK167" s="43"/>
      <c r="AL167" s="43"/>
      <c r="AM167" s="25"/>
      <c r="AN167" s="32"/>
      <c r="AO167" s="30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25"/>
      <c r="BS167" s="32"/>
      <c r="BT167" s="30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</row>
    <row r="168" spans="1:100" ht="15.2" hidden="1" customHeight="1">
      <c r="A168" s="25"/>
      <c r="B168" s="32"/>
      <c r="C168" s="30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G168" s="43">
        <f t="shared" si="98"/>
        <v>0</v>
      </c>
      <c r="AH168" s="43"/>
      <c r="AI168" s="43"/>
      <c r="AJ168" s="43"/>
      <c r="AK168" s="43"/>
      <c r="AL168" s="43"/>
      <c r="AM168" s="25"/>
      <c r="AN168" s="32"/>
      <c r="AO168" s="30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25"/>
      <c r="BS168" s="32"/>
      <c r="BT168" s="30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</row>
    <row r="169" spans="1:100" ht="15.2" hidden="1" customHeight="1">
      <c r="A169" s="25"/>
      <c r="B169" s="32"/>
      <c r="C169" s="30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G169" s="43">
        <f t="shared" si="98"/>
        <v>0</v>
      </c>
      <c r="AH169" s="43"/>
      <c r="AI169" s="43"/>
      <c r="AJ169" s="43"/>
      <c r="AK169" s="43"/>
      <c r="AL169" s="43"/>
      <c r="AM169" s="25"/>
      <c r="AN169" s="32"/>
      <c r="AO169" s="30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25"/>
      <c r="BS169" s="32"/>
      <c r="BT169" s="30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</row>
    <row r="170" spans="1:100" ht="15.2" hidden="1" customHeight="1">
      <c r="A170" s="25"/>
      <c r="B170" s="32"/>
      <c r="C170" s="30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G170" s="43">
        <f t="shared" si="98"/>
        <v>0</v>
      </c>
      <c r="AH170" s="43"/>
      <c r="AI170" s="43"/>
      <c r="AJ170" s="43"/>
      <c r="AK170" s="43"/>
      <c r="AL170" s="43"/>
      <c r="AM170" s="25"/>
      <c r="AN170" s="32"/>
      <c r="AO170" s="30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25"/>
      <c r="BS170" s="32"/>
      <c r="BT170" s="30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</row>
    <row r="171" spans="1:100" ht="15.2" hidden="1" customHeight="1">
      <c r="A171" s="25"/>
      <c r="B171" s="32"/>
      <c r="C171" s="30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G171" s="43">
        <f t="shared" si="98"/>
        <v>0</v>
      </c>
      <c r="AH171" s="43"/>
      <c r="AI171" s="43"/>
      <c r="AJ171" s="43"/>
      <c r="AK171" s="43"/>
      <c r="AL171" s="43"/>
      <c r="AM171" s="25"/>
      <c r="AN171" s="32"/>
      <c r="AO171" s="30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25"/>
      <c r="BS171" s="32"/>
      <c r="BT171" s="30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</row>
    <row r="172" spans="1:100" ht="15.2" hidden="1" customHeight="1">
      <c r="A172" s="25"/>
      <c r="B172" s="32"/>
      <c r="C172" s="30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G172" s="43">
        <f t="shared" si="98"/>
        <v>0</v>
      </c>
      <c r="AH172" s="43"/>
      <c r="AI172" s="43"/>
      <c r="AJ172" s="43"/>
      <c r="AK172" s="43"/>
      <c r="AL172" s="43"/>
      <c r="AM172" s="25"/>
      <c r="AN172" s="32"/>
      <c r="AO172" s="30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25"/>
      <c r="BS172" s="32"/>
      <c r="BT172" s="30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</row>
    <row r="173" spans="1:100" ht="15.2" hidden="1" customHeight="1">
      <c r="A173" s="25"/>
      <c r="B173" s="32"/>
      <c r="C173" s="30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G173" s="43">
        <f t="shared" si="98"/>
        <v>0</v>
      </c>
      <c r="AH173" s="43"/>
      <c r="AI173" s="43"/>
      <c r="AJ173" s="43"/>
      <c r="AK173" s="43"/>
      <c r="AL173" s="43"/>
      <c r="AM173" s="25"/>
      <c r="AN173" s="32"/>
      <c r="AO173" s="30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25"/>
      <c r="BS173" s="32"/>
      <c r="BT173" s="30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</row>
    <row r="174" spans="1:100" ht="15.2" hidden="1" customHeight="1">
      <c r="A174" s="25"/>
      <c r="B174" s="32"/>
      <c r="C174" s="30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G174" s="43">
        <f t="shared" si="98"/>
        <v>0</v>
      </c>
      <c r="AH174" s="43"/>
      <c r="AI174" s="43"/>
      <c r="AJ174" s="43"/>
      <c r="AK174" s="43"/>
      <c r="AL174" s="43"/>
      <c r="AM174" s="25"/>
      <c r="AN174" s="32"/>
      <c r="AO174" s="30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25"/>
      <c r="BS174" s="32"/>
      <c r="BT174" s="30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</row>
    <row r="175" spans="1:100" ht="15.2" hidden="1" customHeight="1">
      <c r="A175" s="25"/>
      <c r="B175" s="32"/>
      <c r="C175" s="30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G175" s="43">
        <f t="shared" si="98"/>
        <v>0</v>
      </c>
      <c r="AH175" s="43"/>
      <c r="AI175" s="43"/>
      <c r="AJ175" s="43"/>
      <c r="AK175" s="43"/>
      <c r="AL175" s="43"/>
      <c r="AM175" s="25"/>
      <c r="AN175" s="32"/>
      <c r="AO175" s="30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25"/>
      <c r="BS175" s="32"/>
      <c r="BT175" s="30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</row>
    <row r="176" spans="1:100" ht="15.2" hidden="1" customHeight="1">
      <c r="A176" s="25"/>
      <c r="B176" s="32"/>
      <c r="C176" s="30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G176" s="43">
        <f t="shared" si="98"/>
        <v>0</v>
      </c>
      <c r="AH176" s="43"/>
      <c r="AI176" s="43"/>
      <c r="AJ176" s="43"/>
      <c r="AK176" s="43"/>
      <c r="AL176" s="43"/>
      <c r="AM176" s="25"/>
      <c r="AN176" s="32"/>
      <c r="AO176" s="30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25"/>
      <c r="BS176" s="32"/>
      <c r="BT176" s="30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</row>
    <row r="177" spans="1:100" ht="15.2" customHeight="1">
      <c r="A177" s="25">
        <v>2019</v>
      </c>
      <c r="B177" s="32"/>
      <c r="C177" s="30" t="s">
        <v>8</v>
      </c>
      <c r="E177" s="43">
        <f t="shared" ref="E177:P184" si="113">SUMIFS(E$76:E$115,$A$76:$A$115,$A177,$C$76:$C$115,$C177)</f>
        <v>28</v>
      </c>
      <c r="F177" s="43">
        <f t="shared" si="113"/>
        <v>35</v>
      </c>
      <c r="G177" s="43">
        <f t="shared" si="113"/>
        <v>34</v>
      </c>
      <c r="H177" s="43">
        <f t="shared" si="113"/>
        <v>46</v>
      </c>
      <c r="I177" s="43">
        <f t="shared" si="113"/>
        <v>107</v>
      </c>
      <c r="J177" s="43">
        <f t="shared" si="113"/>
        <v>295</v>
      </c>
      <c r="K177" s="43">
        <f t="shared" si="113"/>
        <v>286</v>
      </c>
      <c r="L177" s="43">
        <f t="shared" si="113"/>
        <v>197</v>
      </c>
      <c r="M177" s="43">
        <f t="shared" si="113"/>
        <v>198</v>
      </c>
      <c r="N177" s="43">
        <f t="shared" si="113"/>
        <v>-15</v>
      </c>
      <c r="O177" s="43">
        <f t="shared" si="113"/>
        <v>21</v>
      </c>
      <c r="P177" s="43">
        <f t="shared" si="113"/>
        <v>20</v>
      </c>
      <c r="Q177" s="43">
        <f t="shared" ref="Q177:Q184" si="114">SUM(E177:P177)</f>
        <v>1252</v>
      </c>
      <c r="T177" s="43">
        <f>SUM($E177:E177)</f>
        <v>28</v>
      </c>
      <c r="U177" s="43">
        <f>SUM($E177:F177)</f>
        <v>63</v>
      </c>
      <c r="V177" s="43">
        <f>SUM($E177:G177)</f>
        <v>97</v>
      </c>
      <c r="W177" s="43">
        <f>SUM($E177:H177)</f>
        <v>143</v>
      </c>
      <c r="X177" s="43">
        <f>SUM($E177:I177)</f>
        <v>250</v>
      </c>
      <c r="Y177" s="43">
        <f>SUM($E177:J177)</f>
        <v>545</v>
      </c>
      <c r="Z177" s="43">
        <f>SUM($E177:K177)</f>
        <v>831</v>
      </c>
      <c r="AA177" s="43">
        <f>SUM($E177:L177)</f>
        <v>1028</v>
      </c>
      <c r="AB177" s="43">
        <f>SUM($E177:M177)</f>
        <v>1226</v>
      </c>
      <c r="AC177" s="43">
        <f>SUM($E177:N177)</f>
        <v>1211</v>
      </c>
      <c r="AD177" s="43">
        <f>SUM($E177:O177)</f>
        <v>1232</v>
      </c>
      <c r="AE177" s="43">
        <f>SUM($E177:P177)</f>
        <v>1252</v>
      </c>
      <c r="AG177" s="43">
        <f t="shared" si="98"/>
        <v>1028</v>
      </c>
      <c r="AH177" s="43"/>
      <c r="AI177" s="43"/>
      <c r="AJ177" s="43"/>
      <c r="AK177" s="43"/>
      <c r="AL177" s="43"/>
      <c r="AM177" s="25"/>
      <c r="AN177" s="32">
        <v>2019</v>
      </c>
      <c r="AO177" s="30" t="s">
        <v>8</v>
      </c>
      <c r="AQ177" s="43">
        <f t="shared" ref="AQ177:BB184" si="115">SUMIFS(AQ$76:AQ$115,$A$76:$A$115,$A177,$C$76:$C$115,$C177)</f>
        <v>28</v>
      </c>
      <c r="AR177" s="43">
        <f t="shared" si="115"/>
        <v>35</v>
      </c>
      <c r="AS177" s="43">
        <f t="shared" si="115"/>
        <v>34</v>
      </c>
      <c r="AT177" s="43">
        <f t="shared" si="115"/>
        <v>46</v>
      </c>
      <c r="AU177" s="43">
        <f t="shared" si="115"/>
        <v>107</v>
      </c>
      <c r="AV177" s="43">
        <f t="shared" si="115"/>
        <v>295</v>
      </c>
      <c r="AW177" s="43">
        <f t="shared" si="115"/>
        <v>286</v>
      </c>
      <c r="AX177" s="43">
        <f t="shared" si="115"/>
        <v>197</v>
      </c>
      <c r="AY177" s="43">
        <f t="shared" si="115"/>
        <v>198</v>
      </c>
      <c r="AZ177" s="43">
        <f t="shared" si="115"/>
        <v>-15</v>
      </c>
      <c r="BA177" s="43">
        <f t="shared" si="115"/>
        <v>21</v>
      </c>
      <c r="BB177" s="43">
        <f t="shared" si="115"/>
        <v>20</v>
      </c>
      <c r="BC177" s="43">
        <f t="shared" ref="BC177:BC184" si="116">SUM(AQ177:BB177)</f>
        <v>1252</v>
      </c>
      <c r="BF177" s="43">
        <f t="shared" ref="BF177:BQ184" si="117">SUM($AP177:$BB177)</f>
        <v>1252</v>
      </c>
      <c r="BG177" s="43">
        <f t="shared" si="117"/>
        <v>1252</v>
      </c>
      <c r="BH177" s="43">
        <f t="shared" si="117"/>
        <v>1252</v>
      </c>
      <c r="BI177" s="43">
        <f t="shared" si="117"/>
        <v>1252</v>
      </c>
      <c r="BJ177" s="43">
        <f t="shared" si="117"/>
        <v>1252</v>
      </c>
      <c r="BK177" s="43">
        <f t="shared" si="117"/>
        <v>1252</v>
      </c>
      <c r="BL177" s="43">
        <f t="shared" si="117"/>
        <v>1252</v>
      </c>
      <c r="BM177" s="43">
        <f t="shared" si="117"/>
        <v>1252</v>
      </c>
      <c r="BN177" s="43">
        <f t="shared" si="117"/>
        <v>1252</v>
      </c>
      <c r="BO177" s="43">
        <f t="shared" si="117"/>
        <v>1252</v>
      </c>
      <c r="BP177" s="43">
        <f t="shared" si="117"/>
        <v>1252</v>
      </c>
      <c r="BQ177" s="43">
        <f t="shared" si="117"/>
        <v>1252</v>
      </c>
      <c r="BR177" s="25"/>
      <c r="BS177" s="32">
        <v>2019</v>
      </c>
      <c r="BT177" s="30" t="s">
        <v>8</v>
      </c>
      <c r="BV177" s="43">
        <f t="shared" ref="BV177:CG184" si="118">SUMIFS(BV$76:BV$115,$A$76:$A$115,$A177,$C$76:$C$115,$C177)</f>
        <v>0</v>
      </c>
      <c r="BW177" s="43">
        <f t="shared" si="118"/>
        <v>0</v>
      </c>
      <c r="BX177" s="43">
        <f t="shared" si="118"/>
        <v>0</v>
      </c>
      <c r="BY177" s="43">
        <f t="shared" si="118"/>
        <v>0</v>
      </c>
      <c r="BZ177" s="43">
        <f t="shared" si="118"/>
        <v>0</v>
      </c>
      <c r="CA177" s="43">
        <f t="shared" si="118"/>
        <v>0</v>
      </c>
      <c r="CB177" s="43">
        <f t="shared" si="118"/>
        <v>0</v>
      </c>
      <c r="CC177" s="43">
        <f t="shared" si="118"/>
        <v>0</v>
      </c>
      <c r="CD177" s="43">
        <f t="shared" si="118"/>
        <v>0</v>
      </c>
      <c r="CE177" s="43">
        <f t="shared" si="118"/>
        <v>0</v>
      </c>
      <c r="CF177" s="43">
        <f t="shared" si="118"/>
        <v>0</v>
      </c>
      <c r="CG177" s="43">
        <f t="shared" si="118"/>
        <v>0</v>
      </c>
      <c r="CH177" s="43">
        <f t="shared" ref="CH177:CH184" si="119">SUM(BV177:CG177)</f>
        <v>0</v>
      </c>
      <c r="CK177" s="43">
        <f t="shared" ref="CK177:CV184" si="120">SUM($BV177:$CH177)</f>
        <v>0</v>
      </c>
      <c r="CL177" s="43">
        <f t="shared" si="120"/>
        <v>0</v>
      </c>
      <c r="CM177" s="43">
        <f t="shared" si="120"/>
        <v>0</v>
      </c>
      <c r="CN177" s="43">
        <f t="shared" si="120"/>
        <v>0</v>
      </c>
      <c r="CO177" s="43">
        <f t="shared" si="120"/>
        <v>0</v>
      </c>
      <c r="CP177" s="43">
        <f t="shared" si="120"/>
        <v>0</v>
      </c>
      <c r="CQ177" s="43">
        <f t="shared" si="120"/>
        <v>0</v>
      </c>
      <c r="CR177" s="43">
        <f t="shared" si="120"/>
        <v>0</v>
      </c>
      <c r="CS177" s="43">
        <f t="shared" si="120"/>
        <v>0</v>
      </c>
      <c r="CT177" s="43">
        <f t="shared" si="120"/>
        <v>0</v>
      </c>
      <c r="CU177" s="43">
        <f t="shared" si="120"/>
        <v>0</v>
      </c>
      <c r="CV177" s="43">
        <f t="shared" si="120"/>
        <v>0</v>
      </c>
    </row>
    <row r="178" spans="1:100" ht="15.2" customHeight="1">
      <c r="A178" s="25">
        <v>2020</v>
      </c>
      <c r="B178" s="32"/>
      <c r="C178" s="30" t="s">
        <v>8</v>
      </c>
      <c r="E178" s="43">
        <f t="shared" si="113"/>
        <v>23</v>
      </c>
      <c r="F178" s="43">
        <f t="shared" si="113"/>
        <v>35</v>
      </c>
      <c r="G178" s="43">
        <f t="shared" si="113"/>
        <v>31</v>
      </c>
      <c r="H178" s="43">
        <f t="shared" si="113"/>
        <v>17</v>
      </c>
      <c r="I178" s="43">
        <f t="shared" si="113"/>
        <v>8</v>
      </c>
      <c r="J178" s="43">
        <f t="shared" si="113"/>
        <v>3</v>
      </c>
      <c r="K178" s="43">
        <f t="shared" si="113"/>
        <v>7</v>
      </c>
      <c r="L178" s="43">
        <f t="shared" si="113"/>
        <v>10</v>
      </c>
      <c r="M178" s="43">
        <f t="shared" si="113"/>
        <v>18</v>
      </c>
      <c r="N178" s="43">
        <f t="shared" si="113"/>
        <v>12</v>
      </c>
      <c r="O178" s="43">
        <f t="shared" si="113"/>
        <v>1</v>
      </c>
      <c r="P178" s="43">
        <f t="shared" si="113"/>
        <v>3</v>
      </c>
      <c r="Q178" s="43">
        <f t="shared" si="114"/>
        <v>168</v>
      </c>
      <c r="T178" s="43">
        <f>SUM($E178:E178)</f>
        <v>23</v>
      </c>
      <c r="U178" s="43">
        <f>SUM($E178:F178)</f>
        <v>58</v>
      </c>
      <c r="V178" s="43">
        <f>SUM($E178:G178)</f>
        <v>89</v>
      </c>
      <c r="W178" s="43">
        <f>SUM($E178:H178)</f>
        <v>106</v>
      </c>
      <c r="X178" s="43">
        <f>SUM($E178:I178)</f>
        <v>114</v>
      </c>
      <c r="Y178" s="43">
        <f>SUM($E178:J178)</f>
        <v>117</v>
      </c>
      <c r="Z178" s="43">
        <f>SUM($E178:K178)</f>
        <v>124</v>
      </c>
      <c r="AA178" s="43">
        <f>SUM($E178:L178)</f>
        <v>134</v>
      </c>
      <c r="AB178" s="43">
        <f>SUM($E178:M178)</f>
        <v>152</v>
      </c>
      <c r="AC178" s="43">
        <f>SUM($E178:N178)</f>
        <v>164</v>
      </c>
      <c r="AD178" s="43">
        <f>SUM($E178:O178)</f>
        <v>165</v>
      </c>
      <c r="AE178" s="43">
        <f>SUM($E178:P178)</f>
        <v>168</v>
      </c>
      <c r="AG178" s="43">
        <f t="shared" si="98"/>
        <v>134</v>
      </c>
      <c r="AH178" s="43"/>
      <c r="AI178" s="43"/>
      <c r="AJ178" s="43"/>
      <c r="AK178" s="43"/>
      <c r="AL178" s="43"/>
      <c r="AM178" s="25"/>
      <c r="AN178" s="32">
        <v>2020</v>
      </c>
      <c r="AO178" s="30" t="s">
        <v>8</v>
      </c>
      <c r="AQ178" s="43">
        <f t="shared" si="115"/>
        <v>23</v>
      </c>
      <c r="AR178" s="43">
        <f t="shared" si="115"/>
        <v>35</v>
      </c>
      <c r="AS178" s="43">
        <f t="shared" si="115"/>
        <v>31</v>
      </c>
      <c r="AT178" s="43">
        <f t="shared" si="115"/>
        <v>17</v>
      </c>
      <c r="AU178" s="43">
        <f t="shared" si="115"/>
        <v>8</v>
      </c>
      <c r="AV178" s="43">
        <f t="shared" si="115"/>
        <v>3</v>
      </c>
      <c r="AW178" s="43">
        <f t="shared" si="115"/>
        <v>7</v>
      </c>
      <c r="AX178" s="43">
        <f t="shared" si="115"/>
        <v>10</v>
      </c>
      <c r="AY178" s="43">
        <f t="shared" si="115"/>
        <v>18</v>
      </c>
      <c r="AZ178" s="43">
        <f t="shared" si="115"/>
        <v>12</v>
      </c>
      <c r="BA178" s="43">
        <f t="shared" si="115"/>
        <v>1</v>
      </c>
      <c r="BB178" s="43">
        <f t="shared" si="115"/>
        <v>3</v>
      </c>
      <c r="BC178" s="43">
        <f t="shared" si="116"/>
        <v>168</v>
      </c>
      <c r="BF178" s="43">
        <f t="shared" si="117"/>
        <v>168</v>
      </c>
      <c r="BG178" s="43">
        <f t="shared" si="117"/>
        <v>168</v>
      </c>
      <c r="BH178" s="43">
        <f t="shared" si="117"/>
        <v>168</v>
      </c>
      <c r="BI178" s="43">
        <f t="shared" si="117"/>
        <v>168</v>
      </c>
      <c r="BJ178" s="43">
        <f t="shared" si="117"/>
        <v>168</v>
      </c>
      <c r="BK178" s="43">
        <f t="shared" si="117"/>
        <v>168</v>
      </c>
      <c r="BL178" s="43">
        <f t="shared" si="117"/>
        <v>168</v>
      </c>
      <c r="BM178" s="43">
        <f t="shared" si="117"/>
        <v>168</v>
      </c>
      <c r="BN178" s="43">
        <f t="shared" si="117"/>
        <v>168</v>
      </c>
      <c r="BO178" s="43">
        <f t="shared" si="117"/>
        <v>168</v>
      </c>
      <c r="BP178" s="43">
        <f t="shared" si="117"/>
        <v>168</v>
      </c>
      <c r="BQ178" s="43">
        <f t="shared" si="117"/>
        <v>168</v>
      </c>
      <c r="BR178" s="25"/>
      <c r="BS178" s="32">
        <v>2020</v>
      </c>
      <c r="BT178" s="30" t="s">
        <v>8</v>
      </c>
      <c r="BV178" s="43">
        <f t="shared" si="118"/>
        <v>0</v>
      </c>
      <c r="BW178" s="43">
        <f t="shared" si="118"/>
        <v>0</v>
      </c>
      <c r="BX178" s="43">
        <f t="shared" si="118"/>
        <v>0</v>
      </c>
      <c r="BY178" s="43">
        <f t="shared" si="118"/>
        <v>0</v>
      </c>
      <c r="BZ178" s="43">
        <f t="shared" si="118"/>
        <v>0</v>
      </c>
      <c r="CA178" s="43">
        <f t="shared" si="118"/>
        <v>0</v>
      </c>
      <c r="CB178" s="43">
        <f t="shared" si="118"/>
        <v>0</v>
      </c>
      <c r="CC178" s="43">
        <f t="shared" si="118"/>
        <v>0</v>
      </c>
      <c r="CD178" s="43">
        <f t="shared" si="118"/>
        <v>0</v>
      </c>
      <c r="CE178" s="43">
        <f t="shared" si="118"/>
        <v>0</v>
      </c>
      <c r="CF178" s="43">
        <f t="shared" si="118"/>
        <v>0</v>
      </c>
      <c r="CG178" s="43">
        <f t="shared" si="118"/>
        <v>0</v>
      </c>
      <c r="CH178" s="43">
        <f t="shared" si="119"/>
        <v>0</v>
      </c>
      <c r="CK178" s="43">
        <f t="shared" si="120"/>
        <v>0</v>
      </c>
      <c r="CL178" s="43">
        <f t="shared" si="120"/>
        <v>0</v>
      </c>
      <c r="CM178" s="43">
        <f t="shared" si="120"/>
        <v>0</v>
      </c>
      <c r="CN178" s="43">
        <f t="shared" si="120"/>
        <v>0</v>
      </c>
      <c r="CO178" s="43">
        <f t="shared" si="120"/>
        <v>0</v>
      </c>
      <c r="CP178" s="43">
        <f t="shared" si="120"/>
        <v>0</v>
      </c>
      <c r="CQ178" s="43">
        <f t="shared" si="120"/>
        <v>0</v>
      </c>
      <c r="CR178" s="43">
        <f t="shared" si="120"/>
        <v>0</v>
      </c>
      <c r="CS178" s="43">
        <f t="shared" si="120"/>
        <v>0</v>
      </c>
      <c r="CT178" s="43">
        <f t="shared" si="120"/>
        <v>0</v>
      </c>
      <c r="CU178" s="43">
        <f t="shared" si="120"/>
        <v>0</v>
      </c>
      <c r="CV178" s="43">
        <f t="shared" si="120"/>
        <v>0</v>
      </c>
    </row>
    <row r="179" spans="1:100" ht="15.2" customHeight="1">
      <c r="A179" s="25">
        <v>2021</v>
      </c>
      <c r="B179" s="32"/>
      <c r="C179" s="30" t="s">
        <v>8</v>
      </c>
      <c r="E179" s="43">
        <f t="shared" si="113"/>
        <v>3</v>
      </c>
      <c r="F179" s="43">
        <f t="shared" si="113"/>
        <v>2</v>
      </c>
      <c r="G179" s="43">
        <f t="shared" si="113"/>
        <v>8</v>
      </c>
      <c r="H179" s="43">
        <f t="shared" si="113"/>
        <v>7</v>
      </c>
      <c r="I179" s="43">
        <f t="shared" si="113"/>
        <v>5</v>
      </c>
      <c r="J179" s="43">
        <f t="shared" si="113"/>
        <v>6</v>
      </c>
      <c r="K179" s="43">
        <f t="shared" si="113"/>
        <v>15</v>
      </c>
      <c r="L179" s="43">
        <f t="shared" si="113"/>
        <v>57</v>
      </c>
      <c r="M179" s="43">
        <f t="shared" si="113"/>
        <v>36</v>
      </c>
      <c r="N179" s="43">
        <f t="shared" si="113"/>
        <v>12</v>
      </c>
      <c r="O179" s="43">
        <f t="shared" si="113"/>
        <v>8</v>
      </c>
      <c r="P179" s="43">
        <f t="shared" si="113"/>
        <v>7</v>
      </c>
      <c r="Q179" s="43">
        <f t="shared" si="114"/>
        <v>166</v>
      </c>
      <c r="T179" s="43">
        <f>SUM($E179:E179)</f>
        <v>3</v>
      </c>
      <c r="U179" s="43">
        <f>SUM($E179:F179)</f>
        <v>5</v>
      </c>
      <c r="V179" s="43">
        <f>SUM($E179:G179)</f>
        <v>13</v>
      </c>
      <c r="W179" s="43">
        <f>SUM($E179:H179)</f>
        <v>20</v>
      </c>
      <c r="X179" s="43">
        <f>SUM($E179:I179)</f>
        <v>25</v>
      </c>
      <c r="Y179" s="43">
        <f>SUM($E179:J179)</f>
        <v>31</v>
      </c>
      <c r="Z179" s="43">
        <f>SUM($E179:K179)</f>
        <v>46</v>
      </c>
      <c r="AA179" s="43">
        <f>SUM($E179:L179)</f>
        <v>103</v>
      </c>
      <c r="AB179" s="43">
        <f>SUM($E179:M179)</f>
        <v>139</v>
      </c>
      <c r="AC179" s="43">
        <f>SUM($E179:N179)</f>
        <v>151</v>
      </c>
      <c r="AD179" s="43">
        <f>SUM($E179:O179)</f>
        <v>159</v>
      </c>
      <c r="AE179" s="43">
        <f>SUM($E179:P179)</f>
        <v>166</v>
      </c>
      <c r="AG179" s="43">
        <f t="shared" si="98"/>
        <v>103</v>
      </c>
      <c r="AH179" s="43"/>
      <c r="AI179" s="43"/>
      <c r="AJ179" s="43"/>
      <c r="AK179" s="43"/>
      <c r="AL179" s="43"/>
      <c r="AM179" s="25"/>
      <c r="AN179" s="32">
        <v>2021</v>
      </c>
      <c r="AO179" s="30" t="s">
        <v>8</v>
      </c>
      <c r="AQ179" s="43">
        <f t="shared" si="115"/>
        <v>3</v>
      </c>
      <c r="AR179" s="43">
        <f t="shared" si="115"/>
        <v>2</v>
      </c>
      <c r="AS179" s="43">
        <f t="shared" si="115"/>
        <v>8</v>
      </c>
      <c r="AT179" s="43">
        <f t="shared" si="115"/>
        <v>7</v>
      </c>
      <c r="AU179" s="43">
        <f t="shared" si="115"/>
        <v>5</v>
      </c>
      <c r="AV179" s="43">
        <f t="shared" si="115"/>
        <v>6</v>
      </c>
      <c r="AW179" s="43">
        <f t="shared" si="115"/>
        <v>15</v>
      </c>
      <c r="AX179" s="43">
        <f t="shared" si="115"/>
        <v>57</v>
      </c>
      <c r="AY179" s="43">
        <f t="shared" si="115"/>
        <v>36</v>
      </c>
      <c r="AZ179" s="43">
        <f t="shared" si="115"/>
        <v>12</v>
      </c>
      <c r="BA179" s="43">
        <f t="shared" si="115"/>
        <v>8</v>
      </c>
      <c r="BB179" s="43">
        <f t="shared" si="115"/>
        <v>7</v>
      </c>
      <c r="BC179" s="43">
        <f t="shared" si="116"/>
        <v>166</v>
      </c>
      <c r="BF179" s="43">
        <f t="shared" si="117"/>
        <v>166</v>
      </c>
      <c r="BG179" s="43">
        <f t="shared" si="117"/>
        <v>166</v>
      </c>
      <c r="BH179" s="43">
        <f t="shared" si="117"/>
        <v>166</v>
      </c>
      <c r="BI179" s="43">
        <f t="shared" si="117"/>
        <v>166</v>
      </c>
      <c r="BJ179" s="43">
        <f t="shared" si="117"/>
        <v>166</v>
      </c>
      <c r="BK179" s="43">
        <f t="shared" si="117"/>
        <v>166</v>
      </c>
      <c r="BL179" s="43">
        <f t="shared" si="117"/>
        <v>166</v>
      </c>
      <c r="BM179" s="43">
        <f t="shared" si="117"/>
        <v>166</v>
      </c>
      <c r="BN179" s="43">
        <f t="shared" si="117"/>
        <v>166</v>
      </c>
      <c r="BO179" s="43">
        <f t="shared" si="117"/>
        <v>166</v>
      </c>
      <c r="BP179" s="43">
        <f t="shared" si="117"/>
        <v>166</v>
      </c>
      <c r="BQ179" s="43">
        <f t="shared" si="117"/>
        <v>166</v>
      </c>
      <c r="BR179" s="25"/>
      <c r="BS179" s="32">
        <v>2021</v>
      </c>
      <c r="BT179" s="30" t="s">
        <v>8</v>
      </c>
      <c r="BV179" s="43">
        <f t="shared" si="118"/>
        <v>0</v>
      </c>
      <c r="BW179" s="43">
        <f t="shared" si="118"/>
        <v>0</v>
      </c>
      <c r="BX179" s="43">
        <f t="shared" si="118"/>
        <v>0</v>
      </c>
      <c r="BY179" s="43">
        <f t="shared" si="118"/>
        <v>0</v>
      </c>
      <c r="BZ179" s="43">
        <f t="shared" si="118"/>
        <v>0</v>
      </c>
      <c r="CA179" s="43">
        <f t="shared" si="118"/>
        <v>0</v>
      </c>
      <c r="CB179" s="43">
        <f t="shared" si="118"/>
        <v>0</v>
      </c>
      <c r="CC179" s="43">
        <f t="shared" si="118"/>
        <v>0</v>
      </c>
      <c r="CD179" s="43">
        <f t="shared" si="118"/>
        <v>0</v>
      </c>
      <c r="CE179" s="43">
        <f t="shared" si="118"/>
        <v>0</v>
      </c>
      <c r="CF179" s="43">
        <f t="shared" si="118"/>
        <v>0</v>
      </c>
      <c r="CG179" s="43">
        <f t="shared" si="118"/>
        <v>0</v>
      </c>
      <c r="CH179" s="43">
        <f t="shared" si="119"/>
        <v>0</v>
      </c>
      <c r="CK179" s="43">
        <f t="shared" si="120"/>
        <v>0</v>
      </c>
      <c r="CL179" s="43">
        <f t="shared" si="120"/>
        <v>0</v>
      </c>
      <c r="CM179" s="43">
        <f t="shared" si="120"/>
        <v>0</v>
      </c>
      <c r="CN179" s="43">
        <f t="shared" si="120"/>
        <v>0</v>
      </c>
      <c r="CO179" s="43">
        <f t="shared" si="120"/>
        <v>0</v>
      </c>
      <c r="CP179" s="43">
        <f t="shared" si="120"/>
        <v>0</v>
      </c>
      <c r="CQ179" s="43">
        <f t="shared" si="120"/>
        <v>0</v>
      </c>
      <c r="CR179" s="43">
        <f t="shared" si="120"/>
        <v>0</v>
      </c>
      <c r="CS179" s="43">
        <f t="shared" si="120"/>
        <v>0</v>
      </c>
      <c r="CT179" s="43">
        <f t="shared" si="120"/>
        <v>0</v>
      </c>
      <c r="CU179" s="43">
        <f t="shared" si="120"/>
        <v>0</v>
      </c>
      <c r="CV179" s="43">
        <f t="shared" si="120"/>
        <v>0</v>
      </c>
    </row>
    <row r="180" spans="1:100" ht="15.2" customHeight="1">
      <c r="A180" s="25">
        <v>2022</v>
      </c>
      <c r="B180" s="32"/>
      <c r="C180" s="30" t="s">
        <v>8</v>
      </c>
      <c r="E180" s="43">
        <f t="shared" si="113"/>
        <v>4</v>
      </c>
      <c r="F180" s="43">
        <f t="shared" si="113"/>
        <v>3</v>
      </c>
      <c r="G180" s="43">
        <f t="shared" si="113"/>
        <v>11</v>
      </c>
      <c r="H180" s="43">
        <f t="shared" si="113"/>
        <v>14</v>
      </c>
      <c r="I180" s="43">
        <f t="shared" si="113"/>
        <v>55</v>
      </c>
      <c r="J180" s="43">
        <f t="shared" si="113"/>
        <v>192</v>
      </c>
      <c r="K180" s="43">
        <f t="shared" si="113"/>
        <v>183</v>
      </c>
      <c r="L180" s="43">
        <f t="shared" si="113"/>
        <v>160</v>
      </c>
      <c r="M180" s="43">
        <f t="shared" si="113"/>
        <v>112</v>
      </c>
      <c r="N180" s="43">
        <f t="shared" si="113"/>
        <v>35</v>
      </c>
      <c r="O180" s="43">
        <f t="shared" si="113"/>
        <v>7</v>
      </c>
      <c r="P180" s="43">
        <f t="shared" si="113"/>
        <v>15</v>
      </c>
      <c r="Q180" s="43">
        <f t="shared" si="114"/>
        <v>791</v>
      </c>
      <c r="T180" s="43">
        <f>SUM($E180:E180)</f>
        <v>4</v>
      </c>
      <c r="U180" s="43">
        <f>SUM($E180:F180)</f>
        <v>7</v>
      </c>
      <c r="V180" s="43">
        <f>SUM($E180:G180)</f>
        <v>18</v>
      </c>
      <c r="W180" s="43">
        <f>SUM($E180:H180)</f>
        <v>32</v>
      </c>
      <c r="X180" s="43">
        <f>SUM($E180:I180)</f>
        <v>87</v>
      </c>
      <c r="Y180" s="43">
        <f>SUM($E180:J180)</f>
        <v>279</v>
      </c>
      <c r="Z180" s="43">
        <f>SUM($E180:K180)</f>
        <v>462</v>
      </c>
      <c r="AA180" s="43">
        <f>SUM($E180:L180)</f>
        <v>622</v>
      </c>
      <c r="AB180" s="43">
        <f>SUM($E180:M180)</f>
        <v>734</v>
      </c>
      <c r="AC180" s="43">
        <f>SUM($E180:N180)</f>
        <v>769</v>
      </c>
      <c r="AD180" s="43">
        <f>SUM($E180:O180)</f>
        <v>776</v>
      </c>
      <c r="AE180" s="43">
        <f>SUM($E180:P180)</f>
        <v>791</v>
      </c>
      <c r="AG180" s="43">
        <f t="shared" si="98"/>
        <v>622</v>
      </c>
      <c r="AH180" s="43"/>
      <c r="AI180" s="43"/>
      <c r="AJ180" s="43"/>
      <c r="AK180" s="43"/>
      <c r="AL180" s="43"/>
      <c r="AM180" s="25"/>
      <c r="AN180" s="32">
        <v>2022</v>
      </c>
      <c r="AO180" s="30" t="s">
        <v>8</v>
      </c>
      <c r="AQ180" s="43">
        <f t="shared" si="115"/>
        <v>4</v>
      </c>
      <c r="AR180" s="43">
        <f t="shared" si="115"/>
        <v>3</v>
      </c>
      <c r="AS180" s="43">
        <f t="shared" si="115"/>
        <v>11</v>
      </c>
      <c r="AT180" s="43">
        <f t="shared" si="115"/>
        <v>14</v>
      </c>
      <c r="AU180" s="43">
        <f t="shared" si="115"/>
        <v>55</v>
      </c>
      <c r="AV180" s="43">
        <f t="shared" si="115"/>
        <v>192</v>
      </c>
      <c r="AW180" s="43">
        <f t="shared" si="115"/>
        <v>183</v>
      </c>
      <c r="AX180" s="43">
        <f t="shared" si="115"/>
        <v>160</v>
      </c>
      <c r="AY180" s="43">
        <f t="shared" si="115"/>
        <v>112</v>
      </c>
      <c r="AZ180" s="43">
        <f t="shared" si="115"/>
        <v>35</v>
      </c>
      <c r="BA180" s="43">
        <f t="shared" si="115"/>
        <v>7</v>
      </c>
      <c r="BB180" s="43">
        <f t="shared" si="115"/>
        <v>15</v>
      </c>
      <c r="BC180" s="43">
        <f t="shared" si="116"/>
        <v>791</v>
      </c>
      <c r="BF180" s="43">
        <f t="shared" si="117"/>
        <v>791</v>
      </c>
      <c r="BG180" s="43">
        <f t="shared" si="117"/>
        <v>791</v>
      </c>
      <c r="BH180" s="43">
        <f t="shared" si="117"/>
        <v>791</v>
      </c>
      <c r="BI180" s="43">
        <f t="shared" si="117"/>
        <v>791</v>
      </c>
      <c r="BJ180" s="43">
        <f t="shared" si="117"/>
        <v>791</v>
      </c>
      <c r="BK180" s="43">
        <f t="shared" si="117"/>
        <v>791</v>
      </c>
      <c r="BL180" s="43">
        <f t="shared" si="117"/>
        <v>791</v>
      </c>
      <c r="BM180" s="43">
        <f t="shared" si="117"/>
        <v>791</v>
      </c>
      <c r="BN180" s="43">
        <f t="shared" si="117"/>
        <v>791</v>
      </c>
      <c r="BO180" s="43">
        <f t="shared" si="117"/>
        <v>791</v>
      </c>
      <c r="BP180" s="43">
        <f t="shared" si="117"/>
        <v>791</v>
      </c>
      <c r="BQ180" s="43">
        <f t="shared" si="117"/>
        <v>791</v>
      </c>
      <c r="BR180" s="25"/>
      <c r="BS180" s="32">
        <v>2022</v>
      </c>
      <c r="BT180" s="30" t="s">
        <v>8</v>
      </c>
      <c r="BV180" s="43">
        <f t="shared" si="118"/>
        <v>0</v>
      </c>
      <c r="BW180" s="43">
        <f t="shared" si="118"/>
        <v>0</v>
      </c>
      <c r="BX180" s="43">
        <f t="shared" si="118"/>
        <v>0</v>
      </c>
      <c r="BY180" s="43">
        <f t="shared" si="118"/>
        <v>0</v>
      </c>
      <c r="BZ180" s="43">
        <f t="shared" si="118"/>
        <v>0</v>
      </c>
      <c r="CA180" s="43">
        <f t="shared" si="118"/>
        <v>0</v>
      </c>
      <c r="CB180" s="43">
        <f t="shared" si="118"/>
        <v>0</v>
      </c>
      <c r="CC180" s="43">
        <f t="shared" si="118"/>
        <v>0</v>
      </c>
      <c r="CD180" s="43">
        <f t="shared" si="118"/>
        <v>0</v>
      </c>
      <c r="CE180" s="43">
        <f t="shared" si="118"/>
        <v>0</v>
      </c>
      <c r="CF180" s="43">
        <f t="shared" si="118"/>
        <v>0</v>
      </c>
      <c r="CG180" s="43">
        <f t="shared" si="118"/>
        <v>0</v>
      </c>
      <c r="CH180" s="43">
        <f t="shared" si="119"/>
        <v>0</v>
      </c>
      <c r="CK180" s="43">
        <f t="shared" si="120"/>
        <v>0</v>
      </c>
      <c r="CL180" s="43">
        <f t="shared" si="120"/>
        <v>0</v>
      </c>
      <c r="CM180" s="43">
        <f t="shared" si="120"/>
        <v>0</v>
      </c>
      <c r="CN180" s="43">
        <f t="shared" si="120"/>
        <v>0</v>
      </c>
      <c r="CO180" s="43">
        <f t="shared" si="120"/>
        <v>0</v>
      </c>
      <c r="CP180" s="43">
        <f t="shared" si="120"/>
        <v>0</v>
      </c>
      <c r="CQ180" s="43">
        <f t="shared" si="120"/>
        <v>0</v>
      </c>
      <c r="CR180" s="43">
        <f t="shared" si="120"/>
        <v>0</v>
      </c>
      <c r="CS180" s="43">
        <f t="shared" si="120"/>
        <v>0</v>
      </c>
      <c r="CT180" s="43">
        <f t="shared" si="120"/>
        <v>0</v>
      </c>
      <c r="CU180" s="43">
        <f t="shared" si="120"/>
        <v>0</v>
      </c>
      <c r="CV180" s="43">
        <f t="shared" si="120"/>
        <v>0</v>
      </c>
    </row>
    <row r="181" spans="1:100" ht="15.2" customHeight="1">
      <c r="A181" s="25">
        <v>2023</v>
      </c>
      <c r="B181" s="32"/>
      <c r="C181" s="30" t="s">
        <v>8</v>
      </c>
      <c r="E181" s="43">
        <f t="shared" si="113"/>
        <v>11</v>
      </c>
      <c r="F181" s="43">
        <f t="shared" si="113"/>
        <v>15</v>
      </c>
      <c r="G181" s="43">
        <f t="shared" si="113"/>
        <v>24</v>
      </c>
      <c r="H181" s="43">
        <f t="shared" si="113"/>
        <v>25</v>
      </c>
      <c r="I181" s="43">
        <f t="shared" si="113"/>
        <v>149</v>
      </c>
      <c r="J181" s="43">
        <f t="shared" si="113"/>
        <v>407</v>
      </c>
      <c r="K181" s="43">
        <f t="shared" si="113"/>
        <v>442</v>
      </c>
      <c r="L181" s="43">
        <f t="shared" si="113"/>
        <v>372</v>
      </c>
      <c r="M181" s="43">
        <f t="shared" si="113"/>
        <v>238</v>
      </c>
      <c r="N181" s="43">
        <f t="shared" si="113"/>
        <v>61</v>
      </c>
      <c r="O181" s="43">
        <f t="shared" si="113"/>
        <v>11</v>
      </c>
      <c r="P181" s="43">
        <f t="shared" si="113"/>
        <v>10</v>
      </c>
      <c r="Q181" s="43">
        <f t="shared" si="114"/>
        <v>1765</v>
      </c>
      <c r="T181" s="43">
        <f>SUM($E181:E181)</f>
        <v>11</v>
      </c>
      <c r="U181" s="43">
        <f>SUM($E181:F181)</f>
        <v>26</v>
      </c>
      <c r="V181" s="43">
        <f>SUM($E181:G181)</f>
        <v>50</v>
      </c>
      <c r="W181" s="43">
        <f>SUM($E181:H181)</f>
        <v>75</v>
      </c>
      <c r="X181" s="43">
        <f>SUM($E181:I181)</f>
        <v>224</v>
      </c>
      <c r="Y181" s="43">
        <f>SUM($E181:J181)</f>
        <v>631</v>
      </c>
      <c r="Z181" s="43">
        <f>SUM($E181:K181)</f>
        <v>1073</v>
      </c>
      <c r="AA181" s="43">
        <f>SUM($E181:L181)</f>
        <v>1445</v>
      </c>
      <c r="AB181" s="43">
        <f>SUM($E181:M181)</f>
        <v>1683</v>
      </c>
      <c r="AC181" s="43">
        <f>SUM($E181:N181)</f>
        <v>1744</v>
      </c>
      <c r="AD181" s="43">
        <f>SUM($E181:O181)</f>
        <v>1755</v>
      </c>
      <c r="AE181" s="43">
        <f>SUM($E181:P181)</f>
        <v>1765</v>
      </c>
      <c r="AG181" s="43">
        <f t="shared" si="98"/>
        <v>1445</v>
      </c>
      <c r="AH181" s="43"/>
      <c r="AI181" s="43"/>
      <c r="AJ181" s="43"/>
      <c r="AK181" s="43"/>
      <c r="AL181" s="43"/>
      <c r="AM181" s="25"/>
      <c r="AN181" s="32">
        <v>2023</v>
      </c>
      <c r="AO181" s="30" t="s">
        <v>8</v>
      </c>
      <c r="AQ181" s="43">
        <f t="shared" si="115"/>
        <v>11</v>
      </c>
      <c r="AR181" s="43">
        <f t="shared" si="115"/>
        <v>15</v>
      </c>
      <c r="AS181" s="43">
        <f t="shared" si="115"/>
        <v>24</v>
      </c>
      <c r="AT181" s="43">
        <f t="shared" si="115"/>
        <v>25</v>
      </c>
      <c r="AU181" s="43">
        <f t="shared" si="115"/>
        <v>149</v>
      </c>
      <c r="AV181" s="43">
        <f t="shared" si="115"/>
        <v>407</v>
      </c>
      <c r="AW181" s="43">
        <f t="shared" si="115"/>
        <v>442</v>
      </c>
      <c r="AX181" s="43">
        <f t="shared" si="115"/>
        <v>372</v>
      </c>
      <c r="AY181" s="43">
        <f t="shared" si="115"/>
        <v>238</v>
      </c>
      <c r="AZ181" s="43">
        <f t="shared" si="115"/>
        <v>61</v>
      </c>
      <c r="BA181" s="43">
        <f t="shared" si="115"/>
        <v>11</v>
      </c>
      <c r="BB181" s="43">
        <f t="shared" si="115"/>
        <v>10</v>
      </c>
      <c r="BC181" s="43">
        <f t="shared" si="116"/>
        <v>1765</v>
      </c>
      <c r="BF181" s="43">
        <f t="shared" si="117"/>
        <v>1765</v>
      </c>
      <c r="BG181" s="43">
        <f t="shared" si="117"/>
        <v>1765</v>
      </c>
      <c r="BH181" s="43">
        <f t="shared" si="117"/>
        <v>1765</v>
      </c>
      <c r="BI181" s="43">
        <f t="shared" si="117"/>
        <v>1765</v>
      </c>
      <c r="BJ181" s="43">
        <f t="shared" si="117"/>
        <v>1765</v>
      </c>
      <c r="BK181" s="43">
        <f t="shared" si="117"/>
        <v>1765</v>
      </c>
      <c r="BL181" s="43">
        <f t="shared" si="117"/>
        <v>1765</v>
      </c>
      <c r="BM181" s="43">
        <f t="shared" si="117"/>
        <v>1765</v>
      </c>
      <c r="BN181" s="43">
        <f t="shared" si="117"/>
        <v>1765</v>
      </c>
      <c r="BO181" s="43">
        <f t="shared" si="117"/>
        <v>1765</v>
      </c>
      <c r="BP181" s="43">
        <f t="shared" si="117"/>
        <v>1765</v>
      </c>
      <c r="BQ181" s="43">
        <f t="shared" si="117"/>
        <v>1765</v>
      </c>
      <c r="BR181" s="25"/>
      <c r="BS181" s="32">
        <v>2023</v>
      </c>
      <c r="BT181" s="30" t="s">
        <v>8</v>
      </c>
      <c r="BV181" s="43">
        <f t="shared" si="118"/>
        <v>0</v>
      </c>
      <c r="BW181" s="43">
        <f t="shared" si="118"/>
        <v>0</v>
      </c>
      <c r="BX181" s="43">
        <f t="shared" si="118"/>
        <v>0</v>
      </c>
      <c r="BY181" s="43">
        <f t="shared" si="118"/>
        <v>0</v>
      </c>
      <c r="BZ181" s="43">
        <f t="shared" si="118"/>
        <v>0</v>
      </c>
      <c r="CA181" s="43">
        <f t="shared" si="118"/>
        <v>0</v>
      </c>
      <c r="CB181" s="43">
        <f t="shared" si="118"/>
        <v>0</v>
      </c>
      <c r="CC181" s="43">
        <f t="shared" si="118"/>
        <v>0</v>
      </c>
      <c r="CD181" s="43">
        <f t="shared" si="118"/>
        <v>0</v>
      </c>
      <c r="CE181" s="43">
        <f t="shared" si="118"/>
        <v>0</v>
      </c>
      <c r="CF181" s="43">
        <f t="shared" si="118"/>
        <v>0</v>
      </c>
      <c r="CG181" s="43">
        <f t="shared" si="118"/>
        <v>0</v>
      </c>
      <c r="CH181" s="43">
        <f t="shared" si="119"/>
        <v>0</v>
      </c>
      <c r="CK181" s="43">
        <f t="shared" si="120"/>
        <v>0</v>
      </c>
      <c r="CL181" s="43">
        <f t="shared" si="120"/>
        <v>0</v>
      </c>
      <c r="CM181" s="43">
        <f t="shared" si="120"/>
        <v>0</v>
      </c>
      <c r="CN181" s="43">
        <f t="shared" si="120"/>
        <v>0</v>
      </c>
      <c r="CO181" s="43">
        <f t="shared" si="120"/>
        <v>0</v>
      </c>
      <c r="CP181" s="43">
        <f t="shared" si="120"/>
        <v>0</v>
      </c>
      <c r="CQ181" s="43">
        <f t="shared" si="120"/>
        <v>0</v>
      </c>
      <c r="CR181" s="43">
        <f t="shared" si="120"/>
        <v>0</v>
      </c>
      <c r="CS181" s="43">
        <f t="shared" si="120"/>
        <v>0</v>
      </c>
      <c r="CT181" s="43">
        <f t="shared" si="120"/>
        <v>0</v>
      </c>
      <c r="CU181" s="43">
        <f t="shared" si="120"/>
        <v>0</v>
      </c>
      <c r="CV181" s="43">
        <f t="shared" si="120"/>
        <v>0</v>
      </c>
    </row>
    <row r="182" spans="1:100" ht="15.2" customHeight="1">
      <c r="A182" s="25">
        <v>2024</v>
      </c>
      <c r="B182" s="32"/>
      <c r="C182" s="30" t="s">
        <v>8</v>
      </c>
      <c r="E182" s="43">
        <f t="shared" si="113"/>
        <v>7</v>
      </c>
      <c r="F182" s="43">
        <f t="shared" si="113"/>
        <v>12</v>
      </c>
      <c r="G182" s="43">
        <f t="shared" si="113"/>
        <v>13</v>
      </c>
      <c r="H182" s="43">
        <f t="shared" si="113"/>
        <v>21</v>
      </c>
      <c r="I182" s="43">
        <f t="shared" si="113"/>
        <v>81</v>
      </c>
      <c r="J182" s="43">
        <f t="shared" si="113"/>
        <v>184</v>
      </c>
      <c r="K182" s="43">
        <f t="shared" si="113"/>
        <v>176</v>
      </c>
      <c r="L182" s="43">
        <f t="shared" si="113"/>
        <v>192</v>
      </c>
      <c r="M182" s="43">
        <f t="shared" si="113"/>
        <v>88</v>
      </c>
      <c r="N182" s="43">
        <f t="shared" si="113"/>
        <v>47</v>
      </c>
      <c r="O182" s="43">
        <f t="shared" si="113"/>
        <v>9</v>
      </c>
      <c r="P182" s="43">
        <f t="shared" si="113"/>
        <v>9</v>
      </c>
      <c r="Q182" s="43">
        <f t="shared" ref="Q182" si="121">SUM(E182:P182)</f>
        <v>839</v>
      </c>
      <c r="T182" s="43">
        <f>SUM($E182:E182)</f>
        <v>7</v>
      </c>
      <c r="U182" s="43">
        <f>SUM($E182:F182)</f>
        <v>19</v>
      </c>
      <c r="V182" s="43">
        <f>SUM($E182:G182)</f>
        <v>32</v>
      </c>
      <c r="W182" s="43">
        <f>SUM($E182:H182)</f>
        <v>53</v>
      </c>
      <c r="X182" s="43">
        <f>SUM($E182:I182)</f>
        <v>134</v>
      </c>
      <c r="Y182" s="43">
        <f>SUM($E182:J182)</f>
        <v>318</v>
      </c>
      <c r="Z182" s="43">
        <f>SUM($E182:K182)</f>
        <v>494</v>
      </c>
      <c r="AA182" s="43">
        <f>SUM($E182:L182)</f>
        <v>686</v>
      </c>
      <c r="AB182" s="43">
        <f>SUM($E182:M182)</f>
        <v>774</v>
      </c>
      <c r="AC182" s="43">
        <f>SUM($E182:N182)</f>
        <v>821</v>
      </c>
      <c r="AD182" s="43">
        <f>SUM($E182:O182)</f>
        <v>830</v>
      </c>
      <c r="AE182" s="43">
        <f>SUM($E182:P182)</f>
        <v>839</v>
      </c>
      <c r="AG182" s="43">
        <f t="shared" si="98"/>
        <v>686</v>
      </c>
      <c r="AH182" s="43"/>
      <c r="AI182" s="43"/>
      <c r="AJ182" s="43"/>
      <c r="AK182" s="43"/>
      <c r="AL182" s="43"/>
      <c r="AM182" s="25"/>
      <c r="AN182" s="32">
        <v>2024</v>
      </c>
      <c r="AO182" s="30" t="s">
        <v>8</v>
      </c>
      <c r="AQ182" s="43">
        <f t="shared" si="115"/>
        <v>7</v>
      </c>
      <c r="AR182" s="43">
        <f t="shared" si="115"/>
        <v>12</v>
      </c>
      <c r="AS182" s="43">
        <f t="shared" si="115"/>
        <v>13</v>
      </c>
      <c r="AT182" s="43">
        <f t="shared" si="115"/>
        <v>21</v>
      </c>
      <c r="AU182" s="43">
        <f t="shared" si="115"/>
        <v>81</v>
      </c>
      <c r="AV182" s="43">
        <f t="shared" si="115"/>
        <v>184</v>
      </c>
      <c r="AW182" s="43">
        <f t="shared" si="115"/>
        <v>176</v>
      </c>
      <c r="AX182" s="43">
        <f t="shared" si="115"/>
        <v>192</v>
      </c>
      <c r="AY182" s="43">
        <f t="shared" si="115"/>
        <v>88</v>
      </c>
      <c r="AZ182" s="43">
        <f t="shared" si="115"/>
        <v>0</v>
      </c>
      <c r="BA182" s="43">
        <f t="shared" si="115"/>
        <v>0</v>
      </c>
      <c r="BB182" s="43">
        <f t="shared" si="115"/>
        <v>0</v>
      </c>
      <c r="BC182" s="43">
        <f t="shared" ref="BC182" si="122">SUM(AQ182:BB182)</f>
        <v>774</v>
      </c>
      <c r="BF182" s="43">
        <f t="shared" si="117"/>
        <v>774</v>
      </c>
      <c r="BG182" s="43">
        <f t="shared" si="117"/>
        <v>774</v>
      </c>
      <c r="BH182" s="43">
        <f t="shared" si="117"/>
        <v>774</v>
      </c>
      <c r="BI182" s="43">
        <f t="shared" si="117"/>
        <v>774</v>
      </c>
      <c r="BJ182" s="43">
        <f t="shared" si="117"/>
        <v>774</v>
      </c>
      <c r="BK182" s="43">
        <f t="shared" si="117"/>
        <v>774</v>
      </c>
      <c r="BL182" s="43">
        <f t="shared" si="117"/>
        <v>774</v>
      </c>
      <c r="BM182" s="43">
        <f t="shared" si="117"/>
        <v>774</v>
      </c>
      <c r="BN182" s="43">
        <f t="shared" si="117"/>
        <v>774</v>
      </c>
      <c r="BO182" s="43">
        <f t="shared" si="117"/>
        <v>774</v>
      </c>
      <c r="BP182" s="43">
        <f t="shared" si="117"/>
        <v>774</v>
      </c>
      <c r="BQ182" s="43">
        <f t="shared" si="117"/>
        <v>774</v>
      </c>
      <c r="BR182" s="25"/>
      <c r="BS182" s="32">
        <v>2024</v>
      </c>
      <c r="BT182" s="30" t="s">
        <v>8</v>
      </c>
      <c r="BV182" s="43">
        <f t="shared" si="118"/>
        <v>0</v>
      </c>
      <c r="BW182" s="43">
        <f t="shared" si="118"/>
        <v>0</v>
      </c>
      <c r="BX182" s="43">
        <f t="shared" si="118"/>
        <v>0</v>
      </c>
      <c r="BY182" s="43">
        <f t="shared" si="118"/>
        <v>0</v>
      </c>
      <c r="BZ182" s="43">
        <f t="shared" si="118"/>
        <v>0</v>
      </c>
      <c r="CA182" s="43">
        <f t="shared" si="118"/>
        <v>0</v>
      </c>
      <c r="CB182" s="43">
        <f t="shared" si="118"/>
        <v>0</v>
      </c>
      <c r="CC182" s="43">
        <f t="shared" si="118"/>
        <v>0</v>
      </c>
      <c r="CD182" s="43">
        <f t="shared" si="118"/>
        <v>0</v>
      </c>
      <c r="CE182" s="43">
        <f t="shared" si="118"/>
        <v>0</v>
      </c>
      <c r="CF182" s="43">
        <f t="shared" si="118"/>
        <v>0</v>
      </c>
      <c r="CG182" s="43">
        <f t="shared" si="118"/>
        <v>0</v>
      </c>
      <c r="CH182" s="43">
        <f t="shared" ref="CH182" si="123">SUM(BV182:CG182)</f>
        <v>0</v>
      </c>
      <c r="CK182" s="43">
        <f t="shared" si="120"/>
        <v>0</v>
      </c>
      <c r="CL182" s="43">
        <f t="shared" si="120"/>
        <v>0</v>
      </c>
      <c r="CM182" s="43">
        <f t="shared" si="120"/>
        <v>0</v>
      </c>
      <c r="CN182" s="43">
        <f t="shared" si="120"/>
        <v>0</v>
      </c>
      <c r="CO182" s="43">
        <f t="shared" si="120"/>
        <v>0</v>
      </c>
      <c r="CP182" s="43">
        <f t="shared" si="120"/>
        <v>0</v>
      </c>
      <c r="CQ182" s="43">
        <f t="shared" si="120"/>
        <v>0</v>
      </c>
      <c r="CR182" s="43">
        <f t="shared" si="120"/>
        <v>0</v>
      </c>
      <c r="CS182" s="43">
        <f t="shared" si="120"/>
        <v>0</v>
      </c>
      <c r="CT182" s="43">
        <f t="shared" si="120"/>
        <v>0</v>
      </c>
      <c r="CU182" s="43">
        <f t="shared" si="120"/>
        <v>0</v>
      </c>
      <c r="CV182" s="43">
        <f t="shared" si="120"/>
        <v>0</v>
      </c>
    </row>
    <row r="183" spans="1:100" ht="15.2" customHeight="1">
      <c r="A183" s="25">
        <v>2025</v>
      </c>
      <c r="B183" s="32"/>
      <c r="C183" s="30" t="s">
        <v>8</v>
      </c>
      <c r="E183" s="43">
        <f t="shared" si="113"/>
        <v>18</v>
      </c>
      <c r="F183" s="43">
        <f t="shared" si="113"/>
        <v>10</v>
      </c>
      <c r="G183" s="43">
        <f t="shared" si="113"/>
        <v>14</v>
      </c>
      <c r="H183" s="43">
        <f t="shared" si="113"/>
        <v>10</v>
      </c>
      <c r="I183" s="43">
        <f t="shared" si="113"/>
        <v>107</v>
      </c>
      <c r="J183" s="43">
        <f t="shared" si="113"/>
        <v>95</v>
      </c>
      <c r="K183" s="43">
        <f t="shared" si="113"/>
        <v>271</v>
      </c>
      <c r="L183" s="43">
        <f t="shared" si="113"/>
        <v>232</v>
      </c>
      <c r="M183" s="43">
        <f t="shared" si="113"/>
        <v>131</v>
      </c>
      <c r="N183" s="43">
        <f t="shared" si="113"/>
        <v>38</v>
      </c>
      <c r="O183" s="43">
        <f t="shared" si="113"/>
        <v>7</v>
      </c>
      <c r="P183" s="43">
        <f t="shared" si="113"/>
        <v>9</v>
      </c>
      <c r="Q183" s="43">
        <f t="shared" ref="Q183" si="124">SUM(E183:P183)</f>
        <v>942</v>
      </c>
      <c r="T183" s="43">
        <f>SUM($E183:E183)</f>
        <v>18</v>
      </c>
      <c r="U183" s="43">
        <f>SUM($E183:F183)</f>
        <v>28</v>
      </c>
      <c r="V183" s="43">
        <f>SUM($E183:G183)</f>
        <v>42</v>
      </c>
      <c r="W183" s="43">
        <f>SUM($E183:H183)</f>
        <v>52</v>
      </c>
      <c r="X183" s="43">
        <f>SUM($E183:I183)</f>
        <v>159</v>
      </c>
      <c r="Y183" s="43">
        <f>SUM($E183:J183)</f>
        <v>254</v>
      </c>
      <c r="Z183" s="43">
        <f>SUM($E183:K183)</f>
        <v>525</v>
      </c>
      <c r="AA183" s="43">
        <f>SUM($E183:L183)</f>
        <v>757</v>
      </c>
      <c r="AB183" s="43">
        <f>SUM($E183:M183)</f>
        <v>888</v>
      </c>
      <c r="AC183" s="43">
        <f>SUM($E183:N183)</f>
        <v>926</v>
      </c>
      <c r="AD183" s="43">
        <f>SUM($E183:O183)</f>
        <v>933</v>
      </c>
      <c r="AE183" s="43">
        <f>SUM($E183:P183)</f>
        <v>942</v>
      </c>
      <c r="AG183" s="43">
        <f t="shared" si="98"/>
        <v>757</v>
      </c>
      <c r="AH183" s="43"/>
      <c r="AI183" s="43"/>
      <c r="AJ183" s="43"/>
      <c r="AK183" s="43"/>
      <c r="AL183" s="43"/>
      <c r="AM183" s="25"/>
      <c r="AN183" s="32">
        <v>2024</v>
      </c>
      <c r="AO183" s="30" t="s">
        <v>8</v>
      </c>
      <c r="AQ183" s="43">
        <f t="shared" si="115"/>
        <v>7</v>
      </c>
      <c r="AR183" s="43">
        <f t="shared" si="115"/>
        <v>12</v>
      </c>
      <c r="AS183" s="43">
        <f t="shared" si="115"/>
        <v>13</v>
      </c>
      <c r="AT183" s="43">
        <f t="shared" si="115"/>
        <v>21</v>
      </c>
      <c r="AU183" s="43">
        <f t="shared" si="115"/>
        <v>81</v>
      </c>
      <c r="AV183" s="43">
        <f t="shared" si="115"/>
        <v>184</v>
      </c>
      <c r="AW183" s="43">
        <f t="shared" si="115"/>
        <v>176</v>
      </c>
      <c r="AX183" s="43">
        <f t="shared" si="115"/>
        <v>192</v>
      </c>
      <c r="AY183" s="43">
        <f t="shared" si="115"/>
        <v>88</v>
      </c>
      <c r="AZ183" s="43">
        <f t="shared" si="115"/>
        <v>0</v>
      </c>
      <c r="BA183" s="43">
        <f t="shared" si="115"/>
        <v>0</v>
      </c>
      <c r="BB183" s="43">
        <f t="shared" si="115"/>
        <v>0</v>
      </c>
      <c r="BC183" s="43">
        <f t="shared" ref="BC183" si="125">SUM(AQ183:BB183)</f>
        <v>774</v>
      </c>
      <c r="BF183" s="43">
        <f t="shared" si="117"/>
        <v>774</v>
      </c>
      <c r="BG183" s="43">
        <f t="shared" si="117"/>
        <v>774</v>
      </c>
      <c r="BH183" s="43">
        <f t="shared" si="117"/>
        <v>774</v>
      </c>
      <c r="BI183" s="43">
        <f t="shared" si="117"/>
        <v>774</v>
      </c>
      <c r="BJ183" s="43">
        <f t="shared" si="117"/>
        <v>774</v>
      </c>
      <c r="BK183" s="43">
        <f t="shared" si="117"/>
        <v>774</v>
      </c>
      <c r="BL183" s="43">
        <f t="shared" si="117"/>
        <v>774</v>
      </c>
      <c r="BM183" s="43">
        <f t="shared" si="117"/>
        <v>774</v>
      </c>
      <c r="BN183" s="43">
        <f t="shared" si="117"/>
        <v>774</v>
      </c>
      <c r="BO183" s="43">
        <f t="shared" si="117"/>
        <v>774</v>
      </c>
      <c r="BP183" s="43">
        <f t="shared" si="117"/>
        <v>774</v>
      </c>
      <c r="BQ183" s="43">
        <f t="shared" si="117"/>
        <v>774</v>
      </c>
      <c r="BR183" s="25"/>
      <c r="BS183" s="32">
        <v>2024</v>
      </c>
      <c r="BT183" s="30" t="s">
        <v>8</v>
      </c>
      <c r="BV183" s="43">
        <f t="shared" si="118"/>
        <v>0</v>
      </c>
      <c r="BW183" s="43">
        <f t="shared" si="118"/>
        <v>0</v>
      </c>
      <c r="BX183" s="43">
        <f t="shared" si="118"/>
        <v>0</v>
      </c>
      <c r="BY183" s="43">
        <f t="shared" si="118"/>
        <v>0</v>
      </c>
      <c r="BZ183" s="43">
        <f t="shared" si="118"/>
        <v>0</v>
      </c>
      <c r="CA183" s="43">
        <f t="shared" si="118"/>
        <v>0</v>
      </c>
      <c r="CB183" s="43">
        <f t="shared" si="118"/>
        <v>0</v>
      </c>
      <c r="CC183" s="43">
        <f t="shared" si="118"/>
        <v>0</v>
      </c>
      <c r="CD183" s="43">
        <f t="shared" si="118"/>
        <v>0</v>
      </c>
      <c r="CE183" s="43">
        <f t="shared" si="118"/>
        <v>0</v>
      </c>
      <c r="CF183" s="43">
        <f t="shared" si="118"/>
        <v>0</v>
      </c>
      <c r="CG183" s="43">
        <f t="shared" si="118"/>
        <v>0</v>
      </c>
      <c r="CH183" s="43">
        <f t="shared" ref="CH183" si="126">SUM(BV183:CG183)</f>
        <v>0</v>
      </c>
      <c r="CK183" s="43">
        <f t="shared" si="120"/>
        <v>0</v>
      </c>
      <c r="CL183" s="43">
        <f t="shared" si="120"/>
        <v>0</v>
      </c>
      <c r="CM183" s="43">
        <f t="shared" si="120"/>
        <v>0</v>
      </c>
      <c r="CN183" s="43">
        <f t="shared" si="120"/>
        <v>0</v>
      </c>
      <c r="CO183" s="43">
        <f t="shared" si="120"/>
        <v>0</v>
      </c>
      <c r="CP183" s="43">
        <f t="shared" si="120"/>
        <v>0</v>
      </c>
      <c r="CQ183" s="43">
        <f t="shared" si="120"/>
        <v>0</v>
      </c>
      <c r="CR183" s="43">
        <f t="shared" si="120"/>
        <v>0</v>
      </c>
      <c r="CS183" s="43">
        <f t="shared" si="120"/>
        <v>0</v>
      </c>
      <c r="CT183" s="43">
        <f t="shared" si="120"/>
        <v>0</v>
      </c>
      <c r="CU183" s="43">
        <f t="shared" si="120"/>
        <v>0</v>
      </c>
      <c r="CV183" s="43">
        <f t="shared" si="120"/>
        <v>0</v>
      </c>
    </row>
    <row r="184" spans="1:100" ht="15.2" customHeight="1">
      <c r="A184" s="25">
        <v>2026</v>
      </c>
      <c r="B184" s="32"/>
      <c r="C184" s="30" t="s">
        <v>8</v>
      </c>
      <c r="E184" s="43">
        <f t="shared" si="113"/>
        <v>7</v>
      </c>
      <c r="F184" s="43">
        <f t="shared" si="113"/>
        <v>6</v>
      </c>
      <c r="G184" s="43">
        <f t="shared" si="113"/>
        <v>10</v>
      </c>
      <c r="H184" s="43">
        <f t="shared" si="113"/>
        <v>15</v>
      </c>
      <c r="I184" s="43">
        <f t="shared" si="113"/>
        <v>112</v>
      </c>
      <c r="J184" s="43">
        <f t="shared" si="113"/>
        <v>208</v>
      </c>
      <c r="K184" s="43">
        <f t="shared" si="113"/>
        <v>265</v>
      </c>
      <c r="L184" s="43">
        <f t="shared" si="113"/>
        <v>226</v>
      </c>
      <c r="M184" s="43">
        <f t="shared" si="113"/>
        <v>0</v>
      </c>
      <c r="N184" s="43">
        <f t="shared" si="113"/>
        <v>0</v>
      </c>
      <c r="O184" s="43">
        <f t="shared" si="113"/>
        <v>0</v>
      </c>
      <c r="P184" s="43">
        <f t="shared" si="113"/>
        <v>0</v>
      </c>
      <c r="Q184" s="43">
        <f t="shared" si="114"/>
        <v>849</v>
      </c>
      <c r="T184" s="43">
        <f>SUM($E184:E184)</f>
        <v>7</v>
      </c>
      <c r="U184" s="43">
        <f>SUM($E184:F184)</f>
        <v>13</v>
      </c>
      <c r="V184" s="43">
        <f>SUM($E184:G184)</f>
        <v>23</v>
      </c>
      <c r="W184" s="43">
        <f>SUM($E184:H184)</f>
        <v>38</v>
      </c>
      <c r="X184" s="43">
        <f>SUM($E184:I184)</f>
        <v>150</v>
      </c>
      <c r="Y184" s="43">
        <f>SUM($E184:J184)</f>
        <v>358</v>
      </c>
      <c r="Z184" s="43">
        <f>SUM($E184:K184)</f>
        <v>623</v>
      </c>
      <c r="AA184" s="43">
        <f>SUM($E184:L184)</f>
        <v>849</v>
      </c>
      <c r="AB184" s="43">
        <f>SUM($E184:M184)</f>
        <v>849</v>
      </c>
      <c r="AC184" s="43">
        <f>SUM($E184:N184)</f>
        <v>849</v>
      </c>
      <c r="AD184" s="43">
        <f>SUM($E184:O184)</f>
        <v>849</v>
      </c>
      <c r="AE184" s="43">
        <f>SUM($E184:P184)</f>
        <v>849</v>
      </c>
      <c r="AG184" s="43">
        <f t="shared" si="98"/>
        <v>849</v>
      </c>
      <c r="AH184" s="43"/>
      <c r="AI184" s="43"/>
      <c r="AJ184" s="43"/>
      <c r="AK184" s="43"/>
      <c r="AL184" s="43"/>
      <c r="AM184" s="25"/>
      <c r="AN184" s="32">
        <v>2024</v>
      </c>
      <c r="AO184" s="30" t="s">
        <v>8</v>
      </c>
      <c r="AQ184" s="43">
        <f t="shared" si="115"/>
        <v>7</v>
      </c>
      <c r="AR184" s="43">
        <f t="shared" si="115"/>
        <v>12</v>
      </c>
      <c r="AS184" s="43">
        <f t="shared" si="115"/>
        <v>13</v>
      </c>
      <c r="AT184" s="43">
        <f t="shared" si="115"/>
        <v>21</v>
      </c>
      <c r="AU184" s="43">
        <f t="shared" si="115"/>
        <v>81</v>
      </c>
      <c r="AV184" s="43">
        <f t="shared" si="115"/>
        <v>184</v>
      </c>
      <c r="AW184" s="43">
        <f t="shared" si="115"/>
        <v>176</v>
      </c>
      <c r="AX184" s="43">
        <f t="shared" si="115"/>
        <v>192</v>
      </c>
      <c r="AY184" s="43">
        <f t="shared" si="115"/>
        <v>88</v>
      </c>
      <c r="AZ184" s="43">
        <f t="shared" si="115"/>
        <v>0</v>
      </c>
      <c r="BA184" s="43">
        <f t="shared" si="115"/>
        <v>0</v>
      </c>
      <c r="BB184" s="43">
        <f t="shared" si="115"/>
        <v>0</v>
      </c>
      <c r="BC184" s="43">
        <f t="shared" si="116"/>
        <v>774</v>
      </c>
      <c r="BF184" s="43">
        <f t="shared" si="117"/>
        <v>774</v>
      </c>
      <c r="BG184" s="43">
        <f t="shared" si="117"/>
        <v>774</v>
      </c>
      <c r="BH184" s="43">
        <f t="shared" si="117"/>
        <v>774</v>
      </c>
      <c r="BI184" s="43">
        <f t="shared" si="117"/>
        <v>774</v>
      </c>
      <c r="BJ184" s="43">
        <f t="shared" si="117"/>
        <v>774</v>
      </c>
      <c r="BK184" s="43">
        <f t="shared" si="117"/>
        <v>774</v>
      </c>
      <c r="BL184" s="43">
        <f t="shared" si="117"/>
        <v>774</v>
      </c>
      <c r="BM184" s="43">
        <f t="shared" si="117"/>
        <v>774</v>
      </c>
      <c r="BN184" s="43">
        <f t="shared" si="117"/>
        <v>774</v>
      </c>
      <c r="BO184" s="43">
        <f t="shared" si="117"/>
        <v>774</v>
      </c>
      <c r="BP184" s="43">
        <f t="shared" si="117"/>
        <v>774</v>
      </c>
      <c r="BQ184" s="43">
        <f t="shared" si="117"/>
        <v>774</v>
      </c>
      <c r="BR184" s="25"/>
      <c r="BS184" s="32">
        <v>2024</v>
      </c>
      <c r="BT184" s="30" t="s">
        <v>8</v>
      </c>
      <c r="BV184" s="43">
        <f t="shared" si="118"/>
        <v>0</v>
      </c>
      <c r="BW184" s="43">
        <f t="shared" si="118"/>
        <v>0</v>
      </c>
      <c r="BX184" s="43">
        <f t="shared" si="118"/>
        <v>0</v>
      </c>
      <c r="BY184" s="43">
        <f t="shared" si="118"/>
        <v>0</v>
      </c>
      <c r="BZ184" s="43">
        <f t="shared" si="118"/>
        <v>0</v>
      </c>
      <c r="CA184" s="43">
        <f t="shared" si="118"/>
        <v>0</v>
      </c>
      <c r="CB184" s="43">
        <f t="shared" si="118"/>
        <v>0</v>
      </c>
      <c r="CC184" s="43">
        <f t="shared" si="118"/>
        <v>0</v>
      </c>
      <c r="CD184" s="43">
        <f t="shared" si="118"/>
        <v>0</v>
      </c>
      <c r="CE184" s="43">
        <f t="shared" si="118"/>
        <v>0</v>
      </c>
      <c r="CF184" s="43">
        <f t="shared" si="118"/>
        <v>0</v>
      </c>
      <c r="CG184" s="43">
        <f t="shared" si="118"/>
        <v>0</v>
      </c>
      <c r="CH184" s="43">
        <f t="shared" si="119"/>
        <v>0</v>
      </c>
      <c r="CK184" s="43">
        <f t="shared" si="120"/>
        <v>0</v>
      </c>
      <c r="CL184" s="43">
        <f t="shared" si="120"/>
        <v>0</v>
      </c>
      <c r="CM184" s="43">
        <f t="shared" si="120"/>
        <v>0</v>
      </c>
      <c r="CN184" s="43">
        <f t="shared" si="120"/>
        <v>0</v>
      </c>
      <c r="CO184" s="43">
        <f t="shared" si="120"/>
        <v>0</v>
      </c>
      <c r="CP184" s="43">
        <f t="shared" si="120"/>
        <v>0</v>
      </c>
      <c r="CQ184" s="43">
        <f t="shared" si="120"/>
        <v>0</v>
      </c>
      <c r="CR184" s="43">
        <f t="shared" si="120"/>
        <v>0</v>
      </c>
      <c r="CS184" s="43">
        <f t="shared" si="120"/>
        <v>0</v>
      </c>
      <c r="CT184" s="43">
        <f t="shared" si="120"/>
        <v>0</v>
      </c>
      <c r="CU184" s="43">
        <f t="shared" si="120"/>
        <v>0</v>
      </c>
      <c r="CV184" s="43">
        <f t="shared" si="120"/>
        <v>0</v>
      </c>
    </row>
  </sheetData>
  <sheetProtection sheet="1" objects="1" scenarios="1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>
    <tabColor indexed="34"/>
  </sheetPr>
  <dimension ref="A1:AG184"/>
  <sheetViews>
    <sheetView topLeftCell="A97" zoomScaleNormal="100" workbookViewId="0">
      <selection activeCell="L112" sqref="L112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19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44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5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19" t="s">
        <v>33</v>
      </c>
      <c r="S9" s="19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507870</v>
      </c>
      <c r="F11" s="43">
        <v>457716</v>
      </c>
      <c r="G11" s="43">
        <v>541818</v>
      </c>
      <c r="H11" s="43">
        <v>512336</v>
      </c>
      <c r="I11" s="43">
        <v>526615</v>
      </c>
      <c r="J11" s="43">
        <v>497362</v>
      </c>
      <c r="K11" s="43">
        <v>540922</v>
      </c>
      <c r="L11" s="43">
        <v>543980</v>
      </c>
      <c r="M11" s="43">
        <v>500833</v>
      </c>
      <c r="N11" s="43">
        <v>502473</v>
      </c>
      <c r="O11" s="43">
        <v>502473</v>
      </c>
      <c r="P11" s="43">
        <v>478716</v>
      </c>
      <c r="Q11" s="43">
        <f>SUM(E11:P11)</f>
        <v>6113114</v>
      </c>
      <c r="R11" s="53"/>
      <c r="S11" s="53"/>
      <c r="T11" s="43">
        <f>SUM($E11:E11)</f>
        <v>507870</v>
      </c>
      <c r="U11" s="43">
        <f>SUM($E11:F11)</f>
        <v>965586</v>
      </c>
      <c r="V11" s="43">
        <f>SUM($E11:G11)</f>
        <v>1507404</v>
      </c>
      <c r="W11" s="43">
        <f>SUM($E11:H11)</f>
        <v>2019740</v>
      </c>
      <c r="X11" s="43">
        <f>SUM($E11:I11)</f>
        <v>2546355</v>
      </c>
      <c r="Y11" s="43">
        <f>SUM($E11:J11)</f>
        <v>3043717</v>
      </c>
      <c r="Z11" s="43">
        <f>SUM($E11:K11)</f>
        <v>3584639</v>
      </c>
      <c r="AA11" s="43">
        <f>SUM($E11:L11)</f>
        <v>4128619</v>
      </c>
      <c r="AB11" s="43">
        <f>SUM($E11:M11)</f>
        <v>4629452</v>
      </c>
      <c r="AC11" s="43">
        <f>SUM($E11:N11)</f>
        <v>5131925</v>
      </c>
      <c r="AD11" s="43">
        <f>SUM($E11:O11)</f>
        <v>5634398</v>
      </c>
      <c r="AE11" s="43">
        <f>SUM($E11:P11)</f>
        <v>6113114</v>
      </c>
      <c r="AF11" s="164"/>
      <c r="AG11" s="43">
        <f>SUMIF($T$9:$AE$9,$AG$8,$T11:$AE11)</f>
        <v>4128619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276258</v>
      </c>
      <c r="F12" s="43">
        <v>280642</v>
      </c>
      <c r="G12" s="43">
        <v>319647</v>
      </c>
      <c r="H12" s="43">
        <v>286086</v>
      </c>
      <c r="I12" s="43">
        <v>318450</v>
      </c>
      <c r="J12" s="43">
        <v>322113</v>
      </c>
      <c r="K12" s="43">
        <v>231768</v>
      </c>
      <c r="L12" s="43">
        <v>313414</v>
      </c>
      <c r="M12" s="43">
        <v>293847</v>
      </c>
      <c r="N12" s="43">
        <v>301376</v>
      </c>
      <c r="O12" s="43">
        <v>299658</v>
      </c>
      <c r="P12" s="43">
        <v>254868</v>
      </c>
      <c r="Q12" s="43">
        <f>SUM(E12:P12)</f>
        <v>3498127</v>
      </c>
      <c r="R12" s="28"/>
      <c r="S12" s="28"/>
      <c r="T12" s="43">
        <f>SUM($E12:E12)</f>
        <v>276258</v>
      </c>
      <c r="U12" s="43">
        <f>SUM($E12:F12)</f>
        <v>556900</v>
      </c>
      <c r="V12" s="43">
        <f>SUM($E12:G12)</f>
        <v>876547</v>
      </c>
      <c r="W12" s="43">
        <f>SUM($E12:H12)</f>
        <v>1162633</v>
      </c>
      <c r="X12" s="43">
        <f>SUM($E12:I12)</f>
        <v>1481083</v>
      </c>
      <c r="Y12" s="43">
        <f>SUM($E12:J12)</f>
        <v>1803196</v>
      </c>
      <c r="Z12" s="43">
        <f>SUM($E12:K12)</f>
        <v>2034964</v>
      </c>
      <c r="AA12" s="43">
        <f>SUM($E12:L12)</f>
        <v>2348378</v>
      </c>
      <c r="AB12" s="43">
        <f>SUM($E12:M12)</f>
        <v>2642225</v>
      </c>
      <c r="AC12" s="43">
        <f>SUM($E12:N12)</f>
        <v>2943601</v>
      </c>
      <c r="AD12" s="43">
        <f>SUM($E12:O12)</f>
        <v>3243259</v>
      </c>
      <c r="AE12" s="43">
        <f>SUM($E12:P12)</f>
        <v>3498127</v>
      </c>
      <c r="AF12" s="164"/>
      <c r="AG12" s="43">
        <f t="shared" ref="AG12:AG75" si="0">SUMIF($T$9:$AE$9,$AG$8,$T12:$AE12)</f>
        <v>2348378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4014</v>
      </c>
      <c r="F13" s="43">
        <v>4328</v>
      </c>
      <c r="G13" s="43">
        <v>5492</v>
      </c>
      <c r="H13" s="43">
        <v>5722</v>
      </c>
      <c r="I13" s="43">
        <v>6251</v>
      </c>
      <c r="J13" s="43">
        <v>8139</v>
      </c>
      <c r="K13" s="43">
        <v>8670</v>
      </c>
      <c r="L13" s="43">
        <v>8563</v>
      </c>
      <c r="M13" s="43">
        <v>5681</v>
      </c>
      <c r="N13" s="43">
        <v>4998</v>
      </c>
      <c r="O13" s="43">
        <v>3696</v>
      </c>
      <c r="P13" s="43">
        <v>3437</v>
      </c>
      <c r="Q13" s="43">
        <f>SUM(E13:P13)</f>
        <v>68991</v>
      </c>
      <c r="R13" s="28"/>
      <c r="S13" s="28"/>
      <c r="T13" s="43">
        <f>SUM($E13:E13)</f>
        <v>4014</v>
      </c>
      <c r="U13" s="43">
        <f>SUM($E13:F13)</f>
        <v>8342</v>
      </c>
      <c r="V13" s="43">
        <f>SUM($E13:G13)</f>
        <v>13834</v>
      </c>
      <c r="W13" s="43">
        <f>SUM($E13:H13)</f>
        <v>19556</v>
      </c>
      <c r="X13" s="43">
        <f>SUM($E13:I13)</f>
        <v>25807</v>
      </c>
      <c r="Y13" s="43">
        <f>SUM($E13:J13)</f>
        <v>33946</v>
      </c>
      <c r="Z13" s="43">
        <f>SUM($E13:K13)</f>
        <v>42616</v>
      </c>
      <c r="AA13" s="43">
        <f>SUM($E13:L13)</f>
        <v>51179</v>
      </c>
      <c r="AB13" s="43">
        <f>SUM($E13:M13)</f>
        <v>56860</v>
      </c>
      <c r="AC13" s="43">
        <f>SUM($E13:N13)</f>
        <v>61858</v>
      </c>
      <c r="AD13" s="43">
        <f>SUM($E13:O13)</f>
        <v>65554</v>
      </c>
      <c r="AE13" s="43">
        <f>SUM($E13:P13)</f>
        <v>68991</v>
      </c>
      <c r="AF13" s="164"/>
      <c r="AG13" s="43">
        <f t="shared" si="0"/>
        <v>51179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>SUM(E11:E13)</f>
        <v>788142</v>
      </c>
      <c r="F14" s="43">
        <f t="shared" ref="F14:Q14" si="1">SUM(F11:F13)</f>
        <v>742686</v>
      </c>
      <c r="G14" s="43">
        <f t="shared" si="1"/>
        <v>866957</v>
      </c>
      <c r="H14" s="43">
        <f t="shared" si="1"/>
        <v>804144</v>
      </c>
      <c r="I14" s="43">
        <f t="shared" si="1"/>
        <v>851316</v>
      </c>
      <c r="J14" s="43">
        <f t="shared" si="1"/>
        <v>827614</v>
      </c>
      <c r="K14" s="43">
        <f t="shared" si="1"/>
        <v>781360</v>
      </c>
      <c r="L14" s="43">
        <f t="shared" si="1"/>
        <v>865957</v>
      </c>
      <c r="M14" s="43">
        <f t="shared" si="1"/>
        <v>800361</v>
      </c>
      <c r="N14" s="43">
        <f t="shared" si="1"/>
        <v>808847</v>
      </c>
      <c r="O14" s="43">
        <f t="shared" si="1"/>
        <v>805827</v>
      </c>
      <c r="P14" s="43">
        <f t="shared" si="1"/>
        <v>737021</v>
      </c>
      <c r="Q14" s="43">
        <f t="shared" si="1"/>
        <v>9680232</v>
      </c>
      <c r="R14" s="28"/>
      <c r="S14" s="28"/>
      <c r="T14" s="43">
        <f t="shared" ref="T14:AE14" si="2">SUM(T11:T13)</f>
        <v>788142</v>
      </c>
      <c r="U14" s="43">
        <f t="shared" si="2"/>
        <v>1530828</v>
      </c>
      <c r="V14" s="43">
        <f t="shared" si="2"/>
        <v>2397785</v>
      </c>
      <c r="W14" s="43">
        <f t="shared" si="2"/>
        <v>3201929</v>
      </c>
      <c r="X14" s="43">
        <f t="shared" si="2"/>
        <v>4053245</v>
      </c>
      <c r="Y14" s="43">
        <f t="shared" si="2"/>
        <v>4880859</v>
      </c>
      <c r="Z14" s="43">
        <f t="shared" si="2"/>
        <v>5662219</v>
      </c>
      <c r="AA14" s="43">
        <f t="shared" si="2"/>
        <v>6528176</v>
      </c>
      <c r="AB14" s="43">
        <f t="shared" si="2"/>
        <v>7328537</v>
      </c>
      <c r="AC14" s="43">
        <f t="shared" si="2"/>
        <v>8137384</v>
      </c>
      <c r="AD14" s="43">
        <f t="shared" si="2"/>
        <v>8943211</v>
      </c>
      <c r="AE14" s="43">
        <f t="shared" si="2"/>
        <v>9680232</v>
      </c>
      <c r="AF14" s="164"/>
      <c r="AG14" s="43">
        <f t="shared" si="0"/>
        <v>6528176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502473</v>
      </c>
      <c r="F16" s="43">
        <v>401366</v>
      </c>
      <c r="G16" s="43">
        <v>497338</v>
      </c>
      <c r="H16" s="43">
        <v>473014</v>
      </c>
      <c r="I16" s="43">
        <v>488957</v>
      </c>
      <c r="J16" s="43">
        <v>484582</v>
      </c>
      <c r="K16" s="43">
        <v>519733</v>
      </c>
      <c r="L16" s="43">
        <v>536895</v>
      </c>
      <c r="M16" s="43">
        <v>459564</v>
      </c>
      <c r="N16" s="43">
        <v>459659</v>
      </c>
      <c r="O16" s="43">
        <v>427902</v>
      </c>
      <c r="P16" s="43">
        <v>398136</v>
      </c>
      <c r="Q16" s="43">
        <f>SUM(E16:P16)</f>
        <v>5649619</v>
      </c>
      <c r="R16" s="53"/>
      <c r="S16" s="53"/>
      <c r="T16" s="43">
        <f>SUM($E16:E16)</f>
        <v>502473</v>
      </c>
      <c r="U16" s="43">
        <f>SUM($E16:F16)</f>
        <v>903839</v>
      </c>
      <c r="V16" s="43">
        <f>SUM($E16:G16)</f>
        <v>1401177</v>
      </c>
      <c r="W16" s="43">
        <f>SUM($E16:H16)</f>
        <v>1874191</v>
      </c>
      <c r="X16" s="43">
        <f>SUM($E16:I16)</f>
        <v>2363148</v>
      </c>
      <c r="Y16" s="43">
        <f>SUM($E16:J16)</f>
        <v>2847730</v>
      </c>
      <c r="Z16" s="43">
        <f>SUM($E16:K16)</f>
        <v>3367463</v>
      </c>
      <c r="AA16" s="43">
        <f>SUM($E16:L16)</f>
        <v>3904358</v>
      </c>
      <c r="AB16" s="43">
        <f>SUM($E16:M16)</f>
        <v>4363922</v>
      </c>
      <c r="AC16" s="43">
        <f>SUM($E16:N16)</f>
        <v>4823581</v>
      </c>
      <c r="AD16" s="43">
        <f>SUM($E16:O16)</f>
        <v>5251483</v>
      </c>
      <c r="AE16" s="43">
        <f>SUM($E16:P16)</f>
        <v>5649619</v>
      </c>
      <c r="AF16" s="164"/>
      <c r="AG16" s="43">
        <f t="shared" si="0"/>
        <v>3904358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282652</v>
      </c>
      <c r="F17" s="43">
        <v>284526</v>
      </c>
      <c r="G17" s="43">
        <v>319562</v>
      </c>
      <c r="H17" s="43">
        <v>290181</v>
      </c>
      <c r="I17" s="43">
        <v>308956</v>
      </c>
      <c r="J17" s="43">
        <v>289039</v>
      </c>
      <c r="K17" s="43">
        <v>233294</v>
      </c>
      <c r="L17" s="43">
        <v>297878</v>
      </c>
      <c r="M17" s="43">
        <v>277926</v>
      </c>
      <c r="N17" s="43">
        <v>305910</v>
      </c>
      <c r="O17" s="43">
        <v>287259</v>
      </c>
      <c r="P17" s="43">
        <v>221562</v>
      </c>
      <c r="Q17" s="43">
        <f>SUM(E17:P17)</f>
        <v>3398745</v>
      </c>
      <c r="R17" s="28"/>
      <c r="S17" s="28"/>
      <c r="T17" s="43">
        <f>SUM($E17:E17)</f>
        <v>282652</v>
      </c>
      <c r="U17" s="43">
        <f>SUM($E17:F17)</f>
        <v>567178</v>
      </c>
      <c r="V17" s="43">
        <f>SUM($E17:G17)</f>
        <v>886740</v>
      </c>
      <c r="W17" s="43">
        <f>SUM($E17:H17)</f>
        <v>1176921</v>
      </c>
      <c r="X17" s="43">
        <f>SUM($E17:I17)</f>
        <v>1485877</v>
      </c>
      <c r="Y17" s="43">
        <f>SUM($E17:J17)</f>
        <v>1774916</v>
      </c>
      <c r="Z17" s="43">
        <f>SUM($E17:K17)</f>
        <v>2008210</v>
      </c>
      <c r="AA17" s="43">
        <f>SUM($E17:L17)</f>
        <v>2306088</v>
      </c>
      <c r="AB17" s="43">
        <f>SUM($E17:M17)</f>
        <v>2584014</v>
      </c>
      <c r="AC17" s="43">
        <f>SUM($E17:N17)</f>
        <v>2889924</v>
      </c>
      <c r="AD17" s="43">
        <f>SUM($E17:O17)</f>
        <v>3177183</v>
      </c>
      <c r="AE17" s="43">
        <f>SUM($E17:P17)</f>
        <v>3398745</v>
      </c>
      <c r="AF17" s="164"/>
      <c r="AG17" s="43">
        <f t="shared" si="0"/>
        <v>2306088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3785</v>
      </c>
      <c r="F18" s="43">
        <v>3857</v>
      </c>
      <c r="G18" s="43">
        <v>5797</v>
      </c>
      <c r="H18" s="43">
        <v>5468</v>
      </c>
      <c r="I18" s="43">
        <v>5173</v>
      </c>
      <c r="J18" s="43">
        <v>1447</v>
      </c>
      <c r="K18" s="43">
        <v>1507</v>
      </c>
      <c r="L18" s="43">
        <v>1189</v>
      </c>
      <c r="M18" s="43">
        <v>1321</v>
      </c>
      <c r="N18" s="43">
        <v>1421</v>
      </c>
      <c r="O18" s="43">
        <v>1626</v>
      </c>
      <c r="P18" s="43">
        <v>1480</v>
      </c>
      <c r="Q18" s="43">
        <f>SUM(E18:P18)</f>
        <v>34071</v>
      </c>
      <c r="R18" s="28"/>
      <c r="S18" s="28"/>
      <c r="T18" s="43">
        <f>SUM($E18:E18)</f>
        <v>3785</v>
      </c>
      <c r="U18" s="43">
        <f>SUM($E18:F18)</f>
        <v>7642</v>
      </c>
      <c r="V18" s="43">
        <f>SUM($E18:G18)</f>
        <v>13439</v>
      </c>
      <c r="W18" s="43">
        <f>SUM($E18:H18)</f>
        <v>18907</v>
      </c>
      <c r="X18" s="43">
        <f>SUM($E18:I18)</f>
        <v>24080</v>
      </c>
      <c r="Y18" s="43">
        <f>SUM($E18:J18)</f>
        <v>25527</v>
      </c>
      <c r="Z18" s="43">
        <f>SUM($E18:K18)</f>
        <v>27034</v>
      </c>
      <c r="AA18" s="43">
        <f>SUM($E18:L18)</f>
        <v>28223</v>
      </c>
      <c r="AB18" s="43">
        <f>SUM($E18:M18)</f>
        <v>29544</v>
      </c>
      <c r="AC18" s="43">
        <f>SUM($E18:N18)</f>
        <v>30965</v>
      </c>
      <c r="AD18" s="43">
        <f>SUM($E18:O18)</f>
        <v>32591</v>
      </c>
      <c r="AE18" s="43">
        <f>SUM($E18:P18)</f>
        <v>34071</v>
      </c>
      <c r="AF18" s="164"/>
      <c r="AG18" s="43">
        <f t="shared" si="0"/>
        <v>28223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788910</v>
      </c>
      <c r="F19" s="43">
        <f t="shared" si="3"/>
        <v>689749</v>
      </c>
      <c r="G19" s="43">
        <f t="shared" si="3"/>
        <v>822697</v>
      </c>
      <c r="H19" s="43">
        <f t="shared" si="3"/>
        <v>768663</v>
      </c>
      <c r="I19" s="43">
        <f t="shared" si="3"/>
        <v>803086</v>
      </c>
      <c r="J19" s="43">
        <f t="shared" si="3"/>
        <v>775068</v>
      </c>
      <c r="K19" s="43">
        <f t="shared" si="3"/>
        <v>754534</v>
      </c>
      <c r="L19" s="43">
        <f t="shared" si="3"/>
        <v>835962</v>
      </c>
      <c r="M19" s="43">
        <f t="shared" si="3"/>
        <v>738811</v>
      </c>
      <c r="N19" s="43">
        <f t="shared" si="3"/>
        <v>766990</v>
      </c>
      <c r="O19" s="43">
        <f t="shared" si="3"/>
        <v>716787</v>
      </c>
      <c r="P19" s="43">
        <f t="shared" si="3"/>
        <v>621178</v>
      </c>
      <c r="Q19" s="43">
        <f t="shared" si="3"/>
        <v>9082435</v>
      </c>
      <c r="R19" s="28"/>
      <c r="S19" s="28"/>
      <c r="T19" s="43">
        <f t="shared" ref="T19:AE19" si="4">SUM(T16:T18)</f>
        <v>788910</v>
      </c>
      <c r="U19" s="43">
        <f t="shared" si="4"/>
        <v>1478659</v>
      </c>
      <c r="V19" s="43">
        <f t="shared" si="4"/>
        <v>2301356</v>
      </c>
      <c r="W19" s="43">
        <f t="shared" si="4"/>
        <v>3070019</v>
      </c>
      <c r="X19" s="43">
        <f t="shared" si="4"/>
        <v>3873105</v>
      </c>
      <c r="Y19" s="43">
        <f t="shared" si="4"/>
        <v>4648173</v>
      </c>
      <c r="Z19" s="43">
        <f t="shared" si="4"/>
        <v>5402707</v>
      </c>
      <c r="AA19" s="43">
        <f t="shared" si="4"/>
        <v>6238669</v>
      </c>
      <c r="AB19" s="43">
        <f t="shared" si="4"/>
        <v>6977480</v>
      </c>
      <c r="AC19" s="43">
        <f t="shared" si="4"/>
        <v>7744470</v>
      </c>
      <c r="AD19" s="43">
        <f t="shared" si="4"/>
        <v>8461257</v>
      </c>
      <c r="AE19" s="43">
        <f t="shared" si="4"/>
        <v>9082435</v>
      </c>
      <c r="AF19" s="164"/>
      <c r="AG19" s="43">
        <f t="shared" si="0"/>
        <v>6238669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389814</v>
      </c>
      <c r="F21" s="43">
        <v>346146</v>
      </c>
      <c r="G21" s="43">
        <v>377009</v>
      </c>
      <c r="H21" s="43">
        <v>370631</v>
      </c>
      <c r="I21" s="43">
        <v>387409</v>
      </c>
      <c r="J21" s="43">
        <v>379067</v>
      </c>
      <c r="K21" s="43">
        <v>401361</v>
      </c>
      <c r="L21" s="43">
        <v>435828</v>
      </c>
      <c r="M21" s="43">
        <v>347802</v>
      </c>
      <c r="N21" s="43">
        <v>359596</v>
      </c>
      <c r="O21" s="43">
        <v>334805</v>
      </c>
      <c r="P21" s="43">
        <v>318325</v>
      </c>
      <c r="Q21" s="43">
        <f>SUM(E21:P21)</f>
        <v>4447793</v>
      </c>
      <c r="R21" s="53"/>
      <c r="S21" s="53"/>
      <c r="T21" s="43">
        <f>SUM($E21:E21)</f>
        <v>389814</v>
      </c>
      <c r="U21" s="43">
        <f>SUM($E21:F21)</f>
        <v>735960</v>
      </c>
      <c r="V21" s="43">
        <f>SUM($E21:G21)</f>
        <v>1112969</v>
      </c>
      <c r="W21" s="43">
        <f>SUM($E21:H21)</f>
        <v>1483600</v>
      </c>
      <c r="X21" s="43">
        <f>SUM($E21:I21)</f>
        <v>1871009</v>
      </c>
      <c r="Y21" s="43">
        <f>SUM($E21:J21)</f>
        <v>2250076</v>
      </c>
      <c r="Z21" s="43">
        <f>SUM($E21:K21)</f>
        <v>2651437</v>
      </c>
      <c r="AA21" s="43">
        <f>SUM($E21:L21)</f>
        <v>3087265</v>
      </c>
      <c r="AB21" s="43">
        <f>SUM($E21:M21)</f>
        <v>3435067</v>
      </c>
      <c r="AC21" s="43">
        <f>SUM($E21:N21)</f>
        <v>3794663</v>
      </c>
      <c r="AD21" s="43">
        <f>SUM($E21:O21)</f>
        <v>4129468</v>
      </c>
      <c r="AE21" s="43">
        <f>SUM($E21:P21)</f>
        <v>4447793</v>
      </c>
      <c r="AF21" s="164"/>
      <c r="AG21" s="43">
        <f t="shared" si="0"/>
        <v>3087265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257507</v>
      </c>
      <c r="F22" s="43">
        <v>261089</v>
      </c>
      <c r="G22" s="43">
        <v>248660</v>
      </c>
      <c r="H22" s="43">
        <v>265791</v>
      </c>
      <c r="I22" s="43">
        <v>259750</v>
      </c>
      <c r="J22" s="43">
        <v>257276</v>
      </c>
      <c r="K22" s="43">
        <v>212837</v>
      </c>
      <c r="L22" s="43">
        <v>232008</v>
      </c>
      <c r="M22" s="43">
        <v>246868</v>
      </c>
      <c r="N22" s="43">
        <v>244119</v>
      </c>
      <c r="O22" s="43">
        <v>217204</v>
      </c>
      <c r="P22" s="43">
        <v>181938</v>
      </c>
      <c r="Q22" s="43">
        <f>SUM(E22:P22)</f>
        <v>2885047</v>
      </c>
      <c r="R22" s="28"/>
      <c r="S22" s="28"/>
      <c r="T22" s="43">
        <f>SUM($E22:E22)</f>
        <v>257507</v>
      </c>
      <c r="U22" s="43">
        <f>SUM($E22:F22)</f>
        <v>518596</v>
      </c>
      <c r="V22" s="43">
        <f>SUM($E22:G22)</f>
        <v>767256</v>
      </c>
      <c r="W22" s="43">
        <f>SUM($E22:H22)</f>
        <v>1033047</v>
      </c>
      <c r="X22" s="43">
        <f>SUM($E22:I22)</f>
        <v>1292797</v>
      </c>
      <c r="Y22" s="43">
        <f>SUM($E22:J22)</f>
        <v>1550073</v>
      </c>
      <c r="Z22" s="43">
        <f>SUM($E22:K22)</f>
        <v>1762910</v>
      </c>
      <c r="AA22" s="43">
        <f>SUM($E22:L22)</f>
        <v>1994918</v>
      </c>
      <c r="AB22" s="43">
        <f>SUM($E22:M22)</f>
        <v>2241786</v>
      </c>
      <c r="AC22" s="43">
        <f>SUM($E22:N22)</f>
        <v>2485905</v>
      </c>
      <c r="AD22" s="43">
        <f>SUM($E22:O22)</f>
        <v>2703109</v>
      </c>
      <c r="AE22" s="43">
        <f>SUM($E22:P22)</f>
        <v>2885047</v>
      </c>
      <c r="AF22" s="164"/>
      <c r="AG22" s="43">
        <f t="shared" si="0"/>
        <v>1994918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1599</v>
      </c>
      <c r="F23" s="43">
        <v>1794</v>
      </c>
      <c r="G23" s="43">
        <v>1737</v>
      </c>
      <c r="H23" s="43">
        <v>1186</v>
      </c>
      <c r="I23" s="43">
        <v>3132</v>
      </c>
      <c r="J23" s="43">
        <v>1210</v>
      </c>
      <c r="K23" s="43">
        <v>1040</v>
      </c>
      <c r="L23" s="43">
        <v>1017</v>
      </c>
      <c r="M23" s="43">
        <v>831</v>
      </c>
      <c r="N23" s="43">
        <v>1112</v>
      </c>
      <c r="O23" s="43">
        <v>990</v>
      </c>
      <c r="P23" s="43">
        <v>817</v>
      </c>
      <c r="Q23" s="43">
        <f>SUM(E23:P23)</f>
        <v>16465</v>
      </c>
      <c r="R23" s="28"/>
      <c r="S23" s="28"/>
      <c r="T23" s="43">
        <f>SUM($E23:E23)</f>
        <v>1599</v>
      </c>
      <c r="U23" s="43">
        <f>SUM($E23:F23)</f>
        <v>3393</v>
      </c>
      <c r="V23" s="43">
        <f>SUM($E23:G23)</f>
        <v>5130</v>
      </c>
      <c r="W23" s="43">
        <f>SUM($E23:H23)</f>
        <v>6316</v>
      </c>
      <c r="X23" s="43">
        <f>SUM($E23:I23)</f>
        <v>9448</v>
      </c>
      <c r="Y23" s="43">
        <f>SUM($E23:J23)</f>
        <v>10658</v>
      </c>
      <c r="Z23" s="43">
        <f>SUM($E23:K23)</f>
        <v>11698</v>
      </c>
      <c r="AA23" s="43">
        <f>SUM($E23:L23)</f>
        <v>12715</v>
      </c>
      <c r="AB23" s="43">
        <f>SUM($E23:M23)</f>
        <v>13546</v>
      </c>
      <c r="AC23" s="43">
        <f>SUM($E23:N23)</f>
        <v>14658</v>
      </c>
      <c r="AD23" s="43">
        <f>SUM($E23:O23)</f>
        <v>15648</v>
      </c>
      <c r="AE23" s="43">
        <f>SUM($E23:P23)</f>
        <v>16465</v>
      </c>
      <c r="AF23" s="164"/>
      <c r="AG23" s="43">
        <f t="shared" si="0"/>
        <v>12715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648920</v>
      </c>
      <c r="F24" s="43">
        <f t="shared" si="5"/>
        <v>609029</v>
      </c>
      <c r="G24" s="43">
        <f t="shared" si="5"/>
        <v>627406</v>
      </c>
      <c r="H24" s="43">
        <f t="shared" si="5"/>
        <v>637608</v>
      </c>
      <c r="I24" s="43">
        <f t="shared" si="5"/>
        <v>650291</v>
      </c>
      <c r="J24" s="43">
        <f t="shared" si="5"/>
        <v>637553</v>
      </c>
      <c r="K24" s="43">
        <f t="shared" si="5"/>
        <v>615238</v>
      </c>
      <c r="L24" s="43">
        <f t="shared" si="5"/>
        <v>668853</v>
      </c>
      <c r="M24" s="43">
        <f t="shared" si="5"/>
        <v>595501</v>
      </c>
      <c r="N24" s="43">
        <f t="shared" si="5"/>
        <v>604827</v>
      </c>
      <c r="O24" s="43">
        <f t="shared" si="5"/>
        <v>552999</v>
      </c>
      <c r="P24" s="43">
        <f t="shared" si="5"/>
        <v>501080</v>
      </c>
      <c r="Q24" s="43">
        <f t="shared" si="5"/>
        <v>7349305</v>
      </c>
      <c r="R24" s="28"/>
      <c r="S24" s="28"/>
      <c r="T24" s="43">
        <f t="shared" ref="T24:AE24" si="6">SUM(T21:T23)</f>
        <v>648920</v>
      </c>
      <c r="U24" s="43">
        <f t="shared" si="6"/>
        <v>1257949</v>
      </c>
      <c r="V24" s="43">
        <f t="shared" si="6"/>
        <v>1885355</v>
      </c>
      <c r="W24" s="43">
        <f t="shared" si="6"/>
        <v>2522963</v>
      </c>
      <c r="X24" s="43">
        <f t="shared" si="6"/>
        <v>3173254</v>
      </c>
      <c r="Y24" s="43">
        <f t="shared" si="6"/>
        <v>3810807</v>
      </c>
      <c r="Z24" s="43">
        <f t="shared" si="6"/>
        <v>4426045</v>
      </c>
      <c r="AA24" s="43">
        <f t="shared" si="6"/>
        <v>5094898</v>
      </c>
      <c r="AB24" s="43">
        <f t="shared" si="6"/>
        <v>5690399</v>
      </c>
      <c r="AC24" s="43">
        <f t="shared" si="6"/>
        <v>6295226</v>
      </c>
      <c r="AD24" s="43">
        <f t="shared" si="6"/>
        <v>6848225</v>
      </c>
      <c r="AE24" s="43">
        <f t="shared" si="6"/>
        <v>7349305</v>
      </c>
      <c r="AF24" s="164"/>
      <c r="AG24" s="43">
        <f t="shared" si="0"/>
        <v>5094898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302612</v>
      </c>
      <c r="F26" s="43">
        <v>293269</v>
      </c>
      <c r="G26" s="43">
        <v>364590</v>
      </c>
      <c r="H26" s="43">
        <v>350487</v>
      </c>
      <c r="I26" s="43">
        <v>363856</v>
      </c>
      <c r="J26" s="43">
        <v>332030</v>
      </c>
      <c r="K26" s="43">
        <v>370837</v>
      </c>
      <c r="L26" s="43">
        <v>398248</v>
      </c>
      <c r="M26" s="43">
        <v>361071</v>
      </c>
      <c r="N26" s="43">
        <v>367404</v>
      </c>
      <c r="O26" s="43">
        <v>338646</v>
      </c>
      <c r="P26" s="43">
        <v>344518</v>
      </c>
      <c r="Q26" s="43">
        <f>SUM(E26:P26)</f>
        <v>4187568</v>
      </c>
      <c r="R26" s="53"/>
      <c r="S26" s="53"/>
      <c r="T26" s="43">
        <f>SUM($E26:E26)</f>
        <v>302612</v>
      </c>
      <c r="U26" s="43">
        <f>SUM($E26:F26)</f>
        <v>595881</v>
      </c>
      <c r="V26" s="43">
        <f>SUM($E26:G26)</f>
        <v>960471</v>
      </c>
      <c r="W26" s="43">
        <f>SUM($E26:H26)</f>
        <v>1310958</v>
      </c>
      <c r="X26" s="43">
        <f>SUM($E26:I26)</f>
        <v>1674814</v>
      </c>
      <c r="Y26" s="43">
        <f>SUM($E26:J26)</f>
        <v>2006844</v>
      </c>
      <c r="Z26" s="43">
        <f>SUM($E26:K26)</f>
        <v>2377681</v>
      </c>
      <c r="AA26" s="43">
        <f>SUM($E26:L26)</f>
        <v>2775929</v>
      </c>
      <c r="AB26" s="43">
        <f>SUM($E26:M26)</f>
        <v>3137000</v>
      </c>
      <c r="AC26" s="43">
        <f>SUM($E26:N26)</f>
        <v>3504404</v>
      </c>
      <c r="AD26" s="43">
        <f>SUM($E26:O26)</f>
        <v>3843050</v>
      </c>
      <c r="AE26" s="43">
        <f>SUM($E26:P26)</f>
        <v>4187568</v>
      </c>
      <c r="AF26" s="164"/>
      <c r="AG26" s="43">
        <f t="shared" si="0"/>
        <v>2775929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157731</v>
      </c>
      <c r="F27" s="43">
        <v>180063</v>
      </c>
      <c r="G27" s="43">
        <v>195434</v>
      </c>
      <c r="H27" s="43">
        <v>187634</v>
      </c>
      <c r="I27" s="43">
        <v>173805</v>
      </c>
      <c r="J27" s="43">
        <v>173202</v>
      </c>
      <c r="K27" s="43">
        <v>174430</v>
      </c>
      <c r="L27" s="43">
        <v>203638</v>
      </c>
      <c r="M27" s="43">
        <v>221277</v>
      </c>
      <c r="N27" s="43">
        <v>224553</v>
      </c>
      <c r="O27" s="43">
        <v>208869</v>
      </c>
      <c r="P27" s="43">
        <v>193805</v>
      </c>
      <c r="Q27" s="43">
        <f>SUM(E27:P27)</f>
        <v>2294441</v>
      </c>
      <c r="R27" s="28"/>
      <c r="S27" s="28"/>
      <c r="T27" s="43">
        <f>SUM($E27:E27)</f>
        <v>157731</v>
      </c>
      <c r="U27" s="43">
        <f>SUM($E27:F27)</f>
        <v>337794</v>
      </c>
      <c r="V27" s="43">
        <f>SUM($E27:G27)</f>
        <v>533228</v>
      </c>
      <c r="W27" s="43">
        <f>SUM($E27:H27)</f>
        <v>720862</v>
      </c>
      <c r="X27" s="43">
        <f>SUM($E27:I27)</f>
        <v>894667</v>
      </c>
      <c r="Y27" s="43">
        <f>SUM($E27:J27)</f>
        <v>1067869</v>
      </c>
      <c r="Z27" s="43">
        <f>SUM($E27:K27)</f>
        <v>1242299</v>
      </c>
      <c r="AA27" s="43">
        <f>SUM($E27:L27)</f>
        <v>1445937</v>
      </c>
      <c r="AB27" s="43">
        <f>SUM($E27:M27)</f>
        <v>1667214</v>
      </c>
      <c r="AC27" s="43">
        <f>SUM($E27:N27)</f>
        <v>1891767</v>
      </c>
      <c r="AD27" s="43">
        <f>SUM($E27:O27)</f>
        <v>2100636</v>
      </c>
      <c r="AE27" s="43">
        <f>SUM($E27:P27)</f>
        <v>2294441</v>
      </c>
      <c r="AF27" s="164"/>
      <c r="AG27" s="43">
        <f t="shared" si="0"/>
        <v>1445937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855</v>
      </c>
      <c r="F28" s="43">
        <v>956</v>
      </c>
      <c r="G28" s="43">
        <v>1263</v>
      </c>
      <c r="H28" s="43">
        <v>1223</v>
      </c>
      <c r="I28" s="43">
        <v>1186</v>
      </c>
      <c r="J28" s="43">
        <v>944</v>
      </c>
      <c r="K28" s="43">
        <v>968</v>
      </c>
      <c r="L28" s="43">
        <v>1115</v>
      </c>
      <c r="M28" s="43">
        <v>995</v>
      </c>
      <c r="N28" s="43">
        <v>1028</v>
      </c>
      <c r="O28" s="43">
        <v>1078</v>
      </c>
      <c r="P28" s="43">
        <v>1000</v>
      </c>
      <c r="Q28" s="43">
        <f>SUM(E28:P28)</f>
        <v>12611</v>
      </c>
      <c r="R28" s="28"/>
      <c r="S28" s="28"/>
      <c r="T28" s="43">
        <f>SUM($E28:E28)</f>
        <v>855</v>
      </c>
      <c r="U28" s="43">
        <f>SUM($E28:F28)</f>
        <v>1811</v>
      </c>
      <c r="V28" s="43">
        <f>SUM($E28:G28)</f>
        <v>3074</v>
      </c>
      <c r="W28" s="43">
        <f>SUM($E28:H28)</f>
        <v>4297</v>
      </c>
      <c r="X28" s="43">
        <f>SUM($E28:I28)</f>
        <v>5483</v>
      </c>
      <c r="Y28" s="43">
        <f>SUM($E28:J28)</f>
        <v>6427</v>
      </c>
      <c r="Z28" s="43">
        <f>SUM($E28:K28)</f>
        <v>7395</v>
      </c>
      <c r="AA28" s="43">
        <f>SUM($E28:L28)</f>
        <v>8510</v>
      </c>
      <c r="AB28" s="43">
        <f>SUM($E28:M28)</f>
        <v>9505</v>
      </c>
      <c r="AC28" s="43">
        <f>SUM($E28:N28)</f>
        <v>10533</v>
      </c>
      <c r="AD28" s="43">
        <f>SUM($E28:O28)</f>
        <v>11611</v>
      </c>
      <c r="AE28" s="43">
        <f>SUM($E28:P28)</f>
        <v>12611</v>
      </c>
      <c r="AF28" s="164"/>
      <c r="AG28" s="43">
        <f t="shared" si="0"/>
        <v>8510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461198</v>
      </c>
      <c r="F29" s="43">
        <f t="shared" si="7"/>
        <v>474288</v>
      </c>
      <c r="G29" s="43">
        <f t="shared" si="7"/>
        <v>561287</v>
      </c>
      <c r="H29" s="43">
        <f t="shared" si="7"/>
        <v>539344</v>
      </c>
      <c r="I29" s="43">
        <f t="shared" si="7"/>
        <v>538847</v>
      </c>
      <c r="J29" s="43">
        <f t="shared" si="7"/>
        <v>506176</v>
      </c>
      <c r="K29" s="43">
        <f t="shared" si="7"/>
        <v>546235</v>
      </c>
      <c r="L29" s="43">
        <f t="shared" si="7"/>
        <v>603001</v>
      </c>
      <c r="M29" s="43">
        <f t="shared" si="7"/>
        <v>583343</v>
      </c>
      <c r="N29" s="43">
        <f t="shared" si="7"/>
        <v>592985</v>
      </c>
      <c r="O29" s="43">
        <f t="shared" si="7"/>
        <v>548593</v>
      </c>
      <c r="P29" s="43">
        <f t="shared" si="7"/>
        <v>539323</v>
      </c>
      <c r="Q29" s="43">
        <f t="shared" si="7"/>
        <v>6494620</v>
      </c>
      <c r="R29" s="28"/>
      <c r="S29" s="28"/>
      <c r="T29" s="43">
        <f t="shared" ref="T29:AE29" si="8">SUM(T26:T28)</f>
        <v>461198</v>
      </c>
      <c r="U29" s="43">
        <f t="shared" si="8"/>
        <v>935486</v>
      </c>
      <c r="V29" s="43">
        <f t="shared" si="8"/>
        <v>1496773</v>
      </c>
      <c r="W29" s="43">
        <f t="shared" si="8"/>
        <v>2036117</v>
      </c>
      <c r="X29" s="43">
        <f t="shared" si="8"/>
        <v>2574964</v>
      </c>
      <c r="Y29" s="43">
        <f t="shared" si="8"/>
        <v>3081140</v>
      </c>
      <c r="Z29" s="43">
        <f t="shared" si="8"/>
        <v>3627375</v>
      </c>
      <c r="AA29" s="43">
        <f t="shared" si="8"/>
        <v>4230376</v>
      </c>
      <c r="AB29" s="43">
        <f t="shared" si="8"/>
        <v>4813719</v>
      </c>
      <c r="AC29" s="43">
        <f t="shared" si="8"/>
        <v>5406704</v>
      </c>
      <c r="AD29" s="43">
        <f t="shared" si="8"/>
        <v>5955297</v>
      </c>
      <c r="AE29" s="43">
        <f t="shared" si="8"/>
        <v>6494620</v>
      </c>
      <c r="AF29" s="164"/>
      <c r="AG29" s="43">
        <f t="shared" si="0"/>
        <v>4230376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327701</v>
      </c>
      <c r="F31" s="43">
        <v>303860</v>
      </c>
      <c r="G31" s="43">
        <v>378991</v>
      </c>
      <c r="H31" s="43">
        <v>383479</v>
      </c>
      <c r="I31" s="43">
        <v>395799</v>
      </c>
      <c r="J31" s="43">
        <v>386951</v>
      </c>
      <c r="K31" s="43">
        <v>420884</v>
      </c>
      <c r="L31" s="43">
        <v>428735</v>
      </c>
      <c r="M31" s="43">
        <v>382863</v>
      </c>
      <c r="N31" s="43">
        <v>396458</v>
      </c>
      <c r="O31" s="43">
        <v>367068</v>
      </c>
      <c r="P31" s="43">
        <v>363889</v>
      </c>
      <c r="Q31" s="43">
        <f>SUM(E31:P31)</f>
        <v>4536678</v>
      </c>
      <c r="R31" s="53"/>
      <c r="S31" s="53"/>
      <c r="T31" s="43">
        <f>SUM($E31:E31)</f>
        <v>327701</v>
      </c>
      <c r="U31" s="43">
        <f>SUM($E31:F31)</f>
        <v>631561</v>
      </c>
      <c r="V31" s="43">
        <f>SUM($E31:G31)</f>
        <v>1010552</v>
      </c>
      <c r="W31" s="43">
        <f>SUM($E31:H31)</f>
        <v>1394031</v>
      </c>
      <c r="X31" s="43">
        <f>SUM($E31:I31)</f>
        <v>1789830</v>
      </c>
      <c r="Y31" s="43">
        <f>SUM($E31:J31)</f>
        <v>2176781</v>
      </c>
      <c r="Z31" s="43">
        <f>SUM($E31:K31)</f>
        <v>2597665</v>
      </c>
      <c r="AA31" s="43">
        <f>SUM($E31:L31)</f>
        <v>3026400</v>
      </c>
      <c r="AB31" s="43">
        <f>SUM($E31:M31)</f>
        <v>3409263</v>
      </c>
      <c r="AC31" s="43">
        <f>SUM($E31:N31)</f>
        <v>3805721</v>
      </c>
      <c r="AD31" s="43">
        <f>SUM($E31:O31)</f>
        <v>4172789</v>
      </c>
      <c r="AE31" s="43">
        <f>SUM($E31:P31)</f>
        <v>4536678</v>
      </c>
      <c r="AF31" s="164"/>
      <c r="AG31" s="43">
        <f t="shared" si="0"/>
        <v>3026400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193790</v>
      </c>
      <c r="F32" s="43">
        <v>210387</v>
      </c>
      <c r="G32" s="43">
        <v>246234</v>
      </c>
      <c r="H32" s="43">
        <v>225483</v>
      </c>
      <c r="I32" s="43">
        <v>229075</v>
      </c>
      <c r="J32" s="43">
        <v>243210</v>
      </c>
      <c r="K32" s="43">
        <v>200132</v>
      </c>
      <c r="L32" s="43">
        <v>240090</v>
      </c>
      <c r="M32" s="43">
        <v>235863</v>
      </c>
      <c r="N32" s="43">
        <v>234256</v>
      </c>
      <c r="O32" s="43">
        <v>216550</v>
      </c>
      <c r="P32" s="43">
        <v>207977</v>
      </c>
      <c r="Q32" s="43">
        <f>SUM(E32:P32)</f>
        <v>2683047</v>
      </c>
      <c r="R32" s="28"/>
      <c r="S32" s="28"/>
      <c r="T32" s="43">
        <f>SUM($E32:E32)</f>
        <v>193790</v>
      </c>
      <c r="U32" s="43">
        <f>SUM($E32:F32)</f>
        <v>404177</v>
      </c>
      <c r="V32" s="43">
        <f>SUM($E32:G32)</f>
        <v>650411</v>
      </c>
      <c r="W32" s="43">
        <f>SUM($E32:H32)</f>
        <v>875894</v>
      </c>
      <c r="X32" s="43">
        <f>SUM($E32:I32)</f>
        <v>1104969</v>
      </c>
      <c r="Y32" s="43">
        <f>SUM($E32:J32)</f>
        <v>1348179</v>
      </c>
      <c r="Z32" s="43">
        <f>SUM($E32:K32)</f>
        <v>1548311</v>
      </c>
      <c r="AA32" s="43">
        <f>SUM($E32:L32)</f>
        <v>1788401</v>
      </c>
      <c r="AB32" s="43">
        <f>SUM($E32:M32)</f>
        <v>2024264</v>
      </c>
      <c r="AC32" s="43">
        <f>SUM($E32:N32)</f>
        <v>2258520</v>
      </c>
      <c r="AD32" s="43">
        <f>SUM($E32:O32)</f>
        <v>2475070</v>
      </c>
      <c r="AE32" s="43">
        <f>SUM($E32:P32)</f>
        <v>2683047</v>
      </c>
      <c r="AF32" s="164"/>
      <c r="AG32" s="43">
        <f t="shared" si="0"/>
        <v>1788401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986</v>
      </c>
      <c r="F33" s="43">
        <v>942</v>
      </c>
      <c r="G33" s="43">
        <v>1074</v>
      </c>
      <c r="H33" s="43">
        <v>1247</v>
      </c>
      <c r="I33" s="43">
        <v>1277</v>
      </c>
      <c r="J33" s="43">
        <v>1106</v>
      </c>
      <c r="K33" s="43">
        <v>1184</v>
      </c>
      <c r="L33" s="43">
        <v>1105</v>
      </c>
      <c r="M33" s="43">
        <v>849</v>
      </c>
      <c r="N33" s="43">
        <v>982</v>
      </c>
      <c r="O33" s="43">
        <v>971</v>
      </c>
      <c r="P33" s="43">
        <v>918</v>
      </c>
      <c r="Q33" s="43">
        <f>SUM(E33:P33)</f>
        <v>12641</v>
      </c>
      <c r="R33" s="28"/>
      <c r="S33" s="28"/>
      <c r="T33" s="43">
        <f>SUM($E33:E33)</f>
        <v>986</v>
      </c>
      <c r="U33" s="43">
        <f>SUM($E33:F33)</f>
        <v>1928</v>
      </c>
      <c r="V33" s="43">
        <f>SUM($E33:G33)</f>
        <v>3002</v>
      </c>
      <c r="W33" s="43">
        <f>SUM($E33:H33)</f>
        <v>4249</v>
      </c>
      <c r="X33" s="43">
        <f>SUM($E33:I33)</f>
        <v>5526</v>
      </c>
      <c r="Y33" s="43">
        <f>SUM($E33:J33)</f>
        <v>6632</v>
      </c>
      <c r="Z33" s="43">
        <f>SUM($E33:K33)</f>
        <v>7816</v>
      </c>
      <c r="AA33" s="43">
        <f>SUM($E33:L33)</f>
        <v>8921</v>
      </c>
      <c r="AB33" s="43">
        <f>SUM($E33:M33)</f>
        <v>9770</v>
      </c>
      <c r="AC33" s="43">
        <f>SUM($E33:N33)</f>
        <v>10752</v>
      </c>
      <c r="AD33" s="43">
        <f>SUM($E33:O33)</f>
        <v>11723</v>
      </c>
      <c r="AE33" s="43">
        <f>SUM($E33:P33)</f>
        <v>12641</v>
      </c>
      <c r="AF33" s="164"/>
      <c r="AG33" s="43">
        <f t="shared" si="0"/>
        <v>8921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522477</v>
      </c>
      <c r="F34" s="43">
        <f t="shared" si="9"/>
        <v>515189</v>
      </c>
      <c r="G34" s="43">
        <f t="shared" si="9"/>
        <v>626299</v>
      </c>
      <c r="H34" s="43">
        <f t="shared" si="9"/>
        <v>610209</v>
      </c>
      <c r="I34" s="43">
        <f t="shared" si="9"/>
        <v>626151</v>
      </c>
      <c r="J34" s="43">
        <f t="shared" si="9"/>
        <v>631267</v>
      </c>
      <c r="K34" s="43">
        <f t="shared" si="9"/>
        <v>622200</v>
      </c>
      <c r="L34" s="43">
        <f t="shared" si="9"/>
        <v>669930</v>
      </c>
      <c r="M34" s="43">
        <f t="shared" si="9"/>
        <v>619575</v>
      </c>
      <c r="N34" s="43">
        <f t="shared" si="9"/>
        <v>631696</v>
      </c>
      <c r="O34" s="43">
        <f t="shared" si="9"/>
        <v>584589</v>
      </c>
      <c r="P34" s="43">
        <f t="shared" si="9"/>
        <v>572784</v>
      </c>
      <c r="Q34" s="43">
        <f t="shared" si="9"/>
        <v>7232366</v>
      </c>
      <c r="R34" s="28"/>
      <c r="S34" s="28"/>
      <c r="T34" s="43">
        <f t="shared" ref="T34:AE34" si="10">SUM(T31:T33)</f>
        <v>522477</v>
      </c>
      <c r="U34" s="43">
        <f t="shared" si="10"/>
        <v>1037666</v>
      </c>
      <c r="V34" s="43">
        <f t="shared" si="10"/>
        <v>1663965</v>
      </c>
      <c r="W34" s="43">
        <f t="shared" si="10"/>
        <v>2274174</v>
      </c>
      <c r="X34" s="43">
        <f t="shared" si="10"/>
        <v>2900325</v>
      </c>
      <c r="Y34" s="43">
        <f t="shared" si="10"/>
        <v>3531592</v>
      </c>
      <c r="Z34" s="43">
        <f t="shared" si="10"/>
        <v>4153792</v>
      </c>
      <c r="AA34" s="43">
        <f t="shared" si="10"/>
        <v>4823722</v>
      </c>
      <c r="AB34" s="43">
        <f t="shared" si="10"/>
        <v>5443297</v>
      </c>
      <c r="AC34" s="43">
        <f t="shared" si="10"/>
        <v>6074993</v>
      </c>
      <c r="AD34" s="43">
        <f t="shared" si="10"/>
        <v>6659582</v>
      </c>
      <c r="AE34" s="43">
        <f t="shared" si="10"/>
        <v>7232366</v>
      </c>
      <c r="AF34" s="164"/>
      <c r="AG34" s="43">
        <f t="shared" si="0"/>
        <v>4823722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f>175053+164332</f>
        <v>339385</v>
      </c>
      <c r="F36" s="43">
        <f>162948+155388</f>
        <v>318336</v>
      </c>
      <c r="G36" s="43">
        <v>402098</v>
      </c>
      <c r="H36" s="43">
        <v>392178</v>
      </c>
      <c r="I36" s="43">
        <f>201397+198936</f>
        <v>400333</v>
      </c>
      <c r="J36" s="43">
        <v>394007</v>
      </c>
      <c r="K36" s="43">
        <v>423406</v>
      </c>
      <c r="L36" s="43">
        <v>424249</v>
      </c>
      <c r="M36" s="43">
        <v>376332</v>
      </c>
      <c r="N36" s="43">
        <v>400667</v>
      </c>
      <c r="O36" s="43">
        <v>373998</v>
      </c>
      <c r="P36" s="43">
        <v>380810</v>
      </c>
      <c r="Q36" s="43">
        <f>SUM(E36:P36)</f>
        <v>4625799</v>
      </c>
      <c r="R36" s="53"/>
      <c r="S36" s="53"/>
      <c r="T36" s="43">
        <f>SUM($E36:E36)</f>
        <v>339385</v>
      </c>
      <c r="U36" s="43">
        <f>SUM($E36:F36)</f>
        <v>657721</v>
      </c>
      <c r="V36" s="43">
        <f>SUM($E36:G36)</f>
        <v>1059819</v>
      </c>
      <c r="W36" s="43">
        <f>SUM($E36:H36)</f>
        <v>1451997</v>
      </c>
      <c r="X36" s="43">
        <f>SUM($E36:I36)</f>
        <v>1852330</v>
      </c>
      <c r="Y36" s="43">
        <f>SUM($E36:J36)</f>
        <v>2246337</v>
      </c>
      <c r="Z36" s="43">
        <f>SUM($E36:K36)</f>
        <v>2669743</v>
      </c>
      <c r="AA36" s="43">
        <f>SUM($E36:L36)</f>
        <v>3093992</v>
      </c>
      <c r="AB36" s="43">
        <f>SUM($E36:M36)</f>
        <v>3470324</v>
      </c>
      <c r="AC36" s="43">
        <f>SUM($E36:N36)</f>
        <v>3870991</v>
      </c>
      <c r="AD36" s="43">
        <f>SUM($E36:O36)</f>
        <v>4244989</v>
      </c>
      <c r="AE36" s="43">
        <f>SUM($E36:P36)</f>
        <v>4625799</v>
      </c>
      <c r="AF36" s="164"/>
      <c r="AG36" s="43">
        <f t="shared" si="0"/>
        <v>3093992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f>114050+104987</f>
        <v>219037</v>
      </c>
      <c r="F37" s="43">
        <f>103577+97280</f>
        <v>200857</v>
      </c>
      <c r="G37" s="43">
        <v>242765</v>
      </c>
      <c r="H37" s="43">
        <v>205726</v>
      </c>
      <c r="I37" s="43">
        <f>104844+111625</f>
        <v>216469</v>
      </c>
      <c r="J37" s="43">
        <v>227678</v>
      </c>
      <c r="K37" s="43">
        <v>185108</v>
      </c>
      <c r="L37" s="43">
        <v>235849</v>
      </c>
      <c r="M37" s="43">
        <v>226719</v>
      </c>
      <c r="N37" s="43">
        <v>224792</v>
      </c>
      <c r="O37" s="43">
        <v>227449</v>
      </c>
      <c r="P37" s="43">
        <v>202539</v>
      </c>
      <c r="Q37" s="43">
        <f>SUM(E37:P37)</f>
        <v>2614988</v>
      </c>
      <c r="R37" s="28"/>
      <c r="S37" s="28"/>
      <c r="T37" s="43">
        <f>SUM($E37:E37)</f>
        <v>219037</v>
      </c>
      <c r="U37" s="43">
        <f>SUM($E37:F37)</f>
        <v>419894</v>
      </c>
      <c r="V37" s="43">
        <f>SUM($E37:G37)</f>
        <v>662659</v>
      </c>
      <c r="W37" s="43">
        <f>SUM($E37:H37)</f>
        <v>868385</v>
      </c>
      <c r="X37" s="43">
        <f>SUM($E37:I37)</f>
        <v>1084854</v>
      </c>
      <c r="Y37" s="43">
        <f>SUM($E37:J37)</f>
        <v>1312532</v>
      </c>
      <c r="Z37" s="43">
        <f>SUM($E37:K37)</f>
        <v>1497640</v>
      </c>
      <c r="AA37" s="43">
        <f>SUM($E37:L37)</f>
        <v>1733489</v>
      </c>
      <c r="AB37" s="43">
        <f>SUM($E37:M37)</f>
        <v>1960208</v>
      </c>
      <c r="AC37" s="43">
        <f>SUM($E37:N37)</f>
        <v>2185000</v>
      </c>
      <c r="AD37" s="43">
        <f>SUM($E37:O37)</f>
        <v>2412449</v>
      </c>
      <c r="AE37" s="43">
        <f>SUM($E37:P37)</f>
        <v>2614988</v>
      </c>
      <c r="AF37" s="164"/>
      <c r="AG37" s="43">
        <f t="shared" si="0"/>
        <v>1733489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f>456+460</f>
        <v>916</v>
      </c>
      <c r="F38" s="43">
        <f>472+446</f>
        <v>918</v>
      </c>
      <c r="G38" s="43">
        <v>1172</v>
      </c>
      <c r="H38" s="43">
        <v>942</v>
      </c>
      <c r="I38" s="43">
        <f>545+580</f>
        <v>1125</v>
      </c>
      <c r="J38" s="43">
        <v>1033</v>
      </c>
      <c r="K38" s="43">
        <v>952</v>
      </c>
      <c r="L38" s="43">
        <v>1096</v>
      </c>
      <c r="M38" s="43">
        <v>994</v>
      </c>
      <c r="N38" s="43">
        <v>1044</v>
      </c>
      <c r="O38" s="43">
        <v>988</v>
      </c>
      <c r="P38" s="43">
        <v>949</v>
      </c>
      <c r="Q38" s="43">
        <f>SUM(E38:P38)</f>
        <v>12129</v>
      </c>
      <c r="R38" s="28"/>
      <c r="S38" s="28"/>
      <c r="T38" s="43">
        <f>SUM($E38:E38)</f>
        <v>916</v>
      </c>
      <c r="U38" s="43">
        <f>SUM($E38:F38)</f>
        <v>1834</v>
      </c>
      <c r="V38" s="43">
        <f>SUM($E38:G38)</f>
        <v>3006</v>
      </c>
      <c r="W38" s="43">
        <f>SUM($E38:H38)</f>
        <v>3948</v>
      </c>
      <c r="X38" s="43">
        <f>SUM($E38:I38)</f>
        <v>5073</v>
      </c>
      <c r="Y38" s="43">
        <f>SUM($E38:J38)</f>
        <v>6106</v>
      </c>
      <c r="Z38" s="43">
        <f>SUM($E38:K38)</f>
        <v>7058</v>
      </c>
      <c r="AA38" s="43">
        <f>SUM($E38:L38)</f>
        <v>8154</v>
      </c>
      <c r="AB38" s="43">
        <f>SUM($E38:M38)</f>
        <v>9148</v>
      </c>
      <c r="AC38" s="43">
        <f>SUM($E38:N38)</f>
        <v>10192</v>
      </c>
      <c r="AD38" s="43">
        <f>SUM($E38:O38)</f>
        <v>11180</v>
      </c>
      <c r="AE38" s="43">
        <f>SUM($E38:P38)</f>
        <v>12129</v>
      </c>
      <c r="AF38" s="164"/>
      <c r="AG38" s="43">
        <f t="shared" si="0"/>
        <v>8154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559338</v>
      </c>
      <c r="F39" s="43">
        <f t="shared" si="11"/>
        <v>520111</v>
      </c>
      <c r="G39" s="43">
        <f t="shared" si="11"/>
        <v>646035</v>
      </c>
      <c r="H39" s="43">
        <f t="shared" si="11"/>
        <v>598846</v>
      </c>
      <c r="I39" s="43">
        <f t="shared" si="11"/>
        <v>617927</v>
      </c>
      <c r="J39" s="43">
        <f t="shared" si="11"/>
        <v>622718</v>
      </c>
      <c r="K39" s="43">
        <f t="shared" si="11"/>
        <v>609466</v>
      </c>
      <c r="L39" s="43">
        <f t="shared" si="11"/>
        <v>661194</v>
      </c>
      <c r="M39" s="43">
        <f t="shared" si="11"/>
        <v>604045</v>
      </c>
      <c r="N39" s="43">
        <f t="shared" si="11"/>
        <v>626503</v>
      </c>
      <c r="O39" s="43">
        <f t="shared" si="11"/>
        <v>602435</v>
      </c>
      <c r="P39" s="43">
        <f t="shared" si="11"/>
        <v>584298</v>
      </c>
      <c r="Q39" s="43">
        <f t="shared" si="11"/>
        <v>7252916</v>
      </c>
      <c r="R39" s="28"/>
      <c r="S39" s="28"/>
      <c r="T39" s="43">
        <f t="shared" ref="T39:AE39" si="12">SUM(T36:T38)</f>
        <v>559338</v>
      </c>
      <c r="U39" s="43">
        <f t="shared" si="12"/>
        <v>1079449</v>
      </c>
      <c r="V39" s="43">
        <f t="shared" si="12"/>
        <v>1725484</v>
      </c>
      <c r="W39" s="43">
        <f t="shared" si="12"/>
        <v>2324330</v>
      </c>
      <c r="X39" s="43">
        <f t="shared" si="12"/>
        <v>2942257</v>
      </c>
      <c r="Y39" s="43">
        <f t="shared" si="12"/>
        <v>3564975</v>
      </c>
      <c r="Z39" s="43">
        <f t="shared" si="12"/>
        <v>4174441</v>
      </c>
      <c r="AA39" s="43">
        <f t="shared" si="12"/>
        <v>4835635</v>
      </c>
      <c r="AB39" s="43">
        <f t="shared" si="12"/>
        <v>5439680</v>
      </c>
      <c r="AC39" s="43">
        <f t="shared" si="12"/>
        <v>6066183</v>
      </c>
      <c r="AD39" s="43">
        <f t="shared" si="12"/>
        <v>6668618</v>
      </c>
      <c r="AE39" s="43">
        <f t="shared" si="12"/>
        <v>7252916</v>
      </c>
      <c r="AF39" s="164"/>
      <c r="AG39" s="43">
        <f t="shared" si="0"/>
        <v>4835635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351181</v>
      </c>
      <c r="F41" s="43">
        <v>344819</v>
      </c>
      <c r="G41" s="43">
        <v>403883</v>
      </c>
      <c r="H41" s="43">
        <v>389075</v>
      </c>
      <c r="I41" s="43">
        <v>419232</v>
      </c>
      <c r="J41" s="43">
        <v>415082</v>
      </c>
      <c r="K41" s="43">
        <v>421888</v>
      </c>
      <c r="L41" s="43">
        <v>451571</v>
      </c>
      <c r="M41" s="43">
        <v>399499</v>
      </c>
      <c r="N41" s="43">
        <v>418515</v>
      </c>
      <c r="O41" s="43">
        <v>397904</v>
      </c>
      <c r="P41" s="43">
        <v>387842</v>
      </c>
      <c r="Q41" s="43">
        <f>SUM(E41:P41)</f>
        <v>4800491</v>
      </c>
      <c r="R41" s="53"/>
      <c r="S41" s="53"/>
      <c r="T41" s="43">
        <f>SUM($E41:E41)</f>
        <v>351181</v>
      </c>
      <c r="U41" s="43">
        <f>SUM($E41:F41)</f>
        <v>696000</v>
      </c>
      <c r="V41" s="43">
        <f>SUM($E41:G41)</f>
        <v>1099883</v>
      </c>
      <c r="W41" s="43">
        <f>SUM($E41:H41)</f>
        <v>1488958</v>
      </c>
      <c r="X41" s="43">
        <f>SUM($E41:I41)</f>
        <v>1908190</v>
      </c>
      <c r="Y41" s="43">
        <f>SUM($E41:J41)</f>
        <v>2323272</v>
      </c>
      <c r="Z41" s="43">
        <f>SUM($E41:K41)</f>
        <v>2745160</v>
      </c>
      <c r="AA41" s="43">
        <f>SUM($E41:L41)</f>
        <v>3196731</v>
      </c>
      <c r="AB41" s="43">
        <f>SUM($E41:M41)</f>
        <v>3596230</v>
      </c>
      <c r="AC41" s="43">
        <f>SUM($E41:N41)</f>
        <v>4014745</v>
      </c>
      <c r="AD41" s="43">
        <f>SUM($E41:O41)</f>
        <v>4412649</v>
      </c>
      <c r="AE41" s="43">
        <f>SUM($E41:P41)</f>
        <v>4800491</v>
      </c>
      <c r="AF41" s="164"/>
      <c r="AG41" s="43">
        <f t="shared" si="0"/>
        <v>3196731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222494</v>
      </c>
      <c r="F42" s="43">
        <v>224988</v>
      </c>
      <c r="G42" s="43">
        <v>244679</v>
      </c>
      <c r="H42" s="43">
        <v>231129</v>
      </c>
      <c r="I42" s="43">
        <v>217460</v>
      </c>
      <c r="J42" s="43">
        <v>211075</v>
      </c>
      <c r="K42" s="43">
        <v>172875</v>
      </c>
      <c r="L42" s="43">
        <v>214758</v>
      </c>
      <c r="M42" s="43">
        <v>194159</v>
      </c>
      <c r="N42" s="43">
        <v>212116</v>
      </c>
      <c r="O42" s="43">
        <v>201362</v>
      </c>
      <c r="P42" s="43">
        <v>159565</v>
      </c>
      <c r="Q42" s="43">
        <f>SUM(E42:P42)</f>
        <v>2506660</v>
      </c>
      <c r="R42" s="28"/>
      <c r="S42" s="28"/>
      <c r="T42" s="43">
        <f>SUM($E42:E42)</f>
        <v>222494</v>
      </c>
      <c r="U42" s="43">
        <f>SUM($E42:F42)</f>
        <v>447482</v>
      </c>
      <c r="V42" s="43">
        <f>SUM($E42:G42)</f>
        <v>692161</v>
      </c>
      <c r="W42" s="43">
        <f>SUM($E42:H42)</f>
        <v>923290</v>
      </c>
      <c r="X42" s="43">
        <f>SUM($E42:I42)</f>
        <v>1140750</v>
      </c>
      <c r="Y42" s="43">
        <f>SUM($E42:J42)</f>
        <v>1351825</v>
      </c>
      <c r="Z42" s="43">
        <f>SUM($E42:K42)</f>
        <v>1524700</v>
      </c>
      <c r="AA42" s="43">
        <f>SUM($E42:L42)</f>
        <v>1739458</v>
      </c>
      <c r="AB42" s="43">
        <f>SUM($E42:M42)</f>
        <v>1933617</v>
      </c>
      <c r="AC42" s="43">
        <f>SUM($E42:N42)</f>
        <v>2145733</v>
      </c>
      <c r="AD42" s="43">
        <f>SUM($E42:O42)</f>
        <v>2347095</v>
      </c>
      <c r="AE42" s="43">
        <f>SUM($E42:P42)</f>
        <v>2506660</v>
      </c>
      <c r="AF42" s="164"/>
      <c r="AG42" s="43">
        <f t="shared" si="0"/>
        <v>1739458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1002</v>
      </c>
      <c r="F43" s="43">
        <v>1031</v>
      </c>
      <c r="G43" s="43">
        <v>1118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f>SUM(E43:P43)</f>
        <v>3151</v>
      </c>
      <c r="R43" s="28"/>
      <c r="S43" s="28"/>
      <c r="T43" s="43">
        <f>SUM($E43:E43)</f>
        <v>1002</v>
      </c>
      <c r="U43" s="43">
        <f>SUM($E43:F43)</f>
        <v>2033</v>
      </c>
      <c r="V43" s="43">
        <f>SUM($E43:G43)</f>
        <v>3151</v>
      </c>
      <c r="W43" s="43">
        <f>SUM($E43:H43)</f>
        <v>3151</v>
      </c>
      <c r="X43" s="43">
        <f>SUM($E43:I43)</f>
        <v>3151</v>
      </c>
      <c r="Y43" s="43">
        <f>SUM($E43:J43)</f>
        <v>3151</v>
      </c>
      <c r="Z43" s="43">
        <f>SUM($E43:K43)</f>
        <v>3151</v>
      </c>
      <c r="AA43" s="43">
        <f>SUM($E43:L43)</f>
        <v>3151</v>
      </c>
      <c r="AB43" s="43">
        <f>SUM($E43:M43)</f>
        <v>3151</v>
      </c>
      <c r="AC43" s="43">
        <f>SUM($E43:N43)</f>
        <v>3151</v>
      </c>
      <c r="AD43" s="43">
        <f>SUM($E43:O43)</f>
        <v>3151</v>
      </c>
      <c r="AE43" s="43">
        <f>SUM($E43:P43)</f>
        <v>3151</v>
      </c>
      <c r="AF43" s="164"/>
      <c r="AG43" s="43">
        <f t="shared" si="0"/>
        <v>3151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574677</v>
      </c>
      <c r="F44" s="43">
        <f t="shared" si="13"/>
        <v>570838</v>
      </c>
      <c r="G44" s="43">
        <f t="shared" si="13"/>
        <v>649680</v>
      </c>
      <c r="H44" s="43">
        <f t="shared" si="13"/>
        <v>620204</v>
      </c>
      <c r="I44" s="43">
        <f t="shared" si="13"/>
        <v>636692</v>
      </c>
      <c r="J44" s="43">
        <f t="shared" si="13"/>
        <v>626157</v>
      </c>
      <c r="K44" s="43">
        <f t="shared" si="13"/>
        <v>594763</v>
      </c>
      <c r="L44" s="43">
        <f t="shared" si="13"/>
        <v>666329</v>
      </c>
      <c r="M44" s="43">
        <f t="shared" si="13"/>
        <v>593658</v>
      </c>
      <c r="N44" s="43">
        <f t="shared" si="13"/>
        <v>630631</v>
      </c>
      <c r="O44" s="43">
        <f t="shared" si="13"/>
        <v>599266</v>
      </c>
      <c r="P44" s="43">
        <f t="shared" si="13"/>
        <v>547407</v>
      </c>
      <c r="Q44" s="43">
        <f t="shared" si="13"/>
        <v>7310302</v>
      </c>
      <c r="R44" s="28"/>
      <c r="S44" s="28"/>
      <c r="T44" s="43">
        <f t="shared" ref="T44:AE44" si="14">SUM(T41:T43)</f>
        <v>574677</v>
      </c>
      <c r="U44" s="43">
        <f t="shared" si="14"/>
        <v>1145515</v>
      </c>
      <c r="V44" s="43">
        <f t="shared" si="14"/>
        <v>1795195</v>
      </c>
      <c r="W44" s="43">
        <f t="shared" si="14"/>
        <v>2415399</v>
      </c>
      <c r="X44" s="43">
        <f t="shared" si="14"/>
        <v>3052091</v>
      </c>
      <c r="Y44" s="43">
        <f t="shared" si="14"/>
        <v>3678248</v>
      </c>
      <c r="Z44" s="43">
        <f t="shared" si="14"/>
        <v>4273011</v>
      </c>
      <c r="AA44" s="43">
        <f t="shared" si="14"/>
        <v>4939340</v>
      </c>
      <c r="AB44" s="43">
        <f t="shared" si="14"/>
        <v>5532998</v>
      </c>
      <c r="AC44" s="43">
        <f t="shared" si="14"/>
        <v>6163629</v>
      </c>
      <c r="AD44" s="43">
        <f t="shared" si="14"/>
        <v>6762895</v>
      </c>
      <c r="AE44" s="43">
        <f t="shared" si="14"/>
        <v>7310302</v>
      </c>
      <c r="AF44" s="164"/>
      <c r="AG44" s="43">
        <f t="shared" si="0"/>
        <v>4939340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375332</v>
      </c>
      <c r="F46" s="43">
        <v>348452</v>
      </c>
      <c r="G46" s="43">
        <v>423471</v>
      </c>
      <c r="H46" s="43">
        <v>402766</v>
      </c>
      <c r="I46" s="43">
        <v>422777</v>
      </c>
      <c r="J46" s="43">
        <v>417145</v>
      </c>
      <c r="K46" s="43">
        <v>436972</v>
      </c>
      <c r="L46" s="43">
        <v>469696</v>
      </c>
      <c r="M46" s="43">
        <v>399924</v>
      </c>
      <c r="N46" s="43">
        <v>422852</v>
      </c>
      <c r="O46" s="43">
        <v>387116</v>
      </c>
      <c r="P46" s="43">
        <v>389036</v>
      </c>
      <c r="Q46" s="43">
        <f>SUM(E46:P46)</f>
        <v>4895539</v>
      </c>
      <c r="R46" s="53"/>
      <c r="S46" s="53"/>
      <c r="T46" s="43">
        <f>SUM($E46:E46)</f>
        <v>375332</v>
      </c>
      <c r="U46" s="43">
        <f>SUM($E46:F46)</f>
        <v>723784</v>
      </c>
      <c r="V46" s="43">
        <f>SUM($E46:G46)</f>
        <v>1147255</v>
      </c>
      <c r="W46" s="43">
        <f>SUM($E46:H46)</f>
        <v>1550021</v>
      </c>
      <c r="X46" s="43">
        <f>SUM($E46:I46)</f>
        <v>1972798</v>
      </c>
      <c r="Y46" s="43">
        <f>SUM($E46:J46)</f>
        <v>2389943</v>
      </c>
      <c r="Z46" s="43">
        <f>SUM($E46:K46)</f>
        <v>2826915</v>
      </c>
      <c r="AA46" s="43">
        <f>SUM($E46:L46)</f>
        <v>3296611</v>
      </c>
      <c r="AB46" s="43">
        <f>SUM($E46:M46)</f>
        <v>3696535</v>
      </c>
      <c r="AC46" s="43">
        <f>SUM($E46:N46)</f>
        <v>4119387</v>
      </c>
      <c r="AD46" s="43">
        <f>SUM($E46:O46)</f>
        <v>4506503</v>
      </c>
      <c r="AE46" s="43">
        <f>SUM($E46:P46)</f>
        <v>4895539</v>
      </c>
      <c r="AF46" s="164"/>
      <c r="AG46" s="43">
        <f t="shared" si="0"/>
        <v>3296611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185163</v>
      </c>
      <c r="F47" s="43">
        <v>187096</v>
      </c>
      <c r="G47" s="43">
        <v>195836</v>
      </c>
      <c r="H47" s="43">
        <v>206279</v>
      </c>
      <c r="I47" s="43">
        <v>209964</v>
      </c>
      <c r="J47" s="43">
        <v>202669</v>
      </c>
      <c r="K47" s="43">
        <v>175258</v>
      </c>
      <c r="L47" s="43">
        <v>202810</v>
      </c>
      <c r="M47" s="43">
        <v>201559</v>
      </c>
      <c r="N47" s="43">
        <v>213756</v>
      </c>
      <c r="O47" s="43">
        <v>201602</v>
      </c>
      <c r="P47" s="43">
        <v>169077</v>
      </c>
      <c r="Q47" s="43">
        <f>SUM(E47:P47)</f>
        <v>2351069</v>
      </c>
      <c r="R47" s="28"/>
      <c r="S47" s="28"/>
      <c r="T47" s="43">
        <f>SUM($E47:E47)</f>
        <v>185163</v>
      </c>
      <c r="U47" s="43">
        <f>SUM($E47:F47)</f>
        <v>372259</v>
      </c>
      <c r="V47" s="43">
        <f>SUM($E47:G47)</f>
        <v>568095</v>
      </c>
      <c r="W47" s="43">
        <f>SUM($E47:H47)</f>
        <v>774374</v>
      </c>
      <c r="X47" s="43">
        <f>SUM($E47:I47)</f>
        <v>984338</v>
      </c>
      <c r="Y47" s="43">
        <f>SUM($E47:J47)</f>
        <v>1187007</v>
      </c>
      <c r="Z47" s="43">
        <f>SUM($E47:K47)</f>
        <v>1362265</v>
      </c>
      <c r="AA47" s="43">
        <f>SUM($E47:L47)</f>
        <v>1565075</v>
      </c>
      <c r="AB47" s="43">
        <f>SUM($E47:M47)</f>
        <v>1766634</v>
      </c>
      <c r="AC47" s="43">
        <f>SUM($E47:N47)</f>
        <v>1980390</v>
      </c>
      <c r="AD47" s="43">
        <f>SUM($E47:O47)</f>
        <v>2181992</v>
      </c>
      <c r="AE47" s="43">
        <f>SUM($E47:P47)</f>
        <v>2351069</v>
      </c>
      <c r="AF47" s="164"/>
      <c r="AG47" s="43">
        <f t="shared" si="0"/>
        <v>1565075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f>SUM(E48:P48)</f>
        <v>0</v>
      </c>
      <c r="R48" s="28"/>
      <c r="S48" s="28"/>
      <c r="T48" s="43">
        <f>SUM($E48:E48)</f>
        <v>0</v>
      </c>
      <c r="U48" s="43">
        <f>SUM($E48:F48)</f>
        <v>0</v>
      </c>
      <c r="V48" s="43">
        <f>SUM($E48:G48)</f>
        <v>0</v>
      </c>
      <c r="W48" s="43">
        <f>SUM($E48:H48)</f>
        <v>0</v>
      </c>
      <c r="X48" s="43">
        <f>SUM($E48:I48)</f>
        <v>0</v>
      </c>
      <c r="Y48" s="43">
        <f>SUM($E48:J48)</f>
        <v>0</v>
      </c>
      <c r="Z48" s="43">
        <f>SUM($E48:K48)</f>
        <v>0</v>
      </c>
      <c r="AA48" s="43">
        <f>SUM($E48:L48)</f>
        <v>0</v>
      </c>
      <c r="AB48" s="43">
        <f>SUM($E48:M48)</f>
        <v>0</v>
      </c>
      <c r="AC48" s="43">
        <f>SUM($E48:N48)</f>
        <v>0</v>
      </c>
      <c r="AD48" s="43">
        <f>SUM($E48:O48)</f>
        <v>0</v>
      </c>
      <c r="AE48" s="43">
        <f>SUM($E48:P48)</f>
        <v>0</v>
      </c>
      <c r="AF48" s="164"/>
      <c r="AG48" s="43">
        <f t="shared" si="0"/>
        <v>0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560495</v>
      </c>
      <c r="F49" s="43">
        <f t="shared" si="15"/>
        <v>535548</v>
      </c>
      <c r="G49" s="43">
        <f t="shared" si="15"/>
        <v>619307</v>
      </c>
      <c r="H49" s="43">
        <f t="shared" si="15"/>
        <v>609045</v>
      </c>
      <c r="I49" s="43">
        <f t="shared" si="15"/>
        <v>632741</v>
      </c>
      <c r="J49" s="43">
        <f t="shared" si="15"/>
        <v>619814</v>
      </c>
      <c r="K49" s="43">
        <f t="shared" si="15"/>
        <v>612230</v>
      </c>
      <c r="L49" s="43">
        <f t="shared" si="15"/>
        <v>672506</v>
      </c>
      <c r="M49" s="43">
        <f t="shared" si="15"/>
        <v>601483</v>
      </c>
      <c r="N49" s="43">
        <f t="shared" si="15"/>
        <v>636608</v>
      </c>
      <c r="O49" s="43">
        <f t="shared" si="15"/>
        <v>588718</v>
      </c>
      <c r="P49" s="43">
        <f t="shared" si="15"/>
        <v>558113</v>
      </c>
      <c r="Q49" s="43">
        <f t="shared" si="15"/>
        <v>7246608</v>
      </c>
      <c r="R49" s="28"/>
      <c r="S49" s="28"/>
      <c r="T49" s="43">
        <f t="shared" ref="T49:AE49" si="16">SUM(T46:T48)</f>
        <v>560495</v>
      </c>
      <c r="U49" s="43">
        <f t="shared" si="16"/>
        <v>1096043</v>
      </c>
      <c r="V49" s="43">
        <f t="shared" si="16"/>
        <v>1715350</v>
      </c>
      <c r="W49" s="43">
        <f t="shared" si="16"/>
        <v>2324395</v>
      </c>
      <c r="X49" s="43">
        <f t="shared" si="16"/>
        <v>2957136</v>
      </c>
      <c r="Y49" s="43">
        <f t="shared" si="16"/>
        <v>3576950</v>
      </c>
      <c r="Z49" s="43">
        <f t="shared" si="16"/>
        <v>4189180</v>
      </c>
      <c r="AA49" s="43">
        <f t="shared" si="16"/>
        <v>4861686</v>
      </c>
      <c r="AB49" s="43">
        <f t="shared" si="16"/>
        <v>5463169</v>
      </c>
      <c r="AC49" s="43">
        <f t="shared" si="16"/>
        <v>6099777</v>
      </c>
      <c r="AD49" s="43">
        <f t="shared" si="16"/>
        <v>6688495</v>
      </c>
      <c r="AE49" s="43">
        <f t="shared" si="16"/>
        <v>7246608</v>
      </c>
      <c r="AF49" s="164"/>
      <c r="AG49" s="43">
        <f t="shared" si="0"/>
        <v>4861686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349785</v>
      </c>
      <c r="F51" s="43">
        <v>328480</v>
      </c>
      <c r="G51" s="43">
        <v>401206</v>
      </c>
      <c r="H51" s="43">
        <v>383406</v>
      </c>
      <c r="I51" s="43">
        <v>401466</v>
      </c>
      <c r="J51" s="43">
        <v>402246</v>
      </c>
      <c r="K51" s="43">
        <v>420906</v>
      </c>
      <c r="L51" s="43">
        <v>450293</v>
      </c>
      <c r="M51" s="43">
        <v>382147</v>
      </c>
      <c r="N51" s="43">
        <v>414926</v>
      </c>
      <c r="O51" s="43">
        <v>373537</v>
      </c>
      <c r="P51" s="43">
        <v>383585</v>
      </c>
      <c r="Q51" s="43">
        <f>SUM(E51:P51)</f>
        <v>4691983</v>
      </c>
      <c r="R51" s="53"/>
      <c r="S51" s="53"/>
      <c r="T51" s="43">
        <f>SUM($E51:E51)</f>
        <v>349785</v>
      </c>
      <c r="U51" s="43">
        <f>SUM($E51:F51)</f>
        <v>678265</v>
      </c>
      <c r="V51" s="43">
        <f>SUM($E51:G51)</f>
        <v>1079471</v>
      </c>
      <c r="W51" s="43">
        <f>SUM($E51:H51)</f>
        <v>1462877</v>
      </c>
      <c r="X51" s="43">
        <f>SUM($E51:I51)</f>
        <v>1864343</v>
      </c>
      <c r="Y51" s="43">
        <f>SUM($E51:J51)</f>
        <v>2266589</v>
      </c>
      <c r="Z51" s="43">
        <f>SUM($E51:K51)</f>
        <v>2687495</v>
      </c>
      <c r="AA51" s="43">
        <f>SUM($E51:L51)</f>
        <v>3137788</v>
      </c>
      <c r="AB51" s="43">
        <f>SUM($E51:M51)</f>
        <v>3519935</v>
      </c>
      <c r="AC51" s="43">
        <f>SUM($E51:N51)</f>
        <v>3934861</v>
      </c>
      <c r="AD51" s="43">
        <f>SUM($E51:O51)</f>
        <v>4308398</v>
      </c>
      <c r="AE51" s="43">
        <f>SUM($E51:P51)</f>
        <v>4691983</v>
      </c>
      <c r="AF51" s="164"/>
      <c r="AG51" s="43">
        <f t="shared" si="0"/>
        <v>3137788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191499</v>
      </c>
      <c r="F52" s="43">
        <v>187984</v>
      </c>
      <c r="G52" s="43">
        <v>204513</v>
      </c>
      <c r="H52" s="43">
        <v>210122</v>
      </c>
      <c r="I52" s="43">
        <v>218998</v>
      </c>
      <c r="J52" s="43">
        <v>216264</v>
      </c>
      <c r="K52" s="43">
        <v>200836</v>
      </c>
      <c r="L52" s="43">
        <v>199712</v>
      </c>
      <c r="M52" s="43">
        <v>216563</v>
      </c>
      <c r="N52" s="43">
        <v>223988</v>
      </c>
      <c r="O52" s="43">
        <v>208163</v>
      </c>
      <c r="P52" s="43">
        <v>191557</v>
      </c>
      <c r="Q52" s="43">
        <f>SUM(E52:P52)</f>
        <v>2470199</v>
      </c>
      <c r="R52" s="28"/>
      <c r="S52" s="28"/>
      <c r="T52" s="43">
        <f>SUM($E52:E52)</f>
        <v>191499</v>
      </c>
      <c r="U52" s="43">
        <f>SUM($E52:F52)</f>
        <v>379483</v>
      </c>
      <c r="V52" s="43">
        <f>SUM($E52:G52)</f>
        <v>583996</v>
      </c>
      <c r="W52" s="43">
        <f>SUM($E52:H52)</f>
        <v>794118</v>
      </c>
      <c r="X52" s="43">
        <f>SUM($E52:I52)</f>
        <v>1013116</v>
      </c>
      <c r="Y52" s="43">
        <f>SUM($E52:J52)</f>
        <v>1229380</v>
      </c>
      <c r="Z52" s="43">
        <f>SUM($E52:K52)</f>
        <v>1430216</v>
      </c>
      <c r="AA52" s="43">
        <f>SUM($E52:L52)</f>
        <v>1629928</v>
      </c>
      <c r="AB52" s="43">
        <f>SUM($E52:M52)</f>
        <v>1846491</v>
      </c>
      <c r="AC52" s="43">
        <f>SUM($E52:N52)</f>
        <v>2070479</v>
      </c>
      <c r="AD52" s="43">
        <f>SUM($E52:O52)</f>
        <v>2278642</v>
      </c>
      <c r="AE52" s="43">
        <f>SUM($E52:P52)</f>
        <v>2470199</v>
      </c>
      <c r="AF52" s="164"/>
      <c r="AG52" s="43">
        <f t="shared" si="0"/>
        <v>1629928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f>SUM(E53:P53)</f>
        <v>0</v>
      </c>
      <c r="R53" s="28"/>
      <c r="S53" s="28"/>
      <c r="T53" s="43">
        <f>SUM($E53:E53)</f>
        <v>0</v>
      </c>
      <c r="U53" s="43">
        <f>SUM($E53:F53)</f>
        <v>0</v>
      </c>
      <c r="V53" s="43">
        <f>SUM($E53:G53)</f>
        <v>0</v>
      </c>
      <c r="W53" s="43">
        <f>SUM($E53:H53)</f>
        <v>0</v>
      </c>
      <c r="X53" s="43">
        <f>SUM($E53:I53)</f>
        <v>0</v>
      </c>
      <c r="Y53" s="43">
        <f>SUM($E53:J53)</f>
        <v>0</v>
      </c>
      <c r="Z53" s="43">
        <f>SUM($E53:K53)</f>
        <v>0</v>
      </c>
      <c r="AA53" s="43">
        <f>SUM($E53:L53)</f>
        <v>0</v>
      </c>
      <c r="AB53" s="43">
        <f>SUM($E53:M53)</f>
        <v>0</v>
      </c>
      <c r="AC53" s="43">
        <f>SUM($E53:N53)</f>
        <v>0</v>
      </c>
      <c r="AD53" s="43">
        <f>SUM($E53:O53)</f>
        <v>0</v>
      </c>
      <c r="AE53" s="43">
        <f>SUM($E53:P53)</f>
        <v>0</v>
      </c>
      <c r="AF53" s="164"/>
      <c r="AG53" s="43">
        <f t="shared" si="0"/>
        <v>0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541284</v>
      </c>
      <c r="F54" s="43">
        <f t="shared" si="17"/>
        <v>516464</v>
      </c>
      <c r="G54" s="43">
        <f t="shared" si="17"/>
        <v>605719</v>
      </c>
      <c r="H54" s="43">
        <f t="shared" si="17"/>
        <v>593528</v>
      </c>
      <c r="I54" s="43">
        <f t="shared" si="17"/>
        <v>620464</v>
      </c>
      <c r="J54" s="43">
        <f t="shared" si="17"/>
        <v>618510</v>
      </c>
      <c r="K54" s="43">
        <f t="shared" si="17"/>
        <v>621742</v>
      </c>
      <c r="L54" s="43">
        <f t="shared" si="17"/>
        <v>650005</v>
      </c>
      <c r="M54" s="43">
        <f t="shared" si="17"/>
        <v>598710</v>
      </c>
      <c r="N54" s="43">
        <f t="shared" si="17"/>
        <v>638914</v>
      </c>
      <c r="O54" s="43">
        <f t="shared" si="17"/>
        <v>581700</v>
      </c>
      <c r="P54" s="43">
        <f t="shared" si="17"/>
        <v>575142</v>
      </c>
      <c r="Q54" s="43">
        <f t="shared" si="17"/>
        <v>7162182</v>
      </c>
      <c r="R54" s="28"/>
      <c r="S54" s="28"/>
      <c r="T54" s="43">
        <f t="shared" ref="T54:AE54" si="18">SUM(T51:T53)</f>
        <v>541284</v>
      </c>
      <c r="U54" s="43">
        <f t="shared" si="18"/>
        <v>1057748</v>
      </c>
      <c r="V54" s="43">
        <f t="shared" si="18"/>
        <v>1663467</v>
      </c>
      <c r="W54" s="43">
        <f t="shared" si="18"/>
        <v>2256995</v>
      </c>
      <c r="X54" s="43">
        <f t="shared" si="18"/>
        <v>2877459</v>
      </c>
      <c r="Y54" s="43">
        <f t="shared" si="18"/>
        <v>3495969</v>
      </c>
      <c r="Z54" s="43">
        <f t="shared" si="18"/>
        <v>4117711</v>
      </c>
      <c r="AA54" s="43">
        <f t="shared" si="18"/>
        <v>4767716</v>
      </c>
      <c r="AB54" s="43">
        <f t="shared" si="18"/>
        <v>5366426</v>
      </c>
      <c r="AC54" s="43">
        <f t="shared" si="18"/>
        <v>6005340</v>
      </c>
      <c r="AD54" s="43">
        <f t="shared" si="18"/>
        <v>6587040</v>
      </c>
      <c r="AE54" s="43">
        <f t="shared" si="18"/>
        <v>7162182</v>
      </c>
      <c r="AF54" s="164"/>
      <c r="AG54" s="43">
        <f t="shared" si="0"/>
        <v>4767716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355167</v>
      </c>
      <c r="F56" s="43">
        <v>318209</v>
      </c>
      <c r="G56" s="43">
        <v>393946</v>
      </c>
      <c r="H56" s="43">
        <v>379677</v>
      </c>
      <c r="I56" s="43">
        <v>384433</v>
      </c>
      <c r="J56" s="43">
        <v>381663</v>
      </c>
      <c r="K56" s="43">
        <v>417369</v>
      </c>
      <c r="L56" s="43">
        <v>413403</v>
      </c>
      <c r="M56" s="43">
        <v>369588</v>
      </c>
      <c r="N56" s="43">
        <v>375447</v>
      </c>
      <c r="O56" s="43">
        <v>339430</v>
      </c>
      <c r="P56" s="43">
        <v>338162</v>
      </c>
      <c r="Q56" s="43">
        <f>SUM(E56:P56)</f>
        <v>4466494</v>
      </c>
      <c r="R56" s="53"/>
      <c r="S56" s="53"/>
      <c r="T56" s="43">
        <f>SUM($E56:E56)</f>
        <v>355167</v>
      </c>
      <c r="U56" s="43">
        <f>SUM($E56:F56)</f>
        <v>673376</v>
      </c>
      <c r="V56" s="43">
        <f>SUM($E56:G56)</f>
        <v>1067322</v>
      </c>
      <c r="W56" s="43">
        <f>SUM($E56:H56)</f>
        <v>1446999</v>
      </c>
      <c r="X56" s="43">
        <f>SUM($E56:I56)</f>
        <v>1831432</v>
      </c>
      <c r="Y56" s="43">
        <f>SUM($E56:J56)</f>
        <v>2213095</v>
      </c>
      <c r="Z56" s="43">
        <f>SUM($E56:K56)</f>
        <v>2630464</v>
      </c>
      <c r="AA56" s="43">
        <f>SUM($E56:L56)</f>
        <v>3043867</v>
      </c>
      <c r="AB56" s="43">
        <f>SUM($E56:M56)</f>
        <v>3413455</v>
      </c>
      <c r="AC56" s="43">
        <f>SUM($E56:N56)</f>
        <v>3788902</v>
      </c>
      <c r="AD56" s="43">
        <f>SUM($E56:O56)</f>
        <v>4128332</v>
      </c>
      <c r="AE56" s="43">
        <f>SUM($E56:P56)</f>
        <v>4466494</v>
      </c>
      <c r="AF56" s="164"/>
      <c r="AG56" s="43">
        <f t="shared" si="0"/>
        <v>3043867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202515</v>
      </c>
      <c r="F57" s="43">
        <v>184270</v>
      </c>
      <c r="G57" s="43">
        <v>204993</v>
      </c>
      <c r="H57" s="43">
        <v>197093</v>
      </c>
      <c r="I57" s="43">
        <v>199368</v>
      </c>
      <c r="J57" s="43">
        <v>212614</v>
      </c>
      <c r="K57" s="43">
        <v>196871</v>
      </c>
      <c r="L57" s="43">
        <v>215419</v>
      </c>
      <c r="M57" s="43">
        <v>218595</v>
      </c>
      <c r="N57" s="43">
        <v>225901</v>
      </c>
      <c r="O57" s="43">
        <v>213940</v>
      </c>
      <c r="P57" s="43">
        <v>191126</v>
      </c>
      <c r="Q57" s="43">
        <f>SUM(E57:P57)</f>
        <v>2462705</v>
      </c>
      <c r="R57" s="28"/>
      <c r="S57" s="28"/>
      <c r="T57" s="43">
        <f>SUM($E57:E57)</f>
        <v>202515</v>
      </c>
      <c r="U57" s="43">
        <f>SUM($E57:F57)</f>
        <v>386785</v>
      </c>
      <c r="V57" s="43">
        <f>SUM($E57:G57)</f>
        <v>591778</v>
      </c>
      <c r="W57" s="43">
        <f>SUM($E57:H57)</f>
        <v>788871</v>
      </c>
      <c r="X57" s="43">
        <f>SUM($E57:I57)</f>
        <v>988239</v>
      </c>
      <c r="Y57" s="43">
        <f>SUM($E57:J57)</f>
        <v>1200853</v>
      </c>
      <c r="Z57" s="43">
        <f>SUM($E57:K57)</f>
        <v>1397724</v>
      </c>
      <c r="AA57" s="43">
        <f>SUM($E57:L57)</f>
        <v>1613143</v>
      </c>
      <c r="AB57" s="43">
        <f>SUM($E57:M57)</f>
        <v>1831738</v>
      </c>
      <c r="AC57" s="43">
        <f>SUM($E57:N57)</f>
        <v>2057639</v>
      </c>
      <c r="AD57" s="43">
        <f>SUM($E57:O57)</f>
        <v>2271579</v>
      </c>
      <c r="AE57" s="43">
        <f>SUM($E57:P57)</f>
        <v>2462705</v>
      </c>
      <c r="AF57" s="164"/>
      <c r="AG57" s="43">
        <f t="shared" si="0"/>
        <v>1613143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f>SUM(E58:P58)</f>
        <v>0</v>
      </c>
      <c r="R58" s="28"/>
      <c r="S58" s="28"/>
      <c r="T58" s="43">
        <f>SUM($E58:E58)</f>
        <v>0</v>
      </c>
      <c r="U58" s="43">
        <f>SUM($E58:F58)</f>
        <v>0</v>
      </c>
      <c r="V58" s="43">
        <f>SUM($E58:G58)</f>
        <v>0</v>
      </c>
      <c r="W58" s="43">
        <f>SUM($E58:H58)</f>
        <v>0</v>
      </c>
      <c r="X58" s="43">
        <f>SUM($E58:I58)</f>
        <v>0</v>
      </c>
      <c r="Y58" s="43">
        <f>SUM($E58:J58)</f>
        <v>0</v>
      </c>
      <c r="Z58" s="43">
        <f>SUM($E58:K58)</f>
        <v>0</v>
      </c>
      <c r="AA58" s="43">
        <f>SUM($E58:L58)</f>
        <v>0</v>
      </c>
      <c r="AB58" s="43">
        <f>SUM($E58:M58)</f>
        <v>0</v>
      </c>
      <c r="AC58" s="43">
        <f>SUM($E58:N58)</f>
        <v>0</v>
      </c>
      <c r="AD58" s="43">
        <f>SUM($E58:O58)</f>
        <v>0</v>
      </c>
      <c r="AE58" s="43">
        <f>SUM($E58:P58)</f>
        <v>0</v>
      </c>
      <c r="AF58" s="164"/>
      <c r="AG58" s="43">
        <f t="shared" si="0"/>
        <v>0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557682</v>
      </c>
      <c r="F59" s="43">
        <f t="shared" si="19"/>
        <v>502479</v>
      </c>
      <c r="G59" s="43">
        <f t="shared" si="19"/>
        <v>598939</v>
      </c>
      <c r="H59" s="43">
        <f t="shared" si="19"/>
        <v>576770</v>
      </c>
      <c r="I59" s="43">
        <f t="shared" si="19"/>
        <v>583801</v>
      </c>
      <c r="J59" s="43">
        <f t="shared" si="19"/>
        <v>594277</v>
      </c>
      <c r="K59" s="43">
        <f t="shared" si="19"/>
        <v>614240</v>
      </c>
      <c r="L59" s="43">
        <f t="shared" si="19"/>
        <v>628822</v>
      </c>
      <c r="M59" s="43">
        <f t="shared" si="19"/>
        <v>588183</v>
      </c>
      <c r="N59" s="43">
        <f t="shared" si="19"/>
        <v>601348</v>
      </c>
      <c r="O59" s="43">
        <f t="shared" si="19"/>
        <v>553370</v>
      </c>
      <c r="P59" s="43">
        <f t="shared" si="19"/>
        <v>529288</v>
      </c>
      <c r="Q59" s="43">
        <f t="shared" si="19"/>
        <v>6929199</v>
      </c>
      <c r="R59" s="28"/>
      <c r="S59" s="28"/>
      <c r="T59" s="43">
        <f t="shared" ref="T59:AE59" si="20">SUM(T56:T58)</f>
        <v>557682</v>
      </c>
      <c r="U59" s="43">
        <f t="shared" si="20"/>
        <v>1060161</v>
      </c>
      <c r="V59" s="43">
        <f t="shared" si="20"/>
        <v>1659100</v>
      </c>
      <c r="W59" s="43">
        <f t="shared" si="20"/>
        <v>2235870</v>
      </c>
      <c r="X59" s="43">
        <f t="shared" si="20"/>
        <v>2819671</v>
      </c>
      <c r="Y59" s="43">
        <f t="shared" si="20"/>
        <v>3413948</v>
      </c>
      <c r="Z59" s="43">
        <f t="shared" si="20"/>
        <v>4028188</v>
      </c>
      <c r="AA59" s="43">
        <f t="shared" si="20"/>
        <v>4657010</v>
      </c>
      <c r="AB59" s="43">
        <f t="shared" si="20"/>
        <v>5245193</v>
      </c>
      <c r="AC59" s="43">
        <f t="shared" si="20"/>
        <v>5846541</v>
      </c>
      <c r="AD59" s="43">
        <f t="shared" si="20"/>
        <v>6399911</v>
      </c>
      <c r="AE59" s="43">
        <f t="shared" si="20"/>
        <v>6929199</v>
      </c>
      <c r="AF59" s="164"/>
      <c r="AG59" s="43">
        <f t="shared" si="0"/>
        <v>4657010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323675</v>
      </c>
      <c r="F61" s="43">
        <v>310760</v>
      </c>
      <c r="G61" s="43">
        <v>350032</v>
      </c>
      <c r="H61" s="43">
        <v>349261</v>
      </c>
      <c r="I61" s="43">
        <v>365947</v>
      </c>
      <c r="J61" s="43">
        <v>363158</v>
      </c>
      <c r="K61" s="43">
        <v>382331</v>
      </c>
      <c r="L61" s="43">
        <v>397191</v>
      </c>
      <c r="M61" s="43">
        <v>347170</v>
      </c>
      <c r="N61" s="43">
        <v>359887</v>
      </c>
      <c r="O61" s="43">
        <v>331216</v>
      </c>
      <c r="P61" s="43">
        <v>322486</v>
      </c>
      <c r="Q61" s="43">
        <f>SUM(E61:P61)</f>
        <v>4203114</v>
      </c>
      <c r="R61" s="53"/>
      <c r="S61" s="53"/>
      <c r="T61" s="43">
        <f>SUM($E61:E61)</f>
        <v>323675</v>
      </c>
      <c r="U61" s="43">
        <f>SUM($E61:F61)</f>
        <v>634435</v>
      </c>
      <c r="V61" s="43">
        <f>SUM($E61:G61)</f>
        <v>984467</v>
      </c>
      <c r="W61" s="43">
        <f>SUM($E61:H61)</f>
        <v>1333728</v>
      </c>
      <c r="X61" s="43">
        <f>SUM($E61:I61)</f>
        <v>1699675</v>
      </c>
      <c r="Y61" s="43">
        <f>SUM($E61:J61)</f>
        <v>2062833</v>
      </c>
      <c r="Z61" s="43">
        <f>SUM($E61:K61)</f>
        <v>2445164</v>
      </c>
      <c r="AA61" s="43">
        <f>SUM($E61:L61)</f>
        <v>2842355</v>
      </c>
      <c r="AB61" s="43">
        <f>SUM($E61:M61)</f>
        <v>3189525</v>
      </c>
      <c r="AC61" s="43">
        <f>SUM($E61:N61)</f>
        <v>3549412</v>
      </c>
      <c r="AD61" s="43">
        <f>SUM($E61:O61)</f>
        <v>3880628</v>
      </c>
      <c r="AE61" s="43">
        <f>SUM($E61:P61)</f>
        <v>4203114</v>
      </c>
      <c r="AF61" s="164"/>
      <c r="AG61" s="43">
        <f t="shared" si="0"/>
        <v>2842355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204600</v>
      </c>
      <c r="F62" s="43">
        <v>208595</v>
      </c>
      <c r="G62" s="43">
        <v>221208</v>
      </c>
      <c r="H62" s="43">
        <v>212053</v>
      </c>
      <c r="I62" s="43">
        <v>215987</v>
      </c>
      <c r="J62" s="43">
        <v>227995</v>
      </c>
      <c r="K62" s="43">
        <v>189518</v>
      </c>
      <c r="L62" s="43">
        <v>225723</v>
      </c>
      <c r="M62" s="43">
        <v>217805</v>
      </c>
      <c r="N62" s="43">
        <v>218700</v>
      </c>
      <c r="O62" s="43">
        <v>214862</v>
      </c>
      <c r="P62" s="43">
        <v>189931</v>
      </c>
      <c r="Q62" s="43">
        <f>SUM(E62:P62)</f>
        <v>2546977</v>
      </c>
      <c r="R62" s="28"/>
      <c r="S62" s="28"/>
      <c r="T62" s="43">
        <f>SUM($E62:E62)</f>
        <v>204600</v>
      </c>
      <c r="U62" s="43">
        <f>SUM($E62:F62)</f>
        <v>413195</v>
      </c>
      <c r="V62" s="43">
        <f>SUM($E62:G62)</f>
        <v>634403</v>
      </c>
      <c r="W62" s="43">
        <f>SUM($E62:H62)</f>
        <v>846456</v>
      </c>
      <c r="X62" s="43">
        <f>SUM($E62:I62)</f>
        <v>1062443</v>
      </c>
      <c r="Y62" s="43">
        <f>SUM($E62:J62)</f>
        <v>1290438</v>
      </c>
      <c r="Z62" s="43">
        <f>SUM($E62:K62)</f>
        <v>1479956</v>
      </c>
      <c r="AA62" s="43">
        <f>SUM($E62:L62)</f>
        <v>1705679</v>
      </c>
      <c r="AB62" s="43">
        <f>SUM($E62:M62)</f>
        <v>1923484</v>
      </c>
      <c r="AC62" s="43">
        <f>SUM($E62:N62)</f>
        <v>2142184</v>
      </c>
      <c r="AD62" s="43">
        <f>SUM($E62:O62)</f>
        <v>2357046</v>
      </c>
      <c r="AE62" s="43">
        <f>SUM($E62:P62)</f>
        <v>2546977</v>
      </c>
      <c r="AF62" s="164"/>
      <c r="AG62" s="43">
        <f t="shared" si="0"/>
        <v>1705679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f>SUM(E63:P63)</f>
        <v>0</v>
      </c>
      <c r="R63" s="28"/>
      <c r="S63" s="28"/>
      <c r="T63" s="43">
        <f>SUM($E63:E63)</f>
        <v>0</v>
      </c>
      <c r="U63" s="43">
        <f>SUM($E63:F63)</f>
        <v>0</v>
      </c>
      <c r="V63" s="43">
        <f>SUM($E63:G63)</f>
        <v>0</v>
      </c>
      <c r="W63" s="43">
        <f>SUM($E63:H63)</f>
        <v>0</v>
      </c>
      <c r="X63" s="43">
        <f>SUM($E63:I63)</f>
        <v>0</v>
      </c>
      <c r="Y63" s="43">
        <f>SUM($E63:J63)</f>
        <v>0</v>
      </c>
      <c r="Z63" s="43">
        <f>SUM($E63:K63)</f>
        <v>0</v>
      </c>
      <c r="AA63" s="43">
        <f>SUM($E63:L63)</f>
        <v>0</v>
      </c>
      <c r="AB63" s="43">
        <f>SUM($E63:M63)</f>
        <v>0</v>
      </c>
      <c r="AC63" s="43">
        <f>SUM($E63:N63)</f>
        <v>0</v>
      </c>
      <c r="AD63" s="43">
        <f>SUM($E63:O63)</f>
        <v>0</v>
      </c>
      <c r="AE63" s="43">
        <f>SUM($E63:P63)</f>
        <v>0</v>
      </c>
      <c r="AF63" s="164"/>
      <c r="AG63" s="43">
        <f t="shared" si="0"/>
        <v>0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528275</v>
      </c>
      <c r="F64" s="43">
        <f t="shared" si="21"/>
        <v>519355</v>
      </c>
      <c r="G64" s="43">
        <f t="shared" si="21"/>
        <v>571240</v>
      </c>
      <c r="H64" s="43">
        <f t="shared" si="21"/>
        <v>561314</v>
      </c>
      <c r="I64" s="43">
        <f t="shared" si="21"/>
        <v>581934</v>
      </c>
      <c r="J64" s="43">
        <f t="shared" si="21"/>
        <v>591153</v>
      </c>
      <c r="K64" s="43">
        <f t="shared" si="21"/>
        <v>571849</v>
      </c>
      <c r="L64" s="43">
        <f t="shared" si="21"/>
        <v>622914</v>
      </c>
      <c r="M64" s="43">
        <f t="shared" si="21"/>
        <v>564975</v>
      </c>
      <c r="N64" s="43">
        <f t="shared" si="21"/>
        <v>578587</v>
      </c>
      <c r="O64" s="43">
        <f t="shared" si="21"/>
        <v>546078</v>
      </c>
      <c r="P64" s="43">
        <f t="shared" si="21"/>
        <v>512417</v>
      </c>
      <c r="Q64" s="43">
        <f t="shared" si="21"/>
        <v>6750091</v>
      </c>
      <c r="R64" s="28"/>
      <c r="S64" s="28"/>
      <c r="T64" s="43">
        <f t="shared" ref="T64:AE64" si="22">SUM(T61:T63)</f>
        <v>528275</v>
      </c>
      <c r="U64" s="43">
        <f t="shared" si="22"/>
        <v>1047630</v>
      </c>
      <c r="V64" s="43">
        <f t="shared" si="22"/>
        <v>1618870</v>
      </c>
      <c r="W64" s="43">
        <f t="shared" si="22"/>
        <v>2180184</v>
      </c>
      <c r="X64" s="43">
        <f t="shared" si="22"/>
        <v>2762118</v>
      </c>
      <c r="Y64" s="43">
        <f t="shared" si="22"/>
        <v>3353271</v>
      </c>
      <c r="Z64" s="43">
        <f t="shared" si="22"/>
        <v>3925120</v>
      </c>
      <c r="AA64" s="43">
        <f t="shared" si="22"/>
        <v>4548034</v>
      </c>
      <c r="AB64" s="43">
        <f t="shared" si="22"/>
        <v>5113009</v>
      </c>
      <c r="AC64" s="43">
        <f t="shared" si="22"/>
        <v>5691596</v>
      </c>
      <c r="AD64" s="43">
        <f t="shared" si="22"/>
        <v>6237674</v>
      </c>
      <c r="AE64" s="43">
        <f t="shared" si="22"/>
        <v>6750091</v>
      </c>
      <c r="AF64" s="164"/>
      <c r="AG64" s="43">
        <f t="shared" si="0"/>
        <v>4548034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323221</v>
      </c>
      <c r="F66" s="43">
        <v>290478</v>
      </c>
      <c r="G66" s="43">
        <v>340091</v>
      </c>
      <c r="H66" s="43">
        <v>334581</v>
      </c>
      <c r="I66" s="43">
        <v>352272</v>
      </c>
      <c r="J66" s="43">
        <v>362054</v>
      </c>
      <c r="K66" s="43">
        <v>381480</v>
      </c>
      <c r="L66" s="43">
        <v>397021</v>
      </c>
      <c r="M66" s="43">
        <v>358680</v>
      </c>
      <c r="N66" s="43">
        <v>458323</v>
      </c>
      <c r="O66" s="43">
        <v>378556</v>
      </c>
      <c r="P66" s="43">
        <v>350620</v>
      </c>
      <c r="Q66" s="43">
        <f>SUM(E66:P66)</f>
        <v>4327377</v>
      </c>
      <c r="R66" s="53"/>
      <c r="S66" s="53"/>
      <c r="T66" s="43">
        <f>SUM($E66:E66)</f>
        <v>323221</v>
      </c>
      <c r="U66" s="43">
        <f>SUM($E66:F66)</f>
        <v>613699</v>
      </c>
      <c r="V66" s="43">
        <f>SUM($E66:G66)</f>
        <v>953790</v>
      </c>
      <c r="W66" s="43">
        <f>SUM($E66:H66)</f>
        <v>1288371</v>
      </c>
      <c r="X66" s="43">
        <f>SUM($E66:I66)</f>
        <v>1640643</v>
      </c>
      <c r="Y66" s="43">
        <f>SUM($E66:J66)</f>
        <v>2002697</v>
      </c>
      <c r="Z66" s="43">
        <f>SUM($E66:K66)</f>
        <v>2384177</v>
      </c>
      <c r="AA66" s="43">
        <f>SUM($E66:L66)</f>
        <v>2781198</v>
      </c>
      <c r="AB66" s="43">
        <f>SUM($E66:M66)</f>
        <v>3139878</v>
      </c>
      <c r="AC66" s="43">
        <f>SUM($E66:N66)</f>
        <v>3598201</v>
      </c>
      <c r="AD66" s="43">
        <f>SUM($E66:O66)</f>
        <v>3976757</v>
      </c>
      <c r="AE66" s="43">
        <f>SUM($E66:P66)</f>
        <v>4327377</v>
      </c>
      <c r="AF66" s="164"/>
      <c r="AG66" s="43">
        <f t="shared" si="0"/>
        <v>2781198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210743</v>
      </c>
      <c r="F67" s="43">
        <v>203313</v>
      </c>
      <c r="G67" s="43">
        <v>234298</v>
      </c>
      <c r="H67" s="43">
        <v>205770</v>
      </c>
      <c r="I67" s="43">
        <v>228388</v>
      </c>
      <c r="J67" s="43">
        <v>228390</v>
      </c>
      <c r="K67" s="43">
        <v>184814</v>
      </c>
      <c r="L67" s="43">
        <v>225258</v>
      </c>
      <c r="M67" s="43">
        <v>210518</v>
      </c>
      <c r="N67" s="43">
        <v>206301</v>
      </c>
      <c r="O67" s="43">
        <v>222940</v>
      </c>
      <c r="P67" s="43">
        <v>186920</v>
      </c>
      <c r="Q67" s="43">
        <f>SUM(E67:P67)</f>
        <v>2547653</v>
      </c>
      <c r="R67" s="28"/>
      <c r="S67" s="28"/>
      <c r="T67" s="43">
        <f>SUM($E67:E67)</f>
        <v>210743</v>
      </c>
      <c r="U67" s="43">
        <f>SUM($E67:F67)</f>
        <v>414056</v>
      </c>
      <c r="V67" s="43">
        <f>SUM($E67:G67)</f>
        <v>648354</v>
      </c>
      <c r="W67" s="43">
        <f>SUM($E67:H67)</f>
        <v>854124</v>
      </c>
      <c r="X67" s="43">
        <f>SUM($E67:I67)</f>
        <v>1082512</v>
      </c>
      <c r="Y67" s="43">
        <f>SUM($E67:J67)</f>
        <v>1310902</v>
      </c>
      <c r="Z67" s="43">
        <f>SUM($E67:K67)</f>
        <v>1495716</v>
      </c>
      <c r="AA67" s="43">
        <f>SUM($E67:L67)</f>
        <v>1720974</v>
      </c>
      <c r="AB67" s="43">
        <f>SUM($E67:M67)</f>
        <v>1931492</v>
      </c>
      <c r="AC67" s="43">
        <f>SUM($E67:N67)</f>
        <v>2137793</v>
      </c>
      <c r="AD67" s="43">
        <f>SUM($E67:O67)</f>
        <v>2360733</v>
      </c>
      <c r="AE67" s="43">
        <f>SUM($E67:P67)</f>
        <v>2547653</v>
      </c>
      <c r="AF67" s="164"/>
      <c r="AG67" s="43">
        <f t="shared" si="0"/>
        <v>1720974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f>SUM(E68:P68)</f>
        <v>0</v>
      </c>
      <c r="R68" s="28"/>
      <c r="S68" s="28"/>
      <c r="T68" s="43">
        <f>SUM($E68:E68)</f>
        <v>0</v>
      </c>
      <c r="U68" s="43">
        <f>SUM($E68:F68)</f>
        <v>0</v>
      </c>
      <c r="V68" s="43">
        <f>SUM($E68:G68)</f>
        <v>0</v>
      </c>
      <c r="W68" s="43">
        <f>SUM($E68:H68)</f>
        <v>0</v>
      </c>
      <c r="X68" s="43">
        <f>SUM($E68:I68)</f>
        <v>0</v>
      </c>
      <c r="Y68" s="43">
        <f>SUM($E68:J68)</f>
        <v>0</v>
      </c>
      <c r="Z68" s="43">
        <f>SUM($E68:K68)</f>
        <v>0</v>
      </c>
      <c r="AA68" s="43">
        <f>SUM($E68:L68)</f>
        <v>0</v>
      </c>
      <c r="AB68" s="43">
        <f>SUM($E68:M68)</f>
        <v>0</v>
      </c>
      <c r="AC68" s="43">
        <f>SUM($E68:N68)</f>
        <v>0</v>
      </c>
      <c r="AD68" s="43">
        <f>SUM($E68:O68)</f>
        <v>0</v>
      </c>
      <c r="AE68" s="43">
        <f>SUM($E68:P68)</f>
        <v>0</v>
      </c>
      <c r="AF68" s="164"/>
      <c r="AG68" s="43">
        <f t="shared" si="0"/>
        <v>0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533964</v>
      </c>
      <c r="F69" s="43">
        <f t="shared" si="23"/>
        <v>493791</v>
      </c>
      <c r="G69" s="43">
        <f t="shared" si="23"/>
        <v>574389</v>
      </c>
      <c r="H69" s="43">
        <f t="shared" si="23"/>
        <v>540351</v>
      </c>
      <c r="I69" s="43">
        <f t="shared" si="23"/>
        <v>580660</v>
      </c>
      <c r="J69" s="43">
        <f t="shared" si="23"/>
        <v>590444</v>
      </c>
      <c r="K69" s="43">
        <f t="shared" si="23"/>
        <v>566294</v>
      </c>
      <c r="L69" s="43">
        <f t="shared" si="23"/>
        <v>622279</v>
      </c>
      <c r="M69" s="43">
        <f t="shared" si="23"/>
        <v>569198</v>
      </c>
      <c r="N69" s="43">
        <f t="shared" si="23"/>
        <v>664624</v>
      </c>
      <c r="O69" s="43">
        <f t="shared" si="23"/>
        <v>601496</v>
      </c>
      <c r="P69" s="43">
        <f t="shared" si="23"/>
        <v>537540</v>
      </c>
      <c r="Q69" s="43">
        <f t="shared" si="23"/>
        <v>6875030</v>
      </c>
      <c r="R69" s="28"/>
      <c r="S69" s="28"/>
      <c r="T69" s="43">
        <f t="shared" ref="T69:AE69" si="24">SUM(T66:T68)</f>
        <v>533964</v>
      </c>
      <c r="U69" s="43">
        <f t="shared" si="24"/>
        <v>1027755</v>
      </c>
      <c r="V69" s="43">
        <f t="shared" si="24"/>
        <v>1602144</v>
      </c>
      <c r="W69" s="43">
        <f t="shared" si="24"/>
        <v>2142495</v>
      </c>
      <c r="X69" s="43">
        <f t="shared" si="24"/>
        <v>2723155</v>
      </c>
      <c r="Y69" s="43">
        <f t="shared" si="24"/>
        <v>3313599</v>
      </c>
      <c r="Z69" s="43">
        <f t="shared" si="24"/>
        <v>3879893</v>
      </c>
      <c r="AA69" s="43">
        <f t="shared" si="24"/>
        <v>4502172</v>
      </c>
      <c r="AB69" s="43">
        <f t="shared" si="24"/>
        <v>5071370</v>
      </c>
      <c r="AC69" s="43">
        <f t="shared" si="24"/>
        <v>5735994</v>
      </c>
      <c r="AD69" s="43">
        <f t="shared" si="24"/>
        <v>6337490</v>
      </c>
      <c r="AE69" s="43">
        <f t="shared" si="24"/>
        <v>6875030</v>
      </c>
      <c r="AF69" s="164"/>
      <c r="AG69" s="43">
        <f t="shared" si="0"/>
        <v>4502172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361158</v>
      </c>
      <c r="F71" s="43">
        <v>315350</v>
      </c>
      <c r="G71" s="43">
        <v>387308</v>
      </c>
      <c r="H71" s="43">
        <v>375606</v>
      </c>
      <c r="I71" s="43">
        <v>399549</v>
      </c>
      <c r="J71" s="43">
        <v>409168</v>
      </c>
      <c r="K71" s="43">
        <v>438539</v>
      </c>
      <c r="L71" s="43">
        <v>449263</v>
      </c>
      <c r="M71" s="43">
        <v>382932</v>
      </c>
      <c r="N71" s="43">
        <v>407173</v>
      </c>
      <c r="O71" s="43">
        <v>358552</v>
      </c>
      <c r="P71" s="43">
        <v>360413</v>
      </c>
      <c r="Q71" s="43">
        <f>SUM(E71:P71)</f>
        <v>4645011</v>
      </c>
      <c r="R71" s="53"/>
      <c r="S71" s="53"/>
      <c r="T71" s="43">
        <f>SUM($E71:E71)</f>
        <v>361158</v>
      </c>
      <c r="U71" s="43">
        <f>SUM($E71:F71)</f>
        <v>676508</v>
      </c>
      <c r="V71" s="43">
        <f>SUM($E71:G71)</f>
        <v>1063816</v>
      </c>
      <c r="W71" s="43">
        <f>SUM($E71:H71)</f>
        <v>1439422</v>
      </c>
      <c r="X71" s="43">
        <f>SUM($E71:I71)</f>
        <v>1838971</v>
      </c>
      <c r="Y71" s="43">
        <f>SUM($E71:J71)</f>
        <v>2248139</v>
      </c>
      <c r="Z71" s="43">
        <f>SUM($E71:K71)</f>
        <v>2686678</v>
      </c>
      <c r="AA71" s="43">
        <f>SUM($E71:L71)</f>
        <v>3135941</v>
      </c>
      <c r="AB71" s="43">
        <f>SUM($E71:M71)</f>
        <v>3518873</v>
      </c>
      <c r="AC71" s="43">
        <f>SUM($E71:N71)</f>
        <v>3926046</v>
      </c>
      <c r="AD71" s="43">
        <f>SUM($E71:O71)</f>
        <v>4284598</v>
      </c>
      <c r="AE71" s="43">
        <f>SUM($E71:P71)</f>
        <v>4645011</v>
      </c>
      <c r="AF71" s="164"/>
      <c r="AG71" s="43">
        <f t="shared" si="0"/>
        <v>3135941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217005</v>
      </c>
      <c r="F72" s="43">
        <v>208613</v>
      </c>
      <c r="G72" s="43">
        <v>226690</v>
      </c>
      <c r="H72" s="43">
        <v>224785</v>
      </c>
      <c r="I72" s="43">
        <v>229343</v>
      </c>
      <c r="J72" s="43">
        <v>224273</v>
      </c>
      <c r="K72" s="43">
        <v>198484</v>
      </c>
      <c r="L72" s="43">
        <v>225922</v>
      </c>
      <c r="M72" s="43">
        <v>212157</v>
      </c>
      <c r="N72" s="43">
        <v>229374</v>
      </c>
      <c r="O72" s="43">
        <v>215348</v>
      </c>
      <c r="P72" s="43">
        <v>181509</v>
      </c>
      <c r="Q72" s="43">
        <f>SUM(E72:P72)</f>
        <v>2593503</v>
      </c>
      <c r="R72" s="28"/>
      <c r="S72" s="28"/>
      <c r="T72" s="43">
        <f>SUM($E72:E72)</f>
        <v>217005</v>
      </c>
      <c r="U72" s="43">
        <f>SUM($E72:F72)</f>
        <v>425618</v>
      </c>
      <c r="V72" s="43">
        <f>SUM($E72:G72)</f>
        <v>652308</v>
      </c>
      <c r="W72" s="43">
        <f>SUM($E72:H72)</f>
        <v>877093</v>
      </c>
      <c r="X72" s="43">
        <f>SUM($E72:I72)</f>
        <v>1106436</v>
      </c>
      <c r="Y72" s="43">
        <f>SUM($E72:J72)</f>
        <v>1330709</v>
      </c>
      <c r="Z72" s="43">
        <f>SUM($E72:K72)</f>
        <v>1529193</v>
      </c>
      <c r="AA72" s="43">
        <f>SUM($E72:L72)</f>
        <v>1755115</v>
      </c>
      <c r="AB72" s="43">
        <f>SUM($E72:M72)</f>
        <v>1967272</v>
      </c>
      <c r="AC72" s="43">
        <f>SUM($E72:N72)</f>
        <v>2196646</v>
      </c>
      <c r="AD72" s="43">
        <f>SUM($E72:O72)</f>
        <v>2411994</v>
      </c>
      <c r="AE72" s="43">
        <f>SUM($E72:P72)</f>
        <v>2593503</v>
      </c>
      <c r="AF72" s="164"/>
      <c r="AG72" s="43">
        <f t="shared" si="0"/>
        <v>1755115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f>SUM(E73:P73)</f>
        <v>0</v>
      </c>
      <c r="R73" s="28"/>
      <c r="S73" s="28"/>
      <c r="T73" s="43">
        <f>SUM($E73:E73)</f>
        <v>0</v>
      </c>
      <c r="U73" s="43">
        <f>SUM($E73:F73)</f>
        <v>0</v>
      </c>
      <c r="V73" s="43">
        <f>SUM($E73:G73)</f>
        <v>0</v>
      </c>
      <c r="W73" s="43">
        <f>SUM($E73:H73)</f>
        <v>0</v>
      </c>
      <c r="X73" s="43">
        <f>SUM($E73:I73)</f>
        <v>0</v>
      </c>
      <c r="Y73" s="43">
        <f>SUM($E73:J73)</f>
        <v>0</v>
      </c>
      <c r="Z73" s="43">
        <f>SUM($E73:K73)</f>
        <v>0</v>
      </c>
      <c r="AA73" s="43">
        <f>SUM($E73:L73)</f>
        <v>0</v>
      </c>
      <c r="AB73" s="43">
        <f>SUM($E73:M73)</f>
        <v>0</v>
      </c>
      <c r="AC73" s="43">
        <f>SUM($E73:N73)</f>
        <v>0</v>
      </c>
      <c r="AD73" s="43">
        <f>SUM($E73:O73)</f>
        <v>0</v>
      </c>
      <c r="AE73" s="43">
        <f>SUM($E73:P73)</f>
        <v>0</v>
      </c>
      <c r="AF73" s="164"/>
      <c r="AG73" s="43">
        <f t="shared" si="0"/>
        <v>0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578163</v>
      </c>
      <c r="F74" s="43">
        <f t="shared" si="25"/>
        <v>523963</v>
      </c>
      <c r="G74" s="43">
        <f t="shared" si="25"/>
        <v>613998</v>
      </c>
      <c r="H74" s="43">
        <f t="shared" si="25"/>
        <v>600391</v>
      </c>
      <c r="I74" s="43">
        <f t="shared" si="25"/>
        <v>628892</v>
      </c>
      <c r="J74" s="43">
        <f t="shared" si="25"/>
        <v>633441</v>
      </c>
      <c r="K74" s="43">
        <f t="shared" si="25"/>
        <v>637023</v>
      </c>
      <c r="L74" s="43">
        <f t="shared" si="25"/>
        <v>675185</v>
      </c>
      <c r="M74" s="43">
        <f t="shared" si="25"/>
        <v>595089</v>
      </c>
      <c r="N74" s="43">
        <f t="shared" si="25"/>
        <v>636547</v>
      </c>
      <c r="O74" s="43">
        <f t="shared" si="25"/>
        <v>573900</v>
      </c>
      <c r="P74" s="43">
        <f t="shared" si="25"/>
        <v>541922</v>
      </c>
      <c r="Q74" s="43">
        <f t="shared" si="25"/>
        <v>7238514</v>
      </c>
      <c r="R74" s="28"/>
      <c r="S74" s="28"/>
      <c r="T74" s="43">
        <f t="shared" ref="T74:AE74" si="26">SUM(T71:T73)</f>
        <v>578163</v>
      </c>
      <c r="U74" s="43">
        <f t="shared" si="26"/>
        <v>1102126</v>
      </c>
      <c r="V74" s="43">
        <f t="shared" si="26"/>
        <v>1716124</v>
      </c>
      <c r="W74" s="43">
        <f t="shared" si="26"/>
        <v>2316515</v>
      </c>
      <c r="X74" s="43">
        <f t="shared" si="26"/>
        <v>2945407</v>
      </c>
      <c r="Y74" s="43">
        <f t="shared" si="26"/>
        <v>3578848</v>
      </c>
      <c r="Z74" s="43">
        <f t="shared" si="26"/>
        <v>4215871</v>
      </c>
      <c r="AA74" s="43">
        <f t="shared" si="26"/>
        <v>4891056</v>
      </c>
      <c r="AB74" s="43">
        <f t="shared" si="26"/>
        <v>5486145</v>
      </c>
      <c r="AC74" s="43">
        <f t="shared" si="26"/>
        <v>6122692</v>
      </c>
      <c r="AD74" s="43">
        <f t="shared" si="26"/>
        <v>6696592</v>
      </c>
      <c r="AE74" s="43">
        <f t="shared" si="26"/>
        <v>7238514</v>
      </c>
      <c r="AF74" s="164"/>
      <c r="AG74" s="43">
        <f t="shared" si="0"/>
        <v>4891056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331946</v>
      </c>
      <c r="F76" s="43">
        <v>305583</v>
      </c>
      <c r="G76" s="43">
        <v>376376</v>
      </c>
      <c r="H76" s="43">
        <v>360572</v>
      </c>
      <c r="I76" s="43">
        <v>371244</v>
      </c>
      <c r="J76" s="43">
        <v>380640</v>
      </c>
      <c r="K76" s="43">
        <v>423474</v>
      </c>
      <c r="L76" s="43">
        <v>420528</v>
      </c>
      <c r="M76" s="43">
        <v>363406</v>
      </c>
      <c r="N76" s="43">
        <v>394634</v>
      </c>
      <c r="O76" s="43">
        <v>349254</v>
      </c>
      <c r="P76" s="43">
        <v>346293</v>
      </c>
      <c r="Q76" s="43">
        <f>SUM(E76:P76)</f>
        <v>4423950</v>
      </c>
      <c r="R76" s="53"/>
      <c r="S76" s="53"/>
      <c r="T76" s="43">
        <f>SUM($E76:E76)</f>
        <v>331946</v>
      </c>
      <c r="U76" s="43">
        <f>SUM($E76:F76)</f>
        <v>637529</v>
      </c>
      <c r="V76" s="43">
        <f>SUM($E76:G76)</f>
        <v>1013905</v>
      </c>
      <c r="W76" s="43">
        <f>SUM($E76:H76)</f>
        <v>1374477</v>
      </c>
      <c r="X76" s="43">
        <f>SUM($E76:I76)</f>
        <v>1745721</v>
      </c>
      <c r="Y76" s="43">
        <f>SUM($E76:J76)</f>
        <v>2126361</v>
      </c>
      <c r="Z76" s="43">
        <f>SUM($E76:K76)</f>
        <v>2549835</v>
      </c>
      <c r="AA76" s="43">
        <f>SUM($E76:L76)</f>
        <v>2970363</v>
      </c>
      <c r="AB76" s="43">
        <f>SUM($E76:M76)</f>
        <v>3333769</v>
      </c>
      <c r="AC76" s="43">
        <f>SUM($E76:N76)</f>
        <v>3728403</v>
      </c>
      <c r="AD76" s="43">
        <f>SUM($E76:O76)</f>
        <v>4077657</v>
      </c>
      <c r="AE76" s="43">
        <f>SUM($E76:P76)</f>
        <v>4423950</v>
      </c>
      <c r="AF76" s="164"/>
      <c r="AG76" s="43">
        <f t="shared" ref="AG76:AG139" si="27">SUMIF($T$9:$AE$9,$AG$8,$T76:$AE76)</f>
        <v>2970363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208624</v>
      </c>
      <c r="F77" s="43">
        <v>196544</v>
      </c>
      <c r="G77" s="43">
        <v>226080</v>
      </c>
      <c r="H77" s="43">
        <v>211717</v>
      </c>
      <c r="I77" s="43">
        <v>231981</v>
      </c>
      <c r="J77" s="43">
        <v>222673</v>
      </c>
      <c r="K77" s="43">
        <v>197531</v>
      </c>
      <c r="L77" s="43">
        <v>219947</v>
      </c>
      <c r="M77" s="43">
        <v>214588</v>
      </c>
      <c r="N77" s="43">
        <v>223038</v>
      </c>
      <c r="O77" s="43">
        <v>212786</v>
      </c>
      <c r="P77" s="43">
        <v>186008</v>
      </c>
      <c r="Q77" s="43">
        <f>SUM(E77:P77)</f>
        <v>2551517</v>
      </c>
      <c r="R77" s="28"/>
      <c r="S77" s="28"/>
      <c r="T77" s="43">
        <f>SUM($E77:E77)</f>
        <v>208624</v>
      </c>
      <c r="U77" s="43">
        <f>SUM($E77:F77)</f>
        <v>405168</v>
      </c>
      <c r="V77" s="43">
        <f>SUM($E77:G77)</f>
        <v>631248</v>
      </c>
      <c r="W77" s="43">
        <f>SUM($E77:H77)</f>
        <v>842965</v>
      </c>
      <c r="X77" s="43">
        <f>SUM($E77:I77)</f>
        <v>1074946</v>
      </c>
      <c r="Y77" s="43">
        <f>SUM($E77:J77)</f>
        <v>1297619</v>
      </c>
      <c r="Z77" s="43">
        <f>SUM($E77:K77)</f>
        <v>1495150</v>
      </c>
      <c r="AA77" s="43">
        <f>SUM($E77:L77)</f>
        <v>1715097</v>
      </c>
      <c r="AB77" s="43">
        <f>SUM($E77:M77)</f>
        <v>1929685</v>
      </c>
      <c r="AC77" s="43">
        <f>SUM($E77:N77)</f>
        <v>2152723</v>
      </c>
      <c r="AD77" s="43">
        <f>SUM($E77:O77)</f>
        <v>2365509</v>
      </c>
      <c r="AE77" s="43">
        <f>SUM($E77:P77)</f>
        <v>2551517</v>
      </c>
      <c r="AF77" s="164"/>
      <c r="AG77" s="43">
        <f t="shared" si="27"/>
        <v>1715097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f>SUM(E78:P78)</f>
        <v>0</v>
      </c>
      <c r="R78" s="28"/>
      <c r="S78" s="28"/>
      <c r="T78" s="43">
        <f>SUM($E78:E78)</f>
        <v>0</v>
      </c>
      <c r="U78" s="43">
        <f>SUM($E78:F78)</f>
        <v>0</v>
      </c>
      <c r="V78" s="43">
        <f>SUM($E78:G78)</f>
        <v>0</v>
      </c>
      <c r="W78" s="43">
        <f>SUM($E78:H78)</f>
        <v>0</v>
      </c>
      <c r="X78" s="43">
        <f>SUM($E78:I78)</f>
        <v>0</v>
      </c>
      <c r="Y78" s="43">
        <f>SUM($E78:J78)</f>
        <v>0</v>
      </c>
      <c r="Z78" s="43">
        <f>SUM($E78:K78)</f>
        <v>0</v>
      </c>
      <c r="AA78" s="43">
        <f>SUM($E78:L78)</f>
        <v>0</v>
      </c>
      <c r="AB78" s="43">
        <f>SUM($E78:M78)</f>
        <v>0</v>
      </c>
      <c r="AC78" s="43">
        <f>SUM($E78:N78)</f>
        <v>0</v>
      </c>
      <c r="AD78" s="43">
        <f>SUM($E78:O78)</f>
        <v>0</v>
      </c>
      <c r="AE78" s="43">
        <f>SUM($E78:P78)</f>
        <v>0</v>
      </c>
      <c r="AF78" s="164"/>
      <c r="AG78" s="43">
        <f t="shared" si="27"/>
        <v>0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540570</v>
      </c>
      <c r="F79" s="43">
        <f t="shared" si="28"/>
        <v>502127</v>
      </c>
      <c r="G79" s="43">
        <f t="shared" si="28"/>
        <v>602456</v>
      </c>
      <c r="H79" s="43">
        <f t="shared" si="28"/>
        <v>572289</v>
      </c>
      <c r="I79" s="43">
        <f t="shared" si="28"/>
        <v>603225</v>
      </c>
      <c r="J79" s="43">
        <f t="shared" si="28"/>
        <v>603313</v>
      </c>
      <c r="K79" s="43">
        <f t="shared" si="28"/>
        <v>621005</v>
      </c>
      <c r="L79" s="43">
        <f t="shared" si="28"/>
        <v>640475</v>
      </c>
      <c r="M79" s="43">
        <f t="shared" si="28"/>
        <v>577994</v>
      </c>
      <c r="N79" s="43">
        <f t="shared" si="28"/>
        <v>617672</v>
      </c>
      <c r="O79" s="43">
        <f t="shared" si="28"/>
        <v>562040</v>
      </c>
      <c r="P79" s="43">
        <f t="shared" si="28"/>
        <v>532301</v>
      </c>
      <c r="Q79" s="43">
        <f t="shared" si="28"/>
        <v>6975467</v>
      </c>
      <c r="R79" s="28"/>
      <c r="S79" s="28"/>
      <c r="T79" s="43">
        <f t="shared" ref="T79:AE79" si="29">SUM(T76:T78)</f>
        <v>540570</v>
      </c>
      <c r="U79" s="43">
        <f t="shared" si="29"/>
        <v>1042697</v>
      </c>
      <c r="V79" s="43">
        <f t="shared" si="29"/>
        <v>1645153</v>
      </c>
      <c r="W79" s="43">
        <f t="shared" si="29"/>
        <v>2217442</v>
      </c>
      <c r="X79" s="43">
        <f t="shared" si="29"/>
        <v>2820667</v>
      </c>
      <c r="Y79" s="43">
        <f t="shared" si="29"/>
        <v>3423980</v>
      </c>
      <c r="Z79" s="43">
        <f t="shared" si="29"/>
        <v>4044985</v>
      </c>
      <c r="AA79" s="43">
        <f t="shared" si="29"/>
        <v>4685460</v>
      </c>
      <c r="AB79" s="43">
        <f t="shared" si="29"/>
        <v>5263454</v>
      </c>
      <c r="AC79" s="43">
        <f t="shared" si="29"/>
        <v>5881126</v>
      </c>
      <c r="AD79" s="43">
        <f t="shared" si="29"/>
        <v>6443166</v>
      </c>
      <c r="AE79" s="43">
        <f t="shared" si="29"/>
        <v>6975467</v>
      </c>
      <c r="AF79" s="164"/>
      <c r="AG79" s="43">
        <f t="shared" si="27"/>
        <v>4685460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340676</v>
      </c>
      <c r="F81" s="43">
        <v>337545</v>
      </c>
      <c r="G81" s="43">
        <v>232617</v>
      </c>
      <c r="H81" s="43">
        <v>52060</v>
      </c>
      <c r="I81" s="43">
        <v>67555</v>
      </c>
      <c r="J81" s="43">
        <v>112150</v>
      </c>
      <c r="K81" s="43">
        <v>119922</v>
      </c>
      <c r="L81" s="43">
        <v>118944</v>
      </c>
      <c r="M81" s="43">
        <v>119855</v>
      </c>
      <c r="N81" s="43">
        <v>128953</v>
      </c>
      <c r="O81" s="43">
        <v>115592</v>
      </c>
      <c r="P81" s="43">
        <v>110139</v>
      </c>
      <c r="Q81" s="43">
        <f>SUM(E81:P81)</f>
        <v>1856008</v>
      </c>
      <c r="R81" s="53"/>
      <c r="S81" s="53"/>
      <c r="T81" s="43">
        <f>SUM($E81:E81)</f>
        <v>340676</v>
      </c>
      <c r="U81" s="43">
        <f>SUM($E81:F81)</f>
        <v>678221</v>
      </c>
      <c r="V81" s="43">
        <f>SUM($E81:G81)</f>
        <v>910838</v>
      </c>
      <c r="W81" s="43">
        <f>SUM($E81:H81)</f>
        <v>962898</v>
      </c>
      <c r="X81" s="43">
        <f>SUM($E81:I81)</f>
        <v>1030453</v>
      </c>
      <c r="Y81" s="43">
        <f>SUM($E81:J81)</f>
        <v>1142603</v>
      </c>
      <c r="Z81" s="43">
        <f>SUM($E81:K81)</f>
        <v>1262525</v>
      </c>
      <c r="AA81" s="43">
        <f>SUM($E81:L81)</f>
        <v>1381469</v>
      </c>
      <c r="AB81" s="43">
        <f>SUM($E81:M81)</f>
        <v>1501324</v>
      </c>
      <c r="AC81" s="43">
        <f>SUM($E81:N81)</f>
        <v>1630277</v>
      </c>
      <c r="AD81" s="43">
        <f>SUM($E81:O81)</f>
        <v>1745869</v>
      </c>
      <c r="AE81" s="43">
        <f>SUM($E81:P81)</f>
        <v>1856008</v>
      </c>
      <c r="AF81" s="164"/>
      <c r="AG81" s="43">
        <f t="shared" si="27"/>
        <v>1381469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203470</v>
      </c>
      <c r="F82" s="43">
        <v>206327</v>
      </c>
      <c r="G82" s="43">
        <v>193020</v>
      </c>
      <c r="H82" s="43">
        <v>103504</v>
      </c>
      <c r="I82" s="43">
        <v>124441</v>
      </c>
      <c r="J82" s="43">
        <v>201976</v>
      </c>
      <c r="K82" s="43">
        <v>201276</v>
      </c>
      <c r="L82" s="43">
        <v>211410</v>
      </c>
      <c r="M82" s="43">
        <v>211508</v>
      </c>
      <c r="N82" s="43">
        <v>212907</v>
      </c>
      <c r="O82" s="43">
        <v>199269</v>
      </c>
      <c r="P82" s="43">
        <v>185186</v>
      </c>
      <c r="Q82" s="43">
        <f>SUM(E82:P82)</f>
        <v>2254294</v>
      </c>
      <c r="R82" s="28"/>
      <c r="S82" s="28"/>
      <c r="T82" s="43">
        <f>SUM($E82:E82)</f>
        <v>203470</v>
      </c>
      <c r="U82" s="43">
        <f>SUM($E82:F82)</f>
        <v>409797</v>
      </c>
      <c r="V82" s="43">
        <f>SUM($E82:G82)</f>
        <v>602817</v>
      </c>
      <c r="W82" s="43">
        <f>SUM($E82:H82)</f>
        <v>706321</v>
      </c>
      <c r="X82" s="43">
        <f>SUM($E82:I82)</f>
        <v>830762</v>
      </c>
      <c r="Y82" s="43">
        <f>SUM($E82:J82)</f>
        <v>1032738</v>
      </c>
      <c r="Z82" s="43">
        <f>SUM($E82:K82)</f>
        <v>1234014</v>
      </c>
      <c r="AA82" s="43">
        <f>SUM($E82:L82)</f>
        <v>1445424</v>
      </c>
      <c r="AB82" s="43">
        <f>SUM($E82:M82)</f>
        <v>1656932</v>
      </c>
      <c r="AC82" s="43">
        <f>SUM($E82:N82)</f>
        <v>1869839</v>
      </c>
      <c r="AD82" s="43">
        <f>SUM($E82:O82)</f>
        <v>2069108</v>
      </c>
      <c r="AE82" s="43">
        <f>SUM($E82:P82)</f>
        <v>2254294</v>
      </c>
      <c r="AF82" s="164"/>
      <c r="AG82" s="43">
        <f t="shared" si="27"/>
        <v>1445424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f>SUM(E83:P83)</f>
        <v>0</v>
      </c>
      <c r="R83" s="28"/>
      <c r="S83" s="28"/>
      <c r="T83" s="43">
        <f>SUM($E83:E83)</f>
        <v>0</v>
      </c>
      <c r="U83" s="43">
        <f>SUM($E83:F83)</f>
        <v>0</v>
      </c>
      <c r="V83" s="43">
        <f>SUM($E83:G83)</f>
        <v>0</v>
      </c>
      <c r="W83" s="43">
        <f>SUM($E83:H83)</f>
        <v>0</v>
      </c>
      <c r="X83" s="43">
        <f>SUM($E83:I83)</f>
        <v>0</v>
      </c>
      <c r="Y83" s="43">
        <f>SUM($E83:J83)</f>
        <v>0</v>
      </c>
      <c r="Z83" s="43">
        <f>SUM($E83:K83)</f>
        <v>0</v>
      </c>
      <c r="AA83" s="43">
        <f>SUM($E83:L83)</f>
        <v>0</v>
      </c>
      <c r="AB83" s="43">
        <f>SUM($E83:M83)</f>
        <v>0</v>
      </c>
      <c r="AC83" s="43">
        <f>SUM($E83:N83)</f>
        <v>0</v>
      </c>
      <c r="AD83" s="43">
        <f>SUM($E83:O83)</f>
        <v>0</v>
      </c>
      <c r="AE83" s="43">
        <f>SUM($E83:P83)</f>
        <v>0</v>
      </c>
      <c r="AF83" s="164"/>
      <c r="AG83" s="43">
        <f t="shared" si="27"/>
        <v>0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544146</v>
      </c>
      <c r="F84" s="43">
        <f t="shared" si="30"/>
        <v>543872</v>
      </c>
      <c r="G84" s="43">
        <f t="shared" si="30"/>
        <v>425637</v>
      </c>
      <c r="H84" s="43">
        <f t="shared" si="30"/>
        <v>155564</v>
      </c>
      <c r="I84" s="43">
        <f t="shared" si="30"/>
        <v>191996</v>
      </c>
      <c r="J84" s="43">
        <f t="shared" si="30"/>
        <v>314126</v>
      </c>
      <c r="K84" s="43">
        <f t="shared" si="30"/>
        <v>321198</v>
      </c>
      <c r="L84" s="43">
        <f t="shared" si="30"/>
        <v>330354</v>
      </c>
      <c r="M84" s="43">
        <f t="shared" si="30"/>
        <v>331363</v>
      </c>
      <c r="N84" s="43">
        <f t="shared" si="30"/>
        <v>341860</v>
      </c>
      <c r="O84" s="43">
        <f t="shared" si="30"/>
        <v>314861</v>
      </c>
      <c r="P84" s="43">
        <f t="shared" si="30"/>
        <v>295325</v>
      </c>
      <c r="Q84" s="43">
        <f t="shared" si="30"/>
        <v>4110302</v>
      </c>
      <c r="R84" s="28"/>
      <c r="S84" s="28"/>
      <c r="T84" s="43">
        <f t="shared" ref="T84:AE84" si="31">SUM(T81:T83)</f>
        <v>544146</v>
      </c>
      <c r="U84" s="43">
        <f t="shared" si="31"/>
        <v>1088018</v>
      </c>
      <c r="V84" s="43">
        <f t="shared" si="31"/>
        <v>1513655</v>
      </c>
      <c r="W84" s="43">
        <f t="shared" si="31"/>
        <v>1669219</v>
      </c>
      <c r="X84" s="43">
        <f t="shared" si="31"/>
        <v>1861215</v>
      </c>
      <c r="Y84" s="43">
        <f t="shared" si="31"/>
        <v>2175341</v>
      </c>
      <c r="Z84" s="43">
        <f t="shared" si="31"/>
        <v>2496539</v>
      </c>
      <c r="AA84" s="43">
        <f t="shared" si="31"/>
        <v>2826893</v>
      </c>
      <c r="AB84" s="43">
        <f t="shared" si="31"/>
        <v>3158256</v>
      </c>
      <c r="AC84" s="43">
        <f t="shared" si="31"/>
        <v>3500116</v>
      </c>
      <c r="AD84" s="43">
        <f t="shared" si="31"/>
        <v>3814977</v>
      </c>
      <c r="AE84" s="43">
        <f t="shared" si="31"/>
        <v>4110302</v>
      </c>
      <c r="AF84" s="164"/>
      <c r="AG84" s="43">
        <f t="shared" si="27"/>
        <v>2826893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118365</v>
      </c>
      <c r="F86" s="43">
        <v>111529</v>
      </c>
      <c r="G86" s="43">
        <v>138284</v>
      </c>
      <c r="H86" s="43">
        <v>135881</v>
      </c>
      <c r="I86" s="43">
        <v>134514</v>
      </c>
      <c r="J86" s="43">
        <v>145960</v>
      </c>
      <c r="K86" s="43">
        <v>144364</v>
      </c>
      <c r="L86" s="43">
        <v>163403</v>
      </c>
      <c r="M86" s="43">
        <v>170602</v>
      </c>
      <c r="N86" s="43">
        <v>168242</v>
      </c>
      <c r="O86" s="43">
        <v>185682</v>
      </c>
      <c r="P86" s="43">
        <v>196838</v>
      </c>
      <c r="Q86" s="43">
        <f>SUM(E86:P86)</f>
        <v>1813664</v>
      </c>
      <c r="R86" s="53"/>
      <c r="S86" s="53"/>
      <c r="T86" s="43">
        <f>SUM($E86:E86)</f>
        <v>118365</v>
      </c>
      <c r="U86" s="43">
        <f>SUM($E86:F86)</f>
        <v>229894</v>
      </c>
      <c r="V86" s="43">
        <f>SUM($E86:G86)</f>
        <v>368178</v>
      </c>
      <c r="W86" s="43">
        <f>SUM($E86:H86)</f>
        <v>504059</v>
      </c>
      <c r="X86" s="43">
        <f>SUM($E86:I86)</f>
        <v>638573</v>
      </c>
      <c r="Y86" s="43">
        <f>SUM($E86:J86)</f>
        <v>784533</v>
      </c>
      <c r="Z86" s="43">
        <f>SUM($E86:K86)</f>
        <v>928897</v>
      </c>
      <c r="AA86" s="43">
        <f>SUM($E86:L86)</f>
        <v>1092300</v>
      </c>
      <c r="AB86" s="43">
        <f>SUM($E86:M86)</f>
        <v>1262902</v>
      </c>
      <c r="AC86" s="43">
        <f>SUM($E86:N86)</f>
        <v>1431144</v>
      </c>
      <c r="AD86" s="43">
        <f>SUM($E86:O86)</f>
        <v>1616826</v>
      </c>
      <c r="AE86" s="43">
        <f>SUM($E86:P86)</f>
        <v>1813664</v>
      </c>
      <c r="AF86" s="164"/>
      <c r="AG86" s="43">
        <f t="shared" si="27"/>
        <v>1092300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191602</v>
      </c>
      <c r="F87" s="43">
        <v>179923</v>
      </c>
      <c r="G87" s="43">
        <v>218016</v>
      </c>
      <c r="H87" s="43">
        <v>184132</v>
      </c>
      <c r="I87" s="43">
        <v>182328</v>
      </c>
      <c r="J87" s="43">
        <v>197230</v>
      </c>
      <c r="K87" s="43">
        <v>185069</v>
      </c>
      <c r="L87" s="43">
        <v>196135</v>
      </c>
      <c r="M87" s="43">
        <v>186320</v>
      </c>
      <c r="N87" s="43">
        <v>196259</v>
      </c>
      <c r="O87" s="43">
        <v>201814</v>
      </c>
      <c r="P87" s="43">
        <v>184892</v>
      </c>
      <c r="Q87" s="43">
        <f>SUM(E87:P87)</f>
        <v>2303720</v>
      </c>
      <c r="R87" s="28"/>
      <c r="S87" s="28"/>
      <c r="T87" s="43">
        <f>SUM($E87:E87)</f>
        <v>191602</v>
      </c>
      <c r="U87" s="43">
        <f>SUM($E87:F87)</f>
        <v>371525</v>
      </c>
      <c r="V87" s="43">
        <f>SUM($E87:G87)</f>
        <v>589541</v>
      </c>
      <c r="W87" s="43">
        <f>SUM($E87:H87)</f>
        <v>773673</v>
      </c>
      <c r="X87" s="43">
        <f>SUM($E87:I87)</f>
        <v>956001</v>
      </c>
      <c r="Y87" s="43">
        <f>SUM($E87:J87)</f>
        <v>1153231</v>
      </c>
      <c r="Z87" s="43">
        <f>SUM($E87:K87)</f>
        <v>1338300</v>
      </c>
      <c r="AA87" s="43">
        <f>SUM($E87:L87)</f>
        <v>1534435</v>
      </c>
      <c r="AB87" s="43">
        <f>SUM($E87:M87)</f>
        <v>1720755</v>
      </c>
      <c r="AC87" s="43">
        <f>SUM($E87:N87)</f>
        <v>1917014</v>
      </c>
      <c r="AD87" s="43">
        <f>SUM($E87:O87)</f>
        <v>2118828</v>
      </c>
      <c r="AE87" s="43">
        <f>SUM($E87:P87)</f>
        <v>2303720</v>
      </c>
      <c r="AF87" s="164"/>
      <c r="AG87" s="43">
        <f t="shared" si="27"/>
        <v>1534435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f>SUM(E88:P88)</f>
        <v>0</v>
      </c>
      <c r="R88" s="28"/>
      <c r="S88" s="28"/>
      <c r="T88" s="43">
        <f>SUM($E88:E88)</f>
        <v>0</v>
      </c>
      <c r="U88" s="43">
        <f>SUM($E88:F88)</f>
        <v>0</v>
      </c>
      <c r="V88" s="43">
        <f>SUM($E88:G88)</f>
        <v>0</v>
      </c>
      <c r="W88" s="43">
        <f>SUM($E88:H88)</f>
        <v>0</v>
      </c>
      <c r="X88" s="43">
        <f>SUM($E88:I88)</f>
        <v>0</v>
      </c>
      <c r="Y88" s="43">
        <f>SUM($E88:J88)</f>
        <v>0</v>
      </c>
      <c r="Z88" s="43">
        <f>SUM($E88:K88)</f>
        <v>0</v>
      </c>
      <c r="AA88" s="43">
        <f>SUM($E88:L88)</f>
        <v>0</v>
      </c>
      <c r="AB88" s="43">
        <f>SUM($E88:M88)</f>
        <v>0</v>
      </c>
      <c r="AC88" s="43">
        <f>SUM($E88:N88)</f>
        <v>0</v>
      </c>
      <c r="AD88" s="43">
        <f>SUM($E88:O88)</f>
        <v>0</v>
      </c>
      <c r="AE88" s="43">
        <f>SUM($E88:P88)</f>
        <v>0</v>
      </c>
      <c r="AF88" s="164"/>
      <c r="AG88" s="43">
        <f t="shared" si="27"/>
        <v>0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309967</v>
      </c>
      <c r="F89" s="43">
        <f t="shared" si="32"/>
        <v>291452</v>
      </c>
      <c r="G89" s="43">
        <f t="shared" si="32"/>
        <v>356300</v>
      </c>
      <c r="H89" s="43">
        <f t="shared" si="32"/>
        <v>320013</v>
      </c>
      <c r="I89" s="43">
        <f t="shared" si="32"/>
        <v>316842</v>
      </c>
      <c r="J89" s="43">
        <f t="shared" si="32"/>
        <v>343190</v>
      </c>
      <c r="K89" s="43">
        <f t="shared" si="32"/>
        <v>329433</v>
      </c>
      <c r="L89" s="43">
        <f t="shared" si="32"/>
        <v>359538</v>
      </c>
      <c r="M89" s="43">
        <f t="shared" si="32"/>
        <v>356922</v>
      </c>
      <c r="N89" s="43">
        <f t="shared" si="32"/>
        <v>364501</v>
      </c>
      <c r="O89" s="43">
        <f t="shared" si="32"/>
        <v>387496</v>
      </c>
      <c r="P89" s="43">
        <f t="shared" si="32"/>
        <v>381730</v>
      </c>
      <c r="Q89" s="43">
        <f t="shared" si="32"/>
        <v>4117384</v>
      </c>
      <c r="R89" s="28"/>
      <c r="S89" s="28"/>
      <c r="T89" s="43">
        <f t="shared" ref="T89:AE89" si="33">SUM(T86:T88)</f>
        <v>309967</v>
      </c>
      <c r="U89" s="43">
        <f t="shared" si="33"/>
        <v>601419</v>
      </c>
      <c r="V89" s="43">
        <f t="shared" si="33"/>
        <v>957719</v>
      </c>
      <c r="W89" s="43">
        <f t="shared" si="33"/>
        <v>1277732</v>
      </c>
      <c r="X89" s="43">
        <f t="shared" si="33"/>
        <v>1594574</v>
      </c>
      <c r="Y89" s="43">
        <f t="shared" si="33"/>
        <v>1937764</v>
      </c>
      <c r="Z89" s="43">
        <f t="shared" si="33"/>
        <v>2267197</v>
      </c>
      <c r="AA89" s="43">
        <f t="shared" si="33"/>
        <v>2626735</v>
      </c>
      <c r="AB89" s="43">
        <f t="shared" si="33"/>
        <v>2983657</v>
      </c>
      <c r="AC89" s="43">
        <f t="shared" si="33"/>
        <v>3348158</v>
      </c>
      <c r="AD89" s="43">
        <f t="shared" si="33"/>
        <v>3735654</v>
      </c>
      <c r="AE89" s="43">
        <f t="shared" si="33"/>
        <v>4117384</v>
      </c>
      <c r="AF89" s="164"/>
      <c r="AG89" s="43">
        <f t="shared" si="27"/>
        <v>2626735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143751</v>
      </c>
      <c r="F91" s="43">
        <v>89577</v>
      </c>
      <c r="G91" s="43">
        <v>164012</v>
      </c>
      <c r="H91" s="43">
        <v>191530</v>
      </c>
      <c r="I91" s="43">
        <v>208199</v>
      </c>
      <c r="J91" s="43">
        <v>220860</v>
      </c>
      <c r="K91" s="43">
        <v>244809</v>
      </c>
      <c r="L91" s="43">
        <v>258516</v>
      </c>
      <c r="M91" s="43">
        <v>232272</v>
      </c>
      <c r="N91" s="43">
        <v>255215</v>
      </c>
      <c r="O91" s="43">
        <v>249155</v>
      </c>
      <c r="P91" s="43">
        <v>242400</v>
      </c>
      <c r="Q91" s="43">
        <f>SUM(E91:P91)</f>
        <v>2500296</v>
      </c>
      <c r="R91" s="53"/>
      <c r="S91" s="53"/>
      <c r="T91" s="43">
        <f>SUM($E91:E91)</f>
        <v>143751</v>
      </c>
      <c r="U91" s="43">
        <f>SUM($E91:F91)</f>
        <v>233328</v>
      </c>
      <c r="V91" s="43">
        <f>SUM($E91:G91)</f>
        <v>397340</v>
      </c>
      <c r="W91" s="43">
        <f>SUM($E91:H91)</f>
        <v>588870</v>
      </c>
      <c r="X91" s="43">
        <f>SUM($E91:I91)</f>
        <v>797069</v>
      </c>
      <c r="Y91" s="43">
        <f>SUM($E91:J91)</f>
        <v>1017929</v>
      </c>
      <c r="Z91" s="43">
        <f>SUM($E91:K91)</f>
        <v>1262738</v>
      </c>
      <c r="AA91" s="43">
        <f>SUM($E91:L91)</f>
        <v>1521254</v>
      </c>
      <c r="AB91" s="43">
        <f>SUM($E91:M91)</f>
        <v>1753526</v>
      </c>
      <c r="AC91" s="43">
        <f>SUM($E91:N91)</f>
        <v>2008741</v>
      </c>
      <c r="AD91" s="43">
        <f>SUM($E91:O91)</f>
        <v>2257896</v>
      </c>
      <c r="AE91" s="43">
        <f>SUM($E91:P91)</f>
        <v>2500296</v>
      </c>
      <c r="AF91" s="164"/>
      <c r="AG91" s="43">
        <f t="shared" si="27"/>
        <v>1521254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177931</v>
      </c>
      <c r="F92" s="43">
        <v>136883</v>
      </c>
      <c r="G92" s="43">
        <v>214931</v>
      </c>
      <c r="H92" s="43">
        <v>194675</v>
      </c>
      <c r="I92" s="43">
        <v>197729</v>
      </c>
      <c r="J92" s="43">
        <v>199247</v>
      </c>
      <c r="K92" s="43">
        <v>182403</v>
      </c>
      <c r="L92" s="43">
        <v>209890</v>
      </c>
      <c r="M92" s="43">
        <v>199153</v>
      </c>
      <c r="N92" s="43">
        <v>200268</v>
      </c>
      <c r="O92" s="43">
        <v>207168</v>
      </c>
      <c r="P92" s="43">
        <v>182714</v>
      </c>
      <c r="Q92" s="43">
        <f>SUM(E92:P92)</f>
        <v>2302992</v>
      </c>
      <c r="R92" s="28"/>
      <c r="S92" s="28"/>
      <c r="T92" s="43">
        <f>SUM($E92:E92)</f>
        <v>177931</v>
      </c>
      <c r="U92" s="43">
        <f>SUM($E92:F92)</f>
        <v>314814</v>
      </c>
      <c r="V92" s="43">
        <f>SUM($E92:G92)</f>
        <v>529745</v>
      </c>
      <c r="W92" s="43">
        <f>SUM($E92:H92)</f>
        <v>724420</v>
      </c>
      <c r="X92" s="43">
        <f>SUM($E92:I92)</f>
        <v>922149</v>
      </c>
      <c r="Y92" s="43">
        <f>SUM($E92:J92)</f>
        <v>1121396</v>
      </c>
      <c r="Z92" s="43">
        <f>SUM($E92:K92)</f>
        <v>1303799</v>
      </c>
      <c r="AA92" s="43">
        <f>SUM($E92:L92)</f>
        <v>1513689</v>
      </c>
      <c r="AB92" s="43">
        <f>SUM($E92:M92)</f>
        <v>1712842</v>
      </c>
      <c r="AC92" s="43">
        <f>SUM($E92:N92)</f>
        <v>1913110</v>
      </c>
      <c r="AD92" s="43">
        <f>SUM($E92:O92)</f>
        <v>2120278</v>
      </c>
      <c r="AE92" s="43">
        <f>SUM($E92:P92)</f>
        <v>2302992</v>
      </c>
      <c r="AF92" s="164"/>
      <c r="AG92" s="43">
        <f t="shared" si="27"/>
        <v>1513689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f>SUM(E93:P93)</f>
        <v>0</v>
      </c>
      <c r="R93" s="28"/>
      <c r="S93" s="28"/>
      <c r="T93" s="43">
        <f>SUM($E93:E93)</f>
        <v>0</v>
      </c>
      <c r="U93" s="43">
        <f>SUM($E93:F93)</f>
        <v>0</v>
      </c>
      <c r="V93" s="43">
        <f>SUM($E93:G93)</f>
        <v>0</v>
      </c>
      <c r="W93" s="43">
        <f>SUM($E93:H93)</f>
        <v>0</v>
      </c>
      <c r="X93" s="43">
        <f>SUM($E93:I93)</f>
        <v>0</v>
      </c>
      <c r="Y93" s="43">
        <f>SUM($E93:J93)</f>
        <v>0</v>
      </c>
      <c r="Z93" s="43">
        <f>SUM($E93:K93)</f>
        <v>0</v>
      </c>
      <c r="AA93" s="43">
        <f>SUM($E93:L93)</f>
        <v>0</v>
      </c>
      <c r="AB93" s="43">
        <f>SUM($E93:M93)</f>
        <v>0</v>
      </c>
      <c r="AC93" s="43">
        <f>SUM($E93:N93)</f>
        <v>0</v>
      </c>
      <c r="AD93" s="43">
        <f>SUM($E93:O93)</f>
        <v>0</v>
      </c>
      <c r="AE93" s="43">
        <f>SUM($E93:P93)</f>
        <v>0</v>
      </c>
      <c r="AF93" s="164"/>
      <c r="AG93" s="43">
        <f t="shared" si="27"/>
        <v>0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321682</v>
      </c>
      <c r="F94" s="43">
        <f t="shared" si="34"/>
        <v>226460</v>
      </c>
      <c r="G94" s="43">
        <f t="shared" si="34"/>
        <v>378943</v>
      </c>
      <c r="H94" s="43">
        <f t="shared" si="34"/>
        <v>386205</v>
      </c>
      <c r="I94" s="43">
        <f t="shared" si="34"/>
        <v>405928</v>
      </c>
      <c r="J94" s="43">
        <f t="shared" si="34"/>
        <v>420107</v>
      </c>
      <c r="K94" s="43">
        <f t="shared" si="34"/>
        <v>427212</v>
      </c>
      <c r="L94" s="43">
        <f t="shared" si="34"/>
        <v>468406</v>
      </c>
      <c r="M94" s="43">
        <f t="shared" si="34"/>
        <v>431425</v>
      </c>
      <c r="N94" s="43">
        <f t="shared" si="34"/>
        <v>455483</v>
      </c>
      <c r="O94" s="43">
        <f t="shared" si="34"/>
        <v>456323</v>
      </c>
      <c r="P94" s="43">
        <f t="shared" si="34"/>
        <v>425114</v>
      </c>
      <c r="Q94" s="43">
        <f t="shared" si="34"/>
        <v>4803288</v>
      </c>
      <c r="R94" s="28"/>
      <c r="S94" s="28"/>
      <c r="T94" s="43">
        <f t="shared" ref="T94:AE94" si="35">SUM(T91:T93)</f>
        <v>321682</v>
      </c>
      <c r="U94" s="43">
        <f t="shared" si="35"/>
        <v>548142</v>
      </c>
      <c r="V94" s="43">
        <f t="shared" si="35"/>
        <v>927085</v>
      </c>
      <c r="W94" s="43">
        <f t="shared" si="35"/>
        <v>1313290</v>
      </c>
      <c r="X94" s="43">
        <f t="shared" si="35"/>
        <v>1719218</v>
      </c>
      <c r="Y94" s="43">
        <f t="shared" si="35"/>
        <v>2139325</v>
      </c>
      <c r="Z94" s="43">
        <f t="shared" si="35"/>
        <v>2566537</v>
      </c>
      <c r="AA94" s="43">
        <f t="shared" si="35"/>
        <v>3034943</v>
      </c>
      <c r="AB94" s="43">
        <f t="shared" si="35"/>
        <v>3466368</v>
      </c>
      <c r="AC94" s="43">
        <f t="shared" si="35"/>
        <v>3921851</v>
      </c>
      <c r="AD94" s="43">
        <f t="shared" si="35"/>
        <v>4378174</v>
      </c>
      <c r="AE94" s="43">
        <f t="shared" si="35"/>
        <v>4803288</v>
      </c>
      <c r="AF94" s="164"/>
      <c r="AG94" s="43">
        <f t="shared" si="27"/>
        <v>3034943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241491</v>
      </c>
      <c r="F96" s="43">
        <v>232591</v>
      </c>
      <c r="G96" s="43">
        <v>277473</v>
      </c>
      <c r="H96" s="43">
        <v>276495</v>
      </c>
      <c r="I96" s="43">
        <v>308684</v>
      </c>
      <c r="J96" s="43">
        <v>329255</v>
      </c>
      <c r="K96" s="43">
        <v>348236</v>
      </c>
      <c r="L96" s="43">
        <v>350496</v>
      </c>
      <c r="M96" s="43">
        <v>306090</v>
      </c>
      <c r="N96" s="43">
        <v>321846</v>
      </c>
      <c r="O96" s="43">
        <v>298885</v>
      </c>
      <c r="P96" s="43">
        <v>297776</v>
      </c>
      <c r="Q96" s="43">
        <f>SUM(E96:P96)</f>
        <v>3589318</v>
      </c>
      <c r="R96" s="53"/>
      <c r="S96" s="53"/>
      <c r="T96" s="43">
        <f>SUM($E96:E96)</f>
        <v>241491</v>
      </c>
      <c r="U96" s="43">
        <f>SUM($E96:F96)</f>
        <v>474082</v>
      </c>
      <c r="V96" s="43">
        <f>SUM($E96:G96)</f>
        <v>751555</v>
      </c>
      <c r="W96" s="43">
        <f>SUM($E96:H96)</f>
        <v>1028050</v>
      </c>
      <c r="X96" s="43">
        <f>SUM($E96:I96)</f>
        <v>1336734</v>
      </c>
      <c r="Y96" s="43">
        <f>SUM($E96:J96)</f>
        <v>1665989</v>
      </c>
      <c r="Z96" s="43">
        <f>SUM($E96:K96)</f>
        <v>2014225</v>
      </c>
      <c r="AA96" s="43">
        <f>SUM($E96:L96)</f>
        <v>2364721</v>
      </c>
      <c r="AB96" s="43">
        <f>SUM($E96:M96)</f>
        <v>2670811</v>
      </c>
      <c r="AC96" s="43">
        <f>SUM($E96:N96)</f>
        <v>2992657</v>
      </c>
      <c r="AD96" s="43">
        <f>SUM($E96:O96)</f>
        <v>3291542</v>
      </c>
      <c r="AE96" s="43">
        <f>SUM($E96:P96)</f>
        <v>3589318</v>
      </c>
      <c r="AF96" s="164"/>
      <c r="AG96" s="43">
        <f t="shared" si="27"/>
        <v>2364721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203561</v>
      </c>
      <c r="F97" s="43">
        <v>190823</v>
      </c>
      <c r="G97" s="43">
        <v>225694</v>
      </c>
      <c r="H97" s="43">
        <v>203738</v>
      </c>
      <c r="I97" s="43">
        <v>227757</v>
      </c>
      <c r="J97" s="43">
        <v>227757</v>
      </c>
      <c r="K97" s="43">
        <v>215607</v>
      </c>
      <c r="L97" s="43">
        <v>245533</v>
      </c>
      <c r="M97" s="43">
        <v>220539</v>
      </c>
      <c r="N97" s="43">
        <v>214527</v>
      </c>
      <c r="O97" s="43">
        <v>213744</v>
      </c>
      <c r="P97" s="43">
        <v>177196</v>
      </c>
      <c r="Q97" s="43">
        <f>SUM(E97:P97)</f>
        <v>2566476</v>
      </c>
      <c r="R97" s="28"/>
      <c r="S97" s="28"/>
      <c r="T97" s="43">
        <f>SUM($E97:E97)</f>
        <v>203561</v>
      </c>
      <c r="U97" s="43">
        <f>SUM($E97:F97)</f>
        <v>394384</v>
      </c>
      <c r="V97" s="43">
        <f>SUM($E97:G97)</f>
        <v>620078</v>
      </c>
      <c r="W97" s="43">
        <f>SUM($E97:H97)</f>
        <v>823816</v>
      </c>
      <c r="X97" s="43">
        <f>SUM($E97:I97)</f>
        <v>1051573</v>
      </c>
      <c r="Y97" s="43">
        <f>SUM($E97:J97)</f>
        <v>1279330</v>
      </c>
      <c r="Z97" s="43">
        <f>SUM($E97:K97)</f>
        <v>1494937</v>
      </c>
      <c r="AA97" s="43">
        <f>SUM($E97:L97)</f>
        <v>1740470</v>
      </c>
      <c r="AB97" s="43">
        <f>SUM($E97:M97)</f>
        <v>1961009</v>
      </c>
      <c r="AC97" s="43">
        <f>SUM($E97:N97)</f>
        <v>2175536</v>
      </c>
      <c r="AD97" s="43">
        <f>SUM($E97:O97)</f>
        <v>2389280</v>
      </c>
      <c r="AE97" s="43">
        <f>SUM($E97:P97)</f>
        <v>2566476</v>
      </c>
      <c r="AF97" s="164"/>
      <c r="AG97" s="43">
        <f t="shared" si="27"/>
        <v>1740470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>
        <v>0</v>
      </c>
      <c r="O98" s="43">
        <v>0</v>
      </c>
      <c r="P98" s="43">
        <v>0</v>
      </c>
      <c r="Q98" s="43">
        <f>SUM(E98:P98)</f>
        <v>0</v>
      </c>
      <c r="R98" s="28"/>
      <c r="S98" s="28"/>
      <c r="T98" s="43">
        <f>SUM($E98:E98)</f>
        <v>0</v>
      </c>
      <c r="U98" s="43">
        <f>SUM($E98:F98)</f>
        <v>0</v>
      </c>
      <c r="V98" s="43">
        <f>SUM($E98:G98)</f>
        <v>0</v>
      </c>
      <c r="W98" s="43">
        <f>SUM($E98:H98)</f>
        <v>0</v>
      </c>
      <c r="X98" s="43">
        <f>SUM($E98:I98)</f>
        <v>0</v>
      </c>
      <c r="Y98" s="43">
        <f>SUM($E98:J98)</f>
        <v>0</v>
      </c>
      <c r="Z98" s="43">
        <f>SUM($E98:K98)</f>
        <v>0</v>
      </c>
      <c r="AA98" s="43">
        <f>SUM($E98:L98)</f>
        <v>0</v>
      </c>
      <c r="AB98" s="43">
        <f>SUM($E98:M98)</f>
        <v>0</v>
      </c>
      <c r="AC98" s="43">
        <f>SUM($E98:N98)</f>
        <v>0</v>
      </c>
      <c r="AD98" s="43">
        <f>SUM($E98:O98)</f>
        <v>0</v>
      </c>
      <c r="AE98" s="43">
        <f>SUM($E98:P98)</f>
        <v>0</v>
      </c>
      <c r="AF98" s="164"/>
      <c r="AG98" s="43">
        <f t="shared" si="27"/>
        <v>0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445052</v>
      </c>
      <c r="F99" s="43">
        <f t="shared" si="36"/>
        <v>423414</v>
      </c>
      <c r="G99" s="43">
        <f t="shared" si="36"/>
        <v>503167</v>
      </c>
      <c r="H99" s="43">
        <f t="shared" si="36"/>
        <v>480233</v>
      </c>
      <c r="I99" s="43">
        <f t="shared" si="36"/>
        <v>536441</v>
      </c>
      <c r="J99" s="43">
        <f t="shared" si="36"/>
        <v>557012</v>
      </c>
      <c r="K99" s="43">
        <f t="shared" si="36"/>
        <v>563843</v>
      </c>
      <c r="L99" s="43">
        <f t="shared" si="36"/>
        <v>596029</v>
      </c>
      <c r="M99" s="43">
        <f t="shared" si="36"/>
        <v>526629</v>
      </c>
      <c r="N99" s="43">
        <f t="shared" si="36"/>
        <v>536373</v>
      </c>
      <c r="O99" s="43">
        <f t="shared" si="36"/>
        <v>512629</v>
      </c>
      <c r="P99" s="43">
        <f t="shared" si="36"/>
        <v>474972</v>
      </c>
      <c r="Q99" s="43">
        <f t="shared" si="36"/>
        <v>6155794</v>
      </c>
      <c r="R99" s="28"/>
      <c r="S99" s="28"/>
      <c r="T99" s="43">
        <f t="shared" ref="T99:AE99" si="37">SUM(T96:T98)</f>
        <v>445052</v>
      </c>
      <c r="U99" s="43">
        <f t="shared" si="37"/>
        <v>868466</v>
      </c>
      <c r="V99" s="43">
        <f t="shared" si="37"/>
        <v>1371633</v>
      </c>
      <c r="W99" s="43">
        <f t="shared" si="37"/>
        <v>1851866</v>
      </c>
      <c r="X99" s="43">
        <f t="shared" si="37"/>
        <v>2388307</v>
      </c>
      <c r="Y99" s="43">
        <f t="shared" si="37"/>
        <v>2945319</v>
      </c>
      <c r="Z99" s="43">
        <f t="shared" si="37"/>
        <v>3509162</v>
      </c>
      <c r="AA99" s="43">
        <f t="shared" si="37"/>
        <v>4105191</v>
      </c>
      <c r="AB99" s="43">
        <f t="shared" si="37"/>
        <v>4631820</v>
      </c>
      <c r="AC99" s="43">
        <f t="shared" si="37"/>
        <v>5168193</v>
      </c>
      <c r="AD99" s="43">
        <f t="shared" si="37"/>
        <v>5680822</v>
      </c>
      <c r="AE99" s="43">
        <f t="shared" si="37"/>
        <v>6155794</v>
      </c>
      <c r="AF99" s="164"/>
      <c r="AG99" s="43">
        <f t="shared" si="27"/>
        <v>4105191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272783</v>
      </c>
      <c r="F101" s="43">
        <v>277403</v>
      </c>
      <c r="G101" s="43">
        <v>319159</v>
      </c>
      <c r="H101" s="43">
        <v>326491</v>
      </c>
      <c r="I101" s="43">
        <v>354692</v>
      </c>
      <c r="J101" s="43">
        <v>336982</v>
      </c>
      <c r="K101" s="43">
        <v>365716</v>
      </c>
      <c r="L101" s="43">
        <v>385283</v>
      </c>
      <c r="M101" s="43">
        <v>331689</v>
      </c>
      <c r="N101" s="43">
        <v>347880</v>
      </c>
      <c r="O101" s="43">
        <v>310696</v>
      </c>
      <c r="P101" s="43">
        <v>317235</v>
      </c>
      <c r="Q101" s="43">
        <f>SUM(E101:P101)</f>
        <v>3946009</v>
      </c>
      <c r="R101" s="53"/>
      <c r="S101" s="53"/>
      <c r="T101" s="43">
        <f>SUM($E101:E101)</f>
        <v>272783</v>
      </c>
      <c r="U101" s="43">
        <f>SUM($E101:F101)</f>
        <v>550186</v>
      </c>
      <c r="V101" s="43">
        <f>SUM($E101:G101)</f>
        <v>869345</v>
      </c>
      <c r="W101" s="43">
        <f>SUM($E101:H101)</f>
        <v>1195836</v>
      </c>
      <c r="X101" s="43">
        <f>SUM($E101:I101)</f>
        <v>1550528</v>
      </c>
      <c r="Y101" s="43">
        <f>SUM($E101:J101)</f>
        <v>1887510</v>
      </c>
      <c r="Z101" s="43">
        <f>SUM($E101:K101)</f>
        <v>2253226</v>
      </c>
      <c r="AA101" s="43">
        <f>SUM($E101:L101)</f>
        <v>2638509</v>
      </c>
      <c r="AB101" s="43">
        <f>SUM($E101:M101)</f>
        <v>2970198</v>
      </c>
      <c r="AC101" s="43">
        <f>SUM($E101:N101)</f>
        <v>3318078</v>
      </c>
      <c r="AD101" s="43">
        <f>SUM($E101:O101)</f>
        <v>3628774</v>
      </c>
      <c r="AE101" s="43">
        <f>SUM($E101:P101)</f>
        <v>3946009</v>
      </c>
      <c r="AF101" s="164"/>
      <c r="AG101" s="43">
        <f t="shared" si="27"/>
        <v>2638509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207189</v>
      </c>
      <c r="F102" s="43">
        <v>204364</v>
      </c>
      <c r="G102" s="43">
        <v>205797</v>
      </c>
      <c r="H102" s="43">
        <v>207435</v>
      </c>
      <c r="I102" s="43">
        <v>206653</v>
      </c>
      <c r="J102" s="43">
        <v>196409</v>
      </c>
      <c r="K102" s="43">
        <v>177447</v>
      </c>
      <c r="L102" s="43">
        <v>187234</v>
      </c>
      <c r="M102" s="43">
        <v>182213</v>
      </c>
      <c r="N102" s="43">
        <v>186462</v>
      </c>
      <c r="O102" s="43">
        <v>166891</v>
      </c>
      <c r="P102" s="43">
        <v>152475</v>
      </c>
      <c r="Q102" s="43">
        <f>SUM(E102:P102)</f>
        <v>2280569</v>
      </c>
      <c r="R102" s="28"/>
      <c r="S102" s="28"/>
      <c r="T102" s="43">
        <f>SUM($E102:E102)</f>
        <v>207189</v>
      </c>
      <c r="U102" s="43">
        <f>SUM($E102:F102)</f>
        <v>411553</v>
      </c>
      <c r="V102" s="43">
        <f>SUM($E102:G102)</f>
        <v>617350</v>
      </c>
      <c r="W102" s="43">
        <f>SUM($E102:H102)</f>
        <v>824785</v>
      </c>
      <c r="X102" s="43">
        <f>SUM($E102:I102)</f>
        <v>1031438</v>
      </c>
      <c r="Y102" s="43">
        <f>SUM($E102:J102)</f>
        <v>1227847</v>
      </c>
      <c r="Z102" s="43">
        <f>SUM($E102:K102)</f>
        <v>1405294</v>
      </c>
      <c r="AA102" s="43">
        <f>SUM($E102:L102)</f>
        <v>1592528</v>
      </c>
      <c r="AB102" s="43">
        <f>SUM($E102:M102)</f>
        <v>1774741</v>
      </c>
      <c r="AC102" s="43">
        <f>SUM($E102:N102)</f>
        <v>1961203</v>
      </c>
      <c r="AD102" s="43">
        <f>SUM($E102:O102)</f>
        <v>2128094</v>
      </c>
      <c r="AE102" s="43">
        <f>SUM($E102:P102)</f>
        <v>2280569</v>
      </c>
      <c r="AF102" s="164"/>
      <c r="AG102" s="43">
        <f t="shared" si="27"/>
        <v>1592528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f>SUM(E103:P103)</f>
        <v>0</v>
      </c>
      <c r="R103" s="28"/>
      <c r="S103" s="28"/>
      <c r="T103" s="43">
        <f>SUM($E103:E103)</f>
        <v>0</v>
      </c>
      <c r="U103" s="43">
        <f>SUM($E103:F103)</f>
        <v>0</v>
      </c>
      <c r="V103" s="43">
        <f>SUM($E103:G103)</f>
        <v>0</v>
      </c>
      <c r="W103" s="43">
        <f>SUM($E103:H103)</f>
        <v>0</v>
      </c>
      <c r="X103" s="43">
        <f>SUM($E103:I103)</f>
        <v>0</v>
      </c>
      <c r="Y103" s="43">
        <f>SUM($E103:J103)</f>
        <v>0</v>
      </c>
      <c r="Z103" s="43">
        <f>SUM($E103:K103)</f>
        <v>0</v>
      </c>
      <c r="AA103" s="43">
        <f>SUM($E103:L103)</f>
        <v>0</v>
      </c>
      <c r="AB103" s="43">
        <f>SUM($E103:M103)</f>
        <v>0</v>
      </c>
      <c r="AC103" s="43">
        <f>SUM($E103:N103)</f>
        <v>0</v>
      </c>
      <c r="AD103" s="43">
        <f>SUM($E103:O103)</f>
        <v>0</v>
      </c>
      <c r="AE103" s="43">
        <f>SUM($E103:P103)</f>
        <v>0</v>
      </c>
      <c r="AF103" s="164"/>
      <c r="AG103" s="43">
        <f t="shared" si="27"/>
        <v>0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479972</v>
      </c>
      <c r="F104" s="43">
        <f t="shared" si="38"/>
        <v>481767</v>
      </c>
      <c r="G104" s="43">
        <f t="shared" si="38"/>
        <v>524956</v>
      </c>
      <c r="H104" s="43">
        <f t="shared" si="38"/>
        <v>533926</v>
      </c>
      <c r="I104" s="43">
        <f t="shared" si="38"/>
        <v>561345</v>
      </c>
      <c r="J104" s="43">
        <f t="shared" si="38"/>
        <v>533391</v>
      </c>
      <c r="K104" s="43">
        <f t="shared" si="38"/>
        <v>543163</v>
      </c>
      <c r="L104" s="43">
        <f t="shared" si="38"/>
        <v>572517</v>
      </c>
      <c r="M104" s="43">
        <f t="shared" si="38"/>
        <v>513902</v>
      </c>
      <c r="N104" s="43">
        <f t="shared" si="38"/>
        <v>534342</v>
      </c>
      <c r="O104" s="43">
        <f t="shared" si="38"/>
        <v>477587</v>
      </c>
      <c r="P104" s="43">
        <f t="shared" si="38"/>
        <v>469710</v>
      </c>
      <c r="Q104" s="43">
        <f t="shared" si="38"/>
        <v>6226578</v>
      </c>
      <c r="R104" s="28"/>
      <c r="S104" s="28"/>
      <c r="T104" s="43">
        <f t="shared" ref="T104:AE104" si="39">SUM(T101:T103)</f>
        <v>479972</v>
      </c>
      <c r="U104" s="43">
        <f t="shared" si="39"/>
        <v>961739</v>
      </c>
      <c r="V104" s="43">
        <f t="shared" si="39"/>
        <v>1486695</v>
      </c>
      <c r="W104" s="43">
        <f t="shared" si="39"/>
        <v>2020621</v>
      </c>
      <c r="X104" s="43">
        <f t="shared" si="39"/>
        <v>2581966</v>
      </c>
      <c r="Y104" s="43">
        <f t="shared" si="39"/>
        <v>3115357</v>
      </c>
      <c r="Z104" s="43">
        <f t="shared" si="39"/>
        <v>3658520</v>
      </c>
      <c r="AA104" s="43">
        <f t="shared" si="39"/>
        <v>4231037</v>
      </c>
      <c r="AB104" s="43">
        <f t="shared" si="39"/>
        <v>4744939</v>
      </c>
      <c r="AC104" s="43">
        <f t="shared" si="39"/>
        <v>5279281</v>
      </c>
      <c r="AD104" s="43">
        <f t="shared" si="39"/>
        <v>5756868</v>
      </c>
      <c r="AE104" s="43">
        <f t="shared" si="39"/>
        <v>6226578</v>
      </c>
      <c r="AF104" s="164"/>
      <c r="AG104" s="43">
        <f t="shared" si="27"/>
        <v>4231037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280098</v>
      </c>
      <c r="F106" s="43">
        <v>244945</v>
      </c>
      <c r="G106" s="43">
        <v>289302</v>
      </c>
      <c r="H106" s="43">
        <v>269693</v>
      </c>
      <c r="I106" s="43">
        <v>305241</v>
      </c>
      <c r="J106" s="43">
        <v>303868</v>
      </c>
      <c r="K106" s="43">
        <v>329795</v>
      </c>
      <c r="L106" s="43">
        <v>344858</v>
      </c>
      <c r="M106" s="43">
        <v>299282</v>
      </c>
      <c r="N106" s="43">
        <v>319794</v>
      </c>
      <c r="O106" s="43">
        <v>284480</v>
      </c>
      <c r="P106" s="43">
        <v>275952</v>
      </c>
      <c r="Q106" s="43">
        <f>SUM(E106:P106)</f>
        <v>3547308</v>
      </c>
      <c r="R106" s="53"/>
      <c r="S106" s="53"/>
      <c r="T106" s="43">
        <f>SUM($E106:E106)</f>
        <v>280098</v>
      </c>
      <c r="U106" s="43">
        <f>SUM($E106:F106)</f>
        <v>525043</v>
      </c>
      <c r="V106" s="43">
        <f>SUM($E106:G106)</f>
        <v>814345</v>
      </c>
      <c r="W106" s="43">
        <f>SUM($E106:H106)</f>
        <v>1084038</v>
      </c>
      <c r="X106" s="43">
        <f>SUM($E106:I106)</f>
        <v>1389279</v>
      </c>
      <c r="Y106" s="43">
        <f>SUM($E106:J106)</f>
        <v>1693147</v>
      </c>
      <c r="Z106" s="43">
        <f>SUM($E106:K106)</f>
        <v>2022942</v>
      </c>
      <c r="AA106" s="43">
        <f>SUM($E106:L106)</f>
        <v>2367800</v>
      </c>
      <c r="AB106" s="43">
        <f>SUM($E106:M106)</f>
        <v>2667082</v>
      </c>
      <c r="AC106" s="43">
        <f>SUM($E106:N106)</f>
        <v>2986876</v>
      </c>
      <c r="AD106" s="43">
        <f>SUM($E106:O106)</f>
        <v>3271356</v>
      </c>
      <c r="AE106" s="43">
        <f>SUM($E106:P106)</f>
        <v>3547308</v>
      </c>
      <c r="AF106" s="164"/>
      <c r="AG106" s="43">
        <f t="shared" si="27"/>
        <v>2367800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168258</v>
      </c>
      <c r="F107" s="43">
        <v>153819</v>
      </c>
      <c r="G107" s="43">
        <v>174669</v>
      </c>
      <c r="H107" s="43">
        <v>151164</v>
      </c>
      <c r="I107" s="43">
        <v>151949</v>
      </c>
      <c r="J107" s="43">
        <v>147800</v>
      </c>
      <c r="K107" s="43">
        <v>152468</v>
      </c>
      <c r="L107" s="43">
        <v>148086</v>
      </c>
      <c r="M107" s="43">
        <v>158929</v>
      </c>
      <c r="N107" s="43">
        <v>167101</v>
      </c>
      <c r="O107" s="43">
        <v>144111</v>
      </c>
      <c r="P107" s="43">
        <v>140470</v>
      </c>
      <c r="Q107" s="43">
        <f>SUM(E107:P107)</f>
        <v>1858824</v>
      </c>
      <c r="R107" s="28"/>
      <c r="S107" s="28"/>
      <c r="T107" s="43">
        <f>SUM($E107:E107)</f>
        <v>168258</v>
      </c>
      <c r="U107" s="43">
        <f>SUM($E107:F107)</f>
        <v>322077</v>
      </c>
      <c r="V107" s="43">
        <f>SUM($E107:G107)</f>
        <v>496746</v>
      </c>
      <c r="W107" s="43">
        <f>SUM($E107:H107)</f>
        <v>647910</v>
      </c>
      <c r="X107" s="43">
        <f>SUM($E107:I107)</f>
        <v>799859</v>
      </c>
      <c r="Y107" s="43">
        <f>SUM($E107:J107)</f>
        <v>947659</v>
      </c>
      <c r="Z107" s="43">
        <f>SUM($E107:K107)</f>
        <v>1100127</v>
      </c>
      <c r="AA107" s="43">
        <f>SUM($E107:L107)</f>
        <v>1248213</v>
      </c>
      <c r="AB107" s="43">
        <f>SUM($E107:M107)</f>
        <v>1407142</v>
      </c>
      <c r="AC107" s="43">
        <f>SUM($E107:N107)</f>
        <v>1574243</v>
      </c>
      <c r="AD107" s="43">
        <f>SUM($E107:O107)</f>
        <v>1718354</v>
      </c>
      <c r="AE107" s="43">
        <f>SUM($E107:P107)</f>
        <v>1858824</v>
      </c>
      <c r="AF107" s="164"/>
      <c r="AG107" s="43">
        <f t="shared" si="27"/>
        <v>1248213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f>SUM(E108:P108)</f>
        <v>0</v>
      </c>
      <c r="R108" s="28"/>
      <c r="S108" s="28"/>
      <c r="T108" s="43">
        <f>SUM($E108:E108)</f>
        <v>0</v>
      </c>
      <c r="U108" s="43">
        <f>SUM($E108:F108)</f>
        <v>0</v>
      </c>
      <c r="V108" s="43">
        <f>SUM($E108:G108)</f>
        <v>0</v>
      </c>
      <c r="W108" s="43">
        <f>SUM($E108:H108)</f>
        <v>0</v>
      </c>
      <c r="X108" s="43">
        <f>SUM($E108:I108)</f>
        <v>0</v>
      </c>
      <c r="Y108" s="43">
        <f>SUM($E108:J108)</f>
        <v>0</v>
      </c>
      <c r="Z108" s="43">
        <f>SUM($E108:K108)</f>
        <v>0</v>
      </c>
      <c r="AA108" s="43">
        <f>SUM($E108:L108)</f>
        <v>0</v>
      </c>
      <c r="AB108" s="43">
        <f>SUM($E108:M108)</f>
        <v>0</v>
      </c>
      <c r="AC108" s="43">
        <f>SUM($E108:N108)</f>
        <v>0</v>
      </c>
      <c r="AD108" s="43">
        <f>SUM($E108:O108)</f>
        <v>0</v>
      </c>
      <c r="AE108" s="43">
        <f>SUM($E108:P108)</f>
        <v>0</v>
      </c>
      <c r="AF108" s="164"/>
      <c r="AG108" s="43">
        <f t="shared" si="27"/>
        <v>0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448356</v>
      </c>
      <c r="F109" s="43">
        <f t="shared" si="40"/>
        <v>398764</v>
      </c>
      <c r="G109" s="43">
        <f t="shared" si="40"/>
        <v>463971</v>
      </c>
      <c r="H109" s="43">
        <f t="shared" si="40"/>
        <v>420857</v>
      </c>
      <c r="I109" s="43">
        <f t="shared" si="40"/>
        <v>457190</v>
      </c>
      <c r="J109" s="43">
        <f t="shared" si="40"/>
        <v>451668</v>
      </c>
      <c r="K109" s="43">
        <f t="shared" si="40"/>
        <v>482263</v>
      </c>
      <c r="L109" s="43">
        <f t="shared" si="40"/>
        <v>492944</v>
      </c>
      <c r="M109" s="43">
        <f t="shared" si="40"/>
        <v>458211</v>
      </c>
      <c r="N109" s="43">
        <f t="shared" si="40"/>
        <v>486895</v>
      </c>
      <c r="O109" s="43">
        <f t="shared" si="40"/>
        <v>428591</v>
      </c>
      <c r="P109" s="43">
        <f t="shared" si="40"/>
        <v>416422</v>
      </c>
      <c r="Q109" s="43">
        <f t="shared" si="40"/>
        <v>5406132</v>
      </c>
      <c r="R109" s="28"/>
      <c r="S109" s="28"/>
      <c r="T109" s="43">
        <f t="shared" ref="T109:AE109" si="41">SUM(T106:T108)</f>
        <v>448356</v>
      </c>
      <c r="U109" s="43">
        <f t="shared" si="41"/>
        <v>847120</v>
      </c>
      <c r="V109" s="43">
        <f t="shared" si="41"/>
        <v>1311091</v>
      </c>
      <c r="W109" s="43">
        <f t="shared" si="41"/>
        <v>1731948</v>
      </c>
      <c r="X109" s="43">
        <f t="shared" si="41"/>
        <v>2189138</v>
      </c>
      <c r="Y109" s="43">
        <f t="shared" si="41"/>
        <v>2640806</v>
      </c>
      <c r="Z109" s="43">
        <f t="shared" si="41"/>
        <v>3123069</v>
      </c>
      <c r="AA109" s="43">
        <f t="shared" si="41"/>
        <v>3616013</v>
      </c>
      <c r="AB109" s="43">
        <f t="shared" si="41"/>
        <v>4074224</v>
      </c>
      <c r="AC109" s="43">
        <f t="shared" si="41"/>
        <v>4561119</v>
      </c>
      <c r="AD109" s="43">
        <f t="shared" si="41"/>
        <v>4989710</v>
      </c>
      <c r="AE109" s="43">
        <f t="shared" si="41"/>
        <v>5406132</v>
      </c>
      <c r="AF109" s="164"/>
      <c r="AG109" s="43">
        <f t="shared" si="27"/>
        <v>3616013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244968</v>
      </c>
      <c r="F111" s="37">
        <v>235909</v>
      </c>
      <c r="G111" s="37">
        <v>286467</v>
      </c>
      <c r="H111" s="37">
        <v>287252</v>
      </c>
      <c r="I111" s="37">
        <v>344785</v>
      </c>
      <c r="J111" s="37">
        <v>335273</v>
      </c>
      <c r="K111" s="37">
        <v>332961</v>
      </c>
      <c r="L111" s="37">
        <v>195796</v>
      </c>
      <c r="M111" s="37"/>
      <c r="N111" s="37"/>
      <c r="O111" s="37"/>
      <c r="P111" s="37"/>
      <c r="Q111" s="43">
        <f>SUM(E111:P111)</f>
        <v>2263411</v>
      </c>
      <c r="R111" s="53"/>
      <c r="S111" s="53"/>
      <c r="T111" s="43">
        <f>SUM($E111:E111)</f>
        <v>244968</v>
      </c>
      <c r="U111" s="43">
        <f>SUM($E111:F111)</f>
        <v>480877</v>
      </c>
      <c r="V111" s="43">
        <f>SUM($E111:G111)</f>
        <v>767344</v>
      </c>
      <c r="W111" s="43">
        <f>SUM($E111:H111)</f>
        <v>1054596</v>
      </c>
      <c r="X111" s="43">
        <f>SUM($E111:I111)</f>
        <v>1399381</v>
      </c>
      <c r="Y111" s="43">
        <f>SUM($E111:J111)</f>
        <v>1734654</v>
      </c>
      <c r="Z111" s="43">
        <f>SUM($E111:K111)</f>
        <v>2067615</v>
      </c>
      <c r="AA111" s="43">
        <f>SUM($E111:L111)</f>
        <v>2263411</v>
      </c>
      <c r="AB111" s="43">
        <f>SUM($E111:M111)</f>
        <v>2263411</v>
      </c>
      <c r="AC111" s="43">
        <f>SUM($E111:N111)</f>
        <v>2263411</v>
      </c>
      <c r="AD111" s="43">
        <f>SUM($E111:O111)</f>
        <v>2263411</v>
      </c>
      <c r="AE111" s="43">
        <f>SUM($E111:P111)</f>
        <v>2263411</v>
      </c>
      <c r="AF111" s="164"/>
      <c r="AG111" s="43">
        <f t="shared" si="27"/>
        <v>2263411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137952</v>
      </c>
      <c r="F112" s="37">
        <v>149040</v>
      </c>
      <c r="G112" s="37">
        <v>172552</v>
      </c>
      <c r="H112" s="37">
        <v>170732</v>
      </c>
      <c r="I112" s="37">
        <v>187938</v>
      </c>
      <c r="J112" s="37">
        <v>200500</v>
      </c>
      <c r="K112" s="37">
        <v>183543</v>
      </c>
      <c r="L112" s="37">
        <v>149649</v>
      </c>
      <c r="M112" s="37"/>
      <c r="N112" s="37"/>
      <c r="O112" s="37"/>
      <c r="P112" s="37"/>
      <c r="Q112" s="43">
        <f>SUM(E112:P112)</f>
        <v>1351906</v>
      </c>
      <c r="R112" s="28"/>
      <c r="S112" s="28"/>
      <c r="T112" s="43">
        <f>SUM($E112:E112)</f>
        <v>137952</v>
      </c>
      <c r="U112" s="43">
        <f>SUM($E112:F112)</f>
        <v>286992</v>
      </c>
      <c r="V112" s="43">
        <f>SUM($E112:G112)</f>
        <v>459544</v>
      </c>
      <c r="W112" s="43">
        <f>SUM($E112:H112)</f>
        <v>630276</v>
      </c>
      <c r="X112" s="43">
        <f>SUM($E112:I112)</f>
        <v>818214</v>
      </c>
      <c r="Y112" s="43">
        <f>SUM($E112:J112)</f>
        <v>1018714</v>
      </c>
      <c r="Z112" s="43">
        <f>SUM($E112:K112)</f>
        <v>1202257</v>
      </c>
      <c r="AA112" s="43">
        <f>SUM($E112:L112)</f>
        <v>1351906</v>
      </c>
      <c r="AB112" s="43">
        <f>SUM($E112:M112)</f>
        <v>1351906</v>
      </c>
      <c r="AC112" s="43">
        <f>SUM($E112:N112)</f>
        <v>1351906</v>
      </c>
      <c r="AD112" s="43">
        <f>SUM($E112:O112)</f>
        <v>1351906</v>
      </c>
      <c r="AE112" s="43">
        <f>SUM($E112:P112)</f>
        <v>1351906</v>
      </c>
      <c r="AF112" s="164"/>
      <c r="AG112" s="43">
        <f t="shared" si="27"/>
        <v>1351906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/>
      <c r="N113" s="37"/>
      <c r="O113" s="37"/>
      <c r="P113" s="37"/>
      <c r="Q113" s="43">
        <f>SUM(E113:P113)</f>
        <v>0</v>
      </c>
      <c r="R113" s="28"/>
      <c r="S113" s="28"/>
      <c r="T113" s="43">
        <f>SUM($E113:E113)</f>
        <v>0</v>
      </c>
      <c r="U113" s="43">
        <f>SUM($E113:F113)</f>
        <v>0</v>
      </c>
      <c r="V113" s="43">
        <f>SUM($E113:G113)</f>
        <v>0</v>
      </c>
      <c r="W113" s="43">
        <f>SUM($E113:H113)</f>
        <v>0</v>
      </c>
      <c r="X113" s="43">
        <f>SUM($E113:I113)</f>
        <v>0</v>
      </c>
      <c r="Y113" s="43">
        <f>SUM($E113:J113)</f>
        <v>0</v>
      </c>
      <c r="Z113" s="43">
        <f>SUM($E113:K113)</f>
        <v>0</v>
      </c>
      <c r="AA113" s="43">
        <f>SUM($E113:L113)</f>
        <v>0</v>
      </c>
      <c r="AB113" s="43">
        <f>SUM($E113:M113)</f>
        <v>0</v>
      </c>
      <c r="AC113" s="43">
        <f>SUM($E113:N113)</f>
        <v>0</v>
      </c>
      <c r="AD113" s="43">
        <f>SUM($E113:O113)</f>
        <v>0</v>
      </c>
      <c r="AE113" s="43">
        <f>SUM($E113:P113)</f>
        <v>0</v>
      </c>
      <c r="AF113" s="164"/>
      <c r="AG113" s="43">
        <f t="shared" si="27"/>
        <v>0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382920</v>
      </c>
      <c r="F114" s="43">
        <f t="shared" si="42"/>
        <v>384949</v>
      </c>
      <c r="G114" s="43">
        <f t="shared" si="42"/>
        <v>459019</v>
      </c>
      <c r="H114" s="43">
        <f t="shared" si="42"/>
        <v>457984</v>
      </c>
      <c r="I114" s="43">
        <f t="shared" si="42"/>
        <v>532723</v>
      </c>
      <c r="J114" s="43">
        <f t="shared" si="42"/>
        <v>535773</v>
      </c>
      <c r="K114" s="43">
        <f t="shared" si="42"/>
        <v>516504</v>
      </c>
      <c r="L114" s="43">
        <f t="shared" si="42"/>
        <v>345445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3615317</v>
      </c>
      <c r="R114" s="28"/>
      <c r="S114" s="28"/>
      <c r="T114" s="43">
        <f t="shared" ref="T114:AE114" si="43">SUM(T111:T113)</f>
        <v>382920</v>
      </c>
      <c r="U114" s="43">
        <f t="shared" si="43"/>
        <v>767869</v>
      </c>
      <c r="V114" s="43">
        <f t="shared" si="43"/>
        <v>1226888</v>
      </c>
      <c r="W114" s="43">
        <f t="shared" si="43"/>
        <v>1684872</v>
      </c>
      <c r="X114" s="43">
        <f t="shared" si="43"/>
        <v>2217595</v>
      </c>
      <c r="Y114" s="43">
        <f t="shared" si="43"/>
        <v>2753368</v>
      </c>
      <c r="Z114" s="43">
        <f t="shared" si="43"/>
        <v>3269872</v>
      </c>
      <c r="AA114" s="43">
        <f t="shared" si="43"/>
        <v>3615317</v>
      </c>
      <c r="AB114" s="43">
        <f t="shared" si="43"/>
        <v>3615317</v>
      </c>
      <c r="AC114" s="43">
        <f t="shared" si="43"/>
        <v>3615317</v>
      </c>
      <c r="AD114" s="43">
        <f t="shared" si="43"/>
        <v>3615317</v>
      </c>
      <c r="AE114" s="43">
        <f t="shared" si="43"/>
        <v>3615317</v>
      </c>
      <c r="AF114" s="164"/>
      <c r="AG114" s="43">
        <f t="shared" si="27"/>
        <v>3615317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R116" s="44"/>
      <c r="S116" s="44"/>
      <c r="AG116" s="43">
        <f t="shared" si="27"/>
        <v>0</v>
      </c>
    </row>
    <row r="117" spans="1:33" ht="15.2" customHeight="1">
      <c r="R117" s="44"/>
      <c r="S117" s="44"/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507870</v>
      </c>
      <c r="F118" s="43">
        <f t="shared" si="44"/>
        <v>457716</v>
      </c>
      <c r="G118" s="43">
        <f t="shared" si="44"/>
        <v>541818</v>
      </c>
      <c r="H118" s="43">
        <f t="shared" si="44"/>
        <v>512336</v>
      </c>
      <c r="I118" s="43">
        <f t="shared" si="44"/>
        <v>526615</v>
      </c>
      <c r="J118" s="43">
        <f t="shared" si="44"/>
        <v>497362</v>
      </c>
      <c r="K118" s="43">
        <f t="shared" si="44"/>
        <v>540922</v>
      </c>
      <c r="L118" s="43">
        <f t="shared" si="44"/>
        <v>543980</v>
      </c>
      <c r="M118" s="43">
        <f t="shared" si="44"/>
        <v>500833</v>
      </c>
      <c r="N118" s="43">
        <f t="shared" si="44"/>
        <v>502473</v>
      </c>
      <c r="O118" s="43">
        <f t="shared" si="44"/>
        <v>502473</v>
      </c>
      <c r="P118" s="43">
        <f t="shared" si="44"/>
        <v>478716</v>
      </c>
      <c r="Q118" s="43">
        <f t="shared" ref="Q118:Q123" si="45">SUM(E118:P118)</f>
        <v>6113114</v>
      </c>
      <c r="R118" s="44"/>
      <c r="S118" s="44"/>
      <c r="T118" s="43">
        <f>SUM($E118:E118)</f>
        <v>507870</v>
      </c>
      <c r="U118" s="43">
        <f>SUM($E118:F118)</f>
        <v>965586</v>
      </c>
      <c r="V118" s="43">
        <f>SUM($E118:G118)</f>
        <v>1507404</v>
      </c>
      <c r="W118" s="43">
        <f>SUM($E118:H118)</f>
        <v>2019740</v>
      </c>
      <c r="X118" s="43">
        <f>SUM($E118:I118)</f>
        <v>2546355</v>
      </c>
      <c r="Y118" s="43">
        <f>SUM($E118:J118)</f>
        <v>3043717</v>
      </c>
      <c r="Z118" s="43">
        <f>SUM($E118:K118)</f>
        <v>3584639</v>
      </c>
      <c r="AA118" s="43">
        <f>SUM($E118:L118)</f>
        <v>4128619</v>
      </c>
      <c r="AB118" s="43">
        <f>SUM($E118:M118)</f>
        <v>4629452</v>
      </c>
      <c r="AC118" s="43">
        <f>SUM($E118:N118)</f>
        <v>5131925</v>
      </c>
      <c r="AD118" s="43">
        <f>SUM($E118:O118)</f>
        <v>5634398</v>
      </c>
      <c r="AE118" s="43">
        <f>SUM($E118:P118)</f>
        <v>6113114</v>
      </c>
      <c r="AF118" s="164"/>
      <c r="AG118" s="43">
        <f t="shared" si="27"/>
        <v>4128619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502473</v>
      </c>
      <c r="F119" s="43">
        <f t="shared" si="44"/>
        <v>401366</v>
      </c>
      <c r="G119" s="43">
        <f t="shared" si="44"/>
        <v>497338</v>
      </c>
      <c r="H119" s="43">
        <f t="shared" si="44"/>
        <v>473014</v>
      </c>
      <c r="I119" s="43">
        <f t="shared" si="44"/>
        <v>488957</v>
      </c>
      <c r="J119" s="43">
        <f t="shared" si="44"/>
        <v>484582</v>
      </c>
      <c r="K119" s="43">
        <f t="shared" si="44"/>
        <v>519733</v>
      </c>
      <c r="L119" s="43">
        <f t="shared" si="44"/>
        <v>536895</v>
      </c>
      <c r="M119" s="43">
        <f t="shared" si="44"/>
        <v>459564</v>
      </c>
      <c r="N119" s="43">
        <f t="shared" si="44"/>
        <v>459659</v>
      </c>
      <c r="O119" s="43">
        <f t="shared" si="44"/>
        <v>427902</v>
      </c>
      <c r="P119" s="43">
        <f t="shared" si="44"/>
        <v>398136</v>
      </c>
      <c r="Q119" s="43">
        <f t="shared" si="45"/>
        <v>5649619</v>
      </c>
      <c r="R119" s="44"/>
      <c r="S119" s="44"/>
      <c r="T119" s="43">
        <f>SUM($E119:E119)</f>
        <v>502473</v>
      </c>
      <c r="U119" s="43">
        <f>SUM($E119:F119)</f>
        <v>903839</v>
      </c>
      <c r="V119" s="43">
        <f>SUM($E119:G119)</f>
        <v>1401177</v>
      </c>
      <c r="W119" s="43">
        <f>SUM($E119:H119)</f>
        <v>1874191</v>
      </c>
      <c r="X119" s="43">
        <f>SUM($E119:I119)</f>
        <v>2363148</v>
      </c>
      <c r="Y119" s="43">
        <f>SUM($E119:J119)</f>
        <v>2847730</v>
      </c>
      <c r="Z119" s="43">
        <f>SUM($E119:K119)</f>
        <v>3367463</v>
      </c>
      <c r="AA119" s="43">
        <f>SUM($E119:L119)</f>
        <v>3904358</v>
      </c>
      <c r="AB119" s="43">
        <f>SUM($E119:M119)</f>
        <v>4363922</v>
      </c>
      <c r="AC119" s="43">
        <f>SUM($E119:N119)</f>
        <v>4823581</v>
      </c>
      <c r="AD119" s="43">
        <f>SUM($E119:O119)</f>
        <v>5251483</v>
      </c>
      <c r="AE119" s="43">
        <f>SUM($E119:P119)</f>
        <v>5649619</v>
      </c>
      <c r="AF119" s="164"/>
      <c r="AG119" s="43">
        <f t="shared" si="27"/>
        <v>3904358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389814</v>
      </c>
      <c r="F120" s="43">
        <f t="shared" si="44"/>
        <v>346146</v>
      </c>
      <c r="G120" s="43">
        <f t="shared" si="44"/>
        <v>377009</v>
      </c>
      <c r="H120" s="43">
        <f t="shared" si="44"/>
        <v>370631</v>
      </c>
      <c r="I120" s="43">
        <f t="shared" si="44"/>
        <v>387409</v>
      </c>
      <c r="J120" s="43">
        <f t="shared" si="44"/>
        <v>379067</v>
      </c>
      <c r="K120" s="43">
        <f t="shared" si="44"/>
        <v>401361</v>
      </c>
      <c r="L120" s="43">
        <f t="shared" si="44"/>
        <v>435828</v>
      </c>
      <c r="M120" s="43">
        <f t="shared" si="44"/>
        <v>347802</v>
      </c>
      <c r="N120" s="43">
        <f t="shared" si="44"/>
        <v>359596</v>
      </c>
      <c r="O120" s="43">
        <f t="shared" si="44"/>
        <v>334805</v>
      </c>
      <c r="P120" s="43">
        <f t="shared" si="44"/>
        <v>318325</v>
      </c>
      <c r="Q120" s="43">
        <f t="shared" si="45"/>
        <v>4447793</v>
      </c>
      <c r="R120" s="44"/>
      <c r="S120" s="44"/>
      <c r="T120" s="43">
        <f>SUM($E120:E120)</f>
        <v>389814</v>
      </c>
      <c r="U120" s="43">
        <f>SUM($E120:F120)</f>
        <v>735960</v>
      </c>
      <c r="V120" s="43">
        <f>SUM($E120:G120)</f>
        <v>1112969</v>
      </c>
      <c r="W120" s="43">
        <f>SUM($E120:H120)</f>
        <v>1483600</v>
      </c>
      <c r="X120" s="43">
        <f>SUM($E120:I120)</f>
        <v>1871009</v>
      </c>
      <c r="Y120" s="43">
        <f>SUM($E120:J120)</f>
        <v>2250076</v>
      </c>
      <c r="Z120" s="43">
        <f>SUM($E120:K120)</f>
        <v>2651437</v>
      </c>
      <c r="AA120" s="43">
        <f>SUM($E120:L120)</f>
        <v>3087265</v>
      </c>
      <c r="AB120" s="43">
        <f>SUM($E120:M120)</f>
        <v>3435067</v>
      </c>
      <c r="AC120" s="43">
        <f>SUM($E120:N120)</f>
        <v>3794663</v>
      </c>
      <c r="AD120" s="43">
        <f>SUM($E120:O120)</f>
        <v>4129468</v>
      </c>
      <c r="AE120" s="43">
        <f>SUM($E120:P120)</f>
        <v>4447793</v>
      </c>
      <c r="AF120" s="164"/>
      <c r="AG120" s="43">
        <f t="shared" si="27"/>
        <v>3087265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302612</v>
      </c>
      <c r="F121" s="43">
        <f t="shared" si="44"/>
        <v>293269</v>
      </c>
      <c r="G121" s="43">
        <f t="shared" si="44"/>
        <v>364590</v>
      </c>
      <c r="H121" s="43">
        <f t="shared" si="44"/>
        <v>350487</v>
      </c>
      <c r="I121" s="43">
        <f t="shared" si="44"/>
        <v>363856</v>
      </c>
      <c r="J121" s="43">
        <f t="shared" si="44"/>
        <v>332030</v>
      </c>
      <c r="K121" s="43">
        <f t="shared" si="44"/>
        <v>370837</v>
      </c>
      <c r="L121" s="43">
        <f t="shared" si="44"/>
        <v>398248</v>
      </c>
      <c r="M121" s="43">
        <f t="shared" si="44"/>
        <v>361071</v>
      </c>
      <c r="N121" s="43">
        <f t="shared" si="44"/>
        <v>367404</v>
      </c>
      <c r="O121" s="43">
        <f t="shared" si="44"/>
        <v>338646</v>
      </c>
      <c r="P121" s="43">
        <f t="shared" si="44"/>
        <v>344518</v>
      </c>
      <c r="Q121" s="43">
        <f t="shared" si="45"/>
        <v>4187568</v>
      </c>
      <c r="R121" s="44"/>
      <c r="S121" s="44"/>
      <c r="T121" s="43">
        <f>SUM($E121:E121)</f>
        <v>302612</v>
      </c>
      <c r="U121" s="43">
        <f>SUM($E121:F121)</f>
        <v>595881</v>
      </c>
      <c r="V121" s="43">
        <f>SUM($E121:G121)</f>
        <v>960471</v>
      </c>
      <c r="W121" s="43">
        <f>SUM($E121:H121)</f>
        <v>1310958</v>
      </c>
      <c r="X121" s="43">
        <f>SUM($E121:I121)</f>
        <v>1674814</v>
      </c>
      <c r="Y121" s="43">
        <f>SUM($E121:J121)</f>
        <v>2006844</v>
      </c>
      <c r="Z121" s="43">
        <f>SUM($E121:K121)</f>
        <v>2377681</v>
      </c>
      <c r="AA121" s="43">
        <f>SUM($E121:L121)</f>
        <v>2775929</v>
      </c>
      <c r="AB121" s="43">
        <f>SUM($E121:M121)</f>
        <v>3137000</v>
      </c>
      <c r="AC121" s="43">
        <f>SUM($E121:N121)</f>
        <v>3504404</v>
      </c>
      <c r="AD121" s="43">
        <f>SUM($E121:O121)</f>
        <v>3843050</v>
      </c>
      <c r="AE121" s="43">
        <f>SUM($E121:P121)</f>
        <v>4187568</v>
      </c>
      <c r="AF121" s="164"/>
      <c r="AG121" s="43">
        <f t="shared" si="27"/>
        <v>2775929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327701</v>
      </c>
      <c r="F122" s="43">
        <f t="shared" si="44"/>
        <v>303860</v>
      </c>
      <c r="G122" s="43">
        <f t="shared" si="44"/>
        <v>378991</v>
      </c>
      <c r="H122" s="43">
        <f t="shared" si="44"/>
        <v>383479</v>
      </c>
      <c r="I122" s="43">
        <f t="shared" si="44"/>
        <v>395799</v>
      </c>
      <c r="J122" s="43">
        <f t="shared" si="44"/>
        <v>386951</v>
      </c>
      <c r="K122" s="43">
        <f t="shared" si="44"/>
        <v>420884</v>
      </c>
      <c r="L122" s="43">
        <f t="shared" si="44"/>
        <v>428735</v>
      </c>
      <c r="M122" s="43">
        <f t="shared" si="44"/>
        <v>382863</v>
      </c>
      <c r="N122" s="43">
        <f t="shared" si="44"/>
        <v>396458</v>
      </c>
      <c r="O122" s="43">
        <f t="shared" si="44"/>
        <v>367068</v>
      </c>
      <c r="P122" s="43">
        <f t="shared" si="44"/>
        <v>363889</v>
      </c>
      <c r="Q122" s="43">
        <f t="shared" si="45"/>
        <v>4536678</v>
      </c>
      <c r="R122" s="44"/>
      <c r="S122" s="44"/>
      <c r="T122" s="43">
        <f>SUM($E122:E122)</f>
        <v>327701</v>
      </c>
      <c r="U122" s="43">
        <f>SUM($E122:F122)</f>
        <v>631561</v>
      </c>
      <c r="V122" s="43">
        <f>SUM($E122:G122)</f>
        <v>1010552</v>
      </c>
      <c r="W122" s="43">
        <f>SUM($E122:H122)</f>
        <v>1394031</v>
      </c>
      <c r="X122" s="43">
        <f>SUM($E122:I122)</f>
        <v>1789830</v>
      </c>
      <c r="Y122" s="43">
        <f>SUM($E122:J122)</f>
        <v>2176781</v>
      </c>
      <c r="Z122" s="43">
        <f>SUM($E122:K122)</f>
        <v>2597665</v>
      </c>
      <c r="AA122" s="43">
        <f>SUM($E122:L122)</f>
        <v>3026400</v>
      </c>
      <c r="AB122" s="43">
        <f>SUM($E122:M122)</f>
        <v>3409263</v>
      </c>
      <c r="AC122" s="43">
        <f>SUM($E122:N122)</f>
        <v>3805721</v>
      </c>
      <c r="AD122" s="43">
        <f>SUM($E122:O122)</f>
        <v>4172789</v>
      </c>
      <c r="AE122" s="43">
        <f>SUM($E122:P122)</f>
        <v>4536678</v>
      </c>
      <c r="AF122" s="164"/>
      <c r="AG122" s="43">
        <f t="shared" si="27"/>
        <v>3026400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339385</v>
      </c>
      <c r="F123" s="43">
        <f t="shared" si="44"/>
        <v>318336</v>
      </c>
      <c r="G123" s="43">
        <f t="shared" si="44"/>
        <v>402098</v>
      </c>
      <c r="H123" s="43">
        <f t="shared" si="44"/>
        <v>392178</v>
      </c>
      <c r="I123" s="43">
        <f t="shared" si="44"/>
        <v>400333</v>
      </c>
      <c r="J123" s="43">
        <f t="shared" si="44"/>
        <v>394007</v>
      </c>
      <c r="K123" s="43">
        <f t="shared" si="44"/>
        <v>423406</v>
      </c>
      <c r="L123" s="43">
        <f t="shared" si="44"/>
        <v>424249</v>
      </c>
      <c r="M123" s="43">
        <f t="shared" si="44"/>
        <v>376332</v>
      </c>
      <c r="N123" s="43">
        <f t="shared" si="44"/>
        <v>400667</v>
      </c>
      <c r="O123" s="43">
        <f t="shared" si="44"/>
        <v>373998</v>
      </c>
      <c r="P123" s="43">
        <f t="shared" si="44"/>
        <v>380810</v>
      </c>
      <c r="Q123" s="43">
        <f t="shared" si="45"/>
        <v>4625799</v>
      </c>
      <c r="R123" s="44"/>
      <c r="S123" s="44"/>
      <c r="T123" s="43">
        <f>SUM($E123:E123)</f>
        <v>339385</v>
      </c>
      <c r="U123" s="43">
        <f>SUM($E123:F123)</f>
        <v>657721</v>
      </c>
      <c r="V123" s="43">
        <f>SUM($E123:G123)</f>
        <v>1059819</v>
      </c>
      <c r="W123" s="43">
        <f>SUM($E123:H123)</f>
        <v>1451997</v>
      </c>
      <c r="X123" s="43">
        <f>SUM($E123:I123)</f>
        <v>1852330</v>
      </c>
      <c r="Y123" s="43">
        <f>SUM($E123:J123)</f>
        <v>2246337</v>
      </c>
      <c r="Z123" s="43">
        <f>SUM($E123:K123)</f>
        <v>2669743</v>
      </c>
      <c r="AA123" s="43">
        <f>SUM($E123:L123)</f>
        <v>3093992</v>
      </c>
      <c r="AB123" s="43">
        <f>SUM($E123:M123)</f>
        <v>3470324</v>
      </c>
      <c r="AC123" s="43">
        <f>SUM($E123:N123)</f>
        <v>3870991</v>
      </c>
      <c r="AD123" s="43">
        <f>SUM($E123:O123)</f>
        <v>4244989</v>
      </c>
      <c r="AE123" s="43">
        <f>SUM($E123:P123)</f>
        <v>4625799</v>
      </c>
      <c r="AF123" s="164"/>
      <c r="AG123" s="43">
        <f t="shared" si="27"/>
        <v>3093992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351181</v>
      </c>
      <c r="F124" s="43">
        <f t="shared" si="44"/>
        <v>344819</v>
      </c>
      <c r="G124" s="43">
        <f t="shared" si="44"/>
        <v>403883</v>
      </c>
      <c r="H124" s="43">
        <f t="shared" si="44"/>
        <v>389075</v>
      </c>
      <c r="I124" s="43">
        <f t="shared" si="44"/>
        <v>419232</v>
      </c>
      <c r="J124" s="43">
        <f t="shared" si="44"/>
        <v>415082</v>
      </c>
      <c r="K124" s="43">
        <f t="shared" si="44"/>
        <v>421888</v>
      </c>
      <c r="L124" s="43">
        <f t="shared" si="44"/>
        <v>451571</v>
      </c>
      <c r="M124" s="43">
        <f t="shared" si="44"/>
        <v>399499</v>
      </c>
      <c r="N124" s="43">
        <f t="shared" si="44"/>
        <v>418515</v>
      </c>
      <c r="O124" s="43">
        <f t="shared" si="44"/>
        <v>397904</v>
      </c>
      <c r="P124" s="43">
        <f t="shared" si="44"/>
        <v>387842</v>
      </c>
      <c r="Q124" s="43">
        <f t="shared" ref="Q124:Q138" si="46">SUM(E124:P124)</f>
        <v>4800491</v>
      </c>
      <c r="R124" s="44"/>
      <c r="S124" s="44"/>
      <c r="T124" s="43">
        <f>SUM($E124:E124)</f>
        <v>351181</v>
      </c>
      <c r="U124" s="43">
        <f>SUM($E124:F124)</f>
        <v>696000</v>
      </c>
      <c r="V124" s="43">
        <f>SUM($E124:G124)</f>
        <v>1099883</v>
      </c>
      <c r="W124" s="43">
        <f>SUM($E124:H124)</f>
        <v>1488958</v>
      </c>
      <c r="X124" s="43">
        <f>SUM($E124:I124)</f>
        <v>1908190</v>
      </c>
      <c r="Y124" s="43">
        <f>SUM($E124:J124)</f>
        <v>2323272</v>
      </c>
      <c r="Z124" s="43">
        <f>SUM($E124:K124)</f>
        <v>2745160</v>
      </c>
      <c r="AA124" s="43">
        <f>SUM($E124:L124)</f>
        <v>3196731</v>
      </c>
      <c r="AB124" s="43">
        <f>SUM($E124:M124)</f>
        <v>3596230</v>
      </c>
      <c r="AC124" s="43">
        <f>SUM($E124:N124)</f>
        <v>4014745</v>
      </c>
      <c r="AD124" s="43">
        <f>SUM($E124:O124)</f>
        <v>4412649</v>
      </c>
      <c r="AE124" s="43">
        <f>SUM($E124:P124)</f>
        <v>4800491</v>
      </c>
      <c r="AF124" s="164"/>
      <c r="AG124" s="43">
        <f t="shared" si="27"/>
        <v>3196731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375332</v>
      </c>
      <c r="F125" s="43">
        <f t="shared" si="44"/>
        <v>348452</v>
      </c>
      <c r="G125" s="43">
        <f t="shared" si="44"/>
        <v>423471</v>
      </c>
      <c r="H125" s="43">
        <f t="shared" si="44"/>
        <v>402766</v>
      </c>
      <c r="I125" s="43">
        <f t="shared" si="44"/>
        <v>422777</v>
      </c>
      <c r="J125" s="43">
        <f t="shared" si="44"/>
        <v>417145</v>
      </c>
      <c r="K125" s="43">
        <f t="shared" si="44"/>
        <v>436972</v>
      </c>
      <c r="L125" s="43">
        <f t="shared" si="44"/>
        <v>469696</v>
      </c>
      <c r="M125" s="43">
        <f t="shared" si="44"/>
        <v>399924</v>
      </c>
      <c r="N125" s="43">
        <f t="shared" si="44"/>
        <v>422852</v>
      </c>
      <c r="O125" s="43">
        <f t="shared" si="44"/>
        <v>387116</v>
      </c>
      <c r="P125" s="43">
        <f t="shared" si="44"/>
        <v>389036</v>
      </c>
      <c r="Q125" s="43">
        <f t="shared" si="46"/>
        <v>4895539</v>
      </c>
      <c r="R125" s="44"/>
      <c r="S125" s="44"/>
      <c r="T125" s="43">
        <f>SUM($E125:E125)</f>
        <v>375332</v>
      </c>
      <c r="U125" s="43">
        <f>SUM($E125:F125)</f>
        <v>723784</v>
      </c>
      <c r="V125" s="43">
        <f>SUM($E125:G125)</f>
        <v>1147255</v>
      </c>
      <c r="W125" s="43">
        <f>SUM($E125:H125)</f>
        <v>1550021</v>
      </c>
      <c r="X125" s="43">
        <f>SUM($E125:I125)</f>
        <v>1972798</v>
      </c>
      <c r="Y125" s="43">
        <f>SUM($E125:J125)</f>
        <v>2389943</v>
      </c>
      <c r="Z125" s="43">
        <f>SUM($E125:K125)</f>
        <v>2826915</v>
      </c>
      <c r="AA125" s="43">
        <f>SUM($E125:L125)</f>
        <v>3296611</v>
      </c>
      <c r="AB125" s="43">
        <f>SUM($E125:M125)</f>
        <v>3696535</v>
      </c>
      <c r="AC125" s="43">
        <f>SUM($E125:N125)</f>
        <v>4119387</v>
      </c>
      <c r="AD125" s="43">
        <f>SUM($E125:O125)</f>
        <v>4506503</v>
      </c>
      <c r="AE125" s="43">
        <f>SUM($E125:P125)</f>
        <v>4895539</v>
      </c>
      <c r="AF125" s="164"/>
      <c r="AG125" s="43">
        <f t="shared" si="27"/>
        <v>3296611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349785</v>
      </c>
      <c r="F126" s="43">
        <f t="shared" si="44"/>
        <v>328480</v>
      </c>
      <c r="G126" s="43">
        <f t="shared" si="44"/>
        <v>401206</v>
      </c>
      <c r="H126" s="43">
        <f t="shared" si="44"/>
        <v>383406</v>
      </c>
      <c r="I126" s="43">
        <f t="shared" si="44"/>
        <v>401466</v>
      </c>
      <c r="J126" s="43">
        <f t="shared" si="44"/>
        <v>402246</v>
      </c>
      <c r="K126" s="43">
        <f t="shared" si="44"/>
        <v>420906</v>
      </c>
      <c r="L126" s="43">
        <f t="shared" si="44"/>
        <v>450293</v>
      </c>
      <c r="M126" s="43">
        <f t="shared" si="44"/>
        <v>382147</v>
      </c>
      <c r="N126" s="43">
        <f t="shared" si="44"/>
        <v>414926</v>
      </c>
      <c r="O126" s="43">
        <f t="shared" si="44"/>
        <v>373537</v>
      </c>
      <c r="P126" s="43">
        <f t="shared" si="44"/>
        <v>383585</v>
      </c>
      <c r="Q126" s="43">
        <f t="shared" si="46"/>
        <v>4691983</v>
      </c>
      <c r="R126" s="44"/>
      <c r="S126" s="44"/>
      <c r="T126" s="43">
        <f>SUM($E126:E126)</f>
        <v>349785</v>
      </c>
      <c r="U126" s="43">
        <f>SUM($E126:F126)</f>
        <v>678265</v>
      </c>
      <c r="V126" s="43">
        <f>SUM($E126:G126)</f>
        <v>1079471</v>
      </c>
      <c r="W126" s="43">
        <f>SUM($E126:H126)</f>
        <v>1462877</v>
      </c>
      <c r="X126" s="43">
        <f>SUM($E126:I126)</f>
        <v>1864343</v>
      </c>
      <c r="Y126" s="43">
        <f>SUM($E126:J126)</f>
        <v>2266589</v>
      </c>
      <c r="Z126" s="43">
        <f>SUM($E126:K126)</f>
        <v>2687495</v>
      </c>
      <c r="AA126" s="43">
        <f>SUM($E126:L126)</f>
        <v>3137788</v>
      </c>
      <c r="AB126" s="43">
        <f>SUM($E126:M126)</f>
        <v>3519935</v>
      </c>
      <c r="AC126" s="43">
        <f>SUM($E126:N126)</f>
        <v>3934861</v>
      </c>
      <c r="AD126" s="43">
        <f>SUM($E126:O126)</f>
        <v>4308398</v>
      </c>
      <c r="AE126" s="43">
        <f>SUM($E126:P126)</f>
        <v>4691983</v>
      </c>
      <c r="AF126" s="164"/>
      <c r="AG126" s="43">
        <f t="shared" si="27"/>
        <v>3137788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355167</v>
      </c>
      <c r="F127" s="43">
        <f t="shared" si="44"/>
        <v>318209</v>
      </c>
      <c r="G127" s="43">
        <f t="shared" si="44"/>
        <v>393946</v>
      </c>
      <c r="H127" s="43">
        <f t="shared" si="44"/>
        <v>379677</v>
      </c>
      <c r="I127" s="43">
        <f t="shared" si="44"/>
        <v>384433</v>
      </c>
      <c r="J127" s="43">
        <f t="shared" si="44"/>
        <v>381663</v>
      </c>
      <c r="K127" s="43">
        <f t="shared" si="44"/>
        <v>417369</v>
      </c>
      <c r="L127" s="43">
        <f t="shared" si="44"/>
        <v>413403</v>
      </c>
      <c r="M127" s="43">
        <f t="shared" si="44"/>
        <v>369588</v>
      </c>
      <c r="N127" s="43">
        <f t="shared" si="44"/>
        <v>375447</v>
      </c>
      <c r="O127" s="43">
        <f t="shared" si="44"/>
        <v>339430</v>
      </c>
      <c r="P127" s="43">
        <f t="shared" si="44"/>
        <v>338162</v>
      </c>
      <c r="Q127" s="43">
        <f t="shared" si="46"/>
        <v>4466494</v>
      </c>
      <c r="R127" s="44"/>
      <c r="S127" s="44"/>
      <c r="T127" s="43">
        <f>SUM($E127:E127)</f>
        <v>355167</v>
      </c>
      <c r="U127" s="43">
        <f>SUM($E127:F127)</f>
        <v>673376</v>
      </c>
      <c r="V127" s="43">
        <f>SUM($E127:G127)</f>
        <v>1067322</v>
      </c>
      <c r="W127" s="43">
        <f>SUM($E127:H127)</f>
        <v>1446999</v>
      </c>
      <c r="X127" s="43">
        <f>SUM($E127:I127)</f>
        <v>1831432</v>
      </c>
      <c r="Y127" s="43">
        <f>SUM($E127:J127)</f>
        <v>2213095</v>
      </c>
      <c r="Z127" s="43">
        <f>SUM($E127:K127)</f>
        <v>2630464</v>
      </c>
      <c r="AA127" s="43">
        <f>SUM($E127:L127)</f>
        <v>3043867</v>
      </c>
      <c r="AB127" s="43">
        <f>SUM($E127:M127)</f>
        <v>3413455</v>
      </c>
      <c r="AC127" s="43">
        <f>SUM($E127:N127)</f>
        <v>3788902</v>
      </c>
      <c r="AD127" s="43">
        <f>SUM($E127:O127)</f>
        <v>4128332</v>
      </c>
      <c r="AE127" s="43">
        <f>SUM($E127:P127)</f>
        <v>4466494</v>
      </c>
      <c r="AF127" s="164"/>
      <c r="AG127" s="43">
        <f t="shared" si="27"/>
        <v>3043867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7">SUMIFS(E$11:E$115,$A$11:$A$115,$A128,$C$11:$C$115,$C128)</f>
        <v>323675</v>
      </c>
      <c r="F128" s="43">
        <f t="shared" si="47"/>
        <v>310760</v>
      </c>
      <c r="G128" s="43">
        <f t="shared" si="47"/>
        <v>350032</v>
      </c>
      <c r="H128" s="43">
        <f t="shared" si="47"/>
        <v>349261</v>
      </c>
      <c r="I128" s="43">
        <f t="shared" si="47"/>
        <v>365947</v>
      </c>
      <c r="J128" s="43">
        <f t="shared" si="47"/>
        <v>363158</v>
      </c>
      <c r="K128" s="43">
        <f t="shared" si="47"/>
        <v>382331</v>
      </c>
      <c r="L128" s="43">
        <f t="shared" si="47"/>
        <v>397191</v>
      </c>
      <c r="M128" s="43">
        <f t="shared" si="47"/>
        <v>347170</v>
      </c>
      <c r="N128" s="43">
        <f t="shared" si="47"/>
        <v>359887</v>
      </c>
      <c r="O128" s="43">
        <f t="shared" si="47"/>
        <v>331216</v>
      </c>
      <c r="P128" s="43">
        <f t="shared" si="47"/>
        <v>322486</v>
      </c>
      <c r="Q128" s="43">
        <f t="shared" si="46"/>
        <v>4203114</v>
      </c>
      <c r="R128" s="44"/>
      <c r="S128" s="44"/>
      <c r="T128" s="43">
        <f>SUM($E128:E128)</f>
        <v>323675</v>
      </c>
      <c r="U128" s="43">
        <f>SUM($E128:F128)</f>
        <v>634435</v>
      </c>
      <c r="V128" s="43">
        <f>SUM($E128:G128)</f>
        <v>984467</v>
      </c>
      <c r="W128" s="43">
        <f>SUM($E128:H128)</f>
        <v>1333728</v>
      </c>
      <c r="X128" s="43">
        <f>SUM($E128:I128)</f>
        <v>1699675</v>
      </c>
      <c r="Y128" s="43">
        <f>SUM($E128:J128)</f>
        <v>2062833</v>
      </c>
      <c r="Z128" s="43">
        <f>SUM($E128:K128)</f>
        <v>2445164</v>
      </c>
      <c r="AA128" s="43">
        <f>SUM($E128:L128)</f>
        <v>2842355</v>
      </c>
      <c r="AB128" s="43">
        <f>SUM($E128:M128)</f>
        <v>3189525</v>
      </c>
      <c r="AC128" s="43">
        <f>SUM($E128:N128)</f>
        <v>3549412</v>
      </c>
      <c r="AD128" s="43">
        <f>SUM($E128:O128)</f>
        <v>3880628</v>
      </c>
      <c r="AE128" s="43">
        <f>SUM($E128:P128)</f>
        <v>4203114</v>
      </c>
      <c r="AF128" s="164"/>
      <c r="AG128" s="43">
        <f t="shared" si="27"/>
        <v>2842355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7"/>
        <v>323221</v>
      </c>
      <c r="F129" s="43">
        <f t="shared" si="47"/>
        <v>290478</v>
      </c>
      <c r="G129" s="43">
        <f t="shared" si="47"/>
        <v>340091</v>
      </c>
      <c r="H129" s="43">
        <f t="shared" si="47"/>
        <v>334581</v>
      </c>
      <c r="I129" s="43">
        <f t="shared" si="47"/>
        <v>352272</v>
      </c>
      <c r="J129" s="43">
        <f t="shared" si="47"/>
        <v>362054</v>
      </c>
      <c r="K129" s="43">
        <f t="shared" si="47"/>
        <v>381480</v>
      </c>
      <c r="L129" s="43">
        <f t="shared" si="47"/>
        <v>397021</v>
      </c>
      <c r="M129" s="43">
        <f t="shared" si="47"/>
        <v>358680</v>
      </c>
      <c r="N129" s="43">
        <f t="shared" si="47"/>
        <v>458323</v>
      </c>
      <c r="O129" s="43">
        <f t="shared" si="47"/>
        <v>378556</v>
      </c>
      <c r="P129" s="43">
        <f t="shared" si="47"/>
        <v>350620</v>
      </c>
      <c r="Q129" s="43">
        <f t="shared" si="46"/>
        <v>4327377</v>
      </c>
      <c r="R129" s="44"/>
      <c r="S129" s="44"/>
      <c r="T129" s="43">
        <f>SUM($E129:E129)</f>
        <v>323221</v>
      </c>
      <c r="U129" s="43">
        <f>SUM($E129:F129)</f>
        <v>613699</v>
      </c>
      <c r="V129" s="43">
        <f>SUM($E129:G129)</f>
        <v>953790</v>
      </c>
      <c r="W129" s="43">
        <f>SUM($E129:H129)</f>
        <v>1288371</v>
      </c>
      <c r="X129" s="43">
        <f>SUM($E129:I129)</f>
        <v>1640643</v>
      </c>
      <c r="Y129" s="43">
        <f>SUM($E129:J129)</f>
        <v>2002697</v>
      </c>
      <c r="Z129" s="43">
        <f>SUM($E129:K129)</f>
        <v>2384177</v>
      </c>
      <c r="AA129" s="43">
        <f>SUM($E129:L129)</f>
        <v>2781198</v>
      </c>
      <c r="AB129" s="43">
        <f>SUM($E129:M129)</f>
        <v>3139878</v>
      </c>
      <c r="AC129" s="43">
        <f>SUM($E129:N129)</f>
        <v>3598201</v>
      </c>
      <c r="AD129" s="43">
        <f>SUM($E129:O129)</f>
        <v>3976757</v>
      </c>
      <c r="AE129" s="43">
        <f>SUM($E129:P129)</f>
        <v>4327377</v>
      </c>
      <c r="AF129" s="164"/>
      <c r="AG129" s="43">
        <f t="shared" si="27"/>
        <v>2781198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7"/>
        <v>361158</v>
      </c>
      <c r="F130" s="43">
        <f t="shared" si="47"/>
        <v>315350</v>
      </c>
      <c r="G130" s="43">
        <f t="shared" si="47"/>
        <v>387308</v>
      </c>
      <c r="H130" s="43">
        <f t="shared" si="47"/>
        <v>375606</v>
      </c>
      <c r="I130" s="43">
        <f t="shared" si="47"/>
        <v>399549</v>
      </c>
      <c r="J130" s="43">
        <f t="shared" si="47"/>
        <v>409168</v>
      </c>
      <c r="K130" s="43">
        <f t="shared" si="47"/>
        <v>438539</v>
      </c>
      <c r="L130" s="43">
        <f t="shared" si="47"/>
        <v>449263</v>
      </c>
      <c r="M130" s="43">
        <f t="shared" si="47"/>
        <v>382932</v>
      </c>
      <c r="N130" s="43">
        <f t="shared" si="47"/>
        <v>407173</v>
      </c>
      <c r="O130" s="43">
        <f t="shared" si="47"/>
        <v>358552</v>
      </c>
      <c r="P130" s="43">
        <f t="shared" si="47"/>
        <v>360413</v>
      </c>
      <c r="Q130" s="43">
        <f t="shared" ref="Q130:Q131" si="48">SUM(E130:P130)</f>
        <v>4645011</v>
      </c>
      <c r="R130" s="44"/>
      <c r="S130" s="44"/>
      <c r="T130" s="43">
        <f>SUM($E130:E130)</f>
        <v>361158</v>
      </c>
      <c r="U130" s="43">
        <f>SUM($E130:F130)</f>
        <v>676508</v>
      </c>
      <c r="V130" s="43">
        <f>SUM($E130:G130)</f>
        <v>1063816</v>
      </c>
      <c r="W130" s="43">
        <f>SUM($E130:H130)</f>
        <v>1439422</v>
      </c>
      <c r="X130" s="43">
        <f>SUM($E130:I130)</f>
        <v>1838971</v>
      </c>
      <c r="Y130" s="43">
        <f>SUM($E130:J130)</f>
        <v>2248139</v>
      </c>
      <c r="Z130" s="43">
        <f>SUM($E130:K130)</f>
        <v>2686678</v>
      </c>
      <c r="AA130" s="43">
        <f>SUM($E130:L130)</f>
        <v>3135941</v>
      </c>
      <c r="AB130" s="43">
        <f>SUM($E130:M130)</f>
        <v>3518873</v>
      </c>
      <c r="AC130" s="43">
        <f>SUM($E130:N130)</f>
        <v>3926046</v>
      </c>
      <c r="AD130" s="43">
        <f>SUM($E130:O130)</f>
        <v>4284598</v>
      </c>
      <c r="AE130" s="43">
        <f>SUM($E130:P130)</f>
        <v>4645011</v>
      </c>
      <c r="AF130" s="164"/>
      <c r="AG130" s="43">
        <f t="shared" si="27"/>
        <v>3135941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7"/>
        <v>331946</v>
      </c>
      <c r="F131" s="43">
        <f t="shared" si="47"/>
        <v>305583</v>
      </c>
      <c r="G131" s="43">
        <f t="shared" si="47"/>
        <v>376376</v>
      </c>
      <c r="H131" s="43">
        <f t="shared" si="47"/>
        <v>360572</v>
      </c>
      <c r="I131" s="43">
        <f t="shared" si="47"/>
        <v>371244</v>
      </c>
      <c r="J131" s="43">
        <f t="shared" si="47"/>
        <v>380640</v>
      </c>
      <c r="K131" s="43">
        <f t="shared" si="47"/>
        <v>423474</v>
      </c>
      <c r="L131" s="43">
        <f t="shared" si="47"/>
        <v>420528</v>
      </c>
      <c r="M131" s="43">
        <f t="shared" si="47"/>
        <v>363406</v>
      </c>
      <c r="N131" s="43">
        <f t="shared" si="47"/>
        <v>394634</v>
      </c>
      <c r="O131" s="43">
        <f t="shared" si="47"/>
        <v>349254</v>
      </c>
      <c r="P131" s="43">
        <f t="shared" si="47"/>
        <v>346293</v>
      </c>
      <c r="Q131" s="43">
        <f t="shared" si="48"/>
        <v>4423950</v>
      </c>
      <c r="R131" s="44"/>
      <c r="S131" s="44"/>
      <c r="T131" s="43">
        <f>SUM($E131:E131)</f>
        <v>331946</v>
      </c>
      <c r="U131" s="43">
        <f>SUM($E131:F131)</f>
        <v>637529</v>
      </c>
      <c r="V131" s="43">
        <f>SUM($E131:G131)</f>
        <v>1013905</v>
      </c>
      <c r="W131" s="43">
        <f>SUM($E131:H131)</f>
        <v>1374477</v>
      </c>
      <c r="X131" s="43">
        <f>SUM($E131:I131)</f>
        <v>1745721</v>
      </c>
      <c r="Y131" s="43">
        <f>SUM($E131:J131)</f>
        <v>2126361</v>
      </c>
      <c r="Z131" s="43">
        <f>SUM($E131:K131)</f>
        <v>2549835</v>
      </c>
      <c r="AA131" s="43">
        <f>SUM($E131:L131)</f>
        <v>2970363</v>
      </c>
      <c r="AB131" s="43">
        <f>SUM($E131:M131)</f>
        <v>3333769</v>
      </c>
      <c r="AC131" s="43">
        <f>SUM($E131:N131)</f>
        <v>3728403</v>
      </c>
      <c r="AD131" s="43">
        <f>SUM($E131:O131)</f>
        <v>4077657</v>
      </c>
      <c r="AE131" s="43">
        <f>SUM($E131:P131)</f>
        <v>4423950</v>
      </c>
      <c r="AF131" s="164"/>
      <c r="AG131" s="43">
        <f t="shared" si="27"/>
        <v>2970363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7"/>
        <v>340676</v>
      </c>
      <c r="F132" s="43">
        <f t="shared" si="47"/>
        <v>337545</v>
      </c>
      <c r="G132" s="43">
        <f t="shared" si="47"/>
        <v>232617</v>
      </c>
      <c r="H132" s="43">
        <f t="shared" si="47"/>
        <v>52060</v>
      </c>
      <c r="I132" s="43">
        <f t="shared" si="47"/>
        <v>67555</v>
      </c>
      <c r="J132" s="43">
        <f t="shared" si="47"/>
        <v>112150</v>
      </c>
      <c r="K132" s="43">
        <f t="shared" si="47"/>
        <v>119922</v>
      </c>
      <c r="L132" s="43">
        <f t="shared" si="47"/>
        <v>118944</v>
      </c>
      <c r="M132" s="43">
        <f t="shared" si="47"/>
        <v>119855</v>
      </c>
      <c r="N132" s="43">
        <f t="shared" si="47"/>
        <v>128953</v>
      </c>
      <c r="O132" s="43">
        <f t="shared" si="47"/>
        <v>115592</v>
      </c>
      <c r="P132" s="43">
        <f t="shared" si="47"/>
        <v>110139</v>
      </c>
      <c r="Q132" s="43">
        <f t="shared" ref="Q132" si="49">SUM(E132:P132)</f>
        <v>1856008</v>
      </c>
      <c r="R132" s="44"/>
      <c r="S132" s="44"/>
      <c r="T132" s="43">
        <f>SUM($E132:E132)</f>
        <v>340676</v>
      </c>
      <c r="U132" s="43">
        <f>SUM($E132:F132)</f>
        <v>678221</v>
      </c>
      <c r="V132" s="43">
        <f>SUM($E132:G132)</f>
        <v>910838</v>
      </c>
      <c r="W132" s="43">
        <f>SUM($E132:H132)</f>
        <v>962898</v>
      </c>
      <c r="X132" s="43">
        <f>SUM($E132:I132)</f>
        <v>1030453</v>
      </c>
      <c r="Y132" s="43">
        <f>SUM($E132:J132)</f>
        <v>1142603</v>
      </c>
      <c r="Z132" s="43">
        <f>SUM($E132:K132)</f>
        <v>1262525</v>
      </c>
      <c r="AA132" s="43">
        <f>SUM($E132:L132)</f>
        <v>1381469</v>
      </c>
      <c r="AB132" s="43">
        <f>SUM($E132:M132)</f>
        <v>1501324</v>
      </c>
      <c r="AC132" s="43">
        <f>SUM($E132:N132)</f>
        <v>1630277</v>
      </c>
      <c r="AD132" s="43">
        <f>SUM($E132:O132)</f>
        <v>1745869</v>
      </c>
      <c r="AE132" s="43">
        <f>SUM($E132:P132)</f>
        <v>1856008</v>
      </c>
      <c r="AF132" s="164"/>
      <c r="AG132" s="43">
        <f t="shared" si="27"/>
        <v>1381469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7"/>
        <v>118365</v>
      </c>
      <c r="F133" s="43">
        <f t="shared" si="47"/>
        <v>111529</v>
      </c>
      <c r="G133" s="43">
        <f t="shared" si="47"/>
        <v>138284</v>
      </c>
      <c r="H133" s="43">
        <f t="shared" si="47"/>
        <v>135881</v>
      </c>
      <c r="I133" s="43">
        <f t="shared" si="47"/>
        <v>134514</v>
      </c>
      <c r="J133" s="43">
        <f t="shared" si="47"/>
        <v>145960</v>
      </c>
      <c r="K133" s="43">
        <f t="shared" si="47"/>
        <v>144364</v>
      </c>
      <c r="L133" s="43">
        <f t="shared" si="47"/>
        <v>163403</v>
      </c>
      <c r="M133" s="43">
        <f t="shared" si="47"/>
        <v>170602</v>
      </c>
      <c r="N133" s="43">
        <f t="shared" si="47"/>
        <v>168242</v>
      </c>
      <c r="O133" s="43">
        <f t="shared" si="47"/>
        <v>185682</v>
      </c>
      <c r="P133" s="43">
        <f t="shared" si="47"/>
        <v>196838</v>
      </c>
      <c r="Q133" s="43">
        <f t="shared" ref="Q133:Q134" si="50">SUM(E133:P133)</f>
        <v>1813664</v>
      </c>
      <c r="R133" s="44"/>
      <c r="S133" s="44"/>
      <c r="T133" s="43">
        <f>SUM($E133:E133)</f>
        <v>118365</v>
      </c>
      <c r="U133" s="43">
        <f>SUM($E133:F133)</f>
        <v>229894</v>
      </c>
      <c r="V133" s="43">
        <f>SUM($E133:G133)</f>
        <v>368178</v>
      </c>
      <c r="W133" s="43">
        <f>SUM($E133:H133)</f>
        <v>504059</v>
      </c>
      <c r="X133" s="43">
        <f>SUM($E133:I133)</f>
        <v>638573</v>
      </c>
      <c r="Y133" s="43">
        <f>SUM($E133:J133)</f>
        <v>784533</v>
      </c>
      <c r="Z133" s="43">
        <f>SUM($E133:K133)</f>
        <v>928897</v>
      </c>
      <c r="AA133" s="43">
        <f>SUM($E133:L133)</f>
        <v>1092300</v>
      </c>
      <c r="AB133" s="43">
        <f>SUM($E133:M133)</f>
        <v>1262902</v>
      </c>
      <c r="AC133" s="43">
        <f>SUM($E133:N133)</f>
        <v>1431144</v>
      </c>
      <c r="AD133" s="43">
        <f>SUM($E133:O133)</f>
        <v>1616826</v>
      </c>
      <c r="AE133" s="43">
        <f>SUM($E133:P133)</f>
        <v>1813664</v>
      </c>
      <c r="AF133" s="164"/>
      <c r="AG133" s="43">
        <f t="shared" si="27"/>
        <v>1092300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7"/>
        <v>143751</v>
      </c>
      <c r="F134" s="43">
        <f t="shared" si="47"/>
        <v>89577</v>
      </c>
      <c r="G134" s="43">
        <f t="shared" si="47"/>
        <v>164012</v>
      </c>
      <c r="H134" s="43">
        <f t="shared" si="47"/>
        <v>191530</v>
      </c>
      <c r="I134" s="43">
        <f t="shared" si="47"/>
        <v>208199</v>
      </c>
      <c r="J134" s="43">
        <f t="shared" si="47"/>
        <v>220860</v>
      </c>
      <c r="K134" s="43">
        <f t="shared" si="47"/>
        <v>244809</v>
      </c>
      <c r="L134" s="43">
        <f t="shared" si="47"/>
        <v>258516</v>
      </c>
      <c r="M134" s="43">
        <f t="shared" si="47"/>
        <v>232272</v>
      </c>
      <c r="N134" s="43">
        <f t="shared" si="47"/>
        <v>255215</v>
      </c>
      <c r="O134" s="43">
        <f t="shared" si="47"/>
        <v>249155</v>
      </c>
      <c r="P134" s="43">
        <f t="shared" si="47"/>
        <v>242400</v>
      </c>
      <c r="Q134" s="43">
        <f t="shared" si="50"/>
        <v>2500296</v>
      </c>
      <c r="R134" s="44"/>
      <c r="S134" s="44"/>
      <c r="T134" s="43">
        <f>SUM($E134:E134)</f>
        <v>143751</v>
      </c>
      <c r="U134" s="43">
        <f>SUM($E134:F134)</f>
        <v>233328</v>
      </c>
      <c r="V134" s="43">
        <f>SUM($E134:G134)</f>
        <v>397340</v>
      </c>
      <c r="W134" s="43">
        <f>SUM($E134:H134)</f>
        <v>588870</v>
      </c>
      <c r="X134" s="43">
        <f>SUM($E134:I134)</f>
        <v>797069</v>
      </c>
      <c r="Y134" s="43">
        <f>SUM($E134:J134)</f>
        <v>1017929</v>
      </c>
      <c r="Z134" s="43">
        <f>SUM($E134:K134)</f>
        <v>1262738</v>
      </c>
      <c r="AA134" s="43">
        <f>SUM($E134:L134)</f>
        <v>1521254</v>
      </c>
      <c r="AB134" s="43">
        <f>SUM($E134:M134)</f>
        <v>1753526</v>
      </c>
      <c r="AC134" s="43">
        <f>SUM($E134:N134)</f>
        <v>2008741</v>
      </c>
      <c r="AD134" s="43">
        <f>SUM($E134:O134)</f>
        <v>2257896</v>
      </c>
      <c r="AE134" s="43">
        <f>SUM($E134:P134)</f>
        <v>2500296</v>
      </c>
      <c r="AF134" s="164"/>
      <c r="AG134" s="43">
        <f t="shared" si="27"/>
        <v>1521254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7"/>
        <v>241491</v>
      </c>
      <c r="F135" s="43">
        <f t="shared" si="47"/>
        <v>232591</v>
      </c>
      <c r="G135" s="43">
        <f t="shared" si="47"/>
        <v>277473</v>
      </c>
      <c r="H135" s="43">
        <f t="shared" si="47"/>
        <v>276495</v>
      </c>
      <c r="I135" s="43">
        <f t="shared" si="47"/>
        <v>308684</v>
      </c>
      <c r="J135" s="43">
        <f t="shared" si="47"/>
        <v>329255</v>
      </c>
      <c r="K135" s="43">
        <f t="shared" si="47"/>
        <v>348236</v>
      </c>
      <c r="L135" s="43">
        <f t="shared" si="47"/>
        <v>350496</v>
      </c>
      <c r="M135" s="43">
        <f t="shared" si="47"/>
        <v>306090</v>
      </c>
      <c r="N135" s="43">
        <f t="shared" si="47"/>
        <v>321846</v>
      </c>
      <c r="O135" s="43">
        <f t="shared" si="47"/>
        <v>298885</v>
      </c>
      <c r="P135" s="43">
        <f t="shared" si="47"/>
        <v>297776</v>
      </c>
      <c r="Q135" s="43">
        <f t="shared" ref="Q135:Q136" si="51">SUM(E135:P135)</f>
        <v>3589318</v>
      </c>
      <c r="R135" s="44"/>
      <c r="S135" s="44"/>
      <c r="T135" s="43">
        <f>SUM($E135:E135)</f>
        <v>241491</v>
      </c>
      <c r="U135" s="43">
        <f>SUM($E135:F135)</f>
        <v>474082</v>
      </c>
      <c r="V135" s="43">
        <f>SUM($E135:G135)</f>
        <v>751555</v>
      </c>
      <c r="W135" s="43">
        <f>SUM($E135:H135)</f>
        <v>1028050</v>
      </c>
      <c r="X135" s="43">
        <f>SUM($E135:I135)</f>
        <v>1336734</v>
      </c>
      <c r="Y135" s="43">
        <f>SUM($E135:J135)</f>
        <v>1665989</v>
      </c>
      <c r="Z135" s="43">
        <f>SUM($E135:K135)</f>
        <v>2014225</v>
      </c>
      <c r="AA135" s="43">
        <f>SUM($E135:L135)</f>
        <v>2364721</v>
      </c>
      <c r="AB135" s="43">
        <f>SUM($E135:M135)</f>
        <v>2670811</v>
      </c>
      <c r="AC135" s="43">
        <f>SUM($E135:N135)</f>
        <v>2992657</v>
      </c>
      <c r="AD135" s="43">
        <f>SUM($E135:O135)</f>
        <v>3291542</v>
      </c>
      <c r="AE135" s="43">
        <f>SUM($E135:P135)</f>
        <v>3589318</v>
      </c>
      <c r="AF135" s="164"/>
      <c r="AG135" s="43">
        <f t="shared" si="27"/>
        <v>2364721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7"/>
        <v>272783</v>
      </c>
      <c r="F136" s="43">
        <f t="shared" si="47"/>
        <v>277403</v>
      </c>
      <c r="G136" s="43">
        <f t="shared" si="47"/>
        <v>319159</v>
      </c>
      <c r="H136" s="43">
        <f t="shared" si="47"/>
        <v>326491</v>
      </c>
      <c r="I136" s="43">
        <f t="shared" si="47"/>
        <v>354692</v>
      </c>
      <c r="J136" s="43">
        <f t="shared" si="47"/>
        <v>336982</v>
      </c>
      <c r="K136" s="43">
        <f t="shared" si="47"/>
        <v>365716</v>
      </c>
      <c r="L136" s="43">
        <f t="shared" si="47"/>
        <v>385283</v>
      </c>
      <c r="M136" s="43">
        <f t="shared" si="47"/>
        <v>331689</v>
      </c>
      <c r="N136" s="43">
        <f t="shared" si="47"/>
        <v>347880</v>
      </c>
      <c r="O136" s="43">
        <f t="shared" si="47"/>
        <v>310696</v>
      </c>
      <c r="P136" s="43">
        <f t="shared" si="47"/>
        <v>317235</v>
      </c>
      <c r="Q136" s="43">
        <f t="shared" si="51"/>
        <v>3946009</v>
      </c>
      <c r="R136" s="44"/>
      <c r="S136" s="44"/>
      <c r="T136" s="43">
        <f>SUM($E136:E136)</f>
        <v>272783</v>
      </c>
      <c r="U136" s="43">
        <f>SUM($E136:F136)</f>
        <v>550186</v>
      </c>
      <c r="V136" s="43">
        <f>SUM($E136:G136)</f>
        <v>869345</v>
      </c>
      <c r="W136" s="43">
        <f>SUM($E136:H136)</f>
        <v>1195836</v>
      </c>
      <c r="X136" s="43">
        <f>SUM($E136:I136)</f>
        <v>1550528</v>
      </c>
      <c r="Y136" s="43">
        <f>SUM($E136:J136)</f>
        <v>1887510</v>
      </c>
      <c r="Z136" s="43">
        <f>SUM($E136:K136)</f>
        <v>2253226</v>
      </c>
      <c r="AA136" s="43">
        <f>SUM($E136:L136)</f>
        <v>2638509</v>
      </c>
      <c r="AB136" s="43">
        <f>SUM($E136:M136)</f>
        <v>2970198</v>
      </c>
      <c r="AC136" s="43">
        <f>SUM($E136:N136)</f>
        <v>3318078</v>
      </c>
      <c r="AD136" s="43">
        <f>SUM($E136:O136)</f>
        <v>3628774</v>
      </c>
      <c r="AE136" s="43">
        <f>SUM($E136:P136)</f>
        <v>3946009</v>
      </c>
      <c r="AF136" s="164"/>
      <c r="AG136" s="43">
        <f t="shared" si="27"/>
        <v>2638509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7"/>
        <v>280098</v>
      </c>
      <c r="F137" s="43">
        <f t="shared" si="47"/>
        <v>244945</v>
      </c>
      <c r="G137" s="43">
        <f t="shared" si="47"/>
        <v>289302</v>
      </c>
      <c r="H137" s="43">
        <f t="shared" si="47"/>
        <v>269693</v>
      </c>
      <c r="I137" s="43">
        <f t="shared" si="47"/>
        <v>305241</v>
      </c>
      <c r="J137" s="43">
        <f t="shared" si="47"/>
        <v>303868</v>
      </c>
      <c r="K137" s="43">
        <f t="shared" si="47"/>
        <v>329795</v>
      </c>
      <c r="L137" s="43">
        <f t="shared" si="47"/>
        <v>344858</v>
      </c>
      <c r="M137" s="43">
        <f t="shared" si="47"/>
        <v>299282</v>
      </c>
      <c r="N137" s="43">
        <f t="shared" si="47"/>
        <v>319794</v>
      </c>
      <c r="O137" s="43">
        <f t="shared" si="47"/>
        <v>284480</v>
      </c>
      <c r="P137" s="43">
        <f t="shared" si="47"/>
        <v>275952</v>
      </c>
      <c r="Q137" s="43">
        <f t="shared" ref="Q137" si="52">SUM(E137:P137)</f>
        <v>3547308</v>
      </c>
      <c r="R137" s="44"/>
      <c r="S137" s="44"/>
      <c r="T137" s="43">
        <f>SUM($E137:E137)</f>
        <v>280098</v>
      </c>
      <c r="U137" s="43">
        <f>SUM($E137:F137)</f>
        <v>525043</v>
      </c>
      <c r="V137" s="43">
        <f>SUM($E137:G137)</f>
        <v>814345</v>
      </c>
      <c r="W137" s="43">
        <f>SUM($E137:H137)</f>
        <v>1084038</v>
      </c>
      <c r="X137" s="43">
        <f>SUM($E137:I137)</f>
        <v>1389279</v>
      </c>
      <c r="Y137" s="43">
        <f>SUM($E137:J137)</f>
        <v>1693147</v>
      </c>
      <c r="Z137" s="43">
        <f>SUM($E137:K137)</f>
        <v>2022942</v>
      </c>
      <c r="AA137" s="43">
        <f>SUM($E137:L137)</f>
        <v>2367800</v>
      </c>
      <c r="AB137" s="43">
        <f>SUM($E137:M137)</f>
        <v>2667082</v>
      </c>
      <c r="AC137" s="43">
        <f>SUM($E137:N137)</f>
        <v>2986876</v>
      </c>
      <c r="AD137" s="43">
        <f>SUM($E137:O137)</f>
        <v>3271356</v>
      </c>
      <c r="AE137" s="43">
        <f>SUM($E137:P137)</f>
        <v>3547308</v>
      </c>
      <c r="AF137" s="164"/>
      <c r="AG137" s="43">
        <f t="shared" si="27"/>
        <v>2367800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7"/>
        <v>244968</v>
      </c>
      <c r="F138" s="43">
        <f t="shared" si="47"/>
        <v>235909</v>
      </c>
      <c r="G138" s="43">
        <f t="shared" si="47"/>
        <v>286467</v>
      </c>
      <c r="H138" s="43">
        <f t="shared" si="47"/>
        <v>287252</v>
      </c>
      <c r="I138" s="43">
        <f t="shared" si="47"/>
        <v>344785</v>
      </c>
      <c r="J138" s="43">
        <f t="shared" si="47"/>
        <v>335273</v>
      </c>
      <c r="K138" s="43">
        <f t="shared" si="47"/>
        <v>332961</v>
      </c>
      <c r="L138" s="43">
        <f t="shared" si="47"/>
        <v>195796</v>
      </c>
      <c r="M138" s="43">
        <f t="shared" si="47"/>
        <v>0</v>
      </c>
      <c r="N138" s="43">
        <f t="shared" si="47"/>
        <v>0</v>
      </c>
      <c r="O138" s="43">
        <f t="shared" si="47"/>
        <v>0</v>
      </c>
      <c r="P138" s="43">
        <f t="shared" si="47"/>
        <v>0</v>
      </c>
      <c r="Q138" s="43">
        <f t="shared" si="46"/>
        <v>2263411</v>
      </c>
      <c r="R138" s="44"/>
      <c r="S138" s="44"/>
      <c r="T138" s="43">
        <f>SUM($E138:E138)</f>
        <v>244968</v>
      </c>
      <c r="U138" s="43">
        <f>SUM($E138:F138)</f>
        <v>480877</v>
      </c>
      <c r="V138" s="43">
        <f>SUM($E138:G138)</f>
        <v>767344</v>
      </c>
      <c r="W138" s="43">
        <f>SUM($E138:H138)</f>
        <v>1054596</v>
      </c>
      <c r="X138" s="43">
        <f>SUM($E138:I138)</f>
        <v>1399381</v>
      </c>
      <c r="Y138" s="43">
        <f>SUM($E138:J138)</f>
        <v>1734654</v>
      </c>
      <c r="Z138" s="43">
        <f>SUM($E138:K138)</f>
        <v>2067615</v>
      </c>
      <c r="AA138" s="43">
        <f>SUM($E138:L138)</f>
        <v>2263411</v>
      </c>
      <c r="AB138" s="43">
        <f>SUM($E138:M138)</f>
        <v>2263411</v>
      </c>
      <c r="AC138" s="43">
        <f>SUM($E138:N138)</f>
        <v>2263411</v>
      </c>
      <c r="AD138" s="43">
        <f>SUM($E138:O138)</f>
        <v>2263411</v>
      </c>
      <c r="AE138" s="43">
        <f>SUM($E138:P138)</f>
        <v>2263411</v>
      </c>
      <c r="AF138" s="164"/>
      <c r="AG138" s="43">
        <f t="shared" si="27"/>
        <v>2263411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3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4">SUMIFS(E$11:E$115,$A$11:$A$115,$A141,$C$11:$C$115,$C141)</f>
        <v>276258</v>
      </c>
      <c r="F141" s="43">
        <f t="shared" si="54"/>
        <v>280642</v>
      </c>
      <c r="G141" s="43">
        <f t="shared" si="54"/>
        <v>319647</v>
      </c>
      <c r="H141" s="43">
        <f t="shared" si="54"/>
        <v>286086</v>
      </c>
      <c r="I141" s="43">
        <f t="shared" si="54"/>
        <v>318450</v>
      </c>
      <c r="J141" s="43">
        <f t="shared" si="54"/>
        <v>322113</v>
      </c>
      <c r="K141" s="43">
        <f t="shared" si="54"/>
        <v>231768</v>
      </c>
      <c r="L141" s="43">
        <f t="shared" si="54"/>
        <v>313414</v>
      </c>
      <c r="M141" s="43">
        <f t="shared" si="54"/>
        <v>293847</v>
      </c>
      <c r="N141" s="43">
        <f t="shared" si="54"/>
        <v>301376</v>
      </c>
      <c r="O141" s="43">
        <f t="shared" si="54"/>
        <v>299658</v>
      </c>
      <c r="P141" s="43">
        <f t="shared" si="54"/>
        <v>254868</v>
      </c>
      <c r="Q141" s="43">
        <f t="shared" ref="Q141:Q146" si="55">SUM(E141:P141)</f>
        <v>3498127</v>
      </c>
      <c r="R141" s="44"/>
      <c r="S141" s="44"/>
      <c r="T141" s="43">
        <f>SUM($E141:E141)</f>
        <v>276258</v>
      </c>
      <c r="U141" s="43">
        <f>SUM($E141:F141)</f>
        <v>556900</v>
      </c>
      <c r="V141" s="43">
        <f>SUM($E141:G141)</f>
        <v>876547</v>
      </c>
      <c r="W141" s="43">
        <f>SUM($E141:H141)</f>
        <v>1162633</v>
      </c>
      <c r="X141" s="43">
        <f>SUM($E141:I141)</f>
        <v>1481083</v>
      </c>
      <c r="Y141" s="43">
        <f>SUM($E141:J141)</f>
        <v>1803196</v>
      </c>
      <c r="Z141" s="43">
        <f>SUM($E141:K141)</f>
        <v>2034964</v>
      </c>
      <c r="AA141" s="43">
        <f>SUM($E141:L141)</f>
        <v>2348378</v>
      </c>
      <c r="AB141" s="43">
        <f>SUM($E141:M141)</f>
        <v>2642225</v>
      </c>
      <c r="AC141" s="43">
        <f>SUM($E141:N141)</f>
        <v>2943601</v>
      </c>
      <c r="AD141" s="43">
        <f>SUM($E141:O141)</f>
        <v>3243259</v>
      </c>
      <c r="AE141" s="43">
        <f>SUM($E141:P141)</f>
        <v>3498127</v>
      </c>
      <c r="AG141" s="43">
        <f t="shared" si="53"/>
        <v>2348378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4"/>
        <v>282652</v>
      </c>
      <c r="F142" s="43">
        <f t="shared" si="54"/>
        <v>284526</v>
      </c>
      <c r="G142" s="43">
        <f t="shared" si="54"/>
        <v>319562</v>
      </c>
      <c r="H142" s="43">
        <f t="shared" si="54"/>
        <v>290181</v>
      </c>
      <c r="I142" s="43">
        <f t="shared" si="54"/>
        <v>308956</v>
      </c>
      <c r="J142" s="43">
        <f t="shared" si="54"/>
        <v>289039</v>
      </c>
      <c r="K142" s="43">
        <f t="shared" si="54"/>
        <v>233294</v>
      </c>
      <c r="L142" s="43">
        <f t="shared" si="54"/>
        <v>297878</v>
      </c>
      <c r="M142" s="43">
        <f t="shared" si="54"/>
        <v>277926</v>
      </c>
      <c r="N142" s="43">
        <f t="shared" si="54"/>
        <v>305910</v>
      </c>
      <c r="O142" s="43">
        <f t="shared" si="54"/>
        <v>287259</v>
      </c>
      <c r="P142" s="43">
        <f t="shared" si="54"/>
        <v>221562</v>
      </c>
      <c r="Q142" s="43">
        <f t="shared" si="55"/>
        <v>3398745</v>
      </c>
      <c r="R142" s="44"/>
      <c r="S142" s="44"/>
      <c r="T142" s="43">
        <f>SUM($E142:E142)</f>
        <v>282652</v>
      </c>
      <c r="U142" s="43">
        <f>SUM($E142:F142)</f>
        <v>567178</v>
      </c>
      <c r="V142" s="43">
        <f>SUM($E142:G142)</f>
        <v>886740</v>
      </c>
      <c r="W142" s="43">
        <f>SUM($E142:H142)</f>
        <v>1176921</v>
      </c>
      <c r="X142" s="43">
        <f>SUM($E142:I142)</f>
        <v>1485877</v>
      </c>
      <c r="Y142" s="43">
        <f>SUM($E142:J142)</f>
        <v>1774916</v>
      </c>
      <c r="Z142" s="43">
        <f>SUM($E142:K142)</f>
        <v>2008210</v>
      </c>
      <c r="AA142" s="43">
        <f>SUM($E142:L142)</f>
        <v>2306088</v>
      </c>
      <c r="AB142" s="43">
        <f>SUM($E142:M142)</f>
        <v>2584014</v>
      </c>
      <c r="AC142" s="43">
        <f>SUM($E142:N142)</f>
        <v>2889924</v>
      </c>
      <c r="AD142" s="43">
        <f>SUM($E142:O142)</f>
        <v>3177183</v>
      </c>
      <c r="AE142" s="43">
        <f>SUM($E142:P142)</f>
        <v>3398745</v>
      </c>
      <c r="AG142" s="43">
        <f t="shared" si="53"/>
        <v>2306088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4"/>
        <v>257507</v>
      </c>
      <c r="F143" s="43">
        <f t="shared" si="54"/>
        <v>261089</v>
      </c>
      <c r="G143" s="43">
        <f t="shared" si="54"/>
        <v>248660</v>
      </c>
      <c r="H143" s="43">
        <f t="shared" si="54"/>
        <v>265791</v>
      </c>
      <c r="I143" s="43">
        <f t="shared" si="54"/>
        <v>259750</v>
      </c>
      <c r="J143" s="43">
        <f t="shared" si="54"/>
        <v>257276</v>
      </c>
      <c r="K143" s="43">
        <f t="shared" si="54"/>
        <v>212837</v>
      </c>
      <c r="L143" s="43">
        <f t="shared" si="54"/>
        <v>232008</v>
      </c>
      <c r="M143" s="43">
        <f t="shared" si="54"/>
        <v>246868</v>
      </c>
      <c r="N143" s="43">
        <f t="shared" si="54"/>
        <v>244119</v>
      </c>
      <c r="O143" s="43">
        <f t="shared" si="54"/>
        <v>217204</v>
      </c>
      <c r="P143" s="43">
        <f t="shared" si="54"/>
        <v>181938</v>
      </c>
      <c r="Q143" s="43">
        <f t="shared" si="55"/>
        <v>2885047</v>
      </c>
      <c r="R143" s="44"/>
      <c r="S143" s="44"/>
      <c r="T143" s="43">
        <f>SUM($E143:E143)</f>
        <v>257507</v>
      </c>
      <c r="U143" s="43">
        <f>SUM($E143:F143)</f>
        <v>518596</v>
      </c>
      <c r="V143" s="43">
        <f>SUM($E143:G143)</f>
        <v>767256</v>
      </c>
      <c r="W143" s="43">
        <f>SUM($E143:H143)</f>
        <v>1033047</v>
      </c>
      <c r="X143" s="43">
        <f>SUM($E143:I143)</f>
        <v>1292797</v>
      </c>
      <c r="Y143" s="43">
        <f>SUM($E143:J143)</f>
        <v>1550073</v>
      </c>
      <c r="Z143" s="43">
        <f>SUM($E143:K143)</f>
        <v>1762910</v>
      </c>
      <c r="AA143" s="43">
        <f>SUM($E143:L143)</f>
        <v>1994918</v>
      </c>
      <c r="AB143" s="43">
        <f>SUM($E143:M143)</f>
        <v>2241786</v>
      </c>
      <c r="AC143" s="43">
        <f>SUM($E143:N143)</f>
        <v>2485905</v>
      </c>
      <c r="AD143" s="43">
        <f>SUM($E143:O143)</f>
        <v>2703109</v>
      </c>
      <c r="AE143" s="43">
        <f>SUM($E143:P143)</f>
        <v>2885047</v>
      </c>
      <c r="AG143" s="43">
        <f t="shared" si="53"/>
        <v>1994918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4"/>
        <v>157731</v>
      </c>
      <c r="F144" s="43">
        <f t="shared" si="54"/>
        <v>180063</v>
      </c>
      <c r="G144" s="43">
        <f t="shared" si="54"/>
        <v>195434</v>
      </c>
      <c r="H144" s="43">
        <f t="shared" si="54"/>
        <v>187634</v>
      </c>
      <c r="I144" s="43">
        <f t="shared" si="54"/>
        <v>173805</v>
      </c>
      <c r="J144" s="43">
        <f t="shared" si="54"/>
        <v>173202</v>
      </c>
      <c r="K144" s="43">
        <f t="shared" si="54"/>
        <v>174430</v>
      </c>
      <c r="L144" s="43">
        <f t="shared" si="54"/>
        <v>203638</v>
      </c>
      <c r="M144" s="43">
        <f t="shared" si="54"/>
        <v>221277</v>
      </c>
      <c r="N144" s="43">
        <f t="shared" si="54"/>
        <v>224553</v>
      </c>
      <c r="O144" s="43">
        <f t="shared" si="54"/>
        <v>208869</v>
      </c>
      <c r="P144" s="43">
        <f t="shared" si="54"/>
        <v>193805</v>
      </c>
      <c r="Q144" s="43">
        <f t="shared" si="55"/>
        <v>2294441</v>
      </c>
      <c r="R144" s="44"/>
      <c r="S144" s="44"/>
      <c r="T144" s="43">
        <f>SUM($E144:E144)</f>
        <v>157731</v>
      </c>
      <c r="U144" s="43">
        <f>SUM($E144:F144)</f>
        <v>337794</v>
      </c>
      <c r="V144" s="43">
        <f>SUM($E144:G144)</f>
        <v>533228</v>
      </c>
      <c r="W144" s="43">
        <f>SUM($E144:H144)</f>
        <v>720862</v>
      </c>
      <c r="X144" s="43">
        <f>SUM($E144:I144)</f>
        <v>894667</v>
      </c>
      <c r="Y144" s="43">
        <f>SUM($E144:J144)</f>
        <v>1067869</v>
      </c>
      <c r="Z144" s="43">
        <f>SUM($E144:K144)</f>
        <v>1242299</v>
      </c>
      <c r="AA144" s="43">
        <f>SUM($E144:L144)</f>
        <v>1445937</v>
      </c>
      <c r="AB144" s="43">
        <f>SUM($E144:M144)</f>
        <v>1667214</v>
      </c>
      <c r="AC144" s="43">
        <f>SUM($E144:N144)</f>
        <v>1891767</v>
      </c>
      <c r="AD144" s="43">
        <f>SUM($E144:O144)</f>
        <v>2100636</v>
      </c>
      <c r="AE144" s="43">
        <f>SUM($E144:P144)</f>
        <v>2294441</v>
      </c>
      <c r="AG144" s="43">
        <f t="shared" si="53"/>
        <v>1445937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4"/>
        <v>193790</v>
      </c>
      <c r="F145" s="43">
        <f t="shared" si="54"/>
        <v>210387</v>
      </c>
      <c r="G145" s="43">
        <f t="shared" si="54"/>
        <v>246234</v>
      </c>
      <c r="H145" s="43">
        <f t="shared" si="54"/>
        <v>225483</v>
      </c>
      <c r="I145" s="43">
        <f t="shared" si="54"/>
        <v>229075</v>
      </c>
      <c r="J145" s="43">
        <f t="shared" si="54"/>
        <v>243210</v>
      </c>
      <c r="K145" s="43">
        <f t="shared" si="54"/>
        <v>200132</v>
      </c>
      <c r="L145" s="43">
        <f t="shared" si="54"/>
        <v>240090</v>
      </c>
      <c r="M145" s="43">
        <f t="shared" si="54"/>
        <v>235863</v>
      </c>
      <c r="N145" s="43">
        <f t="shared" si="54"/>
        <v>234256</v>
      </c>
      <c r="O145" s="43">
        <f t="shared" si="54"/>
        <v>216550</v>
      </c>
      <c r="P145" s="43">
        <f t="shared" si="54"/>
        <v>207977</v>
      </c>
      <c r="Q145" s="43">
        <f t="shared" si="55"/>
        <v>2683047</v>
      </c>
      <c r="R145" s="44"/>
      <c r="S145" s="44"/>
      <c r="T145" s="43">
        <f>SUM($E145:E145)</f>
        <v>193790</v>
      </c>
      <c r="U145" s="43">
        <f>SUM($E145:F145)</f>
        <v>404177</v>
      </c>
      <c r="V145" s="43">
        <f>SUM($E145:G145)</f>
        <v>650411</v>
      </c>
      <c r="W145" s="43">
        <f>SUM($E145:H145)</f>
        <v>875894</v>
      </c>
      <c r="X145" s="43">
        <f>SUM($E145:I145)</f>
        <v>1104969</v>
      </c>
      <c r="Y145" s="43">
        <f>SUM($E145:J145)</f>
        <v>1348179</v>
      </c>
      <c r="Z145" s="43">
        <f>SUM($E145:K145)</f>
        <v>1548311</v>
      </c>
      <c r="AA145" s="43">
        <f>SUM($E145:L145)</f>
        <v>1788401</v>
      </c>
      <c r="AB145" s="43">
        <f>SUM($E145:M145)</f>
        <v>2024264</v>
      </c>
      <c r="AC145" s="43">
        <f>SUM($E145:N145)</f>
        <v>2258520</v>
      </c>
      <c r="AD145" s="43">
        <f>SUM($E145:O145)</f>
        <v>2475070</v>
      </c>
      <c r="AE145" s="43">
        <f>SUM($E145:P145)</f>
        <v>2683047</v>
      </c>
      <c r="AG145" s="43">
        <f t="shared" si="53"/>
        <v>1788401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4"/>
        <v>219037</v>
      </c>
      <c r="F146" s="43">
        <f t="shared" si="54"/>
        <v>200857</v>
      </c>
      <c r="G146" s="43">
        <f t="shared" si="54"/>
        <v>242765</v>
      </c>
      <c r="H146" s="43">
        <f t="shared" si="54"/>
        <v>205726</v>
      </c>
      <c r="I146" s="43">
        <f t="shared" si="54"/>
        <v>216469</v>
      </c>
      <c r="J146" s="43">
        <f t="shared" si="54"/>
        <v>227678</v>
      </c>
      <c r="K146" s="43">
        <f t="shared" si="54"/>
        <v>185108</v>
      </c>
      <c r="L146" s="43">
        <f t="shared" si="54"/>
        <v>235849</v>
      </c>
      <c r="M146" s="43">
        <f t="shared" si="54"/>
        <v>226719</v>
      </c>
      <c r="N146" s="43">
        <f t="shared" si="54"/>
        <v>224792</v>
      </c>
      <c r="O146" s="43">
        <f t="shared" si="54"/>
        <v>227449</v>
      </c>
      <c r="P146" s="43">
        <f t="shared" si="54"/>
        <v>202539</v>
      </c>
      <c r="Q146" s="43">
        <f t="shared" si="55"/>
        <v>2614988</v>
      </c>
      <c r="R146" s="44"/>
      <c r="S146" s="44"/>
      <c r="T146" s="43">
        <f>SUM($E146:E146)</f>
        <v>219037</v>
      </c>
      <c r="U146" s="43">
        <f>SUM($E146:F146)</f>
        <v>419894</v>
      </c>
      <c r="V146" s="43">
        <f>SUM($E146:G146)</f>
        <v>662659</v>
      </c>
      <c r="W146" s="43">
        <f>SUM($E146:H146)</f>
        <v>868385</v>
      </c>
      <c r="X146" s="43">
        <f>SUM($E146:I146)</f>
        <v>1084854</v>
      </c>
      <c r="Y146" s="43">
        <f>SUM($E146:J146)</f>
        <v>1312532</v>
      </c>
      <c r="Z146" s="43">
        <f>SUM($E146:K146)</f>
        <v>1497640</v>
      </c>
      <c r="AA146" s="43">
        <f>SUM($E146:L146)</f>
        <v>1733489</v>
      </c>
      <c r="AB146" s="43">
        <f>SUM($E146:M146)</f>
        <v>1960208</v>
      </c>
      <c r="AC146" s="43">
        <f>SUM($E146:N146)</f>
        <v>2185000</v>
      </c>
      <c r="AD146" s="43">
        <f>SUM($E146:O146)</f>
        <v>2412449</v>
      </c>
      <c r="AE146" s="43">
        <f>SUM($E146:P146)</f>
        <v>2614988</v>
      </c>
      <c r="AG146" s="43">
        <f t="shared" si="53"/>
        <v>1733489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4"/>
        <v>222494</v>
      </c>
      <c r="F147" s="43">
        <f t="shared" si="54"/>
        <v>224988</v>
      </c>
      <c r="G147" s="43">
        <f t="shared" si="54"/>
        <v>244679</v>
      </c>
      <c r="H147" s="43">
        <f t="shared" si="54"/>
        <v>231129</v>
      </c>
      <c r="I147" s="43">
        <f t="shared" si="54"/>
        <v>217460</v>
      </c>
      <c r="J147" s="43">
        <f t="shared" si="54"/>
        <v>211075</v>
      </c>
      <c r="K147" s="43">
        <f t="shared" si="54"/>
        <v>172875</v>
      </c>
      <c r="L147" s="43">
        <f t="shared" si="54"/>
        <v>214758</v>
      </c>
      <c r="M147" s="43">
        <f t="shared" si="54"/>
        <v>194159</v>
      </c>
      <c r="N147" s="43">
        <f t="shared" si="54"/>
        <v>212116</v>
      </c>
      <c r="O147" s="43">
        <f t="shared" si="54"/>
        <v>201362</v>
      </c>
      <c r="P147" s="43">
        <f t="shared" si="54"/>
        <v>159565</v>
      </c>
      <c r="Q147" s="43">
        <f t="shared" ref="Q147:Q161" si="56">SUM(E147:P147)</f>
        <v>2506660</v>
      </c>
      <c r="R147" s="44"/>
      <c r="S147" s="44"/>
      <c r="T147" s="43">
        <f>SUM($E147:E147)</f>
        <v>222494</v>
      </c>
      <c r="U147" s="43">
        <f>SUM($E147:F147)</f>
        <v>447482</v>
      </c>
      <c r="V147" s="43">
        <f>SUM($E147:G147)</f>
        <v>692161</v>
      </c>
      <c r="W147" s="43">
        <f>SUM($E147:H147)</f>
        <v>923290</v>
      </c>
      <c r="X147" s="43">
        <f>SUM($E147:I147)</f>
        <v>1140750</v>
      </c>
      <c r="Y147" s="43">
        <f>SUM($E147:J147)</f>
        <v>1351825</v>
      </c>
      <c r="Z147" s="43">
        <f>SUM($E147:K147)</f>
        <v>1524700</v>
      </c>
      <c r="AA147" s="43">
        <f>SUM($E147:L147)</f>
        <v>1739458</v>
      </c>
      <c r="AB147" s="43">
        <f>SUM($E147:M147)</f>
        <v>1933617</v>
      </c>
      <c r="AC147" s="43">
        <f>SUM($E147:N147)</f>
        <v>2145733</v>
      </c>
      <c r="AD147" s="43">
        <f>SUM($E147:O147)</f>
        <v>2347095</v>
      </c>
      <c r="AE147" s="43">
        <f>SUM($E147:P147)</f>
        <v>2506660</v>
      </c>
      <c r="AG147" s="43">
        <f t="shared" si="53"/>
        <v>1739458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4"/>
        <v>185163</v>
      </c>
      <c r="F148" s="43">
        <f t="shared" si="54"/>
        <v>187096</v>
      </c>
      <c r="G148" s="43">
        <f t="shared" si="54"/>
        <v>195836</v>
      </c>
      <c r="H148" s="43">
        <f t="shared" si="54"/>
        <v>206279</v>
      </c>
      <c r="I148" s="43">
        <f t="shared" si="54"/>
        <v>209964</v>
      </c>
      <c r="J148" s="43">
        <f t="shared" si="54"/>
        <v>202669</v>
      </c>
      <c r="K148" s="43">
        <f t="shared" si="54"/>
        <v>175258</v>
      </c>
      <c r="L148" s="43">
        <f t="shared" si="54"/>
        <v>202810</v>
      </c>
      <c r="M148" s="43">
        <f t="shared" si="54"/>
        <v>201559</v>
      </c>
      <c r="N148" s="43">
        <f t="shared" si="54"/>
        <v>213756</v>
      </c>
      <c r="O148" s="43">
        <f t="shared" si="54"/>
        <v>201602</v>
      </c>
      <c r="P148" s="43">
        <f t="shared" si="54"/>
        <v>169077</v>
      </c>
      <c r="Q148" s="43">
        <f t="shared" si="56"/>
        <v>2351069</v>
      </c>
      <c r="R148" s="44"/>
      <c r="S148" s="44"/>
      <c r="T148" s="43">
        <f>SUM($E148:E148)</f>
        <v>185163</v>
      </c>
      <c r="U148" s="43">
        <f>SUM($E148:F148)</f>
        <v>372259</v>
      </c>
      <c r="V148" s="43">
        <f>SUM($E148:G148)</f>
        <v>568095</v>
      </c>
      <c r="W148" s="43">
        <f>SUM($E148:H148)</f>
        <v>774374</v>
      </c>
      <c r="X148" s="43">
        <f>SUM($E148:I148)</f>
        <v>984338</v>
      </c>
      <c r="Y148" s="43">
        <f>SUM($E148:J148)</f>
        <v>1187007</v>
      </c>
      <c r="Z148" s="43">
        <f>SUM($E148:K148)</f>
        <v>1362265</v>
      </c>
      <c r="AA148" s="43">
        <f>SUM($E148:L148)</f>
        <v>1565075</v>
      </c>
      <c r="AB148" s="43">
        <f>SUM($E148:M148)</f>
        <v>1766634</v>
      </c>
      <c r="AC148" s="43">
        <f>SUM($E148:N148)</f>
        <v>1980390</v>
      </c>
      <c r="AD148" s="43">
        <f>SUM($E148:O148)</f>
        <v>2181992</v>
      </c>
      <c r="AE148" s="43">
        <f>SUM($E148:P148)</f>
        <v>2351069</v>
      </c>
      <c r="AG148" s="43">
        <f t="shared" si="53"/>
        <v>1565075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4"/>
        <v>191499</v>
      </c>
      <c r="F149" s="43">
        <f t="shared" si="54"/>
        <v>187984</v>
      </c>
      <c r="G149" s="43">
        <f t="shared" si="54"/>
        <v>204513</v>
      </c>
      <c r="H149" s="43">
        <f t="shared" si="54"/>
        <v>210122</v>
      </c>
      <c r="I149" s="43">
        <f t="shared" si="54"/>
        <v>218998</v>
      </c>
      <c r="J149" s="43">
        <f t="shared" si="54"/>
        <v>216264</v>
      </c>
      <c r="K149" s="43">
        <f t="shared" si="54"/>
        <v>200836</v>
      </c>
      <c r="L149" s="43">
        <f t="shared" si="54"/>
        <v>199712</v>
      </c>
      <c r="M149" s="43">
        <f t="shared" si="54"/>
        <v>216563</v>
      </c>
      <c r="N149" s="43">
        <f t="shared" si="54"/>
        <v>223988</v>
      </c>
      <c r="O149" s="43">
        <f t="shared" si="54"/>
        <v>208163</v>
      </c>
      <c r="P149" s="43">
        <f t="shared" si="54"/>
        <v>191557</v>
      </c>
      <c r="Q149" s="43">
        <f t="shared" si="56"/>
        <v>2470199</v>
      </c>
      <c r="R149" s="44"/>
      <c r="S149" s="44"/>
      <c r="T149" s="43">
        <f>SUM($E149:E149)</f>
        <v>191499</v>
      </c>
      <c r="U149" s="43">
        <f>SUM($E149:F149)</f>
        <v>379483</v>
      </c>
      <c r="V149" s="43">
        <f>SUM($E149:G149)</f>
        <v>583996</v>
      </c>
      <c r="W149" s="43">
        <f>SUM($E149:H149)</f>
        <v>794118</v>
      </c>
      <c r="X149" s="43">
        <f>SUM($E149:I149)</f>
        <v>1013116</v>
      </c>
      <c r="Y149" s="43">
        <f>SUM($E149:J149)</f>
        <v>1229380</v>
      </c>
      <c r="Z149" s="43">
        <f>SUM($E149:K149)</f>
        <v>1430216</v>
      </c>
      <c r="AA149" s="43">
        <f>SUM($E149:L149)</f>
        <v>1629928</v>
      </c>
      <c r="AB149" s="43">
        <f>SUM($E149:M149)</f>
        <v>1846491</v>
      </c>
      <c r="AC149" s="43">
        <f>SUM($E149:N149)</f>
        <v>2070479</v>
      </c>
      <c r="AD149" s="43">
        <f>SUM($E149:O149)</f>
        <v>2278642</v>
      </c>
      <c r="AE149" s="43">
        <f>SUM($E149:P149)</f>
        <v>2470199</v>
      </c>
      <c r="AG149" s="43">
        <f t="shared" si="53"/>
        <v>1629928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4"/>
        <v>202515</v>
      </c>
      <c r="F150" s="43">
        <f t="shared" si="54"/>
        <v>184270</v>
      </c>
      <c r="G150" s="43">
        <f t="shared" si="54"/>
        <v>204993</v>
      </c>
      <c r="H150" s="43">
        <f t="shared" si="54"/>
        <v>197093</v>
      </c>
      <c r="I150" s="43">
        <f t="shared" si="54"/>
        <v>199368</v>
      </c>
      <c r="J150" s="43">
        <f t="shared" si="54"/>
        <v>212614</v>
      </c>
      <c r="K150" s="43">
        <f t="shared" si="54"/>
        <v>196871</v>
      </c>
      <c r="L150" s="43">
        <f t="shared" si="54"/>
        <v>215419</v>
      </c>
      <c r="M150" s="43">
        <f t="shared" si="54"/>
        <v>218595</v>
      </c>
      <c r="N150" s="43">
        <f t="shared" si="54"/>
        <v>225901</v>
      </c>
      <c r="O150" s="43">
        <f t="shared" si="54"/>
        <v>213940</v>
      </c>
      <c r="P150" s="43">
        <f t="shared" si="54"/>
        <v>191126</v>
      </c>
      <c r="Q150" s="43">
        <f t="shared" si="56"/>
        <v>2462705</v>
      </c>
      <c r="R150" s="44"/>
      <c r="S150" s="44"/>
      <c r="T150" s="43">
        <f>SUM($E150:E150)</f>
        <v>202515</v>
      </c>
      <c r="U150" s="43">
        <f>SUM($E150:F150)</f>
        <v>386785</v>
      </c>
      <c r="V150" s="43">
        <f>SUM($E150:G150)</f>
        <v>591778</v>
      </c>
      <c r="W150" s="43">
        <f>SUM($E150:H150)</f>
        <v>788871</v>
      </c>
      <c r="X150" s="43">
        <f>SUM($E150:I150)</f>
        <v>988239</v>
      </c>
      <c r="Y150" s="43">
        <f>SUM($E150:J150)</f>
        <v>1200853</v>
      </c>
      <c r="Z150" s="43">
        <f>SUM($E150:K150)</f>
        <v>1397724</v>
      </c>
      <c r="AA150" s="43">
        <f>SUM($E150:L150)</f>
        <v>1613143</v>
      </c>
      <c r="AB150" s="43">
        <f>SUM($E150:M150)</f>
        <v>1831738</v>
      </c>
      <c r="AC150" s="43">
        <f>SUM($E150:N150)</f>
        <v>2057639</v>
      </c>
      <c r="AD150" s="43">
        <f>SUM($E150:O150)</f>
        <v>2271579</v>
      </c>
      <c r="AE150" s="43">
        <f>SUM($E150:P150)</f>
        <v>2462705</v>
      </c>
      <c r="AG150" s="43">
        <f t="shared" si="53"/>
        <v>1613143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204600</v>
      </c>
      <c r="F151" s="43">
        <f t="shared" si="57"/>
        <v>208595</v>
      </c>
      <c r="G151" s="43">
        <f t="shared" si="57"/>
        <v>221208</v>
      </c>
      <c r="H151" s="43">
        <f t="shared" si="57"/>
        <v>212053</v>
      </c>
      <c r="I151" s="43">
        <f t="shared" si="57"/>
        <v>215987</v>
      </c>
      <c r="J151" s="43">
        <f t="shared" si="57"/>
        <v>227995</v>
      </c>
      <c r="K151" s="43">
        <f t="shared" si="57"/>
        <v>189518</v>
      </c>
      <c r="L151" s="43">
        <f t="shared" si="57"/>
        <v>225723</v>
      </c>
      <c r="M151" s="43">
        <f t="shared" si="57"/>
        <v>217805</v>
      </c>
      <c r="N151" s="43">
        <f t="shared" si="57"/>
        <v>218700</v>
      </c>
      <c r="O151" s="43">
        <f t="shared" si="57"/>
        <v>214862</v>
      </c>
      <c r="P151" s="43">
        <f t="shared" si="57"/>
        <v>189931</v>
      </c>
      <c r="Q151" s="43">
        <f t="shared" si="56"/>
        <v>2546977</v>
      </c>
      <c r="R151" s="44"/>
      <c r="S151" s="44"/>
      <c r="T151" s="43">
        <f>SUM($E151:E151)</f>
        <v>204600</v>
      </c>
      <c r="U151" s="43">
        <f>SUM($E151:F151)</f>
        <v>413195</v>
      </c>
      <c r="V151" s="43">
        <f>SUM($E151:G151)</f>
        <v>634403</v>
      </c>
      <c r="W151" s="43">
        <f>SUM($E151:H151)</f>
        <v>846456</v>
      </c>
      <c r="X151" s="43">
        <f>SUM($E151:I151)</f>
        <v>1062443</v>
      </c>
      <c r="Y151" s="43">
        <f>SUM($E151:J151)</f>
        <v>1290438</v>
      </c>
      <c r="Z151" s="43">
        <f>SUM($E151:K151)</f>
        <v>1479956</v>
      </c>
      <c r="AA151" s="43">
        <f>SUM($E151:L151)</f>
        <v>1705679</v>
      </c>
      <c r="AB151" s="43">
        <f>SUM($E151:M151)</f>
        <v>1923484</v>
      </c>
      <c r="AC151" s="43">
        <f>SUM($E151:N151)</f>
        <v>2142184</v>
      </c>
      <c r="AD151" s="43">
        <f>SUM($E151:O151)</f>
        <v>2357046</v>
      </c>
      <c r="AE151" s="43">
        <f>SUM($E151:P151)</f>
        <v>2546977</v>
      </c>
      <c r="AG151" s="43">
        <f t="shared" si="53"/>
        <v>1705679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210743</v>
      </c>
      <c r="F152" s="43">
        <f t="shared" si="57"/>
        <v>203313</v>
      </c>
      <c r="G152" s="43">
        <f t="shared" si="57"/>
        <v>234298</v>
      </c>
      <c r="H152" s="43">
        <f t="shared" si="57"/>
        <v>205770</v>
      </c>
      <c r="I152" s="43">
        <f t="shared" si="57"/>
        <v>228388</v>
      </c>
      <c r="J152" s="43">
        <f t="shared" si="57"/>
        <v>228390</v>
      </c>
      <c r="K152" s="43">
        <f t="shared" si="57"/>
        <v>184814</v>
      </c>
      <c r="L152" s="43">
        <f t="shared" si="57"/>
        <v>225258</v>
      </c>
      <c r="M152" s="43">
        <f t="shared" si="57"/>
        <v>210518</v>
      </c>
      <c r="N152" s="43">
        <f t="shared" si="57"/>
        <v>206301</v>
      </c>
      <c r="O152" s="43">
        <f t="shared" si="57"/>
        <v>222940</v>
      </c>
      <c r="P152" s="43">
        <f t="shared" si="57"/>
        <v>186920</v>
      </c>
      <c r="Q152" s="43">
        <f t="shared" si="56"/>
        <v>2547653</v>
      </c>
      <c r="R152" s="44"/>
      <c r="S152" s="44"/>
      <c r="T152" s="43">
        <f>SUM($E152:E152)</f>
        <v>210743</v>
      </c>
      <c r="U152" s="43">
        <f>SUM($E152:F152)</f>
        <v>414056</v>
      </c>
      <c r="V152" s="43">
        <f>SUM($E152:G152)</f>
        <v>648354</v>
      </c>
      <c r="W152" s="43">
        <f>SUM($E152:H152)</f>
        <v>854124</v>
      </c>
      <c r="X152" s="43">
        <f>SUM($E152:I152)</f>
        <v>1082512</v>
      </c>
      <c r="Y152" s="43">
        <f>SUM($E152:J152)</f>
        <v>1310902</v>
      </c>
      <c r="Z152" s="43">
        <f>SUM($E152:K152)</f>
        <v>1495716</v>
      </c>
      <c r="AA152" s="43">
        <f>SUM($E152:L152)</f>
        <v>1720974</v>
      </c>
      <c r="AB152" s="43">
        <f>SUM($E152:M152)</f>
        <v>1931492</v>
      </c>
      <c r="AC152" s="43">
        <f>SUM($E152:N152)</f>
        <v>2137793</v>
      </c>
      <c r="AD152" s="43">
        <f>SUM($E152:O152)</f>
        <v>2360733</v>
      </c>
      <c r="AE152" s="43">
        <f>SUM($E152:P152)</f>
        <v>2547653</v>
      </c>
      <c r="AG152" s="43">
        <f t="shared" si="53"/>
        <v>1720974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217005</v>
      </c>
      <c r="F153" s="43">
        <f t="shared" si="57"/>
        <v>208613</v>
      </c>
      <c r="G153" s="43">
        <f t="shared" si="57"/>
        <v>226690</v>
      </c>
      <c r="H153" s="43">
        <f t="shared" si="57"/>
        <v>224785</v>
      </c>
      <c r="I153" s="43">
        <f t="shared" si="57"/>
        <v>229343</v>
      </c>
      <c r="J153" s="43">
        <f t="shared" si="57"/>
        <v>224273</v>
      </c>
      <c r="K153" s="43">
        <f t="shared" si="57"/>
        <v>198484</v>
      </c>
      <c r="L153" s="43">
        <f t="shared" si="57"/>
        <v>225922</v>
      </c>
      <c r="M153" s="43">
        <f t="shared" si="57"/>
        <v>212157</v>
      </c>
      <c r="N153" s="43">
        <f t="shared" si="57"/>
        <v>229374</v>
      </c>
      <c r="O153" s="43">
        <f t="shared" si="57"/>
        <v>215348</v>
      </c>
      <c r="P153" s="43">
        <f t="shared" si="57"/>
        <v>181509</v>
      </c>
      <c r="Q153" s="43">
        <f t="shared" ref="Q153:Q154" si="58">SUM(E153:P153)</f>
        <v>2593503</v>
      </c>
      <c r="R153" s="44"/>
      <c r="S153" s="44"/>
      <c r="T153" s="43">
        <f>SUM($E153:E153)</f>
        <v>217005</v>
      </c>
      <c r="U153" s="43">
        <f>SUM($E153:F153)</f>
        <v>425618</v>
      </c>
      <c r="V153" s="43">
        <f>SUM($E153:G153)</f>
        <v>652308</v>
      </c>
      <c r="W153" s="43">
        <f>SUM($E153:H153)</f>
        <v>877093</v>
      </c>
      <c r="X153" s="43">
        <f>SUM($E153:I153)</f>
        <v>1106436</v>
      </c>
      <c r="Y153" s="43">
        <f>SUM($E153:J153)</f>
        <v>1330709</v>
      </c>
      <c r="Z153" s="43">
        <f>SUM($E153:K153)</f>
        <v>1529193</v>
      </c>
      <c r="AA153" s="43">
        <f>SUM($E153:L153)</f>
        <v>1755115</v>
      </c>
      <c r="AB153" s="43">
        <f>SUM($E153:M153)</f>
        <v>1967272</v>
      </c>
      <c r="AC153" s="43">
        <f>SUM($E153:N153)</f>
        <v>2196646</v>
      </c>
      <c r="AD153" s="43">
        <f>SUM($E153:O153)</f>
        <v>2411994</v>
      </c>
      <c r="AE153" s="43">
        <f>SUM($E153:P153)</f>
        <v>2593503</v>
      </c>
      <c r="AG153" s="43">
        <f t="shared" si="53"/>
        <v>1755115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208624</v>
      </c>
      <c r="F154" s="43">
        <f t="shared" si="57"/>
        <v>196544</v>
      </c>
      <c r="G154" s="43">
        <f t="shared" si="57"/>
        <v>226080</v>
      </c>
      <c r="H154" s="43">
        <f t="shared" si="57"/>
        <v>211717</v>
      </c>
      <c r="I154" s="43">
        <f t="shared" si="57"/>
        <v>231981</v>
      </c>
      <c r="J154" s="43">
        <f t="shared" si="57"/>
        <v>222673</v>
      </c>
      <c r="K154" s="43">
        <f t="shared" si="57"/>
        <v>197531</v>
      </c>
      <c r="L154" s="43">
        <f t="shared" si="57"/>
        <v>219947</v>
      </c>
      <c r="M154" s="43">
        <f t="shared" si="57"/>
        <v>214588</v>
      </c>
      <c r="N154" s="43">
        <f t="shared" si="57"/>
        <v>223038</v>
      </c>
      <c r="O154" s="43">
        <f t="shared" si="57"/>
        <v>212786</v>
      </c>
      <c r="P154" s="43">
        <f t="shared" si="57"/>
        <v>186008</v>
      </c>
      <c r="Q154" s="43">
        <f t="shared" si="58"/>
        <v>2551517</v>
      </c>
      <c r="R154" s="44"/>
      <c r="S154" s="44"/>
      <c r="T154" s="43">
        <f>SUM($E154:E154)</f>
        <v>208624</v>
      </c>
      <c r="U154" s="43">
        <f>SUM($E154:F154)</f>
        <v>405168</v>
      </c>
      <c r="V154" s="43">
        <f>SUM($E154:G154)</f>
        <v>631248</v>
      </c>
      <c r="W154" s="43">
        <f>SUM($E154:H154)</f>
        <v>842965</v>
      </c>
      <c r="X154" s="43">
        <f>SUM($E154:I154)</f>
        <v>1074946</v>
      </c>
      <c r="Y154" s="43">
        <f>SUM($E154:J154)</f>
        <v>1297619</v>
      </c>
      <c r="Z154" s="43">
        <f>SUM($E154:K154)</f>
        <v>1495150</v>
      </c>
      <c r="AA154" s="43">
        <f>SUM($E154:L154)</f>
        <v>1715097</v>
      </c>
      <c r="AB154" s="43">
        <f>SUM($E154:M154)</f>
        <v>1929685</v>
      </c>
      <c r="AC154" s="43">
        <f>SUM($E154:N154)</f>
        <v>2152723</v>
      </c>
      <c r="AD154" s="43">
        <f>SUM($E154:O154)</f>
        <v>2365509</v>
      </c>
      <c r="AE154" s="43">
        <f>SUM($E154:P154)</f>
        <v>2551517</v>
      </c>
      <c r="AG154" s="43">
        <f t="shared" si="53"/>
        <v>1715097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203470</v>
      </c>
      <c r="F155" s="43">
        <f t="shared" si="57"/>
        <v>206327</v>
      </c>
      <c r="G155" s="43">
        <f t="shared" si="57"/>
        <v>193020</v>
      </c>
      <c r="H155" s="43">
        <f t="shared" si="57"/>
        <v>103504</v>
      </c>
      <c r="I155" s="43">
        <f t="shared" si="57"/>
        <v>124441</v>
      </c>
      <c r="J155" s="43">
        <f t="shared" si="57"/>
        <v>201976</v>
      </c>
      <c r="K155" s="43">
        <f t="shared" si="57"/>
        <v>201276</v>
      </c>
      <c r="L155" s="43">
        <f t="shared" si="57"/>
        <v>211410</v>
      </c>
      <c r="M155" s="43">
        <f t="shared" si="57"/>
        <v>211508</v>
      </c>
      <c r="N155" s="43">
        <f t="shared" si="57"/>
        <v>212907</v>
      </c>
      <c r="O155" s="43">
        <f t="shared" si="57"/>
        <v>199269</v>
      </c>
      <c r="P155" s="43">
        <f t="shared" si="57"/>
        <v>185186</v>
      </c>
      <c r="Q155" s="43">
        <f t="shared" ref="Q155" si="59">SUM(E155:P155)</f>
        <v>2254294</v>
      </c>
      <c r="R155" s="44"/>
      <c r="S155" s="44"/>
      <c r="T155" s="43">
        <f>SUM($E155:E155)</f>
        <v>203470</v>
      </c>
      <c r="U155" s="43">
        <f>SUM($E155:F155)</f>
        <v>409797</v>
      </c>
      <c r="V155" s="43">
        <f>SUM($E155:G155)</f>
        <v>602817</v>
      </c>
      <c r="W155" s="43">
        <f>SUM($E155:H155)</f>
        <v>706321</v>
      </c>
      <c r="X155" s="43">
        <f>SUM($E155:I155)</f>
        <v>830762</v>
      </c>
      <c r="Y155" s="43">
        <f>SUM($E155:J155)</f>
        <v>1032738</v>
      </c>
      <c r="Z155" s="43">
        <f>SUM($E155:K155)</f>
        <v>1234014</v>
      </c>
      <c r="AA155" s="43">
        <f>SUM($E155:L155)</f>
        <v>1445424</v>
      </c>
      <c r="AB155" s="43">
        <f>SUM($E155:M155)</f>
        <v>1656932</v>
      </c>
      <c r="AC155" s="43">
        <f>SUM($E155:N155)</f>
        <v>1869839</v>
      </c>
      <c r="AD155" s="43">
        <f>SUM($E155:O155)</f>
        <v>2069108</v>
      </c>
      <c r="AE155" s="43">
        <f>SUM($E155:P155)</f>
        <v>2254294</v>
      </c>
      <c r="AG155" s="43">
        <f t="shared" si="53"/>
        <v>1445424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191602</v>
      </c>
      <c r="F156" s="43">
        <f t="shared" si="57"/>
        <v>179923</v>
      </c>
      <c r="G156" s="43">
        <f t="shared" si="57"/>
        <v>218016</v>
      </c>
      <c r="H156" s="43">
        <f t="shared" si="57"/>
        <v>184132</v>
      </c>
      <c r="I156" s="43">
        <f t="shared" si="57"/>
        <v>182328</v>
      </c>
      <c r="J156" s="43">
        <f t="shared" si="57"/>
        <v>197230</v>
      </c>
      <c r="K156" s="43">
        <f t="shared" si="57"/>
        <v>185069</v>
      </c>
      <c r="L156" s="43">
        <f t="shared" si="57"/>
        <v>196135</v>
      </c>
      <c r="M156" s="43">
        <f t="shared" si="57"/>
        <v>186320</v>
      </c>
      <c r="N156" s="43">
        <f t="shared" si="57"/>
        <v>196259</v>
      </c>
      <c r="O156" s="43">
        <f t="shared" si="57"/>
        <v>201814</v>
      </c>
      <c r="P156" s="43">
        <f t="shared" si="57"/>
        <v>184892</v>
      </c>
      <c r="Q156" s="43">
        <f t="shared" ref="Q156:Q157" si="60">SUM(E156:P156)</f>
        <v>2303720</v>
      </c>
      <c r="R156" s="44"/>
      <c r="S156" s="44"/>
      <c r="T156" s="43">
        <f>SUM($E156:E156)</f>
        <v>191602</v>
      </c>
      <c r="U156" s="43">
        <f>SUM($E156:F156)</f>
        <v>371525</v>
      </c>
      <c r="V156" s="43">
        <f>SUM($E156:G156)</f>
        <v>589541</v>
      </c>
      <c r="W156" s="43">
        <f>SUM($E156:H156)</f>
        <v>773673</v>
      </c>
      <c r="X156" s="43">
        <f>SUM($E156:I156)</f>
        <v>956001</v>
      </c>
      <c r="Y156" s="43">
        <f>SUM($E156:J156)</f>
        <v>1153231</v>
      </c>
      <c r="Z156" s="43">
        <f>SUM($E156:K156)</f>
        <v>1338300</v>
      </c>
      <c r="AA156" s="43">
        <f>SUM($E156:L156)</f>
        <v>1534435</v>
      </c>
      <c r="AB156" s="43">
        <f>SUM($E156:M156)</f>
        <v>1720755</v>
      </c>
      <c r="AC156" s="43">
        <f>SUM($E156:N156)</f>
        <v>1917014</v>
      </c>
      <c r="AD156" s="43">
        <f>SUM($E156:O156)</f>
        <v>2118828</v>
      </c>
      <c r="AE156" s="43">
        <f>SUM($E156:P156)</f>
        <v>2303720</v>
      </c>
      <c r="AG156" s="43">
        <f t="shared" si="53"/>
        <v>1534435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177931</v>
      </c>
      <c r="F157" s="43">
        <f t="shared" si="57"/>
        <v>136883</v>
      </c>
      <c r="G157" s="43">
        <f t="shared" si="57"/>
        <v>214931</v>
      </c>
      <c r="H157" s="43">
        <f t="shared" si="57"/>
        <v>194675</v>
      </c>
      <c r="I157" s="43">
        <f t="shared" si="57"/>
        <v>197729</v>
      </c>
      <c r="J157" s="43">
        <f t="shared" si="57"/>
        <v>199247</v>
      </c>
      <c r="K157" s="43">
        <f t="shared" si="57"/>
        <v>182403</v>
      </c>
      <c r="L157" s="43">
        <f t="shared" si="57"/>
        <v>209890</v>
      </c>
      <c r="M157" s="43">
        <f t="shared" si="57"/>
        <v>199153</v>
      </c>
      <c r="N157" s="43">
        <f t="shared" si="57"/>
        <v>200268</v>
      </c>
      <c r="O157" s="43">
        <f t="shared" si="57"/>
        <v>207168</v>
      </c>
      <c r="P157" s="43">
        <f t="shared" si="57"/>
        <v>182714</v>
      </c>
      <c r="Q157" s="43">
        <f t="shared" si="60"/>
        <v>2302992</v>
      </c>
      <c r="R157" s="44"/>
      <c r="S157" s="44"/>
      <c r="T157" s="43">
        <f>SUM($E157:E157)</f>
        <v>177931</v>
      </c>
      <c r="U157" s="43">
        <f>SUM($E157:F157)</f>
        <v>314814</v>
      </c>
      <c r="V157" s="43">
        <f>SUM($E157:G157)</f>
        <v>529745</v>
      </c>
      <c r="W157" s="43">
        <f>SUM($E157:H157)</f>
        <v>724420</v>
      </c>
      <c r="X157" s="43">
        <f>SUM($E157:I157)</f>
        <v>922149</v>
      </c>
      <c r="Y157" s="43">
        <f>SUM($E157:J157)</f>
        <v>1121396</v>
      </c>
      <c r="Z157" s="43">
        <f>SUM($E157:K157)</f>
        <v>1303799</v>
      </c>
      <c r="AA157" s="43">
        <f>SUM($E157:L157)</f>
        <v>1513689</v>
      </c>
      <c r="AB157" s="43">
        <f>SUM($E157:M157)</f>
        <v>1712842</v>
      </c>
      <c r="AC157" s="43">
        <f>SUM($E157:N157)</f>
        <v>1913110</v>
      </c>
      <c r="AD157" s="43">
        <f>SUM($E157:O157)</f>
        <v>2120278</v>
      </c>
      <c r="AE157" s="43">
        <f>SUM($E157:P157)</f>
        <v>2302992</v>
      </c>
      <c r="AG157" s="43">
        <f t="shared" si="53"/>
        <v>1513689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203561</v>
      </c>
      <c r="F158" s="43">
        <f t="shared" si="57"/>
        <v>190823</v>
      </c>
      <c r="G158" s="43">
        <f t="shared" si="57"/>
        <v>225694</v>
      </c>
      <c r="H158" s="43">
        <f t="shared" si="57"/>
        <v>203738</v>
      </c>
      <c r="I158" s="43">
        <f t="shared" si="57"/>
        <v>227757</v>
      </c>
      <c r="J158" s="43">
        <f t="shared" si="57"/>
        <v>227757</v>
      </c>
      <c r="K158" s="43">
        <f t="shared" si="57"/>
        <v>215607</v>
      </c>
      <c r="L158" s="43">
        <f t="shared" si="57"/>
        <v>245533</v>
      </c>
      <c r="M158" s="43">
        <f t="shared" si="57"/>
        <v>220539</v>
      </c>
      <c r="N158" s="43">
        <f t="shared" si="57"/>
        <v>214527</v>
      </c>
      <c r="O158" s="43">
        <f t="shared" si="57"/>
        <v>213744</v>
      </c>
      <c r="P158" s="43">
        <f t="shared" si="57"/>
        <v>177196</v>
      </c>
      <c r="Q158" s="43">
        <f t="shared" ref="Q158:Q159" si="61">SUM(E158:P158)</f>
        <v>2566476</v>
      </c>
      <c r="R158" s="44"/>
      <c r="S158" s="44"/>
      <c r="T158" s="43">
        <f>SUM($E158:E158)</f>
        <v>203561</v>
      </c>
      <c r="U158" s="43">
        <f>SUM($E158:F158)</f>
        <v>394384</v>
      </c>
      <c r="V158" s="43">
        <f>SUM($E158:G158)</f>
        <v>620078</v>
      </c>
      <c r="W158" s="43">
        <f>SUM($E158:H158)</f>
        <v>823816</v>
      </c>
      <c r="X158" s="43">
        <f>SUM($E158:I158)</f>
        <v>1051573</v>
      </c>
      <c r="Y158" s="43">
        <f>SUM($E158:J158)</f>
        <v>1279330</v>
      </c>
      <c r="Z158" s="43">
        <f>SUM($E158:K158)</f>
        <v>1494937</v>
      </c>
      <c r="AA158" s="43">
        <f>SUM($E158:L158)</f>
        <v>1740470</v>
      </c>
      <c r="AB158" s="43">
        <f>SUM($E158:M158)</f>
        <v>1961009</v>
      </c>
      <c r="AC158" s="43">
        <f>SUM($E158:N158)</f>
        <v>2175536</v>
      </c>
      <c r="AD158" s="43">
        <f>SUM($E158:O158)</f>
        <v>2389280</v>
      </c>
      <c r="AE158" s="43">
        <f>SUM($E158:P158)</f>
        <v>2566476</v>
      </c>
      <c r="AG158" s="43">
        <f t="shared" si="53"/>
        <v>1740470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207189</v>
      </c>
      <c r="F159" s="43">
        <f t="shared" si="57"/>
        <v>204364</v>
      </c>
      <c r="G159" s="43">
        <f t="shared" si="57"/>
        <v>205797</v>
      </c>
      <c r="H159" s="43">
        <f t="shared" si="57"/>
        <v>207435</v>
      </c>
      <c r="I159" s="43">
        <f t="shared" si="57"/>
        <v>206653</v>
      </c>
      <c r="J159" s="43">
        <f t="shared" si="57"/>
        <v>196409</v>
      </c>
      <c r="K159" s="43">
        <f t="shared" si="57"/>
        <v>177447</v>
      </c>
      <c r="L159" s="43">
        <f t="shared" si="57"/>
        <v>187234</v>
      </c>
      <c r="M159" s="43">
        <f t="shared" si="57"/>
        <v>182213</v>
      </c>
      <c r="N159" s="43">
        <f t="shared" si="57"/>
        <v>186462</v>
      </c>
      <c r="O159" s="43">
        <f t="shared" si="57"/>
        <v>166891</v>
      </c>
      <c r="P159" s="43">
        <f t="shared" si="57"/>
        <v>152475</v>
      </c>
      <c r="Q159" s="43">
        <f t="shared" si="61"/>
        <v>2280569</v>
      </c>
      <c r="R159" s="44"/>
      <c r="S159" s="44"/>
      <c r="T159" s="43">
        <f>SUM($E159:E159)</f>
        <v>207189</v>
      </c>
      <c r="U159" s="43">
        <f>SUM($E159:F159)</f>
        <v>411553</v>
      </c>
      <c r="V159" s="43">
        <f>SUM($E159:G159)</f>
        <v>617350</v>
      </c>
      <c r="W159" s="43">
        <f>SUM($E159:H159)</f>
        <v>824785</v>
      </c>
      <c r="X159" s="43">
        <f>SUM($E159:I159)</f>
        <v>1031438</v>
      </c>
      <c r="Y159" s="43">
        <f>SUM($E159:J159)</f>
        <v>1227847</v>
      </c>
      <c r="Z159" s="43">
        <f>SUM($E159:K159)</f>
        <v>1405294</v>
      </c>
      <c r="AA159" s="43">
        <f>SUM($E159:L159)</f>
        <v>1592528</v>
      </c>
      <c r="AB159" s="43">
        <f>SUM($E159:M159)</f>
        <v>1774741</v>
      </c>
      <c r="AC159" s="43">
        <f>SUM($E159:N159)</f>
        <v>1961203</v>
      </c>
      <c r="AD159" s="43">
        <f>SUM($E159:O159)</f>
        <v>2128094</v>
      </c>
      <c r="AE159" s="43">
        <f>SUM($E159:P159)</f>
        <v>2280569</v>
      </c>
      <c r="AG159" s="43">
        <f t="shared" si="53"/>
        <v>1592528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168258</v>
      </c>
      <c r="F160" s="43">
        <f t="shared" si="57"/>
        <v>153819</v>
      </c>
      <c r="G160" s="43">
        <f t="shared" si="57"/>
        <v>174669</v>
      </c>
      <c r="H160" s="43">
        <f t="shared" si="57"/>
        <v>151164</v>
      </c>
      <c r="I160" s="43">
        <f t="shared" si="57"/>
        <v>151949</v>
      </c>
      <c r="J160" s="43">
        <f t="shared" si="57"/>
        <v>147800</v>
      </c>
      <c r="K160" s="43">
        <f t="shared" si="57"/>
        <v>152468</v>
      </c>
      <c r="L160" s="43">
        <f t="shared" si="57"/>
        <v>148086</v>
      </c>
      <c r="M160" s="43">
        <f t="shared" si="57"/>
        <v>158929</v>
      </c>
      <c r="N160" s="43">
        <f t="shared" si="57"/>
        <v>167101</v>
      </c>
      <c r="O160" s="43">
        <f t="shared" si="57"/>
        <v>144111</v>
      </c>
      <c r="P160" s="43">
        <f t="shared" si="57"/>
        <v>140470</v>
      </c>
      <c r="Q160" s="43">
        <f t="shared" ref="Q160" si="62">SUM(E160:P160)</f>
        <v>1858824</v>
      </c>
      <c r="R160" s="44"/>
      <c r="S160" s="44"/>
      <c r="T160" s="43">
        <f>SUM($E160:E160)</f>
        <v>168258</v>
      </c>
      <c r="U160" s="43">
        <f>SUM($E160:F160)</f>
        <v>322077</v>
      </c>
      <c r="V160" s="43">
        <f>SUM($E160:G160)</f>
        <v>496746</v>
      </c>
      <c r="W160" s="43">
        <f>SUM($E160:H160)</f>
        <v>647910</v>
      </c>
      <c r="X160" s="43">
        <f>SUM($E160:I160)</f>
        <v>799859</v>
      </c>
      <c r="Y160" s="43">
        <f>SUM($E160:J160)</f>
        <v>947659</v>
      </c>
      <c r="Z160" s="43">
        <f>SUM($E160:K160)</f>
        <v>1100127</v>
      </c>
      <c r="AA160" s="43">
        <f>SUM($E160:L160)</f>
        <v>1248213</v>
      </c>
      <c r="AB160" s="43">
        <f>SUM($E160:M160)</f>
        <v>1407142</v>
      </c>
      <c r="AC160" s="43">
        <f>SUM($E160:N160)</f>
        <v>1574243</v>
      </c>
      <c r="AD160" s="43">
        <f>SUM($E160:O160)</f>
        <v>1718354</v>
      </c>
      <c r="AE160" s="43">
        <f>SUM($E160:P160)</f>
        <v>1858824</v>
      </c>
      <c r="AG160" s="43">
        <f t="shared" si="53"/>
        <v>1248213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137952</v>
      </c>
      <c r="F161" s="43">
        <f t="shared" si="57"/>
        <v>149040</v>
      </c>
      <c r="G161" s="43">
        <f t="shared" si="57"/>
        <v>172552</v>
      </c>
      <c r="H161" s="43">
        <f t="shared" si="57"/>
        <v>170732</v>
      </c>
      <c r="I161" s="43">
        <f t="shared" si="57"/>
        <v>187938</v>
      </c>
      <c r="J161" s="43">
        <f t="shared" si="57"/>
        <v>200500</v>
      </c>
      <c r="K161" s="43">
        <f t="shared" si="57"/>
        <v>183543</v>
      </c>
      <c r="L161" s="43">
        <f t="shared" si="57"/>
        <v>149649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si="56"/>
        <v>1351906</v>
      </c>
      <c r="R161" s="44"/>
      <c r="S161" s="44"/>
      <c r="T161" s="43">
        <f>SUM($E161:E161)</f>
        <v>137952</v>
      </c>
      <c r="U161" s="43">
        <f>SUM($E161:F161)</f>
        <v>286992</v>
      </c>
      <c r="V161" s="43">
        <f>SUM($E161:G161)</f>
        <v>459544</v>
      </c>
      <c r="W161" s="43">
        <f>SUM($E161:H161)</f>
        <v>630276</v>
      </c>
      <c r="X161" s="43">
        <f>SUM($E161:I161)</f>
        <v>818214</v>
      </c>
      <c r="Y161" s="43">
        <f>SUM($E161:J161)</f>
        <v>1018714</v>
      </c>
      <c r="Z161" s="43">
        <f>SUM($E161:K161)</f>
        <v>1202257</v>
      </c>
      <c r="AA161" s="43">
        <f>SUM($E161:L161)</f>
        <v>1351906</v>
      </c>
      <c r="AB161" s="43">
        <f>SUM($E161:M161)</f>
        <v>1351906</v>
      </c>
      <c r="AC161" s="43">
        <f>SUM($E161:N161)</f>
        <v>1351906</v>
      </c>
      <c r="AD161" s="43">
        <f>SUM($E161:O161)</f>
        <v>1351906</v>
      </c>
      <c r="AE161" s="43">
        <f>SUM($E161:P161)</f>
        <v>1351906</v>
      </c>
      <c r="AG161" s="43">
        <f t="shared" si="53"/>
        <v>1351906</v>
      </c>
    </row>
    <row r="162" spans="1:33" ht="15.2" customHeight="1">
      <c r="R162" s="44"/>
      <c r="S162" s="44"/>
      <c r="AG162" s="43">
        <f t="shared" si="53"/>
        <v>0</v>
      </c>
    </row>
    <row r="163" spans="1:33" ht="15.2" customHeight="1">
      <c r="AG163" s="43">
        <f t="shared" si="53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3">SUMIFS(E$11:E$115,$A$11:$A$115,$A164,$C$11:$C$115,$C164)</f>
        <v>4014</v>
      </c>
      <c r="F164" s="43">
        <f t="shared" si="63"/>
        <v>4328</v>
      </c>
      <c r="G164" s="43">
        <f t="shared" si="63"/>
        <v>5492</v>
      </c>
      <c r="H164" s="43">
        <f t="shared" si="63"/>
        <v>5722</v>
      </c>
      <c r="I164" s="43">
        <f t="shared" si="63"/>
        <v>6251</v>
      </c>
      <c r="J164" s="43">
        <f t="shared" si="63"/>
        <v>8139</v>
      </c>
      <c r="K164" s="43">
        <f t="shared" si="63"/>
        <v>8670</v>
      </c>
      <c r="L164" s="43">
        <f t="shared" si="63"/>
        <v>8563</v>
      </c>
      <c r="M164" s="43">
        <f t="shared" si="63"/>
        <v>5681</v>
      </c>
      <c r="N164" s="43">
        <f t="shared" si="63"/>
        <v>4998</v>
      </c>
      <c r="O164" s="43">
        <f t="shared" si="63"/>
        <v>3696</v>
      </c>
      <c r="P164" s="43">
        <f t="shared" si="63"/>
        <v>3437</v>
      </c>
      <c r="Q164" s="43">
        <f t="shared" ref="Q164:Q173" si="64">SUM(E164:P164)</f>
        <v>68991</v>
      </c>
      <c r="T164" s="43">
        <f>SUM($E164:E164)</f>
        <v>4014</v>
      </c>
      <c r="U164" s="43">
        <f>SUM($E164:F164)</f>
        <v>8342</v>
      </c>
      <c r="V164" s="43">
        <f>SUM($E164:G164)</f>
        <v>13834</v>
      </c>
      <c r="W164" s="43">
        <f>SUM($E164:H164)</f>
        <v>19556</v>
      </c>
      <c r="X164" s="43">
        <f>SUM($E164:I164)</f>
        <v>25807</v>
      </c>
      <c r="Y164" s="43">
        <f>SUM($E164:J164)</f>
        <v>33946</v>
      </c>
      <c r="Z164" s="43">
        <f>SUM($E164:K164)</f>
        <v>42616</v>
      </c>
      <c r="AA164" s="43">
        <f>SUM($E164:L164)</f>
        <v>51179</v>
      </c>
      <c r="AB164" s="43">
        <f>SUM($E164:M164)</f>
        <v>56860</v>
      </c>
      <c r="AC164" s="43">
        <f>SUM($E164:N164)</f>
        <v>61858</v>
      </c>
      <c r="AD164" s="43">
        <f>SUM($E164:O164)</f>
        <v>65554</v>
      </c>
      <c r="AE164" s="43">
        <f>SUM($E164:P164)</f>
        <v>68991</v>
      </c>
      <c r="AG164" s="43">
        <f t="shared" si="53"/>
        <v>51179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3"/>
        <v>3785</v>
      </c>
      <c r="F165" s="43">
        <f t="shared" si="63"/>
        <v>3857</v>
      </c>
      <c r="G165" s="43">
        <f t="shared" si="63"/>
        <v>5797</v>
      </c>
      <c r="H165" s="43">
        <f t="shared" si="63"/>
        <v>5468</v>
      </c>
      <c r="I165" s="43">
        <f t="shared" si="63"/>
        <v>5173</v>
      </c>
      <c r="J165" s="43">
        <f t="shared" si="63"/>
        <v>1447</v>
      </c>
      <c r="K165" s="43">
        <f t="shared" si="63"/>
        <v>1507</v>
      </c>
      <c r="L165" s="43">
        <f t="shared" si="63"/>
        <v>1189</v>
      </c>
      <c r="M165" s="43">
        <f t="shared" si="63"/>
        <v>1321</v>
      </c>
      <c r="N165" s="43">
        <f t="shared" si="63"/>
        <v>1421</v>
      </c>
      <c r="O165" s="43">
        <f t="shared" si="63"/>
        <v>1626</v>
      </c>
      <c r="P165" s="43">
        <f t="shared" si="63"/>
        <v>1480</v>
      </c>
      <c r="Q165" s="43">
        <f t="shared" si="64"/>
        <v>34071</v>
      </c>
      <c r="T165" s="43">
        <f>SUM($E165:E165)</f>
        <v>3785</v>
      </c>
      <c r="U165" s="43">
        <f>SUM($E165:F165)</f>
        <v>7642</v>
      </c>
      <c r="V165" s="43">
        <f>SUM($E165:G165)</f>
        <v>13439</v>
      </c>
      <c r="W165" s="43">
        <f>SUM($E165:H165)</f>
        <v>18907</v>
      </c>
      <c r="X165" s="43">
        <f>SUM($E165:I165)</f>
        <v>24080</v>
      </c>
      <c r="Y165" s="43">
        <f>SUM($E165:J165)</f>
        <v>25527</v>
      </c>
      <c r="Z165" s="43">
        <f>SUM($E165:K165)</f>
        <v>27034</v>
      </c>
      <c r="AA165" s="43">
        <f>SUM($E165:L165)</f>
        <v>28223</v>
      </c>
      <c r="AB165" s="43">
        <f>SUM($E165:M165)</f>
        <v>29544</v>
      </c>
      <c r="AC165" s="43">
        <f>SUM($E165:N165)</f>
        <v>30965</v>
      </c>
      <c r="AD165" s="43">
        <f>SUM($E165:O165)</f>
        <v>32591</v>
      </c>
      <c r="AE165" s="43">
        <f>SUM($E165:P165)</f>
        <v>34071</v>
      </c>
      <c r="AG165" s="43">
        <f t="shared" si="53"/>
        <v>28223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3"/>
        <v>1599</v>
      </c>
      <c r="F166" s="43">
        <f t="shared" si="63"/>
        <v>1794</v>
      </c>
      <c r="G166" s="43">
        <f t="shared" si="63"/>
        <v>1737</v>
      </c>
      <c r="H166" s="43">
        <f t="shared" si="63"/>
        <v>1186</v>
      </c>
      <c r="I166" s="43">
        <f t="shared" si="63"/>
        <v>3132</v>
      </c>
      <c r="J166" s="43">
        <f t="shared" si="63"/>
        <v>1210</v>
      </c>
      <c r="K166" s="43">
        <f t="shared" si="63"/>
        <v>1040</v>
      </c>
      <c r="L166" s="43">
        <f t="shared" si="63"/>
        <v>1017</v>
      </c>
      <c r="M166" s="43">
        <f t="shared" si="63"/>
        <v>831</v>
      </c>
      <c r="N166" s="43">
        <f t="shared" si="63"/>
        <v>1112</v>
      </c>
      <c r="O166" s="43">
        <f t="shared" si="63"/>
        <v>990</v>
      </c>
      <c r="P166" s="43">
        <f t="shared" si="63"/>
        <v>817</v>
      </c>
      <c r="Q166" s="43">
        <f t="shared" si="64"/>
        <v>16465</v>
      </c>
      <c r="T166" s="43">
        <f>SUM($E166:E166)</f>
        <v>1599</v>
      </c>
      <c r="U166" s="43">
        <f>SUM($E166:F166)</f>
        <v>3393</v>
      </c>
      <c r="V166" s="43">
        <f>SUM($E166:G166)</f>
        <v>5130</v>
      </c>
      <c r="W166" s="43">
        <f>SUM($E166:H166)</f>
        <v>6316</v>
      </c>
      <c r="X166" s="43">
        <f>SUM($E166:I166)</f>
        <v>9448</v>
      </c>
      <c r="Y166" s="43">
        <f>SUM($E166:J166)</f>
        <v>10658</v>
      </c>
      <c r="Z166" s="43">
        <f>SUM($E166:K166)</f>
        <v>11698</v>
      </c>
      <c r="AA166" s="43">
        <f>SUM($E166:L166)</f>
        <v>12715</v>
      </c>
      <c r="AB166" s="43">
        <f>SUM($E166:M166)</f>
        <v>13546</v>
      </c>
      <c r="AC166" s="43">
        <f>SUM($E166:N166)</f>
        <v>14658</v>
      </c>
      <c r="AD166" s="43">
        <f>SUM($E166:O166)</f>
        <v>15648</v>
      </c>
      <c r="AE166" s="43">
        <f>SUM($E166:P166)</f>
        <v>16465</v>
      </c>
      <c r="AG166" s="43">
        <f t="shared" si="53"/>
        <v>12715</v>
      </c>
    </row>
    <row r="167" spans="1:33" ht="15.2" customHeight="1">
      <c r="A167" s="25">
        <v>2023</v>
      </c>
      <c r="B167" s="32"/>
      <c r="C167" s="30" t="s">
        <v>8</v>
      </c>
      <c r="E167" s="43">
        <f t="shared" si="63"/>
        <v>0</v>
      </c>
      <c r="F167" s="43">
        <f t="shared" si="63"/>
        <v>0</v>
      </c>
      <c r="G167" s="43">
        <f t="shared" si="63"/>
        <v>0</v>
      </c>
      <c r="H167" s="43">
        <f t="shared" si="63"/>
        <v>0</v>
      </c>
      <c r="I167" s="43">
        <f t="shared" si="63"/>
        <v>0</v>
      </c>
      <c r="J167" s="43">
        <f t="shared" si="63"/>
        <v>0</v>
      </c>
      <c r="K167" s="43">
        <f t="shared" si="63"/>
        <v>0</v>
      </c>
      <c r="L167" s="43">
        <f t="shared" si="63"/>
        <v>0</v>
      </c>
      <c r="M167" s="43">
        <f t="shared" si="63"/>
        <v>0</v>
      </c>
      <c r="N167" s="43">
        <f t="shared" si="63"/>
        <v>0</v>
      </c>
      <c r="O167" s="43">
        <f t="shared" si="63"/>
        <v>0</v>
      </c>
      <c r="P167" s="43">
        <f t="shared" si="63"/>
        <v>0</v>
      </c>
      <c r="Q167" s="43">
        <f t="shared" si="64"/>
        <v>0</v>
      </c>
      <c r="T167" s="43">
        <f>SUM($E167:E167)</f>
        <v>0</v>
      </c>
      <c r="U167" s="43">
        <f>SUM($E167:F167)</f>
        <v>0</v>
      </c>
      <c r="V167" s="43">
        <f>SUM($E167:G167)</f>
        <v>0</v>
      </c>
      <c r="W167" s="43">
        <f>SUM($E167:H167)</f>
        <v>0</v>
      </c>
      <c r="X167" s="43">
        <f>SUM($E167:I167)</f>
        <v>0</v>
      </c>
      <c r="Y167" s="43">
        <f>SUM($E167:J167)</f>
        <v>0</v>
      </c>
      <c r="Z167" s="43">
        <f>SUM($E167:K167)</f>
        <v>0</v>
      </c>
      <c r="AA167" s="43">
        <f>SUM($E167:L167)</f>
        <v>0</v>
      </c>
      <c r="AB167" s="43">
        <f>SUM($E167:M167)</f>
        <v>0</v>
      </c>
      <c r="AC167" s="43">
        <f>SUM($E167:N167)</f>
        <v>0</v>
      </c>
      <c r="AD167" s="43">
        <f>SUM($E167:O167)</f>
        <v>0</v>
      </c>
      <c r="AE167" s="43">
        <f>SUM($E167:P167)</f>
        <v>0</v>
      </c>
      <c r="AG167" s="43">
        <f t="shared" si="53"/>
        <v>0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3"/>
        <v>986</v>
      </c>
      <c r="F168" s="43">
        <f t="shared" si="63"/>
        <v>942</v>
      </c>
      <c r="G168" s="43">
        <f t="shared" si="63"/>
        <v>1074</v>
      </c>
      <c r="H168" s="43">
        <f t="shared" si="63"/>
        <v>1247</v>
      </c>
      <c r="I168" s="43">
        <f t="shared" si="63"/>
        <v>1277</v>
      </c>
      <c r="J168" s="43">
        <f t="shared" si="63"/>
        <v>1106</v>
      </c>
      <c r="K168" s="43">
        <f t="shared" si="63"/>
        <v>1184</v>
      </c>
      <c r="L168" s="43">
        <f t="shared" si="63"/>
        <v>1105</v>
      </c>
      <c r="M168" s="43">
        <f t="shared" si="63"/>
        <v>849</v>
      </c>
      <c r="N168" s="43">
        <f t="shared" si="63"/>
        <v>982</v>
      </c>
      <c r="O168" s="43">
        <f t="shared" si="63"/>
        <v>971</v>
      </c>
      <c r="P168" s="43">
        <f t="shared" si="63"/>
        <v>918</v>
      </c>
      <c r="Q168" s="43">
        <f t="shared" si="64"/>
        <v>12641</v>
      </c>
      <c r="T168" s="43">
        <f>SUM($E168:E168)</f>
        <v>986</v>
      </c>
      <c r="U168" s="43">
        <f>SUM($E168:F168)</f>
        <v>1928</v>
      </c>
      <c r="V168" s="43">
        <f>SUM($E168:G168)</f>
        <v>3002</v>
      </c>
      <c r="W168" s="43">
        <f>SUM($E168:H168)</f>
        <v>4249</v>
      </c>
      <c r="X168" s="43">
        <f>SUM($E168:I168)</f>
        <v>5526</v>
      </c>
      <c r="Y168" s="43">
        <f>SUM($E168:J168)</f>
        <v>6632</v>
      </c>
      <c r="Z168" s="43">
        <f>SUM($E168:K168)</f>
        <v>7816</v>
      </c>
      <c r="AA168" s="43">
        <f>SUM($E168:L168)</f>
        <v>8921</v>
      </c>
      <c r="AB168" s="43">
        <f>SUM($E168:M168)</f>
        <v>9770</v>
      </c>
      <c r="AC168" s="43">
        <f>SUM($E168:N168)</f>
        <v>10752</v>
      </c>
      <c r="AD168" s="43">
        <f>SUM($E168:O168)</f>
        <v>11723</v>
      </c>
      <c r="AE168" s="43">
        <f>SUM($E168:P168)</f>
        <v>12641</v>
      </c>
      <c r="AG168" s="43">
        <f t="shared" si="53"/>
        <v>8921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3"/>
        <v>916</v>
      </c>
      <c r="F169" s="43">
        <f t="shared" si="63"/>
        <v>918</v>
      </c>
      <c r="G169" s="43">
        <f t="shared" si="63"/>
        <v>1172</v>
      </c>
      <c r="H169" s="43">
        <f t="shared" si="63"/>
        <v>942</v>
      </c>
      <c r="I169" s="43">
        <f t="shared" si="63"/>
        <v>1125</v>
      </c>
      <c r="J169" s="43">
        <f t="shared" si="63"/>
        <v>1033</v>
      </c>
      <c r="K169" s="43">
        <f t="shared" si="63"/>
        <v>952</v>
      </c>
      <c r="L169" s="43">
        <f t="shared" si="63"/>
        <v>1096</v>
      </c>
      <c r="M169" s="43">
        <f t="shared" si="63"/>
        <v>994</v>
      </c>
      <c r="N169" s="43">
        <f t="shared" si="63"/>
        <v>1044</v>
      </c>
      <c r="O169" s="43">
        <f t="shared" si="63"/>
        <v>988</v>
      </c>
      <c r="P169" s="43">
        <f t="shared" si="63"/>
        <v>949</v>
      </c>
      <c r="Q169" s="43">
        <f t="shared" si="64"/>
        <v>12129</v>
      </c>
      <c r="T169" s="43">
        <f>SUM($E169:E169)</f>
        <v>916</v>
      </c>
      <c r="U169" s="43">
        <f>SUM($E169:F169)</f>
        <v>1834</v>
      </c>
      <c r="V169" s="43">
        <f>SUM($E169:G169)</f>
        <v>3006</v>
      </c>
      <c r="W169" s="43">
        <f>SUM($E169:H169)</f>
        <v>3948</v>
      </c>
      <c r="X169" s="43">
        <f>SUM($E169:I169)</f>
        <v>5073</v>
      </c>
      <c r="Y169" s="43">
        <f>SUM($E169:J169)</f>
        <v>6106</v>
      </c>
      <c r="Z169" s="43">
        <f>SUM($E169:K169)</f>
        <v>7058</v>
      </c>
      <c r="AA169" s="43">
        <f>SUM($E169:L169)</f>
        <v>8154</v>
      </c>
      <c r="AB169" s="43">
        <f>SUM($E169:M169)</f>
        <v>9148</v>
      </c>
      <c r="AC169" s="43">
        <f>SUM($E169:N169)</f>
        <v>10192</v>
      </c>
      <c r="AD169" s="43">
        <f>SUM($E169:O169)</f>
        <v>11180</v>
      </c>
      <c r="AE169" s="43">
        <f>SUM($E169:P169)</f>
        <v>12129</v>
      </c>
      <c r="AG169" s="43">
        <f t="shared" si="53"/>
        <v>8154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3"/>
        <v>1002</v>
      </c>
      <c r="F170" s="43">
        <f t="shared" si="63"/>
        <v>1031</v>
      </c>
      <c r="G170" s="43">
        <f t="shared" si="63"/>
        <v>1118</v>
      </c>
      <c r="H170" s="43">
        <f t="shared" si="63"/>
        <v>0</v>
      </c>
      <c r="I170" s="43">
        <f t="shared" si="63"/>
        <v>0</v>
      </c>
      <c r="J170" s="43">
        <f t="shared" si="63"/>
        <v>0</v>
      </c>
      <c r="K170" s="43">
        <f t="shared" si="63"/>
        <v>0</v>
      </c>
      <c r="L170" s="43">
        <f t="shared" si="63"/>
        <v>0</v>
      </c>
      <c r="M170" s="43">
        <f t="shared" si="63"/>
        <v>0</v>
      </c>
      <c r="N170" s="43">
        <f t="shared" si="63"/>
        <v>0</v>
      </c>
      <c r="O170" s="43">
        <f t="shared" si="63"/>
        <v>0</v>
      </c>
      <c r="P170" s="43">
        <f t="shared" si="63"/>
        <v>0</v>
      </c>
      <c r="Q170" s="43">
        <f t="shared" si="64"/>
        <v>3151</v>
      </c>
      <c r="T170" s="43">
        <f>SUM($E170:E170)</f>
        <v>1002</v>
      </c>
      <c r="U170" s="43">
        <f>SUM($E170:F170)</f>
        <v>2033</v>
      </c>
      <c r="V170" s="43">
        <f>SUM($E170:G170)</f>
        <v>3151</v>
      </c>
      <c r="W170" s="43">
        <f>SUM($E170:H170)</f>
        <v>3151</v>
      </c>
      <c r="X170" s="43">
        <f>SUM($E170:I170)</f>
        <v>3151</v>
      </c>
      <c r="Y170" s="43">
        <f>SUM($E170:J170)</f>
        <v>3151</v>
      </c>
      <c r="Z170" s="43">
        <f>SUM($E170:K170)</f>
        <v>3151</v>
      </c>
      <c r="AA170" s="43">
        <f>SUM($E170:L170)</f>
        <v>3151</v>
      </c>
      <c r="AB170" s="43">
        <f>SUM($E170:M170)</f>
        <v>3151</v>
      </c>
      <c r="AC170" s="43">
        <f>SUM($E170:N170)</f>
        <v>3151</v>
      </c>
      <c r="AD170" s="43">
        <f>SUM($E170:O170)</f>
        <v>3151</v>
      </c>
      <c r="AE170" s="43">
        <f>SUM($E170:P170)</f>
        <v>3151</v>
      </c>
      <c r="AG170" s="43">
        <f t="shared" si="53"/>
        <v>3151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3"/>
        <v>0</v>
      </c>
      <c r="F171" s="43">
        <f t="shared" si="63"/>
        <v>0</v>
      </c>
      <c r="G171" s="43">
        <f t="shared" si="63"/>
        <v>0</v>
      </c>
      <c r="H171" s="43">
        <f t="shared" si="63"/>
        <v>0</v>
      </c>
      <c r="I171" s="43">
        <f t="shared" si="63"/>
        <v>0</v>
      </c>
      <c r="J171" s="43">
        <f t="shared" si="63"/>
        <v>0</v>
      </c>
      <c r="K171" s="43">
        <f t="shared" si="63"/>
        <v>0</v>
      </c>
      <c r="L171" s="43">
        <f t="shared" si="63"/>
        <v>0</v>
      </c>
      <c r="M171" s="43">
        <f t="shared" si="63"/>
        <v>0</v>
      </c>
      <c r="N171" s="43">
        <f t="shared" si="63"/>
        <v>0</v>
      </c>
      <c r="O171" s="43">
        <f t="shared" si="63"/>
        <v>0</v>
      </c>
      <c r="P171" s="43">
        <f t="shared" si="63"/>
        <v>0</v>
      </c>
      <c r="Q171" s="43">
        <f t="shared" si="64"/>
        <v>0</v>
      </c>
      <c r="T171" s="43">
        <f>SUM($E171:E171)</f>
        <v>0</v>
      </c>
      <c r="U171" s="43">
        <f>SUM($E171:F171)</f>
        <v>0</v>
      </c>
      <c r="V171" s="43">
        <f>SUM($E171:G171)</f>
        <v>0</v>
      </c>
      <c r="W171" s="43">
        <f>SUM($E171:H171)</f>
        <v>0</v>
      </c>
      <c r="X171" s="43">
        <f>SUM($E171:I171)</f>
        <v>0</v>
      </c>
      <c r="Y171" s="43">
        <f>SUM($E171:J171)</f>
        <v>0</v>
      </c>
      <c r="Z171" s="43">
        <f>SUM($E171:K171)</f>
        <v>0</v>
      </c>
      <c r="AA171" s="43">
        <f>SUM($E171:L171)</f>
        <v>0</v>
      </c>
      <c r="AB171" s="43">
        <f>SUM($E171:M171)</f>
        <v>0</v>
      </c>
      <c r="AC171" s="43">
        <f>SUM($E171:N171)</f>
        <v>0</v>
      </c>
      <c r="AD171" s="43">
        <f>SUM($E171:O171)</f>
        <v>0</v>
      </c>
      <c r="AE171" s="43">
        <f>SUM($E171:P171)</f>
        <v>0</v>
      </c>
      <c r="AG171" s="43">
        <f t="shared" si="53"/>
        <v>0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3"/>
        <v>0</v>
      </c>
      <c r="F172" s="43">
        <f t="shared" si="63"/>
        <v>0</v>
      </c>
      <c r="G172" s="43">
        <f t="shared" si="63"/>
        <v>0</v>
      </c>
      <c r="H172" s="43">
        <f t="shared" si="63"/>
        <v>0</v>
      </c>
      <c r="I172" s="43">
        <f t="shared" si="63"/>
        <v>0</v>
      </c>
      <c r="J172" s="43">
        <f t="shared" si="63"/>
        <v>0</v>
      </c>
      <c r="K172" s="43">
        <f t="shared" si="63"/>
        <v>0</v>
      </c>
      <c r="L172" s="43">
        <f t="shared" si="63"/>
        <v>0</v>
      </c>
      <c r="M172" s="43">
        <f t="shared" si="63"/>
        <v>0</v>
      </c>
      <c r="N172" s="43">
        <f t="shared" si="63"/>
        <v>0</v>
      </c>
      <c r="O172" s="43">
        <f t="shared" si="63"/>
        <v>0</v>
      </c>
      <c r="P172" s="43">
        <f t="shared" si="63"/>
        <v>0</v>
      </c>
      <c r="Q172" s="43">
        <f t="shared" si="64"/>
        <v>0</v>
      </c>
      <c r="T172" s="43">
        <f>SUM($E172:E172)</f>
        <v>0</v>
      </c>
      <c r="U172" s="43">
        <f>SUM($E172:F172)</f>
        <v>0</v>
      </c>
      <c r="V172" s="43">
        <f>SUM($E172:G172)</f>
        <v>0</v>
      </c>
      <c r="W172" s="43">
        <f>SUM($E172:H172)</f>
        <v>0</v>
      </c>
      <c r="X172" s="43">
        <f>SUM($E172:I172)</f>
        <v>0</v>
      </c>
      <c r="Y172" s="43">
        <f>SUM($E172:J172)</f>
        <v>0</v>
      </c>
      <c r="Z172" s="43">
        <f>SUM($E172:K172)</f>
        <v>0</v>
      </c>
      <c r="AA172" s="43">
        <f>SUM($E172:L172)</f>
        <v>0</v>
      </c>
      <c r="AB172" s="43">
        <f>SUM($E172:M172)</f>
        <v>0</v>
      </c>
      <c r="AC172" s="43">
        <f>SUM($E172:N172)</f>
        <v>0</v>
      </c>
      <c r="AD172" s="43">
        <f>SUM($E172:O172)</f>
        <v>0</v>
      </c>
      <c r="AE172" s="43">
        <f>SUM($E172:P172)</f>
        <v>0</v>
      </c>
      <c r="AG172" s="43">
        <f t="shared" si="53"/>
        <v>0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3"/>
        <v>0</v>
      </c>
      <c r="F173" s="43">
        <f t="shared" si="63"/>
        <v>0</v>
      </c>
      <c r="G173" s="43">
        <f t="shared" si="63"/>
        <v>0</v>
      </c>
      <c r="H173" s="43">
        <f t="shared" si="63"/>
        <v>0</v>
      </c>
      <c r="I173" s="43">
        <f t="shared" si="63"/>
        <v>0</v>
      </c>
      <c r="J173" s="43">
        <f t="shared" si="63"/>
        <v>0</v>
      </c>
      <c r="K173" s="43">
        <f t="shared" si="63"/>
        <v>0</v>
      </c>
      <c r="L173" s="43">
        <f t="shared" si="63"/>
        <v>0</v>
      </c>
      <c r="M173" s="43">
        <f t="shared" si="63"/>
        <v>0</v>
      </c>
      <c r="N173" s="43">
        <f t="shared" si="63"/>
        <v>0</v>
      </c>
      <c r="O173" s="43">
        <f t="shared" si="63"/>
        <v>0</v>
      </c>
      <c r="P173" s="43">
        <f t="shared" si="63"/>
        <v>0</v>
      </c>
      <c r="Q173" s="43">
        <f t="shared" si="64"/>
        <v>0</v>
      </c>
      <c r="T173" s="43">
        <f>SUM($E173:E173)</f>
        <v>0</v>
      </c>
      <c r="U173" s="43">
        <f>SUM($E173:F173)</f>
        <v>0</v>
      </c>
      <c r="V173" s="43">
        <f>SUM($E173:G173)</f>
        <v>0</v>
      </c>
      <c r="W173" s="43">
        <f>SUM($E173:H173)</f>
        <v>0</v>
      </c>
      <c r="X173" s="43">
        <f>SUM($E173:I173)</f>
        <v>0</v>
      </c>
      <c r="Y173" s="43">
        <f>SUM($E173:J173)</f>
        <v>0</v>
      </c>
      <c r="Z173" s="43">
        <f>SUM($E173:K173)</f>
        <v>0</v>
      </c>
      <c r="AA173" s="43">
        <f>SUM($E173:L173)</f>
        <v>0</v>
      </c>
      <c r="AB173" s="43">
        <f>SUM($E173:M173)</f>
        <v>0</v>
      </c>
      <c r="AC173" s="43">
        <f>SUM($E173:N173)</f>
        <v>0</v>
      </c>
      <c r="AD173" s="43">
        <f>SUM($E173:O173)</f>
        <v>0</v>
      </c>
      <c r="AE173" s="43">
        <f>SUM($E173:P173)</f>
        <v>0</v>
      </c>
      <c r="AG173" s="43">
        <f t="shared" si="53"/>
        <v>0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5">SUMIFS(E$11:E$115,$A$11:$A$115,$A174,$C$11:$C$115,$C174)</f>
        <v>0</v>
      </c>
      <c r="F174" s="43">
        <f t="shared" si="65"/>
        <v>0</v>
      </c>
      <c r="G174" s="43">
        <f t="shared" si="65"/>
        <v>0</v>
      </c>
      <c r="H174" s="43">
        <f t="shared" si="65"/>
        <v>0</v>
      </c>
      <c r="I174" s="43">
        <f t="shared" si="65"/>
        <v>0</v>
      </c>
      <c r="J174" s="43">
        <f t="shared" si="65"/>
        <v>0</v>
      </c>
      <c r="K174" s="43">
        <f t="shared" si="65"/>
        <v>0</v>
      </c>
      <c r="L174" s="43">
        <f t="shared" si="65"/>
        <v>0</v>
      </c>
      <c r="M174" s="43">
        <f t="shared" si="65"/>
        <v>0</v>
      </c>
      <c r="N174" s="43">
        <f t="shared" si="65"/>
        <v>0</v>
      </c>
      <c r="O174" s="43">
        <f t="shared" si="65"/>
        <v>0</v>
      </c>
      <c r="P174" s="43">
        <f t="shared" si="65"/>
        <v>0</v>
      </c>
      <c r="Q174" s="43">
        <f t="shared" ref="Q174:Q177" si="66">SUM(E174:P174)</f>
        <v>0</v>
      </c>
      <c r="T174" s="43">
        <f>SUM($E174:E174)</f>
        <v>0</v>
      </c>
      <c r="U174" s="43">
        <f>SUM($E174:F174)</f>
        <v>0</v>
      </c>
      <c r="V174" s="43">
        <f>SUM($E174:G174)</f>
        <v>0</v>
      </c>
      <c r="W174" s="43">
        <f>SUM($E174:H174)</f>
        <v>0</v>
      </c>
      <c r="X174" s="43">
        <f>SUM($E174:I174)</f>
        <v>0</v>
      </c>
      <c r="Y174" s="43">
        <f>SUM($E174:J174)</f>
        <v>0</v>
      </c>
      <c r="Z174" s="43">
        <f>SUM($E174:K174)</f>
        <v>0</v>
      </c>
      <c r="AA174" s="43">
        <f>SUM($E174:L174)</f>
        <v>0</v>
      </c>
      <c r="AB174" s="43">
        <f>SUM($E174:M174)</f>
        <v>0</v>
      </c>
      <c r="AC174" s="43">
        <f>SUM($E174:N174)</f>
        <v>0</v>
      </c>
      <c r="AD174" s="43">
        <f>SUM($E174:O174)</f>
        <v>0</v>
      </c>
      <c r="AE174" s="43">
        <f>SUM($E174:P174)</f>
        <v>0</v>
      </c>
      <c r="AG174" s="43">
        <f t="shared" si="53"/>
        <v>0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5"/>
        <v>0</v>
      </c>
      <c r="F175" s="43">
        <f t="shared" si="65"/>
        <v>0</v>
      </c>
      <c r="G175" s="43">
        <f t="shared" si="65"/>
        <v>0</v>
      </c>
      <c r="H175" s="43">
        <f t="shared" si="65"/>
        <v>0</v>
      </c>
      <c r="I175" s="43">
        <f t="shared" si="65"/>
        <v>0</v>
      </c>
      <c r="J175" s="43">
        <f t="shared" si="65"/>
        <v>0</v>
      </c>
      <c r="K175" s="43">
        <f t="shared" si="65"/>
        <v>0</v>
      </c>
      <c r="L175" s="43">
        <f t="shared" si="65"/>
        <v>0</v>
      </c>
      <c r="M175" s="43">
        <f t="shared" si="65"/>
        <v>0</v>
      </c>
      <c r="N175" s="43">
        <f t="shared" si="65"/>
        <v>0</v>
      </c>
      <c r="O175" s="43">
        <f t="shared" si="65"/>
        <v>0</v>
      </c>
      <c r="P175" s="43">
        <f t="shared" si="65"/>
        <v>0</v>
      </c>
      <c r="Q175" s="43">
        <f t="shared" ref="Q175" si="67">SUM(E175:P175)</f>
        <v>0</v>
      </c>
      <c r="T175" s="43">
        <f>SUM($E175:E175)</f>
        <v>0</v>
      </c>
      <c r="U175" s="43">
        <f>SUM($E175:F175)</f>
        <v>0</v>
      </c>
      <c r="V175" s="43">
        <f>SUM($E175:G175)</f>
        <v>0</v>
      </c>
      <c r="W175" s="43">
        <f>SUM($E175:H175)</f>
        <v>0</v>
      </c>
      <c r="X175" s="43">
        <f>SUM($E175:I175)</f>
        <v>0</v>
      </c>
      <c r="Y175" s="43">
        <f>SUM($E175:J175)</f>
        <v>0</v>
      </c>
      <c r="Z175" s="43">
        <f>SUM($E175:K175)</f>
        <v>0</v>
      </c>
      <c r="AA175" s="43">
        <f>SUM($E175:L175)</f>
        <v>0</v>
      </c>
      <c r="AB175" s="43">
        <f>SUM($E175:M175)</f>
        <v>0</v>
      </c>
      <c r="AC175" s="43">
        <f>SUM($E175:N175)</f>
        <v>0</v>
      </c>
      <c r="AD175" s="43">
        <f>SUM($E175:O175)</f>
        <v>0</v>
      </c>
      <c r="AE175" s="43">
        <f>SUM($E175:P175)</f>
        <v>0</v>
      </c>
      <c r="AG175" s="43">
        <f t="shared" si="53"/>
        <v>0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5"/>
        <v>0</v>
      </c>
      <c r="F176" s="43">
        <f t="shared" si="65"/>
        <v>0</v>
      </c>
      <c r="G176" s="43">
        <f t="shared" si="65"/>
        <v>0</v>
      </c>
      <c r="H176" s="43">
        <f t="shared" si="65"/>
        <v>0</v>
      </c>
      <c r="I176" s="43">
        <f t="shared" si="65"/>
        <v>0</v>
      </c>
      <c r="J176" s="43">
        <f t="shared" si="65"/>
        <v>0</v>
      </c>
      <c r="K176" s="43">
        <f t="shared" si="65"/>
        <v>0</v>
      </c>
      <c r="L176" s="43">
        <f t="shared" si="65"/>
        <v>0</v>
      </c>
      <c r="M176" s="43">
        <f t="shared" si="65"/>
        <v>0</v>
      </c>
      <c r="N176" s="43">
        <f t="shared" si="65"/>
        <v>0</v>
      </c>
      <c r="O176" s="43">
        <f t="shared" si="65"/>
        <v>0</v>
      </c>
      <c r="P176" s="43">
        <f t="shared" si="65"/>
        <v>0</v>
      </c>
      <c r="Q176" s="43">
        <f t="shared" si="66"/>
        <v>0</v>
      </c>
      <c r="T176" s="43">
        <f>SUM($E176:E176)</f>
        <v>0</v>
      </c>
      <c r="U176" s="43">
        <f>SUM($E176:F176)</f>
        <v>0</v>
      </c>
      <c r="V176" s="43">
        <f>SUM($E176:G176)</f>
        <v>0</v>
      </c>
      <c r="W176" s="43">
        <f>SUM($E176:H176)</f>
        <v>0</v>
      </c>
      <c r="X176" s="43">
        <f>SUM($E176:I176)</f>
        <v>0</v>
      </c>
      <c r="Y176" s="43">
        <f>SUM($E176:J176)</f>
        <v>0</v>
      </c>
      <c r="Z176" s="43">
        <f>SUM($E176:K176)</f>
        <v>0</v>
      </c>
      <c r="AA176" s="43">
        <f>SUM($E176:L176)</f>
        <v>0</v>
      </c>
      <c r="AB176" s="43">
        <f>SUM($E176:M176)</f>
        <v>0</v>
      </c>
      <c r="AC176" s="43">
        <f>SUM($E176:N176)</f>
        <v>0</v>
      </c>
      <c r="AD176" s="43">
        <f>SUM($E176:O176)</f>
        <v>0</v>
      </c>
      <c r="AE176" s="43">
        <f>SUM($E176:P176)</f>
        <v>0</v>
      </c>
      <c r="AG176" s="43">
        <f t="shared" si="53"/>
        <v>0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5"/>
        <v>0</v>
      </c>
      <c r="F177" s="43">
        <f t="shared" si="65"/>
        <v>0</v>
      </c>
      <c r="G177" s="43">
        <f t="shared" si="65"/>
        <v>0</v>
      </c>
      <c r="H177" s="43">
        <f t="shared" si="65"/>
        <v>0</v>
      </c>
      <c r="I177" s="43">
        <f t="shared" si="65"/>
        <v>0</v>
      </c>
      <c r="J177" s="43">
        <f t="shared" si="65"/>
        <v>0</v>
      </c>
      <c r="K177" s="43">
        <f t="shared" si="65"/>
        <v>0</v>
      </c>
      <c r="L177" s="43">
        <f t="shared" si="65"/>
        <v>0</v>
      </c>
      <c r="M177" s="43">
        <f t="shared" si="65"/>
        <v>0</v>
      </c>
      <c r="N177" s="43">
        <f t="shared" si="65"/>
        <v>0</v>
      </c>
      <c r="O177" s="43">
        <f t="shared" si="65"/>
        <v>0</v>
      </c>
      <c r="P177" s="43">
        <f t="shared" si="65"/>
        <v>0</v>
      </c>
      <c r="Q177" s="43">
        <f t="shared" si="66"/>
        <v>0</v>
      </c>
      <c r="T177" s="43">
        <f>SUM($E177:E177)</f>
        <v>0</v>
      </c>
      <c r="U177" s="43">
        <f>SUM($E177:F177)</f>
        <v>0</v>
      </c>
      <c r="V177" s="43">
        <f>SUM($E177:G177)</f>
        <v>0</v>
      </c>
      <c r="W177" s="43">
        <f>SUM($E177:H177)</f>
        <v>0</v>
      </c>
      <c r="X177" s="43">
        <f>SUM($E177:I177)</f>
        <v>0</v>
      </c>
      <c r="Y177" s="43">
        <f>SUM($E177:J177)</f>
        <v>0</v>
      </c>
      <c r="Z177" s="43">
        <f>SUM($E177:K177)</f>
        <v>0</v>
      </c>
      <c r="AA177" s="43">
        <f>SUM($E177:L177)</f>
        <v>0</v>
      </c>
      <c r="AB177" s="43">
        <f>SUM($E177:M177)</f>
        <v>0</v>
      </c>
      <c r="AC177" s="43">
        <f>SUM($E177:N177)</f>
        <v>0</v>
      </c>
      <c r="AD177" s="43">
        <f>SUM($E177:O177)</f>
        <v>0</v>
      </c>
      <c r="AE177" s="43">
        <f>SUM($E177:P177)</f>
        <v>0</v>
      </c>
      <c r="AG177" s="43">
        <f t="shared" si="53"/>
        <v>0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5"/>
        <v>0</v>
      </c>
      <c r="F178" s="43">
        <f t="shared" si="65"/>
        <v>0</v>
      </c>
      <c r="G178" s="43">
        <f t="shared" si="65"/>
        <v>0</v>
      </c>
      <c r="H178" s="43">
        <f t="shared" si="65"/>
        <v>0</v>
      </c>
      <c r="I178" s="43">
        <f t="shared" si="65"/>
        <v>0</v>
      </c>
      <c r="J178" s="43">
        <f t="shared" si="65"/>
        <v>0</v>
      </c>
      <c r="K178" s="43">
        <f t="shared" si="65"/>
        <v>0</v>
      </c>
      <c r="L178" s="43">
        <f t="shared" si="65"/>
        <v>0</v>
      </c>
      <c r="M178" s="43">
        <f t="shared" si="65"/>
        <v>0</v>
      </c>
      <c r="N178" s="43">
        <f t="shared" si="65"/>
        <v>0</v>
      </c>
      <c r="O178" s="43">
        <f t="shared" si="65"/>
        <v>0</v>
      </c>
      <c r="P178" s="43">
        <f t="shared" si="65"/>
        <v>0</v>
      </c>
      <c r="Q178" s="43">
        <f t="shared" ref="Q178" si="68">SUM(E178:P178)</f>
        <v>0</v>
      </c>
      <c r="T178" s="43">
        <f>SUM($E178:E178)</f>
        <v>0</v>
      </c>
      <c r="U178" s="43">
        <f>SUM($E178:F178)</f>
        <v>0</v>
      </c>
      <c r="V178" s="43">
        <f>SUM($E178:G178)</f>
        <v>0</v>
      </c>
      <c r="W178" s="43">
        <f>SUM($E178:H178)</f>
        <v>0</v>
      </c>
      <c r="X178" s="43">
        <f>SUM($E178:I178)</f>
        <v>0</v>
      </c>
      <c r="Y178" s="43">
        <f>SUM($E178:J178)</f>
        <v>0</v>
      </c>
      <c r="Z178" s="43">
        <f>SUM($E178:K178)</f>
        <v>0</v>
      </c>
      <c r="AA178" s="43">
        <f>SUM($E178:L178)</f>
        <v>0</v>
      </c>
      <c r="AB178" s="43">
        <f>SUM($E178:M178)</f>
        <v>0</v>
      </c>
      <c r="AC178" s="43">
        <f>SUM($E178:N178)</f>
        <v>0</v>
      </c>
      <c r="AD178" s="43">
        <f>SUM($E178:O178)</f>
        <v>0</v>
      </c>
      <c r="AE178" s="43">
        <f>SUM($E178:P178)</f>
        <v>0</v>
      </c>
      <c r="AG178" s="43">
        <f t="shared" si="53"/>
        <v>0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5"/>
        <v>0</v>
      </c>
      <c r="F179" s="43">
        <f t="shared" si="65"/>
        <v>0</v>
      </c>
      <c r="G179" s="43">
        <f t="shared" si="65"/>
        <v>0</v>
      </c>
      <c r="H179" s="43">
        <f t="shared" si="65"/>
        <v>0</v>
      </c>
      <c r="I179" s="43">
        <f t="shared" si="65"/>
        <v>0</v>
      </c>
      <c r="J179" s="43">
        <f t="shared" si="65"/>
        <v>0</v>
      </c>
      <c r="K179" s="43">
        <f t="shared" si="65"/>
        <v>0</v>
      </c>
      <c r="L179" s="43">
        <f t="shared" si="65"/>
        <v>0</v>
      </c>
      <c r="M179" s="43">
        <f t="shared" si="65"/>
        <v>0</v>
      </c>
      <c r="N179" s="43">
        <f t="shared" si="65"/>
        <v>0</v>
      </c>
      <c r="O179" s="43">
        <f t="shared" si="65"/>
        <v>0</v>
      </c>
      <c r="P179" s="43">
        <f t="shared" si="65"/>
        <v>0</v>
      </c>
      <c r="Q179" s="43">
        <f t="shared" ref="Q179:Q180" si="69">SUM(E179:P179)</f>
        <v>0</v>
      </c>
      <c r="T179" s="43">
        <f>SUM($E179:E179)</f>
        <v>0</v>
      </c>
      <c r="U179" s="43">
        <f>SUM($E179:F179)</f>
        <v>0</v>
      </c>
      <c r="V179" s="43">
        <f>SUM($E179:G179)</f>
        <v>0</v>
      </c>
      <c r="W179" s="43">
        <f>SUM($E179:H179)</f>
        <v>0</v>
      </c>
      <c r="X179" s="43">
        <f>SUM($E179:I179)</f>
        <v>0</v>
      </c>
      <c r="Y179" s="43">
        <f>SUM($E179:J179)</f>
        <v>0</v>
      </c>
      <c r="Z179" s="43">
        <f>SUM($E179:K179)</f>
        <v>0</v>
      </c>
      <c r="AA179" s="43">
        <f>SUM($E179:L179)</f>
        <v>0</v>
      </c>
      <c r="AB179" s="43">
        <f>SUM($E179:M179)</f>
        <v>0</v>
      </c>
      <c r="AC179" s="43">
        <f>SUM($E179:N179)</f>
        <v>0</v>
      </c>
      <c r="AD179" s="43">
        <f>SUM($E179:O179)</f>
        <v>0</v>
      </c>
      <c r="AE179" s="43">
        <f>SUM($E179:P179)</f>
        <v>0</v>
      </c>
      <c r="AG179" s="43">
        <f t="shared" si="53"/>
        <v>0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5"/>
        <v>0</v>
      </c>
      <c r="F180" s="43">
        <f t="shared" si="65"/>
        <v>0</v>
      </c>
      <c r="G180" s="43">
        <f t="shared" si="65"/>
        <v>0</v>
      </c>
      <c r="H180" s="43">
        <f t="shared" si="65"/>
        <v>0</v>
      </c>
      <c r="I180" s="43">
        <f t="shared" si="65"/>
        <v>0</v>
      </c>
      <c r="J180" s="43">
        <f t="shared" si="65"/>
        <v>0</v>
      </c>
      <c r="K180" s="43">
        <f t="shared" si="65"/>
        <v>0</v>
      </c>
      <c r="L180" s="43">
        <f t="shared" si="65"/>
        <v>0</v>
      </c>
      <c r="M180" s="43">
        <f t="shared" si="65"/>
        <v>0</v>
      </c>
      <c r="N180" s="43">
        <f t="shared" si="65"/>
        <v>0</v>
      </c>
      <c r="O180" s="43">
        <f t="shared" si="65"/>
        <v>0</v>
      </c>
      <c r="P180" s="43">
        <f t="shared" si="65"/>
        <v>0</v>
      </c>
      <c r="Q180" s="43">
        <f t="shared" si="69"/>
        <v>0</v>
      </c>
      <c r="T180" s="43">
        <f>SUM($E180:E180)</f>
        <v>0</v>
      </c>
      <c r="U180" s="43">
        <f>SUM($E180:F180)</f>
        <v>0</v>
      </c>
      <c r="V180" s="43">
        <f>SUM($E180:G180)</f>
        <v>0</v>
      </c>
      <c r="W180" s="43">
        <f>SUM($E180:H180)</f>
        <v>0</v>
      </c>
      <c r="X180" s="43">
        <f>SUM($E180:I180)</f>
        <v>0</v>
      </c>
      <c r="Y180" s="43">
        <f>SUM($E180:J180)</f>
        <v>0</v>
      </c>
      <c r="Z180" s="43">
        <f>SUM($E180:K180)</f>
        <v>0</v>
      </c>
      <c r="AA180" s="43">
        <f>SUM($E180:L180)</f>
        <v>0</v>
      </c>
      <c r="AB180" s="43">
        <f>SUM($E180:M180)</f>
        <v>0</v>
      </c>
      <c r="AC180" s="43">
        <f>SUM($E180:N180)</f>
        <v>0</v>
      </c>
      <c r="AD180" s="43">
        <f>SUM($E180:O180)</f>
        <v>0</v>
      </c>
      <c r="AE180" s="43">
        <f>SUM($E180:P180)</f>
        <v>0</v>
      </c>
      <c r="AG180" s="43">
        <f t="shared" si="53"/>
        <v>0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5"/>
        <v>0</v>
      </c>
      <c r="F181" s="43">
        <f t="shared" si="65"/>
        <v>0</v>
      </c>
      <c r="G181" s="43">
        <f t="shared" si="65"/>
        <v>0</v>
      </c>
      <c r="H181" s="43">
        <f t="shared" si="65"/>
        <v>0</v>
      </c>
      <c r="I181" s="43">
        <f t="shared" si="65"/>
        <v>0</v>
      </c>
      <c r="J181" s="43">
        <f t="shared" si="65"/>
        <v>0</v>
      </c>
      <c r="K181" s="43">
        <f t="shared" si="65"/>
        <v>0</v>
      </c>
      <c r="L181" s="43">
        <f t="shared" si="65"/>
        <v>0</v>
      </c>
      <c r="M181" s="43">
        <f t="shared" si="65"/>
        <v>0</v>
      </c>
      <c r="N181" s="43">
        <f t="shared" si="65"/>
        <v>0</v>
      </c>
      <c r="O181" s="43">
        <f t="shared" si="65"/>
        <v>0</v>
      </c>
      <c r="P181" s="43">
        <f t="shared" si="65"/>
        <v>0</v>
      </c>
      <c r="Q181" s="43">
        <f t="shared" ref="Q181:Q182" si="70">SUM(E181:P181)</f>
        <v>0</v>
      </c>
      <c r="T181" s="43">
        <f>SUM($E181:E181)</f>
        <v>0</v>
      </c>
      <c r="U181" s="43">
        <f>SUM($E181:F181)</f>
        <v>0</v>
      </c>
      <c r="V181" s="43">
        <f>SUM($E181:G181)</f>
        <v>0</v>
      </c>
      <c r="W181" s="43">
        <f>SUM($E181:H181)</f>
        <v>0</v>
      </c>
      <c r="X181" s="43">
        <f>SUM($E181:I181)</f>
        <v>0</v>
      </c>
      <c r="Y181" s="43">
        <f>SUM($E181:J181)</f>
        <v>0</v>
      </c>
      <c r="Z181" s="43">
        <f>SUM($E181:K181)</f>
        <v>0</v>
      </c>
      <c r="AA181" s="43">
        <f>SUM($E181:L181)</f>
        <v>0</v>
      </c>
      <c r="AB181" s="43">
        <f>SUM($E181:M181)</f>
        <v>0</v>
      </c>
      <c r="AC181" s="43">
        <f>SUM($E181:N181)</f>
        <v>0</v>
      </c>
      <c r="AD181" s="43">
        <f>SUM($E181:O181)</f>
        <v>0</v>
      </c>
      <c r="AE181" s="43">
        <f>SUM($E181:P181)</f>
        <v>0</v>
      </c>
      <c r="AG181" s="43">
        <f t="shared" si="53"/>
        <v>0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5"/>
        <v>0</v>
      </c>
      <c r="F182" s="43">
        <f t="shared" si="65"/>
        <v>0</v>
      </c>
      <c r="G182" s="43">
        <f t="shared" si="65"/>
        <v>0</v>
      </c>
      <c r="H182" s="43">
        <f t="shared" si="65"/>
        <v>0</v>
      </c>
      <c r="I182" s="43">
        <f t="shared" si="65"/>
        <v>0</v>
      </c>
      <c r="J182" s="43">
        <f t="shared" si="65"/>
        <v>0</v>
      </c>
      <c r="K182" s="43">
        <f t="shared" si="65"/>
        <v>0</v>
      </c>
      <c r="L182" s="43">
        <f t="shared" si="65"/>
        <v>0</v>
      </c>
      <c r="M182" s="43">
        <f t="shared" si="65"/>
        <v>0</v>
      </c>
      <c r="N182" s="43">
        <f t="shared" si="65"/>
        <v>0</v>
      </c>
      <c r="O182" s="43">
        <f t="shared" si="65"/>
        <v>0</v>
      </c>
      <c r="P182" s="43">
        <f t="shared" si="65"/>
        <v>0</v>
      </c>
      <c r="Q182" s="43">
        <f t="shared" si="70"/>
        <v>0</v>
      </c>
      <c r="T182" s="43">
        <f>SUM($E182:E182)</f>
        <v>0</v>
      </c>
      <c r="U182" s="43">
        <f>SUM($E182:F182)</f>
        <v>0</v>
      </c>
      <c r="V182" s="43">
        <f>SUM($E182:G182)</f>
        <v>0</v>
      </c>
      <c r="W182" s="43">
        <f>SUM($E182:H182)</f>
        <v>0</v>
      </c>
      <c r="X182" s="43">
        <f>SUM($E182:I182)</f>
        <v>0</v>
      </c>
      <c r="Y182" s="43">
        <f>SUM($E182:J182)</f>
        <v>0</v>
      </c>
      <c r="Z182" s="43">
        <f>SUM($E182:K182)</f>
        <v>0</v>
      </c>
      <c r="AA182" s="43">
        <f>SUM($E182:L182)</f>
        <v>0</v>
      </c>
      <c r="AB182" s="43">
        <f>SUM($E182:M182)</f>
        <v>0</v>
      </c>
      <c r="AC182" s="43">
        <f>SUM($E182:N182)</f>
        <v>0</v>
      </c>
      <c r="AD182" s="43">
        <f>SUM($E182:O182)</f>
        <v>0</v>
      </c>
      <c r="AE182" s="43">
        <f>SUM($E182:P182)</f>
        <v>0</v>
      </c>
      <c r="AG182" s="43">
        <f t="shared" si="53"/>
        <v>0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5"/>
        <v>0</v>
      </c>
      <c r="F183" s="43">
        <f t="shared" si="65"/>
        <v>0</v>
      </c>
      <c r="G183" s="43">
        <f t="shared" si="65"/>
        <v>0</v>
      </c>
      <c r="H183" s="43">
        <f t="shared" si="65"/>
        <v>0</v>
      </c>
      <c r="I183" s="43">
        <f t="shared" si="65"/>
        <v>0</v>
      </c>
      <c r="J183" s="43">
        <f t="shared" si="65"/>
        <v>0</v>
      </c>
      <c r="K183" s="43">
        <f t="shared" si="65"/>
        <v>0</v>
      </c>
      <c r="L183" s="43">
        <f t="shared" si="65"/>
        <v>0</v>
      </c>
      <c r="M183" s="43">
        <f t="shared" si="65"/>
        <v>0</v>
      </c>
      <c r="N183" s="43">
        <f t="shared" si="65"/>
        <v>0</v>
      </c>
      <c r="O183" s="43">
        <f t="shared" si="65"/>
        <v>0</v>
      </c>
      <c r="P183" s="43">
        <f t="shared" si="65"/>
        <v>0</v>
      </c>
      <c r="Q183" s="43">
        <f t="shared" ref="Q183" si="71">SUM(E183:P183)</f>
        <v>0</v>
      </c>
      <c r="T183" s="43">
        <f>SUM($E183:E183)</f>
        <v>0</v>
      </c>
      <c r="U183" s="43">
        <f>SUM($E183:F183)</f>
        <v>0</v>
      </c>
      <c r="V183" s="43">
        <f>SUM($E183:G183)</f>
        <v>0</v>
      </c>
      <c r="W183" s="43">
        <f>SUM($E183:H183)</f>
        <v>0</v>
      </c>
      <c r="X183" s="43">
        <f>SUM($E183:I183)</f>
        <v>0</v>
      </c>
      <c r="Y183" s="43">
        <f>SUM($E183:J183)</f>
        <v>0</v>
      </c>
      <c r="Z183" s="43">
        <f>SUM($E183:K183)</f>
        <v>0</v>
      </c>
      <c r="AA183" s="43">
        <f>SUM($E183:L183)</f>
        <v>0</v>
      </c>
      <c r="AB183" s="43">
        <f>SUM($E183:M183)</f>
        <v>0</v>
      </c>
      <c r="AC183" s="43">
        <f>SUM($E183:N183)</f>
        <v>0</v>
      </c>
      <c r="AD183" s="43">
        <f>SUM($E183:O183)</f>
        <v>0</v>
      </c>
      <c r="AE183" s="43">
        <f>SUM($E183:P183)</f>
        <v>0</v>
      </c>
      <c r="AG183" s="43">
        <f t="shared" si="53"/>
        <v>0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5"/>
        <v>0</v>
      </c>
      <c r="F184" s="43">
        <f t="shared" si="65"/>
        <v>0</v>
      </c>
      <c r="G184" s="43">
        <f t="shared" si="65"/>
        <v>0</v>
      </c>
      <c r="H184" s="43">
        <f t="shared" si="65"/>
        <v>0</v>
      </c>
      <c r="I184" s="43">
        <f t="shared" si="65"/>
        <v>0</v>
      </c>
      <c r="J184" s="43">
        <f t="shared" si="65"/>
        <v>0</v>
      </c>
      <c r="K184" s="43">
        <f t="shared" si="65"/>
        <v>0</v>
      </c>
      <c r="L184" s="43">
        <f t="shared" si="65"/>
        <v>0</v>
      </c>
      <c r="M184" s="43">
        <f t="shared" si="65"/>
        <v>0</v>
      </c>
      <c r="N184" s="43">
        <f t="shared" si="65"/>
        <v>0</v>
      </c>
      <c r="O184" s="43">
        <f t="shared" si="65"/>
        <v>0</v>
      </c>
      <c r="P184" s="43">
        <f t="shared" si="65"/>
        <v>0</v>
      </c>
      <c r="Q184" s="43">
        <f t="shared" ref="Q184" si="72">SUM(E184:P184)</f>
        <v>0</v>
      </c>
      <c r="T184" s="43">
        <f>SUM($E184:E184)</f>
        <v>0</v>
      </c>
      <c r="U184" s="43">
        <f>SUM($E184:F184)</f>
        <v>0</v>
      </c>
      <c r="V184" s="43">
        <f>SUM($E184:G184)</f>
        <v>0</v>
      </c>
      <c r="W184" s="43">
        <f>SUM($E184:H184)</f>
        <v>0</v>
      </c>
      <c r="X184" s="43">
        <f>SUM($E184:I184)</f>
        <v>0</v>
      </c>
      <c r="Y184" s="43">
        <f>SUM($E184:J184)</f>
        <v>0</v>
      </c>
      <c r="Z184" s="43">
        <f>SUM($E184:K184)</f>
        <v>0</v>
      </c>
      <c r="AA184" s="43">
        <f>SUM($E184:L184)</f>
        <v>0</v>
      </c>
      <c r="AB184" s="43">
        <f>SUM($E184:M184)</f>
        <v>0</v>
      </c>
      <c r="AC184" s="43">
        <f>SUM($E184:N184)</f>
        <v>0</v>
      </c>
      <c r="AD184" s="43">
        <f>SUM($E184:O184)</f>
        <v>0</v>
      </c>
      <c r="AE184" s="43">
        <f>SUM($E184:P184)</f>
        <v>0</v>
      </c>
      <c r="AG184" s="43">
        <f t="shared" si="53"/>
        <v>0</v>
      </c>
    </row>
  </sheetData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indexed="12"/>
  </sheetPr>
  <dimension ref="A1:AG184"/>
  <sheetViews>
    <sheetView topLeftCell="A97" zoomScale="95" zoomScaleNormal="95" workbookViewId="0">
      <selection activeCell="L111" sqref="L111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10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f>+'BWB(MDOT)'!E11+'BWB-FBCL'!E11</f>
        <v>256702</v>
      </c>
      <c r="F11" s="43">
        <f>+'BWB(MDOT)'!F11+'BWB-FBCL'!F11</f>
        <v>226338</v>
      </c>
      <c r="G11" s="43">
        <f>+'BWB(MDOT)'!G11+'BWB-FBCL'!G11</f>
        <v>285612</v>
      </c>
      <c r="H11" s="43">
        <f>+'BWB(MDOT)'!H11+'BWB-FBCL'!H11</f>
        <v>292337</v>
      </c>
      <c r="I11" s="43">
        <f>+'BWB(MDOT)'!I11+'BWB-FBCL'!I11</f>
        <v>325230</v>
      </c>
      <c r="J11" s="43">
        <f>+'BWB(MDOT)'!J11+'BWB-FBCL'!J11</f>
        <v>339491</v>
      </c>
      <c r="K11" s="43">
        <f>+'BWB(MDOT)'!K11+'BWB-FBCL'!K11</f>
        <v>397650</v>
      </c>
      <c r="L11" s="43">
        <f>+'BWB(MDOT)'!L11+'BWB-FBCL'!L11</f>
        <v>381390</v>
      </c>
      <c r="M11" s="43">
        <f>+'BWB(MDOT)'!M11+'BWB-FBCL'!M11</f>
        <v>316092</v>
      </c>
      <c r="N11" s="43">
        <f>+'BWB(MDOT)'!N11+'BWB-FBCL'!N11</f>
        <v>298457</v>
      </c>
      <c r="O11" s="43">
        <f>+'BWB(MDOT)'!O11+'BWB-FBCL'!O11</f>
        <v>286137</v>
      </c>
      <c r="P11" s="43">
        <f>+'BWB(MDOT)'!P11+'BWB-FBCL'!P11</f>
        <v>281092</v>
      </c>
      <c r="Q11" s="43">
        <f>SUM(E11:P11)</f>
        <v>3686528</v>
      </c>
      <c r="R11" s="53"/>
      <c r="S11" s="53"/>
      <c r="T11" s="43">
        <f>SUM($E11:E11)</f>
        <v>256702</v>
      </c>
      <c r="U11" s="43">
        <f>SUM($E11:F11)</f>
        <v>483040</v>
      </c>
      <c r="V11" s="43">
        <f>SUM($E11:G11)</f>
        <v>768652</v>
      </c>
      <c r="W11" s="43">
        <f>SUM($E11:H11)</f>
        <v>1060989</v>
      </c>
      <c r="X11" s="43">
        <f>SUM($E11:I11)</f>
        <v>1386219</v>
      </c>
      <c r="Y11" s="43">
        <f>SUM($E11:J11)</f>
        <v>1725710</v>
      </c>
      <c r="Z11" s="43">
        <f>SUM($E11:K11)</f>
        <v>2123360</v>
      </c>
      <c r="AA11" s="43">
        <f>SUM($E11:L11)</f>
        <v>2504750</v>
      </c>
      <c r="AB11" s="43">
        <f>SUM($E11:M11)</f>
        <v>2820842</v>
      </c>
      <c r="AC11" s="43">
        <f>SUM($E11:N11)</f>
        <v>3119299</v>
      </c>
      <c r="AD11" s="43">
        <f>SUM($E11:O11)</f>
        <v>3405436</v>
      </c>
      <c r="AE11" s="43">
        <f>SUM($E11:P11)</f>
        <v>3686528</v>
      </c>
      <c r="AF11" s="164"/>
      <c r="AG11" s="43">
        <f>SUMIF($T$9:$AE$9,$AG$8,$T11:$AE11)</f>
        <v>2504750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f>+'BWB(MDOT)'!E12+'BWB-FBCL'!E12</f>
        <v>139489</v>
      </c>
      <c r="F12" s="43">
        <f>+'BWB(MDOT)'!F12+'BWB-FBCL'!F12</f>
        <v>132980</v>
      </c>
      <c r="G12" s="43">
        <f>+'BWB(MDOT)'!G12+'BWB-FBCL'!G12</f>
        <v>151559</v>
      </c>
      <c r="H12" s="43">
        <f>+'BWB(MDOT)'!H12+'BWB-FBCL'!H12</f>
        <v>135070</v>
      </c>
      <c r="I12" s="43">
        <f>+'BWB(MDOT)'!I12+'BWB-FBCL'!I12</f>
        <v>148183</v>
      </c>
      <c r="J12" s="43">
        <f>+'BWB(MDOT)'!J12+'BWB-FBCL'!J12</f>
        <v>148920</v>
      </c>
      <c r="K12" s="43">
        <f>+'BWB(MDOT)'!K12+'BWB-FBCL'!K12</f>
        <v>118135</v>
      </c>
      <c r="L12" s="43">
        <f>+'BWB(MDOT)'!L12+'BWB-FBCL'!L12</f>
        <v>143218</v>
      </c>
      <c r="M12" s="43">
        <f>+'BWB(MDOT)'!M12+'BWB-FBCL'!M12</f>
        <v>130953</v>
      </c>
      <c r="N12" s="43">
        <f>+'BWB(MDOT)'!N12+'BWB-FBCL'!N12</f>
        <v>138517</v>
      </c>
      <c r="O12" s="43">
        <f>+'BWB(MDOT)'!O12+'BWB-FBCL'!O12</f>
        <v>135039</v>
      </c>
      <c r="P12" s="43">
        <f>+'BWB(MDOT)'!P12+'BWB-FBCL'!P12</f>
        <v>114457</v>
      </c>
      <c r="Q12" s="43">
        <f>SUM(E12:P12)</f>
        <v>1636520</v>
      </c>
      <c r="R12" s="28"/>
      <c r="S12" s="28"/>
      <c r="T12" s="43">
        <f>SUM($E12:E12)</f>
        <v>139489</v>
      </c>
      <c r="U12" s="43">
        <f>SUM($E12:F12)</f>
        <v>272469</v>
      </c>
      <c r="V12" s="43">
        <f>SUM($E12:G12)</f>
        <v>424028</v>
      </c>
      <c r="W12" s="43">
        <f>SUM($E12:H12)</f>
        <v>559098</v>
      </c>
      <c r="X12" s="43">
        <f>SUM($E12:I12)</f>
        <v>707281</v>
      </c>
      <c r="Y12" s="43">
        <f>SUM($E12:J12)</f>
        <v>856201</v>
      </c>
      <c r="Z12" s="43">
        <f>SUM($E12:K12)</f>
        <v>974336</v>
      </c>
      <c r="AA12" s="43">
        <f>SUM($E12:L12)</f>
        <v>1117554</v>
      </c>
      <c r="AB12" s="43">
        <f>SUM($E12:M12)</f>
        <v>1248507</v>
      </c>
      <c r="AC12" s="43">
        <f>SUM($E12:N12)</f>
        <v>1387024</v>
      </c>
      <c r="AD12" s="43">
        <f>SUM($E12:O12)</f>
        <v>1522063</v>
      </c>
      <c r="AE12" s="43">
        <f>SUM($E12:P12)</f>
        <v>1636520</v>
      </c>
      <c r="AF12" s="164"/>
      <c r="AG12" s="43">
        <f t="shared" ref="AG12:AG75" si="0">SUMIF($T$9:$AE$9,$AG$8,$T12:$AE12)</f>
        <v>1117554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f>+'BWB(MDOT)'!E13+'BWB-FBCL'!E13</f>
        <v>538</v>
      </c>
      <c r="F13" s="43">
        <f>+'BWB(MDOT)'!F13+'BWB-FBCL'!F13</f>
        <v>470</v>
      </c>
      <c r="G13" s="43">
        <f>+'BWB(MDOT)'!G13+'BWB-FBCL'!G13</f>
        <v>572</v>
      </c>
      <c r="H13" s="43">
        <f>+'BWB(MDOT)'!H13+'BWB-FBCL'!H13</f>
        <v>631</v>
      </c>
      <c r="I13" s="43">
        <f>+'BWB(MDOT)'!I13+'BWB-FBCL'!I13</f>
        <v>913</v>
      </c>
      <c r="J13" s="43">
        <f>+'BWB(MDOT)'!J13+'BWB-FBCL'!J13</f>
        <v>821</v>
      </c>
      <c r="K13" s="43">
        <f>+'BWB(MDOT)'!K13+'BWB-FBCL'!K13</f>
        <v>877</v>
      </c>
      <c r="L13" s="43">
        <f>+'BWB(MDOT)'!L13+'BWB-FBCL'!L13</f>
        <v>867</v>
      </c>
      <c r="M13" s="43">
        <f>+'BWB(MDOT)'!M13+'BWB-FBCL'!M13</f>
        <v>794</v>
      </c>
      <c r="N13" s="43">
        <f>+'BWB(MDOT)'!N13+'BWB-FBCL'!N13</f>
        <v>974</v>
      </c>
      <c r="O13" s="43">
        <f>+'BWB(MDOT)'!O13+'BWB-FBCL'!O13</f>
        <v>770</v>
      </c>
      <c r="P13" s="43">
        <f>+'BWB(MDOT)'!P13+'BWB-FBCL'!P13</f>
        <v>476</v>
      </c>
      <c r="Q13" s="43">
        <f>SUM(E13:P13)</f>
        <v>8703</v>
      </c>
      <c r="R13" s="28"/>
      <c r="S13" s="28"/>
      <c r="T13" s="43">
        <f>SUM($E13:E13)</f>
        <v>538</v>
      </c>
      <c r="U13" s="43">
        <f>SUM($E13:F13)</f>
        <v>1008</v>
      </c>
      <c r="V13" s="43">
        <f>SUM($E13:G13)</f>
        <v>1580</v>
      </c>
      <c r="W13" s="43">
        <f>SUM($E13:H13)</f>
        <v>2211</v>
      </c>
      <c r="X13" s="43">
        <f>SUM($E13:I13)</f>
        <v>3124</v>
      </c>
      <c r="Y13" s="43">
        <f>SUM($E13:J13)</f>
        <v>3945</v>
      </c>
      <c r="Z13" s="43">
        <f>SUM($E13:K13)</f>
        <v>4822</v>
      </c>
      <c r="AA13" s="43">
        <f>SUM($E13:L13)</f>
        <v>5689</v>
      </c>
      <c r="AB13" s="43">
        <f>SUM($E13:M13)</f>
        <v>6483</v>
      </c>
      <c r="AC13" s="43">
        <f>SUM($E13:N13)</f>
        <v>7457</v>
      </c>
      <c r="AD13" s="43">
        <f>SUM($E13:O13)</f>
        <v>8227</v>
      </c>
      <c r="AE13" s="43">
        <f>SUM($E13:P13)</f>
        <v>8703</v>
      </c>
      <c r="AF13" s="164"/>
      <c r="AG13" s="43">
        <f t="shared" si="0"/>
        <v>5689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P14" si="1">SUM(E11:E13)</f>
        <v>396729</v>
      </c>
      <c r="F14" s="43">
        <f t="shared" si="1"/>
        <v>359788</v>
      </c>
      <c r="G14" s="43">
        <f t="shared" si="1"/>
        <v>437743</v>
      </c>
      <c r="H14" s="43">
        <f t="shared" si="1"/>
        <v>428038</v>
      </c>
      <c r="I14" s="43">
        <f t="shared" si="1"/>
        <v>474326</v>
      </c>
      <c r="J14" s="43">
        <f t="shared" si="1"/>
        <v>489232</v>
      </c>
      <c r="K14" s="43">
        <f t="shared" si="1"/>
        <v>516662</v>
      </c>
      <c r="L14" s="43">
        <f t="shared" si="1"/>
        <v>525475</v>
      </c>
      <c r="M14" s="43">
        <f t="shared" si="1"/>
        <v>447839</v>
      </c>
      <c r="N14" s="43">
        <f t="shared" si="1"/>
        <v>437948</v>
      </c>
      <c r="O14" s="43">
        <f t="shared" si="1"/>
        <v>421946</v>
      </c>
      <c r="P14" s="43">
        <f t="shared" si="1"/>
        <v>396025</v>
      </c>
      <c r="Q14" s="43">
        <f>SUM(Q11:Q13)</f>
        <v>5331751</v>
      </c>
      <c r="R14" s="28"/>
      <c r="S14" s="28"/>
      <c r="T14" s="43">
        <f t="shared" ref="T14:AE14" si="2">SUM(T11:T13)</f>
        <v>396729</v>
      </c>
      <c r="U14" s="43">
        <f t="shared" si="2"/>
        <v>756517</v>
      </c>
      <c r="V14" s="43">
        <f t="shared" si="2"/>
        <v>1194260</v>
      </c>
      <c r="W14" s="43">
        <f t="shared" si="2"/>
        <v>1622298</v>
      </c>
      <c r="X14" s="43">
        <f t="shared" si="2"/>
        <v>2096624</v>
      </c>
      <c r="Y14" s="43">
        <f t="shared" si="2"/>
        <v>2585856</v>
      </c>
      <c r="Z14" s="43">
        <f t="shared" si="2"/>
        <v>3102518</v>
      </c>
      <c r="AA14" s="43">
        <f t="shared" si="2"/>
        <v>3627993</v>
      </c>
      <c r="AB14" s="43">
        <f t="shared" si="2"/>
        <v>4075832</v>
      </c>
      <c r="AC14" s="43">
        <f t="shared" si="2"/>
        <v>4513780</v>
      </c>
      <c r="AD14" s="43">
        <f t="shared" si="2"/>
        <v>4935726</v>
      </c>
      <c r="AE14" s="43">
        <f t="shared" si="2"/>
        <v>5331751</v>
      </c>
      <c r="AF14" s="164"/>
      <c r="AG14" s="43">
        <f t="shared" si="0"/>
        <v>3627993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f>+'BWB(MDOT)'!E16+'BWB-FBCL'!E16</f>
        <v>230203</v>
      </c>
      <c r="F16" s="43">
        <f>+'BWB(MDOT)'!F16+'BWB-FBCL'!F16</f>
        <v>203963</v>
      </c>
      <c r="G16" s="43">
        <f>+'BWB(MDOT)'!G16+'BWB-FBCL'!G16</f>
        <v>266225</v>
      </c>
      <c r="H16" s="43">
        <f>+'BWB(MDOT)'!H16+'BWB-FBCL'!H16</f>
        <v>267492</v>
      </c>
      <c r="I16" s="43">
        <f>+'BWB(MDOT)'!I16+'BWB-FBCL'!I16</f>
        <v>297175</v>
      </c>
      <c r="J16" s="43">
        <f>+'BWB(MDOT)'!J16+'BWB-FBCL'!J16</f>
        <v>311346</v>
      </c>
      <c r="K16" s="43">
        <f>+'BWB(MDOT)'!K16+'BWB-FBCL'!K16</f>
        <v>361130</v>
      </c>
      <c r="L16" s="43">
        <f>+'BWB(MDOT)'!L16+'BWB-FBCL'!L16</f>
        <v>362911</v>
      </c>
      <c r="M16" s="43">
        <f>+'BWB(MDOT)'!M16+'BWB-FBCL'!M16</f>
        <v>289293</v>
      </c>
      <c r="N16" s="43">
        <f>+'BWB(MDOT)'!N16+'BWB-FBCL'!N16</f>
        <v>294555</v>
      </c>
      <c r="O16" s="43">
        <f>+'BWB(MDOT)'!O16+'BWB-FBCL'!O16</f>
        <v>283973</v>
      </c>
      <c r="P16" s="43">
        <f>+'BWB(MDOT)'!P16+'BWB-FBCL'!P16</f>
        <v>255782</v>
      </c>
      <c r="Q16" s="43">
        <f>SUM(E16:P16)</f>
        <v>3424048</v>
      </c>
      <c r="R16" s="53"/>
      <c r="S16" s="53"/>
      <c r="T16" s="43">
        <f>SUM($E16:E16)</f>
        <v>230203</v>
      </c>
      <c r="U16" s="43">
        <f>SUM($E16:F16)</f>
        <v>434166</v>
      </c>
      <c r="V16" s="43">
        <f>SUM($E16:G16)</f>
        <v>700391</v>
      </c>
      <c r="W16" s="43">
        <f>SUM($E16:H16)</f>
        <v>967883</v>
      </c>
      <c r="X16" s="43">
        <f>SUM($E16:I16)</f>
        <v>1265058</v>
      </c>
      <c r="Y16" s="43">
        <f>SUM($E16:J16)</f>
        <v>1576404</v>
      </c>
      <c r="Z16" s="43">
        <f>SUM($E16:K16)</f>
        <v>1937534</v>
      </c>
      <c r="AA16" s="43">
        <f>SUM($E16:L16)</f>
        <v>2300445</v>
      </c>
      <c r="AB16" s="43">
        <f>SUM($E16:M16)</f>
        <v>2589738</v>
      </c>
      <c r="AC16" s="43">
        <f>SUM($E16:N16)</f>
        <v>2884293</v>
      </c>
      <c r="AD16" s="43">
        <f>SUM($E16:O16)</f>
        <v>3168266</v>
      </c>
      <c r="AE16" s="43">
        <f>SUM($E16:P16)</f>
        <v>3424048</v>
      </c>
      <c r="AF16" s="164"/>
      <c r="AG16" s="43">
        <f t="shared" si="0"/>
        <v>2300445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f>+'BWB(MDOT)'!E17+'BWB-FBCL'!E17</f>
        <v>128485</v>
      </c>
      <c r="F17" s="43">
        <f>+'BWB(MDOT)'!F17+'BWB-FBCL'!F17</f>
        <v>119197</v>
      </c>
      <c r="G17" s="43">
        <f>+'BWB(MDOT)'!G17+'BWB-FBCL'!G17</f>
        <v>137292</v>
      </c>
      <c r="H17" s="43">
        <f>+'BWB(MDOT)'!H17+'BWB-FBCL'!H17</f>
        <v>132462</v>
      </c>
      <c r="I17" s="43">
        <f>+'BWB(MDOT)'!I17+'BWB-FBCL'!I17</f>
        <v>148999</v>
      </c>
      <c r="J17" s="43">
        <f>+'BWB(MDOT)'!J17+'BWB-FBCL'!J17</f>
        <v>141958</v>
      </c>
      <c r="K17" s="43">
        <f>+'BWB(MDOT)'!K17+'BWB-FBCL'!K17</f>
        <v>125035</v>
      </c>
      <c r="L17" s="43">
        <f>+'BWB(MDOT)'!L17+'BWB-FBCL'!L17</f>
        <v>144580</v>
      </c>
      <c r="M17" s="43">
        <f>+'BWB(MDOT)'!M17+'BWB-FBCL'!M17</f>
        <v>132675</v>
      </c>
      <c r="N17" s="43">
        <f>+'BWB(MDOT)'!N17+'BWB-FBCL'!N17</f>
        <v>150088</v>
      </c>
      <c r="O17" s="43">
        <f>+'BWB(MDOT)'!O17+'BWB-FBCL'!O17</f>
        <v>141518</v>
      </c>
      <c r="P17" s="43">
        <f>+'BWB(MDOT)'!P17+'BWB-FBCL'!P17</f>
        <v>111708</v>
      </c>
      <c r="Q17" s="43">
        <f>SUM(E17:P17)</f>
        <v>1613997</v>
      </c>
      <c r="R17" s="28"/>
      <c r="S17" s="28"/>
      <c r="T17" s="43">
        <f>SUM($E17:E17)</f>
        <v>128485</v>
      </c>
      <c r="U17" s="43">
        <f>SUM($E17:F17)</f>
        <v>247682</v>
      </c>
      <c r="V17" s="43">
        <f>SUM($E17:G17)</f>
        <v>384974</v>
      </c>
      <c r="W17" s="43">
        <f>SUM($E17:H17)</f>
        <v>517436</v>
      </c>
      <c r="X17" s="43">
        <f>SUM($E17:I17)</f>
        <v>666435</v>
      </c>
      <c r="Y17" s="43">
        <f>SUM($E17:J17)</f>
        <v>808393</v>
      </c>
      <c r="Z17" s="43">
        <f>SUM($E17:K17)</f>
        <v>933428</v>
      </c>
      <c r="AA17" s="43">
        <f>SUM($E17:L17)</f>
        <v>1078008</v>
      </c>
      <c r="AB17" s="43">
        <f>SUM($E17:M17)</f>
        <v>1210683</v>
      </c>
      <c r="AC17" s="43">
        <f>SUM($E17:N17)</f>
        <v>1360771</v>
      </c>
      <c r="AD17" s="43">
        <f>SUM($E17:O17)</f>
        <v>1502289</v>
      </c>
      <c r="AE17" s="43">
        <f>SUM($E17:P17)</f>
        <v>1613997</v>
      </c>
      <c r="AF17" s="164"/>
      <c r="AG17" s="43">
        <f t="shared" si="0"/>
        <v>1078008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f>+'BWB(MDOT)'!E18+'BWB-FBCL'!E18</f>
        <v>573</v>
      </c>
      <c r="F18" s="43">
        <f>+'BWB(MDOT)'!F18+'BWB-FBCL'!F18</f>
        <v>453</v>
      </c>
      <c r="G18" s="43">
        <f>+'BWB(MDOT)'!G18+'BWB-FBCL'!G18</f>
        <v>629</v>
      </c>
      <c r="H18" s="43">
        <f>+'BWB(MDOT)'!H18+'BWB-FBCL'!H18</f>
        <v>855</v>
      </c>
      <c r="I18" s="43">
        <f>+'BWB(MDOT)'!I18+'BWB-FBCL'!I18</f>
        <v>866</v>
      </c>
      <c r="J18" s="43">
        <f>+'BWB(MDOT)'!J18+'BWB-FBCL'!J18</f>
        <v>833</v>
      </c>
      <c r="K18" s="43">
        <f>+'BWB(MDOT)'!K18+'BWB-FBCL'!K18</f>
        <v>753</v>
      </c>
      <c r="L18" s="43">
        <f>+'BWB(MDOT)'!L18+'BWB-FBCL'!L18</f>
        <v>737</v>
      </c>
      <c r="M18" s="43">
        <f>+'BWB(MDOT)'!M18+'BWB-FBCL'!M18</f>
        <v>804</v>
      </c>
      <c r="N18" s="43">
        <f>+'BWB(MDOT)'!N18+'BWB-FBCL'!N18</f>
        <v>958</v>
      </c>
      <c r="O18" s="43">
        <f>+'BWB(MDOT)'!O18+'BWB-FBCL'!O18</f>
        <v>712</v>
      </c>
      <c r="P18" s="43">
        <f>+'BWB(MDOT)'!P18+'BWB-FBCL'!P18</f>
        <v>482</v>
      </c>
      <c r="Q18" s="43">
        <f>SUM(E18:P18)</f>
        <v>8655</v>
      </c>
      <c r="R18" s="28"/>
      <c r="S18" s="28"/>
      <c r="T18" s="43">
        <f>SUM($E18:E18)</f>
        <v>573</v>
      </c>
      <c r="U18" s="43">
        <f>SUM($E18:F18)</f>
        <v>1026</v>
      </c>
      <c r="V18" s="43">
        <f>SUM($E18:G18)</f>
        <v>1655</v>
      </c>
      <c r="W18" s="43">
        <f>SUM($E18:H18)</f>
        <v>2510</v>
      </c>
      <c r="X18" s="43">
        <f>SUM($E18:I18)</f>
        <v>3376</v>
      </c>
      <c r="Y18" s="43">
        <f>SUM($E18:J18)</f>
        <v>4209</v>
      </c>
      <c r="Z18" s="43">
        <f>SUM($E18:K18)</f>
        <v>4962</v>
      </c>
      <c r="AA18" s="43">
        <f>SUM($E18:L18)</f>
        <v>5699</v>
      </c>
      <c r="AB18" s="43">
        <f>SUM($E18:M18)</f>
        <v>6503</v>
      </c>
      <c r="AC18" s="43">
        <f>SUM($E18:N18)</f>
        <v>7461</v>
      </c>
      <c r="AD18" s="43">
        <f>SUM($E18:O18)</f>
        <v>8173</v>
      </c>
      <c r="AE18" s="43">
        <f>SUM($E18:P18)</f>
        <v>8655</v>
      </c>
      <c r="AF18" s="164"/>
      <c r="AG18" s="43">
        <f t="shared" si="0"/>
        <v>5699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P19" si="3">SUM(E16:E18)</f>
        <v>359261</v>
      </c>
      <c r="F19" s="43">
        <f t="shared" si="3"/>
        <v>323613</v>
      </c>
      <c r="G19" s="43">
        <f t="shared" si="3"/>
        <v>404146</v>
      </c>
      <c r="H19" s="43">
        <f t="shared" si="3"/>
        <v>400809</v>
      </c>
      <c r="I19" s="43">
        <f t="shared" si="3"/>
        <v>447040</v>
      </c>
      <c r="J19" s="43">
        <f t="shared" si="3"/>
        <v>454137</v>
      </c>
      <c r="K19" s="43">
        <f t="shared" si="3"/>
        <v>486918</v>
      </c>
      <c r="L19" s="43">
        <f t="shared" si="3"/>
        <v>508228</v>
      </c>
      <c r="M19" s="43">
        <f t="shared" si="3"/>
        <v>422772</v>
      </c>
      <c r="N19" s="43">
        <f t="shared" si="3"/>
        <v>445601</v>
      </c>
      <c r="O19" s="43">
        <f t="shared" si="3"/>
        <v>426203</v>
      </c>
      <c r="P19" s="43">
        <f t="shared" si="3"/>
        <v>367972</v>
      </c>
      <c r="Q19" s="43">
        <f>SUM(Q16:Q18)</f>
        <v>5046700</v>
      </c>
      <c r="R19" s="28"/>
      <c r="S19" s="28"/>
      <c r="T19" s="43">
        <f t="shared" ref="T19:AE19" si="4">SUM(T16:T18)</f>
        <v>359261</v>
      </c>
      <c r="U19" s="43">
        <f t="shared" si="4"/>
        <v>682874</v>
      </c>
      <c r="V19" s="43">
        <f t="shared" si="4"/>
        <v>1087020</v>
      </c>
      <c r="W19" s="43">
        <f t="shared" si="4"/>
        <v>1487829</v>
      </c>
      <c r="X19" s="43">
        <f t="shared" si="4"/>
        <v>1934869</v>
      </c>
      <c r="Y19" s="43">
        <f t="shared" si="4"/>
        <v>2389006</v>
      </c>
      <c r="Z19" s="43">
        <f t="shared" si="4"/>
        <v>2875924</v>
      </c>
      <c r="AA19" s="43">
        <f t="shared" si="4"/>
        <v>3384152</v>
      </c>
      <c r="AB19" s="43">
        <f t="shared" si="4"/>
        <v>3806924</v>
      </c>
      <c r="AC19" s="43">
        <f t="shared" si="4"/>
        <v>4252525</v>
      </c>
      <c r="AD19" s="43">
        <f t="shared" si="4"/>
        <v>4678728</v>
      </c>
      <c r="AE19" s="43">
        <f t="shared" si="4"/>
        <v>5046700</v>
      </c>
      <c r="AF19" s="164"/>
      <c r="AG19" s="43">
        <f t="shared" si="0"/>
        <v>3384152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f>+'BWB(MDOT)'!E21+'BWB-FBCL'!E21</f>
        <v>223608</v>
      </c>
      <c r="F21" s="43">
        <f>+'BWB(MDOT)'!F21+'BWB-FBCL'!F21</f>
        <v>204616</v>
      </c>
      <c r="G21" s="43">
        <f>+'BWB(MDOT)'!G21+'BWB-FBCL'!G21</f>
        <v>263921</v>
      </c>
      <c r="H21" s="43">
        <f>+'BWB(MDOT)'!H21+'BWB-FBCL'!H21</f>
        <v>263086</v>
      </c>
      <c r="I21" s="43">
        <f>+'BWB(MDOT)'!I21+'BWB-FBCL'!I21</f>
        <v>306467</v>
      </c>
      <c r="J21" s="43">
        <f>+'BWB(MDOT)'!J21+'BWB-FBCL'!J21</f>
        <v>308000</v>
      </c>
      <c r="K21" s="43">
        <f>+'BWB(MDOT)'!K21+'BWB-FBCL'!K21</f>
        <v>355859</v>
      </c>
      <c r="L21" s="43">
        <f>+'BWB(MDOT)'!L21+'BWB-FBCL'!L21</f>
        <v>385329</v>
      </c>
      <c r="M21" s="43">
        <f>+'BWB(MDOT)'!M21+'BWB-FBCL'!M21</f>
        <v>280283</v>
      </c>
      <c r="N21" s="43">
        <f>+'BWB(MDOT)'!N21+'BWB-FBCL'!N21</f>
        <v>277422</v>
      </c>
      <c r="O21" s="43">
        <f>+'BWB(MDOT)'!O21+'BWB-FBCL'!O21</f>
        <v>245768</v>
      </c>
      <c r="P21" s="43">
        <f>+'BWB(MDOT)'!P21+'BWB-FBCL'!P21</f>
        <v>225285</v>
      </c>
      <c r="Q21" s="43">
        <f>SUM(E21:P21)</f>
        <v>3339644</v>
      </c>
      <c r="R21" s="53"/>
      <c r="S21" s="53"/>
      <c r="T21" s="43">
        <f>SUM($E21:E21)</f>
        <v>223608</v>
      </c>
      <c r="U21" s="43">
        <f>SUM($E21:F21)</f>
        <v>428224</v>
      </c>
      <c r="V21" s="43">
        <f>SUM($E21:G21)</f>
        <v>692145</v>
      </c>
      <c r="W21" s="43">
        <f>SUM($E21:H21)</f>
        <v>955231</v>
      </c>
      <c r="X21" s="43">
        <f>SUM($E21:I21)</f>
        <v>1261698</v>
      </c>
      <c r="Y21" s="43">
        <f>SUM($E21:J21)</f>
        <v>1569698</v>
      </c>
      <c r="Z21" s="43">
        <f>SUM($E21:K21)</f>
        <v>1925557</v>
      </c>
      <c r="AA21" s="43">
        <f>SUM($E21:L21)</f>
        <v>2310886</v>
      </c>
      <c r="AB21" s="43">
        <f>SUM($E21:M21)</f>
        <v>2591169</v>
      </c>
      <c r="AC21" s="43">
        <f>SUM($E21:N21)</f>
        <v>2868591</v>
      </c>
      <c r="AD21" s="43">
        <f>SUM($E21:O21)</f>
        <v>3114359</v>
      </c>
      <c r="AE21" s="43">
        <f>SUM($E21:P21)</f>
        <v>3339644</v>
      </c>
      <c r="AF21" s="164"/>
      <c r="AG21" s="43">
        <f t="shared" si="0"/>
        <v>2310886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f>+'BWB(MDOT)'!E22+'BWB-FBCL'!E22</f>
        <v>132664</v>
      </c>
      <c r="F22" s="43">
        <f>+'BWB(MDOT)'!F22+'BWB-FBCL'!F22</f>
        <v>131212</v>
      </c>
      <c r="G22" s="43">
        <f>+'BWB(MDOT)'!G22+'BWB-FBCL'!G22</f>
        <v>130542</v>
      </c>
      <c r="H22" s="43">
        <f>+'BWB(MDOT)'!H22+'BWB-FBCL'!H22</f>
        <v>140611</v>
      </c>
      <c r="I22" s="43">
        <f>+'BWB(MDOT)'!I22+'BWB-FBCL'!I22</f>
        <v>142123</v>
      </c>
      <c r="J22" s="43">
        <f>+'BWB(MDOT)'!J22+'BWB-FBCL'!J22</f>
        <v>144898</v>
      </c>
      <c r="K22" s="43">
        <f>+'BWB(MDOT)'!K22+'BWB-FBCL'!K22</f>
        <v>131232</v>
      </c>
      <c r="L22" s="43">
        <f>+'BWB(MDOT)'!L22+'BWB-FBCL'!L22</f>
        <v>133945</v>
      </c>
      <c r="M22" s="43">
        <f>+'BWB(MDOT)'!M22+'BWB-FBCL'!M22</f>
        <v>136845</v>
      </c>
      <c r="N22" s="43">
        <f>+'BWB(MDOT)'!N22+'BWB-FBCL'!N22</f>
        <v>138402</v>
      </c>
      <c r="O22" s="43">
        <f>+'BWB(MDOT)'!O22+'BWB-FBCL'!O22</f>
        <v>113505</v>
      </c>
      <c r="P22" s="43">
        <f>+'BWB(MDOT)'!P22+'BWB-FBCL'!P22</f>
        <v>98449</v>
      </c>
      <c r="Q22" s="43">
        <f>SUM(E22:P22)</f>
        <v>1574428</v>
      </c>
      <c r="R22" s="28"/>
      <c r="S22" s="28"/>
      <c r="T22" s="43">
        <f>SUM($E22:E22)</f>
        <v>132664</v>
      </c>
      <c r="U22" s="43">
        <f>SUM($E22:F22)</f>
        <v>263876</v>
      </c>
      <c r="V22" s="43">
        <f>SUM($E22:G22)</f>
        <v>394418</v>
      </c>
      <c r="W22" s="43">
        <f>SUM($E22:H22)</f>
        <v>535029</v>
      </c>
      <c r="X22" s="43">
        <f>SUM($E22:I22)</f>
        <v>677152</v>
      </c>
      <c r="Y22" s="43">
        <f>SUM($E22:J22)</f>
        <v>822050</v>
      </c>
      <c r="Z22" s="43">
        <f>SUM($E22:K22)</f>
        <v>953282</v>
      </c>
      <c r="AA22" s="43">
        <f>SUM($E22:L22)</f>
        <v>1087227</v>
      </c>
      <c r="AB22" s="43">
        <f>SUM($E22:M22)</f>
        <v>1224072</v>
      </c>
      <c r="AC22" s="43">
        <f>SUM($E22:N22)</f>
        <v>1362474</v>
      </c>
      <c r="AD22" s="43">
        <f>SUM($E22:O22)</f>
        <v>1475979</v>
      </c>
      <c r="AE22" s="43">
        <f>SUM($E22:P22)</f>
        <v>1574428</v>
      </c>
      <c r="AF22" s="164"/>
      <c r="AG22" s="43">
        <f t="shared" si="0"/>
        <v>1087227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f>+'BWB(MDOT)'!E23+'BWB-FBCL'!E23</f>
        <v>426</v>
      </c>
      <c r="F23" s="43">
        <f>+'BWB(MDOT)'!F23+'BWB-FBCL'!F23</f>
        <v>347</v>
      </c>
      <c r="G23" s="43">
        <f>+'BWB(MDOT)'!G23+'BWB-FBCL'!G23</f>
        <v>524</v>
      </c>
      <c r="H23" s="43">
        <f>+'BWB(MDOT)'!H23+'BWB-FBCL'!H23</f>
        <v>628</v>
      </c>
      <c r="I23" s="43">
        <f>+'BWB(MDOT)'!I23+'BWB-FBCL'!I23</f>
        <v>733</v>
      </c>
      <c r="J23" s="43">
        <f>+'BWB(MDOT)'!J23+'BWB-FBCL'!J23</f>
        <v>713</v>
      </c>
      <c r="K23" s="43">
        <f>+'BWB(MDOT)'!K23+'BWB-FBCL'!K23</f>
        <v>708</v>
      </c>
      <c r="L23" s="43">
        <f>+'BWB(MDOT)'!L23+'BWB-FBCL'!L23</f>
        <v>915</v>
      </c>
      <c r="M23" s="43">
        <f>+'BWB(MDOT)'!M23+'BWB-FBCL'!M23</f>
        <v>931</v>
      </c>
      <c r="N23" s="43">
        <f>+'BWB(MDOT)'!N23+'BWB-FBCL'!N23</f>
        <v>971</v>
      </c>
      <c r="O23" s="43">
        <f>+'BWB(MDOT)'!O23+'BWB-FBCL'!O23</f>
        <v>630</v>
      </c>
      <c r="P23" s="43">
        <f>+'BWB(MDOT)'!P23+'BWB-FBCL'!P23</f>
        <v>356</v>
      </c>
      <c r="Q23" s="43">
        <f>SUM(E23:P23)</f>
        <v>7882</v>
      </c>
      <c r="R23" s="28"/>
      <c r="S23" s="28"/>
      <c r="T23" s="43">
        <f>SUM($E23:E23)</f>
        <v>426</v>
      </c>
      <c r="U23" s="43">
        <f>SUM($E23:F23)</f>
        <v>773</v>
      </c>
      <c r="V23" s="43">
        <f>SUM($E23:G23)</f>
        <v>1297</v>
      </c>
      <c r="W23" s="43">
        <f>SUM($E23:H23)</f>
        <v>1925</v>
      </c>
      <c r="X23" s="43">
        <f>SUM($E23:I23)</f>
        <v>2658</v>
      </c>
      <c r="Y23" s="43">
        <f>SUM($E23:J23)</f>
        <v>3371</v>
      </c>
      <c r="Z23" s="43">
        <f>SUM($E23:K23)</f>
        <v>4079</v>
      </c>
      <c r="AA23" s="43">
        <f>SUM($E23:L23)</f>
        <v>4994</v>
      </c>
      <c r="AB23" s="43">
        <f>SUM($E23:M23)</f>
        <v>5925</v>
      </c>
      <c r="AC23" s="43">
        <f>SUM($E23:N23)</f>
        <v>6896</v>
      </c>
      <c r="AD23" s="43">
        <f>SUM($E23:O23)</f>
        <v>7526</v>
      </c>
      <c r="AE23" s="43">
        <f>SUM($E23:P23)</f>
        <v>7882</v>
      </c>
      <c r="AF23" s="164"/>
      <c r="AG23" s="43">
        <f t="shared" si="0"/>
        <v>4994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P24" si="5">SUM(E21:E23)</f>
        <v>356698</v>
      </c>
      <c r="F24" s="43">
        <f t="shared" si="5"/>
        <v>336175</v>
      </c>
      <c r="G24" s="43">
        <f t="shared" si="5"/>
        <v>394987</v>
      </c>
      <c r="H24" s="43">
        <f t="shared" si="5"/>
        <v>404325</v>
      </c>
      <c r="I24" s="43">
        <f t="shared" si="5"/>
        <v>449323</v>
      </c>
      <c r="J24" s="43">
        <f t="shared" si="5"/>
        <v>453611</v>
      </c>
      <c r="K24" s="43">
        <f t="shared" si="5"/>
        <v>487799</v>
      </c>
      <c r="L24" s="43">
        <f t="shared" si="5"/>
        <v>520189</v>
      </c>
      <c r="M24" s="43">
        <f t="shared" si="5"/>
        <v>418059</v>
      </c>
      <c r="N24" s="43">
        <f t="shared" si="5"/>
        <v>416795</v>
      </c>
      <c r="O24" s="43">
        <f t="shared" si="5"/>
        <v>359903</v>
      </c>
      <c r="P24" s="43">
        <f t="shared" si="5"/>
        <v>324090</v>
      </c>
      <c r="Q24" s="43">
        <f>SUM(Q21:Q23)</f>
        <v>4921954</v>
      </c>
      <c r="R24" s="28"/>
      <c r="S24" s="28"/>
      <c r="T24" s="43">
        <f t="shared" ref="T24:AE24" si="6">SUM(T21:T23)</f>
        <v>356698</v>
      </c>
      <c r="U24" s="43">
        <f t="shared" si="6"/>
        <v>692873</v>
      </c>
      <c r="V24" s="43">
        <f t="shared" si="6"/>
        <v>1087860</v>
      </c>
      <c r="W24" s="43">
        <f t="shared" si="6"/>
        <v>1492185</v>
      </c>
      <c r="X24" s="43">
        <f t="shared" si="6"/>
        <v>1941508</v>
      </c>
      <c r="Y24" s="43">
        <f t="shared" si="6"/>
        <v>2395119</v>
      </c>
      <c r="Z24" s="43">
        <f t="shared" si="6"/>
        <v>2882918</v>
      </c>
      <c r="AA24" s="43">
        <f t="shared" si="6"/>
        <v>3403107</v>
      </c>
      <c r="AB24" s="43">
        <f t="shared" si="6"/>
        <v>3821166</v>
      </c>
      <c r="AC24" s="43">
        <f t="shared" si="6"/>
        <v>4237961</v>
      </c>
      <c r="AD24" s="43">
        <f t="shared" si="6"/>
        <v>4597864</v>
      </c>
      <c r="AE24" s="43">
        <f t="shared" si="6"/>
        <v>4921954</v>
      </c>
      <c r="AF24" s="164"/>
      <c r="AG24" s="43">
        <f t="shared" si="0"/>
        <v>3403107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f>+'BWB(MDOT)'!E26+'BWB-FBCL'!E26</f>
        <v>194505</v>
      </c>
      <c r="F26" s="43">
        <f>+'BWB(MDOT)'!F26+'BWB-FBCL'!F26</f>
        <v>187035</v>
      </c>
      <c r="G26" s="43">
        <f>+'BWB(MDOT)'!G26+'BWB-FBCL'!G26</f>
        <v>233018</v>
      </c>
      <c r="H26" s="43">
        <f>+'BWB(MDOT)'!H26+'BWB-FBCL'!H26</f>
        <v>239234</v>
      </c>
      <c r="I26" s="43">
        <f>+'BWB(MDOT)'!I26+'BWB-FBCL'!I26</f>
        <v>283931</v>
      </c>
      <c r="J26" s="43">
        <f>+'BWB(MDOT)'!J26+'BWB-FBCL'!J26</f>
        <v>268791</v>
      </c>
      <c r="K26" s="43">
        <f>+'BWB(MDOT)'!K26+'BWB-FBCL'!K26</f>
        <v>331405</v>
      </c>
      <c r="L26" s="43">
        <f>+'BWB(MDOT)'!L26+'BWB-FBCL'!L26</f>
        <v>346918</v>
      </c>
      <c r="M26" s="43">
        <f>+'BWB(MDOT)'!M26+'BWB-FBCL'!M26</f>
        <v>273357</v>
      </c>
      <c r="N26" s="43">
        <f>+'BWB(MDOT)'!N26+'BWB-FBCL'!N26</f>
        <v>271890</v>
      </c>
      <c r="O26" s="43">
        <f>+'BWB(MDOT)'!O26+'BWB-FBCL'!O26</f>
        <v>255345</v>
      </c>
      <c r="P26" s="43">
        <f>+'BWB(MDOT)'!P26+'BWB-FBCL'!P26</f>
        <v>244955</v>
      </c>
      <c r="Q26" s="43">
        <f>SUM(E26:P26)</f>
        <v>3130384</v>
      </c>
      <c r="R26" s="53"/>
      <c r="S26" s="53"/>
      <c r="T26" s="43">
        <f>SUM($E26:E26)</f>
        <v>194505</v>
      </c>
      <c r="U26" s="43">
        <f>SUM($E26:F26)</f>
        <v>381540</v>
      </c>
      <c r="V26" s="43">
        <f>SUM($E26:G26)</f>
        <v>614558</v>
      </c>
      <c r="W26" s="43">
        <f>SUM($E26:H26)</f>
        <v>853792</v>
      </c>
      <c r="X26" s="43">
        <f>SUM($E26:I26)</f>
        <v>1137723</v>
      </c>
      <c r="Y26" s="43">
        <f>SUM($E26:J26)</f>
        <v>1406514</v>
      </c>
      <c r="Z26" s="43">
        <f>SUM($E26:K26)</f>
        <v>1737919</v>
      </c>
      <c r="AA26" s="43">
        <f>SUM($E26:L26)</f>
        <v>2084837</v>
      </c>
      <c r="AB26" s="43">
        <f>SUM($E26:M26)</f>
        <v>2358194</v>
      </c>
      <c r="AC26" s="43">
        <f>SUM($E26:N26)</f>
        <v>2630084</v>
      </c>
      <c r="AD26" s="43">
        <f>SUM($E26:O26)</f>
        <v>2885429</v>
      </c>
      <c r="AE26" s="43">
        <f>SUM($E26:P26)</f>
        <v>3130384</v>
      </c>
      <c r="AF26" s="164"/>
      <c r="AG26" s="43">
        <f t="shared" si="0"/>
        <v>2084837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f>+'BWB(MDOT)'!E27+'BWB-FBCL'!E27</f>
        <v>92677</v>
      </c>
      <c r="F27" s="43">
        <f>+'BWB(MDOT)'!F27+'BWB-FBCL'!F27</f>
        <v>97001</v>
      </c>
      <c r="G27" s="43">
        <f>+'BWB(MDOT)'!G27+'BWB-FBCL'!G27</f>
        <v>108740</v>
      </c>
      <c r="H27" s="43">
        <f>+'BWB(MDOT)'!H27+'BWB-FBCL'!H27</f>
        <v>107384</v>
      </c>
      <c r="I27" s="43">
        <f>+'BWB(MDOT)'!I27+'BWB-FBCL'!I27</f>
        <v>105757</v>
      </c>
      <c r="J27" s="43">
        <f>+'BWB(MDOT)'!J27+'BWB-FBCL'!J27</f>
        <v>110065</v>
      </c>
      <c r="K27" s="43">
        <f>+'BWB(MDOT)'!K27+'BWB-FBCL'!K27</f>
        <v>109157</v>
      </c>
      <c r="L27" s="43">
        <f>+'BWB(MDOT)'!L27+'BWB-FBCL'!L27</f>
        <v>115795</v>
      </c>
      <c r="M27" s="43">
        <f>+'BWB(MDOT)'!M27+'BWB-FBCL'!M27</f>
        <v>127406</v>
      </c>
      <c r="N27" s="43">
        <f>+'BWB(MDOT)'!N27+'BWB-FBCL'!N27</f>
        <v>131091</v>
      </c>
      <c r="O27" s="43">
        <f>+'BWB(MDOT)'!O27+'BWB-FBCL'!O27</f>
        <v>123422</v>
      </c>
      <c r="P27" s="43">
        <f>+'BWB(MDOT)'!P27+'BWB-FBCL'!P27</f>
        <v>115687</v>
      </c>
      <c r="Q27" s="43">
        <f>SUM(E27:P27)</f>
        <v>1344182</v>
      </c>
      <c r="R27" s="28"/>
      <c r="S27" s="28"/>
      <c r="T27" s="43">
        <f>SUM($E27:E27)</f>
        <v>92677</v>
      </c>
      <c r="U27" s="43">
        <f>SUM($E27:F27)</f>
        <v>189678</v>
      </c>
      <c r="V27" s="43">
        <f>SUM($E27:G27)</f>
        <v>298418</v>
      </c>
      <c r="W27" s="43">
        <f>SUM($E27:H27)</f>
        <v>405802</v>
      </c>
      <c r="X27" s="43">
        <f>SUM($E27:I27)</f>
        <v>511559</v>
      </c>
      <c r="Y27" s="43">
        <f>SUM($E27:J27)</f>
        <v>621624</v>
      </c>
      <c r="Z27" s="43">
        <f>SUM($E27:K27)</f>
        <v>730781</v>
      </c>
      <c r="AA27" s="43">
        <f>SUM($E27:L27)</f>
        <v>846576</v>
      </c>
      <c r="AB27" s="43">
        <f>SUM($E27:M27)</f>
        <v>973982</v>
      </c>
      <c r="AC27" s="43">
        <f>SUM($E27:N27)</f>
        <v>1105073</v>
      </c>
      <c r="AD27" s="43">
        <f>SUM($E27:O27)</f>
        <v>1228495</v>
      </c>
      <c r="AE27" s="43">
        <f>SUM($E27:P27)</f>
        <v>1344182</v>
      </c>
      <c r="AF27" s="164"/>
      <c r="AG27" s="43">
        <f t="shared" si="0"/>
        <v>846576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f>+'BWB(MDOT)'!E28+'BWB-FBCL'!E28</f>
        <v>364</v>
      </c>
      <c r="F28" s="43">
        <f>+'BWB(MDOT)'!F28+'BWB-FBCL'!F28</f>
        <v>387</v>
      </c>
      <c r="G28" s="43">
        <f>+'BWB(MDOT)'!G28+'BWB-FBCL'!G28</f>
        <v>400</v>
      </c>
      <c r="H28" s="43">
        <f>+'BWB(MDOT)'!H28+'BWB-FBCL'!H28</f>
        <v>523</v>
      </c>
      <c r="I28" s="43">
        <f>+'BWB(MDOT)'!I28+'BWB-FBCL'!I28</f>
        <v>675</v>
      </c>
      <c r="J28" s="43">
        <f>+'BWB(MDOT)'!J28+'BWB-FBCL'!J28</f>
        <v>593</v>
      </c>
      <c r="K28" s="43">
        <f>+'BWB(MDOT)'!K28+'BWB-FBCL'!K28</f>
        <v>557</v>
      </c>
      <c r="L28" s="43">
        <f>+'BWB(MDOT)'!L28+'BWB-FBCL'!L28</f>
        <v>603</v>
      </c>
      <c r="M28" s="43">
        <f>+'BWB(MDOT)'!M28+'BWB-FBCL'!M28</f>
        <v>560</v>
      </c>
      <c r="N28" s="43">
        <f>+'BWB(MDOT)'!N28+'BWB-FBCL'!N28</f>
        <v>689</v>
      </c>
      <c r="O28" s="43">
        <f>+'BWB(MDOT)'!O28+'BWB-FBCL'!O28</f>
        <v>575</v>
      </c>
      <c r="P28" s="43">
        <f>+'BWB(MDOT)'!P28+'BWB-FBCL'!P28</f>
        <v>381</v>
      </c>
      <c r="Q28" s="43">
        <f>SUM(E28:P28)</f>
        <v>6307</v>
      </c>
      <c r="R28" s="28"/>
      <c r="S28" s="28"/>
      <c r="T28" s="43">
        <f>SUM($E28:E28)</f>
        <v>364</v>
      </c>
      <c r="U28" s="43">
        <f>SUM($E28:F28)</f>
        <v>751</v>
      </c>
      <c r="V28" s="43">
        <f>SUM($E28:G28)</f>
        <v>1151</v>
      </c>
      <c r="W28" s="43">
        <f>SUM($E28:H28)</f>
        <v>1674</v>
      </c>
      <c r="X28" s="43">
        <f>SUM($E28:I28)</f>
        <v>2349</v>
      </c>
      <c r="Y28" s="43">
        <f>SUM($E28:J28)</f>
        <v>2942</v>
      </c>
      <c r="Z28" s="43">
        <f>SUM($E28:K28)</f>
        <v>3499</v>
      </c>
      <c r="AA28" s="43">
        <f>SUM($E28:L28)</f>
        <v>4102</v>
      </c>
      <c r="AB28" s="43">
        <f>SUM($E28:M28)</f>
        <v>4662</v>
      </c>
      <c r="AC28" s="43">
        <f>SUM($E28:N28)</f>
        <v>5351</v>
      </c>
      <c r="AD28" s="43">
        <f>SUM($E28:O28)</f>
        <v>5926</v>
      </c>
      <c r="AE28" s="43">
        <f>SUM($E28:P28)</f>
        <v>6307</v>
      </c>
      <c r="AF28" s="164"/>
      <c r="AG28" s="43">
        <f t="shared" si="0"/>
        <v>4102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P29" si="7">SUM(E26:E28)</f>
        <v>287546</v>
      </c>
      <c r="F29" s="43">
        <f t="shared" si="7"/>
        <v>284423</v>
      </c>
      <c r="G29" s="43">
        <f t="shared" si="7"/>
        <v>342158</v>
      </c>
      <c r="H29" s="43">
        <f t="shared" si="7"/>
        <v>347141</v>
      </c>
      <c r="I29" s="43">
        <f t="shared" si="7"/>
        <v>390363</v>
      </c>
      <c r="J29" s="43">
        <f t="shared" si="7"/>
        <v>379449</v>
      </c>
      <c r="K29" s="43">
        <f t="shared" si="7"/>
        <v>441119</v>
      </c>
      <c r="L29" s="43">
        <f t="shared" si="7"/>
        <v>463316</v>
      </c>
      <c r="M29" s="43">
        <f t="shared" si="7"/>
        <v>401323</v>
      </c>
      <c r="N29" s="43">
        <f t="shared" si="7"/>
        <v>403670</v>
      </c>
      <c r="O29" s="43">
        <f t="shared" si="7"/>
        <v>379342</v>
      </c>
      <c r="P29" s="43">
        <f t="shared" si="7"/>
        <v>361023</v>
      </c>
      <c r="Q29" s="43">
        <f>SUM(Q26:Q28)</f>
        <v>4480873</v>
      </c>
      <c r="R29" s="28"/>
      <c r="S29" s="28"/>
      <c r="T29" s="43">
        <f t="shared" ref="T29:AE29" si="8">SUM(T26:T28)</f>
        <v>287546</v>
      </c>
      <c r="U29" s="43">
        <f t="shared" si="8"/>
        <v>571969</v>
      </c>
      <c r="V29" s="43">
        <f t="shared" si="8"/>
        <v>914127</v>
      </c>
      <c r="W29" s="43">
        <f t="shared" si="8"/>
        <v>1261268</v>
      </c>
      <c r="X29" s="43">
        <f t="shared" si="8"/>
        <v>1651631</v>
      </c>
      <c r="Y29" s="43">
        <f t="shared" si="8"/>
        <v>2031080</v>
      </c>
      <c r="Z29" s="43">
        <f t="shared" si="8"/>
        <v>2472199</v>
      </c>
      <c r="AA29" s="43">
        <f t="shared" si="8"/>
        <v>2935515</v>
      </c>
      <c r="AB29" s="43">
        <f t="shared" si="8"/>
        <v>3336838</v>
      </c>
      <c r="AC29" s="43">
        <f t="shared" si="8"/>
        <v>3740508</v>
      </c>
      <c r="AD29" s="43">
        <f t="shared" si="8"/>
        <v>4119850</v>
      </c>
      <c r="AE29" s="43">
        <f t="shared" si="8"/>
        <v>4480873</v>
      </c>
      <c r="AF29" s="164"/>
      <c r="AG29" s="43">
        <f t="shared" si="0"/>
        <v>2935515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f>+'BWB(MDOT)'!E31+'BWB-FBCL'!E31</f>
        <v>205603</v>
      </c>
      <c r="F31" s="43">
        <f>+'BWB(MDOT)'!F31+'BWB-FBCL'!F31</f>
        <v>188799</v>
      </c>
      <c r="G31" s="43">
        <f>+'BWB(MDOT)'!G31+'BWB-FBCL'!G31</f>
        <v>251246</v>
      </c>
      <c r="H31" s="43">
        <f>+'BWB(MDOT)'!H31+'BWB-FBCL'!H31</f>
        <v>261506</v>
      </c>
      <c r="I31" s="43">
        <f>+'BWB(MDOT)'!I31+'BWB-FBCL'!I31</f>
        <v>284783</v>
      </c>
      <c r="J31" s="43">
        <f>+'BWB(MDOT)'!J31+'BWB-FBCL'!J31</f>
        <v>289394</v>
      </c>
      <c r="K31" s="43">
        <f>+'BWB(MDOT)'!K31+'BWB-FBCL'!K31</f>
        <v>351548</v>
      </c>
      <c r="L31" s="43">
        <f>+'BWB(MDOT)'!L31+'BWB-FBCL'!L31</f>
        <v>359238</v>
      </c>
      <c r="M31" s="43">
        <f>+'BWB(MDOT)'!M31+'BWB-FBCL'!M31</f>
        <v>289550</v>
      </c>
      <c r="N31" s="43">
        <f>+'BWB(MDOT)'!N31+'BWB-FBCL'!N31</f>
        <v>292649</v>
      </c>
      <c r="O31" s="43">
        <f>+'BWB(MDOT)'!O31+'BWB-FBCL'!O31</f>
        <v>284587</v>
      </c>
      <c r="P31" s="43">
        <f>+'BWB(MDOT)'!P31+'BWB-FBCL'!P31</f>
        <v>251344</v>
      </c>
      <c r="Q31" s="43">
        <f>SUM(E31:P31)</f>
        <v>3310247</v>
      </c>
      <c r="R31" s="53"/>
      <c r="S31" s="53"/>
      <c r="T31" s="43">
        <f>SUM($E31:E31)</f>
        <v>205603</v>
      </c>
      <c r="U31" s="43">
        <f>SUM($E31:F31)</f>
        <v>394402</v>
      </c>
      <c r="V31" s="43">
        <f>SUM($E31:G31)</f>
        <v>645648</v>
      </c>
      <c r="W31" s="43">
        <f>SUM($E31:H31)</f>
        <v>907154</v>
      </c>
      <c r="X31" s="43">
        <f>SUM($E31:I31)</f>
        <v>1191937</v>
      </c>
      <c r="Y31" s="43">
        <f>SUM($E31:J31)</f>
        <v>1481331</v>
      </c>
      <c r="Z31" s="43">
        <f>SUM($E31:K31)</f>
        <v>1832879</v>
      </c>
      <c r="AA31" s="43">
        <f>SUM($E31:L31)</f>
        <v>2192117</v>
      </c>
      <c r="AB31" s="43">
        <f>SUM($E31:M31)</f>
        <v>2481667</v>
      </c>
      <c r="AC31" s="43">
        <f>SUM($E31:N31)</f>
        <v>2774316</v>
      </c>
      <c r="AD31" s="43">
        <f>SUM($E31:O31)</f>
        <v>3058903</v>
      </c>
      <c r="AE31" s="43">
        <f>SUM($E31:P31)</f>
        <v>3310247</v>
      </c>
      <c r="AF31" s="164"/>
      <c r="AG31" s="43">
        <f t="shared" si="0"/>
        <v>2192117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f>+'BWB(MDOT)'!E32+'BWB-FBCL'!E32</f>
        <v>111425</v>
      </c>
      <c r="F32" s="43">
        <f>+'BWB(MDOT)'!F32+'BWB-FBCL'!F32</f>
        <v>110733</v>
      </c>
      <c r="G32" s="43">
        <f>+'BWB(MDOT)'!G32+'BWB-FBCL'!G32</f>
        <v>130258</v>
      </c>
      <c r="H32" s="43">
        <f>+'BWB(MDOT)'!H32+'BWB-FBCL'!H32</f>
        <v>124808</v>
      </c>
      <c r="I32" s="43">
        <f>+'BWB(MDOT)'!I32+'BWB-FBCL'!I32</f>
        <v>126250</v>
      </c>
      <c r="J32" s="43">
        <f>+'BWB(MDOT)'!J32+'BWB-FBCL'!J32</f>
        <v>134335</v>
      </c>
      <c r="K32" s="43">
        <f>+'BWB(MDOT)'!K32+'BWB-FBCL'!K32</f>
        <v>113433</v>
      </c>
      <c r="L32" s="43">
        <f>+'BWB(MDOT)'!L32+'BWB-FBCL'!L32</f>
        <v>121655</v>
      </c>
      <c r="M32" s="43">
        <f>+'BWB(MDOT)'!M32+'BWB-FBCL'!M32</f>
        <v>123261</v>
      </c>
      <c r="N32" s="43">
        <f>+'BWB(MDOT)'!N32+'BWB-FBCL'!N32</f>
        <v>123478</v>
      </c>
      <c r="O32" s="43">
        <f>+'BWB(MDOT)'!O32+'BWB-FBCL'!O32</f>
        <v>119721</v>
      </c>
      <c r="P32" s="43">
        <f>+'BWB(MDOT)'!P32+'BWB-FBCL'!P32</f>
        <v>90608</v>
      </c>
      <c r="Q32" s="43">
        <f>SUM(E32:P32)</f>
        <v>1429965</v>
      </c>
      <c r="R32" s="28"/>
      <c r="S32" s="28"/>
      <c r="T32" s="43">
        <f>SUM($E32:E32)</f>
        <v>111425</v>
      </c>
      <c r="U32" s="43">
        <f>SUM($E32:F32)</f>
        <v>222158</v>
      </c>
      <c r="V32" s="43">
        <f>SUM($E32:G32)</f>
        <v>352416</v>
      </c>
      <c r="W32" s="43">
        <f>SUM($E32:H32)</f>
        <v>477224</v>
      </c>
      <c r="X32" s="43">
        <f>SUM($E32:I32)</f>
        <v>603474</v>
      </c>
      <c r="Y32" s="43">
        <f>SUM($E32:J32)</f>
        <v>737809</v>
      </c>
      <c r="Z32" s="43">
        <f>SUM($E32:K32)</f>
        <v>851242</v>
      </c>
      <c r="AA32" s="43">
        <f>SUM($E32:L32)</f>
        <v>972897</v>
      </c>
      <c r="AB32" s="43">
        <f>SUM($E32:M32)</f>
        <v>1096158</v>
      </c>
      <c r="AC32" s="43">
        <f>SUM($E32:N32)</f>
        <v>1219636</v>
      </c>
      <c r="AD32" s="43">
        <f>SUM($E32:O32)</f>
        <v>1339357</v>
      </c>
      <c r="AE32" s="43">
        <f>SUM($E32:P32)</f>
        <v>1429965</v>
      </c>
      <c r="AF32" s="164"/>
      <c r="AG32" s="43">
        <f t="shared" si="0"/>
        <v>972897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f>+'BWB(MDOT)'!E33+'BWB-FBCL'!E33</f>
        <v>425</v>
      </c>
      <c r="F33" s="43">
        <f>+'BWB(MDOT)'!F33+'BWB-FBCL'!F33</f>
        <v>377</v>
      </c>
      <c r="G33" s="43">
        <f>+'BWB(MDOT)'!G33+'BWB-FBCL'!G33</f>
        <v>395</v>
      </c>
      <c r="H33" s="43">
        <f>+'BWB(MDOT)'!H33+'BWB-FBCL'!H33</f>
        <v>490</v>
      </c>
      <c r="I33" s="43">
        <f>+'BWB(MDOT)'!I33+'BWB-FBCL'!I33</f>
        <v>682</v>
      </c>
      <c r="J33" s="43">
        <f>+'BWB(MDOT)'!J33+'BWB-FBCL'!J33</f>
        <v>739</v>
      </c>
      <c r="K33" s="43">
        <f>+'BWB(MDOT)'!K33+'BWB-FBCL'!K33</f>
        <v>704</v>
      </c>
      <c r="L33" s="43">
        <f>+'BWB(MDOT)'!L33+'BWB-FBCL'!L33</f>
        <v>556</v>
      </c>
      <c r="M33" s="43">
        <f>+'BWB(MDOT)'!M33+'BWB-FBCL'!M33</f>
        <v>652</v>
      </c>
      <c r="N33" s="43">
        <f>+'BWB(MDOT)'!N33+'BWB-FBCL'!N33</f>
        <v>694</v>
      </c>
      <c r="O33" s="43">
        <f>+'BWB(MDOT)'!O33+'BWB-FBCL'!O33</f>
        <v>722</v>
      </c>
      <c r="P33" s="43">
        <f>+'BWB(MDOT)'!P33+'BWB-FBCL'!P33</f>
        <v>379</v>
      </c>
      <c r="Q33" s="43">
        <f>SUM(E33:P33)</f>
        <v>6815</v>
      </c>
      <c r="R33" s="28"/>
      <c r="S33" s="28"/>
      <c r="T33" s="43">
        <f>SUM($E33:E33)</f>
        <v>425</v>
      </c>
      <c r="U33" s="43">
        <f>SUM($E33:F33)</f>
        <v>802</v>
      </c>
      <c r="V33" s="43">
        <f>SUM($E33:G33)</f>
        <v>1197</v>
      </c>
      <c r="W33" s="43">
        <f>SUM($E33:H33)</f>
        <v>1687</v>
      </c>
      <c r="X33" s="43">
        <f>SUM($E33:I33)</f>
        <v>2369</v>
      </c>
      <c r="Y33" s="43">
        <f>SUM($E33:J33)</f>
        <v>3108</v>
      </c>
      <c r="Z33" s="43">
        <f>SUM($E33:K33)</f>
        <v>3812</v>
      </c>
      <c r="AA33" s="43">
        <f>SUM($E33:L33)</f>
        <v>4368</v>
      </c>
      <c r="AB33" s="43">
        <f>SUM($E33:M33)</f>
        <v>5020</v>
      </c>
      <c r="AC33" s="43">
        <f>SUM($E33:N33)</f>
        <v>5714</v>
      </c>
      <c r="AD33" s="43">
        <f>SUM($E33:O33)</f>
        <v>6436</v>
      </c>
      <c r="AE33" s="43">
        <f>SUM($E33:P33)</f>
        <v>6815</v>
      </c>
      <c r="AF33" s="164"/>
      <c r="AG33" s="43">
        <f t="shared" si="0"/>
        <v>4368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P34" si="9">SUM(E31:E33)</f>
        <v>317453</v>
      </c>
      <c r="F34" s="43">
        <f t="shared" si="9"/>
        <v>299909</v>
      </c>
      <c r="G34" s="43">
        <f t="shared" si="9"/>
        <v>381899</v>
      </c>
      <c r="H34" s="43">
        <f t="shared" si="9"/>
        <v>386804</v>
      </c>
      <c r="I34" s="43">
        <f t="shared" si="9"/>
        <v>411715</v>
      </c>
      <c r="J34" s="43">
        <f t="shared" si="9"/>
        <v>424468</v>
      </c>
      <c r="K34" s="43">
        <f t="shared" si="9"/>
        <v>465685</v>
      </c>
      <c r="L34" s="43">
        <f t="shared" si="9"/>
        <v>481449</v>
      </c>
      <c r="M34" s="43">
        <f t="shared" si="9"/>
        <v>413463</v>
      </c>
      <c r="N34" s="43">
        <f t="shared" si="9"/>
        <v>416821</v>
      </c>
      <c r="O34" s="43">
        <f t="shared" si="9"/>
        <v>405030</v>
      </c>
      <c r="P34" s="43">
        <f t="shared" si="9"/>
        <v>342331</v>
      </c>
      <c r="Q34" s="43">
        <f>SUM(Q31:Q33)</f>
        <v>4747027</v>
      </c>
      <c r="R34" s="28"/>
      <c r="S34" s="28"/>
      <c r="T34" s="43">
        <f t="shared" ref="T34:AE34" si="10">SUM(T31:T33)</f>
        <v>317453</v>
      </c>
      <c r="U34" s="43">
        <f t="shared" si="10"/>
        <v>617362</v>
      </c>
      <c r="V34" s="43">
        <f t="shared" si="10"/>
        <v>999261</v>
      </c>
      <c r="W34" s="43">
        <f t="shared" si="10"/>
        <v>1386065</v>
      </c>
      <c r="X34" s="43">
        <f t="shared" si="10"/>
        <v>1797780</v>
      </c>
      <c r="Y34" s="43">
        <f t="shared" si="10"/>
        <v>2222248</v>
      </c>
      <c r="Z34" s="43">
        <f t="shared" si="10"/>
        <v>2687933</v>
      </c>
      <c r="AA34" s="43">
        <f t="shared" si="10"/>
        <v>3169382</v>
      </c>
      <c r="AB34" s="43">
        <f t="shared" si="10"/>
        <v>3582845</v>
      </c>
      <c r="AC34" s="43">
        <f t="shared" si="10"/>
        <v>3999666</v>
      </c>
      <c r="AD34" s="43">
        <f t="shared" si="10"/>
        <v>4404696</v>
      </c>
      <c r="AE34" s="43">
        <f t="shared" si="10"/>
        <v>4747027</v>
      </c>
      <c r="AF34" s="164"/>
      <c r="AG34" s="43">
        <f t="shared" si="0"/>
        <v>3169382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f>+'BWB(MDOT)'!E36+'BWB-FBCL'!E36</f>
        <v>224153</v>
      </c>
      <c r="F36" s="43">
        <f>+'BWB(MDOT)'!F36+'BWB-FBCL'!F36</f>
        <v>209411</v>
      </c>
      <c r="G36" s="43">
        <f>+'BWB(MDOT)'!G36+'BWB-FBCL'!G36</f>
        <v>270313</v>
      </c>
      <c r="H36" s="43">
        <f>+'BWB(MDOT)'!H36+'BWB-FBCL'!H36</f>
        <v>296372</v>
      </c>
      <c r="I36" s="43">
        <f>+'BWB(MDOT)'!I36+'BWB-FBCL'!I36</f>
        <v>320399</v>
      </c>
      <c r="J36" s="43">
        <f>+'BWB(MDOT)'!J36+'BWB-FBCL'!J36</f>
        <v>328704</v>
      </c>
      <c r="K36" s="43">
        <f>+'BWB(MDOT)'!K36+'BWB-FBCL'!K36</f>
        <v>393184</v>
      </c>
      <c r="L36" s="43">
        <f>+'BWB(MDOT)'!L36+'BWB-FBCL'!L36</f>
        <v>399173</v>
      </c>
      <c r="M36" s="43">
        <f>+'BWB(MDOT)'!M36+'BWB-FBCL'!M36</f>
        <v>321973</v>
      </c>
      <c r="N36" s="43">
        <f>+'BWB(MDOT)'!N36+'BWB-FBCL'!N36</f>
        <v>313488</v>
      </c>
      <c r="O36" s="43">
        <f>+'BWB(MDOT)'!O36+'BWB-FBCL'!O36</f>
        <v>290113</v>
      </c>
      <c r="P36" s="43">
        <f>+'BWB(MDOT)'!P36+'BWB-FBCL'!P36</f>
        <v>297473</v>
      </c>
      <c r="Q36" s="43">
        <f>SUM(E36:P36)</f>
        <v>3664756</v>
      </c>
      <c r="R36" s="53"/>
      <c r="S36" s="53"/>
      <c r="T36" s="43">
        <f>SUM($E36:E36)</f>
        <v>224153</v>
      </c>
      <c r="U36" s="43">
        <f>SUM($E36:F36)</f>
        <v>433564</v>
      </c>
      <c r="V36" s="43">
        <f>SUM($E36:G36)</f>
        <v>703877</v>
      </c>
      <c r="W36" s="43">
        <f>SUM($E36:H36)</f>
        <v>1000249</v>
      </c>
      <c r="X36" s="43">
        <f>SUM($E36:I36)</f>
        <v>1320648</v>
      </c>
      <c r="Y36" s="43">
        <f>SUM($E36:J36)</f>
        <v>1649352</v>
      </c>
      <c r="Z36" s="43">
        <f>SUM($E36:K36)</f>
        <v>2042536</v>
      </c>
      <c r="AA36" s="43">
        <f>SUM($E36:L36)</f>
        <v>2441709</v>
      </c>
      <c r="AB36" s="43">
        <f>SUM($E36:M36)</f>
        <v>2763682</v>
      </c>
      <c r="AC36" s="43">
        <f>SUM($E36:N36)</f>
        <v>3077170</v>
      </c>
      <c r="AD36" s="43">
        <f>SUM($E36:O36)</f>
        <v>3367283</v>
      </c>
      <c r="AE36" s="43">
        <f>SUM($E36:P36)</f>
        <v>3664756</v>
      </c>
      <c r="AF36" s="164"/>
      <c r="AG36" s="43">
        <f t="shared" si="0"/>
        <v>2441709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f>+'BWB(MDOT)'!E37+'BWB-FBCL'!E37</f>
        <v>111695</v>
      </c>
      <c r="F37" s="43">
        <f>+'BWB(MDOT)'!F37+'BWB-FBCL'!F37</f>
        <v>106430</v>
      </c>
      <c r="G37" s="43">
        <f>+'BWB(MDOT)'!G37+'BWB-FBCL'!G37</f>
        <v>130924</v>
      </c>
      <c r="H37" s="43">
        <f>+'BWB(MDOT)'!H37+'BWB-FBCL'!H37</f>
        <v>121300</v>
      </c>
      <c r="I37" s="43">
        <f>+'BWB(MDOT)'!I37+'BWB-FBCL'!I37</f>
        <v>126399</v>
      </c>
      <c r="J37" s="43">
        <f>+'BWB(MDOT)'!J37+'BWB-FBCL'!J37</f>
        <v>130100</v>
      </c>
      <c r="K37" s="43">
        <f>+'BWB(MDOT)'!K37+'BWB-FBCL'!K37</f>
        <v>113316</v>
      </c>
      <c r="L37" s="43">
        <f>+'BWB(MDOT)'!L37+'BWB-FBCL'!L37</f>
        <v>131657</v>
      </c>
      <c r="M37" s="43">
        <f>+'BWB(MDOT)'!M37+'BWB-FBCL'!M37</f>
        <v>122419</v>
      </c>
      <c r="N37" s="43">
        <f>+'BWB(MDOT)'!N37+'BWB-FBCL'!N37</f>
        <v>125123</v>
      </c>
      <c r="O37" s="43">
        <f>+'BWB(MDOT)'!O37+'BWB-FBCL'!O37</f>
        <v>120957</v>
      </c>
      <c r="P37" s="43">
        <f>+'BWB(MDOT)'!P37+'BWB-FBCL'!P37</f>
        <v>108637</v>
      </c>
      <c r="Q37" s="43">
        <f>SUM(E37:P37)</f>
        <v>1448957</v>
      </c>
      <c r="R37" s="28"/>
      <c r="S37" s="28"/>
      <c r="T37" s="43">
        <f>SUM($E37:E37)</f>
        <v>111695</v>
      </c>
      <c r="U37" s="43">
        <f>SUM($E37:F37)</f>
        <v>218125</v>
      </c>
      <c r="V37" s="43">
        <f>SUM($E37:G37)</f>
        <v>349049</v>
      </c>
      <c r="W37" s="43">
        <f>SUM($E37:H37)</f>
        <v>470349</v>
      </c>
      <c r="X37" s="43">
        <f>SUM($E37:I37)</f>
        <v>596748</v>
      </c>
      <c r="Y37" s="43">
        <f>SUM($E37:J37)</f>
        <v>726848</v>
      </c>
      <c r="Z37" s="43">
        <f>SUM($E37:K37)</f>
        <v>840164</v>
      </c>
      <c r="AA37" s="43">
        <f>SUM($E37:L37)</f>
        <v>971821</v>
      </c>
      <c r="AB37" s="43">
        <f>SUM($E37:M37)</f>
        <v>1094240</v>
      </c>
      <c r="AC37" s="43">
        <f>SUM($E37:N37)</f>
        <v>1219363</v>
      </c>
      <c r="AD37" s="43">
        <f>SUM($E37:O37)</f>
        <v>1340320</v>
      </c>
      <c r="AE37" s="43">
        <f>SUM($E37:P37)</f>
        <v>1448957</v>
      </c>
      <c r="AF37" s="164"/>
      <c r="AG37" s="43">
        <f t="shared" si="0"/>
        <v>971821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f>+'BWB(MDOT)'!E38+'BWB-FBCL'!E38</f>
        <v>345</v>
      </c>
      <c r="F38" s="43">
        <f>+'BWB(MDOT)'!F38+'BWB-FBCL'!F38</f>
        <v>323</v>
      </c>
      <c r="G38" s="43">
        <f>+'BWB(MDOT)'!G38+'BWB-FBCL'!G38</f>
        <v>484</v>
      </c>
      <c r="H38" s="43">
        <f>+'BWB(MDOT)'!H38+'BWB-FBCL'!H38</f>
        <v>480</v>
      </c>
      <c r="I38" s="43">
        <f>+'BWB(MDOT)'!I38+'BWB-FBCL'!I38</f>
        <v>688</v>
      </c>
      <c r="J38" s="43">
        <f>+'BWB(MDOT)'!J38+'BWB-FBCL'!J38</f>
        <v>726</v>
      </c>
      <c r="K38" s="43">
        <f>+'BWB(MDOT)'!K38+'BWB-FBCL'!K38</f>
        <v>575</v>
      </c>
      <c r="L38" s="43">
        <f>+'BWB(MDOT)'!L38+'BWB-FBCL'!L38</f>
        <v>627</v>
      </c>
      <c r="M38" s="43">
        <f>+'BWB(MDOT)'!M38+'BWB-FBCL'!M38</f>
        <v>564</v>
      </c>
      <c r="N38" s="43">
        <f>+'BWB(MDOT)'!N38+'BWB-FBCL'!N38</f>
        <v>610</v>
      </c>
      <c r="O38" s="43">
        <f>+'BWB(MDOT)'!O38+'BWB-FBCL'!O38</f>
        <v>568</v>
      </c>
      <c r="P38" s="43">
        <f>+'BWB(MDOT)'!P38+'BWB-FBCL'!P38</f>
        <v>376</v>
      </c>
      <c r="Q38" s="43">
        <f>SUM(E38:P38)</f>
        <v>6366</v>
      </c>
      <c r="R38" s="28"/>
      <c r="S38" s="28"/>
      <c r="T38" s="43">
        <f>SUM($E38:E38)</f>
        <v>345</v>
      </c>
      <c r="U38" s="43">
        <f>SUM($E38:F38)</f>
        <v>668</v>
      </c>
      <c r="V38" s="43">
        <f>SUM($E38:G38)</f>
        <v>1152</v>
      </c>
      <c r="W38" s="43">
        <f>SUM($E38:H38)</f>
        <v>1632</v>
      </c>
      <c r="X38" s="43">
        <f>SUM($E38:I38)</f>
        <v>2320</v>
      </c>
      <c r="Y38" s="43">
        <f>SUM($E38:J38)</f>
        <v>3046</v>
      </c>
      <c r="Z38" s="43">
        <f>SUM($E38:K38)</f>
        <v>3621</v>
      </c>
      <c r="AA38" s="43">
        <f>SUM($E38:L38)</f>
        <v>4248</v>
      </c>
      <c r="AB38" s="43">
        <f>SUM($E38:M38)</f>
        <v>4812</v>
      </c>
      <c r="AC38" s="43">
        <f>SUM($E38:N38)</f>
        <v>5422</v>
      </c>
      <c r="AD38" s="43">
        <f>SUM($E38:O38)</f>
        <v>5990</v>
      </c>
      <c r="AE38" s="43">
        <f>SUM($E38:P38)</f>
        <v>6366</v>
      </c>
      <c r="AF38" s="164"/>
      <c r="AG38" s="43">
        <f t="shared" si="0"/>
        <v>4248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336193</v>
      </c>
      <c r="F39" s="43">
        <f t="shared" si="11"/>
        <v>316164</v>
      </c>
      <c r="G39" s="43">
        <f t="shared" si="11"/>
        <v>401721</v>
      </c>
      <c r="H39" s="43">
        <f t="shared" si="11"/>
        <v>418152</v>
      </c>
      <c r="I39" s="43">
        <f t="shared" si="11"/>
        <v>447486</v>
      </c>
      <c r="J39" s="43">
        <f t="shared" si="11"/>
        <v>459530</v>
      </c>
      <c r="K39" s="43">
        <f t="shared" si="11"/>
        <v>507075</v>
      </c>
      <c r="L39" s="43">
        <f t="shared" si="11"/>
        <v>531457</v>
      </c>
      <c r="M39" s="43">
        <f t="shared" si="11"/>
        <v>444956</v>
      </c>
      <c r="N39" s="43">
        <f t="shared" si="11"/>
        <v>439221</v>
      </c>
      <c r="O39" s="43">
        <f t="shared" si="11"/>
        <v>411638</v>
      </c>
      <c r="P39" s="43">
        <f t="shared" si="11"/>
        <v>406486</v>
      </c>
      <c r="Q39" s="43">
        <f t="shared" si="11"/>
        <v>5120079</v>
      </c>
      <c r="R39" s="28"/>
      <c r="S39" s="28"/>
      <c r="T39" s="43">
        <f t="shared" ref="T39:AE39" si="12">SUM(T36:T38)</f>
        <v>336193</v>
      </c>
      <c r="U39" s="43">
        <f t="shared" si="12"/>
        <v>652357</v>
      </c>
      <c r="V39" s="43">
        <f t="shared" si="12"/>
        <v>1054078</v>
      </c>
      <c r="W39" s="43">
        <f t="shared" si="12"/>
        <v>1472230</v>
      </c>
      <c r="X39" s="43">
        <f t="shared" si="12"/>
        <v>1919716</v>
      </c>
      <c r="Y39" s="43">
        <f t="shared" si="12"/>
        <v>2379246</v>
      </c>
      <c r="Z39" s="43">
        <f t="shared" si="12"/>
        <v>2886321</v>
      </c>
      <c r="AA39" s="43">
        <f t="shared" si="12"/>
        <v>3417778</v>
      </c>
      <c r="AB39" s="43">
        <f t="shared" si="12"/>
        <v>3862734</v>
      </c>
      <c r="AC39" s="43">
        <f t="shared" si="12"/>
        <v>4301955</v>
      </c>
      <c r="AD39" s="43">
        <f t="shared" si="12"/>
        <v>4713593</v>
      </c>
      <c r="AE39" s="43">
        <f t="shared" si="12"/>
        <v>5120079</v>
      </c>
      <c r="AF39" s="164"/>
      <c r="AG39" s="43">
        <f t="shared" si="0"/>
        <v>3417778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f>+'BWB(MDOT)'!E41+'BWB-FBCL'!E41</f>
        <v>233413</v>
      </c>
      <c r="F41" s="43">
        <f>+'BWB(MDOT)'!F41+'BWB-FBCL'!F41</f>
        <v>232276</v>
      </c>
      <c r="G41" s="43">
        <f>+'BWB(MDOT)'!G41+'BWB-FBCL'!G41</f>
        <v>290343</v>
      </c>
      <c r="H41" s="43">
        <f>+'BWB(MDOT)'!H41+'BWB-FBCL'!H41</f>
        <v>293743</v>
      </c>
      <c r="I41" s="43">
        <f>+'BWB(MDOT)'!I41+'BWB-FBCL'!I41</f>
        <v>307186</v>
      </c>
      <c r="J41" s="43">
        <f>+'BWB(MDOT)'!J41+'BWB-FBCL'!J41</f>
        <v>334199</v>
      </c>
      <c r="K41" s="43">
        <f>+'BWB(MDOT)'!K41+'BWB-FBCL'!K41</f>
        <v>390300</v>
      </c>
      <c r="L41" s="43">
        <f>+'BWB(MDOT)'!L41+'BWB-FBCL'!L41</f>
        <v>425512</v>
      </c>
      <c r="M41" s="43">
        <f>+'BWB(MDOT)'!M41+'BWB-FBCL'!M41</f>
        <v>328623</v>
      </c>
      <c r="N41" s="43">
        <f>+'BWB(MDOT)'!N41+'BWB-FBCL'!N41</f>
        <v>315997</v>
      </c>
      <c r="O41" s="43">
        <f>+'BWB(MDOT)'!O41+'BWB-FBCL'!O41</f>
        <v>312971</v>
      </c>
      <c r="P41" s="43">
        <f>+'BWB(MDOT)'!P41+'BWB-FBCL'!P41</f>
        <v>309653</v>
      </c>
      <c r="Q41" s="43">
        <f>SUM(E41:P41)</f>
        <v>3774216</v>
      </c>
      <c r="R41" s="53"/>
      <c r="S41" s="53"/>
      <c r="T41" s="43">
        <f>SUM($E41:E41)</f>
        <v>233413</v>
      </c>
      <c r="U41" s="43">
        <f>SUM($E41:F41)</f>
        <v>465689</v>
      </c>
      <c r="V41" s="43">
        <f>SUM($E41:G41)</f>
        <v>756032</v>
      </c>
      <c r="W41" s="43">
        <f>SUM($E41:H41)</f>
        <v>1049775</v>
      </c>
      <c r="X41" s="43">
        <f>SUM($E41:I41)</f>
        <v>1356961</v>
      </c>
      <c r="Y41" s="43">
        <f>SUM($E41:J41)</f>
        <v>1691160</v>
      </c>
      <c r="Z41" s="43">
        <f>SUM($E41:K41)</f>
        <v>2081460</v>
      </c>
      <c r="AA41" s="43">
        <f>SUM($E41:L41)</f>
        <v>2506972</v>
      </c>
      <c r="AB41" s="43">
        <f>SUM($E41:M41)</f>
        <v>2835595</v>
      </c>
      <c r="AC41" s="43">
        <f>SUM($E41:N41)</f>
        <v>3151592</v>
      </c>
      <c r="AD41" s="43">
        <f>SUM($E41:O41)</f>
        <v>3464563</v>
      </c>
      <c r="AE41" s="43">
        <f>SUM($E41:P41)</f>
        <v>3774216</v>
      </c>
      <c r="AF41" s="164"/>
      <c r="AG41" s="43">
        <f t="shared" si="0"/>
        <v>2506972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f>+'BWB(MDOT)'!E42+'BWB-FBCL'!E42</f>
        <v>113358</v>
      </c>
      <c r="F42" s="43">
        <f>+'BWB(MDOT)'!F42+'BWB-FBCL'!F42</f>
        <v>114669</v>
      </c>
      <c r="G42" s="43">
        <f>+'BWB(MDOT)'!G42+'BWB-FBCL'!G42</f>
        <v>126647</v>
      </c>
      <c r="H42" s="43">
        <f>+'BWB(MDOT)'!H42+'BWB-FBCL'!H42</f>
        <v>123943</v>
      </c>
      <c r="I42" s="43">
        <f>+'BWB(MDOT)'!I42+'BWB-FBCL'!I42</f>
        <v>132440</v>
      </c>
      <c r="J42" s="43">
        <f>+'BWB(MDOT)'!J42+'BWB-FBCL'!J42</f>
        <v>128866</v>
      </c>
      <c r="K42" s="43">
        <f>+'BWB(MDOT)'!K42+'BWB-FBCL'!K42</f>
        <v>118591</v>
      </c>
      <c r="L42" s="43">
        <f>+'BWB(MDOT)'!L42+'BWB-FBCL'!L42</f>
        <v>132413</v>
      </c>
      <c r="M42" s="43">
        <f>+'BWB(MDOT)'!M42+'BWB-FBCL'!M42</f>
        <v>120668</v>
      </c>
      <c r="N42" s="43">
        <f>+'BWB(MDOT)'!N42+'BWB-FBCL'!N42</f>
        <v>132419</v>
      </c>
      <c r="O42" s="43">
        <f>+'BWB(MDOT)'!O42+'BWB-FBCL'!O42</f>
        <v>127667</v>
      </c>
      <c r="P42" s="43">
        <f>+'BWB(MDOT)'!P42+'BWB-FBCL'!P42</f>
        <v>105340</v>
      </c>
      <c r="Q42" s="43">
        <f>SUM(E42:P42)</f>
        <v>1477021</v>
      </c>
      <c r="R42" s="28"/>
      <c r="S42" s="28"/>
      <c r="T42" s="43">
        <f>SUM($E42:E42)</f>
        <v>113358</v>
      </c>
      <c r="U42" s="43">
        <f>SUM($E42:F42)</f>
        <v>228027</v>
      </c>
      <c r="V42" s="43">
        <f>SUM($E42:G42)</f>
        <v>354674</v>
      </c>
      <c r="W42" s="43">
        <f>SUM($E42:H42)</f>
        <v>478617</v>
      </c>
      <c r="X42" s="43">
        <f>SUM($E42:I42)</f>
        <v>611057</v>
      </c>
      <c r="Y42" s="43">
        <f>SUM($E42:J42)</f>
        <v>739923</v>
      </c>
      <c r="Z42" s="43">
        <f>SUM($E42:K42)</f>
        <v>858514</v>
      </c>
      <c r="AA42" s="43">
        <f>SUM($E42:L42)</f>
        <v>990927</v>
      </c>
      <c r="AB42" s="43">
        <f>SUM($E42:M42)</f>
        <v>1111595</v>
      </c>
      <c r="AC42" s="43">
        <f>SUM($E42:N42)</f>
        <v>1244014</v>
      </c>
      <c r="AD42" s="43">
        <f>SUM($E42:O42)</f>
        <v>1371681</v>
      </c>
      <c r="AE42" s="43">
        <f>SUM($E42:P42)</f>
        <v>1477021</v>
      </c>
      <c r="AF42" s="164"/>
      <c r="AG42" s="43">
        <f t="shared" si="0"/>
        <v>990927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f>+'BWB(MDOT)'!E43+'BWB-FBCL'!E43</f>
        <v>297</v>
      </c>
      <c r="F43" s="43">
        <f>+'BWB(MDOT)'!F43+'BWB-FBCL'!F43</f>
        <v>354</v>
      </c>
      <c r="G43" s="43">
        <f>+'BWB(MDOT)'!G43+'BWB-FBCL'!G43</f>
        <v>456</v>
      </c>
      <c r="H43" s="43">
        <f>+'BWB(MDOT)'!H43+'BWB-FBCL'!H43</f>
        <v>541</v>
      </c>
      <c r="I43" s="43">
        <f>+'BWB(MDOT)'!I43+'BWB-FBCL'!I43</f>
        <v>853</v>
      </c>
      <c r="J43" s="43">
        <f>+'BWB(MDOT)'!J43+'BWB-FBCL'!J43</f>
        <v>860</v>
      </c>
      <c r="K43" s="43">
        <f>+'BWB(MDOT)'!K43+'BWB-FBCL'!K43</f>
        <v>838</v>
      </c>
      <c r="L43" s="43">
        <f>+'BWB(MDOT)'!L43+'BWB-FBCL'!L43</f>
        <v>682</v>
      </c>
      <c r="M43" s="43">
        <f>+'BWB(MDOT)'!M43+'BWB-FBCL'!M43</f>
        <v>586</v>
      </c>
      <c r="N43" s="43">
        <f>+'BWB(MDOT)'!N43+'BWB-FBCL'!N43</f>
        <v>611</v>
      </c>
      <c r="O43" s="43">
        <f>+'BWB(MDOT)'!O43+'BWB-FBCL'!O43</f>
        <v>694</v>
      </c>
      <c r="P43" s="43">
        <f>+'BWB(MDOT)'!P43+'BWB-FBCL'!P43</f>
        <v>355</v>
      </c>
      <c r="Q43" s="43">
        <f>SUM(E43:P43)</f>
        <v>7127</v>
      </c>
      <c r="R43" s="28"/>
      <c r="S43" s="28"/>
      <c r="T43" s="43">
        <f>SUM($E43:E43)</f>
        <v>297</v>
      </c>
      <c r="U43" s="43">
        <f>SUM($E43:F43)</f>
        <v>651</v>
      </c>
      <c r="V43" s="43">
        <f>SUM($E43:G43)</f>
        <v>1107</v>
      </c>
      <c r="W43" s="43">
        <f>SUM($E43:H43)</f>
        <v>1648</v>
      </c>
      <c r="X43" s="43">
        <f>SUM($E43:I43)</f>
        <v>2501</v>
      </c>
      <c r="Y43" s="43">
        <f>SUM($E43:J43)</f>
        <v>3361</v>
      </c>
      <c r="Z43" s="43">
        <f>SUM($E43:K43)</f>
        <v>4199</v>
      </c>
      <c r="AA43" s="43">
        <f>SUM($E43:L43)</f>
        <v>4881</v>
      </c>
      <c r="AB43" s="43">
        <f>SUM($E43:M43)</f>
        <v>5467</v>
      </c>
      <c r="AC43" s="43">
        <f>SUM($E43:N43)</f>
        <v>6078</v>
      </c>
      <c r="AD43" s="43">
        <f>SUM($E43:O43)</f>
        <v>6772</v>
      </c>
      <c r="AE43" s="43">
        <f>SUM($E43:P43)</f>
        <v>7127</v>
      </c>
      <c r="AF43" s="164"/>
      <c r="AG43" s="43">
        <f t="shared" si="0"/>
        <v>4881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347068</v>
      </c>
      <c r="F44" s="43">
        <f t="shared" si="13"/>
        <v>347299</v>
      </c>
      <c r="G44" s="43">
        <f t="shared" si="13"/>
        <v>417446</v>
      </c>
      <c r="H44" s="43">
        <f t="shared" si="13"/>
        <v>418227</v>
      </c>
      <c r="I44" s="43">
        <f t="shared" si="13"/>
        <v>440479</v>
      </c>
      <c r="J44" s="43">
        <f t="shared" si="13"/>
        <v>463925</v>
      </c>
      <c r="K44" s="43">
        <f t="shared" si="13"/>
        <v>509729</v>
      </c>
      <c r="L44" s="43">
        <f t="shared" si="13"/>
        <v>558607</v>
      </c>
      <c r="M44" s="43">
        <f t="shared" si="13"/>
        <v>449877</v>
      </c>
      <c r="N44" s="43">
        <f t="shared" si="13"/>
        <v>449027</v>
      </c>
      <c r="O44" s="43">
        <f t="shared" si="13"/>
        <v>441332</v>
      </c>
      <c r="P44" s="43">
        <f t="shared" si="13"/>
        <v>415348</v>
      </c>
      <c r="Q44" s="43">
        <f t="shared" si="13"/>
        <v>5258364</v>
      </c>
      <c r="R44" s="28"/>
      <c r="S44" s="28"/>
      <c r="T44" s="43">
        <f t="shared" ref="T44:AE44" si="14">SUM(T41:T43)</f>
        <v>347068</v>
      </c>
      <c r="U44" s="43">
        <f t="shared" si="14"/>
        <v>694367</v>
      </c>
      <c r="V44" s="43">
        <f t="shared" si="14"/>
        <v>1111813</v>
      </c>
      <c r="W44" s="43">
        <f t="shared" si="14"/>
        <v>1530040</v>
      </c>
      <c r="X44" s="43">
        <f t="shared" si="14"/>
        <v>1970519</v>
      </c>
      <c r="Y44" s="43">
        <f t="shared" si="14"/>
        <v>2434444</v>
      </c>
      <c r="Z44" s="43">
        <f t="shared" si="14"/>
        <v>2944173</v>
      </c>
      <c r="AA44" s="43">
        <f t="shared" si="14"/>
        <v>3502780</v>
      </c>
      <c r="AB44" s="43">
        <f t="shared" si="14"/>
        <v>3952657</v>
      </c>
      <c r="AC44" s="43">
        <f t="shared" si="14"/>
        <v>4401684</v>
      </c>
      <c r="AD44" s="43">
        <f t="shared" si="14"/>
        <v>4843016</v>
      </c>
      <c r="AE44" s="43">
        <f t="shared" si="14"/>
        <v>5258364</v>
      </c>
      <c r="AF44" s="164"/>
      <c r="AG44" s="43">
        <f t="shared" si="0"/>
        <v>3502780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f>+'BWB(MDOT)'!E46+'BWB-FBCL'!E46</f>
        <v>244896</v>
      </c>
      <c r="F46" s="43">
        <f>+'BWB(MDOT)'!F46+'BWB-FBCL'!F46</f>
        <v>224453</v>
      </c>
      <c r="G46" s="43">
        <f>+'BWB(MDOT)'!G46+'BWB-FBCL'!G46</f>
        <v>298139</v>
      </c>
      <c r="H46" s="43">
        <f>+'BWB(MDOT)'!H46+'BWB-FBCL'!H46</f>
        <v>285930</v>
      </c>
      <c r="I46" s="43">
        <f>+'BWB(MDOT)'!I46+'BWB-FBCL'!I46</f>
        <v>332718</v>
      </c>
      <c r="J46" s="43">
        <f>+'BWB(MDOT)'!J46+'BWB-FBCL'!J46</f>
        <v>346739</v>
      </c>
      <c r="K46" s="43">
        <f>+'BWB(MDOT)'!K46+'BWB-FBCL'!K46</f>
        <v>399785</v>
      </c>
      <c r="L46" s="43">
        <f>+'BWB(MDOT)'!L46+'BWB-FBCL'!L46</f>
        <v>442625</v>
      </c>
      <c r="M46" s="43">
        <f>+'BWB(MDOT)'!M46+'BWB-FBCL'!M46</f>
        <v>332091</v>
      </c>
      <c r="N46" s="43">
        <f>+'BWB(MDOT)'!N46+'BWB-FBCL'!N46</f>
        <v>328904</v>
      </c>
      <c r="O46" s="43">
        <f>+'BWB(MDOT)'!O46+'BWB-FBCL'!O46</f>
        <v>308940</v>
      </c>
      <c r="P46" s="43">
        <f>+'BWB(MDOT)'!P46+'BWB-FBCL'!P46</f>
        <v>316327</v>
      </c>
      <c r="Q46" s="43">
        <f>SUM(E46:P46)</f>
        <v>3861547</v>
      </c>
      <c r="R46" s="53"/>
      <c r="S46" s="53"/>
      <c r="T46" s="43">
        <f>SUM($E46:E46)</f>
        <v>244896</v>
      </c>
      <c r="U46" s="43">
        <f>SUM($E46:F46)</f>
        <v>469349</v>
      </c>
      <c r="V46" s="43">
        <f>SUM($E46:G46)</f>
        <v>767488</v>
      </c>
      <c r="W46" s="43">
        <f>SUM($E46:H46)</f>
        <v>1053418</v>
      </c>
      <c r="X46" s="43">
        <f>SUM($E46:I46)</f>
        <v>1386136</v>
      </c>
      <c r="Y46" s="43">
        <f>SUM($E46:J46)</f>
        <v>1732875</v>
      </c>
      <c r="Z46" s="43">
        <f>SUM($E46:K46)</f>
        <v>2132660</v>
      </c>
      <c r="AA46" s="43">
        <f>SUM($E46:L46)</f>
        <v>2575285</v>
      </c>
      <c r="AB46" s="43">
        <f>SUM($E46:M46)</f>
        <v>2907376</v>
      </c>
      <c r="AC46" s="43">
        <f>SUM($E46:N46)</f>
        <v>3236280</v>
      </c>
      <c r="AD46" s="43">
        <f>SUM($E46:O46)</f>
        <v>3545220</v>
      </c>
      <c r="AE46" s="43">
        <f>SUM($E46:P46)</f>
        <v>3861547</v>
      </c>
      <c r="AF46" s="164"/>
      <c r="AG46" s="43">
        <f t="shared" si="0"/>
        <v>2575285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f>+'BWB(MDOT)'!E47+'BWB-FBCL'!E47</f>
        <v>124995</v>
      </c>
      <c r="F47" s="43">
        <f>+'BWB(MDOT)'!F47+'BWB-FBCL'!F47</f>
        <v>112961</v>
      </c>
      <c r="G47" s="43">
        <f>+'BWB(MDOT)'!G47+'BWB-FBCL'!G47</f>
        <v>124301</v>
      </c>
      <c r="H47" s="43">
        <f>+'BWB(MDOT)'!H47+'BWB-FBCL'!H47</f>
        <v>131383</v>
      </c>
      <c r="I47" s="43">
        <f>+'BWB(MDOT)'!I47+'BWB-FBCL'!I47</f>
        <v>138007</v>
      </c>
      <c r="J47" s="43">
        <f>+'BWB(MDOT)'!J47+'BWB-FBCL'!J47</f>
        <v>133299</v>
      </c>
      <c r="K47" s="43">
        <f>+'BWB(MDOT)'!K47+'BWB-FBCL'!K47</f>
        <v>125182</v>
      </c>
      <c r="L47" s="43">
        <f>+'BWB(MDOT)'!L47+'BWB-FBCL'!L47</f>
        <v>133476</v>
      </c>
      <c r="M47" s="43">
        <f>+'BWB(MDOT)'!M47+'BWB-FBCL'!M47</f>
        <v>129876</v>
      </c>
      <c r="N47" s="43">
        <f>+'BWB(MDOT)'!N47+'BWB-FBCL'!N47</f>
        <v>142597</v>
      </c>
      <c r="O47" s="43">
        <f>+'BWB(MDOT)'!O47+'BWB-FBCL'!O47</f>
        <v>130402</v>
      </c>
      <c r="P47" s="43">
        <f>+'BWB(MDOT)'!P47+'BWB-FBCL'!P47</f>
        <v>110472</v>
      </c>
      <c r="Q47" s="43">
        <f>SUM(E47:P47)</f>
        <v>1536951</v>
      </c>
      <c r="R47" s="28"/>
      <c r="S47" s="28"/>
      <c r="T47" s="43">
        <f>SUM($E47:E47)</f>
        <v>124995</v>
      </c>
      <c r="U47" s="43">
        <f>SUM($E47:F47)</f>
        <v>237956</v>
      </c>
      <c r="V47" s="43">
        <f>SUM($E47:G47)</f>
        <v>362257</v>
      </c>
      <c r="W47" s="43">
        <f>SUM($E47:H47)</f>
        <v>493640</v>
      </c>
      <c r="X47" s="43">
        <f>SUM($E47:I47)</f>
        <v>631647</v>
      </c>
      <c r="Y47" s="43">
        <f>SUM($E47:J47)</f>
        <v>764946</v>
      </c>
      <c r="Z47" s="43">
        <f>SUM($E47:K47)</f>
        <v>890128</v>
      </c>
      <c r="AA47" s="43">
        <f>SUM($E47:L47)</f>
        <v>1023604</v>
      </c>
      <c r="AB47" s="43">
        <f>SUM($E47:M47)</f>
        <v>1153480</v>
      </c>
      <c r="AC47" s="43">
        <f>SUM($E47:N47)</f>
        <v>1296077</v>
      </c>
      <c r="AD47" s="43">
        <f>SUM($E47:O47)</f>
        <v>1426479</v>
      </c>
      <c r="AE47" s="43">
        <f>SUM($E47:P47)</f>
        <v>1536951</v>
      </c>
      <c r="AF47" s="164"/>
      <c r="AG47" s="43">
        <f t="shared" si="0"/>
        <v>1023604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f>+'BWB(MDOT)'!E48+'BWB-FBCL'!E48</f>
        <v>344</v>
      </c>
      <c r="F48" s="43">
        <f>+'BWB(MDOT)'!F48+'BWB-FBCL'!F48</f>
        <v>352</v>
      </c>
      <c r="G48" s="43">
        <f>+'BWB(MDOT)'!G48+'BWB-FBCL'!G48</f>
        <v>411</v>
      </c>
      <c r="H48" s="43">
        <f>+'BWB(MDOT)'!H48+'BWB-FBCL'!H48</f>
        <v>538</v>
      </c>
      <c r="I48" s="43">
        <f>+'BWB(MDOT)'!I48+'BWB-FBCL'!I48</f>
        <v>785</v>
      </c>
      <c r="J48" s="43">
        <f>+'BWB(MDOT)'!J48+'BWB-FBCL'!J48</f>
        <v>825</v>
      </c>
      <c r="K48" s="43">
        <f>+'BWB(MDOT)'!K48+'BWB-FBCL'!K48</f>
        <v>539</v>
      </c>
      <c r="L48" s="43">
        <f>+'BWB(MDOT)'!L48+'BWB-FBCL'!L48</f>
        <v>675</v>
      </c>
      <c r="M48" s="43">
        <f>+'BWB(MDOT)'!M48+'BWB-FBCL'!M48</f>
        <v>694</v>
      </c>
      <c r="N48" s="43">
        <f>+'BWB(MDOT)'!N48+'BWB-FBCL'!N48</f>
        <v>611</v>
      </c>
      <c r="O48" s="43">
        <f>+'BWB(MDOT)'!O48+'BWB-FBCL'!O48</f>
        <v>576</v>
      </c>
      <c r="P48" s="43">
        <f>+'BWB(MDOT)'!P48+'BWB-FBCL'!P48</f>
        <v>360</v>
      </c>
      <c r="Q48" s="43">
        <f>SUM(E48:P48)</f>
        <v>6710</v>
      </c>
      <c r="R48" s="28"/>
      <c r="S48" s="28"/>
      <c r="T48" s="43">
        <f>SUM($E48:E48)</f>
        <v>344</v>
      </c>
      <c r="U48" s="43">
        <f>SUM($E48:F48)</f>
        <v>696</v>
      </c>
      <c r="V48" s="43">
        <f>SUM($E48:G48)</f>
        <v>1107</v>
      </c>
      <c r="W48" s="43">
        <f>SUM($E48:H48)</f>
        <v>1645</v>
      </c>
      <c r="X48" s="43">
        <f>SUM($E48:I48)</f>
        <v>2430</v>
      </c>
      <c r="Y48" s="43">
        <f>SUM($E48:J48)</f>
        <v>3255</v>
      </c>
      <c r="Z48" s="43">
        <f>SUM($E48:K48)</f>
        <v>3794</v>
      </c>
      <c r="AA48" s="43">
        <f>SUM($E48:L48)</f>
        <v>4469</v>
      </c>
      <c r="AB48" s="43">
        <f>SUM($E48:M48)</f>
        <v>5163</v>
      </c>
      <c r="AC48" s="43">
        <f>SUM($E48:N48)</f>
        <v>5774</v>
      </c>
      <c r="AD48" s="43">
        <f>SUM($E48:O48)</f>
        <v>6350</v>
      </c>
      <c r="AE48" s="43">
        <f>SUM($E48:P48)</f>
        <v>6710</v>
      </c>
      <c r="AF48" s="164"/>
      <c r="AG48" s="43">
        <f t="shared" si="0"/>
        <v>4469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370235</v>
      </c>
      <c r="F49" s="43">
        <f t="shared" si="15"/>
        <v>337766</v>
      </c>
      <c r="G49" s="43">
        <f t="shared" si="15"/>
        <v>422851</v>
      </c>
      <c r="H49" s="43">
        <f t="shared" si="15"/>
        <v>417851</v>
      </c>
      <c r="I49" s="43">
        <f t="shared" si="15"/>
        <v>471510</v>
      </c>
      <c r="J49" s="43">
        <f t="shared" si="15"/>
        <v>480863</v>
      </c>
      <c r="K49" s="43">
        <f t="shared" si="15"/>
        <v>525506</v>
      </c>
      <c r="L49" s="43">
        <f t="shared" si="15"/>
        <v>576776</v>
      </c>
      <c r="M49" s="43">
        <f t="shared" si="15"/>
        <v>462661</v>
      </c>
      <c r="N49" s="43">
        <f t="shared" si="15"/>
        <v>472112</v>
      </c>
      <c r="O49" s="43">
        <f t="shared" si="15"/>
        <v>439918</v>
      </c>
      <c r="P49" s="43">
        <f t="shared" si="15"/>
        <v>427159</v>
      </c>
      <c r="Q49" s="43">
        <f t="shared" si="15"/>
        <v>5405208</v>
      </c>
      <c r="R49" s="28"/>
      <c r="S49" s="28"/>
      <c r="T49" s="43">
        <f t="shared" ref="T49:AE49" si="16">SUM(T46:T48)</f>
        <v>370235</v>
      </c>
      <c r="U49" s="43">
        <f t="shared" si="16"/>
        <v>708001</v>
      </c>
      <c r="V49" s="43">
        <f t="shared" si="16"/>
        <v>1130852</v>
      </c>
      <c r="W49" s="43">
        <f t="shared" si="16"/>
        <v>1548703</v>
      </c>
      <c r="X49" s="43">
        <f t="shared" si="16"/>
        <v>2020213</v>
      </c>
      <c r="Y49" s="43">
        <f t="shared" si="16"/>
        <v>2501076</v>
      </c>
      <c r="Z49" s="43">
        <f t="shared" si="16"/>
        <v>3026582</v>
      </c>
      <c r="AA49" s="43">
        <f t="shared" si="16"/>
        <v>3603358</v>
      </c>
      <c r="AB49" s="43">
        <f t="shared" si="16"/>
        <v>4066019</v>
      </c>
      <c r="AC49" s="43">
        <f t="shared" si="16"/>
        <v>4538131</v>
      </c>
      <c r="AD49" s="43">
        <f t="shared" si="16"/>
        <v>4978049</v>
      </c>
      <c r="AE49" s="43">
        <f t="shared" si="16"/>
        <v>5405208</v>
      </c>
      <c r="AF49" s="164"/>
      <c r="AG49" s="43">
        <f t="shared" si="0"/>
        <v>3603358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f>+'BWB-FBCL'!E51+'BWB(MDOT)'!E51</f>
        <v>237434</v>
      </c>
      <c r="F51" s="43">
        <f>+'BWB-FBCL'!F51+'BWB(MDOT)'!F51</f>
        <v>216709</v>
      </c>
      <c r="G51" s="43">
        <f>+'BWB-FBCL'!G51+'BWB(MDOT)'!G51</f>
        <v>274660</v>
      </c>
      <c r="H51" s="43">
        <f>+'BWB-FBCL'!H51+'BWB(MDOT)'!H51</f>
        <v>295271</v>
      </c>
      <c r="I51" s="43">
        <f>+'BWB-FBCL'!I51+'BWB(MDOT)'!I51</f>
        <v>334651</v>
      </c>
      <c r="J51" s="43">
        <f>+'BWB-FBCL'!J51+'BWB(MDOT)'!J51</f>
        <v>348785</v>
      </c>
      <c r="K51" s="43">
        <f>+'BWB-FBCL'!K51+'BWB(MDOT)'!K51</f>
        <v>398463</v>
      </c>
      <c r="L51" s="43">
        <f>+'BWB-FBCL'!L51+'BWB(MDOT)'!L51</f>
        <v>429049</v>
      </c>
      <c r="M51" s="43">
        <f>+'BWB-FBCL'!M51+'BWB(MDOT)'!M51</f>
        <v>318381</v>
      </c>
      <c r="N51" s="43">
        <f>+'BWB-FBCL'!N51+'BWB(MDOT)'!N51</f>
        <v>322859</v>
      </c>
      <c r="O51" s="43">
        <f>+'BWB-FBCL'!O51+'BWB(MDOT)'!O51</f>
        <v>289175</v>
      </c>
      <c r="P51" s="43">
        <f>+'BWB-FBCL'!P51+'BWB(MDOT)'!P51</f>
        <v>297195</v>
      </c>
      <c r="Q51" s="43">
        <f>SUM(E51:P51)</f>
        <v>3762632</v>
      </c>
      <c r="R51" s="53"/>
      <c r="S51" s="53"/>
      <c r="T51" s="43">
        <f>SUM($E51:E51)</f>
        <v>237434</v>
      </c>
      <c r="U51" s="43">
        <f>SUM($E51:F51)</f>
        <v>454143</v>
      </c>
      <c r="V51" s="43">
        <f>SUM($E51:G51)</f>
        <v>728803</v>
      </c>
      <c r="W51" s="43">
        <f>SUM($E51:H51)</f>
        <v>1024074</v>
      </c>
      <c r="X51" s="43">
        <f>SUM($E51:I51)</f>
        <v>1358725</v>
      </c>
      <c r="Y51" s="43">
        <f>SUM($E51:J51)</f>
        <v>1707510</v>
      </c>
      <c r="Z51" s="43">
        <f>SUM($E51:K51)</f>
        <v>2105973</v>
      </c>
      <c r="AA51" s="43">
        <f>SUM($E51:L51)</f>
        <v>2535022</v>
      </c>
      <c r="AB51" s="43">
        <f>SUM($E51:M51)</f>
        <v>2853403</v>
      </c>
      <c r="AC51" s="43">
        <f>SUM($E51:N51)</f>
        <v>3176262</v>
      </c>
      <c r="AD51" s="43">
        <f>SUM($E51:O51)</f>
        <v>3465437</v>
      </c>
      <c r="AE51" s="43">
        <f>SUM($E51:P51)</f>
        <v>3762632</v>
      </c>
      <c r="AF51" s="164"/>
      <c r="AG51" s="43">
        <f t="shared" si="0"/>
        <v>2535022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f>+'BWB-FBCL'!E52+'BWB(MDOT)'!E52</f>
        <v>117958</v>
      </c>
      <c r="F52" s="43">
        <f>+'BWB-FBCL'!F52+'BWB(MDOT)'!F52</f>
        <v>115903</v>
      </c>
      <c r="G52" s="43">
        <f>+'BWB-FBCL'!G52+'BWB(MDOT)'!G52</f>
        <v>129662</v>
      </c>
      <c r="H52" s="43">
        <f>+'BWB-FBCL'!H52+'BWB(MDOT)'!H52</f>
        <v>132436</v>
      </c>
      <c r="I52" s="43">
        <f>+'BWB-FBCL'!I52+'BWB(MDOT)'!I52</f>
        <v>138110</v>
      </c>
      <c r="J52" s="43">
        <f>+'BWB-FBCL'!J52+'BWB(MDOT)'!J52</f>
        <v>137861</v>
      </c>
      <c r="K52" s="43">
        <f>+'BWB-FBCL'!K52+'BWB(MDOT)'!K52</f>
        <v>133809</v>
      </c>
      <c r="L52" s="43">
        <f>+'BWB-FBCL'!L52+'BWB(MDOT)'!L52</f>
        <v>132297</v>
      </c>
      <c r="M52" s="43">
        <f>+'BWB-FBCL'!M52+'BWB(MDOT)'!M52</f>
        <v>142304</v>
      </c>
      <c r="N52" s="43">
        <f>+'BWB-FBCL'!N52+'BWB(MDOT)'!N52</f>
        <v>148555</v>
      </c>
      <c r="O52" s="43">
        <f>+'BWB-FBCL'!O52+'BWB(MDOT)'!O52</f>
        <v>131993</v>
      </c>
      <c r="P52" s="43">
        <f>+'BWB-FBCL'!P52+'BWB(MDOT)'!P52</f>
        <v>125273</v>
      </c>
      <c r="Q52" s="43">
        <f>SUM(E52:P52)</f>
        <v>1586161</v>
      </c>
      <c r="R52" s="28"/>
      <c r="S52" s="28"/>
      <c r="T52" s="43">
        <f>SUM($E52:E52)</f>
        <v>117958</v>
      </c>
      <c r="U52" s="43">
        <f>SUM($E52:F52)</f>
        <v>233861</v>
      </c>
      <c r="V52" s="43">
        <f>SUM($E52:G52)</f>
        <v>363523</v>
      </c>
      <c r="W52" s="43">
        <f>SUM($E52:H52)</f>
        <v>495959</v>
      </c>
      <c r="X52" s="43">
        <f>SUM($E52:I52)</f>
        <v>634069</v>
      </c>
      <c r="Y52" s="43">
        <f>SUM($E52:J52)</f>
        <v>771930</v>
      </c>
      <c r="Z52" s="43">
        <f>SUM($E52:K52)</f>
        <v>905739</v>
      </c>
      <c r="AA52" s="43">
        <f>SUM($E52:L52)</f>
        <v>1038036</v>
      </c>
      <c r="AB52" s="43">
        <f>SUM($E52:M52)</f>
        <v>1180340</v>
      </c>
      <c r="AC52" s="43">
        <f>SUM($E52:N52)</f>
        <v>1328895</v>
      </c>
      <c r="AD52" s="43">
        <f>SUM($E52:O52)</f>
        <v>1460888</v>
      </c>
      <c r="AE52" s="43">
        <f>SUM($E52:P52)</f>
        <v>1586161</v>
      </c>
      <c r="AF52" s="164"/>
      <c r="AG52" s="43">
        <f t="shared" si="0"/>
        <v>1038036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f>+'BWB-FBCL'!E53+'BWB(MDOT)'!E53</f>
        <v>364</v>
      </c>
      <c r="F53" s="43">
        <f>+'BWB-FBCL'!F53+'BWB(MDOT)'!F53</f>
        <v>300</v>
      </c>
      <c r="G53" s="43">
        <f>+'BWB-FBCL'!G53+'BWB(MDOT)'!G53</f>
        <v>403</v>
      </c>
      <c r="H53" s="43">
        <f>+'BWB-FBCL'!H53+'BWB(MDOT)'!H53</f>
        <v>458</v>
      </c>
      <c r="I53" s="43">
        <f>+'BWB-FBCL'!I53+'BWB(MDOT)'!I53</f>
        <v>637</v>
      </c>
      <c r="J53" s="43">
        <f>+'BWB-FBCL'!J53+'BWB(MDOT)'!J53</f>
        <v>664</v>
      </c>
      <c r="K53" s="43">
        <f>+'BWB-FBCL'!K53+'BWB(MDOT)'!K53</f>
        <v>741</v>
      </c>
      <c r="L53" s="43">
        <f>+'BWB-FBCL'!L53+'BWB(MDOT)'!L53</f>
        <v>841</v>
      </c>
      <c r="M53" s="43">
        <f>+'BWB-FBCL'!M53+'BWB(MDOT)'!M53</f>
        <v>737</v>
      </c>
      <c r="N53" s="43">
        <f>+'BWB-FBCL'!N53+'BWB(MDOT)'!N53</f>
        <v>710</v>
      </c>
      <c r="O53" s="43">
        <f>+'BWB-FBCL'!O53+'BWB(MDOT)'!O53</f>
        <v>663</v>
      </c>
      <c r="P53" s="43">
        <f>+'BWB-FBCL'!P53+'BWB(MDOT)'!P53</f>
        <v>353</v>
      </c>
      <c r="Q53" s="43">
        <f>SUM(E53:P53)</f>
        <v>6871</v>
      </c>
      <c r="R53" s="28"/>
      <c r="S53" s="28"/>
      <c r="T53" s="43">
        <f>SUM($E53:E53)</f>
        <v>364</v>
      </c>
      <c r="U53" s="43">
        <f>SUM($E53:F53)</f>
        <v>664</v>
      </c>
      <c r="V53" s="43">
        <f>SUM($E53:G53)</f>
        <v>1067</v>
      </c>
      <c r="W53" s="43">
        <f>SUM($E53:H53)</f>
        <v>1525</v>
      </c>
      <c r="X53" s="43">
        <f>SUM($E53:I53)</f>
        <v>2162</v>
      </c>
      <c r="Y53" s="43">
        <f>SUM($E53:J53)</f>
        <v>2826</v>
      </c>
      <c r="Z53" s="43">
        <f>SUM($E53:K53)</f>
        <v>3567</v>
      </c>
      <c r="AA53" s="43">
        <f>SUM($E53:L53)</f>
        <v>4408</v>
      </c>
      <c r="AB53" s="43">
        <f>SUM($E53:M53)</f>
        <v>5145</v>
      </c>
      <c r="AC53" s="43">
        <f>SUM($E53:N53)</f>
        <v>5855</v>
      </c>
      <c r="AD53" s="43">
        <f>SUM($E53:O53)</f>
        <v>6518</v>
      </c>
      <c r="AE53" s="43">
        <f>SUM($E53:P53)</f>
        <v>6871</v>
      </c>
      <c r="AF53" s="164"/>
      <c r="AG53" s="43">
        <f t="shared" si="0"/>
        <v>4408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355756</v>
      </c>
      <c r="F54" s="43">
        <f t="shared" si="17"/>
        <v>332912</v>
      </c>
      <c r="G54" s="43">
        <f t="shared" si="17"/>
        <v>404725</v>
      </c>
      <c r="H54" s="43">
        <f t="shared" si="17"/>
        <v>428165</v>
      </c>
      <c r="I54" s="43">
        <f t="shared" si="17"/>
        <v>473398</v>
      </c>
      <c r="J54" s="43">
        <f t="shared" si="17"/>
        <v>487310</v>
      </c>
      <c r="K54" s="43">
        <f t="shared" si="17"/>
        <v>533013</v>
      </c>
      <c r="L54" s="43">
        <f t="shared" si="17"/>
        <v>562187</v>
      </c>
      <c r="M54" s="43">
        <f t="shared" si="17"/>
        <v>461422</v>
      </c>
      <c r="N54" s="43">
        <f t="shared" si="17"/>
        <v>472124</v>
      </c>
      <c r="O54" s="43">
        <f t="shared" si="17"/>
        <v>421831</v>
      </c>
      <c r="P54" s="43">
        <f t="shared" si="17"/>
        <v>422821</v>
      </c>
      <c r="Q54" s="43">
        <f t="shared" si="17"/>
        <v>5355664</v>
      </c>
      <c r="R54" s="28"/>
      <c r="S54" s="28"/>
      <c r="T54" s="43">
        <f t="shared" ref="T54:AE54" si="18">SUM(T51:T53)</f>
        <v>355756</v>
      </c>
      <c r="U54" s="43">
        <f t="shared" si="18"/>
        <v>688668</v>
      </c>
      <c r="V54" s="43">
        <f t="shared" si="18"/>
        <v>1093393</v>
      </c>
      <c r="W54" s="43">
        <f t="shared" si="18"/>
        <v>1521558</v>
      </c>
      <c r="X54" s="43">
        <f t="shared" si="18"/>
        <v>1994956</v>
      </c>
      <c r="Y54" s="43">
        <f t="shared" si="18"/>
        <v>2482266</v>
      </c>
      <c r="Z54" s="43">
        <f t="shared" si="18"/>
        <v>3015279</v>
      </c>
      <c r="AA54" s="43">
        <f t="shared" si="18"/>
        <v>3577466</v>
      </c>
      <c r="AB54" s="43">
        <f t="shared" si="18"/>
        <v>4038888</v>
      </c>
      <c r="AC54" s="43">
        <f t="shared" si="18"/>
        <v>4511012</v>
      </c>
      <c r="AD54" s="43">
        <f t="shared" si="18"/>
        <v>4932843</v>
      </c>
      <c r="AE54" s="43">
        <f t="shared" si="18"/>
        <v>5355664</v>
      </c>
      <c r="AF54" s="164"/>
      <c r="AG54" s="43">
        <f t="shared" si="0"/>
        <v>3577466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f>+'BWB(MDOT)'!E56+'BWB-FBCL'!E56</f>
        <v>224233</v>
      </c>
      <c r="F56" s="43">
        <f>+'BWB(MDOT)'!F56+'BWB-FBCL'!F56</f>
        <v>182407</v>
      </c>
      <c r="G56" s="43">
        <f>+'BWB(MDOT)'!G56+'BWB-FBCL'!G56</f>
        <v>243386</v>
      </c>
      <c r="H56" s="43">
        <f>+'BWB(MDOT)'!H56+'BWB-FBCL'!H56</f>
        <v>238721</v>
      </c>
      <c r="I56" s="43">
        <f>+'BWB(MDOT)'!I56+'BWB-FBCL'!I56</f>
        <v>289751</v>
      </c>
      <c r="J56" s="43">
        <f>+'BWB(MDOT)'!J56+'BWB-FBCL'!J56</f>
        <v>295153</v>
      </c>
      <c r="K56" s="43">
        <f>+'BWB(MDOT)'!K56+'BWB-FBCL'!K56</f>
        <v>343176</v>
      </c>
      <c r="L56" s="43">
        <f>+'BWB(MDOT)'!L56+'BWB-FBCL'!L56</f>
        <v>347281</v>
      </c>
      <c r="M56" s="43">
        <f>+'BWB(MDOT)'!M56+'BWB-FBCL'!M56</f>
        <v>272552</v>
      </c>
      <c r="N56" s="43">
        <f>+'BWB(MDOT)'!N56+'BWB-FBCL'!N56</f>
        <v>262186</v>
      </c>
      <c r="O56" s="43">
        <f>+'BWB(MDOT)'!O56+'BWB-FBCL'!O56</f>
        <v>241804</v>
      </c>
      <c r="P56" s="43">
        <f>+'BWB(MDOT)'!P56+'BWB-FBCL'!P56</f>
        <v>241729</v>
      </c>
      <c r="Q56" s="43">
        <f>SUM(E56:P56)</f>
        <v>3182379</v>
      </c>
      <c r="R56" s="53"/>
      <c r="S56" s="53"/>
      <c r="T56" s="43">
        <f>SUM($E56:E56)</f>
        <v>224233</v>
      </c>
      <c r="U56" s="43">
        <f>SUM($E56:F56)</f>
        <v>406640</v>
      </c>
      <c r="V56" s="43">
        <f>SUM($E56:G56)</f>
        <v>650026</v>
      </c>
      <c r="W56" s="43">
        <f>SUM($E56:H56)</f>
        <v>888747</v>
      </c>
      <c r="X56" s="43">
        <f>SUM($E56:I56)</f>
        <v>1178498</v>
      </c>
      <c r="Y56" s="43">
        <f>SUM($E56:J56)</f>
        <v>1473651</v>
      </c>
      <c r="Z56" s="43">
        <f>SUM($E56:K56)</f>
        <v>1816827</v>
      </c>
      <c r="AA56" s="43">
        <f>SUM($E56:L56)</f>
        <v>2164108</v>
      </c>
      <c r="AB56" s="43">
        <f>SUM($E56:M56)</f>
        <v>2436660</v>
      </c>
      <c r="AC56" s="43">
        <f>SUM($E56:N56)</f>
        <v>2698846</v>
      </c>
      <c r="AD56" s="43">
        <f>SUM($E56:O56)</f>
        <v>2940650</v>
      </c>
      <c r="AE56" s="43">
        <f>SUM($E56:P56)</f>
        <v>3182379</v>
      </c>
      <c r="AF56" s="164"/>
      <c r="AG56" s="43">
        <f t="shared" si="0"/>
        <v>2164108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f>+'BWB(MDOT)'!E57+'BWB-FBCL'!E57</f>
        <v>121344</v>
      </c>
      <c r="F57" s="43">
        <f>+'BWB(MDOT)'!F57+'BWB-FBCL'!F57</f>
        <v>118080</v>
      </c>
      <c r="G57" s="43">
        <f>+'BWB(MDOT)'!G57+'BWB-FBCL'!G57</f>
        <v>139377</v>
      </c>
      <c r="H57" s="43">
        <f>+'BWB(MDOT)'!H57+'BWB-FBCL'!H57</f>
        <v>134492</v>
      </c>
      <c r="I57" s="43">
        <f>+'BWB(MDOT)'!I57+'BWB-FBCL'!I57</f>
        <v>135340</v>
      </c>
      <c r="J57" s="43">
        <f>+'BWB(MDOT)'!J57+'BWB-FBCL'!J57</f>
        <v>140379</v>
      </c>
      <c r="K57" s="43">
        <f>+'BWB(MDOT)'!K57+'BWB-FBCL'!K57</f>
        <v>128673</v>
      </c>
      <c r="L57" s="43">
        <f>+'BWB(MDOT)'!L57+'BWB-FBCL'!L57</f>
        <v>137290</v>
      </c>
      <c r="M57" s="43">
        <f>+'BWB(MDOT)'!M57+'BWB-FBCL'!M57</f>
        <v>139086</v>
      </c>
      <c r="N57" s="43">
        <f>+'BWB(MDOT)'!N57+'BWB-FBCL'!N57</f>
        <v>146215</v>
      </c>
      <c r="O57" s="43">
        <f>+'BWB(MDOT)'!O57+'BWB-FBCL'!O57</f>
        <v>137448</v>
      </c>
      <c r="P57" s="43">
        <f>+'BWB(MDOT)'!P57+'BWB-FBCL'!P57</f>
        <v>125686</v>
      </c>
      <c r="Q57" s="43">
        <f>SUM(E57:P57)</f>
        <v>1603410</v>
      </c>
      <c r="R57" s="28"/>
      <c r="S57" s="28"/>
      <c r="T57" s="43">
        <f>SUM($E57:E57)</f>
        <v>121344</v>
      </c>
      <c r="U57" s="43">
        <f>SUM($E57:F57)</f>
        <v>239424</v>
      </c>
      <c r="V57" s="43">
        <f>SUM($E57:G57)</f>
        <v>378801</v>
      </c>
      <c r="W57" s="43">
        <f>SUM($E57:H57)</f>
        <v>513293</v>
      </c>
      <c r="X57" s="43">
        <f>SUM($E57:I57)</f>
        <v>648633</v>
      </c>
      <c r="Y57" s="43">
        <f>SUM($E57:J57)</f>
        <v>789012</v>
      </c>
      <c r="Z57" s="43">
        <f>SUM($E57:K57)</f>
        <v>917685</v>
      </c>
      <c r="AA57" s="43">
        <f>SUM($E57:L57)</f>
        <v>1054975</v>
      </c>
      <c r="AB57" s="43">
        <f>SUM($E57:M57)</f>
        <v>1194061</v>
      </c>
      <c r="AC57" s="43">
        <f>SUM($E57:N57)</f>
        <v>1340276</v>
      </c>
      <c r="AD57" s="43">
        <f>SUM($E57:O57)</f>
        <v>1477724</v>
      </c>
      <c r="AE57" s="43">
        <f>SUM($E57:P57)</f>
        <v>1603410</v>
      </c>
      <c r="AF57" s="164"/>
      <c r="AG57" s="43">
        <f t="shared" si="0"/>
        <v>1054975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f>+'BWB(MDOT)'!E58+'BWB-FBCL'!E58</f>
        <v>462</v>
      </c>
      <c r="F58" s="43">
        <f>+'BWB(MDOT)'!F58+'BWB-FBCL'!F58</f>
        <v>328</v>
      </c>
      <c r="G58" s="43">
        <f>+'BWB(MDOT)'!G58+'BWB-FBCL'!G58</f>
        <v>487</v>
      </c>
      <c r="H58" s="43">
        <f>+'BWB(MDOT)'!H58+'BWB-FBCL'!H58</f>
        <v>553</v>
      </c>
      <c r="I58" s="43">
        <f>+'BWB(MDOT)'!I58+'BWB-FBCL'!I58</f>
        <v>619</v>
      </c>
      <c r="J58" s="43">
        <f>+'BWB(MDOT)'!J58+'BWB-FBCL'!J58</f>
        <v>664</v>
      </c>
      <c r="K58" s="43">
        <f>+'BWB(MDOT)'!K58+'BWB-FBCL'!K58</f>
        <v>622</v>
      </c>
      <c r="L58" s="43">
        <f>+'BWB(MDOT)'!L58+'BWB-FBCL'!L58</f>
        <v>577</v>
      </c>
      <c r="M58" s="43">
        <f>+'BWB(MDOT)'!M58+'BWB-FBCL'!M58</f>
        <v>585</v>
      </c>
      <c r="N58" s="43">
        <f>+'BWB(MDOT)'!N58+'BWB-FBCL'!N58</f>
        <v>580</v>
      </c>
      <c r="O58" s="43">
        <f>+'BWB(MDOT)'!O58+'BWB-FBCL'!O58</f>
        <v>441</v>
      </c>
      <c r="P58" s="43">
        <f>+'BWB(MDOT)'!P58+'BWB-FBCL'!P58</f>
        <v>261</v>
      </c>
      <c r="Q58" s="43">
        <f>SUM(E58:P58)</f>
        <v>6179</v>
      </c>
      <c r="R58" s="28"/>
      <c r="S58" s="28"/>
      <c r="T58" s="43">
        <f>SUM($E58:E58)</f>
        <v>462</v>
      </c>
      <c r="U58" s="43">
        <f>SUM($E58:F58)</f>
        <v>790</v>
      </c>
      <c r="V58" s="43">
        <f>SUM($E58:G58)</f>
        <v>1277</v>
      </c>
      <c r="W58" s="43">
        <f>SUM($E58:H58)</f>
        <v>1830</v>
      </c>
      <c r="X58" s="43">
        <f>SUM($E58:I58)</f>
        <v>2449</v>
      </c>
      <c r="Y58" s="43">
        <f>SUM($E58:J58)</f>
        <v>3113</v>
      </c>
      <c r="Z58" s="43">
        <f>SUM($E58:K58)</f>
        <v>3735</v>
      </c>
      <c r="AA58" s="43">
        <f>SUM($E58:L58)</f>
        <v>4312</v>
      </c>
      <c r="AB58" s="43">
        <f>SUM($E58:M58)</f>
        <v>4897</v>
      </c>
      <c r="AC58" s="43">
        <f>SUM($E58:N58)</f>
        <v>5477</v>
      </c>
      <c r="AD58" s="43">
        <f>SUM($E58:O58)</f>
        <v>5918</v>
      </c>
      <c r="AE58" s="43">
        <f>SUM($E58:P58)</f>
        <v>6179</v>
      </c>
      <c r="AF58" s="164"/>
      <c r="AG58" s="43">
        <f t="shared" si="0"/>
        <v>4312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346039</v>
      </c>
      <c r="F59" s="43">
        <f t="shared" si="19"/>
        <v>300815</v>
      </c>
      <c r="G59" s="43">
        <f t="shared" si="19"/>
        <v>383250</v>
      </c>
      <c r="H59" s="43">
        <f t="shared" si="19"/>
        <v>373766</v>
      </c>
      <c r="I59" s="43">
        <f t="shared" si="19"/>
        <v>425710</v>
      </c>
      <c r="J59" s="43">
        <f t="shared" si="19"/>
        <v>436196</v>
      </c>
      <c r="K59" s="43">
        <f t="shared" si="19"/>
        <v>472471</v>
      </c>
      <c r="L59" s="43">
        <f t="shared" si="19"/>
        <v>485148</v>
      </c>
      <c r="M59" s="43">
        <f t="shared" si="19"/>
        <v>412223</v>
      </c>
      <c r="N59" s="43">
        <f t="shared" si="19"/>
        <v>408981</v>
      </c>
      <c r="O59" s="43">
        <f t="shared" si="19"/>
        <v>379693</v>
      </c>
      <c r="P59" s="43">
        <f t="shared" si="19"/>
        <v>367676</v>
      </c>
      <c r="Q59" s="43">
        <f t="shared" si="19"/>
        <v>4791968</v>
      </c>
      <c r="R59" s="28"/>
      <c r="S59" s="28"/>
      <c r="T59" s="43">
        <f t="shared" ref="T59:AE59" si="20">SUM(T56:T58)</f>
        <v>346039</v>
      </c>
      <c r="U59" s="43">
        <f t="shared" si="20"/>
        <v>646854</v>
      </c>
      <c r="V59" s="43">
        <f t="shared" si="20"/>
        <v>1030104</v>
      </c>
      <c r="W59" s="43">
        <f t="shared" si="20"/>
        <v>1403870</v>
      </c>
      <c r="X59" s="43">
        <f t="shared" si="20"/>
        <v>1829580</v>
      </c>
      <c r="Y59" s="43">
        <f t="shared" si="20"/>
        <v>2265776</v>
      </c>
      <c r="Z59" s="43">
        <f t="shared" si="20"/>
        <v>2738247</v>
      </c>
      <c r="AA59" s="43">
        <f t="shared" si="20"/>
        <v>3223395</v>
      </c>
      <c r="AB59" s="43">
        <f t="shared" si="20"/>
        <v>3635618</v>
      </c>
      <c r="AC59" s="43">
        <f t="shared" si="20"/>
        <v>4044599</v>
      </c>
      <c r="AD59" s="43">
        <f t="shared" si="20"/>
        <v>4424292</v>
      </c>
      <c r="AE59" s="43">
        <f t="shared" si="20"/>
        <v>4791968</v>
      </c>
      <c r="AF59" s="164"/>
      <c r="AG59" s="43">
        <f t="shared" si="0"/>
        <v>3223395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f>+'BWB(MDOT)'!E61+'BWB-FBCL'!E61</f>
        <v>191852</v>
      </c>
      <c r="F61" s="43">
        <f>+'BWB(MDOT)'!F61+'BWB-FBCL'!F61</f>
        <v>166074</v>
      </c>
      <c r="G61" s="43">
        <f>+'BWB(MDOT)'!G61+'BWB-FBCL'!G61</f>
        <v>216384</v>
      </c>
      <c r="H61" s="43">
        <f>+'BWB(MDOT)'!H61+'BWB-FBCL'!H61</f>
        <v>221257</v>
      </c>
      <c r="I61" s="43">
        <f>+'BWB(MDOT)'!I61+'BWB-FBCL'!I61</f>
        <v>263478</v>
      </c>
      <c r="J61" s="43">
        <f>+'BWB(MDOT)'!J61+'BWB-FBCL'!J61</f>
        <v>277288</v>
      </c>
      <c r="K61" s="43">
        <f>+'BWB(MDOT)'!K61+'BWB-FBCL'!K61</f>
        <v>338169</v>
      </c>
      <c r="L61" s="43">
        <f>+'BWB(MDOT)'!L61+'BWB-FBCL'!L61</f>
        <v>323805</v>
      </c>
      <c r="M61" s="43">
        <f>+'BWB(MDOT)'!M61+'BWB-FBCL'!M61</f>
        <v>272289</v>
      </c>
      <c r="N61" s="43">
        <f>+'BWB(MDOT)'!N61+'BWB-FBCL'!N61</f>
        <v>265063</v>
      </c>
      <c r="O61" s="43">
        <f>+'BWB(MDOT)'!O61+'BWB-FBCL'!O61</f>
        <v>233055</v>
      </c>
      <c r="P61" s="43">
        <f>+'BWB(MDOT)'!P61+'BWB-FBCL'!P61</f>
        <v>218241</v>
      </c>
      <c r="Q61" s="43">
        <f>SUM(E61:P61)</f>
        <v>2986955</v>
      </c>
      <c r="R61" s="53"/>
      <c r="S61" s="53"/>
      <c r="T61" s="43">
        <f>SUM($E61:E61)</f>
        <v>191852</v>
      </c>
      <c r="U61" s="43">
        <f>SUM($E61:F61)</f>
        <v>357926</v>
      </c>
      <c r="V61" s="43">
        <f>SUM($E61:G61)</f>
        <v>574310</v>
      </c>
      <c r="W61" s="43">
        <f>SUM($E61:H61)</f>
        <v>795567</v>
      </c>
      <c r="X61" s="43">
        <f>SUM($E61:I61)</f>
        <v>1059045</v>
      </c>
      <c r="Y61" s="43">
        <f>SUM($E61:J61)</f>
        <v>1336333</v>
      </c>
      <c r="Z61" s="43">
        <f>SUM($E61:K61)</f>
        <v>1674502</v>
      </c>
      <c r="AA61" s="43">
        <f>SUM($E61:L61)</f>
        <v>1998307</v>
      </c>
      <c r="AB61" s="43">
        <f>SUM($E61:M61)</f>
        <v>2270596</v>
      </c>
      <c r="AC61" s="43">
        <f>SUM($E61:N61)</f>
        <v>2535659</v>
      </c>
      <c r="AD61" s="43">
        <f>SUM($E61:O61)</f>
        <v>2768714</v>
      </c>
      <c r="AE61" s="43">
        <f>SUM($E61:P61)</f>
        <v>2986955</v>
      </c>
      <c r="AF61" s="164"/>
      <c r="AG61" s="43">
        <f t="shared" si="0"/>
        <v>1998307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f>+'BWB(MDOT)'!E62+'BWB-FBCL'!E62</f>
        <v>126932</v>
      </c>
      <c r="F62" s="43">
        <f>+'BWB(MDOT)'!F62+'BWB-FBCL'!F62</f>
        <v>130663</v>
      </c>
      <c r="G62" s="43">
        <f>+'BWB(MDOT)'!G62+'BWB-FBCL'!G62</f>
        <v>143808</v>
      </c>
      <c r="H62" s="43">
        <f>+'BWB(MDOT)'!H62+'BWB-FBCL'!H62</f>
        <v>143194</v>
      </c>
      <c r="I62" s="43">
        <f>+'BWB(MDOT)'!I62+'BWB-FBCL'!I62</f>
        <v>143313</v>
      </c>
      <c r="J62" s="43">
        <f>+'BWB(MDOT)'!J62+'BWB-FBCL'!J62</f>
        <v>154028</v>
      </c>
      <c r="K62" s="43">
        <f>+'BWB(MDOT)'!K62+'BWB-FBCL'!K62</f>
        <v>132233</v>
      </c>
      <c r="L62" s="43">
        <f>+'BWB(MDOT)'!L62+'BWB-FBCL'!L62</f>
        <v>146679</v>
      </c>
      <c r="M62" s="43">
        <f>+'BWB(MDOT)'!M62+'BWB-FBCL'!M62</f>
        <v>144474</v>
      </c>
      <c r="N62" s="43">
        <f>+'BWB(MDOT)'!N62+'BWB-FBCL'!N62</f>
        <v>147152</v>
      </c>
      <c r="O62" s="43">
        <f>+'BWB(MDOT)'!O62+'BWB-FBCL'!O62</f>
        <v>143491</v>
      </c>
      <c r="P62" s="43">
        <f>+'BWB(MDOT)'!P62+'BWB-FBCL'!P62</f>
        <v>124271</v>
      </c>
      <c r="Q62" s="43">
        <f>SUM(E62:P62)</f>
        <v>1680238</v>
      </c>
      <c r="R62" s="28"/>
      <c r="S62" s="28"/>
      <c r="T62" s="43">
        <f>SUM($E62:E62)</f>
        <v>126932</v>
      </c>
      <c r="U62" s="43">
        <f>SUM($E62:F62)</f>
        <v>257595</v>
      </c>
      <c r="V62" s="43">
        <f>SUM($E62:G62)</f>
        <v>401403</v>
      </c>
      <c r="W62" s="43">
        <f>SUM($E62:H62)</f>
        <v>544597</v>
      </c>
      <c r="X62" s="43">
        <f>SUM($E62:I62)</f>
        <v>687910</v>
      </c>
      <c r="Y62" s="43">
        <f>SUM($E62:J62)</f>
        <v>841938</v>
      </c>
      <c r="Z62" s="43">
        <f>SUM($E62:K62)</f>
        <v>974171</v>
      </c>
      <c r="AA62" s="43">
        <f>SUM($E62:L62)</f>
        <v>1120850</v>
      </c>
      <c r="AB62" s="43">
        <f>SUM($E62:M62)</f>
        <v>1265324</v>
      </c>
      <c r="AC62" s="43">
        <f>SUM($E62:N62)</f>
        <v>1412476</v>
      </c>
      <c r="AD62" s="43">
        <f>SUM($E62:O62)</f>
        <v>1555967</v>
      </c>
      <c r="AE62" s="43">
        <f>SUM($E62:P62)</f>
        <v>1680238</v>
      </c>
      <c r="AF62" s="164"/>
      <c r="AG62" s="43">
        <f t="shared" si="0"/>
        <v>1120850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f>+'BWB(MDOT)'!E63+'BWB-FBCL'!E63</f>
        <v>297</v>
      </c>
      <c r="F63" s="43">
        <f>+'BWB(MDOT)'!F63+'BWB-FBCL'!F63</f>
        <v>272</v>
      </c>
      <c r="G63" s="43">
        <f>+'BWB(MDOT)'!G63+'BWB-FBCL'!G63</f>
        <v>282</v>
      </c>
      <c r="H63" s="43">
        <f>+'BWB(MDOT)'!H63+'BWB-FBCL'!H63</f>
        <v>485</v>
      </c>
      <c r="I63" s="43">
        <f>+'BWB(MDOT)'!I63+'BWB-FBCL'!I63</f>
        <v>604</v>
      </c>
      <c r="J63" s="43">
        <f>+'BWB(MDOT)'!J63+'BWB-FBCL'!J63</f>
        <v>562</v>
      </c>
      <c r="K63" s="43">
        <f>+'BWB(MDOT)'!K63+'BWB-FBCL'!K63</f>
        <v>580</v>
      </c>
      <c r="L63" s="43">
        <f>+'BWB(MDOT)'!L63+'BWB-FBCL'!L63</f>
        <v>469</v>
      </c>
      <c r="M63" s="43">
        <f>+'BWB(MDOT)'!M63+'BWB-FBCL'!M63</f>
        <v>518</v>
      </c>
      <c r="N63" s="43">
        <f>+'BWB(MDOT)'!N63+'BWB-FBCL'!N63</f>
        <v>573</v>
      </c>
      <c r="O63" s="43">
        <f>+'BWB(MDOT)'!O63+'BWB-FBCL'!O63</f>
        <v>500</v>
      </c>
      <c r="P63" s="43">
        <f>+'BWB(MDOT)'!P63+'BWB-FBCL'!P63</f>
        <v>243</v>
      </c>
      <c r="Q63" s="43">
        <f>SUM(E63:P63)</f>
        <v>5385</v>
      </c>
      <c r="R63" s="28"/>
      <c r="S63" s="28"/>
      <c r="T63" s="43">
        <f>SUM($E63:E63)</f>
        <v>297</v>
      </c>
      <c r="U63" s="43">
        <f>SUM($E63:F63)</f>
        <v>569</v>
      </c>
      <c r="V63" s="43">
        <f>SUM($E63:G63)</f>
        <v>851</v>
      </c>
      <c r="W63" s="43">
        <f>SUM($E63:H63)</f>
        <v>1336</v>
      </c>
      <c r="X63" s="43">
        <f>SUM($E63:I63)</f>
        <v>1940</v>
      </c>
      <c r="Y63" s="43">
        <f>SUM($E63:J63)</f>
        <v>2502</v>
      </c>
      <c r="Z63" s="43">
        <f>SUM($E63:K63)</f>
        <v>3082</v>
      </c>
      <c r="AA63" s="43">
        <f>SUM($E63:L63)</f>
        <v>3551</v>
      </c>
      <c r="AB63" s="43">
        <f>SUM($E63:M63)</f>
        <v>4069</v>
      </c>
      <c r="AC63" s="43">
        <f>SUM($E63:N63)</f>
        <v>4642</v>
      </c>
      <c r="AD63" s="43">
        <f>SUM($E63:O63)</f>
        <v>5142</v>
      </c>
      <c r="AE63" s="43">
        <f>SUM($E63:P63)</f>
        <v>5385</v>
      </c>
      <c r="AF63" s="164"/>
      <c r="AG63" s="43">
        <f t="shared" si="0"/>
        <v>3551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319081</v>
      </c>
      <c r="F64" s="43">
        <f t="shared" si="21"/>
        <v>297009</v>
      </c>
      <c r="G64" s="43">
        <f t="shared" si="21"/>
        <v>360474</v>
      </c>
      <c r="H64" s="43">
        <f t="shared" si="21"/>
        <v>364936</v>
      </c>
      <c r="I64" s="43">
        <f t="shared" si="21"/>
        <v>407395</v>
      </c>
      <c r="J64" s="43">
        <f t="shared" si="21"/>
        <v>431878</v>
      </c>
      <c r="K64" s="43">
        <f t="shared" si="21"/>
        <v>470982</v>
      </c>
      <c r="L64" s="43">
        <f t="shared" si="21"/>
        <v>470953</v>
      </c>
      <c r="M64" s="43">
        <f t="shared" si="21"/>
        <v>417281</v>
      </c>
      <c r="N64" s="43">
        <f t="shared" si="21"/>
        <v>412788</v>
      </c>
      <c r="O64" s="43">
        <f t="shared" si="21"/>
        <v>377046</v>
      </c>
      <c r="P64" s="43">
        <f t="shared" si="21"/>
        <v>342755</v>
      </c>
      <c r="Q64" s="43">
        <f t="shared" si="21"/>
        <v>4672578</v>
      </c>
      <c r="R64" s="28"/>
      <c r="S64" s="28"/>
      <c r="T64" s="43">
        <f t="shared" ref="T64:AE64" si="22">SUM(T61:T63)</f>
        <v>319081</v>
      </c>
      <c r="U64" s="43">
        <f t="shared" si="22"/>
        <v>616090</v>
      </c>
      <c r="V64" s="43">
        <f t="shared" si="22"/>
        <v>976564</v>
      </c>
      <c r="W64" s="43">
        <f t="shared" si="22"/>
        <v>1341500</v>
      </c>
      <c r="X64" s="43">
        <f t="shared" si="22"/>
        <v>1748895</v>
      </c>
      <c r="Y64" s="43">
        <f t="shared" si="22"/>
        <v>2180773</v>
      </c>
      <c r="Z64" s="43">
        <f t="shared" si="22"/>
        <v>2651755</v>
      </c>
      <c r="AA64" s="43">
        <f t="shared" si="22"/>
        <v>3122708</v>
      </c>
      <c r="AB64" s="43">
        <f t="shared" si="22"/>
        <v>3539989</v>
      </c>
      <c r="AC64" s="43">
        <f t="shared" si="22"/>
        <v>3952777</v>
      </c>
      <c r="AD64" s="43">
        <f t="shared" si="22"/>
        <v>4329823</v>
      </c>
      <c r="AE64" s="43">
        <f t="shared" si="22"/>
        <v>4672578</v>
      </c>
      <c r="AF64" s="164"/>
      <c r="AG64" s="43">
        <f t="shared" si="0"/>
        <v>3122708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f>+'BWB(MDOT)'!E66+'BWB-FBCL'!E66</f>
        <v>186313</v>
      </c>
      <c r="F66" s="43">
        <f>+'BWB(MDOT)'!F66+'BWB-FBCL'!F66</f>
        <v>170192</v>
      </c>
      <c r="G66" s="43">
        <f>+'BWB(MDOT)'!G66+'BWB-FBCL'!G66</f>
        <v>205556</v>
      </c>
      <c r="H66" s="43">
        <f>+'BWB(MDOT)'!H66+'BWB-FBCL'!H66</f>
        <v>226911</v>
      </c>
      <c r="I66" s="43">
        <f>+'BWB(MDOT)'!I66+'BWB-FBCL'!I66</f>
        <v>244126</v>
      </c>
      <c r="J66" s="43">
        <f>+'BWB(MDOT)'!J66+'BWB-FBCL'!J66</f>
        <v>265124</v>
      </c>
      <c r="K66" s="43">
        <f>+'BWB(MDOT)'!K66+'BWB-FBCL'!K66</f>
        <v>330504</v>
      </c>
      <c r="L66" s="43">
        <f>+'BWB(MDOT)'!L66+'BWB-FBCL'!L66</f>
        <v>339296</v>
      </c>
      <c r="M66" s="43">
        <f>+'BWB(MDOT)'!M66+'BWB-FBCL'!M66</f>
        <v>272137</v>
      </c>
      <c r="N66" s="43">
        <f>+'BWB(MDOT)'!N66+'BWB-FBCL'!N66</f>
        <v>263016</v>
      </c>
      <c r="O66" s="43">
        <f>+'BWB(MDOT)'!O66+'BWB-FBCL'!O66</f>
        <v>242413</v>
      </c>
      <c r="P66" s="43">
        <f>+'BWB(MDOT)'!P66+'BWB-FBCL'!P66</f>
        <v>230377</v>
      </c>
      <c r="Q66" s="43">
        <f>SUM(E66:P66)</f>
        <v>2975965</v>
      </c>
      <c r="R66" s="53"/>
      <c r="S66" s="53"/>
      <c r="T66" s="43">
        <f>SUM($E66:E66)</f>
        <v>186313</v>
      </c>
      <c r="U66" s="43">
        <f>SUM($E66:F66)</f>
        <v>356505</v>
      </c>
      <c r="V66" s="43">
        <f>SUM($E66:G66)</f>
        <v>562061</v>
      </c>
      <c r="W66" s="43">
        <f>SUM($E66:H66)</f>
        <v>788972</v>
      </c>
      <c r="X66" s="43">
        <f>SUM($E66:I66)</f>
        <v>1033098</v>
      </c>
      <c r="Y66" s="43">
        <f>SUM($E66:J66)</f>
        <v>1298222</v>
      </c>
      <c r="Z66" s="43">
        <f>SUM($E66:K66)</f>
        <v>1628726</v>
      </c>
      <c r="AA66" s="43">
        <f>SUM($E66:L66)</f>
        <v>1968022</v>
      </c>
      <c r="AB66" s="43">
        <f>SUM($E66:M66)</f>
        <v>2240159</v>
      </c>
      <c r="AC66" s="43">
        <f>SUM($E66:N66)</f>
        <v>2503175</v>
      </c>
      <c r="AD66" s="43">
        <f>SUM($E66:O66)</f>
        <v>2745588</v>
      </c>
      <c r="AE66" s="43">
        <f>SUM($E66:P66)</f>
        <v>2975965</v>
      </c>
      <c r="AF66" s="164"/>
      <c r="AG66" s="43">
        <f t="shared" si="0"/>
        <v>1968022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f>+'BWB(MDOT)'!E67+'BWB-FBCL'!E67</f>
        <v>131198</v>
      </c>
      <c r="F67" s="43">
        <f>+'BWB(MDOT)'!F67+'BWB-FBCL'!F67</f>
        <v>129690</v>
      </c>
      <c r="G67" s="43">
        <f>+'BWB(MDOT)'!G67+'BWB-FBCL'!G67</f>
        <v>148418</v>
      </c>
      <c r="H67" s="43">
        <f>+'BWB(MDOT)'!H67+'BWB-FBCL'!H67</f>
        <v>134018</v>
      </c>
      <c r="I67" s="43">
        <f>+'BWB(MDOT)'!I67+'BWB-FBCL'!I67</f>
        <v>149196</v>
      </c>
      <c r="J67" s="43">
        <f>+'BWB(MDOT)'!J67+'BWB-FBCL'!J67</f>
        <v>146369</v>
      </c>
      <c r="K67" s="43">
        <f>+'BWB(MDOT)'!K67+'BWB-FBCL'!K67</f>
        <v>126606</v>
      </c>
      <c r="L67" s="43">
        <f>+'BWB(MDOT)'!L67+'BWB-FBCL'!L67</f>
        <v>146873</v>
      </c>
      <c r="M67" s="43">
        <f>+'BWB(MDOT)'!M67+'BWB-FBCL'!M67</f>
        <v>136411</v>
      </c>
      <c r="N67" s="43">
        <f>+'BWB(MDOT)'!N67+'BWB-FBCL'!N67</f>
        <v>143447</v>
      </c>
      <c r="O67" s="43">
        <f>+'BWB(MDOT)'!O67+'BWB-FBCL'!O67</f>
        <v>140798</v>
      </c>
      <c r="P67" s="43">
        <f>+'BWB(MDOT)'!P67+'BWB-FBCL'!P67</f>
        <v>115496</v>
      </c>
      <c r="Q67" s="43">
        <f>SUM(E67:P67)</f>
        <v>1648520</v>
      </c>
      <c r="R67" s="28"/>
      <c r="S67" s="28"/>
      <c r="T67" s="43">
        <f>SUM($E67:E67)</f>
        <v>131198</v>
      </c>
      <c r="U67" s="43">
        <f>SUM($E67:F67)</f>
        <v>260888</v>
      </c>
      <c r="V67" s="43">
        <f>SUM($E67:G67)</f>
        <v>409306</v>
      </c>
      <c r="W67" s="43">
        <f>SUM($E67:H67)</f>
        <v>543324</v>
      </c>
      <c r="X67" s="43">
        <f>SUM($E67:I67)</f>
        <v>692520</v>
      </c>
      <c r="Y67" s="43">
        <f>SUM($E67:J67)</f>
        <v>838889</v>
      </c>
      <c r="Z67" s="43">
        <f>SUM($E67:K67)</f>
        <v>965495</v>
      </c>
      <c r="AA67" s="43">
        <f>SUM($E67:L67)</f>
        <v>1112368</v>
      </c>
      <c r="AB67" s="43">
        <f>SUM($E67:M67)</f>
        <v>1248779</v>
      </c>
      <c r="AC67" s="43">
        <f>SUM($E67:N67)</f>
        <v>1392226</v>
      </c>
      <c r="AD67" s="43">
        <f>SUM($E67:O67)</f>
        <v>1533024</v>
      </c>
      <c r="AE67" s="43">
        <f>SUM($E67:P67)</f>
        <v>1648520</v>
      </c>
      <c r="AF67" s="164"/>
      <c r="AG67" s="43">
        <f t="shared" si="0"/>
        <v>1112368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f>+'BWB(MDOT)'!E68+'BWB-FBCL'!E68</f>
        <v>273</v>
      </c>
      <c r="F68" s="43">
        <f>+'BWB(MDOT)'!F68+'BWB-FBCL'!F68</f>
        <v>288</v>
      </c>
      <c r="G68" s="43">
        <f>+'BWB(MDOT)'!G68+'BWB-FBCL'!G68</f>
        <v>361</v>
      </c>
      <c r="H68" s="43">
        <f>+'BWB(MDOT)'!H68+'BWB-FBCL'!H68</f>
        <v>419</v>
      </c>
      <c r="I68" s="43">
        <f>+'BWB(MDOT)'!I68+'BWB-FBCL'!I68</f>
        <v>475</v>
      </c>
      <c r="J68" s="43">
        <f>+'BWB(MDOT)'!J68+'BWB-FBCL'!J68</f>
        <v>543</v>
      </c>
      <c r="K68" s="43">
        <f>+'BWB(MDOT)'!K68+'BWB-FBCL'!K68</f>
        <v>515</v>
      </c>
      <c r="L68" s="43">
        <f>+'BWB(MDOT)'!L68+'BWB-FBCL'!L68</f>
        <v>497</v>
      </c>
      <c r="M68" s="43">
        <f>+'BWB(MDOT)'!M68+'BWB-FBCL'!M68</f>
        <v>460</v>
      </c>
      <c r="N68" s="43">
        <f>+'BWB(MDOT)'!N68+'BWB-FBCL'!N68</f>
        <v>526</v>
      </c>
      <c r="O68" s="43">
        <f>+'BWB(MDOT)'!O68+'BWB-FBCL'!O68</f>
        <v>429</v>
      </c>
      <c r="P68" s="43">
        <f>+'BWB(MDOT)'!P68+'BWB-FBCL'!P68</f>
        <v>256</v>
      </c>
      <c r="Q68" s="43">
        <f>SUM(E68:P68)</f>
        <v>5042</v>
      </c>
      <c r="R68" s="28"/>
      <c r="S68" s="28"/>
      <c r="T68" s="43">
        <f>SUM($E68:E68)</f>
        <v>273</v>
      </c>
      <c r="U68" s="43">
        <f>SUM($E68:F68)</f>
        <v>561</v>
      </c>
      <c r="V68" s="43">
        <f>SUM($E68:G68)</f>
        <v>922</v>
      </c>
      <c r="W68" s="43">
        <f>SUM($E68:H68)</f>
        <v>1341</v>
      </c>
      <c r="X68" s="43">
        <f>SUM($E68:I68)</f>
        <v>1816</v>
      </c>
      <c r="Y68" s="43">
        <f>SUM($E68:J68)</f>
        <v>2359</v>
      </c>
      <c r="Z68" s="43">
        <f>SUM($E68:K68)</f>
        <v>2874</v>
      </c>
      <c r="AA68" s="43">
        <f>SUM($E68:L68)</f>
        <v>3371</v>
      </c>
      <c r="AB68" s="43">
        <f>SUM($E68:M68)</f>
        <v>3831</v>
      </c>
      <c r="AC68" s="43">
        <f>SUM($E68:N68)</f>
        <v>4357</v>
      </c>
      <c r="AD68" s="43">
        <f>SUM($E68:O68)</f>
        <v>4786</v>
      </c>
      <c r="AE68" s="43">
        <f>SUM($E68:P68)</f>
        <v>5042</v>
      </c>
      <c r="AF68" s="164"/>
      <c r="AG68" s="43">
        <f t="shared" si="0"/>
        <v>3371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317784</v>
      </c>
      <c r="F69" s="43">
        <f t="shared" si="23"/>
        <v>300170</v>
      </c>
      <c r="G69" s="43">
        <f t="shared" si="23"/>
        <v>354335</v>
      </c>
      <c r="H69" s="43">
        <f t="shared" si="23"/>
        <v>361348</v>
      </c>
      <c r="I69" s="43">
        <f t="shared" si="23"/>
        <v>393797</v>
      </c>
      <c r="J69" s="43">
        <f t="shared" si="23"/>
        <v>412036</v>
      </c>
      <c r="K69" s="43">
        <f t="shared" si="23"/>
        <v>457625</v>
      </c>
      <c r="L69" s="43">
        <f t="shared" si="23"/>
        <v>486666</v>
      </c>
      <c r="M69" s="43">
        <f t="shared" si="23"/>
        <v>409008</v>
      </c>
      <c r="N69" s="43">
        <f t="shared" si="23"/>
        <v>406989</v>
      </c>
      <c r="O69" s="43">
        <f t="shared" si="23"/>
        <v>383640</v>
      </c>
      <c r="P69" s="43">
        <f t="shared" si="23"/>
        <v>346129</v>
      </c>
      <c r="Q69" s="43">
        <f t="shared" si="23"/>
        <v>4629527</v>
      </c>
      <c r="R69" s="28"/>
      <c r="S69" s="28"/>
      <c r="T69" s="43">
        <f t="shared" ref="T69:AE69" si="24">SUM(T66:T68)</f>
        <v>317784</v>
      </c>
      <c r="U69" s="43">
        <f t="shared" si="24"/>
        <v>617954</v>
      </c>
      <c r="V69" s="43">
        <f t="shared" si="24"/>
        <v>972289</v>
      </c>
      <c r="W69" s="43">
        <f t="shared" si="24"/>
        <v>1333637</v>
      </c>
      <c r="X69" s="43">
        <f t="shared" si="24"/>
        <v>1727434</v>
      </c>
      <c r="Y69" s="43">
        <f t="shared" si="24"/>
        <v>2139470</v>
      </c>
      <c r="Z69" s="43">
        <f t="shared" si="24"/>
        <v>2597095</v>
      </c>
      <c r="AA69" s="43">
        <f t="shared" si="24"/>
        <v>3083761</v>
      </c>
      <c r="AB69" s="43">
        <f t="shared" si="24"/>
        <v>3492769</v>
      </c>
      <c r="AC69" s="43">
        <f t="shared" si="24"/>
        <v>3899758</v>
      </c>
      <c r="AD69" s="43">
        <f t="shared" si="24"/>
        <v>4283398</v>
      </c>
      <c r="AE69" s="43">
        <f t="shared" si="24"/>
        <v>4629527</v>
      </c>
      <c r="AF69" s="164"/>
      <c r="AG69" s="43">
        <f t="shared" si="0"/>
        <v>3083761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f>+'BWB(MDOT)'!E71+'BWB-FBCL'!E71</f>
        <v>182857</v>
      </c>
      <c r="F71" s="43">
        <f>+'BWB(MDOT)'!F71+'BWB-FBCL'!F71</f>
        <v>172550</v>
      </c>
      <c r="G71" s="43">
        <f>+'BWB(MDOT)'!G71+'BWB-FBCL'!G71</f>
        <v>235069</v>
      </c>
      <c r="H71" s="43">
        <f>+'BWB(MDOT)'!H71+'BWB-FBCL'!H71</f>
        <v>228035</v>
      </c>
      <c r="I71" s="43">
        <f>+'BWB(MDOT)'!I71+'BWB-FBCL'!I71</f>
        <v>266340</v>
      </c>
      <c r="J71" s="43">
        <f>+'BWB(MDOT)'!J71+'BWB-FBCL'!J71</f>
        <v>290202</v>
      </c>
      <c r="K71" s="43">
        <f>+'BWB(MDOT)'!K71+'BWB-FBCL'!K71</f>
        <v>325860</v>
      </c>
      <c r="L71" s="43">
        <f>+'BWB(MDOT)'!L71+'BWB-FBCL'!L71</f>
        <v>346862</v>
      </c>
      <c r="M71" s="43">
        <f>+'BWB(MDOT)'!M71+'BWB-FBCL'!M71</f>
        <v>268792</v>
      </c>
      <c r="N71" s="43">
        <f>+'BWB(MDOT)'!N71+'BWB-FBCL'!N71</f>
        <v>258566</v>
      </c>
      <c r="O71" s="43">
        <f>+'BWB(MDOT)'!O71+'BWB-FBCL'!O71</f>
        <v>230477</v>
      </c>
      <c r="P71" s="43">
        <f>+'BWB(MDOT)'!P71+'BWB-FBCL'!P71</f>
        <v>231056</v>
      </c>
      <c r="Q71" s="43">
        <f>SUM(E71:P71)</f>
        <v>3036666</v>
      </c>
      <c r="R71" s="53"/>
      <c r="S71" s="53"/>
      <c r="T71" s="43">
        <f>SUM($E71:E71)</f>
        <v>182857</v>
      </c>
      <c r="U71" s="43">
        <f>SUM($E71:F71)</f>
        <v>355407</v>
      </c>
      <c r="V71" s="43">
        <f>SUM($E71:G71)</f>
        <v>590476</v>
      </c>
      <c r="W71" s="43">
        <f>SUM($E71:H71)</f>
        <v>818511</v>
      </c>
      <c r="X71" s="43">
        <f>SUM($E71:I71)</f>
        <v>1084851</v>
      </c>
      <c r="Y71" s="43">
        <f>SUM($E71:J71)</f>
        <v>1375053</v>
      </c>
      <c r="Z71" s="43">
        <f>SUM($E71:K71)</f>
        <v>1700913</v>
      </c>
      <c r="AA71" s="43">
        <f>SUM($E71:L71)</f>
        <v>2047775</v>
      </c>
      <c r="AB71" s="43">
        <f>SUM($E71:M71)</f>
        <v>2316567</v>
      </c>
      <c r="AC71" s="43">
        <f>SUM($E71:N71)</f>
        <v>2575133</v>
      </c>
      <c r="AD71" s="43">
        <f>SUM($E71:O71)</f>
        <v>2805610</v>
      </c>
      <c r="AE71" s="43">
        <f>SUM($E71:P71)</f>
        <v>3036666</v>
      </c>
      <c r="AF71" s="164"/>
      <c r="AG71" s="43">
        <f t="shared" si="0"/>
        <v>2047775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f>+'BWB(MDOT)'!E72+'BWB-FBCL'!E72</f>
        <v>118114</v>
      </c>
      <c r="F72" s="43">
        <f>+'BWB(MDOT)'!F72+'BWB-FBCL'!F72</f>
        <v>119759</v>
      </c>
      <c r="G72" s="43">
        <f>+'BWB(MDOT)'!G72+'BWB-FBCL'!G72</f>
        <v>142187</v>
      </c>
      <c r="H72" s="43">
        <f>+'BWB(MDOT)'!H72+'BWB-FBCL'!H72</f>
        <v>139040</v>
      </c>
      <c r="I72" s="43">
        <f>+'BWB(MDOT)'!I72+'BWB-FBCL'!I72</f>
        <v>148648</v>
      </c>
      <c r="J72" s="43">
        <f>+'BWB(MDOT)'!J72+'BWB-FBCL'!J72</f>
        <v>145184</v>
      </c>
      <c r="K72" s="43">
        <f>+'BWB(MDOT)'!K72+'BWB-FBCL'!K72</f>
        <v>134965</v>
      </c>
      <c r="L72" s="43">
        <f>+'BWB(MDOT)'!L72+'BWB-FBCL'!L72</f>
        <v>146899</v>
      </c>
      <c r="M72" s="43">
        <f>+'BWB(MDOT)'!M72+'BWB-FBCL'!M72</f>
        <v>140866</v>
      </c>
      <c r="N72" s="43">
        <f>+'BWB(MDOT)'!N72+'BWB-FBCL'!N72</f>
        <v>155114</v>
      </c>
      <c r="O72" s="43">
        <f>+'BWB(MDOT)'!O72+'BWB-FBCL'!O72</f>
        <v>142540</v>
      </c>
      <c r="P72" s="43">
        <f>+'BWB(MDOT)'!P72+'BWB-FBCL'!P72</f>
        <v>120990</v>
      </c>
      <c r="Q72" s="43">
        <f>SUM(E72:P72)</f>
        <v>1654306</v>
      </c>
      <c r="R72" s="28"/>
      <c r="S72" s="28"/>
      <c r="T72" s="43">
        <f>SUM($E72:E72)</f>
        <v>118114</v>
      </c>
      <c r="U72" s="43">
        <f>SUM($E72:F72)</f>
        <v>237873</v>
      </c>
      <c r="V72" s="43">
        <f>SUM($E72:G72)</f>
        <v>380060</v>
      </c>
      <c r="W72" s="43">
        <f>SUM($E72:H72)</f>
        <v>519100</v>
      </c>
      <c r="X72" s="43">
        <f>SUM($E72:I72)</f>
        <v>667748</v>
      </c>
      <c r="Y72" s="43">
        <f>SUM($E72:J72)</f>
        <v>812932</v>
      </c>
      <c r="Z72" s="43">
        <f>SUM($E72:K72)</f>
        <v>947897</v>
      </c>
      <c r="AA72" s="43">
        <f>SUM($E72:L72)</f>
        <v>1094796</v>
      </c>
      <c r="AB72" s="43">
        <f>SUM($E72:M72)</f>
        <v>1235662</v>
      </c>
      <c r="AC72" s="43">
        <f>SUM($E72:N72)</f>
        <v>1390776</v>
      </c>
      <c r="AD72" s="43">
        <f>SUM($E72:O72)</f>
        <v>1533316</v>
      </c>
      <c r="AE72" s="43">
        <f>SUM($E72:P72)</f>
        <v>1654306</v>
      </c>
      <c r="AF72" s="164"/>
      <c r="AG72" s="43">
        <f t="shared" si="0"/>
        <v>1094796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f>+'BWB(MDOT)'!E73+'BWB-FBCL'!E73</f>
        <v>357</v>
      </c>
      <c r="F73" s="43">
        <f>+'BWB(MDOT)'!F73+'BWB-FBCL'!F73</f>
        <v>303</v>
      </c>
      <c r="G73" s="43">
        <f>+'BWB(MDOT)'!G73+'BWB-FBCL'!G73</f>
        <v>393</v>
      </c>
      <c r="H73" s="43">
        <f>+'BWB(MDOT)'!H73+'BWB-FBCL'!H73</f>
        <v>421</v>
      </c>
      <c r="I73" s="43">
        <f>+'BWB(MDOT)'!I73+'BWB-FBCL'!I73</f>
        <v>471</v>
      </c>
      <c r="J73" s="43">
        <f>+'BWB(MDOT)'!J73+'BWB-FBCL'!J73</f>
        <v>523</v>
      </c>
      <c r="K73" s="43">
        <f>+'BWB(MDOT)'!K73+'BWB-FBCL'!K73</f>
        <v>477</v>
      </c>
      <c r="L73" s="43">
        <f>+'BWB(MDOT)'!L73+'BWB-FBCL'!L73</f>
        <v>567</v>
      </c>
      <c r="M73" s="43">
        <f>+'BWB(MDOT)'!M73+'BWB-FBCL'!M73</f>
        <v>523</v>
      </c>
      <c r="N73" s="43">
        <f>+'BWB(MDOT)'!N73+'BWB-FBCL'!N73</f>
        <v>548</v>
      </c>
      <c r="O73" s="43">
        <f>+'BWB(MDOT)'!O73+'BWB-FBCL'!O73</f>
        <v>478</v>
      </c>
      <c r="P73" s="43">
        <f>+'BWB(MDOT)'!P73+'BWB-FBCL'!P73</f>
        <v>231</v>
      </c>
      <c r="Q73" s="43">
        <f>SUM(E73:P73)</f>
        <v>5292</v>
      </c>
      <c r="R73" s="28"/>
      <c r="S73" s="28"/>
      <c r="T73" s="43">
        <f>SUM($E73:E73)</f>
        <v>357</v>
      </c>
      <c r="U73" s="43">
        <f>SUM($E73:F73)</f>
        <v>660</v>
      </c>
      <c r="V73" s="43">
        <f>SUM($E73:G73)</f>
        <v>1053</v>
      </c>
      <c r="W73" s="43">
        <f>SUM($E73:H73)</f>
        <v>1474</v>
      </c>
      <c r="X73" s="43">
        <f>SUM($E73:I73)</f>
        <v>1945</v>
      </c>
      <c r="Y73" s="43">
        <f>SUM($E73:J73)</f>
        <v>2468</v>
      </c>
      <c r="Z73" s="43">
        <f>SUM($E73:K73)</f>
        <v>2945</v>
      </c>
      <c r="AA73" s="43">
        <f>SUM($E73:L73)</f>
        <v>3512</v>
      </c>
      <c r="AB73" s="43">
        <f>SUM($E73:M73)</f>
        <v>4035</v>
      </c>
      <c r="AC73" s="43">
        <f>SUM($E73:N73)</f>
        <v>4583</v>
      </c>
      <c r="AD73" s="43">
        <f>SUM($E73:O73)</f>
        <v>5061</v>
      </c>
      <c r="AE73" s="43">
        <f>SUM($E73:P73)</f>
        <v>5292</v>
      </c>
      <c r="AF73" s="164"/>
      <c r="AG73" s="43">
        <f t="shared" si="0"/>
        <v>3512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301328</v>
      </c>
      <c r="F74" s="43">
        <f t="shared" si="25"/>
        <v>292612</v>
      </c>
      <c r="G74" s="43">
        <f t="shared" si="25"/>
        <v>377649</v>
      </c>
      <c r="H74" s="43">
        <f t="shared" si="25"/>
        <v>367496</v>
      </c>
      <c r="I74" s="43">
        <f t="shared" si="25"/>
        <v>415459</v>
      </c>
      <c r="J74" s="43">
        <f t="shared" si="25"/>
        <v>435909</v>
      </c>
      <c r="K74" s="43">
        <f t="shared" si="25"/>
        <v>461302</v>
      </c>
      <c r="L74" s="43">
        <f t="shared" si="25"/>
        <v>494328</v>
      </c>
      <c r="M74" s="43">
        <f t="shared" si="25"/>
        <v>410181</v>
      </c>
      <c r="N74" s="43">
        <f t="shared" si="25"/>
        <v>414228</v>
      </c>
      <c r="O74" s="43">
        <f t="shared" si="25"/>
        <v>373495</v>
      </c>
      <c r="P74" s="43">
        <f t="shared" si="25"/>
        <v>352277</v>
      </c>
      <c r="Q74" s="43">
        <f t="shared" si="25"/>
        <v>4696264</v>
      </c>
      <c r="R74" s="28"/>
      <c r="S74" s="28"/>
      <c r="T74" s="43">
        <f t="shared" ref="T74:AE74" si="26">SUM(T71:T73)</f>
        <v>301328</v>
      </c>
      <c r="U74" s="43">
        <f t="shared" si="26"/>
        <v>593940</v>
      </c>
      <c r="V74" s="43">
        <f t="shared" si="26"/>
        <v>971589</v>
      </c>
      <c r="W74" s="43">
        <f t="shared" si="26"/>
        <v>1339085</v>
      </c>
      <c r="X74" s="43">
        <f t="shared" si="26"/>
        <v>1754544</v>
      </c>
      <c r="Y74" s="43">
        <f t="shared" si="26"/>
        <v>2190453</v>
      </c>
      <c r="Z74" s="43">
        <f t="shared" si="26"/>
        <v>2651755</v>
      </c>
      <c r="AA74" s="43">
        <f t="shared" si="26"/>
        <v>3146083</v>
      </c>
      <c r="AB74" s="43">
        <f t="shared" si="26"/>
        <v>3556264</v>
      </c>
      <c r="AC74" s="43">
        <f t="shared" si="26"/>
        <v>3970492</v>
      </c>
      <c r="AD74" s="43">
        <f t="shared" si="26"/>
        <v>4343987</v>
      </c>
      <c r="AE74" s="43">
        <f t="shared" si="26"/>
        <v>4696264</v>
      </c>
      <c r="AF74" s="164"/>
      <c r="AG74" s="43">
        <f t="shared" si="0"/>
        <v>3146083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f>+'BWB(MDOT)'!E76+'BWB-FBCL'!E76</f>
        <v>171625</v>
      </c>
      <c r="F76" s="43">
        <f>+'BWB(MDOT)'!F76+'BWB-FBCL'!F76</f>
        <v>161355</v>
      </c>
      <c r="G76" s="43">
        <f>+'BWB(MDOT)'!G76+'BWB-FBCL'!G76</f>
        <v>217918</v>
      </c>
      <c r="H76" s="43">
        <f>+'BWB(MDOT)'!H76+'BWB-FBCL'!H76</f>
        <v>224173</v>
      </c>
      <c r="I76" s="43">
        <f>+'BWB(MDOT)'!I76+'BWB-FBCL'!I76</f>
        <v>253392</v>
      </c>
      <c r="J76" s="43">
        <f>+'BWB(MDOT)'!J76+'BWB-FBCL'!J76</f>
        <v>282227</v>
      </c>
      <c r="K76" s="43">
        <f>+'BWB(MDOT)'!K76+'BWB-FBCL'!K76</f>
        <v>331419</v>
      </c>
      <c r="L76" s="43">
        <f>+'BWB(MDOT)'!L76+'BWB-FBCL'!L76</f>
        <v>341230</v>
      </c>
      <c r="M76" s="43">
        <f>+'BWB(MDOT)'!M76+'BWB-FBCL'!M76</f>
        <v>254974</v>
      </c>
      <c r="N76" s="43">
        <f>+'BWB(MDOT)'!N76+'BWB-FBCL'!N76</f>
        <v>251604</v>
      </c>
      <c r="O76" s="43">
        <f>+'BWB(MDOT)'!O76+'BWB-FBCL'!O76</f>
        <v>224699</v>
      </c>
      <c r="P76" s="43">
        <f>+'BWB(MDOT)'!P76+'BWB-FBCL'!P76</f>
        <v>230244</v>
      </c>
      <c r="Q76" s="43">
        <f>SUM(E76:P76)</f>
        <v>2944860</v>
      </c>
      <c r="R76" s="53"/>
      <c r="S76" s="53"/>
      <c r="T76" s="43">
        <f>SUM($E76:E76)</f>
        <v>171625</v>
      </c>
      <c r="U76" s="43">
        <f>SUM($E76:F76)</f>
        <v>332980</v>
      </c>
      <c r="V76" s="43">
        <f>SUM($E76:G76)</f>
        <v>550898</v>
      </c>
      <c r="W76" s="43">
        <f>SUM($E76:H76)</f>
        <v>775071</v>
      </c>
      <c r="X76" s="43">
        <f>SUM($E76:I76)</f>
        <v>1028463</v>
      </c>
      <c r="Y76" s="43">
        <f>SUM($E76:J76)</f>
        <v>1310690</v>
      </c>
      <c r="Z76" s="43">
        <f>SUM($E76:K76)</f>
        <v>1642109</v>
      </c>
      <c r="AA76" s="43">
        <f>SUM($E76:L76)</f>
        <v>1983339</v>
      </c>
      <c r="AB76" s="43">
        <f>SUM($E76:M76)</f>
        <v>2238313</v>
      </c>
      <c r="AC76" s="43">
        <f>SUM($E76:N76)</f>
        <v>2489917</v>
      </c>
      <c r="AD76" s="43">
        <f>SUM($E76:O76)</f>
        <v>2714616</v>
      </c>
      <c r="AE76" s="43">
        <f>SUM($E76:P76)</f>
        <v>2944860</v>
      </c>
      <c r="AF76" s="164"/>
      <c r="AG76" s="43">
        <f t="shared" ref="AG76:AG139" si="27">SUMIF($T$9:$AE$9,$AG$8,$T76:$AE76)</f>
        <v>1983339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f>+'BWB(MDOT)'!E77+'BWB-FBCL'!E77</f>
        <v>129776</v>
      </c>
      <c r="F77" s="43">
        <f>+'BWB(MDOT)'!F77+'BWB-FBCL'!F77</f>
        <v>117773</v>
      </c>
      <c r="G77" s="43">
        <f>+'BWB(MDOT)'!G77+'BWB-FBCL'!G77</f>
        <v>136624</v>
      </c>
      <c r="H77" s="43">
        <f>+'BWB(MDOT)'!H77+'BWB-FBCL'!H77</f>
        <v>136172</v>
      </c>
      <c r="I77" s="43">
        <f>+'BWB(MDOT)'!I77+'BWB-FBCL'!I77</f>
        <v>143832</v>
      </c>
      <c r="J77" s="43">
        <f>+'BWB(MDOT)'!J77+'BWB-FBCL'!J77</f>
        <v>138029</v>
      </c>
      <c r="K77" s="43">
        <f>+'BWB(MDOT)'!K77+'BWB-FBCL'!K77</f>
        <v>132909</v>
      </c>
      <c r="L77" s="43">
        <f>+'BWB(MDOT)'!L77+'BWB-FBCL'!L77</f>
        <v>138404</v>
      </c>
      <c r="M77" s="43">
        <f>+'BWB(MDOT)'!M77+'BWB-FBCL'!M77</f>
        <v>132928</v>
      </c>
      <c r="N77" s="43">
        <f>+'BWB(MDOT)'!N77+'BWB-FBCL'!N77</f>
        <v>139471</v>
      </c>
      <c r="O77" s="43">
        <f>+'BWB(MDOT)'!O77+'BWB-FBCL'!O77</f>
        <v>133605</v>
      </c>
      <c r="P77" s="43">
        <f>+'BWB(MDOT)'!P77+'BWB-FBCL'!P77</f>
        <v>117057</v>
      </c>
      <c r="Q77" s="43">
        <f>SUM(E77:P77)</f>
        <v>1596580</v>
      </c>
      <c r="R77" s="28"/>
      <c r="S77" s="28"/>
      <c r="T77" s="43">
        <f>SUM($E77:E77)</f>
        <v>129776</v>
      </c>
      <c r="U77" s="43">
        <f>SUM($E77:F77)</f>
        <v>247549</v>
      </c>
      <c r="V77" s="43">
        <f>SUM($E77:G77)</f>
        <v>384173</v>
      </c>
      <c r="W77" s="43">
        <f>SUM($E77:H77)</f>
        <v>520345</v>
      </c>
      <c r="X77" s="43">
        <f>SUM($E77:I77)</f>
        <v>664177</v>
      </c>
      <c r="Y77" s="43">
        <f>SUM($E77:J77)</f>
        <v>802206</v>
      </c>
      <c r="Z77" s="43">
        <f>SUM($E77:K77)</f>
        <v>935115</v>
      </c>
      <c r="AA77" s="43">
        <f>SUM($E77:L77)</f>
        <v>1073519</v>
      </c>
      <c r="AB77" s="43">
        <f>SUM($E77:M77)</f>
        <v>1206447</v>
      </c>
      <c r="AC77" s="43">
        <f>SUM($E77:N77)</f>
        <v>1345918</v>
      </c>
      <c r="AD77" s="43">
        <f>SUM($E77:O77)</f>
        <v>1479523</v>
      </c>
      <c r="AE77" s="43">
        <f>SUM($E77:P77)</f>
        <v>1596580</v>
      </c>
      <c r="AF77" s="164"/>
      <c r="AG77" s="43">
        <f t="shared" si="27"/>
        <v>1073519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f>+'BWB(MDOT)'!E78+'BWB-FBCL'!E78</f>
        <v>260</v>
      </c>
      <c r="F78" s="43">
        <f>+'BWB(MDOT)'!F78+'BWB-FBCL'!F78</f>
        <v>276</v>
      </c>
      <c r="G78" s="43">
        <f>+'BWB(MDOT)'!G78+'BWB-FBCL'!G78</f>
        <v>403</v>
      </c>
      <c r="H78" s="43">
        <f>+'BWB(MDOT)'!H78+'BWB-FBCL'!H78</f>
        <v>424</v>
      </c>
      <c r="I78" s="43">
        <f>+'BWB(MDOT)'!I78+'BWB-FBCL'!I78</f>
        <v>499</v>
      </c>
      <c r="J78" s="43">
        <f>+'BWB(MDOT)'!J78+'BWB-FBCL'!J78</f>
        <v>517</v>
      </c>
      <c r="K78" s="43">
        <f>+'BWB(MDOT)'!K78+'BWB-FBCL'!K78</f>
        <v>443</v>
      </c>
      <c r="L78" s="43">
        <f>+'BWB(MDOT)'!L78+'BWB-FBCL'!L78</f>
        <v>476</v>
      </c>
      <c r="M78" s="43">
        <f>+'BWB(MDOT)'!M78+'BWB-FBCL'!M78</f>
        <v>482</v>
      </c>
      <c r="N78" s="43">
        <f>+'BWB(MDOT)'!N78+'BWB-FBCL'!N78</f>
        <v>551</v>
      </c>
      <c r="O78" s="43">
        <f>+'BWB(MDOT)'!O78+'BWB-FBCL'!O78</f>
        <v>403</v>
      </c>
      <c r="P78" s="43">
        <f>+'BWB(MDOT)'!P78+'BWB-FBCL'!P78</f>
        <v>268</v>
      </c>
      <c r="Q78" s="43">
        <f>SUM(E78:P78)</f>
        <v>5002</v>
      </c>
      <c r="R78" s="28"/>
      <c r="S78" s="28"/>
      <c r="T78" s="43">
        <f>SUM($E78:E78)</f>
        <v>260</v>
      </c>
      <c r="U78" s="43">
        <f>SUM($E78:F78)</f>
        <v>536</v>
      </c>
      <c r="V78" s="43">
        <f>SUM($E78:G78)</f>
        <v>939</v>
      </c>
      <c r="W78" s="43">
        <f>SUM($E78:H78)</f>
        <v>1363</v>
      </c>
      <c r="X78" s="43">
        <f>SUM($E78:I78)</f>
        <v>1862</v>
      </c>
      <c r="Y78" s="43">
        <f>SUM($E78:J78)</f>
        <v>2379</v>
      </c>
      <c r="Z78" s="43">
        <f>SUM($E78:K78)</f>
        <v>2822</v>
      </c>
      <c r="AA78" s="43">
        <f>SUM($E78:L78)</f>
        <v>3298</v>
      </c>
      <c r="AB78" s="43">
        <f>SUM($E78:M78)</f>
        <v>3780</v>
      </c>
      <c r="AC78" s="43">
        <f>SUM($E78:N78)</f>
        <v>4331</v>
      </c>
      <c r="AD78" s="43">
        <f>SUM($E78:O78)</f>
        <v>4734</v>
      </c>
      <c r="AE78" s="43">
        <f>SUM($E78:P78)</f>
        <v>5002</v>
      </c>
      <c r="AF78" s="164"/>
      <c r="AG78" s="43">
        <f t="shared" si="27"/>
        <v>3298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301661</v>
      </c>
      <c r="F79" s="43">
        <f t="shared" si="28"/>
        <v>279404</v>
      </c>
      <c r="G79" s="43">
        <f t="shared" si="28"/>
        <v>354945</v>
      </c>
      <c r="H79" s="43">
        <f t="shared" si="28"/>
        <v>360769</v>
      </c>
      <c r="I79" s="43">
        <f t="shared" si="28"/>
        <v>397723</v>
      </c>
      <c r="J79" s="43">
        <f t="shared" si="28"/>
        <v>420773</v>
      </c>
      <c r="K79" s="43">
        <f t="shared" si="28"/>
        <v>464771</v>
      </c>
      <c r="L79" s="43">
        <f t="shared" si="28"/>
        <v>480110</v>
      </c>
      <c r="M79" s="43">
        <f t="shared" si="28"/>
        <v>388384</v>
      </c>
      <c r="N79" s="43">
        <f t="shared" si="28"/>
        <v>391626</v>
      </c>
      <c r="O79" s="43">
        <f t="shared" si="28"/>
        <v>358707</v>
      </c>
      <c r="P79" s="43">
        <f t="shared" si="28"/>
        <v>347569</v>
      </c>
      <c r="Q79" s="43">
        <f t="shared" si="28"/>
        <v>4546442</v>
      </c>
      <c r="R79" s="28"/>
      <c r="S79" s="28"/>
      <c r="T79" s="43">
        <f t="shared" ref="T79:AE79" si="29">SUM(T76:T78)</f>
        <v>301661</v>
      </c>
      <c r="U79" s="43">
        <f t="shared" si="29"/>
        <v>581065</v>
      </c>
      <c r="V79" s="43">
        <f t="shared" si="29"/>
        <v>936010</v>
      </c>
      <c r="W79" s="43">
        <f t="shared" si="29"/>
        <v>1296779</v>
      </c>
      <c r="X79" s="43">
        <f t="shared" si="29"/>
        <v>1694502</v>
      </c>
      <c r="Y79" s="43">
        <f t="shared" si="29"/>
        <v>2115275</v>
      </c>
      <c r="Z79" s="43">
        <f t="shared" si="29"/>
        <v>2580046</v>
      </c>
      <c r="AA79" s="43">
        <f t="shared" si="29"/>
        <v>3060156</v>
      </c>
      <c r="AB79" s="43">
        <f t="shared" si="29"/>
        <v>3448540</v>
      </c>
      <c r="AC79" s="43">
        <f t="shared" si="29"/>
        <v>3840166</v>
      </c>
      <c r="AD79" s="43">
        <f t="shared" si="29"/>
        <v>4198873</v>
      </c>
      <c r="AE79" s="43">
        <f t="shared" si="29"/>
        <v>4546442</v>
      </c>
      <c r="AF79" s="164"/>
      <c r="AG79" s="43">
        <f t="shared" si="27"/>
        <v>3060156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f>+'BWB(MDOT)'!E81+'BWB-FBCL'!E81</f>
        <v>176098</v>
      </c>
      <c r="F81" s="43">
        <f>+'BWB(MDOT)'!F81+'BWB-FBCL'!F81</f>
        <v>171284</v>
      </c>
      <c r="G81" s="43">
        <f>+'BWB(MDOT)'!G81+'BWB-FBCL'!G81</f>
        <v>104879</v>
      </c>
      <c r="H81" s="43">
        <f>+'BWB(MDOT)'!H81+'BWB-FBCL'!H81</f>
        <v>6762</v>
      </c>
      <c r="I81" s="43">
        <f>+'BWB(MDOT)'!I81+'BWB-FBCL'!I81</f>
        <v>8455</v>
      </c>
      <c r="J81" s="43">
        <f>+'BWB(MDOT)'!J81+'BWB-FBCL'!J81</f>
        <v>12568</v>
      </c>
      <c r="K81" s="43">
        <f>+'BWB(MDOT)'!K81+'BWB-FBCL'!K81</f>
        <v>13818</v>
      </c>
      <c r="L81" s="43">
        <f>+'BWB(MDOT)'!L81+'BWB-FBCL'!L81</f>
        <v>15006</v>
      </c>
      <c r="M81" s="43">
        <f>+'BWB(MDOT)'!M81+'BWB-FBCL'!M81</f>
        <v>14360</v>
      </c>
      <c r="N81" s="43">
        <f>+'BWB(MDOT)'!N81+'BWB-FBCL'!N81</f>
        <v>14793</v>
      </c>
      <c r="O81" s="43">
        <f>+'BWB(MDOT)'!O81+'BWB-FBCL'!O81</f>
        <v>13000</v>
      </c>
      <c r="P81" s="43">
        <f>+'BWB(MDOT)'!P81+'BWB-FBCL'!P81</f>
        <v>13233</v>
      </c>
      <c r="Q81" s="43">
        <f>SUM(E81:P81)</f>
        <v>564256</v>
      </c>
      <c r="R81" s="53"/>
      <c r="S81" s="53"/>
      <c r="T81" s="43">
        <f>SUM($E81:E81)</f>
        <v>176098</v>
      </c>
      <c r="U81" s="43">
        <f>SUM($E81:F81)</f>
        <v>347382</v>
      </c>
      <c r="V81" s="43">
        <f>SUM($E81:G81)</f>
        <v>452261</v>
      </c>
      <c r="W81" s="43">
        <f>SUM($E81:H81)</f>
        <v>459023</v>
      </c>
      <c r="X81" s="43">
        <f>SUM($E81:I81)</f>
        <v>467478</v>
      </c>
      <c r="Y81" s="43">
        <f>SUM($E81:J81)</f>
        <v>480046</v>
      </c>
      <c r="Z81" s="43">
        <f>SUM($E81:K81)</f>
        <v>493864</v>
      </c>
      <c r="AA81" s="43">
        <f>SUM($E81:L81)</f>
        <v>508870</v>
      </c>
      <c r="AB81" s="43">
        <f>SUM($E81:M81)</f>
        <v>523230</v>
      </c>
      <c r="AC81" s="43">
        <f>SUM($E81:N81)</f>
        <v>538023</v>
      </c>
      <c r="AD81" s="43">
        <f>SUM($E81:O81)</f>
        <v>551023</v>
      </c>
      <c r="AE81" s="43">
        <f>SUM($E81:P81)</f>
        <v>564256</v>
      </c>
      <c r="AF81" s="164"/>
      <c r="AG81" s="43">
        <f t="shared" si="27"/>
        <v>508870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f>+'BWB(MDOT)'!E82+'BWB-FBCL'!E82</f>
        <v>122578</v>
      </c>
      <c r="F82" s="43">
        <f>+'BWB(MDOT)'!F82+'BWB-FBCL'!F82</f>
        <v>119417</v>
      </c>
      <c r="G82" s="43">
        <f>+'BWB(MDOT)'!G82+'BWB-FBCL'!G82</f>
        <v>121509</v>
      </c>
      <c r="H82" s="43">
        <f>+'BWB(MDOT)'!H82+'BWB-FBCL'!H82</f>
        <v>74949</v>
      </c>
      <c r="I82" s="43">
        <f>+'BWB(MDOT)'!I82+'BWB-FBCL'!I82</f>
        <v>83532</v>
      </c>
      <c r="J82" s="43">
        <f>+'BWB(MDOT)'!J82+'BWB-FBCL'!J82</f>
        <v>120618</v>
      </c>
      <c r="K82" s="43">
        <f>+'BWB(MDOT)'!K82+'BWB-FBCL'!K82</f>
        <v>126363</v>
      </c>
      <c r="L82" s="43">
        <f>+'BWB(MDOT)'!L82+'BWB-FBCL'!L82</f>
        <v>130710</v>
      </c>
      <c r="M82" s="43">
        <f>+'BWB(MDOT)'!M82+'BWB-FBCL'!M82</f>
        <v>138696</v>
      </c>
      <c r="N82" s="43">
        <f>+'BWB(MDOT)'!N82+'BWB-FBCL'!N82</f>
        <v>141715</v>
      </c>
      <c r="O82" s="43">
        <f>+'BWB(MDOT)'!O82+'BWB-FBCL'!O82</f>
        <v>134222</v>
      </c>
      <c r="P82" s="43">
        <f>+'BWB(MDOT)'!P82+'BWB-FBCL'!P82</f>
        <v>125936</v>
      </c>
      <c r="Q82" s="43">
        <f>SUM(E82:P82)</f>
        <v>1440245</v>
      </c>
      <c r="R82" s="28"/>
      <c r="S82" s="28"/>
      <c r="T82" s="43">
        <f>SUM($E82:E82)</f>
        <v>122578</v>
      </c>
      <c r="U82" s="43">
        <f>SUM($E82:F82)</f>
        <v>241995</v>
      </c>
      <c r="V82" s="43">
        <f>SUM($E82:G82)</f>
        <v>363504</v>
      </c>
      <c r="W82" s="43">
        <f>SUM($E82:H82)</f>
        <v>438453</v>
      </c>
      <c r="X82" s="43">
        <f>SUM($E82:I82)</f>
        <v>521985</v>
      </c>
      <c r="Y82" s="43">
        <f>SUM($E82:J82)</f>
        <v>642603</v>
      </c>
      <c r="Z82" s="43">
        <f>SUM($E82:K82)</f>
        <v>768966</v>
      </c>
      <c r="AA82" s="43">
        <f>SUM($E82:L82)</f>
        <v>899676</v>
      </c>
      <c r="AB82" s="43">
        <f>SUM($E82:M82)</f>
        <v>1038372</v>
      </c>
      <c r="AC82" s="43">
        <f>SUM($E82:N82)</f>
        <v>1180087</v>
      </c>
      <c r="AD82" s="43">
        <f>SUM($E82:O82)</f>
        <v>1314309</v>
      </c>
      <c r="AE82" s="43">
        <f>SUM($E82:P82)</f>
        <v>1440245</v>
      </c>
      <c r="AF82" s="164"/>
      <c r="AG82" s="43">
        <f t="shared" si="27"/>
        <v>899676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f>+'BWB(MDOT)'!E83+'BWB-FBCL'!E83</f>
        <v>194</v>
      </c>
      <c r="F83" s="43">
        <f>+'BWB(MDOT)'!F83+'BWB-FBCL'!F83</f>
        <v>210</v>
      </c>
      <c r="G83" s="43">
        <f>+'BWB(MDOT)'!G83+'BWB-FBCL'!G83</f>
        <v>102</v>
      </c>
      <c r="H83" s="43">
        <f>+'BWB(MDOT)'!H83+'BWB-FBCL'!H83</f>
        <v>51</v>
      </c>
      <c r="I83" s="43">
        <f>+'BWB(MDOT)'!I83+'BWB-FBCL'!I83</f>
        <v>87</v>
      </c>
      <c r="J83" s="43">
        <f>+'BWB(MDOT)'!J83+'BWB-FBCL'!J83</f>
        <v>56</v>
      </c>
      <c r="K83" s="43">
        <f>+'BWB(MDOT)'!K83+'BWB-FBCL'!K83</f>
        <v>45</v>
      </c>
      <c r="L83" s="43">
        <f>+'BWB(MDOT)'!L83+'BWB-FBCL'!L83</f>
        <v>63</v>
      </c>
      <c r="M83" s="43">
        <f>+'BWB(MDOT)'!M83+'BWB-FBCL'!M83</f>
        <v>57</v>
      </c>
      <c r="N83" s="43">
        <f>+'BWB(MDOT)'!N83+'BWB-FBCL'!N83</f>
        <v>102</v>
      </c>
      <c r="O83" s="43">
        <f>+'BWB(MDOT)'!O83+'BWB-FBCL'!O83</f>
        <v>39</v>
      </c>
      <c r="P83" s="43">
        <f>+'BWB(MDOT)'!P83+'BWB-FBCL'!P83</f>
        <v>35</v>
      </c>
      <c r="Q83" s="43">
        <f>SUM(E83:P83)</f>
        <v>1041</v>
      </c>
      <c r="R83" s="28"/>
      <c r="S83" s="28"/>
      <c r="T83" s="43">
        <f>SUM($E83:E83)</f>
        <v>194</v>
      </c>
      <c r="U83" s="43">
        <f>SUM($E83:F83)</f>
        <v>404</v>
      </c>
      <c r="V83" s="43">
        <f>SUM($E83:G83)</f>
        <v>506</v>
      </c>
      <c r="W83" s="43">
        <f>SUM($E83:H83)</f>
        <v>557</v>
      </c>
      <c r="X83" s="43">
        <f>SUM($E83:I83)</f>
        <v>644</v>
      </c>
      <c r="Y83" s="43">
        <f>SUM($E83:J83)</f>
        <v>700</v>
      </c>
      <c r="Z83" s="43">
        <f>SUM($E83:K83)</f>
        <v>745</v>
      </c>
      <c r="AA83" s="43">
        <f>SUM($E83:L83)</f>
        <v>808</v>
      </c>
      <c r="AB83" s="43">
        <f>SUM($E83:M83)</f>
        <v>865</v>
      </c>
      <c r="AC83" s="43">
        <f>SUM($E83:N83)</f>
        <v>967</v>
      </c>
      <c r="AD83" s="43">
        <f>SUM($E83:O83)</f>
        <v>1006</v>
      </c>
      <c r="AE83" s="43">
        <f>SUM($E83:P83)</f>
        <v>1041</v>
      </c>
      <c r="AF83" s="164"/>
      <c r="AG83" s="43">
        <f t="shared" si="27"/>
        <v>808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298870</v>
      </c>
      <c r="F84" s="43">
        <f t="shared" si="30"/>
        <v>290911</v>
      </c>
      <c r="G84" s="43">
        <f t="shared" si="30"/>
        <v>226490</v>
      </c>
      <c r="H84" s="43">
        <f t="shared" si="30"/>
        <v>81762</v>
      </c>
      <c r="I84" s="43">
        <f t="shared" si="30"/>
        <v>92074</v>
      </c>
      <c r="J84" s="43">
        <f t="shared" si="30"/>
        <v>133242</v>
      </c>
      <c r="K84" s="43">
        <f t="shared" si="30"/>
        <v>140226</v>
      </c>
      <c r="L84" s="43">
        <f t="shared" si="30"/>
        <v>145779</v>
      </c>
      <c r="M84" s="43">
        <f t="shared" si="30"/>
        <v>153113</v>
      </c>
      <c r="N84" s="43">
        <f t="shared" si="30"/>
        <v>156610</v>
      </c>
      <c r="O84" s="43">
        <f t="shared" si="30"/>
        <v>147261</v>
      </c>
      <c r="P84" s="43">
        <f t="shared" si="30"/>
        <v>139204</v>
      </c>
      <c r="Q84" s="43">
        <f t="shared" si="30"/>
        <v>2005542</v>
      </c>
      <c r="R84" s="28"/>
      <c r="S84" s="28"/>
      <c r="T84" s="43">
        <f t="shared" ref="T84:AE84" si="31">SUM(T81:T83)</f>
        <v>298870</v>
      </c>
      <c r="U84" s="43">
        <f t="shared" si="31"/>
        <v>589781</v>
      </c>
      <c r="V84" s="43">
        <f t="shared" si="31"/>
        <v>816271</v>
      </c>
      <c r="W84" s="43">
        <f t="shared" si="31"/>
        <v>898033</v>
      </c>
      <c r="X84" s="43">
        <f t="shared" si="31"/>
        <v>990107</v>
      </c>
      <c r="Y84" s="43">
        <f t="shared" si="31"/>
        <v>1123349</v>
      </c>
      <c r="Z84" s="43">
        <f t="shared" si="31"/>
        <v>1263575</v>
      </c>
      <c r="AA84" s="43">
        <f t="shared" si="31"/>
        <v>1409354</v>
      </c>
      <c r="AB84" s="43">
        <f t="shared" si="31"/>
        <v>1562467</v>
      </c>
      <c r="AC84" s="43">
        <f t="shared" si="31"/>
        <v>1719077</v>
      </c>
      <c r="AD84" s="43">
        <f t="shared" si="31"/>
        <v>1866338</v>
      </c>
      <c r="AE84" s="43">
        <f t="shared" si="31"/>
        <v>2005542</v>
      </c>
      <c r="AF84" s="164"/>
      <c r="AG84" s="43">
        <f t="shared" si="27"/>
        <v>1409354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f>+'BWB(MDOT)'!E86+'BWB-FBCL'!E86</f>
        <v>11836</v>
      </c>
      <c r="F86" s="43">
        <f>+'BWB(MDOT)'!F86+'BWB-FBCL'!F86</f>
        <v>10417</v>
      </c>
      <c r="G86" s="43">
        <f>+'BWB(MDOT)'!G86+'BWB-FBCL'!G86</f>
        <v>12610</v>
      </c>
      <c r="H86" s="43">
        <f>+'BWB(MDOT)'!H86+'BWB-FBCL'!H86</f>
        <v>15805</v>
      </c>
      <c r="I86" s="43">
        <f>+'BWB(MDOT)'!I86+'BWB-FBCL'!I86</f>
        <v>17012</v>
      </c>
      <c r="J86" s="43">
        <f>+'BWB(MDOT)'!J86+'BWB-FBCL'!J86</f>
        <v>17994</v>
      </c>
      <c r="K86" s="43">
        <f>+'BWB(MDOT)'!K86+'BWB-FBCL'!K86</f>
        <v>24025</v>
      </c>
      <c r="L86" s="43">
        <f>+'BWB(MDOT)'!L86+'BWB-FBCL'!L86</f>
        <v>41740</v>
      </c>
      <c r="M86" s="43">
        <f>+'BWB(MDOT)'!M86+'BWB-FBCL'!M86</f>
        <v>41695</v>
      </c>
      <c r="N86" s="43">
        <f>+'BWB(MDOT)'!N86+'BWB-FBCL'!N86</f>
        <v>42874</v>
      </c>
      <c r="O86" s="43">
        <f>+'BWB(MDOT)'!O86+'BWB-FBCL'!O86</f>
        <v>53767</v>
      </c>
      <c r="P86" s="43">
        <f>+'BWB(MDOT)'!P86+'BWB-FBCL'!P86</f>
        <v>73249</v>
      </c>
      <c r="Q86" s="43">
        <f>SUM(E86:P86)</f>
        <v>363024</v>
      </c>
      <c r="R86" s="53"/>
      <c r="S86" s="53"/>
      <c r="T86" s="43">
        <f>SUM($E86:E86)</f>
        <v>11836</v>
      </c>
      <c r="U86" s="43">
        <f>SUM($E86:F86)</f>
        <v>22253</v>
      </c>
      <c r="V86" s="43">
        <f>SUM($E86:G86)</f>
        <v>34863</v>
      </c>
      <c r="W86" s="43">
        <f>SUM($E86:H86)</f>
        <v>50668</v>
      </c>
      <c r="X86" s="43">
        <f>SUM($E86:I86)</f>
        <v>67680</v>
      </c>
      <c r="Y86" s="43">
        <f>SUM($E86:J86)</f>
        <v>85674</v>
      </c>
      <c r="Z86" s="43">
        <f>SUM($E86:K86)</f>
        <v>109699</v>
      </c>
      <c r="AA86" s="43">
        <f>SUM($E86:L86)</f>
        <v>151439</v>
      </c>
      <c r="AB86" s="43">
        <f>SUM($E86:M86)</f>
        <v>193134</v>
      </c>
      <c r="AC86" s="43">
        <f>SUM($E86:N86)</f>
        <v>236008</v>
      </c>
      <c r="AD86" s="43">
        <f>SUM($E86:O86)</f>
        <v>289775</v>
      </c>
      <c r="AE86" s="43">
        <f>SUM($E86:P86)</f>
        <v>363024</v>
      </c>
      <c r="AF86" s="164"/>
      <c r="AG86" s="43">
        <f t="shared" si="27"/>
        <v>151439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f>+'BWB(MDOT)'!E87+'BWB-FBCL'!E87</f>
        <v>123666</v>
      </c>
      <c r="F87" s="43">
        <f>+'BWB(MDOT)'!F87+'BWB-FBCL'!F87</f>
        <v>120067</v>
      </c>
      <c r="G87" s="43">
        <f>+'BWB(MDOT)'!G87+'BWB-FBCL'!G87</f>
        <v>152277</v>
      </c>
      <c r="H87" s="43">
        <f>+'BWB(MDOT)'!H87+'BWB-FBCL'!H87</f>
        <v>135934</v>
      </c>
      <c r="I87" s="43">
        <f>+'BWB(MDOT)'!I87+'BWB-FBCL'!I87</f>
        <v>138661</v>
      </c>
      <c r="J87" s="43">
        <f>+'BWB(MDOT)'!J87+'BWB-FBCL'!J87</f>
        <v>148002</v>
      </c>
      <c r="K87" s="43">
        <f>+'BWB(MDOT)'!K87+'BWB-FBCL'!K87</f>
        <v>133958</v>
      </c>
      <c r="L87" s="43">
        <f>+'BWB(MDOT)'!L87+'BWB-FBCL'!L87</f>
        <v>141935</v>
      </c>
      <c r="M87" s="43">
        <f>+'BWB(MDOT)'!M87+'BWB-FBCL'!M87</f>
        <v>139302</v>
      </c>
      <c r="N87" s="43">
        <f>+'BWB(MDOT)'!N87+'BWB-FBCL'!N87</f>
        <v>145808</v>
      </c>
      <c r="O87" s="43">
        <f>+'BWB(MDOT)'!O87+'BWB-FBCL'!O87</f>
        <v>143743</v>
      </c>
      <c r="P87" s="43">
        <f>+'BWB(MDOT)'!P87+'BWB-FBCL'!P87</f>
        <v>135038</v>
      </c>
      <c r="Q87" s="43">
        <f>SUM(E87:P87)</f>
        <v>1658391</v>
      </c>
      <c r="R87" s="28"/>
      <c r="S87" s="28"/>
      <c r="T87" s="43">
        <f>SUM($E87:E87)</f>
        <v>123666</v>
      </c>
      <c r="U87" s="43">
        <f>SUM($E87:F87)</f>
        <v>243733</v>
      </c>
      <c r="V87" s="43">
        <f>SUM($E87:G87)</f>
        <v>396010</v>
      </c>
      <c r="W87" s="43">
        <f>SUM($E87:H87)</f>
        <v>531944</v>
      </c>
      <c r="X87" s="43">
        <f>SUM($E87:I87)</f>
        <v>670605</v>
      </c>
      <c r="Y87" s="43">
        <f>SUM($E87:J87)</f>
        <v>818607</v>
      </c>
      <c r="Z87" s="43">
        <f>SUM($E87:K87)</f>
        <v>952565</v>
      </c>
      <c r="AA87" s="43">
        <f>SUM($E87:L87)</f>
        <v>1094500</v>
      </c>
      <c r="AB87" s="43">
        <f>SUM($E87:M87)</f>
        <v>1233802</v>
      </c>
      <c r="AC87" s="43">
        <f>SUM($E87:N87)</f>
        <v>1379610</v>
      </c>
      <c r="AD87" s="43">
        <f>SUM($E87:O87)</f>
        <v>1523353</v>
      </c>
      <c r="AE87" s="43">
        <f>SUM($E87:P87)</f>
        <v>1658391</v>
      </c>
      <c r="AF87" s="164"/>
      <c r="AG87" s="43">
        <f t="shared" si="27"/>
        <v>1094500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f>+'BWB(MDOT)'!E88+'BWB-FBCL'!E88</f>
        <v>20</v>
      </c>
      <c r="F88" s="43">
        <f>+'BWB(MDOT)'!F88+'BWB-FBCL'!F88</f>
        <v>15</v>
      </c>
      <c r="G88" s="43">
        <f>+'BWB(MDOT)'!G88+'BWB-FBCL'!G88</f>
        <v>23</v>
      </c>
      <c r="H88" s="43">
        <f>+'BWB(MDOT)'!H88+'BWB-FBCL'!H88</f>
        <v>25</v>
      </c>
      <c r="I88" s="43">
        <f>+'BWB(MDOT)'!I88+'BWB-FBCL'!I88</f>
        <v>48</v>
      </c>
      <c r="J88" s="43">
        <f>+'BWB(MDOT)'!J88+'BWB-FBCL'!J88</f>
        <v>112</v>
      </c>
      <c r="K88" s="43">
        <f>+'BWB(MDOT)'!K88+'BWB-FBCL'!K88</f>
        <v>61</v>
      </c>
      <c r="L88" s="43">
        <f>+'BWB(MDOT)'!L88+'BWB-FBCL'!L88</f>
        <v>49</v>
      </c>
      <c r="M88" s="43">
        <f>+'BWB(MDOT)'!M88+'BWB-FBCL'!M88</f>
        <v>42</v>
      </c>
      <c r="N88" s="43">
        <f>+'BWB(MDOT)'!N88+'BWB-FBCL'!N88</f>
        <v>68</v>
      </c>
      <c r="O88" s="43">
        <f>+'BWB(MDOT)'!O88+'BWB-FBCL'!O88</f>
        <v>86</v>
      </c>
      <c r="P88" s="43">
        <f>+'BWB(MDOT)'!P88+'BWB-FBCL'!P88</f>
        <v>71</v>
      </c>
      <c r="Q88" s="43">
        <f>SUM(E88:P88)</f>
        <v>620</v>
      </c>
      <c r="R88" s="28"/>
      <c r="S88" s="28"/>
      <c r="T88" s="43">
        <f>SUM($E88:E88)</f>
        <v>20</v>
      </c>
      <c r="U88" s="43">
        <f>SUM($E88:F88)</f>
        <v>35</v>
      </c>
      <c r="V88" s="43">
        <f>SUM($E88:G88)</f>
        <v>58</v>
      </c>
      <c r="W88" s="43">
        <f>SUM($E88:H88)</f>
        <v>83</v>
      </c>
      <c r="X88" s="43">
        <f>SUM($E88:I88)</f>
        <v>131</v>
      </c>
      <c r="Y88" s="43">
        <f>SUM($E88:J88)</f>
        <v>243</v>
      </c>
      <c r="Z88" s="43">
        <f>SUM($E88:K88)</f>
        <v>304</v>
      </c>
      <c r="AA88" s="43">
        <f>SUM($E88:L88)</f>
        <v>353</v>
      </c>
      <c r="AB88" s="43">
        <f>SUM($E88:M88)</f>
        <v>395</v>
      </c>
      <c r="AC88" s="43">
        <f>SUM($E88:N88)</f>
        <v>463</v>
      </c>
      <c r="AD88" s="43">
        <f>SUM($E88:O88)</f>
        <v>549</v>
      </c>
      <c r="AE88" s="43">
        <f>SUM($E88:P88)</f>
        <v>620</v>
      </c>
      <c r="AF88" s="164"/>
      <c r="AG88" s="43">
        <f t="shared" si="27"/>
        <v>353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135522</v>
      </c>
      <c r="F89" s="43">
        <f t="shared" si="32"/>
        <v>130499</v>
      </c>
      <c r="G89" s="43">
        <f t="shared" si="32"/>
        <v>164910</v>
      </c>
      <c r="H89" s="43">
        <f t="shared" si="32"/>
        <v>151764</v>
      </c>
      <c r="I89" s="43">
        <f t="shared" si="32"/>
        <v>155721</v>
      </c>
      <c r="J89" s="43">
        <f t="shared" si="32"/>
        <v>166108</v>
      </c>
      <c r="K89" s="43">
        <f t="shared" si="32"/>
        <v>158044</v>
      </c>
      <c r="L89" s="43">
        <f t="shared" si="32"/>
        <v>183724</v>
      </c>
      <c r="M89" s="43">
        <f t="shared" si="32"/>
        <v>181039</v>
      </c>
      <c r="N89" s="43">
        <f t="shared" si="32"/>
        <v>188750</v>
      </c>
      <c r="O89" s="43">
        <f t="shared" si="32"/>
        <v>197596</v>
      </c>
      <c r="P89" s="43">
        <f t="shared" si="32"/>
        <v>208358</v>
      </c>
      <c r="Q89" s="43">
        <f t="shared" si="32"/>
        <v>2022035</v>
      </c>
      <c r="R89" s="28"/>
      <c r="S89" s="28"/>
      <c r="T89" s="43">
        <f t="shared" ref="T89:AE89" si="33">SUM(T86:T88)</f>
        <v>135522</v>
      </c>
      <c r="U89" s="43">
        <f t="shared" si="33"/>
        <v>266021</v>
      </c>
      <c r="V89" s="43">
        <f t="shared" si="33"/>
        <v>430931</v>
      </c>
      <c r="W89" s="43">
        <f t="shared" si="33"/>
        <v>582695</v>
      </c>
      <c r="X89" s="43">
        <f t="shared" si="33"/>
        <v>738416</v>
      </c>
      <c r="Y89" s="43">
        <f t="shared" si="33"/>
        <v>904524</v>
      </c>
      <c r="Z89" s="43">
        <f t="shared" si="33"/>
        <v>1062568</v>
      </c>
      <c r="AA89" s="43">
        <f t="shared" si="33"/>
        <v>1246292</v>
      </c>
      <c r="AB89" s="43">
        <f t="shared" si="33"/>
        <v>1427331</v>
      </c>
      <c r="AC89" s="43">
        <f t="shared" si="33"/>
        <v>1616081</v>
      </c>
      <c r="AD89" s="43">
        <f t="shared" si="33"/>
        <v>1813677</v>
      </c>
      <c r="AE89" s="43">
        <f t="shared" si="33"/>
        <v>2022035</v>
      </c>
      <c r="AF89" s="164"/>
      <c r="AG89" s="43">
        <f t="shared" si="27"/>
        <v>1246292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f>+'BWB(MDOT)'!E91+'BWB-FBCL'!E91</f>
        <v>35150</v>
      </c>
      <c r="F91" s="43">
        <f>+'BWB(MDOT)'!F91+'BWB-FBCL'!F91</f>
        <v>34536</v>
      </c>
      <c r="G91" s="43">
        <f>+'BWB(MDOT)'!G91+'BWB-FBCL'!G91</f>
        <v>63168</v>
      </c>
      <c r="H91" s="43">
        <f>+'BWB(MDOT)'!H91+'BWB-FBCL'!H91</f>
        <v>110016</v>
      </c>
      <c r="I91" s="43">
        <f>+'BWB(MDOT)'!I91+'BWB-FBCL'!I91</f>
        <v>126587</v>
      </c>
      <c r="J91" s="43">
        <f>+'BWB(MDOT)'!J91+'BWB-FBCL'!J91</f>
        <v>140575</v>
      </c>
      <c r="K91" s="43">
        <f>+'BWB(MDOT)'!K91+'BWB-FBCL'!K91</f>
        <v>169762</v>
      </c>
      <c r="L91" s="43">
        <f>+'BWB(MDOT)'!L91+'BWB-FBCL'!L91</f>
        <v>168354</v>
      </c>
      <c r="M91" s="43">
        <f>+'BWB(MDOT)'!M91+'BWB-FBCL'!M91</f>
        <v>143048</v>
      </c>
      <c r="N91" s="43">
        <f>+'BWB(MDOT)'!N91+'BWB-FBCL'!N91</f>
        <v>163551</v>
      </c>
      <c r="O91" s="43">
        <f>+'BWB(MDOT)'!O91+'BWB-FBCL'!O91</f>
        <v>156031</v>
      </c>
      <c r="P91" s="43">
        <f>+'BWB(MDOT)'!P91+'BWB-FBCL'!P91</f>
        <v>144856</v>
      </c>
      <c r="Q91" s="43">
        <f>SUM(E91:P91)</f>
        <v>1455634</v>
      </c>
      <c r="R91" s="53"/>
      <c r="S91" s="53"/>
      <c r="T91" s="43">
        <f>SUM($E91:E91)</f>
        <v>35150</v>
      </c>
      <c r="U91" s="43">
        <f>SUM($E91:F91)</f>
        <v>69686</v>
      </c>
      <c r="V91" s="43">
        <f>SUM($E91:G91)</f>
        <v>132854</v>
      </c>
      <c r="W91" s="43">
        <f>SUM($E91:H91)</f>
        <v>242870</v>
      </c>
      <c r="X91" s="43">
        <f>SUM($E91:I91)</f>
        <v>369457</v>
      </c>
      <c r="Y91" s="43">
        <f>SUM($E91:J91)</f>
        <v>510032</v>
      </c>
      <c r="Z91" s="43">
        <f>SUM($E91:K91)</f>
        <v>679794</v>
      </c>
      <c r="AA91" s="43">
        <f>SUM($E91:L91)</f>
        <v>848148</v>
      </c>
      <c r="AB91" s="43">
        <f>SUM($E91:M91)</f>
        <v>991196</v>
      </c>
      <c r="AC91" s="43">
        <f>SUM($E91:N91)</f>
        <v>1154747</v>
      </c>
      <c r="AD91" s="43">
        <f>SUM($E91:O91)</f>
        <v>1310778</v>
      </c>
      <c r="AE91" s="43">
        <f>SUM($E91:P91)</f>
        <v>1455634</v>
      </c>
      <c r="AF91" s="164"/>
      <c r="AG91" s="43">
        <f t="shared" si="27"/>
        <v>848148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f>+'BWB(MDOT)'!E92+'BWB-FBCL'!E92</f>
        <v>125422</v>
      </c>
      <c r="F92" s="43">
        <f>+'BWB(MDOT)'!F92+'BWB-FBCL'!F92</f>
        <v>147518</v>
      </c>
      <c r="G92" s="43">
        <f>+'BWB(MDOT)'!G92+'BWB-FBCL'!G92</f>
        <v>165019</v>
      </c>
      <c r="H92" s="43">
        <f>+'BWB(MDOT)'!H92+'BWB-FBCL'!H92</f>
        <v>148898</v>
      </c>
      <c r="I92" s="43">
        <f>+'BWB(MDOT)'!I92+'BWB-FBCL'!I92</f>
        <v>152102</v>
      </c>
      <c r="J92" s="43">
        <f>+'BWB(MDOT)'!J92+'BWB-FBCL'!J92</f>
        <v>152235</v>
      </c>
      <c r="K92" s="43">
        <f>+'BWB(MDOT)'!K92+'BWB-FBCL'!K92</f>
        <v>136066</v>
      </c>
      <c r="L92" s="43">
        <f>+'BWB(MDOT)'!L92+'BWB-FBCL'!L92</f>
        <v>148348</v>
      </c>
      <c r="M92" s="43">
        <f>+'BWB(MDOT)'!M92+'BWB-FBCL'!M92</f>
        <v>145149</v>
      </c>
      <c r="N92" s="43">
        <f>+'BWB(MDOT)'!N92+'BWB-FBCL'!N92</f>
        <v>144831</v>
      </c>
      <c r="O92" s="43">
        <f>+'BWB(MDOT)'!O92+'BWB-FBCL'!O92</f>
        <v>141535</v>
      </c>
      <c r="P92" s="43">
        <f>+'BWB(MDOT)'!P92+'BWB-FBCL'!P92</f>
        <v>121170</v>
      </c>
      <c r="Q92" s="43">
        <f>SUM(E92:P92)</f>
        <v>1728293</v>
      </c>
      <c r="R92" s="28"/>
      <c r="S92" s="28"/>
      <c r="T92" s="43">
        <f>SUM($E92:E92)</f>
        <v>125422</v>
      </c>
      <c r="U92" s="43">
        <f>SUM($E92:F92)</f>
        <v>272940</v>
      </c>
      <c r="V92" s="43">
        <f>SUM($E92:G92)</f>
        <v>437959</v>
      </c>
      <c r="W92" s="43">
        <f>SUM($E92:H92)</f>
        <v>586857</v>
      </c>
      <c r="X92" s="43">
        <f>SUM($E92:I92)</f>
        <v>738959</v>
      </c>
      <c r="Y92" s="43">
        <f>SUM($E92:J92)</f>
        <v>891194</v>
      </c>
      <c r="Z92" s="43">
        <f>SUM($E92:K92)</f>
        <v>1027260</v>
      </c>
      <c r="AA92" s="43">
        <f>SUM($E92:L92)</f>
        <v>1175608</v>
      </c>
      <c r="AB92" s="43">
        <f>SUM($E92:M92)</f>
        <v>1320757</v>
      </c>
      <c r="AC92" s="43">
        <f>SUM($E92:N92)</f>
        <v>1465588</v>
      </c>
      <c r="AD92" s="43">
        <f>SUM($E92:O92)</f>
        <v>1607123</v>
      </c>
      <c r="AE92" s="43">
        <f>SUM($E92:P92)</f>
        <v>1728293</v>
      </c>
      <c r="AF92" s="164"/>
      <c r="AG92" s="43">
        <f t="shared" si="27"/>
        <v>1175608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f>+'BWB(MDOT)'!E93+'BWB-FBCL'!E93</f>
        <v>55</v>
      </c>
      <c r="F93" s="43">
        <f>+'BWB(MDOT)'!F93+'BWB-FBCL'!F93</f>
        <v>64</v>
      </c>
      <c r="G93" s="43">
        <f>+'BWB(MDOT)'!G93+'BWB-FBCL'!G93</f>
        <v>91</v>
      </c>
      <c r="H93" s="43">
        <f>+'BWB(MDOT)'!H93+'BWB-FBCL'!H93</f>
        <v>57</v>
      </c>
      <c r="I93" s="43">
        <f>+'BWB(MDOT)'!I93+'BWB-FBCL'!I93</f>
        <v>39</v>
      </c>
      <c r="J93" s="43">
        <f>+'BWB(MDOT)'!J93+'BWB-FBCL'!J93</f>
        <v>93</v>
      </c>
      <c r="K93" s="43">
        <f>+'BWB(MDOT)'!K93+'BWB-FBCL'!K93</f>
        <v>55</v>
      </c>
      <c r="L93" s="43">
        <f>+'BWB(MDOT)'!L93+'BWB-FBCL'!L93</f>
        <v>128</v>
      </c>
      <c r="M93" s="43">
        <f>+'BWB(MDOT)'!M93+'BWB-FBCL'!M93</f>
        <v>128</v>
      </c>
      <c r="N93" s="43">
        <f>+'BWB(MDOT)'!N93+'BWB-FBCL'!N93</f>
        <v>175</v>
      </c>
      <c r="O93" s="43">
        <f>+'BWB(MDOT)'!O93+'BWB-FBCL'!O93</f>
        <v>178</v>
      </c>
      <c r="P93" s="43">
        <f>+'BWB(MDOT)'!P93+'BWB-FBCL'!P93</f>
        <v>93</v>
      </c>
      <c r="Q93" s="43">
        <f>SUM(E93:P93)</f>
        <v>1156</v>
      </c>
      <c r="R93" s="28"/>
      <c r="S93" s="28"/>
      <c r="T93" s="43">
        <f>SUM($E93:E93)</f>
        <v>55</v>
      </c>
      <c r="U93" s="43">
        <f>SUM($E93:F93)</f>
        <v>119</v>
      </c>
      <c r="V93" s="43">
        <f>SUM($E93:G93)</f>
        <v>210</v>
      </c>
      <c r="W93" s="43">
        <f>SUM($E93:H93)</f>
        <v>267</v>
      </c>
      <c r="X93" s="43">
        <f>SUM($E93:I93)</f>
        <v>306</v>
      </c>
      <c r="Y93" s="43">
        <f>SUM($E93:J93)</f>
        <v>399</v>
      </c>
      <c r="Z93" s="43">
        <f>SUM($E93:K93)</f>
        <v>454</v>
      </c>
      <c r="AA93" s="43">
        <f>SUM($E93:L93)</f>
        <v>582</v>
      </c>
      <c r="AB93" s="43">
        <f>SUM($E93:M93)</f>
        <v>710</v>
      </c>
      <c r="AC93" s="43">
        <f>SUM($E93:N93)</f>
        <v>885</v>
      </c>
      <c r="AD93" s="43">
        <f>SUM($E93:O93)</f>
        <v>1063</v>
      </c>
      <c r="AE93" s="43">
        <f>SUM($E93:P93)</f>
        <v>1156</v>
      </c>
      <c r="AF93" s="164"/>
      <c r="AG93" s="43">
        <f t="shared" si="27"/>
        <v>582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160627</v>
      </c>
      <c r="F94" s="43">
        <f t="shared" si="34"/>
        <v>182118</v>
      </c>
      <c r="G94" s="43">
        <f t="shared" si="34"/>
        <v>228278</v>
      </c>
      <c r="H94" s="43">
        <f t="shared" si="34"/>
        <v>258971</v>
      </c>
      <c r="I94" s="43">
        <f t="shared" si="34"/>
        <v>278728</v>
      </c>
      <c r="J94" s="43">
        <f t="shared" si="34"/>
        <v>292903</v>
      </c>
      <c r="K94" s="43">
        <f t="shared" si="34"/>
        <v>305883</v>
      </c>
      <c r="L94" s="43">
        <f t="shared" si="34"/>
        <v>316830</v>
      </c>
      <c r="M94" s="43">
        <f t="shared" si="34"/>
        <v>288325</v>
      </c>
      <c r="N94" s="43">
        <f t="shared" si="34"/>
        <v>308557</v>
      </c>
      <c r="O94" s="43">
        <f t="shared" si="34"/>
        <v>297744</v>
      </c>
      <c r="P94" s="43">
        <f t="shared" si="34"/>
        <v>266119</v>
      </c>
      <c r="Q94" s="43">
        <f t="shared" si="34"/>
        <v>3185083</v>
      </c>
      <c r="R94" s="28"/>
      <c r="S94" s="28"/>
      <c r="T94" s="43">
        <f t="shared" ref="T94:AE94" si="35">SUM(T91:T93)</f>
        <v>160627</v>
      </c>
      <c r="U94" s="43">
        <f t="shared" si="35"/>
        <v>342745</v>
      </c>
      <c r="V94" s="43">
        <f t="shared" si="35"/>
        <v>571023</v>
      </c>
      <c r="W94" s="43">
        <f t="shared" si="35"/>
        <v>829994</v>
      </c>
      <c r="X94" s="43">
        <f t="shared" si="35"/>
        <v>1108722</v>
      </c>
      <c r="Y94" s="43">
        <f t="shared" si="35"/>
        <v>1401625</v>
      </c>
      <c r="Z94" s="43">
        <f t="shared" si="35"/>
        <v>1707508</v>
      </c>
      <c r="AA94" s="43">
        <f t="shared" si="35"/>
        <v>2024338</v>
      </c>
      <c r="AB94" s="43">
        <f t="shared" si="35"/>
        <v>2312663</v>
      </c>
      <c r="AC94" s="43">
        <f t="shared" si="35"/>
        <v>2621220</v>
      </c>
      <c r="AD94" s="43">
        <f t="shared" si="35"/>
        <v>2918964</v>
      </c>
      <c r="AE94" s="43">
        <f t="shared" si="35"/>
        <v>3185083</v>
      </c>
      <c r="AF94" s="164"/>
      <c r="AG94" s="43">
        <f t="shared" si="27"/>
        <v>2024338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f>+'BWB(MDOT)'!E96+'BWB-FBCL'!E96</f>
        <v>127553</v>
      </c>
      <c r="F96" s="43">
        <f>+'BWB(MDOT)'!F96+'BWB-FBCL'!F96</f>
        <v>116349</v>
      </c>
      <c r="G96" s="43">
        <f>+'BWB(MDOT)'!G96+'BWB-FBCL'!G96</f>
        <v>146148</v>
      </c>
      <c r="H96" s="43">
        <f>+'BWB(MDOT)'!H96+'BWB-FBCL'!H96</f>
        <v>152802</v>
      </c>
      <c r="I96" s="43">
        <f>+'BWB(MDOT)'!I96+'BWB-FBCL'!I96</f>
        <v>174275</v>
      </c>
      <c r="J96" s="43">
        <f>+'BWB(MDOT)'!J96+'BWB-FBCL'!J96</f>
        <v>198396</v>
      </c>
      <c r="K96" s="43">
        <f>+'BWB(MDOT)'!K96+'BWB-FBCL'!K96</f>
        <v>211182</v>
      </c>
      <c r="L96" s="43">
        <f>+'BWB(MDOT)'!L96+'BWB-FBCL'!L96</f>
        <v>204341</v>
      </c>
      <c r="M96" s="43">
        <f>+'BWB(MDOT)'!M96+'BWB-FBCL'!M96</f>
        <v>175019</v>
      </c>
      <c r="N96" s="43">
        <f>+'BWB(MDOT)'!N96+'BWB-FBCL'!N96</f>
        <v>175195</v>
      </c>
      <c r="O96" s="43">
        <f>+'BWB(MDOT)'!O96+'BWB-FBCL'!O96</f>
        <v>163555</v>
      </c>
      <c r="P96" s="43">
        <f>+'BWB(MDOT)'!P96+'BWB-FBCL'!P96</f>
        <v>164596</v>
      </c>
      <c r="Q96" s="43">
        <f>SUM(E96:P96)</f>
        <v>2009411</v>
      </c>
      <c r="R96" s="53"/>
      <c r="S96" s="53"/>
      <c r="T96" s="43">
        <f>SUM($E96:E96)</f>
        <v>127553</v>
      </c>
      <c r="U96" s="43">
        <f>SUM($E96:F96)</f>
        <v>243902</v>
      </c>
      <c r="V96" s="43">
        <f>SUM($E96:G96)</f>
        <v>390050</v>
      </c>
      <c r="W96" s="43">
        <f>SUM($E96:H96)</f>
        <v>542852</v>
      </c>
      <c r="X96" s="43">
        <f>SUM($E96:I96)</f>
        <v>717127</v>
      </c>
      <c r="Y96" s="43">
        <f>SUM($E96:J96)</f>
        <v>915523</v>
      </c>
      <c r="Z96" s="43">
        <f>SUM($E96:K96)</f>
        <v>1126705</v>
      </c>
      <c r="AA96" s="43">
        <f>SUM($E96:L96)</f>
        <v>1331046</v>
      </c>
      <c r="AB96" s="43">
        <f>SUM($E96:M96)</f>
        <v>1506065</v>
      </c>
      <c r="AC96" s="43">
        <f>SUM($E96:N96)</f>
        <v>1681260</v>
      </c>
      <c r="AD96" s="43">
        <f>SUM($E96:O96)</f>
        <v>1844815</v>
      </c>
      <c r="AE96" s="43">
        <f>SUM($E96:P96)</f>
        <v>2009411</v>
      </c>
      <c r="AF96" s="164"/>
      <c r="AG96" s="43">
        <f t="shared" si="27"/>
        <v>1331046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f>+'BWB(MDOT)'!E97+'BWB-FBCL'!E97</f>
        <v>129568</v>
      </c>
      <c r="F97" s="43">
        <f>+'BWB(MDOT)'!F97+'BWB-FBCL'!F97</f>
        <v>122160</v>
      </c>
      <c r="G97" s="43">
        <f>+'BWB(MDOT)'!G97+'BWB-FBCL'!G97</f>
        <v>147842</v>
      </c>
      <c r="H97" s="43">
        <f>+'BWB(MDOT)'!H97+'BWB-FBCL'!H97</f>
        <v>132973</v>
      </c>
      <c r="I97" s="43">
        <f>+'BWB(MDOT)'!I97+'BWB-FBCL'!I97</f>
        <v>148398</v>
      </c>
      <c r="J97" s="43">
        <f>+'BWB(MDOT)'!J97+'BWB-FBCL'!J97</f>
        <v>148372</v>
      </c>
      <c r="K97" s="43">
        <f>+'BWB(MDOT)'!K97+'BWB-FBCL'!K97</f>
        <v>122869</v>
      </c>
      <c r="L97" s="43">
        <f>+'BWB(MDOT)'!L97+'BWB-FBCL'!L97</f>
        <v>136912</v>
      </c>
      <c r="M97" s="43">
        <f>+'BWB(MDOT)'!M97+'BWB-FBCL'!M97</f>
        <v>134075</v>
      </c>
      <c r="N97" s="43">
        <f>+'BWB(MDOT)'!N97+'BWB-FBCL'!N97</f>
        <v>139947</v>
      </c>
      <c r="O97" s="43">
        <f>+'BWB(MDOT)'!O97+'BWB-FBCL'!O97</f>
        <v>138354</v>
      </c>
      <c r="P97" s="43">
        <f>+'BWB(MDOT)'!P97+'BWB-FBCL'!P97</f>
        <v>119991</v>
      </c>
      <c r="Q97" s="43">
        <f>SUM(E97:P97)</f>
        <v>1621461</v>
      </c>
      <c r="R97" s="28"/>
      <c r="S97" s="28"/>
      <c r="T97" s="43">
        <f>SUM($E97:E97)</f>
        <v>129568</v>
      </c>
      <c r="U97" s="43">
        <f>SUM($E97:F97)</f>
        <v>251728</v>
      </c>
      <c r="V97" s="43">
        <f>SUM($E97:G97)</f>
        <v>399570</v>
      </c>
      <c r="W97" s="43">
        <f>SUM($E97:H97)</f>
        <v>532543</v>
      </c>
      <c r="X97" s="43">
        <f>SUM($E97:I97)</f>
        <v>680941</v>
      </c>
      <c r="Y97" s="43">
        <f>SUM($E97:J97)</f>
        <v>829313</v>
      </c>
      <c r="Z97" s="43">
        <f>SUM($E97:K97)</f>
        <v>952182</v>
      </c>
      <c r="AA97" s="43">
        <f>SUM($E97:L97)</f>
        <v>1089094</v>
      </c>
      <c r="AB97" s="43">
        <f>SUM($E97:M97)</f>
        <v>1223169</v>
      </c>
      <c r="AC97" s="43">
        <f>SUM($E97:N97)</f>
        <v>1363116</v>
      </c>
      <c r="AD97" s="43">
        <f>SUM($E97:O97)</f>
        <v>1501470</v>
      </c>
      <c r="AE97" s="43">
        <f>SUM($E97:P97)</f>
        <v>1621461</v>
      </c>
      <c r="AF97" s="164"/>
      <c r="AG97" s="43">
        <f t="shared" si="27"/>
        <v>1089094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f>+'BWB(MDOT)'!E98+'BWB-FBCL'!E98</f>
        <v>109</v>
      </c>
      <c r="F98" s="43">
        <f>+'BWB(MDOT)'!F98+'BWB-FBCL'!F98</f>
        <v>110</v>
      </c>
      <c r="G98" s="43">
        <f>+'BWB(MDOT)'!G98+'BWB-FBCL'!G98</f>
        <v>140</v>
      </c>
      <c r="H98" s="43">
        <f>+'BWB(MDOT)'!H98+'BWB-FBCL'!H98</f>
        <v>123</v>
      </c>
      <c r="I98" s="43">
        <f>+'BWB(MDOT)'!I98+'BWB-FBCL'!I98</f>
        <v>167</v>
      </c>
      <c r="J98" s="43">
        <f>+'BWB(MDOT)'!J98+'BWB-FBCL'!J98</f>
        <v>209</v>
      </c>
      <c r="K98" s="43">
        <f>+'BWB(MDOT)'!K98+'BWB-FBCL'!K98</f>
        <v>222</v>
      </c>
      <c r="L98" s="43">
        <f>+'BWB(MDOT)'!L98+'BWB-FBCL'!L98</f>
        <v>224</v>
      </c>
      <c r="M98" s="43">
        <f>+'BWB(MDOT)'!M98+'BWB-FBCL'!M98</f>
        <v>230</v>
      </c>
      <c r="N98" s="43">
        <f>+'BWB(MDOT)'!N98+'BWB-FBCL'!N98</f>
        <v>232</v>
      </c>
      <c r="O98" s="43">
        <f>+'BWB(MDOT)'!O98+'BWB-FBCL'!O98</f>
        <v>239</v>
      </c>
      <c r="P98" s="43">
        <f>+'BWB(MDOT)'!P98+'BWB-FBCL'!P98</f>
        <v>125</v>
      </c>
      <c r="Q98" s="43">
        <f>SUM(E98:P98)</f>
        <v>2130</v>
      </c>
      <c r="R98" s="28"/>
      <c r="S98" s="28"/>
      <c r="T98" s="43">
        <f>SUM($E98:E98)</f>
        <v>109</v>
      </c>
      <c r="U98" s="43">
        <f>SUM($E98:F98)</f>
        <v>219</v>
      </c>
      <c r="V98" s="43">
        <f>SUM($E98:G98)</f>
        <v>359</v>
      </c>
      <c r="W98" s="43">
        <f>SUM($E98:H98)</f>
        <v>482</v>
      </c>
      <c r="X98" s="43">
        <f>SUM($E98:I98)</f>
        <v>649</v>
      </c>
      <c r="Y98" s="43">
        <f>SUM($E98:J98)</f>
        <v>858</v>
      </c>
      <c r="Z98" s="43">
        <f>SUM($E98:K98)</f>
        <v>1080</v>
      </c>
      <c r="AA98" s="43">
        <f>SUM($E98:L98)</f>
        <v>1304</v>
      </c>
      <c r="AB98" s="43">
        <f>SUM($E98:M98)</f>
        <v>1534</v>
      </c>
      <c r="AC98" s="43">
        <f>SUM($E98:N98)</f>
        <v>1766</v>
      </c>
      <c r="AD98" s="43">
        <f>SUM($E98:O98)</f>
        <v>2005</v>
      </c>
      <c r="AE98" s="43">
        <f>SUM($E98:P98)</f>
        <v>2130</v>
      </c>
      <c r="AF98" s="164"/>
      <c r="AG98" s="43">
        <f t="shared" si="27"/>
        <v>1304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257230</v>
      </c>
      <c r="F99" s="43">
        <f t="shared" si="36"/>
        <v>238619</v>
      </c>
      <c r="G99" s="43">
        <f t="shared" si="36"/>
        <v>294130</v>
      </c>
      <c r="H99" s="43">
        <f t="shared" si="36"/>
        <v>285898</v>
      </c>
      <c r="I99" s="43">
        <f t="shared" si="36"/>
        <v>322840</v>
      </c>
      <c r="J99" s="43">
        <f t="shared" si="36"/>
        <v>346977</v>
      </c>
      <c r="K99" s="43">
        <f t="shared" si="36"/>
        <v>334273</v>
      </c>
      <c r="L99" s="43">
        <f t="shared" si="36"/>
        <v>341477</v>
      </c>
      <c r="M99" s="43">
        <f t="shared" si="36"/>
        <v>309324</v>
      </c>
      <c r="N99" s="43">
        <f t="shared" si="36"/>
        <v>315374</v>
      </c>
      <c r="O99" s="43">
        <f t="shared" si="36"/>
        <v>302148</v>
      </c>
      <c r="P99" s="43">
        <f t="shared" si="36"/>
        <v>284712</v>
      </c>
      <c r="Q99" s="43">
        <f t="shared" si="36"/>
        <v>3633002</v>
      </c>
      <c r="R99" s="28"/>
      <c r="S99" s="28"/>
      <c r="T99" s="43">
        <f t="shared" ref="T99:AE99" si="37">SUM(T96:T98)</f>
        <v>257230</v>
      </c>
      <c r="U99" s="43">
        <f t="shared" si="37"/>
        <v>495849</v>
      </c>
      <c r="V99" s="43">
        <f t="shared" si="37"/>
        <v>789979</v>
      </c>
      <c r="W99" s="43">
        <f t="shared" si="37"/>
        <v>1075877</v>
      </c>
      <c r="X99" s="43">
        <f t="shared" si="37"/>
        <v>1398717</v>
      </c>
      <c r="Y99" s="43">
        <f t="shared" si="37"/>
        <v>1745694</v>
      </c>
      <c r="Z99" s="43">
        <f t="shared" si="37"/>
        <v>2079967</v>
      </c>
      <c r="AA99" s="43">
        <f t="shared" si="37"/>
        <v>2421444</v>
      </c>
      <c r="AB99" s="43">
        <f t="shared" si="37"/>
        <v>2730768</v>
      </c>
      <c r="AC99" s="43">
        <f t="shared" si="37"/>
        <v>3046142</v>
      </c>
      <c r="AD99" s="43">
        <f t="shared" si="37"/>
        <v>3348290</v>
      </c>
      <c r="AE99" s="43">
        <f t="shared" si="37"/>
        <v>3633002</v>
      </c>
      <c r="AF99" s="164"/>
      <c r="AG99" s="43">
        <f t="shared" si="27"/>
        <v>2421444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f>+'BWB(MDOT)'!E101+'BWB-FBCL'!E101</f>
        <v>124724</v>
      </c>
      <c r="F101" s="43">
        <f>+'BWB(MDOT)'!F101+'BWB-FBCL'!F101</f>
        <v>131984</v>
      </c>
      <c r="G101" s="43">
        <f>+'BWB(MDOT)'!G101+'BWB-FBCL'!G101</f>
        <v>168483</v>
      </c>
      <c r="H101" s="43">
        <f>+'BWB(MDOT)'!H101+'BWB-FBCL'!H101</f>
        <v>164607</v>
      </c>
      <c r="I101" s="43">
        <f>+'BWB(MDOT)'!I101+'BWB-FBCL'!I101</f>
        <v>201052</v>
      </c>
      <c r="J101" s="43">
        <f>+'BWB(MDOT)'!J101+'BWB-FBCL'!J101</f>
        <v>194622</v>
      </c>
      <c r="K101" s="43">
        <f>+'BWB(MDOT)'!K101+'BWB-FBCL'!K101</f>
        <v>223871</v>
      </c>
      <c r="L101" s="43">
        <f>+'BWB(MDOT)'!L101+'BWB-FBCL'!L101</f>
        <v>230939</v>
      </c>
      <c r="M101" s="43">
        <f>+'BWB(MDOT)'!M101+'BWB-FBCL'!M101</f>
        <v>178432</v>
      </c>
      <c r="N101" s="43">
        <f>+'BWB(MDOT)'!N101+'BWB-FBCL'!N101</f>
        <v>177119</v>
      </c>
      <c r="O101" s="43">
        <f>+'BWB(MDOT)'!O101+'BWB-FBCL'!O101</f>
        <v>171314</v>
      </c>
      <c r="P101" s="43">
        <f>+'BWB(MDOT)'!P101+'BWB-FBCL'!P101</f>
        <v>163646</v>
      </c>
      <c r="Q101" s="43">
        <f>SUM(E101:P101)</f>
        <v>2130793</v>
      </c>
      <c r="R101" s="53"/>
      <c r="S101" s="53"/>
      <c r="T101" s="43">
        <f>SUM($E101:E101)</f>
        <v>124724</v>
      </c>
      <c r="U101" s="43">
        <f>SUM($E101:F101)</f>
        <v>256708</v>
      </c>
      <c r="V101" s="43">
        <f>SUM($E101:G101)</f>
        <v>425191</v>
      </c>
      <c r="W101" s="43">
        <f>SUM($E101:H101)</f>
        <v>589798</v>
      </c>
      <c r="X101" s="43">
        <f>SUM($E101:I101)</f>
        <v>790850</v>
      </c>
      <c r="Y101" s="43">
        <f>SUM($E101:J101)</f>
        <v>985472</v>
      </c>
      <c r="Z101" s="43">
        <f>SUM($E101:K101)</f>
        <v>1209343</v>
      </c>
      <c r="AA101" s="43">
        <f>SUM($E101:L101)</f>
        <v>1440282</v>
      </c>
      <c r="AB101" s="43">
        <f>SUM($E101:M101)</f>
        <v>1618714</v>
      </c>
      <c r="AC101" s="43">
        <f>SUM($E101:N101)</f>
        <v>1795833</v>
      </c>
      <c r="AD101" s="43">
        <f>SUM($E101:O101)</f>
        <v>1967147</v>
      </c>
      <c r="AE101" s="43">
        <f>SUM($E101:P101)</f>
        <v>2130793</v>
      </c>
      <c r="AF101" s="164"/>
      <c r="AG101" s="43">
        <f t="shared" si="27"/>
        <v>1440282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f>+'BWB(MDOT)'!E102+'BWB-FBCL'!E102</f>
        <v>129402</v>
      </c>
      <c r="F102" s="43">
        <f>+'BWB(MDOT)'!F102+'BWB-FBCL'!F102</f>
        <v>135809</v>
      </c>
      <c r="G102" s="43">
        <f>+'BWB(MDOT)'!G102+'BWB-FBCL'!G102</f>
        <v>144270</v>
      </c>
      <c r="H102" s="43">
        <f>+'BWB(MDOT)'!H102+'BWB-FBCL'!H102</f>
        <v>154566</v>
      </c>
      <c r="I102" s="43">
        <f>+'BWB(MDOT)'!I102+'BWB-FBCL'!I102</f>
        <v>162831</v>
      </c>
      <c r="J102" s="43">
        <f>+'BWB(MDOT)'!J102+'BWB-FBCL'!J102</f>
        <v>149698</v>
      </c>
      <c r="K102" s="43">
        <f>+'BWB(MDOT)'!K102+'BWB-FBCL'!K102</f>
        <v>155081</v>
      </c>
      <c r="L102" s="43">
        <f>+'BWB(MDOT)'!L102+'BWB-FBCL'!L102</f>
        <v>165327</v>
      </c>
      <c r="M102" s="43">
        <f>+'BWB(MDOT)'!M102+'BWB-FBCL'!M102</f>
        <v>165274</v>
      </c>
      <c r="N102" s="43">
        <f>+'BWB(MDOT)'!N102+'BWB-FBCL'!N102</f>
        <v>177176</v>
      </c>
      <c r="O102" s="43">
        <f>+'BWB(MDOT)'!O102+'BWB-FBCL'!O102</f>
        <v>170313</v>
      </c>
      <c r="P102" s="43">
        <f>+'BWB(MDOT)'!P102+'BWB-FBCL'!P102</f>
        <v>148758</v>
      </c>
      <c r="Q102" s="43">
        <f>SUM(E102:P102)</f>
        <v>1858505</v>
      </c>
      <c r="R102" s="28"/>
      <c r="S102" s="28"/>
      <c r="T102" s="43">
        <f>SUM($E102:E102)</f>
        <v>129402</v>
      </c>
      <c r="U102" s="43">
        <f>SUM($E102:F102)</f>
        <v>265211</v>
      </c>
      <c r="V102" s="43">
        <f>SUM($E102:G102)</f>
        <v>409481</v>
      </c>
      <c r="W102" s="43">
        <f>SUM($E102:H102)</f>
        <v>564047</v>
      </c>
      <c r="X102" s="43">
        <f>SUM($E102:I102)</f>
        <v>726878</v>
      </c>
      <c r="Y102" s="43">
        <f>SUM($E102:J102)</f>
        <v>876576</v>
      </c>
      <c r="Z102" s="43">
        <f>SUM($E102:K102)</f>
        <v>1031657</v>
      </c>
      <c r="AA102" s="43">
        <f>SUM($E102:L102)</f>
        <v>1196984</v>
      </c>
      <c r="AB102" s="43">
        <f>SUM($E102:M102)</f>
        <v>1362258</v>
      </c>
      <c r="AC102" s="43">
        <f>SUM($E102:N102)</f>
        <v>1539434</v>
      </c>
      <c r="AD102" s="43">
        <f>SUM($E102:O102)</f>
        <v>1709747</v>
      </c>
      <c r="AE102" s="43">
        <f>SUM($E102:P102)</f>
        <v>1858505</v>
      </c>
      <c r="AF102" s="164"/>
      <c r="AG102" s="43">
        <f t="shared" si="27"/>
        <v>1196984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f>+'BWB(MDOT)'!E103+'BWB-FBCL'!E103</f>
        <v>147</v>
      </c>
      <c r="F103" s="43">
        <f>+'BWB(MDOT)'!F103+'BWB-FBCL'!F103</f>
        <v>143</v>
      </c>
      <c r="G103" s="43">
        <f>+'BWB(MDOT)'!G103+'BWB-FBCL'!G103</f>
        <v>144</v>
      </c>
      <c r="H103" s="43">
        <f>+'BWB(MDOT)'!H103+'BWB-FBCL'!H103</f>
        <v>163</v>
      </c>
      <c r="I103" s="43">
        <f>+'BWB(MDOT)'!I103+'BWB-FBCL'!I103</f>
        <v>256</v>
      </c>
      <c r="J103" s="43">
        <f>+'BWB(MDOT)'!J103+'BWB-FBCL'!J103</f>
        <v>241</v>
      </c>
      <c r="K103" s="43">
        <f>+'BWB(MDOT)'!K103+'BWB-FBCL'!K103</f>
        <v>256</v>
      </c>
      <c r="L103" s="43">
        <f>+'BWB(MDOT)'!L103+'BWB-FBCL'!L103</f>
        <v>328</v>
      </c>
      <c r="M103" s="43">
        <f>+'BWB(MDOT)'!M103+'BWB-FBCL'!M103</f>
        <v>278</v>
      </c>
      <c r="N103" s="43">
        <f>+'BWB(MDOT)'!N103+'BWB-FBCL'!N103</f>
        <v>247</v>
      </c>
      <c r="O103" s="43">
        <f>+'BWB(MDOT)'!O103+'BWB-FBCL'!O103</f>
        <v>181</v>
      </c>
      <c r="P103" s="43">
        <f>+'BWB(MDOT)'!P103+'BWB-FBCL'!P103</f>
        <v>138</v>
      </c>
      <c r="Q103" s="43">
        <f>SUM(E103:P103)</f>
        <v>2522</v>
      </c>
      <c r="R103" s="28"/>
      <c r="S103" s="28"/>
      <c r="T103" s="43">
        <f>SUM($E103:E103)</f>
        <v>147</v>
      </c>
      <c r="U103" s="43">
        <f>SUM($E103:F103)</f>
        <v>290</v>
      </c>
      <c r="V103" s="43">
        <f>SUM($E103:G103)</f>
        <v>434</v>
      </c>
      <c r="W103" s="43">
        <f>SUM($E103:H103)</f>
        <v>597</v>
      </c>
      <c r="X103" s="43">
        <f>SUM($E103:I103)</f>
        <v>853</v>
      </c>
      <c r="Y103" s="43">
        <f>SUM($E103:J103)</f>
        <v>1094</v>
      </c>
      <c r="Z103" s="43">
        <f>SUM($E103:K103)</f>
        <v>1350</v>
      </c>
      <c r="AA103" s="43">
        <f>SUM($E103:L103)</f>
        <v>1678</v>
      </c>
      <c r="AB103" s="43">
        <f>SUM($E103:M103)</f>
        <v>1956</v>
      </c>
      <c r="AC103" s="43">
        <f>SUM($E103:N103)</f>
        <v>2203</v>
      </c>
      <c r="AD103" s="43">
        <f>SUM($E103:O103)</f>
        <v>2384</v>
      </c>
      <c r="AE103" s="43">
        <f>SUM($E103:P103)</f>
        <v>2522</v>
      </c>
      <c r="AF103" s="164"/>
      <c r="AG103" s="43">
        <f t="shared" si="27"/>
        <v>1678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254273</v>
      </c>
      <c r="F104" s="43">
        <f t="shared" si="38"/>
        <v>267936</v>
      </c>
      <c r="G104" s="43">
        <f t="shared" si="38"/>
        <v>312897</v>
      </c>
      <c r="H104" s="43">
        <f t="shared" si="38"/>
        <v>319336</v>
      </c>
      <c r="I104" s="43">
        <f t="shared" si="38"/>
        <v>364139</v>
      </c>
      <c r="J104" s="43">
        <f t="shared" si="38"/>
        <v>344561</v>
      </c>
      <c r="K104" s="43">
        <f t="shared" si="38"/>
        <v>379208</v>
      </c>
      <c r="L104" s="43">
        <f t="shared" si="38"/>
        <v>396594</v>
      </c>
      <c r="M104" s="43">
        <f t="shared" si="38"/>
        <v>343984</v>
      </c>
      <c r="N104" s="43">
        <f t="shared" si="38"/>
        <v>354542</v>
      </c>
      <c r="O104" s="43">
        <f t="shared" si="38"/>
        <v>341808</v>
      </c>
      <c r="P104" s="43">
        <f t="shared" si="38"/>
        <v>312542</v>
      </c>
      <c r="Q104" s="43">
        <f t="shared" si="38"/>
        <v>3991820</v>
      </c>
      <c r="R104" s="28"/>
      <c r="S104" s="28"/>
      <c r="T104" s="43">
        <f t="shared" ref="T104:AE104" si="39">SUM(T101:T103)</f>
        <v>254273</v>
      </c>
      <c r="U104" s="43">
        <f t="shared" si="39"/>
        <v>522209</v>
      </c>
      <c r="V104" s="43">
        <f t="shared" si="39"/>
        <v>835106</v>
      </c>
      <c r="W104" s="43">
        <f t="shared" si="39"/>
        <v>1154442</v>
      </c>
      <c r="X104" s="43">
        <f t="shared" si="39"/>
        <v>1518581</v>
      </c>
      <c r="Y104" s="43">
        <f t="shared" si="39"/>
        <v>1863142</v>
      </c>
      <c r="Z104" s="43">
        <f t="shared" si="39"/>
        <v>2242350</v>
      </c>
      <c r="AA104" s="43">
        <f t="shared" si="39"/>
        <v>2638944</v>
      </c>
      <c r="AB104" s="43">
        <f t="shared" si="39"/>
        <v>2982928</v>
      </c>
      <c r="AC104" s="43">
        <f t="shared" si="39"/>
        <v>3337470</v>
      </c>
      <c r="AD104" s="43">
        <f t="shared" si="39"/>
        <v>3679278</v>
      </c>
      <c r="AE104" s="43">
        <f t="shared" si="39"/>
        <v>3991820</v>
      </c>
      <c r="AF104" s="164"/>
      <c r="AG104" s="43">
        <f t="shared" si="27"/>
        <v>2638944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f>+'BWB(MDOT)'!E106+'BWB-FBCL'!E106</f>
        <v>126072</v>
      </c>
      <c r="F106" s="43">
        <f>+'BWB(MDOT)'!F106+'BWB-FBCL'!F106</f>
        <v>103879</v>
      </c>
      <c r="G106" s="43">
        <f>+'BWB(MDOT)'!G106+'BWB-FBCL'!G106</f>
        <v>125132</v>
      </c>
      <c r="H106" s="43">
        <f>+'BWB(MDOT)'!H106+'BWB-FBCL'!H106</f>
        <v>113690</v>
      </c>
      <c r="I106" s="43">
        <f>+'BWB(MDOT)'!I106+'BWB-FBCL'!I106</f>
        <v>136126</v>
      </c>
      <c r="J106" s="43">
        <f>+'BWB(MDOT)'!J106+'BWB-FBCL'!J106</f>
        <v>157480</v>
      </c>
      <c r="K106" s="43">
        <f>+'BWB(MDOT)'!K106+'BWB-FBCL'!K106</f>
        <v>182372</v>
      </c>
      <c r="L106" s="43">
        <f>+'BWB(MDOT)'!L106+'BWB-FBCL'!L106</f>
        <v>191801</v>
      </c>
      <c r="M106" s="43">
        <f>+'BWB(MDOT)'!M106+'BWB-FBCL'!M106</f>
        <v>144374</v>
      </c>
      <c r="N106" s="43">
        <f>+'BWB(MDOT)'!N106+'BWB-FBCL'!N106</f>
        <v>140170</v>
      </c>
      <c r="O106" s="43">
        <f>+'BWB(MDOT)'!O106+'BWB-FBCL'!O106</f>
        <v>124470</v>
      </c>
      <c r="P106" s="43">
        <f>+'BWB(MDOT)'!P106+'BWB-FBCL'!P106</f>
        <v>120306</v>
      </c>
      <c r="Q106" s="43">
        <f>SUM(E106:P106)</f>
        <v>1665872</v>
      </c>
      <c r="R106" s="53"/>
      <c r="S106" s="53"/>
      <c r="T106" s="43">
        <f>SUM($E106:E106)</f>
        <v>126072</v>
      </c>
      <c r="U106" s="43">
        <f>SUM($E106:F106)</f>
        <v>229951</v>
      </c>
      <c r="V106" s="43">
        <f>SUM($E106:G106)</f>
        <v>355083</v>
      </c>
      <c r="W106" s="43">
        <f>SUM($E106:H106)</f>
        <v>468773</v>
      </c>
      <c r="X106" s="43">
        <f>SUM($E106:I106)</f>
        <v>604899</v>
      </c>
      <c r="Y106" s="43">
        <f>SUM($E106:J106)</f>
        <v>762379</v>
      </c>
      <c r="Z106" s="43">
        <f>SUM($E106:K106)</f>
        <v>944751</v>
      </c>
      <c r="AA106" s="43">
        <f>SUM($E106:L106)</f>
        <v>1136552</v>
      </c>
      <c r="AB106" s="43">
        <f>SUM($E106:M106)</f>
        <v>1280926</v>
      </c>
      <c r="AC106" s="43">
        <f>SUM($E106:N106)</f>
        <v>1421096</v>
      </c>
      <c r="AD106" s="43">
        <f>SUM($E106:O106)</f>
        <v>1545566</v>
      </c>
      <c r="AE106" s="43">
        <f>SUM($E106:P106)</f>
        <v>1665872</v>
      </c>
      <c r="AF106" s="164"/>
      <c r="AG106" s="43">
        <f t="shared" si="27"/>
        <v>1136552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f>+'BWB(MDOT)'!E107+'BWB-FBCL'!E107</f>
        <v>168928</v>
      </c>
      <c r="F107" s="43">
        <f>+'BWB(MDOT)'!F107+'BWB-FBCL'!F107</f>
        <v>168068</v>
      </c>
      <c r="G107" s="43">
        <f>+'BWB(MDOT)'!G107+'BWB-FBCL'!G107</f>
        <v>194736</v>
      </c>
      <c r="H107" s="43">
        <f>+'BWB(MDOT)'!H107+'BWB-FBCL'!H107</f>
        <v>180365</v>
      </c>
      <c r="I107" s="43">
        <f>+'BWB(MDOT)'!I107+'BWB-FBCL'!I107</f>
        <v>183627</v>
      </c>
      <c r="J107" s="43">
        <f>+'BWB(MDOT)'!J107+'BWB-FBCL'!J107</f>
        <v>180640</v>
      </c>
      <c r="K107" s="43">
        <f>+'BWB(MDOT)'!K107+'BWB-FBCL'!K107</f>
        <v>179517</v>
      </c>
      <c r="L107" s="43">
        <f>+'BWB(MDOT)'!L107+'BWB-FBCL'!L107</f>
        <v>180698</v>
      </c>
      <c r="M107" s="43">
        <f>+'BWB(MDOT)'!M107+'BWB-FBCL'!M107</f>
        <v>185678</v>
      </c>
      <c r="N107" s="43">
        <f>+'BWB(MDOT)'!N107+'BWB-FBCL'!N107</f>
        <v>187458</v>
      </c>
      <c r="O107" s="43">
        <f>+'BWB(MDOT)'!O107+'BWB-FBCL'!O107</f>
        <v>168924</v>
      </c>
      <c r="P107" s="43">
        <f>+'BWB(MDOT)'!P107+'BWB-FBCL'!P107</f>
        <v>154200</v>
      </c>
      <c r="Q107" s="43">
        <f>SUM(E107:P107)</f>
        <v>2132839</v>
      </c>
      <c r="R107" s="28"/>
      <c r="S107" s="28"/>
      <c r="T107" s="43">
        <f>SUM($E107:E107)</f>
        <v>168928</v>
      </c>
      <c r="U107" s="43">
        <f>SUM($E107:F107)</f>
        <v>336996</v>
      </c>
      <c r="V107" s="43">
        <f>SUM($E107:G107)</f>
        <v>531732</v>
      </c>
      <c r="W107" s="43">
        <f>SUM($E107:H107)</f>
        <v>712097</v>
      </c>
      <c r="X107" s="43">
        <f>SUM($E107:I107)</f>
        <v>895724</v>
      </c>
      <c r="Y107" s="43">
        <f>SUM($E107:J107)</f>
        <v>1076364</v>
      </c>
      <c r="Z107" s="43">
        <f>SUM($E107:K107)</f>
        <v>1255881</v>
      </c>
      <c r="AA107" s="43">
        <f>SUM($E107:L107)</f>
        <v>1436579</v>
      </c>
      <c r="AB107" s="43">
        <f>SUM($E107:M107)</f>
        <v>1622257</v>
      </c>
      <c r="AC107" s="43">
        <f>SUM($E107:N107)</f>
        <v>1809715</v>
      </c>
      <c r="AD107" s="43">
        <f>SUM($E107:O107)</f>
        <v>1978639</v>
      </c>
      <c r="AE107" s="43">
        <f>SUM($E107:P107)</f>
        <v>2132839</v>
      </c>
      <c r="AF107" s="164"/>
      <c r="AG107" s="43">
        <f t="shared" si="27"/>
        <v>1436579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f>+'BWB(MDOT)'!E108+'BWB-FBCL'!E108</f>
        <v>152</v>
      </c>
      <c r="F108" s="43">
        <f>+'BWB(MDOT)'!F108+'BWB-FBCL'!F108</f>
        <v>174</v>
      </c>
      <c r="G108" s="43">
        <f>+'BWB(MDOT)'!G108+'BWB-FBCL'!G108</f>
        <v>233</v>
      </c>
      <c r="H108" s="43">
        <f>+'BWB(MDOT)'!H108+'BWB-FBCL'!H108</f>
        <v>135</v>
      </c>
      <c r="I108" s="43">
        <f>+'BWB(MDOT)'!I108+'BWB-FBCL'!I108</f>
        <v>302</v>
      </c>
      <c r="J108" s="43">
        <f>+'BWB(MDOT)'!J108+'BWB-FBCL'!J108</f>
        <v>265</v>
      </c>
      <c r="K108" s="43">
        <f>+'BWB(MDOT)'!K108+'BWB-FBCL'!K108</f>
        <v>254</v>
      </c>
      <c r="L108" s="43">
        <f>+'BWB(MDOT)'!L108+'BWB-FBCL'!L108</f>
        <v>363</v>
      </c>
      <c r="M108" s="43">
        <f>+'BWB(MDOT)'!M108+'BWB-FBCL'!M108</f>
        <v>189</v>
      </c>
      <c r="N108" s="43">
        <f>+'BWB(MDOT)'!N108+'BWB-FBCL'!N108</f>
        <v>207</v>
      </c>
      <c r="O108" s="43">
        <f>+'BWB(MDOT)'!O108+'BWB-FBCL'!O108</f>
        <v>179</v>
      </c>
      <c r="P108" s="43">
        <f>+'BWB(MDOT)'!P108+'BWB-FBCL'!P108</f>
        <v>163</v>
      </c>
      <c r="Q108" s="43">
        <f>SUM(E108:P108)</f>
        <v>2616</v>
      </c>
      <c r="R108" s="28"/>
      <c r="S108" s="28"/>
      <c r="T108" s="43">
        <f>SUM($E108:E108)</f>
        <v>152</v>
      </c>
      <c r="U108" s="43">
        <f>SUM($E108:F108)</f>
        <v>326</v>
      </c>
      <c r="V108" s="43">
        <f>SUM($E108:G108)</f>
        <v>559</v>
      </c>
      <c r="W108" s="43">
        <f>SUM($E108:H108)</f>
        <v>694</v>
      </c>
      <c r="X108" s="43">
        <f>SUM($E108:I108)</f>
        <v>996</v>
      </c>
      <c r="Y108" s="43">
        <f>SUM($E108:J108)</f>
        <v>1261</v>
      </c>
      <c r="Z108" s="43">
        <f>SUM($E108:K108)</f>
        <v>1515</v>
      </c>
      <c r="AA108" s="43">
        <f>SUM($E108:L108)</f>
        <v>1878</v>
      </c>
      <c r="AB108" s="43">
        <f>SUM($E108:M108)</f>
        <v>2067</v>
      </c>
      <c r="AC108" s="43">
        <f>SUM($E108:N108)</f>
        <v>2274</v>
      </c>
      <c r="AD108" s="43">
        <f>SUM($E108:O108)</f>
        <v>2453</v>
      </c>
      <c r="AE108" s="43">
        <f>SUM($E108:P108)</f>
        <v>2616</v>
      </c>
      <c r="AF108" s="164"/>
      <c r="AG108" s="43">
        <f t="shared" si="27"/>
        <v>1878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295152</v>
      </c>
      <c r="F109" s="43">
        <f t="shared" si="40"/>
        <v>272121</v>
      </c>
      <c r="G109" s="43">
        <f t="shared" si="40"/>
        <v>320101</v>
      </c>
      <c r="H109" s="43">
        <f t="shared" si="40"/>
        <v>294190</v>
      </c>
      <c r="I109" s="43">
        <f t="shared" si="40"/>
        <v>320055</v>
      </c>
      <c r="J109" s="43">
        <f t="shared" si="40"/>
        <v>338385</v>
      </c>
      <c r="K109" s="43">
        <f t="shared" si="40"/>
        <v>362143</v>
      </c>
      <c r="L109" s="43">
        <f t="shared" si="40"/>
        <v>372862</v>
      </c>
      <c r="M109" s="43">
        <f t="shared" si="40"/>
        <v>330241</v>
      </c>
      <c r="N109" s="43">
        <f t="shared" si="40"/>
        <v>327835</v>
      </c>
      <c r="O109" s="43">
        <f t="shared" si="40"/>
        <v>293573</v>
      </c>
      <c r="P109" s="43">
        <f t="shared" si="40"/>
        <v>274669</v>
      </c>
      <c r="Q109" s="43">
        <f t="shared" si="40"/>
        <v>3801327</v>
      </c>
      <c r="R109" s="28"/>
      <c r="S109" s="28"/>
      <c r="T109" s="43">
        <f t="shared" ref="T109:AE109" si="41">SUM(T106:T108)</f>
        <v>295152</v>
      </c>
      <c r="U109" s="43">
        <f t="shared" si="41"/>
        <v>567273</v>
      </c>
      <c r="V109" s="43">
        <f t="shared" si="41"/>
        <v>887374</v>
      </c>
      <c r="W109" s="43">
        <f t="shared" si="41"/>
        <v>1181564</v>
      </c>
      <c r="X109" s="43">
        <f t="shared" si="41"/>
        <v>1501619</v>
      </c>
      <c r="Y109" s="43">
        <f t="shared" si="41"/>
        <v>1840004</v>
      </c>
      <c r="Z109" s="43">
        <f t="shared" si="41"/>
        <v>2202147</v>
      </c>
      <c r="AA109" s="43">
        <f t="shared" si="41"/>
        <v>2575009</v>
      </c>
      <c r="AB109" s="43">
        <f t="shared" si="41"/>
        <v>2905250</v>
      </c>
      <c r="AC109" s="43">
        <f t="shared" si="41"/>
        <v>3233085</v>
      </c>
      <c r="AD109" s="43">
        <f t="shared" si="41"/>
        <v>3526658</v>
      </c>
      <c r="AE109" s="43">
        <f t="shared" si="41"/>
        <v>3801327</v>
      </c>
      <c r="AF109" s="164"/>
      <c r="AG109" s="43">
        <f t="shared" si="27"/>
        <v>2575009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43">
        <f>+'BWB(MDOT)'!E111+'BWB-FBCL'!E111</f>
        <v>97703</v>
      </c>
      <c r="F111" s="43">
        <f>+'BWB(MDOT)'!F111+'BWB-FBCL'!F111</f>
        <v>92606</v>
      </c>
      <c r="G111" s="43">
        <f>+'BWB(MDOT)'!G111+'BWB-FBCL'!G111</f>
        <v>119193</v>
      </c>
      <c r="H111" s="43">
        <f>+'BWB(MDOT)'!H111+'BWB-FBCL'!H111</f>
        <v>124871</v>
      </c>
      <c r="I111" s="43">
        <f>+'BWB(MDOT)'!I111+'BWB-FBCL'!I111</f>
        <v>157153</v>
      </c>
      <c r="J111" s="43">
        <f>+'BWB(MDOT)'!J111+'BWB-FBCL'!J111</f>
        <v>177917</v>
      </c>
      <c r="K111" s="43">
        <f>+'BWB(MDOT)'!K111+'BWB-FBCL'!K111</f>
        <v>208187</v>
      </c>
      <c r="L111" s="43">
        <f>+'BWB(MDOT)'!L111+'BWB-FBCL'!L111</f>
        <v>202160</v>
      </c>
      <c r="M111" s="43">
        <f>+'BWB(MDOT)'!M111+'BWB-FBCL'!M111</f>
        <v>0</v>
      </c>
      <c r="N111" s="43">
        <f>+'BWB(MDOT)'!N111+'BWB-FBCL'!N111</f>
        <v>0</v>
      </c>
      <c r="O111" s="43">
        <f>+'BWB(MDOT)'!O111+'BWB-FBCL'!O111</f>
        <v>0</v>
      </c>
      <c r="P111" s="43">
        <f>+'BWB(MDOT)'!P111+'BWB-FBCL'!P111</f>
        <v>0</v>
      </c>
      <c r="Q111" s="43">
        <f>SUM(E111:P111)</f>
        <v>1179790</v>
      </c>
      <c r="R111" s="53"/>
      <c r="S111" s="53"/>
      <c r="T111" s="43">
        <f>SUM($E111:E111)</f>
        <v>97703</v>
      </c>
      <c r="U111" s="43">
        <f>SUM($E111:F111)</f>
        <v>190309</v>
      </c>
      <c r="V111" s="43">
        <f>SUM($E111:G111)</f>
        <v>309502</v>
      </c>
      <c r="W111" s="43">
        <f>SUM($E111:H111)</f>
        <v>434373</v>
      </c>
      <c r="X111" s="43">
        <f>SUM($E111:I111)</f>
        <v>591526</v>
      </c>
      <c r="Y111" s="43">
        <f>SUM($E111:J111)</f>
        <v>769443</v>
      </c>
      <c r="Z111" s="43">
        <f>SUM($E111:K111)</f>
        <v>977630</v>
      </c>
      <c r="AA111" s="43">
        <f>SUM($E111:L111)</f>
        <v>1179790</v>
      </c>
      <c r="AB111" s="43">
        <f>SUM($E111:M111)</f>
        <v>1179790</v>
      </c>
      <c r="AC111" s="43">
        <f>SUM($E111:N111)</f>
        <v>1179790</v>
      </c>
      <c r="AD111" s="43">
        <f>SUM($E111:O111)</f>
        <v>1179790</v>
      </c>
      <c r="AE111" s="43">
        <f>SUM($E111:P111)</f>
        <v>1179790</v>
      </c>
      <c r="AF111" s="164"/>
      <c r="AG111" s="43">
        <f t="shared" si="27"/>
        <v>1179790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43">
        <f>+'BWB(MDOT)'!E112+'BWB-FBCL'!E112</f>
        <v>146254</v>
      </c>
      <c r="F112" s="43">
        <f>+'BWB(MDOT)'!F112+'BWB-FBCL'!F112</f>
        <v>153357</v>
      </c>
      <c r="G112" s="43">
        <f>+'BWB(MDOT)'!G112+'BWB-FBCL'!G112</f>
        <v>180724</v>
      </c>
      <c r="H112" s="43">
        <f>+'BWB(MDOT)'!H112+'BWB-FBCL'!H112</f>
        <v>171806</v>
      </c>
      <c r="I112" s="43">
        <f>+'BWB(MDOT)'!I112+'BWB-FBCL'!I112</f>
        <v>153789</v>
      </c>
      <c r="J112" s="43">
        <f>+'BWB(MDOT)'!J112+'BWB-FBCL'!J112</f>
        <v>149730</v>
      </c>
      <c r="K112" s="43">
        <f>+'BWB(MDOT)'!K112+'BWB-FBCL'!K112</f>
        <v>142684</v>
      </c>
      <c r="L112" s="43">
        <f>+'BWB(MDOT)'!L112+'BWB-FBCL'!L112</f>
        <v>131581</v>
      </c>
      <c r="M112" s="43">
        <f>+'BWB(MDOT)'!M112+'BWB-FBCL'!M112</f>
        <v>0</v>
      </c>
      <c r="N112" s="43">
        <f>+'BWB(MDOT)'!N112+'BWB-FBCL'!N112</f>
        <v>0</v>
      </c>
      <c r="O112" s="43">
        <f>+'BWB(MDOT)'!O112+'BWB-FBCL'!O112</f>
        <v>0</v>
      </c>
      <c r="P112" s="43">
        <f>+'BWB(MDOT)'!P112+'BWB-FBCL'!P112</f>
        <v>0</v>
      </c>
      <c r="Q112" s="43">
        <f>SUM(E112:P112)</f>
        <v>1229925</v>
      </c>
      <c r="R112" s="28"/>
      <c r="S112" s="28"/>
      <c r="T112" s="43">
        <f>SUM($E112:E112)</f>
        <v>146254</v>
      </c>
      <c r="U112" s="43">
        <f>SUM($E112:F112)</f>
        <v>299611</v>
      </c>
      <c r="V112" s="43">
        <f>SUM($E112:G112)</f>
        <v>480335</v>
      </c>
      <c r="W112" s="43">
        <f>SUM($E112:H112)</f>
        <v>652141</v>
      </c>
      <c r="X112" s="43">
        <f>SUM($E112:I112)</f>
        <v>805930</v>
      </c>
      <c r="Y112" s="43">
        <f>SUM($E112:J112)</f>
        <v>955660</v>
      </c>
      <c r="Z112" s="43">
        <f>SUM($E112:K112)</f>
        <v>1098344</v>
      </c>
      <c r="AA112" s="43">
        <f>SUM($E112:L112)</f>
        <v>1229925</v>
      </c>
      <c r="AB112" s="43">
        <f>SUM($E112:M112)</f>
        <v>1229925</v>
      </c>
      <c r="AC112" s="43">
        <f>SUM($E112:N112)</f>
        <v>1229925</v>
      </c>
      <c r="AD112" s="43">
        <f>SUM($E112:O112)</f>
        <v>1229925</v>
      </c>
      <c r="AE112" s="43">
        <f>SUM($E112:P112)</f>
        <v>1229925</v>
      </c>
      <c r="AF112" s="164"/>
      <c r="AG112" s="43">
        <f t="shared" si="27"/>
        <v>1229925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43">
        <f>+'BWB(MDOT)'!E113+'BWB-FBCL'!E113</f>
        <v>121</v>
      </c>
      <c r="F113" s="43">
        <f>+'BWB(MDOT)'!F113+'BWB-FBCL'!F113</f>
        <v>115</v>
      </c>
      <c r="G113" s="43">
        <f>+'BWB(MDOT)'!G113+'BWB-FBCL'!G113</f>
        <v>240</v>
      </c>
      <c r="H113" s="43">
        <f>+'BWB(MDOT)'!H113+'BWB-FBCL'!H113</f>
        <v>205</v>
      </c>
      <c r="I113" s="43">
        <f>+'BWB(MDOT)'!I113+'BWB-FBCL'!I113</f>
        <v>312</v>
      </c>
      <c r="J113" s="43">
        <f>+'BWB(MDOT)'!J113+'BWB-FBCL'!J113</f>
        <v>217</v>
      </c>
      <c r="K113" s="43">
        <f>+'BWB(MDOT)'!K113+'BWB-FBCL'!K113</f>
        <v>215</v>
      </c>
      <c r="L113" s="43">
        <f>+'BWB(MDOT)'!L113+'BWB-FBCL'!L113</f>
        <v>245</v>
      </c>
      <c r="M113" s="43">
        <f>+'BWB(MDOT)'!M113+'BWB-FBCL'!M113</f>
        <v>0</v>
      </c>
      <c r="N113" s="43">
        <f>+'BWB(MDOT)'!N113+'BWB-FBCL'!N113</f>
        <v>0</v>
      </c>
      <c r="O113" s="43">
        <f>+'BWB(MDOT)'!O113+'BWB-FBCL'!O113</f>
        <v>0</v>
      </c>
      <c r="P113" s="43">
        <f>+'BWB(MDOT)'!P113+'BWB-FBCL'!P113</f>
        <v>0</v>
      </c>
      <c r="Q113" s="43">
        <f>SUM(E113:P113)</f>
        <v>1670</v>
      </c>
      <c r="R113" s="28"/>
      <c r="S113" s="28"/>
      <c r="T113" s="43">
        <f>SUM($E113:E113)</f>
        <v>121</v>
      </c>
      <c r="U113" s="43">
        <f>SUM($E113:F113)</f>
        <v>236</v>
      </c>
      <c r="V113" s="43">
        <f>SUM($E113:G113)</f>
        <v>476</v>
      </c>
      <c r="W113" s="43">
        <f>SUM($E113:H113)</f>
        <v>681</v>
      </c>
      <c r="X113" s="43">
        <f>SUM($E113:I113)</f>
        <v>993</v>
      </c>
      <c r="Y113" s="43">
        <f>SUM($E113:J113)</f>
        <v>1210</v>
      </c>
      <c r="Z113" s="43">
        <f>SUM($E113:K113)</f>
        <v>1425</v>
      </c>
      <c r="AA113" s="43">
        <f>SUM($E113:L113)</f>
        <v>1670</v>
      </c>
      <c r="AB113" s="43">
        <f>SUM($E113:M113)</f>
        <v>1670</v>
      </c>
      <c r="AC113" s="43">
        <f>SUM($E113:N113)</f>
        <v>1670</v>
      </c>
      <c r="AD113" s="43">
        <f>SUM($E113:O113)</f>
        <v>1670</v>
      </c>
      <c r="AE113" s="43">
        <f>SUM($E113:P113)</f>
        <v>1670</v>
      </c>
      <c r="AF113" s="164"/>
      <c r="AG113" s="43">
        <f t="shared" si="27"/>
        <v>1670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244078</v>
      </c>
      <c r="F114" s="43">
        <f t="shared" si="42"/>
        <v>246078</v>
      </c>
      <c r="G114" s="43">
        <f t="shared" si="42"/>
        <v>300157</v>
      </c>
      <c r="H114" s="43">
        <f t="shared" si="42"/>
        <v>296882</v>
      </c>
      <c r="I114" s="43">
        <f t="shared" si="42"/>
        <v>311254</v>
      </c>
      <c r="J114" s="43">
        <f t="shared" si="42"/>
        <v>327864</v>
      </c>
      <c r="K114" s="43">
        <f t="shared" si="42"/>
        <v>351086</v>
      </c>
      <c r="L114" s="43">
        <f t="shared" si="42"/>
        <v>333986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2411385</v>
      </c>
      <c r="R114" s="28"/>
      <c r="S114" s="28"/>
      <c r="T114" s="43">
        <f t="shared" ref="T114:AE114" si="43">SUM(T111:T113)</f>
        <v>244078</v>
      </c>
      <c r="U114" s="43">
        <f t="shared" si="43"/>
        <v>490156</v>
      </c>
      <c r="V114" s="43">
        <f t="shared" si="43"/>
        <v>790313</v>
      </c>
      <c r="W114" s="43">
        <f t="shared" si="43"/>
        <v>1087195</v>
      </c>
      <c r="X114" s="43">
        <f t="shared" si="43"/>
        <v>1398449</v>
      </c>
      <c r="Y114" s="43">
        <f t="shared" si="43"/>
        <v>1726313</v>
      </c>
      <c r="Z114" s="43">
        <f t="shared" si="43"/>
        <v>2077399</v>
      </c>
      <c r="AA114" s="43">
        <f t="shared" si="43"/>
        <v>2411385</v>
      </c>
      <c r="AB114" s="43">
        <f t="shared" si="43"/>
        <v>2411385</v>
      </c>
      <c r="AC114" s="43">
        <f t="shared" si="43"/>
        <v>2411385</v>
      </c>
      <c r="AD114" s="43">
        <f t="shared" si="43"/>
        <v>2411385</v>
      </c>
      <c r="AE114" s="43">
        <f t="shared" si="43"/>
        <v>2411385</v>
      </c>
      <c r="AF114" s="164"/>
      <c r="AG114" s="43">
        <f t="shared" si="27"/>
        <v>2411385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256702</v>
      </c>
      <c r="F118" s="43">
        <f t="shared" si="44"/>
        <v>226338</v>
      </c>
      <c r="G118" s="43">
        <f t="shared" si="44"/>
        <v>285612</v>
      </c>
      <c r="H118" s="43">
        <f t="shared" si="44"/>
        <v>292337</v>
      </c>
      <c r="I118" s="43">
        <f t="shared" si="44"/>
        <v>325230</v>
      </c>
      <c r="J118" s="43">
        <f t="shared" si="44"/>
        <v>339491</v>
      </c>
      <c r="K118" s="43">
        <f t="shared" si="44"/>
        <v>397650</v>
      </c>
      <c r="L118" s="43">
        <f t="shared" si="44"/>
        <v>381390</v>
      </c>
      <c r="M118" s="43">
        <f t="shared" si="44"/>
        <v>316092</v>
      </c>
      <c r="N118" s="43">
        <f t="shared" si="44"/>
        <v>298457</v>
      </c>
      <c r="O118" s="43">
        <f t="shared" si="44"/>
        <v>286137</v>
      </c>
      <c r="P118" s="43">
        <f t="shared" si="44"/>
        <v>281092</v>
      </c>
      <c r="Q118" s="43">
        <f t="shared" ref="Q118:Q123" si="45">SUM(E118:P118)</f>
        <v>3686528</v>
      </c>
      <c r="R118" s="44"/>
      <c r="S118" s="44"/>
      <c r="T118" s="43">
        <f>SUM($E118:E118)</f>
        <v>256702</v>
      </c>
      <c r="U118" s="43">
        <f>SUM($E118:F118)</f>
        <v>483040</v>
      </c>
      <c r="V118" s="43">
        <f>SUM($E118:G118)</f>
        <v>768652</v>
      </c>
      <c r="W118" s="43">
        <f>SUM($E118:H118)</f>
        <v>1060989</v>
      </c>
      <c r="X118" s="43">
        <f>SUM($E118:I118)</f>
        <v>1386219</v>
      </c>
      <c r="Y118" s="43">
        <f>SUM($E118:J118)</f>
        <v>1725710</v>
      </c>
      <c r="Z118" s="43">
        <f>SUM($E118:K118)</f>
        <v>2123360</v>
      </c>
      <c r="AA118" s="43">
        <f>SUM($E118:L118)</f>
        <v>2504750</v>
      </c>
      <c r="AB118" s="43">
        <f>SUM($E118:M118)</f>
        <v>2820842</v>
      </c>
      <c r="AC118" s="43">
        <f>SUM($E118:N118)</f>
        <v>3119299</v>
      </c>
      <c r="AD118" s="43">
        <f>SUM($E118:O118)</f>
        <v>3405436</v>
      </c>
      <c r="AE118" s="43">
        <f>SUM($E118:P118)</f>
        <v>3686528</v>
      </c>
      <c r="AF118" s="164"/>
      <c r="AG118" s="43">
        <f t="shared" si="27"/>
        <v>2504750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230203</v>
      </c>
      <c r="F119" s="43">
        <f t="shared" si="44"/>
        <v>203963</v>
      </c>
      <c r="G119" s="43">
        <f t="shared" si="44"/>
        <v>266225</v>
      </c>
      <c r="H119" s="43">
        <f t="shared" si="44"/>
        <v>267492</v>
      </c>
      <c r="I119" s="43">
        <f t="shared" si="44"/>
        <v>297175</v>
      </c>
      <c r="J119" s="43">
        <f t="shared" si="44"/>
        <v>311346</v>
      </c>
      <c r="K119" s="43">
        <f t="shared" si="44"/>
        <v>361130</v>
      </c>
      <c r="L119" s="43">
        <f t="shared" si="44"/>
        <v>362911</v>
      </c>
      <c r="M119" s="43">
        <f t="shared" si="44"/>
        <v>289293</v>
      </c>
      <c r="N119" s="43">
        <f t="shared" si="44"/>
        <v>294555</v>
      </c>
      <c r="O119" s="43">
        <f t="shared" si="44"/>
        <v>283973</v>
      </c>
      <c r="P119" s="43">
        <f t="shared" si="44"/>
        <v>255782</v>
      </c>
      <c r="Q119" s="43">
        <f t="shared" si="45"/>
        <v>3424048</v>
      </c>
      <c r="R119" s="44"/>
      <c r="S119" s="44"/>
      <c r="T119" s="43">
        <f>SUM($E119:E119)</f>
        <v>230203</v>
      </c>
      <c r="U119" s="43">
        <f>SUM($E119:F119)</f>
        <v>434166</v>
      </c>
      <c r="V119" s="43">
        <f>SUM($E119:G119)</f>
        <v>700391</v>
      </c>
      <c r="W119" s="43">
        <f>SUM($E119:H119)</f>
        <v>967883</v>
      </c>
      <c r="X119" s="43">
        <f>SUM($E119:I119)</f>
        <v>1265058</v>
      </c>
      <c r="Y119" s="43">
        <f>SUM($E119:J119)</f>
        <v>1576404</v>
      </c>
      <c r="Z119" s="43">
        <f>SUM($E119:K119)</f>
        <v>1937534</v>
      </c>
      <c r="AA119" s="43">
        <f>SUM($E119:L119)</f>
        <v>2300445</v>
      </c>
      <c r="AB119" s="43">
        <f>SUM($E119:M119)</f>
        <v>2589738</v>
      </c>
      <c r="AC119" s="43">
        <f>SUM($E119:N119)</f>
        <v>2884293</v>
      </c>
      <c r="AD119" s="43">
        <f>SUM($E119:O119)</f>
        <v>3168266</v>
      </c>
      <c r="AE119" s="43">
        <f>SUM($E119:P119)</f>
        <v>3424048</v>
      </c>
      <c r="AF119" s="164"/>
      <c r="AG119" s="43">
        <f t="shared" si="27"/>
        <v>2300445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223608</v>
      </c>
      <c r="F120" s="43">
        <f t="shared" si="44"/>
        <v>204616</v>
      </c>
      <c r="G120" s="43">
        <f t="shared" si="44"/>
        <v>263921</v>
      </c>
      <c r="H120" s="43">
        <f t="shared" si="44"/>
        <v>263086</v>
      </c>
      <c r="I120" s="43">
        <f t="shared" si="44"/>
        <v>306467</v>
      </c>
      <c r="J120" s="43">
        <f t="shared" si="44"/>
        <v>308000</v>
      </c>
      <c r="K120" s="43">
        <f t="shared" si="44"/>
        <v>355859</v>
      </c>
      <c r="L120" s="43">
        <f t="shared" si="44"/>
        <v>385329</v>
      </c>
      <c r="M120" s="43">
        <f t="shared" si="44"/>
        <v>280283</v>
      </c>
      <c r="N120" s="43">
        <f t="shared" si="44"/>
        <v>277422</v>
      </c>
      <c r="O120" s="43">
        <f t="shared" si="44"/>
        <v>245768</v>
      </c>
      <c r="P120" s="43">
        <f t="shared" si="44"/>
        <v>225285</v>
      </c>
      <c r="Q120" s="43">
        <f t="shared" si="45"/>
        <v>3339644</v>
      </c>
      <c r="R120" s="44"/>
      <c r="S120" s="44"/>
      <c r="T120" s="43">
        <f>SUM($E120:E120)</f>
        <v>223608</v>
      </c>
      <c r="U120" s="43">
        <f>SUM($E120:F120)</f>
        <v>428224</v>
      </c>
      <c r="V120" s="43">
        <f>SUM($E120:G120)</f>
        <v>692145</v>
      </c>
      <c r="W120" s="43">
        <f>SUM($E120:H120)</f>
        <v>955231</v>
      </c>
      <c r="X120" s="43">
        <f>SUM($E120:I120)</f>
        <v>1261698</v>
      </c>
      <c r="Y120" s="43">
        <f>SUM($E120:J120)</f>
        <v>1569698</v>
      </c>
      <c r="Z120" s="43">
        <f>SUM($E120:K120)</f>
        <v>1925557</v>
      </c>
      <c r="AA120" s="43">
        <f>SUM($E120:L120)</f>
        <v>2310886</v>
      </c>
      <c r="AB120" s="43">
        <f>SUM($E120:M120)</f>
        <v>2591169</v>
      </c>
      <c r="AC120" s="43">
        <f>SUM($E120:N120)</f>
        <v>2868591</v>
      </c>
      <c r="AD120" s="43">
        <f>SUM($E120:O120)</f>
        <v>3114359</v>
      </c>
      <c r="AE120" s="43">
        <f>SUM($E120:P120)</f>
        <v>3339644</v>
      </c>
      <c r="AF120" s="164"/>
      <c r="AG120" s="43">
        <f t="shared" si="27"/>
        <v>2310886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194505</v>
      </c>
      <c r="F121" s="43">
        <f t="shared" si="44"/>
        <v>187035</v>
      </c>
      <c r="G121" s="43">
        <f t="shared" si="44"/>
        <v>233018</v>
      </c>
      <c r="H121" s="43">
        <f t="shared" si="44"/>
        <v>239234</v>
      </c>
      <c r="I121" s="43">
        <f t="shared" si="44"/>
        <v>283931</v>
      </c>
      <c r="J121" s="43">
        <f t="shared" si="44"/>
        <v>268791</v>
      </c>
      <c r="K121" s="43">
        <f t="shared" si="44"/>
        <v>331405</v>
      </c>
      <c r="L121" s="43">
        <f t="shared" si="44"/>
        <v>346918</v>
      </c>
      <c r="M121" s="43">
        <f t="shared" si="44"/>
        <v>273357</v>
      </c>
      <c r="N121" s="43">
        <f t="shared" si="44"/>
        <v>271890</v>
      </c>
      <c r="O121" s="43">
        <f t="shared" si="44"/>
        <v>255345</v>
      </c>
      <c r="P121" s="43">
        <f t="shared" si="44"/>
        <v>244955</v>
      </c>
      <c r="Q121" s="43">
        <f t="shared" si="45"/>
        <v>3130384</v>
      </c>
      <c r="R121" s="44"/>
      <c r="S121" s="44"/>
      <c r="T121" s="43">
        <f>SUM($E121:E121)</f>
        <v>194505</v>
      </c>
      <c r="U121" s="43">
        <f>SUM($E121:F121)</f>
        <v>381540</v>
      </c>
      <c r="V121" s="43">
        <f>SUM($E121:G121)</f>
        <v>614558</v>
      </c>
      <c r="W121" s="43">
        <f>SUM($E121:H121)</f>
        <v>853792</v>
      </c>
      <c r="X121" s="43">
        <f>SUM($E121:I121)</f>
        <v>1137723</v>
      </c>
      <c r="Y121" s="43">
        <f>SUM($E121:J121)</f>
        <v>1406514</v>
      </c>
      <c r="Z121" s="43">
        <f>SUM($E121:K121)</f>
        <v>1737919</v>
      </c>
      <c r="AA121" s="43">
        <f>SUM($E121:L121)</f>
        <v>2084837</v>
      </c>
      <c r="AB121" s="43">
        <f>SUM($E121:M121)</f>
        <v>2358194</v>
      </c>
      <c r="AC121" s="43">
        <f>SUM($E121:N121)</f>
        <v>2630084</v>
      </c>
      <c r="AD121" s="43">
        <f>SUM($E121:O121)</f>
        <v>2885429</v>
      </c>
      <c r="AE121" s="43">
        <f>SUM($E121:P121)</f>
        <v>3130384</v>
      </c>
      <c r="AF121" s="164"/>
      <c r="AG121" s="43">
        <f t="shared" si="27"/>
        <v>2084837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205603</v>
      </c>
      <c r="F122" s="43">
        <f t="shared" si="44"/>
        <v>188799</v>
      </c>
      <c r="G122" s="43">
        <f t="shared" si="44"/>
        <v>251246</v>
      </c>
      <c r="H122" s="43">
        <f t="shared" si="44"/>
        <v>261506</v>
      </c>
      <c r="I122" s="43">
        <f t="shared" si="44"/>
        <v>284783</v>
      </c>
      <c r="J122" s="43">
        <f t="shared" si="44"/>
        <v>289394</v>
      </c>
      <c r="K122" s="43">
        <f t="shared" si="44"/>
        <v>351548</v>
      </c>
      <c r="L122" s="43">
        <f t="shared" si="44"/>
        <v>359238</v>
      </c>
      <c r="M122" s="43">
        <f t="shared" si="44"/>
        <v>289550</v>
      </c>
      <c r="N122" s="43">
        <f t="shared" si="44"/>
        <v>292649</v>
      </c>
      <c r="O122" s="43">
        <f t="shared" si="44"/>
        <v>284587</v>
      </c>
      <c r="P122" s="43">
        <f t="shared" si="44"/>
        <v>251344</v>
      </c>
      <c r="Q122" s="43">
        <f t="shared" si="45"/>
        <v>3310247</v>
      </c>
      <c r="R122" s="44"/>
      <c r="S122" s="44"/>
      <c r="T122" s="43">
        <f>SUM($E122:E122)</f>
        <v>205603</v>
      </c>
      <c r="U122" s="43">
        <f>SUM($E122:F122)</f>
        <v>394402</v>
      </c>
      <c r="V122" s="43">
        <f>SUM($E122:G122)</f>
        <v>645648</v>
      </c>
      <c r="W122" s="43">
        <f>SUM($E122:H122)</f>
        <v>907154</v>
      </c>
      <c r="X122" s="43">
        <f>SUM($E122:I122)</f>
        <v>1191937</v>
      </c>
      <c r="Y122" s="43">
        <f>SUM($E122:J122)</f>
        <v>1481331</v>
      </c>
      <c r="Z122" s="43">
        <f>SUM($E122:K122)</f>
        <v>1832879</v>
      </c>
      <c r="AA122" s="43">
        <f>SUM($E122:L122)</f>
        <v>2192117</v>
      </c>
      <c r="AB122" s="43">
        <f>SUM($E122:M122)</f>
        <v>2481667</v>
      </c>
      <c r="AC122" s="43">
        <f>SUM($E122:N122)</f>
        <v>2774316</v>
      </c>
      <c r="AD122" s="43">
        <f>SUM($E122:O122)</f>
        <v>3058903</v>
      </c>
      <c r="AE122" s="43">
        <f>SUM($E122:P122)</f>
        <v>3310247</v>
      </c>
      <c r="AF122" s="164"/>
      <c r="AG122" s="43">
        <f t="shared" si="27"/>
        <v>2192117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224153</v>
      </c>
      <c r="F123" s="43">
        <f t="shared" si="44"/>
        <v>209411</v>
      </c>
      <c r="G123" s="43">
        <f t="shared" si="44"/>
        <v>270313</v>
      </c>
      <c r="H123" s="43">
        <f t="shared" si="44"/>
        <v>296372</v>
      </c>
      <c r="I123" s="43">
        <f t="shared" si="44"/>
        <v>320399</v>
      </c>
      <c r="J123" s="43">
        <f t="shared" si="44"/>
        <v>328704</v>
      </c>
      <c r="K123" s="43">
        <f t="shared" si="44"/>
        <v>393184</v>
      </c>
      <c r="L123" s="43">
        <f t="shared" si="44"/>
        <v>399173</v>
      </c>
      <c r="M123" s="43">
        <f t="shared" si="44"/>
        <v>321973</v>
      </c>
      <c r="N123" s="43">
        <f t="shared" si="44"/>
        <v>313488</v>
      </c>
      <c r="O123" s="43">
        <f t="shared" si="44"/>
        <v>290113</v>
      </c>
      <c r="P123" s="43">
        <f t="shared" si="44"/>
        <v>297473</v>
      </c>
      <c r="Q123" s="43">
        <f t="shared" si="45"/>
        <v>3664756</v>
      </c>
      <c r="R123" s="44"/>
      <c r="S123" s="44"/>
      <c r="T123" s="43">
        <f>SUM($E123:E123)</f>
        <v>224153</v>
      </c>
      <c r="U123" s="43">
        <f>SUM($E123:F123)</f>
        <v>433564</v>
      </c>
      <c r="V123" s="43">
        <f>SUM($E123:G123)</f>
        <v>703877</v>
      </c>
      <c r="W123" s="43">
        <f>SUM($E123:H123)</f>
        <v>1000249</v>
      </c>
      <c r="X123" s="43">
        <f>SUM($E123:I123)</f>
        <v>1320648</v>
      </c>
      <c r="Y123" s="43">
        <f>SUM($E123:J123)</f>
        <v>1649352</v>
      </c>
      <c r="Z123" s="43">
        <f>SUM($E123:K123)</f>
        <v>2042536</v>
      </c>
      <c r="AA123" s="43">
        <f>SUM($E123:L123)</f>
        <v>2441709</v>
      </c>
      <c r="AB123" s="43">
        <f>SUM($E123:M123)</f>
        <v>2763682</v>
      </c>
      <c r="AC123" s="43">
        <f>SUM($E123:N123)</f>
        <v>3077170</v>
      </c>
      <c r="AD123" s="43">
        <f>SUM($E123:O123)</f>
        <v>3367283</v>
      </c>
      <c r="AE123" s="43">
        <f>SUM($E123:P123)</f>
        <v>3664756</v>
      </c>
      <c r="AF123" s="164"/>
      <c r="AG123" s="43">
        <f t="shared" si="27"/>
        <v>2441709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233413</v>
      </c>
      <c r="F124" s="43">
        <f t="shared" si="44"/>
        <v>232276</v>
      </c>
      <c r="G124" s="43">
        <f t="shared" si="44"/>
        <v>290343</v>
      </c>
      <c r="H124" s="43">
        <f t="shared" si="44"/>
        <v>293743</v>
      </c>
      <c r="I124" s="43">
        <f t="shared" si="44"/>
        <v>307186</v>
      </c>
      <c r="J124" s="43">
        <f t="shared" si="44"/>
        <v>334199</v>
      </c>
      <c r="K124" s="43">
        <f t="shared" si="44"/>
        <v>390300</v>
      </c>
      <c r="L124" s="43">
        <f t="shared" si="44"/>
        <v>425512</v>
      </c>
      <c r="M124" s="43">
        <f t="shared" si="44"/>
        <v>328623</v>
      </c>
      <c r="N124" s="43">
        <f t="shared" si="44"/>
        <v>315997</v>
      </c>
      <c r="O124" s="43">
        <f t="shared" si="44"/>
        <v>312971</v>
      </c>
      <c r="P124" s="43">
        <f t="shared" si="44"/>
        <v>309653</v>
      </c>
      <c r="Q124" s="43">
        <f t="shared" ref="Q124:Q138" si="46">SUM(E124:P124)</f>
        <v>3774216</v>
      </c>
      <c r="R124" s="44"/>
      <c r="S124" s="44"/>
      <c r="T124" s="43">
        <f>SUM($E124:E124)</f>
        <v>233413</v>
      </c>
      <c r="U124" s="43">
        <f>SUM($E124:F124)</f>
        <v>465689</v>
      </c>
      <c r="V124" s="43">
        <f>SUM($E124:G124)</f>
        <v>756032</v>
      </c>
      <c r="W124" s="43">
        <f>SUM($E124:H124)</f>
        <v>1049775</v>
      </c>
      <c r="X124" s="43">
        <f>SUM($E124:I124)</f>
        <v>1356961</v>
      </c>
      <c r="Y124" s="43">
        <f>SUM($E124:J124)</f>
        <v>1691160</v>
      </c>
      <c r="Z124" s="43">
        <f>SUM($E124:K124)</f>
        <v>2081460</v>
      </c>
      <c r="AA124" s="43">
        <f>SUM($E124:L124)</f>
        <v>2506972</v>
      </c>
      <c r="AB124" s="43">
        <f>SUM($E124:M124)</f>
        <v>2835595</v>
      </c>
      <c r="AC124" s="43">
        <f>SUM($E124:N124)</f>
        <v>3151592</v>
      </c>
      <c r="AD124" s="43">
        <f>SUM($E124:O124)</f>
        <v>3464563</v>
      </c>
      <c r="AE124" s="43">
        <f>SUM($E124:P124)</f>
        <v>3774216</v>
      </c>
      <c r="AF124" s="164"/>
      <c r="AG124" s="43">
        <f t="shared" si="27"/>
        <v>2506972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244896</v>
      </c>
      <c r="F125" s="43">
        <f t="shared" si="44"/>
        <v>224453</v>
      </c>
      <c r="G125" s="43">
        <f t="shared" si="44"/>
        <v>298139</v>
      </c>
      <c r="H125" s="43">
        <f t="shared" si="44"/>
        <v>285930</v>
      </c>
      <c r="I125" s="43">
        <f t="shared" si="44"/>
        <v>332718</v>
      </c>
      <c r="J125" s="43">
        <f t="shared" si="44"/>
        <v>346739</v>
      </c>
      <c r="K125" s="43">
        <f t="shared" si="44"/>
        <v>399785</v>
      </c>
      <c r="L125" s="43">
        <f t="shared" si="44"/>
        <v>442625</v>
      </c>
      <c r="M125" s="43">
        <f t="shared" si="44"/>
        <v>332091</v>
      </c>
      <c r="N125" s="43">
        <f t="shared" si="44"/>
        <v>328904</v>
      </c>
      <c r="O125" s="43">
        <f t="shared" si="44"/>
        <v>308940</v>
      </c>
      <c r="P125" s="43">
        <f t="shared" si="44"/>
        <v>316327</v>
      </c>
      <c r="Q125" s="43">
        <f t="shared" si="46"/>
        <v>3861547</v>
      </c>
      <c r="R125" s="44"/>
      <c r="S125" s="44"/>
      <c r="T125" s="43">
        <f>SUM($E125:E125)</f>
        <v>244896</v>
      </c>
      <c r="U125" s="43">
        <f>SUM($E125:F125)</f>
        <v>469349</v>
      </c>
      <c r="V125" s="43">
        <f>SUM($E125:G125)</f>
        <v>767488</v>
      </c>
      <c r="W125" s="43">
        <f>SUM($E125:H125)</f>
        <v>1053418</v>
      </c>
      <c r="X125" s="43">
        <f>SUM($E125:I125)</f>
        <v>1386136</v>
      </c>
      <c r="Y125" s="43">
        <f>SUM($E125:J125)</f>
        <v>1732875</v>
      </c>
      <c r="Z125" s="43">
        <f>SUM($E125:K125)</f>
        <v>2132660</v>
      </c>
      <c r="AA125" s="43">
        <f>SUM($E125:L125)</f>
        <v>2575285</v>
      </c>
      <c r="AB125" s="43">
        <f>SUM($E125:M125)</f>
        <v>2907376</v>
      </c>
      <c r="AC125" s="43">
        <f>SUM($E125:N125)</f>
        <v>3236280</v>
      </c>
      <c r="AD125" s="43">
        <f>SUM($E125:O125)</f>
        <v>3545220</v>
      </c>
      <c r="AE125" s="43">
        <f>SUM($E125:P125)</f>
        <v>3861547</v>
      </c>
      <c r="AF125" s="164"/>
      <c r="AG125" s="43">
        <f t="shared" si="27"/>
        <v>2575285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237434</v>
      </c>
      <c r="F126" s="43">
        <f t="shared" si="44"/>
        <v>216709</v>
      </c>
      <c r="G126" s="43">
        <f t="shared" si="44"/>
        <v>274660</v>
      </c>
      <c r="H126" s="43">
        <f t="shared" si="44"/>
        <v>295271</v>
      </c>
      <c r="I126" s="43">
        <f t="shared" si="44"/>
        <v>334651</v>
      </c>
      <c r="J126" s="43">
        <f t="shared" si="44"/>
        <v>348785</v>
      </c>
      <c r="K126" s="43">
        <f t="shared" si="44"/>
        <v>398463</v>
      </c>
      <c r="L126" s="43">
        <f t="shared" si="44"/>
        <v>429049</v>
      </c>
      <c r="M126" s="43">
        <f t="shared" si="44"/>
        <v>318381</v>
      </c>
      <c r="N126" s="43">
        <f t="shared" si="44"/>
        <v>322859</v>
      </c>
      <c r="O126" s="43">
        <f t="shared" si="44"/>
        <v>289175</v>
      </c>
      <c r="P126" s="43">
        <f t="shared" si="44"/>
        <v>297195</v>
      </c>
      <c r="Q126" s="43">
        <f t="shared" si="46"/>
        <v>3762632</v>
      </c>
      <c r="R126" s="44"/>
      <c r="S126" s="44"/>
      <c r="T126" s="43">
        <f>SUM($E126:E126)</f>
        <v>237434</v>
      </c>
      <c r="U126" s="43">
        <f>SUM($E126:F126)</f>
        <v>454143</v>
      </c>
      <c r="V126" s="43">
        <f>SUM($E126:G126)</f>
        <v>728803</v>
      </c>
      <c r="W126" s="43">
        <f>SUM($E126:H126)</f>
        <v>1024074</v>
      </c>
      <c r="X126" s="43">
        <f>SUM($E126:I126)</f>
        <v>1358725</v>
      </c>
      <c r="Y126" s="43">
        <f>SUM($E126:J126)</f>
        <v>1707510</v>
      </c>
      <c r="Z126" s="43">
        <f>SUM($E126:K126)</f>
        <v>2105973</v>
      </c>
      <c r="AA126" s="43">
        <f>SUM($E126:L126)</f>
        <v>2535022</v>
      </c>
      <c r="AB126" s="43">
        <f>SUM($E126:M126)</f>
        <v>2853403</v>
      </c>
      <c r="AC126" s="43">
        <f>SUM($E126:N126)</f>
        <v>3176262</v>
      </c>
      <c r="AD126" s="43">
        <f>SUM($E126:O126)</f>
        <v>3465437</v>
      </c>
      <c r="AE126" s="43">
        <f>SUM($E126:P126)</f>
        <v>3762632</v>
      </c>
      <c r="AF126" s="164"/>
      <c r="AG126" s="43">
        <f t="shared" si="27"/>
        <v>2535022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224233</v>
      </c>
      <c r="F127" s="43">
        <f t="shared" si="44"/>
        <v>182407</v>
      </c>
      <c r="G127" s="43">
        <f t="shared" si="44"/>
        <v>243386</v>
      </c>
      <c r="H127" s="43">
        <f t="shared" si="44"/>
        <v>238721</v>
      </c>
      <c r="I127" s="43">
        <f t="shared" si="44"/>
        <v>289751</v>
      </c>
      <c r="J127" s="43">
        <f t="shared" si="44"/>
        <v>295153</v>
      </c>
      <c r="K127" s="43">
        <f t="shared" si="44"/>
        <v>343176</v>
      </c>
      <c r="L127" s="43">
        <f t="shared" si="44"/>
        <v>347281</v>
      </c>
      <c r="M127" s="43">
        <f t="shared" si="44"/>
        <v>272552</v>
      </c>
      <c r="N127" s="43">
        <f t="shared" si="44"/>
        <v>262186</v>
      </c>
      <c r="O127" s="43">
        <f t="shared" si="44"/>
        <v>241804</v>
      </c>
      <c r="P127" s="43">
        <f t="shared" si="44"/>
        <v>241729</v>
      </c>
      <c r="Q127" s="43">
        <f t="shared" si="46"/>
        <v>3182379</v>
      </c>
      <c r="R127" s="44"/>
      <c r="S127" s="44"/>
      <c r="T127" s="43">
        <f>SUM($E127:E127)</f>
        <v>224233</v>
      </c>
      <c r="U127" s="43">
        <f>SUM($E127:F127)</f>
        <v>406640</v>
      </c>
      <c r="V127" s="43">
        <f>SUM($E127:G127)</f>
        <v>650026</v>
      </c>
      <c r="W127" s="43">
        <f>SUM($E127:H127)</f>
        <v>888747</v>
      </c>
      <c r="X127" s="43">
        <f>SUM($E127:I127)</f>
        <v>1178498</v>
      </c>
      <c r="Y127" s="43">
        <f>SUM($E127:J127)</f>
        <v>1473651</v>
      </c>
      <c r="Z127" s="43">
        <f>SUM($E127:K127)</f>
        <v>1816827</v>
      </c>
      <c r="AA127" s="43">
        <f>SUM($E127:L127)</f>
        <v>2164108</v>
      </c>
      <c r="AB127" s="43">
        <f>SUM($E127:M127)</f>
        <v>2436660</v>
      </c>
      <c r="AC127" s="43">
        <f>SUM($E127:N127)</f>
        <v>2698846</v>
      </c>
      <c r="AD127" s="43">
        <f>SUM($E127:O127)</f>
        <v>2940650</v>
      </c>
      <c r="AE127" s="43">
        <f>SUM($E127:P127)</f>
        <v>3182379</v>
      </c>
      <c r="AF127" s="164"/>
      <c r="AG127" s="43">
        <f t="shared" si="27"/>
        <v>2164108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7">SUMIFS(E$11:E$115,$A$11:$A$115,$A128,$C$11:$C$115,$C128)</f>
        <v>191852</v>
      </c>
      <c r="F128" s="43">
        <f t="shared" si="47"/>
        <v>166074</v>
      </c>
      <c r="G128" s="43">
        <f t="shared" si="47"/>
        <v>216384</v>
      </c>
      <c r="H128" s="43">
        <f t="shared" si="47"/>
        <v>221257</v>
      </c>
      <c r="I128" s="43">
        <f t="shared" si="47"/>
        <v>263478</v>
      </c>
      <c r="J128" s="43">
        <f t="shared" si="47"/>
        <v>277288</v>
      </c>
      <c r="K128" s="43">
        <f t="shared" si="47"/>
        <v>338169</v>
      </c>
      <c r="L128" s="43">
        <f t="shared" si="47"/>
        <v>323805</v>
      </c>
      <c r="M128" s="43">
        <f t="shared" si="47"/>
        <v>272289</v>
      </c>
      <c r="N128" s="43">
        <f t="shared" si="47"/>
        <v>265063</v>
      </c>
      <c r="O128" s="43">
        <f t="shared" si="47"/>
        <v>233055</v>
      </c>
      <c r="P128" s="43">
        <f t="shared" si="47"/>
        <v>218241</v>
      </c>
      <c r="Q128" s="43">
        <f t="shared" si="46"/>
        <v>2986955</v>
      </c>
      <c r="R128" s="44"/>
      <c r="S128" s="44"/>
      <c r="T128" s="43">
        <f>SUM($E128:E128)</f>
        <v>191852</v>
      </c>
      <c r="U128" s="43">
        <f>SUM($E128:F128)</f>
        <v>357926</v>
      </c>
      <c r="V128" s="43">
        <f>SUM($E128:G128)</f>
        <v>574310</v>
      </c>
      <c r="W128" s="43">
        <f>SUM($E128:H128)</f>
        <v>795567</v>
      </c>
      <c r="X128" s="43">
        <f>SUM($E128:I128)</f>
        <v>1059045</v>
      </c>
      <c r="Y128" s="43">
        <f>SUM($E128:J128)</f>
        <v>1336333</v>
      </c>
      <c r="Z128" s="43">
        <f>SUM($E128:K128)</f>
        <v>1674502</v>
      </c>
      <c r="AA128" s="43">
        <f>SUM($E128:L128)</f>
        <v>1998307</v>
      </c>
      <c r="AB128" s="43">
        <f>SUM($E128:M128)</f>
        <v>2270596</v>
      </c>
      <c r="AC128" s="43">
        <f>SUM($E128:N128)</f>
        <v>2535659</v>
      </c>
      <c r="AD128" s="43">
        <f>SUM($E128:O128)</f>
        <v>2768714</v>
      </c>
      <c r="AE128" s="43">
        <f>SUM($E128:P128)</f>
        <v>2986955</v>
      </c>
      <c r="AF128" s="164"/>
      <c r="AG128" s="43">
        <f t="shared" si="27"/>
        <v>1998307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7"/>
        <v>186313</v>
      </c>
      <c r="F129" s="43">
        <f t="shared" si="47"/>
        <v>170192</v>
      </c>
      <c r="G129" s="43">
        <f t="shared" si="47"/>
        <v>205556</v>
      </c>
      <c r="H129" s="43">
        <f t="shared" si="47"/>
        <v>226911</v>
      </c>
      <c r="I129" s="43">
        <f t="shared" si="47"/>
        <v>244126</v>
      </c>
      <c r="J129" s="43">
        <f t="shared" si="47"/>
        <v>265124</v>
      </c>
      <c r="K129" s="43">
        <f t="shared" si="47"/>
        <v>330504</v>
      </c>
      <c r="L129" s="43">
        <f t="shared" si="47"/>
        <v>339296</v>
      </c>
      <c r="M129" s="43">
        <f t="shared" si="47"/>
        <v>272137</v>
      </c>
      <c r="N129" s="43">
        <f t="shared" si="47"/>
        <v>263016</v>
      </c>
      <c r="O129" s="43">
        <f t="shared" si="47"/>
        <v>242413</v>
      </c>
      <c r="P129" s="43">
        <f t="shared" si="47"/>
        <v>230377</v>
      </c>
      <c r="Q129" s="43">
        <f t="shared" si="46"/>
        <v>2975965</v>
      </c>
      <c r="R129" s="44"/>
      <c r="S129" s="44"/>
      <c r="T129" s="43">
        <f>SUM($E129:E129)</f>
        <v>186313</v>
      </c>
      <c r="U129" s="43">
        <f>SUM($E129:F129)</f>
        <v>356505</v>
      </c>
      <c r="V129" s="43">
        <f>SUM($E129:G129)</f>
        <v>562061</v>
      </c>
      <c r="W129" s="43">
        <f>SUM($E129:H129)</f>
        <v>788972</v>
      </c>
      <c r="X129" s="43">
        <f>SUM($E129:I129)</f>
        <v>1033098</v>
      </c>
      <c r="Y129" s="43">
        <f>SUM($E129:J129)</f>
        <v>1298222</v>
      </c>
      <c r="Z129" s="43">
        <f>SUM($E129:K129)</f>
        <v>1628726</v>
      </c>
      <c r="AA129" s="43">
        <f>SUM($E129:L129)</f>
        <v>1968022</v>
      </c>
      <c r="AB129" s="43">
        <f>SUM($E129:M129)</f>
        <v>2240159</v>
      </c>
      <c r="AC129" s="43">
        <f>SUM($E129:N129)</f>
        <v>2503175</v>
      </c>
      <c r="AD129" s="43">
        <f>SUM($E129:O129)</f>
        <v>2745588</v>
      </c>
      <c r="AE129" s="43">
        <f>SUM($E129:P129)</f>
        <v>2975965</v>
      </c>
      <c r="AF129" s="164"/>
      <c r="AG129" s="43">
        <f t="shared" si="27"/>
        <v>1968022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7"/>
        <v>182857</v>
      </c>
      <c r="F130" s="43">
        <f t="shared" si="47"/>
        <v>172550</v>
      </c>
      <c r="G130" s="43">
        <f t="shared" si="47"/>
        <v>235069</v>
      </c>
      <c r="H130" s="43">
        <f t="shared" si="47"/>
        <v>228035</v>
      </c>
      <c r="I130" s="43">
        <f t="shared" si="47"/>
        <v>266340</v>
      </c>
      <c r="J130" s="43">
        <f t="shared" si="47"/>
        <v>290202</v>
      </c>
      <c r="K130" s="43">
        <f t="shared" si="47"/>
        <v>325860</v>
      </c>
      <c r="L130" s="43">
        <f t="shared" si="47"/>
        <v>346862</v>
      </c>
      <c r="M130" s="43">
        <f t="shared" si="47"/>
        <v>268792</v>
      </c>
      <c r="N130" s="43">
        <f t="shared" si="47"/>
        <v>258566</v>
      </c>
      <c r="O130" s="43">
        <f t="shared" si="47"/>
        <v>230477</v>
      </c>
      <c r="P130" s="43">
        <f t="shared" si="47"/>
        <v>231056</v>
      </c>
      <c r="Q130" s="43">
        <f t="shared" ref="Q130:Q131" si="48">SUM(E130:P130)</f>
        <v>3036666</v>
      </c>
      <c r="R130" s="44"/>
      <c r="S130" s="44"/>
      <c r="T130" s="43">
        <f>SUM($E130:E130)</f>
        <v>182857</v>
      </c>
      <c r="U130" s="43">
        <f>SUM($E130:F130)</f>
        <v>355407</v>
      </c>
      <c r="V130" s="43">
        <f>SUM($E130:G130)</f>
        <v>590476</v>
      </c>
      <c r="W130" s="43">
        <f>SUM($E130:H130)</f>
        <v>818511</v>
      </c>
      <c r="X130" s="43">
        <f>SUM($E130:I130)</f>
        <v>1084851</v>
      </c>
      <c r="Y130" s="43">
        <f>SUM($E130:J130)</f>
        <v>1375053</v>
      </c>
      <c r="Z130" s="43">
        <f>SUM($E130:K130)</f>
        <v>1700913</v>
      </c>
      <c r="AA130" s="43">
        <f>SUM($E130:L130)</f>
        <v>2047775</v>
      </c>
      <c r="AB130" s="43">
        <f>SUM($E130:M130)</f>
        <v>2316567</v>
      </c>
      <c r="AC130" s="43">
        <f>SUM($E130:N130)</f>
        <v>2575133</v>
      </c>
      <c r="AD130" s="43">
        <f>SUM($E130:O130)</f>
        <v>2805610</v>
      </c>
      <c r="AE130" s="43">
        <f>SUM($E130:P130)</f>
        <v>3036666</v>
      </c>
      <c r="AF130" s="164"/>
      <c r="AG130" s="43">
        <f t="shared" si="27"/>
        <v>2047775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7"/>
        <v>171625</v>
      </c>
      <c r="F131" s="43">
        <f t="shared" si="47"/>
        <v>161355</v>
      </c>
      <c r="G131" s="43">
        <f t="shared" si="47"/>
        <v>217918</v>
      </c>
      <c r="H131" s="43">
        <f t="shared" si="47"/>
        <v>224173</v>
      </c>
      <c r="I131" s="43">
        <f t="shared" si="47"/>
        <v>253392</v>
      </c>
      <c r="J131" s="43">
        <f t="shared" si="47"/>
        <v>282227</v>
      </c>
      <c r="K131" s="43">
        <f t="shared" si="47"/>
        <v>331419</v>
      </c>
      <c r="L131" s="43">
        <f t="shared" si="47"/>
        <v>341230</v>
      </c>
      <c r="M131" s="43">
        <f t="shared" si="47"/>
        <v>254974</v>
      </c>
      <c r="N131" s="43">
        <f t="shared" si="47"/>
        <v>251604</v>
      </c>
      <c r="O131" s="43">
        <f t="shared" si="47"/>
        <v>224699</v>
      </c>
      <c r="P131" s="43">
        <f t="shared" si="47"/>
        <v>230244</v>
      </c>
      <c r="Q131" s="43">
        <f t="shared" si="48"/>
        <v>2944860</v>
      </c>
      <c r="R131" s="44"/>
      <c r="S131" s="44"/>
      <c r="T131" s="43">
        <f>SUM($E131:E131)</f>
        <v>171625</v>
      </c>
      <c r="U131" s="43">
        <f>SUM($E131:F131)</f>
        <v>332980</v>
      </c>
      <c r="V131" s="43">
        <f>SUM($E131:G131)</f>
        <v>550898</v>
      </c>
      <c r="W131" s="43">
        <f>SUM($E131:H131)</f>
        <v>775071</v>
      </c>
      <c r="X131" s="43">
        <f>SUM($E131:I131)</f>
        <v>1028463</v>
      </c>
      <c r="Y131" s="43">
        <f>SUM($E131:J131)</f>
        <v>1310690</v>
      </c>
      <c r="Z131" s="43">
        <f>SUM($E131:K131)</f>
        <v>1642109</v>
      </c>
      <c r="AA131" s="43">
        <f>SUM($E131:L131)</f>
        <v>1983339</v>
      </c>
      <c r="AB131" s="43">
        <f>SUM($E131:M131)</f>
        <v>2238313</v>
      </c>
      <c r="AC131" s="43">
        <f>SUM($E131:N131)</f>
        <v>2489917</v>
      </c>
      <c r="AD131" s="43">
        <f>SUM($E131:O131)</f>
        <v>2714616</v>
      </c>
      <c r="AE131" s="43">
        <f>SUM($E131:P131)</f>
        <v>2944860</v>
      </c>
      <c r="AF131" s="164"/>
      <c r="AG131" s="43">
        <f t="shared" si="27"/>
        <v>1983339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7"/>
        <v>176098</v>
      </c>
      <c r="F132" s="43">
        <f t="shared" si="47"/>
        <v>171284</v>
      </c>
      <c r="G132" s="43">
        <f t="shared" si="47"/>
        <v>104879</v>
      </c>
      <c r="H132" s="43">
        <f t="shared" si="47"/>
        <v>6762</v>
      </c>
      <c r="I132" s="43">
        <f t="shared" si="47"/>
        <v>8455</v>
      </c>
      <c r="J132" s="43">
        <f t="shared" si="47"/>
        <v>12568</v>
      </c>
      <c r="K132" s="43">
        <f t="shared" si="47"/>
        <v>13818</v>
      </c>
      <c r="L132" s="43">
        <f t="shared" si="47"/>
        <v>15006</v>
      </c>
      <c r="M132" s="43">
        <f t="shared" si="47"/>
        <v>14360</v>
      </c>
      <c r="N132" s="43">
        <f t="shared" si="47"/>
        <v>14793</v>
      </c>
      <c r="O132" s="43">
        <f t="shared" si="47"/>
        <v>13000</v>
      </c>
      <c r="P132" s="43">
        <f t="shared" si="47"/>
        <v>13233</v>
      </c>
      <c r="Q132" s="43">
        <f t="shared" ref="Q132" si="49">SUM(E132:P132)</f>
        <v>564256</v>
      </c>
      <c r="R132" s="44"/>
      <c r="S132" s="44"/>
      <c r="T132" s="43">
        <f>SUM($E132:E132)</f>
        <v>176098</v>
      </c>
      <c r="U132" s="43">
        <f>SUM($E132:F132)</f>
        <v>347382</v>
      </c>
      <c r="V132" s="43">
        <f>SUM($E132:G132)</f>
        <v>452261</v>
      </c>
      <c r="W132" s="43">
        <f>SUM($E132:H132)</f>
        <v>459023</v>
      </c>
      <c r="X132" s="43">
        <f>SUM($E132:I132)</f>
        <v>467478</v>
      </c>
      <c r="Y132" s="43">
        <f>SUM($E132:J132)</f>
        <v>480046</v>
      </c>
      <c r="Z132" s="43">
        <f>SUM($E132:K132)</f>
        <v>493864</v>
      </c>
      <c r="AA132" s="43">
        <f>SUM($E132:L132)</f>
        <v>508870</v>
      </c>
      <c r="AB132" s="43">
        <f>SUM($E132:M132)</f>
        <v>523230</v>
      </c>
      <c r="AC132" s="43">
        <f>SUM($E132:N132)</f>
        <v>538023</v>
      </c>
      <c r="AD132" s="43">
        <f>SUM($E132:O132)</f>
        <v>551023</v>
      </c>
      <c r="AE132" s="43">
        <f>SUM($E132:P132)</f>
        <v>564256</v>
      </c>
      <c r="AF132" s="164"/>
      <c r="AG132" s="43">
        <f t="shared" si="27"/>
        <v>508870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7"/>
        <v>11836</v>
      </c>
      <c r="F133" s="43">
        <f t="shared" si="47"/>
        <v>10417</v>
      </c>
      <c r="G133" s="43">
        <f t="shared" si="47"/>
        <v>12610</v>
      </c>
      <c r="H133" s="43">
        <f t="shared" si="47"/>
        <v>15805</v>
      </c>
      <c r="I133" s="43">
        <f t="shared" si="47"/>
        <v>17012</v>
      </c>
      <c r="J133" s="43">
        <f t="shared" si="47"/>
        <v>17994</v>
      </c>
      <c r="K133" s="43">
        <f t="shared" si="47"/>
        <v>24025</v>
      </c>
      <c r="L133" s="43">
        <f t="shared" si="47"/>
        <v>41740</v>
      </c>
      <c r="M133" s="43">
        <f t="shared" si="47"/>
        <v>41695</v>
      </c>
      <c r="N133" s="43">
        <f t="shared" si="47"/>
        <v>42874</v>
      </c>
      <c r="O133" s="43">
        <f t="shared" si="47"/>
        <v>53767</v>
      </c>
      <c r="P133" s="43">
        <f t="shared" si="47"/>
        <v>73249</v>
      </c>
      <c r="Q133" s="43">
        <f t="shared" ref="Q133:Q134" si="50">SUM(E133:P133)</f>
        <v>363024</v>
      </c>
      <c r="R133" s="44"/>
      <c r="S133" s="44"/>
      <c r="T133" s="43">
        <f>SUM($E133:E133)</f>
        <v>11836</v>
      </c>
      <c r="U133" s="43">
        <f>SUM($E133:F133)</f>
        <v>22253</v>
      </c>
      <c r="V133" s="43">
        <f>SUM($E133:G133)</f>
        <v>34863</v>
      </c>
      <c r="W133" s="43">
        <f>SUM($E133:H133)</f>
        <v>50668</v>
      </c>
      <c r="X133" s="43">
        <f>SUM($E133:I133)</f>
        <v>67680</v>
      </c>
      <c r="Y133" s="43">
        <f>SUM($E133:J133)</f>
        <v>85674</v>
      </c>
      <c r="Z133" s="43">
        <f>SUM($E133:K133)</f>
        <v>109699</v>
      </c>
      <c r="AA133" s="43">
        <f>SUM($E133:L133)</f>
        <v>151439</v>
      </c>
      <c r="AB133" s="43">
        <f>SUM($E133:M133)</f>
        <v>193134</v>
      </c>
      <c r="AC133" s="43">
        <f>SUM($E133:N133)</f>
        <v>236008</v>
      </c>
      <c r="AD133" s="43">
        <f>SUM($E133:O133)</f>
        <v>289775</v>
      </c>
      <c r="AE133" s="43">
        <f>SUM($E133:P133)</f>
        <v>363024</v>
      </c>
      <c r="AF133" s="164"/>
      <c r="AG133" s="43">
        <f t="shared" si="27"/>
        <v>151439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7"/>
        <v>35150</v>
      </c>
      <c r="F134" s="43">
        <f t="shared" si="47"/>
        <v>34536</v>
      </c>
      <c r="G134" s="43">
        <f t="shared" si="47"/>
        <v>63168</v>
      </c>
      <c r="H134" s="43">
        <f t="shared" si="47"/>
        <v>110016</v>
      </c>
      <c r="I134" s="43">
        <f t="shared" si="47"/>
        <v>126587</v>
      </c>
      <c r="J134" s="43">
        <f t="shared" si="47"/>
        <v>140575</v>
      </c>
      <c r="K134" s="43">
        <f t="shared" si="47"/>
        <v>169762</v>
      </c>
      <c r="L134" s="43">
        <f t="shared" si="47"/>
        <v>168354</v>
      </c>
      <c r="M134" s="43">
        <f t="shared" si="47"/>
        <v>143048</v>
      </c>
      <c r="N134" s="43">
        <f t="shared" si="47"/>
        <v>163551</v>
      </c>
      <c r="O134" s="43">
        <f t="shared" si="47"/>
        <v>156031</v>
      </c>
      <c r="P134" s="43">
        <f t="shared" si="47"/>
        <v>144856</v>
      </c>
      <c r="Q134" s="43">
        <f t="shared" si="50"/>
        <v>1455634</v>
      </c>
      <c r="R134" s="44"/>
      <c r="S134" s="44"/>
      <c r="T134" s="43">
        <f>SUM($E134:E134)</f>
        <v>35150</v>
      </c>
      <c r="U134" s="43">
        <f>SUM($E134:F134)</f>
        <v>69686</v>
      </c>
      <c r="V134" s="43">
        <f>SUM($E134:G134)</f>
        <v>132854</v>
      </c>
      <c r="W134" s="43">
        <f>SUM($E134:H134)</f>
        <v>242870</v>
      </c>
      <c r="X134" s="43">
        <f>SUM($E134:I134)</f>
        <v>369457</v>
      </c>
      <c r="Y134" s="43">
        <f>SUM($E134:J134)</f>
        <v>510032</v>
      </c>
      <c r="Z134" s="43">
        <f>SUM($E134:K134)</f>
        <v>679794</v>
      </c>
      <c r="AA134" s="43">
        <f>SUM($E134:L134)</f>
        <v>848148</v>
      </c>
      <c r="AB134" s="43">
        <f>SUM($E134:M134)</f>
        <v>991196</v>
      </c>
      <c r="AC134" s="43">
        <f>SUM($E134:N134)</f>
        <v>1154747</v>
      </c>
      <c r="AD134" s="43">
        <f>SUM($E134:O134)</f>
        <v>1310778</v>
      </c>
      <c r="AE134" s="43">
        <f>SUM($E134:P134)</f>
        <v>1455634</v>
      </c>
      <c r="AF134" s="164"/>
      <c r="AG134" s="43">
        <f t="shared" si="27"/>
        <v>848148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7"/>
        <v>127553</v>
      </c>
      <c r="F135" s="43">
        <f t="shared" si="47"/>
        <v>116349</v>
      </c>
      <c r="G135" s="43">
        <f t="shared" si="47"/>
        <v>146148</v>
      </c>
      <c r="H135" s="43">
        <f t="shared" si="47"/>
        <v>152802</v>
      </c>
      <c r="I135" s="43">
        <f t="shared" si="47"/>
        <v>174275</v>
      </c>
      <c r="J135" s="43">
        <f t="shared" si="47"/>
        <v>198396</v>
      </c>
      <c r="K135" s="43">
        <f t="shared" si="47"/>
        <v>211182</v>
      </c>
      <c r="L135" s="43">
        <f t="shared" si="47"/>
        <v>204341</v>
      </c>
      <c r="M135" s="43">
        <f t="shared" si="47"/>
        <v>175019</v>
      </c>
      <c r="N135" s="43">
        <f t="shared" si="47"/>
        <v>175195</v>
      </c>
      <c r="O135" s="43">
        <f t="shared" si="47"/>
        <v>163555</v>
      </c>
      <c r="P135" s="43">
        <f t="shared" si="47"/>
        <v>164596</v>
      </c>
      <c r="Q135" s="43">
        <f t="shared" ref="Q135:Q136" si="51">SUM(E135:P135)</f>
        <v>2009411</v>
      </c>
      <c r="R135" s="44"/>
      <c r="S135" s="44"/>
      <c r="T135" s="43">
        <f>SUM($E135:E135)</f>
        <v>127553</v>
      </c>
      <c r="U135" s="43">
        <f>SUM($E135:F135)</f>
        <v>243902</v>
      </c>
      <c r="V135" s="43">
        <f>SUM($E135:G135)</f>
        <v>390050</v>
      </c>
      <c r="W135" s="43">
        <f>SUM($E135:H135)</f>
        <v>542852</v>
      </c>
      <c r="X135" s="43">
        <f>SUM($E135:I135)</f>
        <v>717127</v>
      </c>
      <c r="Y135" s="43">
        <f>SUM($E135:J135)</f>
        <v>915523</v>
      </c>
      <c r="Z135" s="43">
        <f>SUM($E135:K135)</f>
        <v>1126705</v>
      </c>
      <c r="AA135" s="43">
        <f>SUM($E135:L135)</f>
        <v>1331046</v>
      </c>
      <c r="AB135" s="43">
        <f>SUM($E135:M135)</f>
        <v>1506065</v>
      </c>
      <c r="AC135" s="43">
        <f>SUM($E135:N135)</f>
        <v>1681260</v>
      </c>
      <c r="AD135" s="43">
        <f>SUM($E135:O135)</f>
        <v>1844815</v>
      </c>
      <c r="AE135" s="43">
        <f>SUM($E135:P135)</f>
        <v>2009411</v>
      </c>
      <c r="AF135" s="164"/>
      <c r="AG135" s="43">
        <f t="shared" si="27"/>
        <v>1331046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7"/>
        <v>124724</v>
      </c>
      <c r="F136" s="43">
        <f t="shared" si="47"/>
        <v>131984</v>
      </c>
      <c r="G136" s="43">
        <f t="shared" si="47"/>
        <v>168483</v>
      </c>
      <c r="H136" s="43">
        <f t="shared" si="47"/>
        <v>164607</v>
      </c>
      <c r="I136" s="43">
        <f t="shared" si="47"/>
        <v>201052</v>
      </c>
      <c r="J136" s="43">
        <f t="shared" si="47"/>
        <v>194622</v>
      </c>
      <c r="K136" s="43">
        <f t="shared" si="47"/>
        <v>223871</v>
      </c>
      <c r="L136" s="43">
        <f t="shared" si="47"/>
        <v>230939</v>
      </c>
      <c r="M136" s="43">
        <f t="shared" si="47"/>
        <v>178432</v>
      </c>
      <c r="N136" s="43">
        <f t="shared" si="47"/>
        <v>177119</v>
      </c>
      <c r="O136" s="43">
        <f t="shared" si="47"/>
        <v>171314</v>
      </c>
      <c r="P136" s="43">
        <f t="shared" si="47"/>
        <v>163646</v>
      </c>
      <c r="Q136" s="43">
        <f t="shared" si="51"/>
        <v>2130793</v>
      </c>
      <c r="R136" s="44"/>
      <c r="S136" s="44"/>
      <c r="T136" s="43">
        <f>SUM($E136:E136)</f>
        <v>124724</v>
      </c>
      <c r="U136" s="43">
        <f>SUM($E136:F136)</f>
        <v>256708</v>
      </c>
      <c r="V136" s="43">
        <f>SUM($E136:G136)</f>
        <v>425191</v>
      </c>
      <c r="W136" s="43">
        <f>SUM($E136:H136)</f>
        <v>589798</v>
      </c>
      <c r="X136" s="43">
        <f>SUM($E136:I136)</f>
        <v>790850</v>
      </c>
      <c r="Y136" s="43">
        <f>SUM($E136:J136)</f>
        <v>985472</v>
      </c>
      <c r="Z136" s="43">
        <f>SUM($E136:K136)</f>
        <v>1209343</v>
      </c>
      <c r="AA136" s="43">
        <f>SUM($E136:L136)</f>
        <v>1440282</v>
      </c>
      <c r="AB136" s="43">
        <f>SUM($E136:M136)</f>
        <v>1618714</v>
      </c>
      <c r="AC136" s="43">
        <f>SUM($E136:N136)</f>
        <v>1795833</v>
      </c>
      <c r="AD136" s="43">
        <f>SUM($E136:O136)</f>
        <v>1967147</v>
      </c>
      <c r="AE136" s="43">
        <f>SUM($E136:P136)</f>
        <v>2130793</v>
      </c>
      <c r="AF136" s="164"/>
      <c r="AG136" s="43">
        <f t="shared" si="27"/>
        <v>1440282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7"/>
        <v>126072</v>
      </c>
      <c r="F137" s="43">
        <f t="shared" si="47"/>
        <v>103879</v>
      </c>
      <c r="G137" s="43">
        <f t="shared" si="47"/>
        <v>125132</v>
      </c>
      <c r="H137" s="43">
        <f t="shared" si="47"/>
        <v>113690</v>
      </c>
      <c r="I137" s="43">
        <f t="shared" si="47"/>
        <v>136126</v>
      </c>
      <c r="J137" s="43">
        <f t="shared" si="47"/>
        <v>157480</v>
      </c>
      <c r="K137" s="43">
        <f t="shared" si="47"/>
        <v>182372</v>
      </c>
      <c r="L137" s="43">
        <f t="shared" si="47"/>
        <v>191801</v>
      </c>
      <c r="M137" s="43">
        <f t="shared" si="47"/>
        <v>144374</v>
      </c>
      <c r="N137" s="43">
        <f t="shared" si="47"/>
        <v>140170</v>
      </c>
      <c r="O137" s="43">
        <f t="shared" si="47"/>
        <v>124470</v>
      </c>
      <c r="P137" s="43">
        <f t="shared" si="47"/>
        <v>120306</v>
      </c>
      <c r="Q137" s="43">
        <f t="shared" ref="Q137" si="52">SUM(E137:P137)</f>
        <v>1665872</v>
      </c>
      <c r="R137" s="44"/>
      <c r="S137" s="44"/>
      <c r="T137" s="43">
        <f>SUM($E137:E137)</f>
        <v>126072</v>
      </c>
      <c r="U137" s="43">
        <f>SUM($E137:F137)</f>
        <v>229951</v>
      </c>
      <c r="V137" s="43">
        <f>SUM($E137:G137)</f>
        <v>355083</v>
      </c>
      <c r="W137" s="43">
        <f>SUM($E137:H137)</f>
        <v>468773</v>
      </c>
      <c r="X137" s="43">
        <f>SUM($E137:I137)</f>
        <v>604899</v>
      </c>
      <c r="Y137" s="43">
        <f>SUM($E137:J137)</f>
        <v>762379</v>
      </c>
      <c r="Z137" s="43">
        <f>SUM($E137:K137)</f>
        <v>944751</v>
      </c>
      <c r="AA137" s="43">
        <f>SUM($E137:L137)</f>
        <v>1136552</v>
      </c>
      <c r="AB137" s="43">
        <f>SUM($E137:M137)</f>
        <v>1280926</v>
      </c>
      <c r="AC137" s="43">
        <f>SUM($E137:N137)</f>
        <v>1421096</v>
      </c>
      <c r="AD137" s="43">
        <f>SUM($E137:O137)</f>
        <v>1545566</v>
      </c>
      <c r="AE137" s="43">
        <f>SUM($E137:P137)</f>
        <v>1665872</v>
      </c>
      <c r="AF137" s="164"/>
      <c r="AG137" s="43">
        <f t="shared" si="27"/>
        <v>1136552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7"/>
        <v>97703</v>
      </c>
      <c r="F138" s="43">
        <f t="shared" si="47"/>
        <v>92606</v>
      </c>
      <c r="G138" s="43">
        <f t="shared" si="47"/>
        <v>119193</v>
      </c>
      <c r="H138" s="43">
        <f t="shared" si="47"/>
        <v>124871</v>
      </c>
      <c r="I138" s="43">
        <f t="shared" si="47"/>
        <v>157153</v>
      </c>
      <c r="J138" s="43">
        <f t="shared" si="47"/>
        <v>177917</v>
      </c>
      <c r="K138" s="43">
        <f t="shared" si="47"/>
        <v>208187</v>
      </c>
      <c r="L138" s="43">
        <f t="shared" si="47"/>
        <v>202160</v>
      </c>
      <c r="M138" s="43">
        <f t="shared" si="47"/>
        <v>0</v>
      </c>
      <c r="N138" s="43">
        <f t="shared" si="47"/>
        <v>0</v>
      </c>
      <c r="O138" s="43">
        <f t="shared" si="47"/>
        <v>0</v>
      </c>
      <c r="P138" s="43">
        <f t="shared" si="47"/>
        <v>0</v>
      </c>
      <c r="Q138" s="43">
        <f t="shared" si="46"/>
        <v>1179790</v>
      </c>
      <c r="R138" s="44"/>
      <c r="S138" s="44"/>
      <c r="T138" s="43">
        <f>SUM($E138:E138)</f>
        <v>97703</v>
      </c>
      <c r="U138" s="43">
        <f>SUM($E138:F138)</f>
        <v>190309</v>
      </c>
      <c r="V138" s="43">
        <f>SUM($E138:G138)</f>
        <v>309502</v>
      </c>
      <c r="W138" s="43">
        <f>SUM($E138:H138)</f>
        <v>434373</v>
      </c>
      <c r="X138" s="43">
        <f>SUM($E138:I138)</f>
        <v>591526</v>
      </c>
      <c r="Y138" s="43">
        <f>SUM($E138:J138)</f>
        <v>769443</v>
      </c>
      <c r="Z138" s="43">
        <f>SUM($E138:K138)</f>
        <v>977630</v>
      </c>
      <c r="AA138" s="43">
        <f>SUM($E138:L138)</f>
        <v>1179790</v>
      </c>
      <c r="AB138" s="43">
        <f>SUM($E138:M138)</f>
        <v>1179790</v>
      </c>
      <c r="AC138" s="43">
        <f>SUM($E138:N138)</f>
        <v>1179790</v>
      </c>
      <c r="AD138" s="43">
        <f>SUM($E138:O138)</f>
        <v>1179790</v>
      </c>
      <c r="AE138" s="43">
        <f>SUM($E138:P138)</f>
        <v>1179790</v>
      </c>
      <c r="AF138" s="164"/>
      <c r="AG138" s="43">
        <f t="shared" si="27"/>
        <v>1179790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3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4">SUMIFS(E$11:E$115,$A$11:$A$115,$A141,$C$11:$C$115,$C141)</f>
        <v>139489</v>
      </c>
      <c r="F141" s="43">
        <f t="shared" si="54"/>
        <v>132980</v>
      </c>
      <c r="G141" s="43">
        <f t="shared" si="54"/>
        <v>151559</v>
      </c>
      <c r="H141" s="43">
        <f t="shared" si="54"/>
        <v>135070</v>
      </c>
      <c r="I141" s="43">
        <f t="shared" si="54"/>
        <v>148183</v>
      </c>
      <c r="J141" s="43">
        <f t="shared" si="54"/>
        <v>148920</v>
      </c>
      <c r="K141" s="43">
        <f t="shared" si="54"/>
        <v>118135</v>
      </c>
      <c r="L141" s="43">
        <f t="shared" si="54"/>
        <v>143218</v>
      </c>
      <c r="M141" s="43">
        <f t="shared" si="54"/>
        <v>130953</v>
      </c>
      <c r="N141" s="43">
        <f t="shared" si="54"/>
        <v>138517</v>
      </c>
      <c r="O141" s="43">
        <f t="shared" si="54"/>
        <v>135039</v>
      </c>
      <c r="P141" s="43">
        <f t="shared" si="54"/>
        <v>114457</v>
      </c>
      <c r="Q141" s="43">
        <f t="shared" ref="Q141:Q146" si="55">SUM(E141:P141)</f>
        <v>1636520</v>
      </c>
      <c r="R141" s="44"/>
      <c r="S141" s="44"/>
      <c r="T141" s="43">
        <f>SUM($E141:E141)</f>
        <v>139489</v>
      </c>
      <c r="U141" s="43">
        <f>SUM($E141:F141)</f>
        <v>272469</v>
      </c>
      <c r="V141" s="43">
        <f>SUM($E141:G141)</f>
        <v>424028</v>
      </c>
      <c r="W141" s="43">
        <f>SUM($E141:H141)</f>
        <v>559098</v>
      </c>
      <c r="X141" s="43">
        <f>SUM($E141:I141)</f>
        <v>707281</v>
      </c>
      <c r="Y141" s="43">
        <f>SUM($E141:J141)</f>
        <v>856201</v>
      </c>
      <c r="Z141" s="43">
        <f>SUM($E141:K141)</f>
        <v>974336</v>
      </c>
      <c r="AA141" s="43">
        <f>SUM($E141:L141)</f>
        <v>1117554</v>
      </c>
      <c r="AB141" s="43">
        <f>SUM($E141:M141)</f>
        <v>1248507</v>
      </c>
      <c r="AC141" s="43">
        <f>SUM($E141:N141)</f>
        <v>1387024</v>
      </c>
      <c r="AD141" s="43">
        <f>SUM($E141:O141)</f>
        <v>1522063</v>
      </c>
      <c r="AE141" s="43">
        <f>SUM($E141:P141)</f>
        <v>1636520</v>
      </c>
      <c r="AG141" s="43">
        <f t="shared" si="53"/>
        <v>1117554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4"/>
        <v>128485</v>
      </c>
      <c r="F142" s="43">
        <f t="shared" si="54"/>
        <v>119197</v>
      </c>
      <c r="G142" s="43">
        <f t="shared" si="54"/>
        <v>137292</v>
      </c>
      <c r="H142" s="43">
        <f t="shared" si="54"/>
        <v>132462</v>
      </c>
      <c r="I142" s="43">
        <f t="shared" si="54"/>
        <v>148999</v>
      </c>
      <c r="J142" s="43">
        <f t="shared" si="54"/>
        <v>141958</v>
      </c>
      <c r="K142" s="43">
        <f t="shared" si="54"/>
        <v>125035</v>
      </c>
      <c r="L142" s="43">
        <f t="shared" si="54"/>
        <v>144580</v>
      </c>
      <c r="M142" s="43">
        <f t="shared" si="54"/>
        <v>132675</v>
      </c>
      <c r="N142" s="43">
        <f t="shared" si="54"/>
        <v>150088</v>
      </c>
      <c r="O142" s="43">
        <f t="shared" si="54"/>
        <v>141518</v>
      </c>
      <c r="P142" s="43">
        <f t="shared" si="54"/>
        <v>111708</v>
      </c>
      <c r="Q142" s="43">
        <f t="shared" si="55"/>
        <v>1613997</v>
      </c>
      <c r="R142" s="44"/>
      <c r="S142" s="44"/>
      <c r="T142" s="43">
        <f>SUM($E142:E142)</f>
        <v>128485</v>
      </c>
      <c r="U142" s="43">
        <f>SUM($E142:F142)</f>
        <v>247682</v>
      </c>
      <c r="V142" s="43">
        <f>SUM($E142:G142)</f>
        <v>384974</v>
      </c>
      <c r="W142" s="43">
        <f>SUM($E142:H142)</f>
        <v>517436</v>
      </c>
      <c r="X142" s="43">
        <f>SUM($E142:I142)</f>
        <v>666435</v>
      </c>
      <c r="Y142" s="43">
        <f>SUM($E142:J142)</f>
        <v>808393</v>
      </c>
      <c r="Z142" s="43">
        <f>SUM($E142:K142)</f>
        <v>933428</v>
      </c>
      <c r="AA142" s="43">
        <f>SUM($E142:L142)</f>
        <v>1078008</v>
      </c>
      <c r="AB142" s="43">
        <f>SUM($E142:M142)</f>
        <v>1210683</v>
      </c>
      <c r="AC142" s="43">
        <f>SUM($E142:N142)</f>
        <v>1360771</v>
      </c>
      <c r="AD142" s="43">
        <f>SUM($E142:O142)</f>
        <v>1502289</v>
      </c>
      <c r="AE142" s="43">
        <f>SUM($E142:P142)</f>
        <v>1613997</v>
      </c>
      <c r="AG142" s="43">
        <f t="shared" si="53"/>
        <v>1078008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4"/>
        <v>132664</v>
      </c>
      <c r="F143" s="43">
        <f t="shared" si="54"/>
        <v>131212</v>
      </c>
      <c r="G143" s="43">
        <f t="shared" si="54"/>
        <v>130542</v>
      </c>
      <c r="H143" s="43">
        <f t="shared" si="54"/>
        <v>140611</v>
      </c>
      <c r="I143" s="43">
        <f t="shared" si="54"/>
        <v>142123</v>
      </c>
      <c r="J143" s="43">
        <f t="shared" si="54"/>
        <v>144898</v>
      </c>
      <c r="K143" s="43">
        <f t="shared" si="54"/>
        <v>131232</v>
      </c>
      <c r="L143" s="43">
        <f t="shared" si="54"/>
        <v>133945</v>
      </c>
      <c r="M143" s="43">
        <f t="shared" si="54"/>
        <v>136845</v>
      </c>
      <c r="N143" s="43">
        <f t="shared" si="54"/>
        <v>138402</v>
      </c>
      <c r="O143" s="43">
        <f t="shared" si="54"/>
        <v>113505</v>
      </c>
      <c r="P143" s="43">
        <f t="shared" si="54"/>
        <v>98449</v>
      </c>
      <c r="Q143" s="43">
        <f t="shared" si="55"/>
        <v>1574428</v>
      </c>
      <c r="R143" s="44"/>
      <c r="S143" s="44"/>
      <c r="T143" s="43">
        <f>SUM($E143:E143)</f>
        <v>132664</v>
      </c>
      <c r="U143" s="43">
        <f>SUM($E143:F143)</f>
        <v>263876</v>
      </c>
      <c r="V143" s="43">
        <f>SUM($E143:G143)</f>
        <v>394418</v>
      </c>
      <c r="W143" s="43">
        <f>SUM($E143:H143)</f>
        <v>535029</v>
      </c>
      <c r="X143" s="43">
        <f>SUM($E143:I143)</f>
        <v>677152</v>
      </c>
      <c r="Y143" s="43">
        <f>SUM($E143:J143)</f>
        <v>822050</v>
      </c>
      <c r="Z143" s="43">
        <f>SUM($E143:K143)</f>
        <v>953282</v>
      </c>
      <c r="AA143" s="43">
        <f>SUM($E143:L143)</f>
        <v>1087227</v>
      </c>
      <c r="AB143" s="43">
        <f>SUM($E143:M143)</f>
        <v>1224072</v>
      </c>
      <c r="AC143" s="43">
        <f>SUM($E143:N143)</f>
        <v>1362474</v>
      </c>
      <c r="AD143" s="43">
        <f>SUM($E143:O143)</f>
        <v>1475979</v>
      </c>
      <c r="AE143" s="43">
        <f>SUM($E143:P143)</f>
        <v>1574428</v>
      </c>
      <c r="AG143" s="43">
        <f t="shared" si="53"/>
        <v>1087227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4"/>
        <v>92677</v>
      </c>
      <c r="F144" s="43">
        <f t="shared" si="54"/>
        <v>97001</v>
      </c>
      <c r="G144" s="43">
        <f t="shared" si="54"/>
        <v>108740</v>
      </c>
      <c r="H144" s="43">
        <f t="shared" si="54"/>
        <v>107384</v>
      </c>
      <c r="I144" s="43">
        <f t="shared" si="54"/>
        <v>105757</v>
      </c>
      <c r="J144" s="43">
        <f t="shared" si="54"/>
        <v>110065</v>
      </c>
      <c r="K144" s="43">
        <f t="shared" si="54"/>
        <v>109157</v>
      </c>
      <c r="L144" s="43">
        <f t="shared" si="54"/>
        <v>115795</v>
      </c>
      <c r="M144" s="43">
        <f t="shared" si="54"/>
        <v>127406</v>
      </c>
      <c r="N144" s="43">
        <f t="shared" si="54"/>
        <v>131091</v>
      </c>
      <c r="O144" s="43">
        <f t="shared" si="54"/>
        <v>123422</v>
      </c>
      <c r="P144" s="43">
        <f t="shared" si="54"/>
        <v>115687</v>
      </c>
      <c r="Q144" s="43">
        <f t="shared" si="55"/>
        <v>1344182</v>
      </c>
      <c r="R144" s="44"/>
      <c r="S144" s="44"/>
      <c r="T144" s="43">
        <f>SUM($E144:E144)</f>
        <v>92677</v>
      </c>
      <c r="U144" s="43">
        <f>SUM($E144:F144)</f>
        <v>189678</v>
      </c>
      <c r="V144" s="43">
        <f>SUM($E144:G144)</f>
        <v>298418</v>
      </c>
      <c r="W144" s="43">
        <f>SUM($E144:H144)</f>
        <v>405802</v>
      </c>
      <c r="X144" s="43">
        <f>SUM($E144:I144)</f>
        <v>511559</v>
      </c>
      <c r="Y144" s="43">
        <f>SUM($E144:J144)</f>
        <v>621624</v>
      </c>
      <c r="Z144" s="43">
        <f>SUM($E144:K144)</f>
        <v>730781</v>
      </c>
      <c r="AA144" s="43">
        <f>SUM($E144:L144)</f>
        <v>846576</v>
      </c>
      <c r="AB144" s="43">
        <f>SUM($E144:M144)</f>
        <v>973982</v>
      </c>
      <c r="AC144" s="43">
        <f>SUM($E144:N144)</f>
        <v>1105073</v>
      </c>
      <c r="AD144" s="43">
        <f>SUM($E144:O144)</f>
        <v>1228495</v>
      </c>
      <c r="AE144" s="43">
        <f>SUM($E144:P144)</f>
        <v>1344182</v>
      </c>
      <c r="AG144" s="43">
        <f t="shared" si="53"/>
        <v>846576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4"/>
        <v>111425</v>
      </c>
      <c r="F145" s="43">
        <f t="shared" si="54"/>
        <v>110733</v>
      </c>
      <c r="G145" s="43">
        <f t="shared" si="54"/>
        <v>130258</v>
      </c>
      <c r="H145" s="43">
        <f t="shared" si="54"/>
        <v>124808</v>
      </c>
      <c r="I145" s="43">
        <f t="shared" si="54"/>
        <v>126250</v>
      </c>
      <c r="J145" s="43">
        <f t="shared" si="54"/>
        <v>134335</v>
      </c>
      <c r="K145" s="43">
        <f t="shared" si="54"/>
        <v>113433</v>
      </c>
      <c r="L145" s="43">
        <f t="shared" si="54"/>
        <v>121655</v>
      </c>
      <c r="M145" s="43">
        <f t="shared" si="54"/>
        <v>123261</v>
      </c>
      <c r="N145" s="43">
        <f t="shared" si="54"/>
        <v>123478</v>
      </c>
      <c r="O145" s="43">
        <f t="shared" si="54"/>
        <v>119721</v>
      </c>
      <c r="P145" s="43">
        <f t="shared" si="54"/>
        <v>90608</v>
      </c>
      <c r="Q145" s="43">
        <f t="shared" si="55"/>
        <v>1429965</v>
      </c>
      <c r="R145" s="44"/>
      <c r="S145" s="44"/>
      <c r="T145" s="43">
        <f>SUM($E145:E145)</f>
        <v>111425</v>
      </c>
      <c r="U145" s="43">
        <f>SUM($E145:F145)</f>
        <v>222158</v>
      </c>
      <c r="V145" s="43">
        <f>SUM($E145:G145)</f>
        <v>352416</v>
      </c>
      <c r="W145" s="43">
        <f>SUM($E145:H145)</f>
        <v>477224</v>
      </c>
      <c r="X145" s="43">
        <f>SUM($E145:I145)</f>
        <v>603474</v>
      </c>
      <c r="Y145" s="43">
        <f>SUM($E145:J145)</f>
        <v>737809</v>
      </c>
      <c r="Z145" s="43">
        <f>SUM($E145:K145)</f>
        <v>851242</v>
      </c>
      <c r="AA145" s="43">
        <f>SUM($E145:L145)</f>
        <v>972897</v>
      </c>
      <c r="AB145" s="43">
        <f>SUM($E145:M145)</f>
        <v>1096158</v>
      </c>
      <c r="AC145" s="43">
        <f>SUM($E145:N145)</f>
        <v>1219636</v>
      </c>
      <c r="AD145" s="43">
        <f>SUM($E145:O145)</f>
        <v>1339357</v>
      </c>
      <c r="AE145" s="43">
        <f>SUM($E145:P145)</f>
        <v>1429965</v>
      </c>
      <c r="AG145" s="43">
        <f t="shared" si="53"/>
        <v>972897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4"/>
        <v>111695</v>
      </c>
      <c r="F146" s="43">
        <f t="shared" si="54"/>
        <v>106430</v>
      </c>
      <c r="G146" s="43">
        <f t="shared" si="54"/>
        <v>130924</v>
      </c>
      <c r="H146" s="43">
        <f t="shared" si="54"/>
        <v>121300</v>
      </c>
      <c r="I146" s="43">
        <f t="shared" si="54"/>
        <v>126399</v>
      </c>
      <c r="J146" s="43">
        <f t="shared" si="54"/>
        <v>130100</v>
      </c>
      <c r="K146" s="43">
        <f t="shared" si="54"/>
        <v>113316</v>
      </c>
      <c r="L146" s="43">
        <f t="shared" si="54"/>
        <v>131657</v>
      </c>
      <c r="M146" s="43">
        <f t="shared" si="54"/>
        <v>122419</v>
      </c>
      <c r="N146" s="43">
        <f t="shared" si="54"/>
        <v>125123</v>
      </c>
      <c r="O146" s="43">
        <f t="shared" si="54"/>
        <v>120957</v>
      </c>
      <c r="P146" s="43">
        <f t="shared" si="54"/>
        <v>108637</v>
      </c>
      <c r="Q146" s="43">
        <f t="shared" si="55"/>
        <v>1448957</v>
      </c>
      <c r="R146" s="44"/>
      <c r="S146" s="44"/>
      <c r="T146" s="43">
        <f>SUM($E146:E146)</f>
        <v>111695</v>
      </c>
      <c r="U146" s="43">
        <f>SUM($E146:F146)</f>
        <v>218125</v>
      </c>
      <c r="V146" s="43">
        <f>SUM($E146:G146)</f>
        <v>349049</v>
      </c>
      <c r="W146" s="43">
        <f>SUM($E146:H146)</f>
        <v>470349</v>
      </c>
      <c r="X146" s="43">
        <f>SUM($E146:I146)</f>
        <v>596748</v>
      </c>
      <c r="Y146" s="43">
        <f>SUM($E146:J146)</f>
        <v>726848</v>
      </c>
      <c r="Z146" s="43">
        <f>SUM($E146:K146)</f>
        <v>840164</v>
      </c>
      <c r="AA146" s="43">
        <f>SUM($E146:L146)</f>
        <v>971821</v>
      </c>
      <c r="AB146" s="43">
        <f>SUM($E146:M146)</f>
        <v>1094240</v>
      </c>
      <c r="AC146" s="43">
        <f>SUM($E146:N146)</f>
        <v>1219363</v>
      </c>
      <c r="AD146" s="43">
        <f>SUM($E146:O146)</f>
        <v>1340320</v>
      </c>
      <c r="AE146" s="43">
        <f>SUM($E146:P146)</f>
        <v>1448957</v>
      </c>
      <c r="AG146" s="43">
        <f t="shared" si="53"/>
        <v>971821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4"/>
        <v>113358</v>
      </c>
      <c r="F147" s="43">
        <f t="shared" si="54"/>
        <v>114669</v>
      </c>
      <c r="G147" s="43">
        <f t="shared" si="54"/>
        <v>126647</v>
      </c>
      <c r="H147" s="43">
        <f t="shared" si="54"/>
        <v>123943</v>
      </c>
      <c r="I147" s="43">
        <f t="shared" si="54"/>
        <v>132440</v>
      </c>
      <c r="J147" s="43">
        <f t="shared" si="54"/>
        <v>128866</v>
      </c>
      <c r="K147" s="43">
        <f t="shared" si="54"/>
        <v>118591</v>
      </c>
      <c r="L147" s="43">
        <f t="shared" si="54"/>
        <v>132413</v>
      </c>
      <c r="M147" s="43">
        <f t="shared" si="54"/>
        <v>120668</v>
      </c>
      <c r="N147" s="43">
        <f t="shared" si="54"/>
        <v>132419</v>
      </c>
      <c r="O147" s="43">
        <f t="shared" si="54"/>
        <v>127667</v>
      </c>
      <c r="P147" s="43">
        <f t="shared" si="54"/>
        <v>105340</v>
      </c>
      <c r="Q147" s="43">
        <f t="shared" ref="Q147:Q161" si="56">SUM(E147:P147)</f>
        <v>1477021</v>
      </c>
      <c r="R147" s="44"/>
      <c r="S147" s="44"/>
      <c r="T147" s="43">
        <f>SUM($E147:E147)</f>
        <v>113358</v>
      </c>
      <c r="U147" s="43">
        <f>SUM($E147:F147)</f>
        <v>228027</v>
      </c>
      <c r="V147" s="43">
        <f>SUM($E147:G147)</f>
        <v>354674</v>
      </c>
      <c r="W147" s="43">
        <f>SUM($E147:H147)</f>
        <v>478617</v>
      </c>
      <c r="X147" s="43">
        <f>SUM($E147:I147)</f>
        <v>611057</v>
      </c>
      <c r="Y147" s="43">
        <f>SUM($E147:J147)</f>
        <v>739923</v>
      </c>
      <c r="Z147" s="43">
        <f>SUM($E147:K147)</f>
        <v>858514</v>
      </c>
      <c r="AA147" s="43">
        <f>SUM($E147:L147)</f>
        <v>990927</v>
      </c>
      <c r="AB147" s="43">
        <f>SUM($E147:M147)</f>
        <v>1111595</v>
      </c>
      <c r="AC147" s="43">
        <f>SUM($E147:N147)</f>
        <v>1244014</v>
      </c>
      <c r="AD147" s="43">
        <f>SUM($E147:O147)</f>
        <v>1371681</v>
      </c>
      <c r="AE147" s="43">
        <f>SUM($E147:P147)</f>
        <v>1477021</v>
      </c>
      <c r="AG147" s="43">
        <f t="shared" si="53"/>
        <v>990927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4"/>
        <v>124995</v>
      </c>
      <c r="F148" s="43">
        <f t="shared" si="54"/>
        <v>112961</v>
      </c>
      <c r="G148" s="43">
        <f t="shared" si="54"/>
        <v>124301</v>
      </c>
      <c r="H148" s="43">
        <f t="shared" si="54"/>
        <v>131383</v>
      </c>
      <c r="I148" s="43">
        <f t="shared" si="54"/>
        <v>138007</v>
      </c>
      <c r="J148" s="43">
        <f t="shared" si="54"/>
        <v>133299</v>
      </c>
      <c r="K148" s="43">
        <f t="shared" si="54"/>
        <v>125182</v>
      </c>
      <c r="L148" s="43">
        <f t="shared" si="54"/>
        <v>133476</v>
      </c>
      <c r="M148" s="43">
        <f t="shared" si="54"/>
        <v>129876</v>
      </c>
      <c r="N148" s="43">
        <f t="shared" si="54"/>
        <v>142597</v>
      </c>
      <c r="O148" s="43">
        <f t="shared" si="54"/>
        <v>130402</v>
      </c>
      <c r="P148" s="43">
        <f t="shared" si="54"/>
        <v>110472</v>
      </c>
      <c r="Q148" s="43">
        <f t="shared" si="56"/>
        <v>1536951</v>
      </c>
      <c r="R148" s="44"/>
      <c r="S148" s="44"/>
      <c r="T148" s="43">
        <f>SUM($E148:E148)</f>
        <v>124995</v>
      </c>
      <c r="U148" s="43">
        <f>SUM($E148:F148)</f>
        <v>237956</v>
      </c>
      <c r="V148" s="43">
        <f>SUM($E148:G148)</f>
        <v>362257</v>
      </c>
      <c r="W148" s="43">
        <f>SUM($E148:H148)</f>
        <v>493640</v>
      </c>
      <c r="X148" s="43">
        <f>SUM($E148:I148)</f>
        <v>631647</v>
      </c>
      <c r="Y148" s="43">
        <f>SUM($E148:J148)</f>
        <v>764946</v>
      </c>
      <c r="Z148" s="43">
        <f>SUM($E148:K148)</f>
        <v>890128</v>
      </c>
      <c r="AA148" s="43">
        <f>SUM($E148:L148)</f>
        <v>1023604</v>
      </c>
      <c r="AB148" s="43">
        <f>SUM($E148:M148)</f>
        <v>1153480</v>
      </c>
      <c r="AC148" s="43">
        <f>SUM($E148:N148)</f>
        <v>1296077</v>
      </c>
      <c r="AD148" s="43">
        <f>SUM($E148:O148)</f>
        <v>1426479</v>
      </c>
      <c r="AE148" s="43">
        <f>SUM($E148:P148)</f>
        <v>1536951</v>
      </c>
      <c r="AG148" s="43">
        <f t="shared" si="53"/>
        <v>1023604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4"/>
        <v>117958</v>
      </c>
      <c r="F149" s="43">
        <f t="shared" si="54"/>
        <v>115903</v>
      </c>
      <c r="G149" s="43">
        <f t="shared" si="54"/>
        <v>129662</v>
      </c>
      <c r="H149" s="43">
        <f t="shared" si="54"/>
        <v>132436</v>
      </c>
      <c r="I149" s="43">
        <f t="shared" si="54"/>
        <v>138110</v>
      </c>
      <c r="J149" s="43">
        <f t="shared" si="54"/>
        <v>137861</v>
      </c>
      <c r="K149" s="43">
        <f t="shared" si="54"/>
        <v>133809</v>
      </c>
      <c r="L149" s="43">
        <f t="shared" si="54"/>
        <v>132297</v>
      </c>
      <c r="M149" s="43">
        <f t="shared" si="54"/>
        <v>142304</v>
      </c>
      <c r="N149" s="43">
        <f t="shared" si="54"/>
        <v>148555</v>
      </c>
      <c r="O149" s="43">
        <f t="shared" si="54"/>
        <v>131993</v>
      </c>
      <c r="P149" s="43">
        <f t="shared" si="54"/>
        <v>125273</v>
      </c>
      <c r="Q149" s="43">
        <f t="shared" si="56"/>
        <v>1586161</v>
      </c>
      <c r="R149" s="44"/>
      <c r="S149" s="44"/>
      <c r="T149" s="43">
        <f>SUM($E149:E149)</f>
        <v>117958</v>
      </c>
      <c r="U149" s="43">
        <f>SUM($E149:F149)</f>
        <v>233861</v>
      </c>
      <c r="V149" s="43">
        <f>SUM($E149:G149)</f>
        <v>363523</v>
      </c>
      <c r="W149" s="43">
        <f>SUM($E149:H149)</f>
        <v>495959</v>
      </c>
      <c r="X149" s="43">
        <f>SUM($E149:I149)</f>
        <v>634069</v>
      </c>
      <c r="Y149" s="43">
        <f>SUM($E149:J149)</f>
        <v>771930</v>
      </c>
      <c r="Z149" s="43">
        <f>SUM($E149:K149)</f>
        <v>905739</v>
      </c>
      <c r="AA149" s="43">
        <f>SUM($E149:L149)</f>
        <v>1038036</v>
      </c>
      <c r="AB149" s="43">
        <f>SUM($E149:M149)</f>
        <v>1180340</v>
      </c>
      <c r="AC149" s="43">
        <f>SUM($E149:N149)</f>
        <v>1328895</v>
      </c>
      <c r="AD149" s="43">
        <f>SUM($E149:O149)</f>
        <v>1460888</v>
      </c>
      <c r="AE149" s="43">
        <f>SUM($E149:P149)</f>
        <v>1586161</v>
      </c>
      <c r="AG149" s="43">
        <f t="shared" si="53"/>
        <v>1038036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4"/>
        <v>121344</v>
      </c>
      <c r="F150" s="43">
        <f t="shared" si="54"/>
        <v>118080</v>
      </c>
      <c r="G150" s="43">
        <f t="shared" si="54"/>
        <v>139377</v>
      </c>
      <c r="H150" s="43">
        <f t="shared" si="54"/>
        <v>134492</v>
      </c>
      <c r="I150" s="43">
        <f t="shared" si="54"/>
        <v>135340</v>
      </c>
      <c r="J150" s="43">
        <f t="shared" si="54"/>
        <v>140379</v>
      </c>
      <c r="K150" s="43">
        <f t="shared" si="54"/>
        <v>128673</v>
      </c>
      <c r="L150" s="43">
        <f t="shared" si="54"/>
        <v>137290</v>
      </c>
      <c r="M150" s="43">
        <f t="shared" si="54"/>
        <v>139086</v>
      </c>
      <c r="N150" s="43">
        <f t="shared" si="54"/>
        <v>146215</v>
      </c>
      <c r="O150" s="43">
        <f t="shared" si="54"/>
        <v>137448</v>
      </c>
      <c r="P150" s="43">
        <f t="shared" si="54"/>
        <v>125686</v>
      </c>
      <c r="Q150" s="43">
        <f t="shared" si="56"/>
        <v>1603410</v>
      </c>
      <c r="R150" s="44"/>
      <c r="S150" s="44"/>
      <c r="T150" s="43">
        <f>SUM($E150:E150)</f>
        <v>121344</v>
      </c>
      <c r="U150" s="43">
        <f>SUM($E150:F150)</f>
        <v>239424</v>
      </c>
      <c r="V150" s="43">
        <f>SUM($E150:G150)</f>
        <v>378801</v>
      </c>
      <c r="W150" s="43">
        <f>SUM($E150:H150)</f>
        <v>513293</v>
      </c>
      <c r="X150" s="43">
        <f>SUM($E150:I150)</f>
        <v>648633</v>
      </c>
      <c r="Y150" s="43">
        <f>SUM($E150:J150)</f>
        <v>789012</v>
      </c>
      <c r="Z150" s="43">
        <f>SUM($E150:K150)</f>
        <v>917685</v>
      </c>
      <c r="AA150" s="43">
        <f>SUM($E150:L150)</f>
        <v>1054975</v>
      </c>
      <c r="AB150" s="43">
        <f>SUM($E150:M150)</f>
        <v>1194061</v>
      </c>
      <c r="AC150" s="43">
        <f>SUM($E150:N150)</f>
        <v>1340276</v>
      </c>
      <c r="AD150" s="43">
        <f>SUM($E150:O150)</f>
        <v>1477724</v>
      </c>
      <c r="AE150" s="43">
        <f>SUM($E150:P150)</f>
        <v>1603410</v>
      </c>
      <c r="AG150" s="43">
        <f t="shared" si="53"/>
        <v>1054975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126932</v>
      </c>
      <c r="F151" s="43">
        <f t="shared" si="57"/>
        <v>130663</v>
      </c>
      <c r="G151" s="43">
        <f t="shared" si="57"/>
        <v>143808</v>
      </c>
      <c r="H151" s="43">
        <f t="shared" si="57"/>
        <v>143194</v>
      </c>
      <c r="I151" s="43">
        <f t="shared" si="57"/>
        <v>143313</v>
      </c>
      <c r="J151" s="43">
        <f t="shared" si="57"/>
        <v>154028</v>
      </c>
      <c r="K151" s="43">
        <f t="shared" si="57"/>
        <v>132233</v>
      </c>
      <c r="L151" s="43">
        <f t="shared" si="57"/>
        <v>146679</v>
      </c>
      <c r="M151" s="43">
        <f t="shared" si="57"/>
        <v>144474</v>
      </c>
      <c r="N151" s="43">
        <f t="shared" si="57"/>
        <v>147152</v>
      </c>
      <c r="O151" s="43">
        <f t="shared" si="57"/>
        <v>143491</v>
      </c>
      <c r="P151" s="43">
        <f t="shared" si="57"/>
        <v>124271</v>
      </c>
      <c r="Q151" s="43">
        <f t="shared" si="56"/>
        <v>1680238</v>
      </c>
      <c r="R151" s="44"/>
      <c r="S151" s="44"/>
      <c r="T151" s="43">
        <f>SUM($E151:E151)</f>
        <v>126932</v>
      </c>
      <c r="U151" s="43">
        <f>SUM($E151:F151)</f>
        <v>257595</v>
      </c>
      <c r="V151" s="43">
        <f>SUM($E151:G151)</f>
        <v>401403</v>
      </c>
      <c r="W151" s="43">
        <f>SUM($E151:H151)</f>
        <v>544597</v>
      </c>
      <c r="X151" s="43">
        <f>SUM($E151:I151)</f>
        <v>687910</v>
      </c>
      <c r="Y151" s="43">
        <f>SUM($E151:J151)</f>
        <v>841938</v>
      </c>
      <c r="Z151" s="43">
        <f>SUM($E151:K151)</f>
        <v>974171</v>
      </c>
      <c r="AA151" s="43">
        <f>SUM($E151:L151)</f>
        <v>1120850</v>
      </c>
      <c r="AB151" s="43">
        <f>SUM($E151:M151)</f>
        <v>1265324</v>
      </c>
      <c r="AC151" s="43">
        <f>SUM($E151:N151)</f>
        <v>1412476</v>
      </c>
      <c r="AD151" s="43">
        <f>SUM($E151:O151)</f>
        <v>1555967</v>
      </c>
      <c r="AE151" s="43">
        <f>SUM($E151:P151)</f>
        <v>1680238</v>
      </c>
      <c r="AG151" s="43">
        <f t="shared" si="53"/>
        <v>1120850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131198</v>
      </c>
      <c r="F152" s="43">
        <f t="shared" si="57"/>
        <v>129690</v>
      </c>
      <c r="G152" s="43">
        <f t="shared" si="57"/>
        <v>148418</v>
      </c>
      <c r="H152" s="43">
        <f t="shared" si="57"/>
        <v>134018</v>
      </c>
      <c r="I152" s="43">
        <f t="shared" si="57"/>
        <v>149196</v>
      </c>
      <c r="J152" s="43">
        <f t="shared" si="57"/>
        <v>146369</v>
      </c>
      <c r="K152" s="43">
        <f t="shared" si="57"/>
        <v>126606</v>
      </c>
      <c r="L152" s="43">
        <f t="shared" si="57"/>
        <v>146873</v>
      </c>
      <c r="M152" s="43">
        <f t="shared" si="57"/>
        <v>136411</v>
      </c>
      <c r="N152" s="43">
        <f t="shared" si="57"/>
        <v>143447</v>
      </c>
      <c r="O152" s="43">
        <f t="shared" si="57"/>
        <v>140798</v>
      </c>
      <c r="P152" s="43">
        <f t="shared" si="57"/>
        <v>115496</v>
      </c>
      <c r="Q152" s="43">
        <f t="shared" si="56"/>
        <v>1648520</v>
      </c>
      <c r="R152" s="44"/>
      <c r="S152" s="44"/>
      <c r="T152" s="43">
        <f>SUM($E152:E152)</f>
        <v>131198</v>
      </c>
      <c r="U152" s="43">
        <f>SUM($E152:F152)</f>
        <v>260888</v>
      </c>
      <c r="V152" s="43">
        <f>SUM($E152:G152)</f>
        <v>409306</v>
      </c>
      <c r="W152" s="43">
        <f>SUM($E152:H152)</f>
        <v>543324</v>
      </c>
      <c r="X152" s="43">
        <f>SUM($E152:I152)</f>
        <v>692520</v>
      </c>
      <c r="Y152" s="43">
        <f>SUM($E152:J152)</f>
        <v>838889</v>
      </c>
      <c r="Z152" s="43">
        <f>SUM($E152:K152)</f>
        <v>965495</v>
      </c>
      <c r="AA152" s="43">
        <f>SUM($E152:L152)</f>
        <v>1112368</v>
      </c>
      <c r="AB152" s="43">
        <f>SUM($E152:M152)</f>
        <v>1248779</v>
      </c>
      <c r="AC152" s="43">
        <f>SUM($E152:N152)</f>
        <v>1392226</v>
      </c>
      <c r="AD152" s="43">
        <f>SUM($E152:O152)</f>
        <v>1533024</v>
      </c>
      <c r="AE152" s="43">
        <f>SUM($E152:P152)</f>
        <v>1648520</v>
      </c>
      <c r="AG152" s="43">
        <f t="shared" si="53"/>
        <v>1112368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118114</v>
      </c>
      <c r="F153" s="43">
        <f t="shared" si="57"/>
        <v>119759</v>
      </c>
      <c r="G153" s="43">
        <f t="shared" si="57"/>
        <v>142187</v>
      </c>
      <c r="H153" s="43">
        <f t="shared" si="57"/>
        <v>139040</v>
      </c>
      <c r="I153" s="43">
        <f t="shared" si="57"/>
        <v>148648</v>
      </c>
      <c r="J153" s="43">
        <f t="shared" si="57"/>
        <v>145184</v>
      </c>
      <c r="K153" s="43">
        <f t="shared" si="57"/>
        <v>134965</v>
      </c>
      <c r="L153" s="43">
        <f t="shared" si="57"/>
        <v>146899</v>
      </c>
      <c r="M153" s="43">
        <f t="shared" si="57"/>
        <v>140866</v>
      </c>
      <c r="N153" s="43">
        <f t="shared" si="57"/>
        <v>155114</v>
      </c>
      <c r="O153" s="43">
        <f t="shared" si="57"/>
        <v>142540</v>
      </c>
      <c r="P153" s="43">
        <f t="shared" si="57"/>
        <v>120990</v>
      </c>
      <c r="Q153" s="43">
        <f t="shared" ref="Q153:Q154" si="58">SUM(E153:P153)</f>
        <v>1654306</v>
      </c>
      <c r="R153" s="44"/>
      <c r="S153" s="44"/>
      <c r="T153" s="43">
        <f>SUM($E153:E153)</f>
        <v>118114</v>
      </c>
      <c r="U153" s="43">
        <f>SUM($E153:F153)</f>
        <v>237873</v>
      </c>
      <c r="V153" s="43">
        <f>SUM($E153:G153)</f>
        <v>380060</v>
      </c>
      <c r="W153" s="43">
        <f>SUM($E153:H153)</f>
        <v>519100</v>
      </c>
      <c r="X153" s="43">
        <f>SUM($E153:I153)</f>
        <v>667748</v>
      </c>
      <c r="Y153" s="43">
        <f>SUM($E153:J153)</f>
        <v>812932</v>
      </c>
      <c r="Z153" s="43">
        <f>SUM($E153:K153)</f>
        <v>947897</v>
      </c>
      <c r="AA153" s="43">
        <f>SUM($E153:L153)</f>
        <v>1094796</v>
      </c>
      <c r="AB153" s="43">
        <f>SUM($E153:M153)</f>
        <v>1235662</v>
      </c>
      <c r="AC153" s="43">
        <f>SUM($E153:N153)</f>
        <v>1390776</v>
      </c>
      <c r="AD153" s="43">
        <f>SUM($E153:O153)</f>
        <v>1533316</v>
      </c>
      <c r="AE153" s="43">
        <f>SUM($E153:P153)</f>
        <v>1654306</v>
      </c>
      <c r="AG153" s="43">
        <f t="shared" si="53"/>
        <v>1094796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129776</v>
      </c>
      <c r="F154" s="43">
        <f t="shared" si="57"/>
        <v>117773</v>
      </c>
      <c r="G154" s="43">
        <f t="shared" si="57"/>
        <v>136624</v>
      </c>
      <c r="H154" s="43">
        <f t="shared" si="57"/>
        <v>136172</v>
      </c>
      <c r="I154" s="43">
        <f t="shared" si="57"/>
        <v>143832</v>
      </c>
      <c r="J154" s="43">
        <f t="shared" si="57"/>
        <v>138029</v>
      </c>
      <c r="K154" s="43">
        <f t="shared" si="57"/>
        <v>132909</v>
      </c>
      <c r="L154" s="43">
        <f t="shared" si="57"/>
        <v>138404</v>
      </c>
      <c r="M154" s="43">
        <f t="shared" si="57"/>
        <v>132928</v>
      </c>
      <c r="N154" s="43">
        <f t="shared" si="57"/>
        <v>139471</v>
      </c>
      <c r="O154" s="43">
        <f t="shared" si="57"/>
        <v>133605</v>
      </c>
      <c r="P154" s="43">
        <f t="shared" si="57"/>
        <v>117057</v>
      </c>
      <c r="Q154" s="43">
        <f t="shared" si="58"/>
        <v>1596580</v>
      </c>
      <c r="R154" s="44"/>
      <c r="S154" s="44"/>
      <c r="T154" s="43">
        <f>SUM($E154:E154)</f>
        <v>129776</v>
      </c>
      <c r="U154" s="43">
        <f>SUM($E154:F154)</f>
        <v>247549</v>
      </c>
      <c r="V154" s="43">
        <f>SUM($E154:G154)</f>
        <v>384173</v>
      </c>
      <c r="W154" s="43">
        <f>SUM($E154:H154)</f>
        <v>520345</v>
      </c>
      <c r="X154" s="43">
        <f>SUM($E154:I154)</f>
        <v>664177</v>
      </c>
      <c r="Y154" s="43">
        <f>SUM($E154:J154)</f>
        <v>802206</v>
      </c>
      <c r="Z154" s="43">
        <f>SUM($E154:K154)</f>
        <v>935115</v>
      </c>
      <c r="AA154" s="43">
        <f>SUM($E154:L154)</f>
        <v>1073519</v>
      </c>
      <c r="AB154" s="43">
        <f>SUM($E154:M154)</f>
        <v>1206447</v>
      </c>
      <c r="AC154" s="43">
        <f>SUM($E154:N154)</f>
        <v>1345918</v>
      </c>
      <c r="AD154" s="43">
        <f>SUM($E154:O154)</f>
        <v>1479523</v>
      </c>
      <c r="AE154" s="43">
        <f>SUM($E154:P154)</f>
        <v>1596580</v>
      </c>
      <c r="AG154" s="43">
        <f t="shared" si="53"/>
        <v>1073519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122578</v>
      </c>
      <c r="F155" s="43">
        <f t="shared" si="57"/>
        <v>119417</v>
      </c>
      <c r="G155" s="43">
        <f t="shared" si="57"/>
        <v>121509</v>
      </c>
      <c r="H155" s="43">
        <f t="shared" si="57"/>
        <v>74949</v>
      </c>
      <c r="I155" s="43">
        <f t="shared" si="57"/>
        <v>83532</v>
      </c>
      <c r="J155" s="43">
        <f t="shared" si="57"/>
        <v>120618</v>
      </c>
      <c r="K155" s="43">
        <f t="shared" si="57"/>
        <v>126363</v>
      </c>
      <c r="L155" s="43">
        <f t="shared" si="57"/>
        <v>130710</v>
      </c>
      <c r="M155" s="43">
        <f t="shared" si="57"/>
        <v>138696</v>
      </c>
      <c r="N155" s="43">
        <f t="shared" si="57"/>
        <v>141715</v>
      </c>
      <c r="O155" s="43">
        <f t="shared" si="57"/>
        <v>134222</v>
      </c>
      <c r="P155" s="43">
        <f t="shared" si="57"/>
        <v>125936</v>
      </c>
      <c r="Q155" s="43">
        <f t="shared" ref="Q155" si="59">SUM(E155:P155)</f>
        <v>1440245</v>
      </c>
      <c r="R155" s="44"/>
      <c r="S155" s="44"/>
      <c r="T155" s="43">
        <f>SUM($E155:E155)</f>
        <v>122578</v>
      </c>
      <c r="U155" s="43">
        <f>SUM($E155:F155)</f>
        <v>241995</v>
      </c>
      <c r="V155" s="43">
        <f>SUM($E155:G155)</f>
        <v>363504</v>
      </c>
      <c r="W155" s="43">
        <f>SUM($E155:H155)</f>
        <v>438453</v>
      </c>
      <c r="X155" s="43">
        <f>SUM($E155:I155)</f>
        <v>521985</v>
      </c>
      <c r="Y155" s="43">
        <f>SUM($E155:J155)</f>
        <v>642603</v>
      </c>
      <c r="Z155" s="43">
        <f>SUM($E155:K155)</f>
        <v>768966</v>
      </c>
      <c r="AA155" s="43">
        <f>SUM($E155:L155)</f>
        <v>899676</v>
      </c>
      <c r="AB155" s="43">
        <f>SUM($E155:M155)</f>
        <v>1038372</v>
      </c>
      <c r="AC155" s="43">
        <f>SUM($E155:N155)</f>
        <v>1180087</v>
      </c>
      <c r="AD155" s="43">
        <f>SUM($E155:O155)</f>
        <v>1314309</v>
      </c>
      <c r="AE155" s="43">
        <f>SUM($E155:P155)</f>
        <v>1440245</v>
      </c>
      <c r="AG155" s="43">
        <f t="shared" si="53"/>
        <v>899676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123666</v>
      </c>
      <c r="F156" s="43">
        <f t="shared" si="57"/>
        <v>120067</v>
      </c>
      <c r="G156" s="43">
        <f t="shared" si="57"/>
        <v>152277</v>
      </c>
      <c r="H156" s="43">
        <f t="shared" si="57"/>
        <v>135934</v>
      </c>
      <c r="I156" s="43">
        <f t="shared" si="57"/>
        <v>138661</v>
      </c>
      <c r="J156" s="43">
        <f t="shared" si="57"/>
        <v>148002</v>
      </c>
      <c r="K156" s="43">
        <f t="shared" si="57"/>
        <v>133958</v>
      </c>
      <c r="L156" s="43">
        <f t="shared" si="57"/>
        <v>141935</v>
      </c>
      <c r="M156" s="43">
        <f t="shared" si="57"/>
        <v>139302</v>
      </c>
      <c r="N156" s="43">
        <f t="shared" si="57"/>
        <v>145808</v>
      </c>
      <c r="O156" s="43">
        <f t="shared" si="57"/>
        <v>143743</v>
      </c>
      <c r="P156" s="43">
        <f t="shared" si="57"/>
        <v>135038</v>
      </c>
      <c r="Q156" s="43">
        <f t="shared" ref="Q156:Q157" si="60">SUM(E156:P156)</f>
        <v>1658391</v>
      </c>
      <c r="R156" s="44"/>
      <c r="S156" s="44"/>
      <c r="T156" s="43">
        <f>SUM($E156:E156)</f>
        <v>123666</v>
      </c>
      <c r="U156" s="43">
        <f>SUM($E156:F156)</f>
        <v>243733</v>
      </c>
      <c r="V156" s="43">
        <f>SUM($E156:G156)</f>
        <v>396010</v>
      </c>
      <c r="W156" s="43">
        <f>SUM($E156:H156)</f>
        <v>531944</v>
      </c>
      <c r="X156" s="43">
        <f>SUM($E156:I156)</f>
        <v>670605</v>
      </c>
      <c r="Y156" s="43">
        <f>SUM($E156:J156)</f>
        <v>818607</v>
      </c>
      <c r="Z156" s="43">
        <f>SUM($E156:K156)</f>
        <v>952565</v>
      </c>
      <c r="AA156" s="43">
        <f>SUM($E156:L156)</f>
        <v>1094500</v>
      </c>
      <c r="AB156" s="43">
        <f>SUM($E156:M156)</f>
        <v>1233802</v>
      </c>
      <c r="AC156" s="43">
        <f>SUM($E156:N156)</f>
        <v>1379610</v>
      </c>
      <c r="AD156" s="43">
        <f>SUM($E156:O156)</f>
        <v>1523353</v>
      </c>
      <c r="AE156" s="43">
        <f>SUM($E156:P156)</f>
        <v>1658391</v>
      </c>
      <c r="AG156" s="43">
        <f t="shared" si="53"/>
        <v>1094500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125422</v>
      </c>
      <c r="F157" s="43">
        <f t="shared" si="57"/>
        <v>147518</v>
      </c>
      <c r="G157" s="43">
        <f t="shared" si="57"/>
        <v>165019</v>
      </c>
      <c r="H157" s="43">
        <f t="shared" si="57"/>
        <v>148898</v>
      </c>
      <c r="I157" s="43">
        <f t="shared" si="57"/>
        <v>152102</v>
      </c>
      <c r="J157" s="43">
        <f t="shared" si="57"/>
        <v>152235</v>
      </c>
      <c r="K157" s="43">
        <f t="shared" si="57"/>
        <v>136066</v>
      </c>
      <c r="L157" s="43">
        <f t="shared" si="57"/>
        <v>148348</v>
      </c>
      <c r="M157" s="43">
        <f t="shared" si="57"/>
        <v>145149</v>
      </c>
      <c r="N157" s="43">
        <f t="shared" si="57"/>
        <v>144831</v>
      </c>
      <c r="O157" s="43">
        <f t="shared" si="57"/>
        <v>141535</v>
      </c>
      <c r="P157" s="43">
        <f t="shared" si="57"/>
        <v>121170</v>
      </c>
      <c r="Q157" s="43">
        <f t="shared" si="60"/>
        <v>1728293</v>
      </c>
      <c r="R157" s="44"/>
      <c r="S157" s="44"/>
      <c r="T157" s="43">
        <f>SUM($E157:E157)</f>
        <v>125422</v>
      </c>
      <c r="U157" s="43">
        <f>SUM($E157:F157)</f>
        <v>272940</v>
      </c>
      <c r="V157" s="43">
        <f>SUM($E157:G157)</f>
        <v>437959</v>
      </c>
      <c r="W157" s="43">
        <f>SUM($E157:H157)</f>
        <v>586857</v>
      </c>
      <c r="X157" s="43">
        <f>SUM($E157:I157)</f>
        <v>738959</v>
      </c>
      <c r="Y157" s="43">
        <f>SUM($E157:J157)</f>
        <v>891194</v>
      </c>
      <c r="Z157" s="43">
        <f>SUM($E157:K157)</f>
        <v>1027260</v>
      </c>
      <c r="AA157" s="43">
        <f>SUM($E157:L157)</f>
        <v>1175608</v>
      </c>
      <c r="AB157" s="43">
        <f>SUM($E157:M157)</f>
        <v>1320757</v>
      </c>
      <c r="AC157" s="43">
        <f>SUM($E157:N157)</f>
        <v>1465588</v>
      </c>
      <c r="AD157" s="43">
        <f>SUM($E157:O157)</f>
        <v>1607123</v>
      </c>
      <c r="AE157" s="43">
        <f>SUM($E157:P157)</f>
        <v>1728293</v>
      </c>
      <c r="AG157" s="43">
        <f t="shared" si="53"/>
        <v>1175608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129568</v>
      </c>
      <c r="F158" s="43">
        <f t="shared" si="57"/>
        <v>122160</v>
      </c>
      <c r="G158" s="43">
        <f t="shared" si="57"/>
        <v>147842</v>
      </c>
      <c r="H158" s="43">
        <f t="shared" si="57"/>
        <v>132973</v>
      </c>
      <c r="I158" s="43">
        <f t="shared" si="57"/>
        <v>148398</v>
      </c>
      <c r="J158" s="43">
        <f t="shared" si="57"/>
        <v>148372</v>
      </c>
      <c r="K158" s="43">
        <f t="shared" si="57"/>
        <v>122869</v>
      </c>
      <c r="L158" s="43">
        <f t="shared" si="57"/>
        <v>136912</v>
      </c>
      <c r="M158" s="43">
        <f t="shared" si="57"/>
        <v>134075</v>
      </c>
      <c r="N158" s="43">
        <f t="shared" si="57"/>
        <v>139947</v>
      </c>
      <c r="O158" s="43">
        <f t="shared" si="57"/>
        <v>138354</v>
      </c>
      <c r="P158" s="43">
        <f t="shared" si="57"/>
        <v>119991</v>
      </c>
      <c r="Q158" s="43">
        <f t="shared" ref="Q158:Q159" si="61">SUM(E158:P158)</f>
        <v>1621461</v>
      </c>
      <c r="R158" s="44"/>
      <c r="S158" s="44"/>
      <c r="T158" s="43">
        <f>SUM($E158:E158)</f>
        <v>129568</v>
      </c>
      <c r="U158" s="43">
        <f>SUM($E158:F158)</f>
        <v>251728</v>
      </c>
      <c r="V158" s="43">
        <f>SUM($E158:G158)</f>
        <v>399570</v>
      </c>
      <c r="W158" s="43">
        <f>SUM($E158:H158)</f>
        <v>532543</v>
      </c>
      <c r="X158" s="43">
        <f>SUM($E158:I158)</f>
        <v>680941</v>
      </c>
      <c r="Y158" s="43">
        <f>SUM($E158:J158)</f>
        <v>829313</v>
      </c>
      <c r="Z158" s="43">
        <f>SUM($E158:K158)</f>
        <v>952182</v>
      </c>
      <c r="AA158" s="43">
        <f>SUM($E158:L158)</f>
        <v>1089094</v>
      </c>
      <c r="AB158" s="43">
        <f>SUM($E158:M158)</f>
        <v>1223169</v>
      </c>
      <c r="AC158" s="43">
        <f>SUM($E158:N158)</f>
        <v>1363116</v>
      </c>
      <c r="AD158" s="43">
        <f>SUM($E158:O158)</f>
        <v>1501470</v>
      </c>
      <c r="AE158" s="43">
        <f>SUM($E158:P158)</f>
        <v>1621461</v>
      </c>
      <c r="AG158" s="43">
        <f t="shared" si="53"/>
        <v>1089094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129402</v>
      </c>
      <c r="F159" s="43">
        <f t="shared" si="57"/>
        <v>135809</v>
      </c>
      <c r="G159" s="43">
        <f t="shared" si="57"/>
        <v>144270</v>
      </c>
      <c r="H159" s="43">
        <f t="shared" si="57"/>
        <v>154566</v>
      </c>
      <c r="I159" s="43">
        <f t="shared" si="57"/>
        <v>162831</v>
      </c>
      <c r="J159" s="43">
        <f t="shared" si="57"/>
        <v>149698</v>
      </c>
      <c r="K159" s="43">
        <f t="shared" si="57"/>
        <v>155081</v>
      </c>
      <c r="L159" s="43">
        <f t="shared" si="57"/>
        <v>165327</v>
      </c>
      <c r="M159" s="43">
        <f t="shared" si="57"/>
        <v>165274</v>
      </c>
      <c r="N159" s="43">
        <f t="shared" si="57"/>
        <v>177176</v>
      </c>
      <c r="O159" s="43">
        <f t="shared" si="57"/>
        <v>170313</v>
      </c>
      <c r="P159" s="43">
        <f t="shared" si="57"/>
        <v>148758</v>
      </c>
      <c r="Q159" s="43">
        <f t="shared" si="61"/>
        <v>1858505</v>
      </c>
      <c r="R159" s="44"/>
      <c r="S159" s="44"/>
      <c r="T159" s="43">
        <f>SUM($E159:E159)</f>
        <v>129402</v>
      </c>
      <c r="U159" s="43">
        <f>SUM($E159:F159)</f>
        <v>265211</v>
      </c>
      <c r="V159" s="43">
        <f>SUM($E159:G159)</f>
        <v>409481</v>
      </c>
      <c r="W159" s="43">
        <f>SUM($E159:H159)</f>
        <v>564047</v>
      </c>
      <c r="X159" s="43">
        <f>SUM($E159:I159)</f>
        <v>726878</v>
      </c>
      <c r="Y159" s="43">
        <f>SUM($E159:J159)</f>
        <v>876576</v>
      </c>
      <c r="Z159" s="43">
        <f>SUM($E159:K159)</f>
        <v>1031657</v>
      </c>
      <c r="AA159" s="43">
        <f>SUM($E159:L159)</f>
        <v>1196984</v>
      </c>
      <c r="AB159" s="43">
        <f>SUM($E159:M159)</f>
        <v>1362258</v>
      </c>
      <c r="AC159" s="43">
        <f>SUM($E159:N159)</f>
        <v>1539434</v>
      </c>
      <c r="AD159" s="43">
        <f>SUM($E159:O159)</f>
        <v>1709747</v>
      </c>
      <c r="AE159" s="43">
        <f>SUM($E159:P159)</f>
        <v>1858505</v>
      </c>
      <c r="AG159" s="43">
        <f t="shared" si="53"/>
        <v>1196984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168928</v>
      </c>
      <c r="F160" s="43">
        <f t="shared" si="57"/>
        <v>168068</v>
      </c>
      <c r="G160" s="43">
        <f t="shared" si="57"/>
        <v>194736</v>
      </c>
      <c r="H160" s="43">
        <f t="shared" si="57"/>
        <v>180365</v>
      </c>
      <c r="I160" s="43">
        <f t="shared" si="57"/>
        <v>183627</v>
      </c>
      <c r="J160" s="43">
        <f t="shared" si="57"/>
        <v>180640</v>
      </c>
      <c r="K160" s="43">
        <f t="shared" si="57"/>
        <v>179517</v>
      </c>
      <c r="L160" s="43">
        <f t="shared" si="57"/>
        <v>180698</v>
      </c>
      <c r="M160" s="43">
        <f t="shared" si="57"/>
        <v>185678</v>
      </c>
      <c r="N160" s="43">
        <f t="shared" si="57"/>
        <v>187458</v>
      </c>
      <c r="O160" s="43">
        <f t="shared" si="57"/>
        <v>168924</v>
      </c>
      <c r="P160" s="43">
        <f t="shared" si="57"/>
        <v>154200</v>
      </c>
      <c r="Q160" s="43">
        <f t="shared" ref="Q160" si="62">SUM(E160:P160)</f>
        <v>2132839</v>
      </c>
      <c r="R160" s="44"/>
      <c r="S160" s="44"/>
      <c r="T160" s="43">
        <f>SUM($E160:E160)</f>
        <v>168928</v>
      </c>
      <c r="U160" s="43">
        <f>SUM($E160:F160)</f>
        <v>336996</v>
      </c>
      <c r="V160" s="43">
        <f>SUM($E160:G160)</f>
        <v>531732</v>
      </c>
      <c r="W160" s="43">
        <f>SUM($E160:H160)</f>
        <v>712097</v>
      </c>
      <c r="X160" s="43">
        <f>SUM($E160:I160)</f>
        <v>895724</v>
      </c>
      <c r="Y160" s="43">
        <f>SUM($E160:J160)</f>
        <v>1076364</v>
      </c>
      <c r="Z160" s="43">
        <f>SUM($E160:K160)</f>
        <v>1255881</v>
      </c>
      <c r="AA160" s="43">
        <f>SUM($E160:L160)</f>
        <v>1436579</v>
      </c>
      <c r="AB160" s="43">
        <f>SUM($E160:M160)</f>
        <v>1622257</v>
      </c>
      <c r="AC160" s="43">
        <f>SUM($E160:N160)</f>
        <v>1809715</v>
      </c>
      <c r="AD160" s="43">
        <f>SUM($E160:O160)</f>
        <v>1978639</v>
      </c>
      <c r="AE160" s="43">
        <f>SUM($E160:P160)</f>
        <v>2132839</v>
      </c>
      <c r="AG160" s="43">
        <f t="shared" si="53"/>
        <v>1436579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146254</v>
      </c>
      <c r="F161" s="43">
        <f t="shared" si="57"/>
        <v>153357</v>
      </c>
      <c r="G161" s="43">
        <f t="shared" si="57"/>
        <v>180724</v>
      </c>
      <c r="H161" s="43">
        <f t="shared" si="57"/>
        <v>171806</v>
      </c>
      <c r="I161" s="43">
        <f t="shared" si="57"/>
        <v>153789</v>
      </c>
      <c r="J161" s="43">
        <f t="shared" si="57"/>
        <v>149730</v>
      </c>
      <c r="K161" s="43">
        <f t="shared" si="57"/>
        <v>142684</v>
      </c>
      <c r="L161" s="43">
        <f t="shared" si="57"/>
        <v>131581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si="56"/>
        <v>1229925</v>
      </c>
      <c r="R161" s="44"/>
      <c r="S161" s="44"/>
      <c r="T161" s="43">
        <f>SUM($E161:E161)</f>
        <v>146254</v>
      </c>
      <c r="U161" s="43">
        <f>SUM($E161:F161)</f>
        <v>299611</v>
      </c>
      <c r="V161" s="43">
        <f>SUM($E161:G161)</f>
        <v>480335</v>
      </c>
      <c r="W161" s="43">
        <f>SUM($E161:H161)</f>
        <v>652141</v>
      </c>
      <c r="X161" s="43">
        <f>SUM($E161:I161)</f>
        <v>805930</v>
      </c>
      <c r="Y161" s="43">
        <f>SUM($E161:J161)</f>
        <v>955660</v>
      </c>
      <c r="Z161" s="43">
        <f>SUM($E161:K161)</f>
        <v>1098344</v>
      </c>
      <c r="AA161" s="43">
        <f>SUM($E161:L161)</f>
        <v>1229925</v>
      </c>
      <c r="AB161" s="43">
        <f>SUM($E161:M161)</f>
        <v>1229925</v>
      </c>
      <c r="AC161" s="43">
        <f>SUM($E161:N161)</f>
        <v>1229925</v>
      </c>
      <c r="AD161" s="43">
        <f>SUM($E161:O161)</f>
        <v>1229925</v>
      </c>
      <c r="AE161" s="43">
        <f>SUM($E161:P161)</f>
        <v>1229925</v>
      </c>
      <c r="AG161" s="43">
        <f t="shared" si="53"/>
        <v>1229925</v>
      </c>
    </row>
    <row r="162" spans="1:33" ht="15.2" customHeight="1">
      <c r="R162" s="19"/>
      <c r="S162" s="19"/>
      <c r="AG162" s="43">
        <f t="shared" si="53"/>
        <v>0</v>
      </c>
    </row>
    <row r="163" spans="1:33" ht="15.2" customHeight="1">
      <c r="R163" s="19"/>
      <c r="S163" s="19"/>
      <c r="AG163" s="43">
        <f t="shared" si="53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3">SUMIFS(E$11:E$115,$A$11:$A$115,$A164,$C$11:$C$115,$C164)</f>
        <v>538</v>
      </c>
      <c r="F164" s="43">
        <f t="shared" si="63"/>
        <v>470</v>
      </c>
      <c r="G164" s="43">
        <f t="shared" si="63"/>
        <v>572</v>
      </c>
      <c r="H164" s="43">
        <f t="shared" si="63"/>
        <v>631</v>
      </c>
      <c r="I164" s="43">
        <f t="shared" si="63"/>
        <v>913</v>
      </c>
      <c r="J164" s="43">
        <f t="shared" si="63"/>
        <v>821</v>
      </c>
      <c r="K164" s="43">
        <f t="shared" si="63"/>
        <v>877</v>
      </c>
      <c r="L164" s="43">
        <f t="shared" si="63"/>
        <v>867</v>
      </c>
      <c r="M164" s="43">
        <f t="shared" si="63"/>
        <v>794</v>
      </c>
      <c r="N164" s="43">
        <f t="shared" si="63"/>
        <v>974</v>
      </c>
      <c r="O164" s="43">
        <f t="shared" si="63"/>
        <v>770</v>
      </c>
      <c r="P164" s="43">
        <f t="shared" si="63"/>
        <v>476</v>
      </c>
      <c r="Q164" s="43">
        <f t="shared" ref="Q164:Q177" si="64">SUM(E164:P164)</f>
        <v>8703</v>
      </c>
      <c r="R164" s="19"/>
      <c r="S164" s="19"/>
      <c r="T164" s="43">
        <f>SUM($E164:E164)</f>
        <v>538</v>
      </c>
      <c r="U164" s="43">
        <f>SUM($E164:F164)</f>
        <v>1008</v>
      </c>
      <c r="V164" s="43">
        <f>SUM($E164:G164)</f>
        <v>1580</v>
      </c>
      <c r="W164" s="43">
        <f>SUM($E164:H164)</f>
        <v>2211</v>
      </c>
      <c r="X164" s="43">
        <f>SUM($E164:I164)</f>
        <v>3124</v>
      </c>
      <c r="Y164" s="43">
        <f>SUM($E164:J164)</f>
        <v>3945</v>
      </c>
      <c r="Z164" s="43">
        <f>SUM($E164:K164)</f>
        <v>4822</v>
      </c>
      <c r="AA164" s="43">
        <f>SUM($E164:L164)</f>
        <v>5689</v>
      </c>
      <c r="AB164" s="43">
        <f>SUM($E164:M164)</f>
        <v>6483</v>
      </c>
      <c r="AC164" s="43">
        <f>SUM($E164:N164)</f>
        <v>7457</v>
      </c>
      <c r="AD164" s="43">
        <f>SUM($E164:O164)</f>
        <v>8227</v>
      </c>
      <c r="AE164" s="43">
        <f>SUM($E164:P164)</f>
        <v>8703</v>
      </c>
      <c r="AG164" s="43">
        <f t="shared" si="53"/>
        <v>5689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3"/>
        <v>573</v>
      </c>
      <c r="F165" s="43">
        <f t="shared" si="63"/>
        <v>453</v>
      </c>
      <c r="G165" s="43">
        <f t="shared" si="63"/>
        <v>629</v>
      </c>
      <c r="H165" s="43">
        <f t="shared" si="63"/>
        <v>855</v>
      </c>
      <c r="I165" s="43">
        <f t="shared" si="63"/>
        <v>866</v>
      </c>
      <c r="J165" s="43">
        <f t="shared" si="63"/>
        <v>833</v>
      </c>
      <c r="K165" s="43">
        <f t="shared" si="63"/>
        <v>753</v>
      </c>
      <c r="L165" s="43">
        <f t="shared" si="63"/>
        <v>737</v>
      </c>
      <c r="M165" s="43">
        <f t="shared" si="63"/>
        <v>804</v>
      </c>
      <c r="N165" s="43">
        <f t="shared" si="63"/>
        <v>958</v>
      </c>
      <c r="O165" s="43">
        <f t="shared" si="63"/>
        <v>712</v>
      </c>
      <c r="P165" s="43">
        <f t="shared" si="63"/>
        <v>482</v>
      </c>
      <c r="Q165" s="43">
        <f t="shared" si="64"/>
        <v>8655</v>
      </c>
      <c r="R165" s="19"/>
      <c r="S165" s="19"/>
      <c r="T165" s="43">
        <f>SUM($E165:E165)</f>
        <v>573</v>
      </c>
      <c r="U165" s="43">
        <f>SUM($E165:F165)</f>
        <v>1026</v>
      </c>
      <c r="V165" s="43">
        <f>SUM($E165:G165)</f>
        <v>1655</v>
      </c>
      <c r="W165" s="43">
        <f>SUM($E165:H165)</f>
        <v>2510</v>
      </c>
      <c r="X165" s="43">
        <f>SUM($E165:I165)</f>
        <v>3376</v>
      </c>
      <c r="Y165" s="43">
        <f>SUM($E165:J165)</f>
        <v>4209</v>
      </c>
      <c r="Z165" s="43">
        <f>SUM($E165:K165)</f>
        <v>4962</v>
      </c>
      <c r="AA165" s="43">
        <f>SUM($E165:L165)</f>
        <v>5699</v>
      </c>
      <c r="AB165" s="43">
        <f>SUM($E165:M165)</f>
        <v>6503</v>
      </c>
      <c r="AC165" s="43">
        <f>SUM($E165:N165)</f>
        <v>7461</v>
      </c>
      <c r="AD165" s="43">
        <f>SUM($E165:O165)</f>
        <v>8173</v>
      </c>
      <c r="AE165" s="43">
        <f>SUM($E165:P165)</f>
        <v>8655</v>
      </c>
      <c r="AG165" s="43">
        <f t="shared" si="53"/>
        <v>5699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3"/>
        <v>426</v>
      </c>
      <c r="F166" s="43">
        <f t="shared" si="63"/>
        <v>347</v>
      </c>
      <c r="G166" s="43">
        <f t="shared" si="63"/>
        <v>524</v>
      </c>
      <c r="H166" s="43">
        <f t="shared" si="63"/>
        <v>628</v>
      </c>
      <c r="I166" s="43">
        <f t="shared" si="63"/>
        <v>733</v>
      </c>
      <c r="J166" s="43">
        <f t="shared" si="63"/>
        <v>713</v>
      </c>
      <c r="K166" s="43">
        <f t="shared" si="63"/>
        <v>708</v>
      </c>
      <c r="L166" s="43">
        <f t="shared" si="63"/>
        <v>915</v>
      </c>
      <c r="M166" s="43">
        <f t="shared" si="63"/>
        <v>931</v>
      </c>
      <c r="N166" s="43">
        <f t="shared" si="63"/>
        <v>971</v>
      </c>
      <c r="O166" s="43">
        <f t="shared" si="63"/>
        <v>630</v>
      </c>
      <c r="P166" s="43">
        <f t="shared" si="63"/>
        <v>356</v>
      </c>
      <c r="Q166" s="43">
        <f t="shared" si="64"/>
        <v>7882</v>
      </c>
      <c r="R166" s="19"/>
      <c r="S166" s="19"/>
      <c r="T166" s="43">
        <f>SUM($E166:E166)</f>
        <v>426</v>
      </c>
      <c r="U166" s="43">
        <f>SUM($E166:F166)</f>
        <v>773</v>
      </c>
      <c r="V166" s="43">
        <f>SUM($E166:G166)</f>
        <v>1297</v>
      </c>
      <c r="W166" s="43">
        <f>SUM($E166:H166)</f>
        <v>1925</v>
      </c>
      <c r="X166" s="43">
        <f>SUM($E166:I166)</f>
        <v>2658</v>
      </c>
      <c r="Y166" s="43">
        <f>SUM($E166:J166)</f>
        <v>3371</v>
      </c>
      <c r="Z166" s="43">
        <f>SUM($E166:K166)</f>
        <v>4079</v>
      </c>
      <c r="AA166" s="43">
        <f>SUM($E166:L166)</f>
        <v>4994</v>
      </c>
      <c r="AB166" s="43">
        <f>SUM($E166:M166)</f>
        <v>5925</v>
      </c>
      <c r="AC166" s="43">
        <f>SUM($E166:N166)</f>
        <v>6896</v>
      </c>
      <c r="AD166" s="43">
        <f>SUM($E166:O166)</f>
        <v>7526</v>
      </c>
      <c r="AE166" s="43">
        <f>SUM($E166:P166)</f>
        <v>7882</v>
      </c>
      <c r="AG166" s="43">
        <f t="shared" si="53"/>
        <v>4994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63"/>
        <v>364</v>
      </c>
      <c r="F167" s="43">
        <f t="shared" si="63"/>
        <v>387</v>
      </c>
      <c r="G167" s="43">
        <f t="shared" si="63"/>
        <v>400</v>
      </c>
      <c r="H167" s="43">
        <f t="shared" si="63"/>
        <v>523</v>
      </c>
      <c r="I167" s="43">
        <f t="shared" si="63"/>
        <v>675</v>
      </c>
      <c r="J167" s="43">
        <f t="shared" si="63"/>
        <v>593</v>
      </c>
      <c r="K167" s="43">
        <f t="shared" si="63"/>
        <v>557</v>
      </c>
      <c r="L167" s="43">
        <f t="shared" si="63"/>
        <v>603</v>
      </c>
      <c r="M167" s="43">
        <f t="shared" si="63"/>
        <v>560</v>
      </c>
      <c r="N167" s="43">
        <f t="shared" si="63"/>
        <v>689</v>
      </c>
      <c r="O167" s="43">
        <f t="shared" si="63"/>
        <v>575</v>
      </c>
      <c r="P167" s="43">
        <f t="shared" si="63"/>
        <v>381</v>
      </c>
      <c r="Q167" s="43">
        <f t="shared" si="64"/>
        <v>6307</v>
      </c>
      <c r="R167" s="19"/>
      <c r="S167" s="19"/>
      <c r="T167" s="43">
        <f>SUM($E167:E167)</f>
        <v>364</v>
      </c>
      <c r="U167" s="43">
        <f>SUM($E167:F167)</f>
        <v>751</v>
      </c>
      <c r="V167" s="43">
        <f>SUM($E167:G167)</f>
        <v>1151</v>
      </c>
      <c r="W167" s="43">
        <f>SUM($E167:H167)</f>
        <v>1674</v>
      </c>
      <c r="X167" s="43">
        <f>SUM($E167:I167)</f>
        <v>2349</v>
      </c>
      <c r="Y167" s="43">
        <f>SUM($E167:J167)</f>
        <v>2942</v>
      </c>
      <c r="Z167" s="43">
        <f>SUM($E167:K167)</f>
        <v>3499</v>
      </c>
      <c r="AA167" s="43">
        <f>SUM($E167:L167)</f>
        <v>4102</v>
      </c>
      <c r="AB167" s="43">
        <f>SUM($E167:M167)</f>
        <v>4662</v>
      </c>
      <c r="AC167" s="43">
        <f>SUM($E167:N167)</f>
        <v>5351</v>
      </c>
      <c r="AD167" s="43">
        <f>SUM($E167:O167)</f>
        <v>5926</v>
      </c>
      <c r="AE167" s="43">
        <f>SUM($E167:P167)</f>
        <v>6307</v>
      </c>
      <c r="AG167" s="43">
        <f t="shared" si="53"/>
        <v>4102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3"/>
        <v>425</v>
      </c>
      <c r="F168" s="43">
        <f t="shared" si="63"/>
        <v>377</v>
      </c>
      <c r="G168" s="43">
        <f t="shared" si="63"/>
        <v>395</v>
      </c>
      <c r="H168" s="43">
        <f t="shared" si="63"/>
        <v>490</v>
      </c>
      <c r="I168" s="43">
        <f t="shared" si="63"/>
        <v>682</v>
      </c>
      <c r="J168" s="43">
        <f t="shared" si="63"/>
        <v>739</v>
      </c>
      <c r="K168" s="43">
        <f t="shared" si="63"/>
        <v>704</v>
      </c>
      <c r="L168" s="43">
        <f t="shared" si="63"/>
        <v>556</v>
      </c>
      <c r="M168" s="43">
        <f t="shared" si="63"/>
        <v>652</v>
      </c>
      <c r="N168" s="43">
        <f t="shared" si="63"/>
        <v>694</v>
      </c>
      <c r="O168" s="43">
        <f t="shared" si="63"/>
        <v>722</v>
      </c>
      <c r="P168" s="43">
        <f t="shared" si="63"/>
        <v>379</v>
      </c>
      <c r="Q168" s="43">
        <f t="shared" si="64"/>
        <v>6815</v>
      </c>
      <c r="R168" s="19"/>
      <c r="S168" s="19"/>
      <c r="T168" s="43">
        <f>SUM($E168:E168)</f>
        <v>425</v>
      </c>
      <c r="U168" s="43">
        <f>SUM($E168:F168)</f>
        <v>802</v>
      </c>
      <c r="V168" s="43">
        <f>SUM($E168:G168)</f>
        <v>1197</v>
      </c>
      <c r="W168" s="43">
        <f>SUM($E168:H168)</f>
        <v>1687</v>
      </c>
      <c r="X168" s="43">
        <f>SUM($E168:I168)</f>
        <v>2369</v>
      </c>
      <c r="Y168" s="43">
        <f>SUM($E168:J168)</f>
        <v>3108</v>
      </c>
      <c r="Z168" s="43">
        <f>SUM($E168:K168)</f>
        <v>3812</v>
      </c>
      <c r="AA168" s="43">
        <f>SUM($E168:L168)</f>
        <v>4368</v>
      </c>
      <c r="AB168" s="43">
        <f>SUM($E168:M168)</f>
        <v>5020</v>
      </c>
      <c r="AC168" s="43">
        <f>SUM($E168:N168)</f>
        <v>5714</v>
      </c>
      <c r="AD168" s="43">
        <f>SUM($E168:O168)</f>
        <v>6436</v>
      </c>
      <c r="AE168" s="43">
        <f>SUM($E168:P168)</f>
        <v>6815</v>
      </c>
      <c r="AG168" s="43">
        <f t="shared" si="53"/>
        <v>4368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3"/>
        <v>345</v>
      </c>
      <c r="F169" s="43">
        <f t="shared" si="63"/>
        <v>323</v>
      </c>
      <c r="G169" s="43">
        <f t="shared" si="63"/>
        <v>484</v>
      </c>
      <c r="H169" s="43">
        <f t="shared" si="63"/>
        <v>480</v>
      </c>
      <c r="I169" s="43">
        <f t="shared" si="63"/>
        <v>688</v>
      </c>
      <c r="J169" s="43">
        <f t="shared" si="63"/>
        <v>726</v>
      </c>
      <c r="K169" s="43">
        <f t="shared" si="63"/>
        <v>575</v>
      </c>
      <c r="L169" s="43">
        <f t="shared" si="63"/>
        <v>627</v>
      </c>
      <c r="M169" s="43">
        <f t="shared" si="63"/>
        <v>564</v>
      </c>
      <c r="N169" s="43">
        <f t="shared" si="63"/>
        <v>610</v>
      </c>
      <c r="O169" s="43">
        <f t="shared" si="63"/>
        <v>568</v>
      </c>
      <c r="P169" s="43">
        <f t="shared" si="63"/>
        <v>376</v>
      </c>
      <c r="Q169" s="43">
        <f t="shared" si="64"/>
        <v>6366</v>
      </c>
      <c r="R169" s="19"/>
      <c r="S169" s="19"/>
      <c r="T169" s="43">
        <f>SUM($E169:E169)</f>
        <v>345</v>
      </c>
      <c r="U169" s="43">
        <f>SUM($E169:F169)</f>
        <v>668</v>
      </c>
      <c r="V169" s="43">
        <f>SUM($E169:G169)</f>
        <v>1152</v>
      </c>
      <c r="W169" s="43">
        <f>SUM($E169:H169)</f>
        <v>1632</v>
      </c>
      <c r="X169" s="43">
        <f>SUM($E169:I169)</f>
        <v>2320</v>
      </c>
      <c r="Y169" s="43">
        <f>SUM($E169:J169)</f>
        <v>3046</v>
      </c>
      <c r="Z169" s="43">
        <f>SUM($E169:K169)</f>
        <v>3621</v>
      </c>
      <c r="AA169" s="43">
        <f>SUM($E169:L169)</f>
        <v>4248</v>
      </c>
      <c r="AB169" s="43">
        <f>SUM($E169:M169)</f>
        <v>4812</v>
      </c>
      <c r="AC169" s="43">
        <f>SUM($E169:N169)</f>
        <v>5422</v>
      </c>
      <c r="AD169" s="43">
        <f>SUM($E169:O169)</f>
        <v>5990</v>
      </c>
      <c r="AE169" s="43">
        <f>SUM($E169:P169)</f>
        <v>6366</v>
      </c>
      <c r="AG169" s="43">
        <f t="shared" si="53"/>
        <v>4248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3"/>
        <v>297</v>
      </c>
      <c r="F170" s="43">
        <f t="shared" si="63"/>
        <v>354</v>
      </c>
      <c r="G170" s="43">
        <f t="shared" si="63"/>
        <v>456</v>
      </c>
      <c r="H170" s="43">
        <f t="shared" si="63"/>
        <v>541</v>
      </c>
      <c r="I170" s="43">
        <f t="shared" si="63"/>
        <v>853</v>
      </c>
      <c r="J170" s="43">
        <f t="shared" si="63"/>
        <v>860</v>
      </c>
      <c r="K170" s="43">
        <f t="shared" si="63"/>
        <v>838</v>
      </c>
      <c r="L170" s="43">
        <f t="shared" si="63"/>
        <v>682</v>
      </c>
      <c r="M170" s="43">
        <f t="shared" si="63"/>
        <v>586</v>
      </c>
      <c r="N170" s="43">
        <f t="shared" si="63"/>
        <v>611</v>
      </c>
      <c r="O170" s="43">
        <f t="shared" si="63"/>
        <v>694</v>
      </c>
      <c r="P170" s="43">
        <f t="shared" si="63"/>
        <v>355</v>
      </c>
      <c r="Q170" s="43">
        <f t="shared" si="64"/>
        <v>7127</v>
      </c>
      <c r="R170" s="19"/>
      <c r="S170" s="19"/>
      <c r="T170" s="43">
        <f>SUM($E170:E170)</f>
        <v>297</v>
      </c>
      <c r="U170" s="43">
        <f>SUM($E170:F170)</f>
        <v>651</v>
      </c>
      <c r="V170" s="43">
        <f>SUM($E170:G170)</f>
        <v>1107</v>
      </c>
      <c r="W170" s="43">
        <f>SUM($E170:H170)</f>
        <v>1648</v>
      </c>
      <c r="X170" s="43">
        <f>SUM($E170:I170)</f>
        <v>2501</v>
      </c>
      <c r="Y170" s="43">
        <f>SUM($E170:J170)</f>
        <v>3361</v>
      </c>
      <c r="Z170" s="43">
        <f>SUM($E170:K170)</f>
        <v>4199</v>
      </c>
      <c r="AA170" s="43">
        <f>SUM($E170:L170)</f>
        <v>4881</v>
      </c>
      <c r="AB170" s="43">
        <f>SUM($E170:M170)</f>
        <v>5467</v>
      </c>
      <c r="AC170" s="43">
        <f>SUM($E170:N170)</f>
        <v>6078</v>
      </c>
      <c r="AD170" s="43">
        <f>SUM($E170:O170)</f>
        <v>6772</v>
      </c>
      <c r="AE170" s="43">
        <f>SUM($E170:P170)</f>
        <v>7127</v>
      </c>
      <c r="AG170" s="43">
        <f t="shared" si="53"/>
        <v>4881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3"/>
        <v>344</v>
      </c>
      <c r="F171" s="43">
        <f t="shared" si="63"/>
        <v>352</v>
      </c>
      <c r="G171" s="43">
        <f t="shared" si="63"/>
        <v>411</v>
      </c>
      <c r="H171" s="43">
        <f t="shared" si="63"/>
        <v>538</v>
      </c>
      <c r="I171" s="43">
        <f t="shared" si="63"/>
        <v>785</v>
      </c>
      <c r="J171" s="43">
        <f t="shared" si="63"/>
        <v>825</v>
      </c>
      <c r="K171" s="43">
        <f t="shared" si="63"/>
        <v>539</v>
      </c>
      <c r="L171" s="43">
        <f t="shared" si="63"/>
        <v>675</v>
      </c>
      <c r="M171" s="43">
        <f t="shared" si="63"/>
        <v>694</v>
      </c>
      <c r="N171" s="43">
        <f t="shared" si="63"/>
        <v>611</v>
      </c>
      <c r="O171" s="43">
        <f t="shared" si="63"/>
        <v>576</v>
      </c>
      <c r="P171" s="43">
        <f t="shared" si="63"/>
        <v>360</v>
      </c>
      <c r="Q171" s="43">
        <f t="shared" ref="Q171:Q173" si="65">SUM(E171:P171)</f>
        <v>6710</v>
      </c>
      <c r="R171" s="19"/>
      <c r="S171" s="19"/>
      <c r="T171" s="43">
        <f>SUM($E171:E171)</f>
        <v>344</v>
      </c>
      <c r="U171" s="43">
        <f>SUM($E171:F171)</f>
        <v>696</v>
      </c>
      <c r="V171" s="43">
        <f>SUM($E171:G171)</f>
        <v>1107</v>
      </c>
      <c r="W171" s="43">
        <f>SUM($E171:H171)</f>
        <v>1645</v>
      </c>
      <c r="X171" s="43">
        <f>SUM($E171:I171)</f>
        <v>2430</v>
      </c>
      <c r="Y171" s="43">
        <f>SUM($E171:J171)</f>
        <v>3255</v>
      </c>
      <c r="Z171" s="43">
        <f>SUM($E171:K171)</f>
        <v>3794</v>
      </c>
      <c r="AA171" s="43">
        <f>SUM($E171:L171)</f>
        <v>4469</v>
      </c>
      <c r="AB171" s="43">
        <f>SUM($E171:M171)</f>
        <v>5163</v>
      </c>
      <c r="AC171" s="43">
        <f>SUM($E171:N171)</f>
        <v>5774</v>
      </c>
      <c r="AD171" s="43">
        <f>SUM($E171:O171)</f>
        <v>6350</v>
      </c>
      <c r="AE171" s="43">
        <f>SUM($E171:P171)</f>
        <v>6710</v>
      </c>
      <c r="AG171" s="43">
        <f t="shared" si="53"/>
        <v>4469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3"/>
        <v>364</v>
      </c>
      <c r="F172" s="43">
        <f t="shared" si="63"/>
        <v>300</v>
      </c>
      <c r="G172" s="43">
        <f t="shared" si="63"/>
        <v>403</v>
      </c>
      <c r="H172" s="43">
        <f t="shared" si="63"/>
        <v>458</v>
      </c>
      <c r="I172" s="43">
        <f t="shared" si="63"/>
        <v>637</v>
      </c>
      <c r="J172" s="43">
        <f t="shared" si="63"/>
        <v>664</v>
      </c>
      <c r="K172" s="43">
        <f t="shared" si="63"/>
        <v>741</v>
      </c>
      <c r="L172" s="43">
        <f t="shared" si="63"/>
        <v>841</v>
      </c>
      <c r="M172" s="43">
        <f t="shared" si="63"/>
        <v>737</v>
      </c>
      <c r="N172" s="43">
        <f t="shared" si="63"/>
        <v>710</v>
      </c>
      <c r="O172" s="43">
        <f t="shared" si="63"/>
        <v>663</v>
      </c>
      <c r="P172" s="43">
        <f t="shared" si="63"/>
        <v>353</v>
      </c>
      <c r="Q172" s="43">
        <f t="shared" si="65"/>
        <v>6871</v>
      </c>
      <c r="R172" s="19"/>
      <c r="S172" s="19"/>
      <c r="T172" s="43">
        <f>SUM($E172:E172)</f>
        <v>364</v>
      </c>
      <c r="U172" s="43">
        <f>SUM($E172:F172)</f>
        <v>664</v>
      </c>
      <c r="V172" s="43">
        <f>SUM($E172:G172)</f>
        <v>1067</v>
      </c>
      <c r="W172" s="43">
        <f>SUM($E172:H172)</f>
        <v>1525</v>
      </c>
      <c r="X172" s="43">
        <f>SUM($E172:I172)</f>
        <v>2162</v>
      </c>
      <c r="Y172" s="43">
        <f>SUM($E172:J172)</f>
        <v>2826</v>
      </c>
      <c r="Z172" s="43">
        <f>SUM($E172:K172)</f>
        <v>3567</v>
      </c>
      <c r="AA172" s="43">
        <f>SUM($E172:L172)</f>
        <v>4408</v>
      </c>
      <c r="AB172" s="43">
        <f>SUM($E172:M172)</f>
        <v>5145</v>
      </c>
      <c r="AC172" s="43">
        <f>SUM($E172:N172)</f>
        <v>5855</v>
      </c>
      <c r="AD172" s="43">
        <f>SUM($E172:O172)</f>
        <v>6518</v>
      </c>
      <c r="AE172" s="43">
        <f>SUM($E172:P172)</f>
        <v>6871</v>
      </c>
      <c r="AG172" s="43">
        <f t="shared" si="53"/>
        <v>4408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3"/>
        <v>462</v>
      </c>
      <c r="F173" s="43">
        <f t="shared" si="63"/>
        <v>328</v>
      </c>
      <c r="G173" s="43">
        <f t="shared" si="63"/>
        <v>487</v>
      </c>
      <c r="H173" s="43">
        <f t="shared" si="63"/>
        <v>553</v>
      </c>
      <c r="I173" s="43">
        <f t="shared" si="63"/>
        <v>619</v>
      </c>
      <c r="J173" s="43">
        <f t="shared" si="63"/>
        <v>664</v>
      </c>
      <c r="K173" s="43">
        <f t="shared" si="63"/>
        <v>622</v>
      </c>
      <c r="L173" s="43">
        <f t="shared" si="63"/>
        <v>577</v>
      </c>
      <c r="M173" s="43">
        <f t="shared" si="63"/>
        <v>585</v>
      </c>
      <c r="N173" s="43">
        <f t="shared" si="63"/>
        <v>580</v>
      </c>
      <c r="O173" s="43">
        <f t="shared" si="63"/>
        <v>441</v>
      </c>
      <c r="P173" s="43">
        <f t="shared" si="63"/>
        <v>261</v>
      </c>
      <c r="Q173" s="43">
        <f t="shared" si="65"/>
        <v>6179</v>
      </c>
      <c r="R173" s="19"/>
      <c r="S173" s="19"/>
      <c r="T173" s="43">
        <f>SUM($E173:E173)</f>
        <v>462</v>
      </c>
      <c r="U173" s="43">
        <f>SUM($E173:F173)</f>
        <v>790</v>
      </c>
      <c r="V173" s="43">
        <f>SUM($E173:G173)</f>
        <v>1277</v>
      </c>
      <c r="W173" s="43">
        <f>SUM($E173:H173)</f>
        <v>1830</v>
      </c>
      <c r="X173" s="43">
        <f>SUM($E173:I173)</f>
        <v>2449</v>
      </c>
      <c r="Y173" s="43">
        <f>SUM($E173:J173)</f>
        <v>3113</v>
      </c>
      <c r="Z173" s="43">
        <f>SUM($E173:K173)</f>
        <v>3735</v>
      </c>
      <c r="AA173" s="43">
        <f>SUM($E173:L173)</f>
        <v>4312</v>
      </c>
      <c r="AB173" s="43">
        <f>SUM($E173:M173)</f>
        <v>4897</v>
      </c>
      <c r="AC173" s="43">
        <f>SUM($E173:N173)</f>
        <v>5477</v>
      </c>
      <c r="AD173" s="43">
        <f>SUM($E173:O173)</f>
        <v>5918</v>
      </c>
      <c r="AE173" s="43">
        <f>SUM($E173:P173)</f>
        <v>6179</v>
      </c>
      <c r="AG173" s="43">
        <f t="shared" si="53"/>
        <v>4312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6">SUMIFS(E$11:E$115,$A$11:$A$115,$A174,$C$11:$C$115,$C174)</f>
        <v>297</v>
      </c>
      <c r="F174" s="43">
        <f t="shared" si="66"/>
        <v>272</v>
      </c>
      <c r="G174" s="43">
        <f t="shared" si="66"/>
        <v>282</v>
      </c>
      <c r="H174" s="43">
        <f t="shared" si="66"/>
        <v>485</v>
      </c>
      <c r="I174" s="43">
        <f t="shared" si="66"/>
        <v>604</v>
      </c>
      <c r="J174" s="43">
        <f t="shared" si="66"/>
        <v>562</v>
      </c>
      <c r="K174" s="43">
        <f t="shared" si="66"/>
        <v>580</v>
      </c>
      <c r="L174" s="43">
        <f t="shared" si="66"/>
        <v>469</v>
      </c>
      <c r="M174" s="43">
        <f t="shared" si="66"/>
        <v>518</v>
      </c>
      <c r="N174" s="43">
        <f t="shared" si="66"/>
        <v>573</v>
      </c>
      <c r="O174" s="43">
        <f t="shared" si="66"/>
        <v>500</v>
      </c>
      <c r="P174" s="43">
        <f t="shared" si="66"/>
        <v>243</v>
      </c>
      <c r="Q174" s="43">
        <f t="shared" si="64"/>
        <v>5385</v>
      </c>
      <c r="R174" s="19"/>
      <c r="S174" s="19"/>
      <c r="T174" s="43">
        <f>SUM($E174:E174)</f>
        <v>297</v>
      </c>
      <c r="U174" s="43">
        <f>SUM($E174:F174)</f>
        <v>569</v>
      </c>
      <c r="V174" s="43">
        <f>SUM($E174:G174)</f>
        <v>851</v>
      </c>
      <c r="W174" s="43">
        <f>SUM($E174:H174)</f>
        <v>1336</v>
      </c>
      <c r="X174" s="43">
        <f>SUM($E174:I174)</f>
        <v>1940</v>
      </c>
      <c r="Y174" s="43">
        <f>SUM($E174:J174)</f>
        <v>2502</v>
      </c>
      <c r="Z174" s="43">
        <f>SUM($E174:K174)</f>
        <v>3082</v>
      </c>
      <c r="AA174" s="43">
        <f>SUM($E174:L174)</f>
        <v>3551</v>
      </c>
      <c r="AB174" s="43">
        <f>SUM($E174:M174)</f>
        <v>4069</v>
      </c>
      <c r="AC174" s="43">
        <f>SUM($E174:N174)</f>
        <v>4642</v>
      </c>
      <c r="AD174" s="43">
        <f>SUM($E174:O174)</f>
        <v>5142</v>
      </c>
      <c r="AE174" s="43">
        <f>SUM($E174:P174)</f>
        <v>5385</v>
      </c>
      <c r="AG174" s="43">
        <f t="shared" si="53"/>
        <v>3551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6"/>
        <v>273</v>
      </c>
      <c r="F175" s="43">
        <f t="shared" si="66"/>
        <v>288</v>
      </c>
      <c r="G175" s="43">
        <f t="shared" si="66"/>
        <v>361</v>
      </c>
      <c r="H175" s="43">
        <f t="shared" si="66"/>
        <v>419</v>
      </c>
      <c r="I175" s="43">
        <f t="shared" si="66"/>
        <v>475</v>
      </c>
      <c r="J175" s="43">
        <f t="shared" si="66"/>
        <v>543</v>
      </c>
      <c r="K175" s="43">
        <f t="shared" si="66"/>
        <v>515</v>
      </c>
      <c r="L175" s="43">
        <f t="shared" si="66"/>
        <v>497</v>
      </c>
      <c r="M175" s="43">
        <f t="shared" si="66"/>
        <v>460</v>
      </c>
      <c r="N175" s="43">
        <f t="shared" si="66"/>
        <v>526</v>
      </c>
      <c r="O175" s="43">
        <f t="shared" si="66"/>
        <v>429</v>
      </c>
      <c r="P175" s="43">
        <f t="shared" si="66"/>
        <v>256</v>
      </c>
      <c r="Q175" s="43">
        <f t="shared" ref="Q175" si="67">SUM(E175:P175)</f>
        <v>5042</v>
      </c>
      <c r="R175" s="19"/>
      <c r="S175" s="19"/>
      <c r="T175" s="43">
        <f>SUM($E175:E175)</f>
        <v>273</v>
      </c>
      <c r="U175" s="43">
        <f>SUM($E175:F175)</f>
        <v>561</v>
      </c>
      <c r="V175" s="43">
        <f>SUM($E175:G175)</f>
        <v>922</v>
      </c>
      <c r="W175" s="43">
        <f>SUM($E175:H175)</f>
        <v>1341</v>
      </c>
      <c r="X175" s="43">
        <f>SUM($E175:I175)</f>
        <v>1816</v>
      </c>
      <c r="Y175" s="43">
        <f>SUM($E175:J175)</f>
        <v>2359</v>
      </c>
      <c r="Z175" s="43">
        <f>SUM($E175:K175)</f>
        <v>2874</v>
      </c>
      <c r="AA175" s="43">
        <f>SUM($E175:L175)</f>
        <v>3371</v>
      </c>
      <c r="AB175" s="43">
        <f>SUM($E175:M175)</f>
        <v>3831</v>
      </c>
      <c r="AC175" s="43">
        <f>SUM($E175:N175)</f>
        <v>4357</v>
      </c>
      <c r="AD175" s="43">
        <f>SUM($E175:O175)</f>
        <v>4786</v>
      </c>
      <c r="AE175" s="43">
        <f>SUM($E175:P175)</f>
        <v>5042</v>
      </c>
      <c r="AG175" s="43">
        <f t="shared" si="53"/>
        <v>3371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6"/>
        <v>357</v>
      </c>
      <c r="F176" s="43">
        <f t="shared" si="66"/>
        <v>303</v>
      </c>
      <c r="G176" s="43">
        <f t="shared" si="66"/>
        <v>393</v>
      </c>
      <c r="H176" s="43">
        <f t="shared" si="66"/>
        <v>421</v>
      </c>
      <c r="I176" s="43">
        <f t="shared" si="66"/>
        <v>471</v>
      </c>
      <c r="J176" s="43">
        <f t="shared" si="66"/>
        <v>523</v>
      </c>
      <c r="K176" s="43">
        <f t="shared" si="66"/>
        <v>477</v>
      </c>
      <c r="L176" s="43">
        <f t="shared" si="66"/>
        <v>567</v>
      </c>
      <c r="M176" s="43">
        <f t="shared" si="66"/>
        <v>523</v>
      </c>
      <c r="N176" s="43">
        <f t="shared" si="66"/>
        <v>548</v>
      </c>
      <c r="O176" s="43">
        <f t="shared" si="66"/>
        <v>478</v>
      </c>
      <c r="P176" s="43">
        <f t="shared" si="66"/>
        <v>231</v>
      </c>
      <c r="Q176" s="43">
        <f t="shared" si="64"/>
        <v>5292</v>
      </c>
      <c r="R176" s="19"/>
      <c r="S176" s="19"/>
      <c r="T176" s="43">
        <f>SUM($E176:E176)</f>
        <v>357</v>
      </c>
      <c r="U176" s="43">
        <f>SUM($E176:F176)</f>
        <v>660</v>
      </c>
      <c r="V176" s="43">
        <f>SUM($E176:G176)</f>
        <v>1053</v>
      </c>
      <c r="W176" s="43">
        <f>SUM($E176:H176)</f>
        <v>1474</v>
      </c>
      <c r="X176" s="43">
        <f>SUM($E176:I176)</f>
        <v>1945</v>
      </c>
      <c r="Y176" s="43">
        <f>SUM($E176:J176)</f>
        <v>2468</v>
      </c>
      <c r="Z176" s="43">
        <f>SUM($E176:K176)</f>
        <v>2945</v>
      </c>
      <c r="AA176" s="43">
        <f>SUM($E176:L176)</f>
        <v>3512</v>
      </c>
      <c r="AB176" s="43">
        <f>SUM($E176:M176)</f>
        <v>4035</v>
      </c>
      <c r="AC176" s="43">
        <f>SUM($E176:N176)</f>
        <v>4583</v>
      </c>
      <c r="AD176" s="43">
        <f>SUM($E176:O176)</f>
        <v>5061</v>
      </c>
      <c r="AE176" s="43">
        <f>SUM($E176:P176)</f>
        <v>5292</v>
      </c>
      <c r="AG176" s="43">
        <f t="shared" si="53"/>
        <v>3512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6"/>
        <v>260</v>
      </c>
      <c r="F177" s="43">
        <f t="shared" si="66"/>
        <v>276</v>
      </c>
      <c r="G177" s="43">
        <f t="shared" si="66"/>
        <v>403</v>
      </c>
      <c r="H177" s="43">
        <f t="shared" si="66"/>
        <v>424</v>
      </c>
      <c r="I177" s="43">
        <f t="shared" si="66"/>
        <v>499</v>
      </c>
      <c r="J177" s="43">
        <f t="shared" si="66"/>
        <v>517</v>
      </c>
      <c r="K177" s="43">
        <f t="shared" si="66"/>
        <v>443</v>
      </c>
      <c r="L177" s="43">
        <f t="shared" si="66"/>
        <v>476</v>
      </c>
      <c r="M177" s="43">
        <f t="shared" si="66"/>
        <v>482</v>
      </c>
      <c r="N177" s="43">
        <f t="shared" si="66"/>
        <v>551</v>
      </c>
      <c r="O177" s="43">
        <f t="shared" si="66"/>
        <v>403</v>
      </c>
      <c r="P177" s="43">
        <f t="shared" si="66"/>
        <v>268</v>
      </c>
      <c r="Q177" s="43">
        <f t="shared" si="64"/>
        <v>5002</v>
      </c>
      <c r="R177" s="19"/>
      <c r="S177" s="19"/>
      <c r="T177" s="43">
        <f>SUM($E177:E177)</f>
        <v>260</v>
      </c>
      <c r="U177" s="43">
        <f>SUM($E177:F177)</f>
        <v>536</v>
      </c>
      <c r="V177" s="43">
        <f>SUM($E177:G177)</f>
        <v>939</v>
      </c>
      <c r="W177" s="43">
        <f>SUM($E177:H177)</f>
        <v>1363</v>
      </c>
      <c r="X177" s="43">
        <f>SUM($E177:I177)</f>
        <v>1862</v>
      </c>
      <c r="Y177" s="43">
        <f>SUM($E177:J177)</f>
        <v>2379</v>
      </c>
      <c r="Z177" s="43">
        <f>SUM($E177:K177)</f>
        <v>2822</v>
      </c>
      <c r="AA177" s="43">
        <f>SUM($E177:L177)</f>
        <v>3298</v>
      </c>
      <c r="AB177" s="43">
        <f>SUM($E177:M177)</f>
        <v>3780</v>
      </c>
      <c r="AC177" s="43">
        <f>SUM($E177:N177)</f>
        <v>4331</v>
      </c>
      <c r="AD177" s="43">
        <f>SUM($E177:O177)</f>
        <v>4734</v>
      </c>
      <c r="AE177" s="43">
        <f>SUM($E177:P177)</f>
        <v>5002</v>
      </c>
      <c r="AG177" s="43">
        <f t="shared" si="53"/>
        <v>3298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6"/>
        <v>194</v>
      </c>
      <c r="F178" s="43">
        <f t="shared" si="66"/>
        <v>210</v>
      </c>
      <c r="G178" s="43">
        <f t="shared" si="66"/>
        <v>102</v>
      </c>
      <c r="H178" s="43">
        <f t="shared" si="66"/>
        <v>51</v>
      </c>
      <c r="I178" s="43">
        <f t="shared" si="66"/>
        <v>87</v>
      </c>
      <c r="J178" s="43">
        <f t="shared" si="66"/>
        <v>56</v>
      </c>
      <c r="K178" s="43">
        <f t="shared" si="66"/>
        <v>45</v>
      </c>
      <c r="L178" s="43">
        <f t="shared" si="66"/>
        <v>63</v>
      </c>
      <c r="M178" s="43">
        <f t="shared" si="66"/>
        <v>57</v>
      </c>
      <c r="N178" s="43">
        <f t="shared" si="66"/>
        <v>102</v>
      </c>
      <c r="O178" s="43">
        <f t="shared" si="66"/>
        <v>39</v>
      </c>
      <c r="P178" s="43">
        <f t="shared" si="66"/>
        <v>35</v>
      </c>
      <c r="Q178" s="43">
        <f t="shared" ref="Q178" si="68">SUM(E178:P178)</f>
        <v>1041</v>
      </c>
      <c r="R178" s="19"/>
      <c r="S178" s="19"/>
      <c r="T178" s="43">
        <f>SUM($E178:E178)</f>
        <v>194</v>
      </c>
      <c r="U178" s="43">
        <f>SUM($E178:F178)</f>
        <v>404</v>
      </c>
      <c r="V178" s="43">
        <f>SUM($E178:G178)</f>
        <v>506</v>
      </c>
      <c r="W178" s="43">
        <f>SUM($E178:H178)</f>
        <v>557</v>
      </c>
      <c r="X178" s="43">
        <f>SUM($E178:I178)</f>
        <v>644</v>
      </c>
      <c r="Y178" s="43">
        <f>SUM($E178:J178)</f>
        <v>700</v>
      </c>
      <c r="Z178" s="43">
        <f>SUM($E178:K178)</f>
        <v>745</v>
      </c>
      <c r="AA178" s="43">
        <f>SUM($E178:L178)</f>
        <v>808</v>
      </c>
      <c r="AB178" s="43">
        <f>SUM($E178:M178)</f>
        <v>865</v>
      </c>
      <c r="AC178" s="43">
        <f>SUM($E178:N178)</f>
        <v>967</v>
      </c>
      <c r="AD178" s="43">
        <f>SUM($E178:O178)</f>
        <v>1006</v>
      </c>
      <c r="AE178" s="43">
        <f>SUM($E178:P178)</f>
        <v>1041</v>
      </c>
      <c r="AG178" s="43">
        <f t="shared" si="53"/>
        <v>808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6"/>
        <v>20</v>
      </c>
      <c r="F179" s="43">
        <f t="shared" si="66"/>
        <v>15</v>
      </c>
      <c r="G179" s="43">
        <f t="shared" si="66"/>
        <v>23</v>
      </c>
      <c r="H179" s="43">
        <f t="shared" si="66"/>
        <v>25</v>
      </c>
      <c r="I179" s="43">
        <f t="shared" si="66"/>
        <v>48</v>
      </c>
      <c r="J179" s="43">
        <f t="shared" si="66"/>
        <v>112</v>
      </c>
      <c r="K179" s="43">
        <f t="shared" si="66"/>
        <v>61</v>
      </c>
      <c r="L179" s="43">
        <f t="shared" si="66"/>
        <v>49</v>
      </c>
      <c r="M179" s="43">
        <f t="shared" si="66"/>
        <v>42</v>
      </c>
      <c r="N179" s="43">
        <f t="shared" si="66"/>
        <v>68</v>
      </c>
      <c r="O179" s="43">
        <f t="shared" si="66"/>
        <v>86</v>
      </c>
      <c r="P179" s="43">
        <f t="shared" si="66"/>
        <v>71</v>
      </c>
      <c r="Q179" s="43">
        <f t="shared" ref="Q179:Q180" si="69">SUM(E179:P179)</f>
        <v>620</v>
      </c>
      <c r="R179" s="19"/>
      <c r="S179" s="19"/>
      <c r="T179" s="43">
        <f>SUM($E179:E179)</f>
        <v>20</v>
      </c>
      <c r="U179" s="43">
        <f>SUM($E179:F179)</f>
        <v>35</v>
      </c>
      <c r="V179" s="43">
        <f>SUM($E179:G179)</f>
        <v>58</v>
      </c>
      <c r="W179" s="43">
        <f>SUM($E179:H179)</f>
        <v>83</v>
      </c>
      <c r="X179" s="43">
        <f>SUM($E179:I179)</f>
        <v>131</v>
      </c>
      <c r="Y179" s="43">
        <f>SUM($E179:J179)</f>
        <v>243</v>
      </c>
      <c r="Z179" s="43">
        <f>SUM($E179:K179)</f>
        <v>304</v>
      </c>
      <c r="AA179" s="43">
        <f>SUM($E179:L179)</f>
        <v>353</v>
      </c>
      <c r="AB179" s="43">
        <f>SUM($E179:M179)</f>
        <v>395</v>
      </c>
      <c r="AC179" s="43">
        <f>SUM($E179:N179)</f>
        <v>463</v>
      </c>
      <c r="AD179" s="43">
        <f>SUM($E179:O179)</f>
        <v>549</v>
      </c>
      <c r="AE179" s="43">
        <f>SUM($E179:P179)</f>
        <v>620</v>
      </c>
      <c r="AG179" s="43">
        <f t="shared" si="53"/>
        <v>353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6"/>
        <v>55</v>
      </c>
      <c r="F180" s="43">
        <f t="shared" si="66"/>
        <v>64</v>
      </c>
      <c r="G180" s="43">
        <f t="shared" si="66"/>
        <v>91</v>
      </c>
      <c r="H180" s="43">
        <f t="shared" si="66"/>
        <v>57</v>
      </c>
      <c r="I180" s="43">
        <f t="shared" si="66"/>
        <v>39</v>
      </c>
      <c r="J180" s="43">
        <f t="shared" si="66"/>
        <v>93</v>
      </c>
      <c r="K180" s="43">
        <f t="shared" si="66"/>
        <v>55</v>
      </c>
      <c r="L180" s="43">
        <f t="shared" si="66"/>
        <v>128</v>
      </c>
      <c r="M180" s="43">
        <f t="shared" si="66"/>
        <v>128</v>
      </c>
      <c r="N180" s="43">
        <f t="shared" si="66"/>
        <v>175</v>
      </c>
      <c r="O180" s="43">
        <f t="shared" si="66"/>
        <v>178</v>
      </c>
      <c r="P180" s="43">
        <f t="shared" si="66"/>
        <v>93</v>
      </c>
      <c r="Q180" s="43">
        <f t="shared" si="69"/>
        <v>1156</v>
      </c>
      <c r="R180" s="19"/>
      <c r="S180" s="19"/>
      <c r="T180" s="43">
        <f>SUM($E180:E180)</f>
        <v>55</v>
      </c>
      <c r="U180" s="43">
        <f>SUM($E180:F180)</f>
        <v>119</v>
      </c>
      <c r="V180" s="43">
        <f>SUM($E180:G180)</f>
        <v>210</v>
      </c>
      <c r="W180" s="43">
        <f>SUM($E180:H180)</f>
        <v>267</v>
      </c>
      <c r="X180" s="43">
        <f>SUM($E180:I180)</f>
        <v>306</v>
      </c>
      <c r="Y180" s="43">
        <f>SUM($E180:J180)</f>
        <v>399</v>
      </c>
      <c r="Z180" s="43">
        <f>SUM($E180:K180)</f>
        <v>454</v>
      </c>
      <c r="AA180" s="43">
        <f>SUM($E180:L180)</f>
        <v>582</v>
      </c>
      <c r="AB180" s="43">
        <f>SUM($E180:M180)</f>
        <v>710</v>
      </c>
      <c r="AC180" s="43">
        <f>SUM($E180:N180)</f>
        <v>885</v>
      </c>
      <c r="AD180" s="43">
        <f>SUM($E180:O180)</f>
        <v>1063</v>
      </c>
      <c r="AE180" s="43">
        <f>SUM($E180:P180)</f>
        <v>1156</v>
      </c>
      <c r="AG180" s="43">
        <f t="shared" si="53"/>
        <v>582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6"/>
        <v>109</v>
      </c>
      <c r="F181" s="43">
        <f t="shared" si="66"/>
        <v>110</v>
      </c>
      <c r="G181" s="43">
        <f t="shared" si="66"/>
        <v>140</v>
      </c>
      <c r="H181" s="43">
        <f t="shared" si="66"/>
        <v>123</v>
      </c>
      <c r="I181" s="43">
        <f t="shared" si="66"/>
        <v>167</v>
      </c>
      <c r="J181" s="43">
        <f t="shared" si="66"/>
        <v>209</v>
      </c>
      <c r="K181" s="43">
        <f t="shared" si="66"/>
        <v>222</v>
      </c>
      <c r="L181" s="43">
        <f t="shared" si="66"/>
        <v>224</v>
      </c>
      <c r="M181" s="43">
        <f t="shared" si="66"/>
        <v>230</v>
      </c>
      <c r="N181" s="43">
        <f t="shared" si="66"/>
        <v>232</v>
      </c>
      <c r="O181" s="43">
        <f t="shared" si="66"/>
        <v>239</v>
      </c>
      <c r="P181" s="43">
        <f t="shared" si="66"/>
        <v>125</v>
      </c>
      <c r="Q181" s="43">
        <f t="shared" ref="Q181:Q182" si="70">SUM(E181:P181)</f>
        <v>2130</v>
      </c>
      <c r="R181" s="19"/>
      <c r="S181" s="19"/>
      <c r="T181" s="43">
        <f>SUM($E181:E181)</f>
        <v>109</v>
      </c>
      <c r="U181" s="43">
        <f>SUM($E181:F181)</f>
        <v>219</v>
      </c>
      <c r="V181" s="43">
        <f>SUM($E181:G181)</f>
        <v>359</v>
      </c>
      <c r="W181" s="43">
        <f>SUM($E181:H181)</f>
        <v>482</v>
      </c>
      <c r="X181" s="43">
        <f>SUM($E181:I181)</f>
        <v>649</v>
      </c>
      <c r="Y181" s="43">
        <f>SUM($E181:J181)</f>
        <v>858</v>
      </c>
      <c r="Z181" s="43">
        <f>SUM($E181:K181)</f>
        <v>1080</v>
      </c>
      <c r="AA181" s="43">
        <f>SUM($E181:L181)</f>
        <v>1304</v>
      </c>
      <c r="AB181" s="43">
        <f>SUM($E181:M181)</f>
        <v>1534</v>
      </c>
      <c r="AC181" s="43">
        <f>SUM($E181:N181)</f>
        <v>1766</v>
      </c>
      <c r="AD181" s="43">
        <f>SUM($E181:O181)</f>
        <v>2005</v>
      </c>
      <c r="AE181" s="43">
        <f>SUM($E181:P181)</f>
        <v>2130</v>
      </c>
      <c r="AG181" s="43">
        <f t="shared" si="53"/>
        <v>1304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6"/>
        <v>147</v>
      </c>
      <c r="F182" s="43">
        <f t="shared" si="66"/>
        <v>143</v>
      </c>
      <c r="G182" s="43">
        <f t="shared" si="66"/>
        <v>144</v>
      </c>
      <c r="H182" s="43">
        <f t="shared" si="66"/>
        <v>163</v>
      </c>
      <c r="I182" s="43">
        <f t="shared" si="66"/>
        <v>256</v>
      </c>
      <c r="J182" s="43">
        <f t="shared" si="66"/>
        <v>241</v>
      </c>
      <c r="K182" s="43">
        <f t="shared" si="66"/>
        <v>256</v>
      </c>
      <c r="L182" s="43">
        <f t="shared" si="66"/>
        <v>328</v>
      </c>
      <c r="M182" s="43">
        <f t="shared" si="66"/>
        <v>278</v>
      </c>
      <c r="N182" s="43">
        <f t="shared" si="66"/>
        <v>247</v>
      </c>
      <c r="O182" s="43">
        <f t="shared" si="66"/>
        <v>181</v>
      </c>
      <c r="P182" s="43">
        <f t="shared" si="66"/>
        <v>138</v>
      </c>
      <c r="Q182" s="43">
        <f t="shared" si="70"/>
        <v>2522</v>
      </c>
      <c r="R182" s="19"/>
      <c r="S182" s="19"/>
      <c r="T182" s="43">
        <f>SUM($E182:E182)</f>
        <v>147</v>
      </c>
      <c r="U182" s="43">
        <f>SUM($E182:F182)</f>
        <v>290</v>
      </c>
      <c r="V182" s="43">
        <f>SUM($E182:G182)</f>
        <v>434</v>
      </c>
      <c r="W182" s="43">
        <f>SUM($E182:H182)</f>
        <v>597</v>
      </c>
      <c r="X182" s="43">
        <f>SUM($E182:I182)</f>
        <v>853</v>
      </c>
      <c r="Y182" s="43">
        <f>SUM($E182:J182)</f>
        <v>1094</v>
      </c>
      <c r="Z182" s="43">
        <f>SUM($E182:K182)</f>
        <v>1350</v>
      </c>
      <c r="AA182" s="43">
        <f>SUM($E182:L182)</f>
        <v>1678</v>
      </c>
      <c r="AB182" s="43">
        <f>SUM($E182:M182)</f>
        <v>1956</v>
      </c>
      <c r="AC182" s="43">
        <f>SUM($E182:N182)</f>
        <v>2203</v>
      </c>
      <c r="AD182" s="43">
        <f>SUM($E182:O182)</f>
        <v>2384</v>
      </c>
      <c r="AE182" s="43">
        <f>SUM($E182:P182)</f>
        <v>2522</v>
      </c>
      <c r="AG182" s="43">
        <f t="shared" si="53"/>
        <v>1678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6"/>
        <v>152</v>
      </c>
      <c r="F183" s="43">
        <f t="shared" si="66"/>
        <v>174</v>
      </c>
      <c r="G183" s="43">
        <f t="shared" si="66"/>
        <v>233</v>
      </c>
      <c r="H183" s="43">
        <f t="shared" si="66"/>
        <v>135</v>
      </c>
      <c r="I183" s="43">
        <f t="shared" si="66"/>
        <v>302</v>
      </c>
      <c r="J183" s="43">
        <f t="shared" si="66"/>
        <v>265</v>
      </c>
      <c r="K183" s="43">
        <f t="shared" si="66"/>
        <v>254</v>
      </c>
      <c r="L183" s="43">
        <f t="shared" si="66"/>
        <v>363</v>
      </c>
      <c r="M183" s="43">
        <f t="shared" si="66"/>
        <v>189</v>
      </c>
      <c r="N183" s="43">
        <f t="shared" si="66"/>
        <v>207</v>
      </c>
      <c r="O183" s="43">
        <f t="shared" si="66"/>
        <v>179</v>
      </c>
      <c r="P183" s="43">
        <f t="shared" si="66"/>
        <v>163</v>
      </c>
      <c r="Q183" s="43">
        <f t="shared" ref="Q183" si="71">SUM(E183:P183)</f>
        <v>2616</v>
      </c>
      <c r="R183" s="19"/>
      <c r="S183" s="19"/>
      <c r="T183" s="43">
        <f>SUM($E183:E183)</f>
        <v>152</v>
      </c>
      <c r="U183" s="43">
        <f>SUM($E183:F183)</f>
        <v>326</v>
      </c>
      <c r="V183" s="43">
        <f>SUM($E183:G183)</f>
        <v>559</v>
      </c>
      <c r="W183" s="43">
        <f>SUM($E183:H183)</f>
        <v>694</v>
      </c>
      <c r="X183" s="43">
        <f>SUM($E183:I183)</f>
        <v>996</v>
      </c>
      <c r="Y183" s="43">
        <f>SUM($E183:J183)</f>
        <v>1261</v>
      </c>
      <c r="Z183" s="43">
        <f>SUM($E183:K183)</f>
        <v>1515</v>
      </c>
      <c r="AA183" s="43">
        <f>SUM($E183:L183)</f>
        <v>1878</v>
      </c>
      <c r="AB183" s="43">
        <f>SUM($E183:M183)</f>
        <v>2067</v>
      </c>
      <c r="AC183" s="43">
        <f>SUM($E183:N183)</f>
        <v>2274</v>
      </c>
      <c r="AD183" s="43">
        <f>SUM($E183:O183)</f>
        <v>2453</v>
      </c>
      <c r="AE183" s="43">
        <f>SUM($E183:P183)</f>
        <v>2616</v>
      </c>
      <c r="AG183" s="43">
        <f t="shared" si="53"/>
        <v>1878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6"/>
        <v>121</v>
      </c>
      <c r="F184" s="43">
        <f t="shared" si="66"/>
        <v>115</v>
      </c>
      <c r="G184" s="43">
        <f t="shared" si="66"/>
        <v>240</v>
      </c>
      <c r="H184" s="43">
        <f t="shared" si="66"/>
        <v>205</v>
      </c>
      <c r="I184" s="43">
        <f t="shared" si="66"/>
        <v>312</v>
      </c>
      <c r="J184" s="43">
        <f t="shared" si="66"/>
        <v>217</v>
      </c>
      <c r="K184" s="43">
        <f t="shared" si="66"/>
        <v>215</v>
      </c>
      <c r="L184" s="43">
        <f t="shared" si="66"/>
        <v>245</v>
      </c>
      <c r="M184" s="43">
        <f t="shared" si="66"/>
        <v>0</v>
      </c>
      <c r="N184" s="43">
        <f t="shared" si="66"/>
        <v>0</v>
      </c>
      <c r="O184" s="43">
        <f t="shared" si="66"/>
        <v>0</v>
      </c>
      <c r="P184" s="43">
        <f t="shared" si="66"/>
        <v>0</v>
      </c>
      <c r="Q184" s="43">
        <f t="shared" ref="Q184" si="72">SUM(E184:P184)</f>
        <v>1670</v>
      </c>
      <c r="R184" s="19"/>
      <c r="S184" s="19"/>
      <c r="T184" s="43">
        <f>SUM($E184:E184)</f>
        <v>121</v>
      </c>
      <c r="U184" s="43">
        <f>SUM($E184:F184)</f>
        <v>236</v>
      </c>
      <c r="V184" s="43">
        <f>SUM($E184:G184)</f>
        <v>476</v>
      </c>
      <c r="W184" s="43">
        <f>SUM($E184:H184)</f>
        <v>681</v>
      </c>
      <c r="X184" s="43">
        <f>SUM($E184:I184)</f>
        <v>993</v>
      </c>
      <c r="Y184" s="43">
        <f>SUM($E184:J184)</f>
        <v>1210</v>
      </c>
      <c r="Z184" s="43">
        <f>SUM($E184:K184)</f>
        <v>1425</v>
      </c>
      <c r="AA184" s="43">
        <f>SUM($E184:L184)</f>
        <v>1670</v>
      </c>
      <c r="AB184" s="43">
        <f>SUM($E184:M184)</f>
        <v>1670</v>
      </c>
      <c r="AC184" s="43">
        <f>SUM($E184:N184)</f>
        <v>1670</v>
      </c>
      <c r="AD184" s="43">
        <f>SUM($E184:O184)</f>
        <v>1670</v>
      </c>
      <c r="AE184" s="43">
        <f>SUM($E184:P184)</f>
        <v>1670</v>
      </c>
      <c r="AG184" s="43">
        <f t="shared" si="53"/>
        <v>1670</v>
      </c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>
    <tabColor indexed="44"/>
  </sheetPr>
  <dimension ref="A1:AE189"/>
  <sheetViews>
    <sheetView topLeftCell="A94" zoomScaleNormal="100" workbookViewId="0">
      <selection activeCell="L107" sqref="L107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16384" width="6.44140625" style="3"/>
  </cols>
  <sheetData>
    <row r="1" spans="1:31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ht="15.2" customHeight="1">
      <c r="A3" s="1" t="s">
        <v>0</v>
      </c>
      <c r="B3" s="1"/>
      <c r="C3" s="23"/>
    </row>
    <row r="4" spans="1:31" ht="15.2" customHeight="1">
      <c r="A4" s="1" t="s">
        <v>78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1" ht="15.2" customHeight="1">
      <c r="A5" s="22"/>
      <c r="B5" s="22"/>
      <c r="C5" s="22"/>
      <c r="E5" s="50"/>
      <c r="T5" s="50"/>
    </row>
    <row r="6" spans="1:31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1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1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</row>
    <row r="10" spans="1:31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 spans="1:31" s="17" customFormat="1" ht="15.2" customHeight="1">
      <c r="A11" s="25">
        <v>2006</v>
      </c>
      <c r="B11" s="30" t="s">
        <v>62</v>
      </c>
      <c r="C11" s="30" t="s">
        <v>6</v>
      </c>
      <c r="E11" s="43">
        <v>131034</v>
      </c>
      <c r="F11" s="43">
        <v>114754</v>
      </c>
      <c r="G11" s="43">
        <v>142197</v>
      </c>
      <c r="H11" s="43">
        <v>145130</v>
      </c>
      <c r="I11" s="43">
        <v>162329</v>
      </c>
      <c r="J11" s="43">
        <v>168976</v>
      </c>
      <c r="K11" s="43">
        <v>199180</v>
      </c>
      <c r="L11" s="43">
        <v>190155</v>
      </c>
      <c r="M11" s="43">
        <v>157797</v>
      </c>
      <c r="N11" s="43">
        <v>151297</v>
      </c>
      <c r="O11" s="43">
        <v>144875</v>
      </c>
      <c r="P11" s="43">
        <v>142345</v>
      </c>
      <c r="Q11" s="43">
        <f>SUM(E11:P11)</f>
        <v>1850069</v>
      </c>
      <c r="R11" s="53"/>
      <c r="S11" s="53"/>
      <c r="T11" s="43">
        <f>SUM($E11:E11)</f>
        <v>131034</v>
      </c>
      <c r="U11" s="43">
        <f>SUM($E11:F11)</f>
        <v>245788</v>
      </c>
      <c r="V11" s="43">
        <f>SUM($E11:G11)</f>
        <v>387985</v>
      </c>
      <c r="W11" s="43">
        <f>SUM($E11:H11)</f>
        <v>533115</v>
      </c>
      <c r="X11" s="43">
        <f>SUM($E11:I11)</f>
        <v>695444</v>
      </c>
      <c r="Y11" s="43">
        <f>SUM($E11:J11)</f>
        <v>864420</v>
      </c>
      <c r="Z11" s="43">
        <f>SUM($E11:K11)</f>
        <v>1063600</v>
      </c>
      <c r="AA11" s="43">
        <f>SUM($E11:L11)</f>
        <v>1253755</v>
      </c>
      <c r="AB11" s="43">
        <f>SUM($E11:M11)</f>
        <v>1411552</v>
      </c>
      <c r="AC11" s="43">
        <f>SUM($E11:N11)</f>
        <v>1562849</v>
      </c>
      <c r="AD11" s="43">
        <f>SUM($E11:O11)</f>
        <v>1707724</v>
      </c>
      <c r="AE11" s="43">
        <f>SUM($E11:P11)</f>
        <v>1850069</v>
      </c>
    </row>
    <row r="12" spans="1:31" s="17" customFormat="1" ht="15.2" customHeight="1">
      <c r="A12" s="25">
        <v>2006</v>
      </c>
      <c r="B12" s="30" t="s">
        <v>64</v>
      </c>
      <c r="C12" s="30" t="s">
        <v>7</v>
      </c>
      <c r="E12" s="43">
        <v>72495</v>
      </c>
      <c r="F12" s="43">
        <v>67953</v>
      </c>
      <c r="G12" s="43">
        <v>76980</v>
      </c>
      <c r="H12" s="43">
        <v>69180</v>
      </c>
      <c r="I12" s="43">
        <v>76315</v>
      </c>
      <c r="J12" s="43">
        <v>75574</v>
      </c>
      <c r="K12" s="43">
        <v>60669</v>
      </c>
      <c r="L12" s="43">
        <v>72361</v>
      </c>
      <c r="M12" s="43">
        <v>66118</v>
      </c>
      <c r="N12" s="43">
        <v>70950</v>
      </c>
      <c r="O12" s="43">
        <v>68026</v>
      </c>
      <c r="P12" s="43">
        <v>56696</v>
      </c>
      <c r="Q12" s="43">
        <f>SUM(E12:P12)</f>
        <v>833317</v>
      </c>
      <c r="R12" s="28"/>
      <c r="S12" s="28"/>
      <c r="T12" s="43">
        <f>SUM($E12:E12)</f>
        <v>72495</v>
      </c>
      <c r="U12" s="43">
        <f>SUM($E12:F12)</f>
        <v>140448</v>
      </c>
      <c r="V12" s="43">
        <f>SUM($E12:G12)</f>
        <v>217428</v>
      </c>
      <c r="W12" s="43">
        <f>SUM($E12:H12)</f>
        <v>286608</v>
      </c>
      <c r="X12" s="43">
        <f>SUM($E12:I12)</f>
        <v>362923</v>
      </c>
      <c r="Y12" s="43">
        <f>SUM($E12:J12)</f>
        <v>438497</v>
      </c>
      <c r="Z12" s="43">
        <f>SUM($E12:K12)</f>
        <v>499166</v>
      </c>
      <c r="AA12" s="43">
        <f>SUM($E12:L12)</f>
        <v>571527</v>
      </c>
      <c r="AB12" s="43">
        <f>SUM($E12:M12)</f>
        <v>637645</v>
      </c>
      <c r="AC12" s="43">
        <f>SUM($E12:N12)</f>
        <v>708595</v>
      </c>
      <c r="AD12" s="43">
        <f>SUM($E12:O12)</f>
        <v>776621</v>
      </c>
      <c r="AE12" s="43">
        <f>SUM($E12:P12)</f>
        <v>833317</v>
      </c>
    </row>
    <row r="13" spans="1:31" s="17" customFormat="1" ht="15.2" customHeight="1">
      <c r="A13" s="25">
        <v>2006</v>
      </c>
      <c r="B13" s="30" t="s">
        <v>8</v>
      </c>
      <c r="C13" s="30" t="s">
        <v>8</v>
      </c>
      <c r="E13" s="43">
        <v>224</v>
      </c>
      <c r="F13" s="43">
        <v>223</v>
      </c>
      <c r="G13" s="43">
        <v>234</v>
      </c>
      <c r="H13" s="43">
        <v>284</v>
      </c>
      <c r="I13" s="43">
        <v>419</v>
      </c>
      <c r="J13" s="43">
        <v>317</v>
      </c>
      <c r="K13" s="43">
        <v>328</v>
      </c>
      <c r="L13" s="43">
        <v>366</v>
      </c>
      <c r="M13" s="43">
        <v>352</v>
      </c>
      <c r="N13" s="43">
        <v>464</v>
      </c>
      <c r="O13" s="43">
        <v>351</v>
      </c>
      <c r="P13" s="43">
        <v>189</v>
      </c>
      <c r="Q13" s="43">
        <f>SUM(E13:P13)</f>
        <v>3751</v>
      </c>
      <c r="R13" s="28"/>
      <c r="S13" s="28"/>
      <c r="T13" s="43">
        <f>SUM($E13:E13)</f>
        <v>224</v>
      </c>
      <c r="U13" s="43">
        <f>SUM($E13:F13)</f>
        <v>447</v>
      </c>
      <c r="V13" s="43">
        <f>SUM($E13:G13)</f>
        <v>681</v>
      </c>
      <c r="W13" s="43">
        <f>SUM($E13:H13)</f>
        <v>965</v>
      </c>
      <c r="X13" s="43">
        <f>SUM($E13:I13)</f>
        <v>1384</v>
      </c>
      <c r="Y13" s="43">
        <f>SUM($E13:J13)</f>
        <v>1701</v>
      </c>
      <c r="Z13" s="43">
        <f>SUM($E13:K13)</f>
        <v>2029</v>
      </c>
      <c r="AA13" s="43">
        <f>SUM($E13:L13)</f>
        <v>2395</v>
      </c>
      <c r="AB13" s="43">
        <f>SUM($E13:M13)</f>
        <v>2747</v>
      </c>
      <c r="AC13" s="43">
        <f>SUM($E13:N13)</f>
        <v>3211</v>
      </c>
      <c r="AD13" s="43">
        <f>SUM($E13:O13)</f>
        <v>3562</v>
      </c>
      <c r="AE13" s="43">
        <f>SUM($E13:P13)</f>
        <v>3751</v>
      </c>
    </row>
    <row r="14" spans="1:31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0">SUM(E11:E13)</f>
        <v>203753</v>
      </c>
      <c r="F14" s="43">
        <f t="shared" si="0"/>
        <v>182930</v>
      </c>
      <c r="G14" s="43">
        <f t="shared" si="0"/>
        <v>219411</v>
      </c>
      <c r="H14" s="43">
        <f t="shared" si="0"/>
        <v>214594</v>
      </c>
      <c r="I14" s="43">
        <f t="shared" si="0"/>
        <v>239063</v>
      </c>
      <c r="J14" s="43">
        <f t="shared" si="0"/>
        <v>244867</v>
      </c>
      <c r="K14" s="43">
        <f t="shared" si="0"/>
        <v>260177</v>
      </c>
      <c r="L14" s="43">
        <f t="shared" si="0"/>
        <v>262882</v>
      </c>
      <c r="M14" s="43">
        <f t="shared" si="0"/>
        <v>224267</v>
      </c>
      <c r="N14" s="43">
        <f t="shared" si="0"/>
        <v>222711</v>
      </c>
      <c r="O14" s="43">
        <f t="shared" si="0"/>
        <v>213252</v>
      </c>
      <c r="P14" s="43">
        <f t="shared" si="0"/>
        <v>199230</v>
      </c>
      <c r="Q14" s="43">
        <f t="shared" si="0"/>
        <v>2687137</v>
      </c>
      <c r="R14" s="28"/>
      <c r="S14" s="28"/>
      <c r="T14" s="43">
        <f t="shared" ref="T14:AE14" si="1">SUM(T11:T13)</f>
        <v>203753</v>
      </c>
      <c r="U14" s="43">
        <f t="shared" si="1"/>
        <v>386683</v>
      </c>
      <c r="V14" s="43">
        <f t="shared" si="1"/>
        <v>606094</v>
      </c>
      <c r="W14" s="43">
        <f t="shared" si="1"/>
        <v>820688</v>
      </c>
      <c r="X14" s="43">
        <f t="shared" si="1"/>
        <v>1059751</v>
      </c>
      <c r="Y14" s="43">
        <f t="shared" si="1"/>
        <v>1304618</v>
      </c>
      <c r="Z14" s="43">
        <f t="shared" si="1"/>
        <v>1564795</v>
      </c>
      <c r="AA14" s="43">
        <f t="shared" si="1"/>
        <v>1827677</v>
      </c>
      <c r="AB14" s="43">
        <f t="shared" si="1"/>
        <v>2051944</v>
      </c>
      <c r="AC14" s="43">
        <f t="shared" si="1"/>
        <v>2274655</v>
      </c>
      <c r="AD14" s="43">
        <f t="shared" si="1"/>
        <v>2487907</v>
      </c>
      <c r="AE14" s="43">
        <f t="shared" si="1"/>
        <v>2687137</v>
      </c>
    </row>
    <row r="15" spans="1:31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 spans="1:31" s="17" customFormat="1" ht="15.2" customHeight="1">
      <c r="A16" s="25">
        <v>2007</v>
      </c>
      <c r="B16" s="30" t="s">
        <v>62</v>
      </c>
      <c r="C16" s="30" t="s">
        <v>6</v>
      </c>
      <c r="E16" s="43">
        <v>117268</v>
      </c>
      <c r="F16" s="43">
        <v>103074</v>
      </c>
      <c r="G16" s="43">
        <v>132256</v>
      </c>
      <c r="H16" s="43">
        <v>132172</v>
      </c>
      <c r="I16" s="43">
        <v>147391</v>
      </c>
      <c r="J16" s="43">
        <v>154040</v>
      </c>
      <c r="K16" s="43">
        <v>178249</v>
      </c>
      <c r="L16" s="43">
        <v>177479</v>
      </c>
      <c r="M16" s="43">
        <v>143800</v>
      </c>
      <c r="N16" s="43">
        <v>147989</v>
      </c>
      <c r="O16" s="43">
        <v>142554</v>
      </c>
      <c r="P16" s="43">
        <v>128669</v>
      </c>
      <c r="Q16" s="43">
        <f>SUM(E16:P16)</f>
        <v>1704941</v>
      </c>
      <c r="R16" s="53"/>
      <c r="S16" s="53"/>
      <c r="T16" s="43">
        <f>SUM($E16:E16)</f>
        <v>117268</v>
      </c>
      <c r="U16" s="43">
        <f>SUM($E16:F16)</f>
        <v>220342</v>
      </c>
      <c r="V16" s="43">
        <f>SUM($E16:G16)</f>
        <v>352598</v>
      </c>
      <c r="W16" s="43">
        <f>SUM($E16:H16)</f>
        <v>484770</v>
      </c>
      <c r="X16" s="43">
        <f>SUM($E16:I16)</f>
        <v>632161</v>
      </c>
      <c r="Y16" s="43">
        <f>SUM($E16:J16)</f>
        <v>786201</v>
      </c>
      <c r="Z16" s="43">
        <f>SUM($E16:K16)</f>
        <v>964450</v>
      </c>
      <c r="AA16" s="43">
        <f>SUM($E16:L16)</f>
        <v>1141929</v>
      </c>
      <c r="AB16" s="43">
        <f>SUM($E16:M16)</f>
        <v>1285729</v>
      </c>
      <c r="AC16" s="43">
        <f>SUM($E16:N16)</f>
        <v>1433718</v>
      </c>
      <c r="AD16" s="43">
        <f>SUM($E16:O16)</f>
        <v>1576272</v>
      </c>
      <c r="AE16" s="43">
        <f>SUM($E16:P16)</f>
        <v>1704941</v>
      </c>
    </row>
    <row r="17" spans="1:31" s="17" customFormat="1" ht="15.2" customHeight="1">
      <c r="A17" s="25">
        <v>2007</v>
      </c>
      <c r="B17" s="30" t="s">
        <v>64</v>
      </c>
      <c r="C17" s="30" t="s">
        <v>7</v>
      </c>
      <c r="E17" s="43">
        <v>65530</v>
      </c>
      <c r="F17" s="43">
        <v>59775</v>
      </c>
      <c r="G17" s="43">
        <v>67803</v>
      </c>
      <c r="H17" s="43">
        <v>65343</v>
      </c>
      <c r="I17" s="43">
        <v>72314</v>
      </c>
      <c r="J17" s="43">
        <v>67010</v>
      </c>
      <c r="K17" s="43">
        <v>58687</v>
      </c>
      <c r="L17" s="43">
        <v>66081</v>
      </c>
      <c r="M17" s="43">
        <v>61393</v>
      </c>
      <c r="N17" s="43">
        <v>69401</v>
      </c>
      <c r="O17" s="43">
        <v>64795</v>
      </c>
      <c r="P17" s="43">
        <v>51679</v>
      </c>
      <c r="Q17" s="43">
        <f>SUM(E17:P17)</f>
        <v>769811</v>
      </c>
      <c r="R17" s="28"/>
      <c r="S17" s="28"/>
      <c r="T17" s="43">
        <f>SUM($E17:E17)</f>
        <v>65530</v>
      </c>
      <c r="U17" s="43">
        <f>SUM($E17:F17)</f>
        <v>125305</v>
      </c>
      <c r="V17" s="43">
        <f>SUM($E17:G17)</f>
        <v>193108</v>
      </c>
      <c r="W17" s="43">
        <f>SUM($E17:H17)</f>
        <v>258451</v>
      </c>
      <c r="X17" s="43">
        <f>SUM($E17:I17)</f>
        <v>330765</v>
      </c>
      <c r="Y17" s="43">
        <f>SUM($E17:J17)</f>
        <v>397775</v>
      </c>
      <c r="Z17" s="43">
        <f>SUM($E17:K17)</f>
        <v>456462</v>
      </c>
      <c r="AA17" s="43">
        <f>SUM($E17:L17)</f>
        <v>522543</v>
      </c>
      <c r="AB17" s="43">
        <f>SUM($E17:M17)</f>
        <v>583936</v>
      </c>
      <c r="AC17" s="43">
        <f>SUM($E17:N17)</f>
        <v>653337</v>
      </c>
      <c r="AD17" s="43">
        <f>SUM($E17:O17)</f>
        <v>718132</v>
      </c>
      <c r="AE17" s="43">
        <f>SUM($E17:P17)</f>
        <v>769811</v>
      </c>
    </row>
    <row r="18" spans="1:31" s="17" customFormat="1" ht="15.2" customHeight="1">
      <c r="A18" s="25">
        <v>2007</v>
      </c>
      <c r="B18" s="30" t="s">
        <v>8</v>
      </c>
      <c r="C18" s="30" t="s">
        <v>8</v>
      </c>
      <c r="E18" s="43">
        <v>236</v>
      </c>
      <c r="F18" s="43">
        <v>205</v>
      </c>
      <c r="G18" s="43">
        <v>250</v>
      </c>
      <c r="H18" s="43">
        <v>316</v>
      </c>
      <c r="I18" s="43">
        <v>383</v>
      </c>
      <c r="J18" s="43">
        <v>351</v>
      </c>
      <c r="K18" s="43">
        <v>313</v>
      </c>
      <c r="L18" s="43">
        <v>376</v>
      </c>
      <c r="M18" s="43">
        <v>349</v>
      </c>
      <c r="N18" s="43">
        <v>384</v>
      </c>
      <c r="O18" s="43">
        <v>291</v>
      </c>
      <c r="P18" s="43">
        <v>198</v>
      </c>
      <c r="Q18" s="43">
        <f>SUM(E18:P18)</f>
        <v>3652</v>
      </c>
      <c r="R18" s="28"/>
      <c r="S18" s="28"/>
      <c r="T18" s="43">
        <f>SUM($E18:E18)</f>
        <v>236</v>
      </c>
      <c r="U18" s="43">
        <f>SUM($E18:F18)</f>
        <v>441</v>
      </c>
      <c r="V18" s="43">
        <f>SUM($E18:G18)</f>
        <v>691</v>
      </c>
      <c r="W18" s="43">
        <f>SUM($E18:H18)</f>
        <v>1007</v>
      </c>
      <c r="X18" s="43">
        <f>SUM($E18:I18)</f>
        <v>1390</v>
      </c>
      <c r="Y18" s="43">
        <f>SUM($E18:J18)</f>
        <v>1741</v>
      </c>
      <c r="Z18" s="43">
        <f>SUM($E18:K18)</f>
        <v>2054</v>
      </c>
      <c r="AA18" s="43">
        <f>SUM($E18:L18)</f>
        <v>2430</v>
      </c>
      <c r="AB18" s="43">
        <f>SUM($E18:M18)</f>
        <v>2779</v>
      </c>
      <c r="AC18" s="43">
        <f>SUM($E18:N18)</f>
        <v>3163</v>
      </c>
      <c r="AD18" s="43">
        <f>SUM($E18:O18)</f>
        <v>3454</v>
      </c>
      <c r="AE18" s="43">
        <f>SUM($E18:P18)</f>
        <v>3652</v>
      </c>
    </row>
    <row r="19" spans="1:31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2">SUM(E16:E18)</f>
        <v>183034</v>
      </c>
      <c r="F19" s="43">
        <f t="shared" si="2"/>
        <v>163054</v>
      </c>
      <c r="G19" s="43">
        <f t="shared" si="2"/>
        <v>200309</v>
      </c>
      <c r="H19" s="43">
        <f t="shared" si="2"/>
        <v>197831</v>
      </c>
      <c r="I19" s="43">
        <f t="shared" si="2"/>
        <v>220088</v>
      </c>
      <c r="J19" s="43">
        <f t="shared" si="2"/>
        <v>221401</v>
      </c>
      <c r="K19" s="43">
        <f t="shared" si="2"/>
        <v>237249</v>
      </c>
      <c r="L19" s="43">
        <f t="shared" si="2"/>
        <v>243936</v>
      </c>
      <c r="M19" s="43">
        <f t="shared" si="2"/>
        <v>205542</v>
      </c>
      <c r="N19" s="43">
        <f t="shared" si="2"/>
        <v>217774</v>
      </c>
      <c r="O19" s="43">
        <f t="shared" si="2"/>
        <v>207640</v>
      </c>
      <c r="P19" s="43">
        <f t="shared" si="2"/>
        <v>180546</v>
      </c>
      <c r="Q19" s="43">
        <f t="shared" si="2"/>
        <v>2478404</v>
      </c>
      <c r="R19" s="28"/>
      <c r="S19" s="28"/>
      <c r="T19" s="43">
        <f t="shared" ref="T19:AE19" si="3">SUM(T16:T18)</f>
        <v>183034</v>
      </c>
      <c r="U19" s="43">
        <f t="shared" si="3"/>
        <v>346088</v>
      </c>
      <c r="V19" s="43">
        <f t="shared" si="3"/>
        <v>546397</v>
      </c>
      <c r="W19" s="43">
        <f t="shared" si="3"/>
        <v>744228</v>
      </c>
      <c r="X19" s="43">
        <f t="shared" si="3"/>
        <v>964316</v>
      </c>
      <c r="Y19" s="43">
        <f t="shared" si="3"/>
        <v>1185717</v>
      </c>
      <c r="Z19" s="43">
        <f t="shared" si="3"/>
        <v>1422966</v>
      </c>
      <c r="AA19" s="43">
        <f t="shared" si="3"/>
        <v>1666902</v>
      </c>
      <c r="AB19" s="43">
        <f t="shared" si="3"/>
        <v>1872444</v>
      </c>
      <c r="AC19" s="43">
        <f t="shared" si="3"/>
        <v>2090218</v>
      </c>
      <c r="AD19" s="43">
        <f t="shared" si="3"/>
        <v>2297858</v>
      </c>
      <c r="AE19" s="43">
        <f t="shared" si="3"/>
        <v>2478404</v>
      </c>
    </row>
    <row r="20" spans="1:31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 spans="1:31" s="17" customFormat="1" ht="15.2" customHeight="1">
      <c r="A21" s="25">
        <v>2008</v>
      </c>
      <c r="B21" s="30" t="s">
        <v>62</v>
      </c>
      <c r="C21" s="30" t="s">
        <v>6</v>
      </c>
      <c r="E21" s="43">
        <v>113290</v>
      </c>
      <c r="F21" s="43">
        <v>103469</v>
      </c>
      <c r="G21" s="43">
        <v>130104</v>
      </c>
      <c r="H21" s="43">
        <v>128896</v>
      </c>
      <c r="I21" s="43">
        <v>152146</v>
      </c>
      <c r="J21" s="43">
        <v>153222</v>
      </c>
      <c r="K21" s="43">
        <v>176912</v>
      </c>
      <c r="L21" s="43">
        <v>189888</v>
      </c>
      <c r="M21" s="43">
        <v>140440</v>
      </c>
      <c r="N21" s="43">
        <v>140544</v>
      </c>
      <c r="O21" s="43">
        <v>124368</v>
      </c>
      <c r="P21" s="43">
        <v>114132</v>
      </c>
      <c r="Q21" s="43">
        <f>SUM(E21:P21)</f>
        <v>1667411</v>
      </c>
      <c r="R21" s="53"/>
      <c r="S21" s="53"/>
      <c r="T21" s="43">
        <f>SUM($E21:E21)</f>
        <v>113290</v>
      </c>
      <c r="U21" s="43">
        <f>SUM($E21:F21)</f>
        <v>216759</v>
      </c>
      <c r="V21" s="43">
        <f>SUM($E21:G21)</f>
        <v>346863</v>
      </c>
      <c r="W21" s="43">
        <f>SUM($E21:H21)</f>
        <v>475759</v>
      </c>
      <c r="X21" s="43">
        <f>SUM($E21:I21)</f>
        <v>627905</v>
      </c>
      <c r="Y21" s="43">
        <f>SUM($E21:J21)</f>
        <v>781127</v>
      </c>
      <c r="Z21" s="43">
        <f>SUM($E21:K21)</f>
        <v>958039</v>
      </c>
      <c r="AA21" s="43">
        <f>SUM($E21:L21)</f>
        <v>1147927</v>
      </c>
      <c r="AB21" s="43">
        <f>SUM($E21:M21)</f>
        <v>1288367</v>
      </c>
      <c r="AC21" s="43">
        <f>SUM($E21:N21)</f>
        <v>1428911</v>
      </c>
      <c r="AD21" s="43">
        <f>SUM($E21:O21)</f>
        <v>1553279</v>
      </c>
      <c r="AE21" s="43">
        <f>SUM($E21:P21)</f>
        <v>1667411</v>
      </c>
    </row>
    <row r="22" spans="1:31" s="17" customFormat="1" ht="15.2" customHeight="1">
      <c r="A22" s="25">
        <v>2008</v>
      </c>
      <c r="B22" s="30" t="s">
        <v>64</v>
      </c>
      <c r="C22" s="30" t="s">
        <v>7</v>
      </c>
      <c r="E22" s="43">
        <v>63669</v>
      </c>
      <c r="F22" s="43">
        <v>61666</v>
      </c>
      <c r="G22" s="43">
        <v>61279</v>
      </c>
      <c r="H22" s="43">
        <v>65870</v>
      </c>
      <c r="I22" s="43">
        <v>65504</v>
      </c>
      <c r="J22" s="43">
        <v>67768</v>
      </c>
      <c r="K22" s="43">
        <v>60640</v>
      </c>
      <c r="L22" s="43">
        <v>61012</v>
      </c>
      <c r="M22" s="43">
        <v>64003</v>
      </c>
      <c r="N22" s="43">
        <v>63403</v>
      </c>
      <c r="O22" s="43">
        <v>52381</v>
      </c>
      <c r="P22" s="43">
        <v>45303</v>
      </c>
      <c r="Q22" s="43">
        <f>SUM(E22:P22)</f>
        <v>732498</v>
      </c>
      <c r="R22" s="28"/>
      <c r="S22" s="28"/>
      <c r="T22" s="43">
        <f>SUM($E22:E22)</f>
        <v>63669</v>
      </c>
      <c r="U22" s="43">
        <f>SUM($E22:F22)</f>
        <v>125335</v>
      </c>
      <c r="V22" s="43">
        <f>SUM($E22:G22)</f>
        <v>186614</v>
      </c>
      <c r="W22" s="43">
        <f>SUM($E22:H22)</f>
        <v>252484</v>
      </c>
      <c r="X22" s="43">
        <f>SUM($E22:I22)</f>
        <v>317988</v>
      </c>
      <c r="Y22" s="43">
        <f>SUM($E22:J22)</f>
        <v>385756</v>
      </c>
      <c r="Z22" s="43">
        <f>SUM($E22:K22)</f>
        <v>446396</v>
      </c>
      <c r="AA22" s="43">
        <f>SUM($E22:L22)</f>
        <v>507408</v>
      </c>
      <c r="AB22" s="43">
        <f>SUM($E22:M22)</f>
        <v>571411</v>
      </c>
      <c r="AC22" s="43">
        <f>SUM($E22:N22)</f>
        <v>634814</v>
      </c>
      <c r="AD22" s="43">
        <f>SUM($E22:O22)</f>
        <v>687195</v>
      </c>
      <c r="AE22" s="43">
        <f>SUM($E22:P22)</f>
        <v>732498</v>
      </c>
    </row>
    <row r="23" spans="1:31" s="17" customFormat="1" ht="15.2" customHeight="1">
      <c r="A23" s="25">
        <v>2008</v>
      </c>
      <c r="B23" s="30" t="s">
        <v>8</v>
      </c>
      <c r="C23" s="30" t="s">
        <v>8</v>
      </c>
      <c r="E23" s="43">
        <v>188</v>
      </c>
      <c r="F23" s="43">
        <v>171</v>
      </c>
      <c r="G23" s="43">
        <v>189</v>
      </c>
      <c r="H23" s="43">
        <v>269</v>
      </c>
      <c r="I23" s="43">
        <v>320</v>
      </c>
      <c r="J23" s="43">
        <v>240</v>
      </c>
      <c r="K23" s="43">
        <v>239</v>
      </c>
      <c r="L23" s="43">
        <v>298</v>
      </c>
      <c r="M23" s="43">
        <v>305</v>
      </c>
      <c r="N23" s="43">
        <v>386</v>
      </c>
      <c r="O23" s="43">
        <v>279</v>
      </c>
      <c r="P23" s="43">
        <v>152</v>
      </c>
      <c r="Q23" s="43">
        <f>SUM(E23:P23)</f>
        <v>3036</v>
      </c>
      <c r="R23" s="28"/>
      <c r="S23" s="28"/>
      <c r="T23" s="43">
        <f>SUM($E23:E23)</f>
        <v>188</v>
      </c>
      <c r="U23" s="43">
        <f>SUM($E23:F23)</f>
        <v>359</v>
      </c>
      <c r="V23" s="43">
        <f>SUM($E23:G23)</f>
        <v>548</v>
      </c>
      <c r="W23" s="43">
        <f>SUM($E23:H23)</f>
        <v>817</v>
      </c>
      <c r="X23" s="43">
        <f>SUM($E23:I23)</f>
        <v>1137</v>
      </c>
      <c r="Y23" s="43">
        <f>SUM($E23:J23)</f>
        <v>1377</v>
      </c>
      <c r="Z23" s="43">
        <f>SUM($E23:K23)</f>
        <v>1616</v>
      </c>
      <c r="AA23" s="43">
        <f>SUM($E23:L23)</f>
        <v>1914</v>
      </c>
      <c r="AB23" s="43">
        <f>SUM($E23:M23)</f>
        <v>2219</v>
      </c>
      <c r="AC23" s="43">
        <f>SUM($E23:N23)</f>
        <v>2605</v>
      </c>
      <c r="AD23" s="43">
        <f>SUM($E23:O23)</f>
        <v>2884</v>
      </c>
      <c r="AE23" s="43">
        <f>SUM($E23:P23)</f>
        <v>3036</v>
      </c>
    </row>
    <row r="24" spans="1:31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4">SUM(E21:E23)</f>
        <v>177147</v>
      </c>
      <c r="F24" s="43">
        <f t="shared" si="4"/>
        <v>165306</v>
      </c>
      <c r="G24" s="43">
        <f t="shared" si="4"/>
        <v>191572</v>
      </c>
      <c r="H24" s="43">
        <f t="shared" si="4"/>
        <v>195035</v>
      </c>
      <c r="I24" s="43">
        <f t="shared" si="4"/>
        <v>217970</v>
      </c>
      <c r="J24" s="43">
        <f t="shared" si="4"/>
        <v>221230</v>
      </c>
      <c r="K24" s="43">
        <f t="shared" si="4"/>
        <v>237791</v>
      </c>
      <c r="L24" s="43">
        <f t="shared" si="4"/>
        <v>251198</v>
      </c>
      <c r="M24" s="43">
        <f t="shared" si="4"/>
        <v>204748</v>
      </c>
      <c r="N24" s="43">
        <f t="shared" si="4"/>
        <v>204333</v>
      </c>
      <c r="O24" s="43">
        <f t="shared" si="4"/>
        <v>177028</v>
      </c>
      <c r="P24" s="43">
        <f t="shared" si="4"/>
        <v>159587</v>
      </c>
      <c r="Q24" s="43">
        <f t="shared" si="4"/>
        <v>2402945</v>
      </c>
      <c r="R24" s="28"/>
      <c r="S24" s="28"/>
      <c r="T24" s="43">
        <f t="shared" ref="T24:AE24" si="5">SUM(T21:T23)</f>
        <v>177147</v>
      </c>
      <c r="U24" s="43">
        <f t="shared" si="5"/>
        <v>342453</v>
      </c>
      <c r="V24" s="43">
        <f t="shared" si="5"/>
        <v>534025</v>
      </c>
      <c r="W24" s="43">
        <f t="shared" si="5"/>
        <v>729060</v>
      </c>
      <c r="X24" s="43">
        <f t="shared" si="5"/>
        <v>947030</v>
      </c>
      <c r="Y24" s="43">
        <f t="shared" si="5"/>
        <v>1168260</v>
      </c>
      <c r="Z24" s="43">
        <f t="shared" si="5"/>
        <v>1406051</v>
      </c>
      <c r="AA24" s="43">
        <f t="shared" si="5"/>
        <v>1657249</v>
      </c>
      <c r="AB24" s="43">
        <f t="shared" si="5"/>
        <v>1861997</v>
      </c>
      <c r="AC24" s="43">
        <f t="shared" si="5"/>
        <v>2066330</v>
      </c>
      <c r="AD24" s="43">
        <f t="shared" si="5"/>
        <v>2243358</v>
      </c>
      <c r="AE24" s="43">
        <f t="shared" si="5"/>
        <v>2402945</v>
      </c>
    </row>
    <row r="25" spans="1:31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 spans="1:31" s="17" customFormat="1" ht="15.2" customHeight="1">
      <c r="A26" s="25">
        <v>2009</v>
      </c>
      <c r="B26" s="30" t="s">
        <v>62</v>
      </c>
      <c r="C26" s="30" t="s">
        <v>6</v>
      </c>
      <c r="E26" s="43">
        <v>99961</v>
      </c>
      <c r="F26" s="43">
        <v>95241</v>
      </c>
      <c r="G26" s="43">
        <v>115886</v>
      </c>
      <c r="H26" s="43">
        <v>117597</v>
      </c>
      <c r="I26" s="43">
        <v>141339</v>
      </c>
      <c r="J26" s="43">
        <v>134276</v>
      </c>
      <c r="K26" s="43">
        <v>166118</v>
      </c>
      <c r="L26" s="43">
        <v>172897</v>
      </c>
      <c r="M26" s="43">
        <v>136556</v>
      </c>
      <c r="N26" s="43">
        <v>137667</v>
      </c>
      <c r="O26" s="43">
        <v>129510</v>
      </c>
      <c r="P26" s="43">
        <v>124424</v>
      </c>
      <c r="Q26" s="43">
        <f>SUM(E26:P26)</f>
        <v>1571472</v>
      </c>
      <c r="R26" s="53"/>
      <c r="S26" s="53"/>
      <c r="T26" s="43">
        <f>SUM($E26:E26)</f>
        <v>99961</v>
      </c>
      <c r="U26" s="43">
        <f>SUM($E26:F26)</f>
        <v>195202</v>
      </c>
      <c r="V26" s="43">
        <f>SUM($E26:G26)</f>
        <v>311088</v>
      </c>
      <c r="W26" s="43">
        <f>SUM($E26:H26)</f>
        <v>428685</v>
      </c>
      <c r="X26" s="43">
        <f>SUM($E26:I26)</f>
        <v>570024</v>
      </c>
      <c r="Y26" s="43">
        <f>SUM($E26:J26)</f>
        <v>704300</v>
      </c>
      <c r="Z26" s="43">
        <f>SUM($E26:K26)</f>
        <v>870418</v>
      </c>
      <c r="AA26" s="43">
        <f>SUM($E26:L26)</f>
        <v>1043315</v>
      </c>
      <c r="AB26" s="43">
        <f>SUM($E26:M26)</f>
        <v>1179871</v>
      </c>
      <c r="AC26" s="43">
        <f>SUM($E26:N26)</f>
        <v>1317538</v>
      </c>
      <c r="AD26" s="43">
        <f>SUM($E26:O26)</f>
        <v>1447048</v>
      </c>
      <c r="AE26" s="43">
        <f>SUM($E26:P26)</f>
        <v>1571472</v>
      </c>
    </row>
    <row r="27" spans="1:31" s="17" customFormat="1" ht="15.2" customHeight="1">
      <c r="A27" s="25">
        <v>2009</v>
      </c>
      <c r="B27" s="30" t="s">
        <v>64</v>
      </c>
      <c r="C27" s="30" t="s">
        <v>7</v>
      </c>
      <c r="E27" s="43">
        <v>43459</v>
      </c>
      <c r="F27" s="43">
        <v>45070</v>
      </c>
      <c r="G27" s="43">
        <v>50973</v>
      </c>
      <c r="H27" s="43">
        <v>49425</v>
      </c>
      <c r="I27" s="43">
        <v>48734</v>
      </c>
      <c r="J27" s="43">
        <v>51081</v>
      </c>
      <c r="K27" s="43">
        <v>49597</v>
      </c>
      <c r="L27" s="43">
        <v>53679</v>
      </c>
      <c r="M27" s="43">
        <v>58358</v>
      </c>
      <c r="N27" s="43">
        <v>59504</v>
      </c>
      <c r="O27" s="43">
        <v>57735</v>
      </c>
      <c r="P27" s="43">
        <v>52867</v>
      </c>
      <c r="Q27" s="43">
        <f>SUM(E27:P27)</f>
        <v>620482</v>
      </c>
      <c r="R27" s="28"/>
      <c r="S27" s="28"/>
      <c r="T27" s="43">
        <f>SUM($E27:E27)</f>
        <v>43459</v>
      </c>
      <c r="U27" s="43">
        <f>SUM($E27:F27)</f>
        <v>88529</v>
      </c>
      <c r="V27" s="43">
        <f>SUM($E27:G27)</f>
        <v>139502</v>
      </c>
      <c r="W27" s="43">
        <f>SUM($E27:H27)</f>
        <v>188927</v>
      </c>
      <c r="X27" s="43">
        <f>SUM($E27:I27)</f>
        <v>237661</v>
      </c>
      <c r="Y27" s="43">
        <f>SUM($E27:J27)</f>
        <v>288742</v>
      </c>
      <c r="Z27" s="43">
        <f>SUM($E27:K27)</f>
        <v>338339</v>
      </c>
      <c r="AA27" s="43">
        <f>SUM($E27:L27)</f>
        <v>392018</v>
      </c>
      <c r="AB27" s="43">
        <f>SUM($E27:M27)</f>
        <v>450376</v>
      </c>
      <c r="AC27" s="43">
        <f>SUM($E27:N27)</f>
        <v>509880</v>
      </c>
      <c r="AD27" s="43">
        <f>SUM($E27:O27)</f>
        <v>567615</v>
      </c>
      <c r="AE27" s="43">
        <f>SUM($E27:P27)</f>
        <v>620482</v>
      </c>
    </row>
    <row r="28" spans="1:31" s="17" customFormat="1" ht="15.2" customHeight="1">
      <c r="A28" s="25">
        <v>2009</v>
      </c>
      <c r="B28" s="30" t="s">
        <v>8</v>
      </c>
      <c r="C28" s="30" t="s">
        <v>8</v>
      </c>
      <c r="E28" s="43">
        <v>170</v>
      </c>
      <c r="F28" s="43">
        <v>173</v>
      </c>
      <c r="G28" s="43">
        <v>181</v>
      </c>
      <c r="H28" s="43">
        <v>216</v>
      </c>
      <c r="I28" s="43">
        <v>288</v>
      </c>
      <c r="J28" s="43">
        <v>214</v>
      </c>
      <c r="K28" s="43">
        <v>192</v>
      </c>
      <c r="L28" s="43">
        <v>226</v>
      </c>
      <c r="M28" s="43">
        <v>239</v>
      </c>
      <c r="N28" s="43">
        <v>277</v>
      </c>
      <c r="O28" s="43">
        <v>276</v>
      </c>
      <c r="P28" s="43">
        <v>163</v>
      </c>
      <c r="Q28" s="43">
        <f>SUM(E28:P28)</f>
        <v>2615</v>
      </c>
      <c r="R28" s="28"/>
      <c r="S28" s="28"/>
      <c r="T28" s="43">
        <f>SUM($E28:E28)</f>
        <v>170</v>
      </c>
      <c r="U28" s="43">
        <f>SUM($E28:F28)</f>
        <v>343</v>
      </c>
      <c r="V28" s="43">
        <f>SUM($E28:G28)</f>
        <v>524</v>
      </c>
      <c r="W28" s="43">
        <f>SUM($E28:H28)</f>
        <v>740</v>
      </c>
      <c r="X28" s="43">
        <f>SUM($E28:I28)</f>
        <v>1028</v>
      </c>
      <c r="Y28" s="43">
        <f>SUM($E28:J28)</f>
        <v>1242</v>
      </c>
      <c r="Z28" s="43">
        <f>SUM($E28:K28)</f>
        <v>1434</v>
      </c>
      <c r="AA28" s="43">
        <f>SUM($E28:L28)</f>
        <v>1660</v>
      </c>
      <c r="AB28" s="43">
        <f>SUM($E28:M28)</f>
        <v>1899</v>
      </c>
      <c r="AC28" s="43">
        <f>SUM($E28:N28)</f>
        <v>2176</v>
      </c>
      <c r="AD28" s="43">
        <f>SUM($E28:O28)</f>
        <v>2452</v>
      </c>
      <c r="AE28" s="43">
        <f>SUM($E28:P28)</f>
        <v>2615</v>
      </c>
    </row>
    <row r="29" spans="1:31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6">SUM(E26:E28)</f>
        <v>143590</v>
      </c>
      <c r="F29" s="43">
        <f t="shared" si="6"/>
        <v>140484</v>
      </c>
      <c r="G29" s="43">
        <f t="shared" si="6"/>
        <v>167040</v>
      </c>
      <c r="H29" s="43">
        <f t="shared" si="6"/>
        <v>167238</v>
      </c>
      <c r="I29" s="43">
        <f t="shared" si="6"/>
        <v>190361</v>
      </c>
      <c r="J29" s="43">
        <f t="shared" si="6"/>
        <v>185571</v>
      </c>
      <c r="K29" s="43">
        <f t="shared" si="6"/>
        <v>215907</v>
      </c>
      <c r="L29" s="43">
        <f t="shared" si="6"/>
        <v>226802</v>
      </c>
      <c r="M29" s="43">
        <f t="shared" si="6"/>
        <v>195153</v>
      </c>
      <c r="N29" s="43">
        <f t="shared" si="6"/>
        <v>197448</v>
      </c>
      <c r="O29" s="43">
        <f t="shared" si="6"/>
        <v>187521</v>
      </c>
      <c r="P29" s="43">
        <f t="shared" si="6"/>
        <v>177454</v>
      </c>
      <c r="Q29" s="43">
        <f t="shared" si="6"/>
        <v>2194569</v>
      </c>
      <c r="R29" s="28"/>
      <c r="S29" s="28"/>
      <c r="T29" s="43">
        <f t="shared" ref="T29:AE29" si="7">SUM(T26:T28)</f>
        <v>143590</v>
      </c>
      <c r="U29" s="43">
        <f t="shared" si="7"/>
        <v>284074</v>
      </c>
      <c r="V29" s="43">
        <f t="shared" si="7"/>
        <v>451114</v>
      </c>
      <c r="W29" s="43">
        <f t="shared" si="7"/>
        <v>618352</v>
      </c>
      <c r="X29" s="43">
        <f t="shared" si="7"/>
        <v>808713</v>
      </c>
      <c r="Y29" s="43">
        <f t="shared" si="7"/>
        <v>994284</v>
      </c>
      <c r="Z29" s="43">
        <f t="shared" si="7"/>
        <v>1210191</v>
      </c>
      <c r="AA29" s="43">
        <f t="shared" si="7"/>
        <v>1436993</v>
      </c>
      <c r="AB29" s="43">
        <f t="shared" si="7"/>
        <v>1632146</v>
      </c>
      <c r="AC29" s="43">
        <f t="shared" si="7"/>
        <v>1829594</v>
      </c>
      <c r="AD29" s="43">
        <f t="shared" si="7"/>
        <v>2017115</v>
      </c>
      <c r="AE29" s="43">
        <f t="shared" si="7"/>
        <v>2194569</v>
      </c>
    </row>
    <row r="30" spans="1:31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 spans="1:31" s="17" customFormat="1" ht="15.2" customHeight="1">
      <c r="A31" s="25">
        <v>2010</v>
      </c>
      <c r="B31" s="30" t="s">
        <v>62</v>
      </c>
      <c r="C31" s="30" t="s">
        <v>6</v>
      </c>
      <c r="E31" s="43">
        <v>104497</v>
      </c>
      <c r="F31" s="43">
        <v>95674</v>
      </c>
      <c r="G31" s="43">
        <v>123896</v>
      </c>
      <c r="H31" s="43">
        <v>128598</v>
      </c>
      <c r="I31" s="43">
        <v>140299</v>
      </c>
      <c r="J31" s="43">
        <v>144813</v>
      </c>
      <c r="K31" s="43">
        <v>173817</v>
      </c>
      <c r="L31" s="43">
        <v>176822</v>
      </c>
      <c r="M31" s="43">
        <v>144264</v>
      </c>
      <c r="N31" s="43">
        <v>147647</v>
      </c>
      <c r="O31" s="43">
        <v>143725</v>
      </c>
      <c r="P31" s="43">
        <v>127056</v>
      </c>
      <c r="Q31" s="43">
        <f>SUM(E31:P31)</f>
        <v>1651108</v>
      </c>
      <c r="R31" s="53"/>
      <c r="S31" s="53"/>
      <c r="T31" s="43">
        <f>SUM($E31:E31)</f>
        <v>104497</v>
      </c>
      <c r="U31" s="43">
        <f>SUM($E31:F31)</f>
        <v>200171</v>
      </c>
      <c r="V31" s="43">
        <f>SUM($E31:G31)</f>
        <v>324067</v>
      </c>
      <c r="W31" s="43">
        <f>SUM($E31:H31)</f>
        <v>452665</v>
      </c>
      <c r="X31" s="43">
        <f>SUM($E31:I31)</f>
        <v>592964</v>
      </c>
      <c r="Y31" s="43">
        <f>SUM($E31:J31)</f>
        <v>737777</v>
      </c>
      <c r="Z31" s="43">
        <f>SUM($E31:K31)</f>
        <v>911594</v>
      </c>
      <c r="AA31" s="43">
        <f>SUM($E31:L31)</f>
        <v>1088416</v>
      </c>
      <c r="AB31" s="43">
        <f>SUM($E31:M31)</f>
        <v>1232680</v>
      </c>
      <c r="AC31" s="43">
        <f>SUM($E31:N31)</f>
        <v>1380327</v>
      </c>
      <c r="AD31" s="43">
        <f>SUM($E31:O31)</f>
        <v>1524052</v>
      </c>
      <c r="AE31" s="43">
        <f>SUM($E31:P31)</f>
        <v>1651108</v>
      </c>
    </row>
    <row r="32" spans="1:31" s="17" customFormat="1" ht="15.2" customHeight="1">
      <c r="A32" s="25">
        <v>2010</v>
      </c>
      <c r="B32" s="30" t="s">
        <v>64</v>
      </c>
      <c r="C32" s="30" t="s">
        <v>7</v>
      </c>
      <c r="E32" s="43">
        <v>52169</v>
      </c>
      <c r="F32" s="43">
        <v>51309</v>
      </c>
      <c r="G32" s="43">
        <v>60925</v>
      </c>
      <c r="H32" s="43">
        <v>58113</v>
      </c>
      <c r="I32" s="43">
        <v>58886</v>
      </c>
      <c r="J32" s="43">
        <v>62652</v>
      </c>
      <c r="K32" s="43">
        <v>51411</v>
      </c>
      <c r="L32" s="43">
        <v>55444</v>
      </c>
      <c r="M32" s="43">
        <v>55831</v>
      </c>
      <c r="N32" s="43">
        <v>56014</v>
      </c>
      <c r="O32" s="43">
        <v>54928</v>
      </c>
      <c r="P32" s="43">
        <v>40672</v>
      </c>
      <c r="Q32" s="43">
        <f>SUM(E32:P32)</f>
        <v>658354</v>
      </c>
      <c r="R32" s="28"/>
      <c r="S32" s="28"/>
      <c r="T32" s="43">
        <f>SUM($E32:E32)</f>
        <v>52169</v>
      </c>
      <c r="U32" s="43">
        <f>SUM($E32:F32)</f>
        <v>103478</v>
      </c>
      <c r="V32" s="43">
        <f>SUM($E32:G32)</f>
        <v>164403</v>
      </c>
      <c r="W32" s="43">
        <f>SUM($E32:H32)</f>
        <v>222516</v>
      </c>
      <c r="X32" s="43">
        <f>SUM($E32:I32)</f>
        <v>281402</v>
      </c>
      <c r="Y32" s="43">
        <f>SUM($E32:J32)</f>
        <v>344054</v>
      </c>
      <c r="Z32" s="43">
        <f>SUM($E32:K32)</f>
        <v>395465</v>
      </c>
      <c r="AA32" s="43">
        <f>SUM($E32:L32)</f>
        <v>450909</v>
      </c>
      <c r="AB32" s="43">
        <f>SUM($E32:M32)</f>
        <v>506740</v>
      </c>
      <c r="AC32" s="43">
        <f>SUM($E32:N32)</f>
        <v>562754</v>
      </c>
      <c r="AD32" s="43">
        <f>SUM($E32:O32)</f>
        <v>617682</v>
      </c>
      <c r="AE32" s="43">
        <f>SUM($E32:P32)</f>
        <v>658354</v>
      </c>
    </row>
    <row r="33" spans="1:31" s="17" customFormat="1" ht="15.2" customHeight="1">
      <c r="A33" s="25">
        <v>2010</v>
      </c>
      <c r="B33" s="30" t="s">
        <v>8</v>
      </c>
      <c r="C33" s="30" t="s">
        <v>8</v>
      </c>
      <c r="E33" s="43">
        <v>176</v>
      </c>
      <c r="F33" s="43">
        <v>170</v>
      </c>
      <c r="G33" s="43">
        <v>168</v>
      </c>
      <c r="H33" s="43">
        <v>208</v>
      </c>
      <c r="I33" s="43">
        <v>235</v>
      </c>
      <c r="J33" s="43">
        <v>254</v>
      </c>
      <c r="K33" s="43">
        <v>247</v>
      </c>
      <c r="L33" s="43">
        <v>251</v>
      </c>
      <c r="M33" s="43">
        <v>271</v>
      </c>
      <c r="N33" s="43">
        <v>324</v>
      </c>
      <c r="O33" s="43">
        <v>327</v>
      </c>
      <c r="P33" s="43">
        <v>154</v>
      </c>
      <c r="Q33" s="43">
        <f>SUM(E33:P33)</f>
        <v>2785</v>
      </c>
      <c r="R33" s="28"/>
      <c r="S33" s="28"/>
      <c r="T33" s="43">
        <f>SUM($E33:E33)</f>
        <v>176</v>
      </c>
      <c r="U33" s="43">
        <f>SUM($E33:F33)</f>
        <v>346</v>
      </c>
      <c r="V33" s="43">
        <f>SUM($E33:G33)</f>
        <v>514</v>
      </c>
      <c r="W33" s="43">
        <f>SUM($E33:H33)</f>
        <v>722</v>
      </c>
      <c r="X33" s="43">
        <f>SUM($E33:I33)</f>
        <v>957</v>
      </c>
      <c r="Y33" s="43">
        <f>SUM($E33:J33)</f>
        <v>1211</v>
      </c>
      <c r="Z33" s="43">
        <f>SUM($E33:K33)</f>
        <v>1458</v>
      </c>
      <c r="AA33" s="43">
        <f>SUM($E33:L33)</f>
        <v>1709</v>
      </c>
      <c r="AB33" s="43">
        <f>SUM($E33:M33)</f>
        <v>1980</v>
      </c>
      <c r="AC33" s="43">
        <f>SUM($E33:N33)</f>
        <v>2304</v>
      </c>
      <c r="AD33" s="43">
        <f>SUM($E33:O33)</f>
        <v>2631</v>
      </c>
      <c r="AE33" s="43">
        <f>SUM($E33:P33)</f>
        <v>2785</v>
      </c>
    </row>
    <row r="34" spans="1:31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8">SUM(E31:E33)</f>
        <v>156842</v>
      </c>
      <c r="F34" s="43">
        <f t="shared" si="8"/>
        <v>147153</v>
      </c>
      <c r="G34" s="43">
        <f t="shared" si="8"/>
        <v>184989</v>
      </c>
      <c r="H34" s="43">
        <f t="shared" si="8"/>
        <v>186919</v>
      </c>
      <c r="I34" s="43">
        <f t="shared" si="8"/>
        <v>199420</v>
      </c>
      <c r="J34" s="43">
        <f t="shared" si="8"/>
        <v>207719</v>
      </c>
      <c r="K34" s="43">
        <f t="shared" si="8"/>
        <v>225475</v>
      </c>
      <c r="L34" s="43">
        <f t="shared" si="8"/>
        <v>232517</v>
      </c>
      <c r="M34" s="43">
        <f t="shared" si="8"/>
        <v>200366</v>
      </c>
      <c r="N34" s="43">
        <f t="shared" si="8"/>
        <v>203985</v>
      </c>
      <c r="O34" s="43">
        <f t="shared" si="8"/>
        <v>198980</v>
      </c>
      <c r="P34" s="43">
        <f t="shared" si="8"/>
        <v>167882</v>
      </c>
      <c r="Q34" s="43">
        <f t="shared" si="8"/>
        <v>2312247</v>
      </c>
      <c r="R34" s="28"/>
      <c r="S34" s="28"/>
      <c r="T34" s="43">
        <f t="shared" ref="T34:AE34" si="9">SUM(T31:T33)</f>
        <v>156842</v>
      </c>
      <c r="U34" s="43">
        <f t="shared" si="9"/>
        <v>303995</v>
      </c>
      <c r="V34" s="43">
        <f t="shared" si="9"/>
        <v>488984</v>
      </c>
      <c r="W34" s="43">
        <f t="shared" si="9"/>
        <v>675903</v>
      </c>
      <c r="X34" s="43">
        <f t="shared" si="9"/>
        <v>875323</v>
      </c>
      <c r="Y34" s="43">
        <f t="shared" si="9"/>
        <v>1083042</v>
      </c>
      <c r="Z34" s="43">
        <f t="shared" si="9"/>
        <v>1308517</v>
      </c>
      <c r="AA34" s="43">
        <f t="shared" si="9"/>
        <v>1541034</v>
      </c>
      <c r="AB34" s="43">
        <f t="shared" si="9"/>
        <v>1741400</v>
      </c>
      <c r="AC34" s="43">
        <f t="shared" si="9"/>
        <v>1945385</v>
      </c>
      <c r="AD34" s="43">
        <f t="shared" si="9"/>
        <v>2144365</v>
      </c>
      <c r="AE34" s="43">
        <f t="shared" si="9"/>
        <v>2312247</v>
      </c>
    </row>
    <row r="35" spans="1:31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 spans="1:31" s="17" customFormat="1" ht="15.2" customHeight="1">
      <c r="A36" s="25">
        <v>2011</v>
      </c>
      <c r="B36" s="30" t="s">
        <v>62</v>
      </c>
      <c r="C36" s="30" t="s">
        <v>6</v>
      </c>
      <c r="E36" s="43">
        <v>114174</v>
      </c>
      <c r="F36" s="43">
        <v>106042</v>
      </c>
      <c r="G36" s="43">
        <v>133803</v>
      </c>
      <c r="H36" s="43">
        <v>145599</v>
      </c>
      <c r="I36" s="43">
        <v>158721</v>
      </c>
      <c r="J36" s="43">
        <v>164352</v>
      </c>
      <c r="K36" s="43">
        <v>196947</v>
      </c>
      <c r="L36" s="43">
        <v>197700</v>
      </c>
      <c r="M36" s="43">
        <v>160486</v>
      </c>
      <c r="N36" s="43">
        <v>157722</v>
      </c>
      <c r="O36" s="43">
        <v>146011</v>
      </c>
      <c r="P36" s="43">
        <v>150657</v>
      </c>
      <c r="Q36" s="43">
        <f>SUM(E36:P36)</f>
        <v>1832214</v>
      </c>
      <c r="R36" s="53"/>
      <c r="S36" s="53"/>
      <c r="T36" s="43">
        <f>SUM($E36:E36)</f>
        <v>114174</v>
      </c>
      <c r="U36" s="43">
        <f>SUM($E36:F36)</f>
        <v>220216</v>
      </c>
      <c r="V36" s="43">
        <f>SUM($E36:G36)</f>
        <v>354019</v>
      </c>
      <c r="W36" s="43">
        <f>SUM($E36:H36)</f>
        <v>499618</v>
      </c>
      <c r="X36" s="43">
        <f>SUM($E36:I36)</f>
        <v>658339</v>
      </c>
      <c r="Y36" s="43">
        <f>SUM($E36:J36)</f>
        <v>822691</v>
      </c>
      <c r="Z36" s="43">
        <f>SUM($E36:K36)</f>
        <v>1019638</v>
      </c>
      <c r="AA36" s="43">
        <f>SUM($E36:L36)</f>
        <v>1217338</v>
      </c>
      <c r="AB36" s="43">
        <f>SUM($E36:M36)</f>
        <v>1377824</v>
      </c>
      <c r="AC36" s="43">
        <f>SUM($E36:N36)</f>
        <v>1535546</v>
      </c>
      <c r="AD36" s="43">
        <f>SUM($E36:O36)</f>
        <v>1681557</v>
      </c>
      <c r="AE36" s="43">
        <f>SUM($E36:P36)</f>
        <v>1832214</v>
      </c>
    </row>
    <row r="37" spans="1:31" s="17" customFormat="1" ht="15.2" customHeight="1">
      <c r="A37" s="25">
        <v>2011</v>
      </c>
      <c r="B37" s="30" t="s">
        <v>64</v>
      </c>
      <c r="C37" s="30" t="s">
        <v>7</v>
      </c>
      <c r="E37" s="43">
        <v>52469</v>
      </c>
      <c r="F37" s="43">
        <v>49207</v>
      </c>
      <c r="G37" s="43">
        <v>60514</v>
      </c>
      <c r="H37" s="43">
        <v>55145</v>
      </c>
      <c r="I37" s="43">
        <v>58746</v>
      </c>
      <c r="J37" s="43">
        <v>59444</v>
      </c>
      <c r="K37" s="43">
        <v>51614</v>
      </c>
      <c r="L37" s="43">
        <v>60482</v>
      </c>
      <c r="M37" s="43">
        <v>55553</v>
      </c>
      <c r="N37" s="43">
        <v>57880</v>
      </c>
      <c r="O37" s="43">
        <v>55194</v>
      </c>
      <c r="P37" s="43">
        <v>49120</v>
      </c>
      <c r="Q37" s="43">
        <f>SUM(E37:P37)</f>
        <v>665368</v>
      </c>
      <c r="R37" s="28"/>
      <c r="S37" s="28"/>
      <c r="T37" s="43">
        <f>SUM($E37:E37)</f>
        <v>52469</v>
      </c>
      <c r="U37" s="43">
        <f>SUM($E37:F37)</f>
        <v>101676</v>
      </c>
      <c r="V37" s="43">
        <f>SUM($E37:G37)</f>
        <v>162190</v>
      </c>
      <c r="W37" s="43">
        <f>SUM($E37:H37)</f>
        <v>217335</v>
      </c>
      <c r="X37" s="43">
        <f>SUM($E37:I37)</f>
        <v>276081</v>
      </c>
      <c r="Y37" s="43">
        <f>SUM($E37:J37)</f>
        <v>335525</v>
      </c>
      <c r="Z37" s="43">
        <f>SUM($E37:K37)</f>
        <v>387139</v>
      </c>
      <c r="AA37" s="43">
        <f>SUM($E37:L37)</f>
        <v>447621</v>
      </c>
      <c r="AB37" s="43">
        <f>SUM($E37:M37)</f>
        <v>503174</v>
      </c>
      <c r="AC37" s="43">
        <f>SUM($E37:N37)</f>
        <v>561054</v>
      </c>
      <c r="AD37" s="43">
        <f>SUM($E37:O37)</f>
        <v>616248</v>
      </c>
      <c r="AE37" s="43">
        <f>SUM($E37:P37)</f>
        <v>665368</v>
      </c>
    </row>
    <row r="38" spans="1:31" s="17" customFormat="1" ht="15.2" customHeight="1">
      <c r="A38" s="25">
        <v>2011</v>
      </c>
      <c r="B38" s="30" t="s">
        <v>8</v>
      </c>
      <c r="C38" s="30" t="s">
        <v>8</v>
      </c>
      <c r="E38" s="43">
        <v>160</v>
      </c>
      <c r="F38" s="43">
        <v>118</v>
      </c>
      <c r="G38" s="43">
        <v>191</v>
      </c>
      <c r="H38" s="43">
        <v>214</v>
      </c>
      <c r="I38" s="43">
        <v>317</v>
      </c>
      <c r="J38" s="43">
        <v>306</v>
      </c>
      <c r="K38" s="43">
        <v>243</v>
      </c>
      <c r="L38" s="43">
        <v>270</v>
      </c>
      <c r="M38" s="43">
        <v>262</v>
      </c>
      <c r="N38" s="43">
        <v>317</v>
      </c>
      <c r="O38" s="43">
        <v>275</v>
      </c>
      <c r="P38" s="43">
        <v>153</v>
      </c>
      <c r="Q38" s="43">
        <f>SUM(E38:P38)</f>
        <v>2826</v>
      </c>
      <c r="R38" s="28"/>
      <c r="S38" s="28"/>
      <c r="T38" s="43">
        <f>SUM($E38:E38)</f>
        <v>160</v>
      </c>
      <c r="U38" s="43">
        <f>SUM($E38:F38)</f>
        <v>278</v>
      </c>
      <c r="V38" s="43">
        <f>SUM($E38:G38)</f>
        <v>469</v>
      </c>
      <c r="W38" s="43">
        <f>SUM($E38:H38)</f>
        <v>683</v>
      </c>
      <c r="X38" s="43">
        <f>SUM($E38:I38)</f>
        <v>1000</v>
      </c>
      <c r="Y38" s="43">
        <f>SUM($E38:J38)</f>
        <v>1306</v>
      </c>
      <c r="Z38" s="43">
        <f>SUM($E38:K38)</f>
        <v>1549</v>
      </c>
      <c r="AA38" s="43">
        <f>SUM($E38:L38)</f>
        <v>1819</v>
      </c>
      <c r="AB38" s="43">
        <f>SUM($E38:M38)</f>
        <v>2081</v>
      </c>
      <c r="AC38" s="43">
        <f>SUM($E38:N38)</f>
        <v>2398</v>
      </c>
      <c r="AD38" s="43">
        <f>SUM($E38:O38)</f>
        <v>2673</v>
      </c>
      <c r="AE38" s="43">
        <f>SUM($E38:P38)</f>
        <v>2826</v>
      </c>
    </row>
    <row r="39" spans="1:31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0">SUM(E36:E38)</f>
        <v>166803</v>
      </c>
      <c r="F39" s="43">
        <f t="shared" si="10"/>
        <v>155367</v>
      </c>
      <c r="G39" s="43">
        <f t="shared" si="10"/>
        <v>194508</v>
      </c>
      <c r="H39" s="43">
        <f t="shared" si="10"/>
        <v>200958</v>
      </c>
      <c r="I39" s="43">
        <f t="shared" si="10"/>
        <v>217784</v>
      </c>
      <c r="J39" s="43">
        <f t="shared" si="10"/>
        <v>224102</v>
      </c>
      <c r="K39" s="43">
        <f t="shared" si="10"/>
        <v>248804</v>
      </c>
      <c r="L39" s="43">
        <f t="shared" si="10"/>
        <v>258452</v>
      </c>
      <c r="M39" s="43">
        <f t="shared" si="10"/>
        <v>216301</v>
      </c>
      <c r="N39" s="43">
        <f t="shared" si="10"/>
        <v>215919</v>
      </c>
      <c r="O39" s="43">
        <f t="shared" si="10"/>
        <v>201480</v>
      </c>
      <c r="P39" s="43">
        <f t="shared" si="10"/>
        <v>199930</v>
      </c>
      <c r="Q39" s="43">
        <f t="shared" si="10"/>
        <v>2500408</v>
      </c>
      <c r="R39" s="28"/>
      <c r="S39" s="28"/>
      <c r="T39" s="43">
        <f t="shared" ref="T39:AE39" si="11">SUM(T36:T38)</f>
        <v>166803</v>
      </c>
      <c r="U39" s="43">
        <f t="shared" si="11"/>
        <v>322170</v>
      </c>
      <c r="V39" s="43">
        <f t="shared" si="11"/>
        <v>516678</v>
      </c>
      <c r="W39" s="43">
        <f t="shared" si="11"/>
        <v>717636</v>
      </c>
      <c r="X39" s="43">
        <f t="shared" si="11"/>
        <v>935420</v>
      </c>
      <c r="Y39" s="43">
        <f t="shared" si="11"/>
        <v>1159522</v>
      </c>
      <c r="Z39" s="43">
        <f t="shared" si="11"/>
        <v>1408326</v>
      </c>
      <c r="AA39" s="43">
        <f t="shared" si="11"/>
        <v>1666778</v>
      </c>
      <c r="AB39" s="43">
        <f t="shared" si="11"/>
        <v>1883079</v>
      </c>
      <c r="AC39" s="43">
        <f t="shared" si="11"/>
        <v>2098998</v>
      </c>
      <c r="AD39" s="43">
        <f t="shared" si="11"/>
        <v>2300478</v>
      </c>
      <c r="AE39" s="43">
        <f t="shared" si="11"/>
        <v>2500408</v>
      </c>
    </row>
    <row r="40" spans="1:31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 spans="1:31" s="17" customFormat="1" ht="15.2" customHeight="1">
      <c r="A41" s="25">
        <v>2012</v>
      </c>
      <c r="B41" s="30" t="s">
        <v>62</v>
      </c>
      <c r="C41" s="30" t="s">
        <v>6</v>
      </c>
      <c r="E41" s="43">
        <v>117630</v>
      </c>
      <c r="F41" s="43">
        <v>117351</v>
      </c>
      <c r="G41" s="43">
        <v>143773</v>
      </c>
      <c r="H41" s="43">
        <v>143762</v>
      </c>
      <c r="I41" s="43">
        <v>151780</v>
      </c>
      <c r="J41" s="43">
        <v>166945</v>
      </c>
      <c r="K41" s="43">
        <v>193780</v>
      </c>
      <c r="L41" s="43">
        <v>212145</v>
      </c>
      <c r="M41" s="43">
        <v>163741</v>
      </c>
      <c r="N41" s="43">
        <v>159740</v>
      </c>
      <c r="O41" s="43">
        <v>159618</v>
      </c>
      <c r="P41" s="43">
        <v>154847</v>
      </c>
      <c r="Q41" s="43">
        <f>SUM(E41:P41)</f>
        <v>1885112</v>
      </c>
      <c r="R41" s="53"/>
      <c r="S41" s="53"/>
      <c r="T41" s="43">
        <f>SUM($E41:E41)</f>
        <v>117630</v>
      </c>
      <c r="U41" s="43">
        <f>SUM($E41:F41)</f>
        <v>234981</v>
      </c>
      <c r="V41" s="43">
        <f>SUM($E41:G41)</f>
        <v>378754</v>
      </c>
      <c r="W41" s="43">
        <f>SUM($E41:H41)</f>
        <v>522516</v>
      </c>
      <c r="X41" s="43">
        <f>SUM($E41:I41)</f>
        <v>674296</v>
      </c>
      <c r="Y41" s="43">
        <f>SUM($E41:J41)</f>
        <v>841241</v>
      </c>
      <c r="Z41" s="43">
        <f>SUM($E41:K41)</f>
        <v>1035021</v>
      </c>
      <c r="AA41" s="43">
        <f>SUM($E41:L41)</f>
        <v>1247166</v>
      </c>
      <c r="AB41" s="43">
        <f>SUM($E41:M41)</f>
        <v>1410907</v>
      </c>
      <c r="AC41" s="43">
        <f>SUM($E41:N41)</f>
        <v>1570647</v>
      </c>
      <c r="AD41" s="43">
        <f>SUM($E41:O41)</f>
        <v>1730265</v>
      </c>
      <c r="AE41" s="43">
        <f>SUM($E41:P41)</f>
        <v>1885112</v>
      </c>
    </row>
    <row r="42" spans="1:31" s="17" customFormat="1" ht="15.2" customHeight="1">
      <c r="A42" s="25">
        <v>2012</v>
      </c>
      <c r="B42" s="30" t="s">
        <v>64</v>
      </c>
      <c r="C42" s="30" t="s">
        <v>7</v>
      </c>
      <c r="E42" s="43">
        <v>53343</v>
      </c>
      <c r="F42" s="43">
        <v>52934</v>
      </c>
      <c r="G42" s="43">
        <v>57997</v>
      </c>
      <c r="H42" s="43">
        <v>57358</v>
      </c>
      <c r="I42" s="43">
        <v>60160</v>
      </c>
      <c r="J42" s="43">
        <v>58149</v>
      </c>
      <c r="K42" s="43">
        <v>54794</v>
      </c>
      <c r="L42" s="43">
        <v>60076</v>
      </c>
      <c r="M42" s="43">
        <v>55609</v>
      </c>
      <c r="N42" s="43">
        <v>61385</v>
      </c>
      <c r="O42" s="43">
        <v>58805</v>
      </c>
      <c r="P42" s="43">
        <v>48616</v>
      </c>
      <c r="Q42" s="43">
        <f>SUM(E42:P42)</f>
        <v>679226</v>
      </c>
      <c r="R42" s="28"/>
      <c r="S42" s="28"/>
      <c r="T42" s="43">
        <f>SUM($E42:E42)</f>
        <v>53343</v>
      </c>
      <c r="U42" s="43">
        <f>SUM($E42:F42)</f>
        <v>106277</v>
      </c>
      <c r="V42" s="43">
        <f>SUM($E42:G42)</f>
        <v>164274</v>
      </c>
      <c r="W42" s="43">
        <f>SUM($E42:H42)</f>
        <v>221632</v>
      </c>
      <c r="X42" s="43">
        <f>SUM($E42:I42)</f>
        <v>281792</v>
      </c>
      <c r="Y42" s="43">
        <f>SUM($E42:J42)</f>
        <v>339941</v>
      </c>
      <c r="Z42" s="43">
        <f>SUM($E42:K42)</f>
        <v>394735</v>
      </c>
      <c r="AA42" s="43">
        <f>SUM($E42:L42)</f>
        <v>454811</v>
      </c>
      <c r="AB42" s="43">
        <f>SUM($E42:M42)</f>
        <v>510420</v>
      </c>
      <c r="AC42" s="43">
        <f>SUM($E42:N42)</f>
        <v>571805</v>
      </c>
      <c r="AD42" s="43">
        <f>SUM($E42:O42)</f>
        <v>630610</v>
      </c>
      <c r="AE42" s="43">
        <f>SUM($E42:P42)</f>
        <v>679226</v>
      </c>
    </row>
    <row r="43" spans="1:31" s="17" customFormat="1" ht="15.2" customHeight="1">
      <c r="A43" s="25">
        <v>2012</v>
      </c>
      <c r="B43" s="30" t="s">
        <v>8</v>
      </c>
      <c r="C43" s="30" t="s">
        <v>8</v>
      </c>
      <c r="E43" s="43">
        <v>130</v>
      </c>
      <c r="F43" s="43">
        <v>177</v>
      </c>
      <c r="G43" s="43">
        <v>177</v>
      </c>
      <c r="H43" s="43">
        <v>222</v>
      </c>
      <c r="I43" s="43">
        <v>303</v>
      </c>
      <c r="J43" s="43">
        <v>271</v>
      </c>
      <c r="K43" s="43">
        <v>244</v>
      </c>
      <c r="L43" s="43">
        <v>298</v>
      </c>
      <c r="M43" s="43">
        <v>281</v>
      </c>
      <c r="N43" s="43">
        <v>306</v>
      </c>
      <c r="O43" s="43">
        <v>333</v>
      </c>
      <c r="P43" s="43">
        <v>152</v>
      </c>
      <c r="Q43" s="43">
        <f>SUM(E43:P43)</f>
        <v>2894</v>
      </c>
      <c r="R43" s="28"/>
      <c r="S43" s="28"/>
      <c r="T43" s="43">
        <f>SUM($E43:E43)</f>
        <v>130</v>
      </c>
      <c r="U43" s="43">
        <f>SUM($E43:F43)</f>
        <v>307</v>
      </c>
      <c r="V43" s="43">
        <f>SUM($E43:G43)</f>
        <v>484</v>
      </c>
      <c r="W43" s="43">
        <f>SUM($E43:H43)</f>
        <v>706</v>
      </c>
      <c r="X43" s="43">
        <f>SUM($E43:I43)</f>
        <v>1009</v>
      </c>
      <c r="Y43" s="43">
        <f>SUM($E43:J43)</f>
        <v>1280</v>
      </c>
      <c r="Z43" s="43">
        <f>SUM($E43:K43)</f>
        <v>1524</v>
      </c>
      <c r="AA43" s="43">
        <f>SUM($E43:L43)</f>
        <v>1822</v>
      </c>
      <c r="AB43" s="43">
        <f>SUM($E43:M43)</f>
        <v>2103</v>
      </c>
      <c r="AC43" s="43">
        <f>SUM($E43:N43)</f>
        <v>2409</v>
      </c>
      <c r="AD43" s="43">
        <f>SUM($E43:O43)</f>
        <v>2742</v>
      </c>
      <c r="AE43" s="43">
        <f>SUM($E43:P43)</f>
        <v>2894</v>
      </c>
    </row>
    <row r="44" spans="1:31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2">SUM(E41:E43)</f>
        <v>171103</v>
      </c>
      <c r="F44" s="43">
        <f t="shared" si="12"/>
        <v>170462</v>
      </c>
      <c r="G44" s="43">
        <f t="shared" si="12"/>
        <v>201947</v>
      </c>
      <c r="H44" s="43">
        <f t="shared" si="12"/>
        <v>201342</v>
      </c>
      <c r="I44" s="43">
        <f t="shared" si="12"/>
        <v>212243</v>
      </c>
      <c r="J44" s="43">
        <f t="shared" si="12"/>
        <v>225365</v>
      </c>
      <c r="K44" s="43">
        <f t="shared" si="12"/>
        <v>248818</v>
      </c>
      <c r="L44" s="43">
        <f t="shared" si="12"/>
        <v>272519</v>
      </c>
      <c r="M44" s="43">
        <f t="shared" si="12"/>
        <v>219631</v>
      </c>
      <c r="N44" s="43">
        <f t="shared" si="12"/>
        <v>221431</v>
      </c>
      <c r="O44" s="43">
        <f t="shared" si="12"/>
        <v>218756</v>
      </c>
      <c r="P44" s="43">
        <f t="shared" si="12"/>
        <v>203615</v>
      </c>
      <c r="Q44" s="43">
        <f t="shared" si="12"/>
        <v>2567232</v>
      </c>
      <c r="R44" s="28"/>
      <c r="S44" s="28"/>
      <c r="T44" s="43">
        <f t="shared" ref="T44:AE44" si="13">SUM(T41:T43)</f>
        <v>171103</v>
      </c>
      <c r="U44" s="43">
        <f t="shared" si="13"/>
        <v>341565</v>
      </c>
      <c r="V44" s="43">
        <f t="shared" si="13"/>
        <v>543512</v>
      </c>
      <c r="W44" s="43">
        <f t="shared" si="13"/>
        <v>744854</v>
      </c>
      <c r="X44" s="43">
        <f t="shared" si="13"/>
        <v>957097</v>
      </c>
      <c r="Y44" s="43">
        <f t="shared" si="13"/>
        <v>1182462</v>
      </c>
      <c r="Z44" s="43">
        <f t="shared" si="13"/>
        <v>1431280</v>
      </c>
      <c r="AA44" s="43">
        <f t="shared" si="13"/>
        <v>1703799</v>
      </c>
      <c r="AB44" s="43">
        <f t="shared" si="13"/>
        <v>1923430</v>
      </c>
      <c r="AC44" s="43">
        <f t="shared" si="13"/>
        <v>2144861</v>
      </c>
      <c r="AD44" s="43">
        <f t="shared" si="13"/>
        <v>2363617</v>
      </c>
      <c r="AE44" s="43">
        <f t="shared" si="13"/>
        <v>2567232</v>
      </c>
    </row>
    <row r="45" spans="1:31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 spans="1:31" s="17" customFormat="1" ht="15.2" customHeight="1">
      <c r="A46" s="25">
        <v>2013</v>
      </c>
      <c r="B46" s="30" t="s">
        <v>62</v>
      </c>
      <c r="C46" s="30" t="s">
        <v>6</v>
      </c>
      <c r="E46" s="43">
        <v>123947</v>
      </c>
      <c r="F46" s="43">
        <v>113513</v>
      </c>
      <c r="G46" s="43">
        <v>147037</v>
      </c>
      <c r="H46" s="43">
        <v>140556</v>
      </c>
      <c r="I46" s="43">
        <v>165893</v>
      </c>
      <c r="J46" s="43">
        <v>173596</v>
      </c>
      <c r="K46" s="43">
        <v>198564</v>
      </c>
      <c r="L46" s="43">
        <v>220700</v>
      </c>
      <c r="M46" s="43">
        <v>165278</v>
      </c>
      <c r="N46" s="43">
        <v>166985</v>
      </c>
      <c r="O46" s="43">
        <v>157136</v>
      </c>
      <c r="P46" s="43">
        <v>160157</v>
      </c>
      <c r="Q46" s="43">
        <f>SUM(E46:P46)</f>
        <v>1933362</v>
      </c>
      <c r="R46" s="53"/>
      <c r="S46" s="53"/>
      <c r="T46" s="43">
        <f>SUM($E46:E46)</f>
        <v>123947</v>
      </c>
      <c r="U46" s="43">
        <f>SUM($E46:F46)</f>
        <v>237460</v>
      </c>
      <c r="V46" s="43">
        <f>SUM($E46:G46)</f>
        <v>384497</v>
      </c>
      <c r="W46" s="43">
        <f>SUM($E46:H46)</f>
        <v>525053</v>
      </c>
      <c r="X46" s="43">
        <f>SUM($E46:I46)</f>
        <v>690946</v>
      </c>
      <c r="Y46" s="43">
        <f>SUM($E46:J46)</f>
        <v>864542</v>
      </c>
      <c r="Z46" s="43">
        <f>SUM($E46:K46)</f>
        <v>1063106</v>
      </c>
      <c r="AA46" s="43">
        <f>SUM($E46:L46)</f>
        <v>1283806</v>
      </c>
      <c r="AB46" s="43">
        <f>SUM($E46:M46)</f>
        <v>1449084</v>
      </c>
      <c r="AC46" s="43">
        <f>SUM($E46:N46)</f>
        <v>1616069</v>
      </c>
      <c r="AD46" s="43">
        <f>SUM($E46:O46)</f>
        <v>1773205</v>
      </c>
      <c r="AE46" s="43">
        <f>SUM($E46:P46)</f>
        <v>1933362</v>
      </c>
    </row>
    <row r="47" spans="1:31" s="17" customFormat="1" ht="15.2" customHeight="1">
      <c r="A47" s="25">
        <v>2013</v>
      </c>
      <c r="B47" s="30" t="s">
        <v>64</v>
      </c>
      <c r="C47" s="30" t="s">
        <v>7</v>
      </c>
      <c r="E47" s="43">
        <v>59379</v>
      </c>
      <c r="F47" s="43">
        <v>52715</v>
      </c>
      <c r="G47" s="43">
        <v>57522</v>
      </c>
      <c r="H47" s="43">
        <v>62196</v>
      </c>
      <c r="I47" s="43">
        <v>64264</v>
      </c>
      <c r="J47" s="43">
        <v>62758</v>
      </c>
      <c r="K47" s="43">
        <v>59024</v>
      </c>
      <c r="L47" s="43">
        <v>61877</v>
      </c>
      <c r="M47" s="43">
        <v>61642</v>
      </c>
      <c r="N47" s="43">
        <v>67232</v>
      </c>
      <c r="O47" s="43">
        <v>61185</v>
      </c>
      <c r="P47" s="43">
        <v>52353</v>
      </c>
      <c r="Q47" s="43">
        <f>SUM(E47:P47)</f>
        <v>722147</v>
      </c>
      <c r="R47" s="28"/>
      <c r="S47" s="28"/>
      <c r="T47" s="43">
        <f>SUM($E47:E47)</f>
        <v>59379</v>
      </c>
      <c r="U47" s="43">
        <f>SUM($E47:F47)</f>
        <v>112094</v>
      </c>
      <c r="V47" s="43">
        <f>SUM($E47:G47)</f>
        <v>169616</v>
      </c>
      <c r="W47" s="43">
        <f>SUM($E47:H47)</f>
        <v>231812</v>
      </c>
      <c r="X47" s="43">
        <f>SUM($E47:I47)</f>
        <v>296076</v>
      </c>
      <c r="Y47" s="43">
        <f>SUM($E47:J47)</f>
        <v>358834</v>
      </c>
      <c r="Z47" s="43">
        <f>SUM($E47:K47)</f>
        <v>417858</v>
      </c>
      <c r="AA47" s="43">
        <f>SUM($E47:L47)</f>
        <v>479735</v>
      </c>
      <c r="AB47" s="43">
        <f>SUM($E47:M47)</f>
        <v>541377</v>
      </c>
      <c r="AC47" s="43">
        <f>SUM($E47:N47)</f>
        <v>608609</v>
      </c>
      <c r="AD47" s="43">
        <f>SUM($E47:O47)</f>
        <v>669794</v>
      </c>
      <c r="AE47" s="43">
        <f>SUM($E47:P47)</f>
        <v>722147</v>
      </c>
    </row>
    <row r="48" spans="1:31" s="17" customFormat="1" ht="15.2" customHeight="1">
      <c r="A48" s="25">
        <v>2013</v>
      </c>
      <c r="B48" s="30" t="s">
        <v>8</v>
      </c>
      <c r="C48" s="30" t="s">
        <v>8</v>
      </c>
      <c r="E48" s="43">
        <v>167</v>
      </c>
      <c r="F48" s="43">
        <v>161</v>
      </c>
      <c r="G48" s="43">
        <v>183</v>
      </c>
      <c r="H48" s="43">
        <v>227</v>
      </c>
      <c r="I48" s="43">
        <v>329</v>
      </c>
      <c r="J48" s="43">
        <v>249</v>
      </c>
      <c r="K48" s="43">
        <v>200</v>
      </c>
      <c r="L48" s="43">
        <v>302</v>
      </c>
      <c r="M48" s="43">
        <v>278</v>
      </c>
      <c r="N48" s="43">
        <v>294</v>
      </c>
      <c r="O48" s="43">
        <v>282</v>
      </c>
      <c r="P48" s="43">
        <v>177</v>
      </c>
      <c r="Q48" s="43">
        <f>SUM(E48:P48)</f>
        <v>2849</v>
      </c>
      <c r="R48" s="28"/>
      <c r="S48" s="28"/>
      <c r="T48" s="43">
        <f>SUM($E48:E48)</f>
        <v>167</v>
      </c>
      <c r="U48" s="43">
        <f>SUM($E48:F48)</f>
        <v>328</v>
      </c>
      <c r="V48" s="43">
        <f>SUM($E48:G48)</f>
        <v>511</v>
      </c>
      <c r="W48" s="43">
        <f>SUM($E48:H48)</f>
        <v>738</v>
      </c>
      <c r="X48" s="43">
        <f>SUM($E48:I48)</f>
        <v>1067</v>
      </c>
      <c r="Y48" s="43">
        <f>SUM($E48:J48)</f>
        <v>1316</v>
      </c>
      <c r="Z48" s="43">
        <f>SUM($E48:K48)</f>
        <v>1516</v>
      </c>
      <c r="AA48" s="43">
        <f>SUM($E48:L48)</f>
        <v>1818</v>
      </c>
      <c r="AB48" s="43">
        <f>SUM($E48:M48)</f>
        <v>2096</v>
      </c>
      <c r="AC48" s="43">
        <f>SUM($E48:N48)</f>
        <v>2390</v>
      </c>
      <c r="AD48" s="43">
        <f>SUM($E48:O48)</f>
        <v>2672</v>
      </c>
      <c r="AE48" s="43">
        <f>SUM($E48:P48)</f>
        <v>2849</v>
      </c>
    </row>
    <row r="49" spans="1:31" s="17" customFormat="1" ht="15.2" customHeight="1">
      <c r="A49" s="25">
        <v>2013</v>
      </c>
      <c r="B49" s="32"/>
      <c r="C49" s="31" t="s">
        <v>9</v>
      </c>
      <c r="E49" s="43">
        <f t="shared" ref="E49:Q49" si="14">SUM(E46:E48)</f>
        <v>183493</v>
      </c>
      <c r="F49" s="43">
        <f t="shared" si="14"/>
        <v>166389</v>
      </c>
      <c r="G49" s="43">
        <f t="shared" si="14"/>
        <v>204742</v>
      </c>
      <c r="H49" s="43">
        <f t="shared" si="14"/>
        <v>202979</v>
      </c>
      <c r="I49" s="43">
        <f t="shared" si="14"/>
        <v>230486</v>
      </c>
      <c r="J49" s="43">
        <f t="shared" si="14"/>
        <v>236603</v>
      </c>
      <c r="K49" s="43">
        <f t="shared" si="14"/>
        <v>257788</v>
      </c>
      <c r="L49" s="43">
        <f t="shared" si="14"/>
        <v>282879</v>
      </c>
      <c r="M49" s="43">
        <f t="shared" si="14"/>
        <v>227198</v>
      </c>
      <c r="N49" s="43">
        <f t="shared" si="14"/>
        <v>234511</v>
      </c>
      <c r="O49" s="43">
        <f t="shared" si="14"/>
        <v>218603</v>
      </c>
      <c r="P49" s="43">
        <f t="shared" si="14"/>
        <v>212687</v>
      </c>
      <c r="Q49" s="43">
        <f t="shared" si="14"/>
        <v>2658358</v>
      </c>
      <c r="R49" s="28"/>
      <c r="S49" s="28"/>
      <c r="T49" s="43">
        <f t="shared" ref="T49:AE49" si="15">SUM(T46:T48)</f>
        <v>183493</v>
      </c>
      <c r="U49" s="43">
        <f t="shared" si="15"/>
        <v>349882</v>
      </c>
      <c r="V49" s="43">
        <f t="shared" si="15"/>
        <v>554624</v>
      </c>
      <c r="W49" s="43">
        <f t="shared" si="15"/>
        <v>757603</v>
      </c>
      <c r="X49" s="43">
        <f t="shared" si="15"/>
        <v>988089</v>
      </c>
      <c r="Y49" s="43">
        <f t="shared" si="15"/>
        <v>1224692</v>
      </c>
      <c r="Z49" s="43">
        <f t="shared" si="15"/>
        <v>1482480</v>
      </c>
      <c r="AA49" s="43">
        <f t="shared" si="15"/>
        <v>1765359</v>
      </c>
      <c r="AB49" s="43">
        <f t="shared" si="15"/>
        <v>1992557</v>
      </c>
      <c r="AC49" s="43">
        <f t="shared" si="15"/>
        <v>2227068</v>
      </c>
      <c r="AD49" s="43">
        <f t="shared" si="15"/>
        <v>2445671</v>
      </c>
      <c r="AE49" s="43">
        <f t="shared" si="15"/>
        <v>2658358</v>
      </c>
    </row>
    <row r="50" spans="1:31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spans="1:31" s="17" customFormat="1" ht="15.2" customHeight="1">
      <c r="A51" s="25">
        <v>2014</v>
      </c>
      <c r="B51" s="30" t="s">
        <v>62</v>
      </c>
      <c r="C51" s="30" t="s">
        <v>6</v>
      </c>
      <c r="E51" s="43">
        <v>119441</v>
      </c>
      <c r="F51" s="43">
        <v>109388</v>
      </c>
      <c r="G51" s="43">
        <v>135765</v>
      </c>
      <c r="H51" s="43">
        <v>144869</v>
      </c>
      <c r="I51" s="43">
        <v>166884</v>
      </c>
      <c r="J51" s="43">
        <v>173875</v>
      </c>
      <c r="K51" s="43">
        <v>198864</v>
      </c>
      <c r="L51" s="43">
        <v>213734</v>
      </c>
      <c r="M51" s="43">
        <v>159303</v>
      </c>
      <c r="N51" s="43">
        <v>163055</v>
      </c>
      <c r="O51" s="43">
        <v>146348</v>
      </c>
      <c r="P51" s="43">
        <v>150353</v>
      </c>
      <c r="Q51" s="43">
        <f>SUM(E51:P51)</f>
        <v>1881879</v>
      </c>
      <c r="R51" s="53"/>
      <c r="S51" s="53"/>
      <c r="T51" s="43">
        <f>SUM($E51:E51)</f>
        <v>119441</v>
      </c>
      <c r="U51" s="43">
        <f>SUM($E51:F51)</f>
        <v>228829</v>
      </c>
      <c r="V51" s="43">
        <f>SUM($E51:G51)</f>
        <v>364594</v>
      </c>
      <c r="W51" s="43">
        <f>SUM($E51:H51)</f>
        <v>509463</v>
      </c>
      <c r="X51" s="43">
        <f>SUM($E51:I51)</f>
        <v>676347</v>
      </c>
      <c r="Y51" s="43">
        <f>SUM($E51:J51)</f>
        <v>850222</v>
      </c>
      <c r="Z51" s="43">
        <f>SUM($E51:K51)</f>
        <v>1049086</v>
      </c>
      <c r="AA51" s="43">
        <f>SUM($E51:L51)</f>
        <v>1262820</v>
      </c>
      <c r="AB51" s="43">
        <f>SUM($E51:M51)</f>
        <v>1422123</v>
      </c>
      <c r="AC51" s="43">
        <f>SUM($E51:N51)</f>
        <v>1585178</v>
      </c>
      <c r="AD51" s="43">
        <f>SUM($E51:O51)</f>
        <v>1731526</v>
      </c>
      <c r="AE51" s="43">
        <f>SUM($E51:P51)</f>
        <v>1881879</v>
      </c>
    </row>
    <row r="52" spans="1:31" s="17" customFormat="1" ht="15.2" customHeight="1">
      <c r="A52" s="25">
        <v>2014</v>
      </c>
      <c r="B52" s="30" t="s">
        <v>64</v>
      </c>
      <c r="C52" s="30" t="s">
        <v>7</v>
      </c>
      <c r="E52" s="43">
        <v>56988</v>
      </c>
      <c r="F52" s="43">
        <v>55452</v>
      </c>
      <c r="G52" s="43">
        <v>62563</v>
      </c>
      <c r="H52" s="43">
        <v>63921</v>
      </c>
      <c r="I52" s="43">
        <v>66192</v>
      </c>
      <c r="J52" s="43">
        <v>67564</v>
      </c>
      <c r="K52" s="43">
        <v>64402</v>
      </c>
      <c r="L52" s="43">
        <v>62629</v>
      </c>
      <c r="M52" s="43">
        <v>69676</v>
      </c>
      <c r="N52" s="43">
        <v>71914</v>
      </c>
      <c r="O52" s="43">
        <v>64937</v>
      </c>
      <c r="P52" s="43">
        <v>60553</v>
      </c>
      <c r="Q52" s="43">
        <f>SUM(E52:P52)</f>
        <v>766791</v>
      </c>
      <c r="R52" s="28"/>
      <c r="S52" s="28"/>
      <c r="T52" s="43">
        <f>SUM($E52:E52)</f>
        <v>56988</v>
      </c>
      <c r="U52" s="43">
        <f>SUM($E52:F52)</f>
        <v>112440</v>
      </c>
      <c r="V52" s="43">
        <f>SUM($E52:G52)</f>
        <v>175003</v>
      </c>
      <c r="W52" s="43">
        <f>SUM($E52:H52)</f>
        <v>238924</v>
      </c>
      <c r="X52" s="43">
        <f>SUM($E52:I52)</f>
        <v>305116</v>
      </c>
      <c r="Y52" s="43">
        <f>SUM($E52:J52)</f>
        <v>372680</v>
      </c>
      <c r="Z52" s="43">
        <f>SUM($E52:K52)</f>
        <v>437082</v>
      </c>
      <c r="AA52" s="43">
        <f>SUM($E52:L52)</f>
        <v>499711</v>
      </c>
      <c r="AB52" s="43">
        <f>SUM($E52:M52)</f>
        <v>569387</v>
      </c>
      <c r="AC52" s="43">
        <f>SUM($E52:N52)</f>
        <v>641301</v>
      </c>
      <c r="AD52" s="43">
        <f>SUM($E52:O52)</f>
        <v>706238</v>
      </c>
      <c r="AE52" s="43">
        <f>SUM($E52:P52)</f>
        <v>766791</v>
      </c>
    </row>
    <row r="53" spans="1:31" s="17" customFormat="1" ht="15.2" customHeight="1">
      <c r="A53" s="25">
        <v>2014</v>
      </c>
      <c r="B53" s="30" t="s">
        <v>8</v>
      </c>
      <c r="C53" s="30" t="s">
        <v>8</v>
      </c>
      <c r="E53" s="43">
        <v>179</v>
      </c>
      <c r="F53" s="43">
        <v>141</v>
      </c>
      <c r="G53" s="43">
        <v>185</v>
      </c>
      <c r="H53" s="43">
        <v>208</v>
      </c>
      <c r="I53" s="43">
        <v>291</v>
      </c>
      <c r="J53" s="43">
        <v>271</v>
      </c>
      <c r="K53" s="43">
        <v>240</v>
      </c>
      <c r="L53" s="43">
        <v>311</v>
      </c>
      <c r="M53" s="43">
        <v>322</v>
      </c>
      <c r="N53" s="43">
        <v>325</v>
      </c>
      <c r="O53" s="43">
        <v>307</v>
      </c>
      <c r="P53" s="43">
        <v>173</v>
      </c>
      <c r="Q53" s="43">
        <f>SUM(E53:P53)</f>
        <v>2953</v>
      </c>
      <c r="R53" s="28"/>
      <c r="S53" s="28"/>
      <c r="T53" s="43">
        <f>SUM($E53:E53)</f>
        <v>179</v>
      </c>
      <c r="U53" s="43">
        <f>SUM($E53:F53)</f>
        <v>320</v>
      </c>
      <c r="V53" s="43">
        <f>SUM($E53:G53)</f>
        <v>505</v>
      </c>
      <c r="W53" s="43">
        <f>SUM($E53:H53)</f>
        <v>713</v>
      </c>
      <c r="X53" s="43">
        <f>SUM($E53:I53)</f>
        <v>1004</v>
      </c>
      <c r="Y53" s="43">
        <f>SUM($E53:J53)</f>
        <v>1275</v>
      </c>
      <c r="Z53" s="43">
        <f>SUM($E53:K53)</f>
        <v>1515</v>
      </c>
      <c r="AA53" s="43">
        <f>SUM($E53:L53)</f>
        <v>1826</v>
      </c>
      <c r="AB53" s="43">
        <f>SUM($E53:M53)</f>
        <v>2148</v>
      </c>
      <c r="AC53" s="43">
        <f>SUM($E53:N53)</f>
        <v>2473</v>
      </c>
      <c r="AD53" s="43">
        <f>SUM($E53:O53)</f>
        <v>2780</v>
      </c>
      <c r="AE53" s="43">
        <f>SUM($E53:P53)</f>
        <v>2953</v>
      </c>
    </row>
    <row r="54" spans="1:31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6">SUM(E51:E53)</f>
        <v>176608</v>
      </c>
      <c r="F54" s="43">
        <f t="shared" si="16"/>
        <v>164981</v>
      </c>
      <c r="G54" s="43">
        <f t="shared" si="16"/>
        <v>198513</v>
      </c>
      <c r="H54" s="43">
        <f t="shared" si="16"/>
        <v>208998</v>
      </c>
      <c r="I54" s="43">
        <f t="shared" si="16"/>
        <v>233367</v>
      </c>
      <c r="J54" s="43">
        <f t="shared" si="16"/>
        <v>241710</v>
      </c>
      <c r="K54" s="43">
        <f t="shared" si="16"/>
        <v>263506</v>
      </c>
      <c r="L54" s="43">
        <f t="shared" si="16"/>
        <v>276674</v>
      </c>
      <c r="M54" s="43">
        <f t="shared" si="16"/>
        <v>229301</v>
      </c>
      <c r="N54" s="43">
        <f t="shared" si="16"/>
        <v>235294</v>
      </c>
      <c r="O54" s="43">
        <f t="shared" si="16"/>
        <v>211592</v>
      </c>
      <c r="P54" s="43">
        <f t="shared" si="16"/>
        <v>211079</v>
      </c>
      <c r="Q54" s="43">
        <f t="shared" si="16"/>
        <v>2651623</v>
      </c>
      <c r="R54" s="28"/>
      <c r="S54" s="28"/>
      <c r="T54" s="43">
        <f t="shared" ref="T54:AE54" si="17">SUM(T51:T53)</f>
        <v>176608</v>
      </c>
      <c r="U54" s="43">
        <f t="shared" si="17"/>
        <v>341589</v>
      </c>
      <c r="V54" s="43">
        <f t="shared" si="17"/>
        <v>540102</v>
      </c>
      <c r="W54" s="43">
        <f t="shared" si="17"/>
        <v>749100</v>
      </c>
      <c r="X54" s="43">
        <f t="shared" si="17"/>
        <v>982467</v>
      </c>
      <c r="Y54" s="43">
        <f t="shared" si="17"/>
        <v>1224177</v>
      </c>
      <c r="Z54" s="43">
        <f t="shared" si="17"/>
        <v>1487683</v>
      </c>
      <c r="AA54" s="43">
        <f t="shared" si="17"/>
        <v>1764357</v>
      </c>
      <c r="AB54" s="43">
        <f t="shared" si="17"/>
        <v>1993658</v>
      </c>
      <c r="AC54" s="43">
        <f t="shared" si="17"/>
        <v>2228952</v>
      </c>
      <c r="AD54" s="43">
        <f t="shared" si="17"/>
        <v>2440544</v>
      </c>
      <c r="AE54" s="43">
        <f t="shared" si="17"/>
        <v>2651623</v>
      </c>
    </row>
    <row r="55" spans="1:31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 spans="1:31" s="17" customFormat="1" ht="15.2" customHeight="1">
      <c r="A56" s="25">
        <v>2015</v>
      </c>
      <c r="B56" s="30" t="s">
        <v>62</v>
      </c>
      <c r="C56" s="30" t="s">
        <v>6</v>
      </c>
      <c r="E56" s="43">
        <v>114567</v>
      </c>
      <c r="F56" s="43">
        <v>92549</v>
      </c>
      <c r="G56" s="43">
        <v>120965</v>
      </c>
      <c r="H56" s="43">
        <v>117842</v>
      </c>
      <c r="I56" s="43">
        <v>144650</v>
      </c>
      <c r="J56" s="43">
        <v>145414</v>
      </c>
      <c r="K56" s="43">
        <v>167463</v>
      </c>
      <c r="L56" s="43">
        <v>173449</v>
      </c>
      <c r="M56" s="43">
        <v>135770</v>
      </c>
      <c r="N56" s="43">
        <v>132329</v>
      </c>
      <c r="O56" s="43">
        <v>120890</v>
      </c>
      <c r="P56" s="43">
        <v>120064</v>
      </c>
      <c r="Q56" s="43">
        <f>SUM(E56:P56)</f>
        <v>1585952</v>
      </c>
      <c r="R56" s="53"/>
      <c r="S56" s="53"/>
      <c r="T56" s="43">
        <f>SUM($E56:E56)</f>
        <v>114567</v>
      </c>
      <c r="U56" s="43">
        <f>SUM($E56:F56)</f>
        <v>207116</v>
      </c>
      <c r="V56" s="43">
        <f>SUM($E56:G56)</f>
        <v>328081</v>
      </c>
      <c r="W56" s="43">
        <f>SUM($E56:H56)</f>
        <v>445923</v>
      </c>
      <c r="X56" s="43">
        <f>SUM($E56:I56)</f>
        <v>590573</v>
      </c>
      <c r="Y56" s="43">
        <f>SUM($E56:J56)</f>
        <v>735987</v>
      </c>
      <c r="Z56" s="43">
        <f>SUM($E56:K56)</f>
        <v>903450</v>
      </c>
      <c r="AA56" s="43">
        <f>SUM($E56:L56)</f>
        <v>1076899</v>
      </c>
      <c r="AB56" s="43">
        <f>SUM($E56:M56)</f>
        <v>1212669</v>
      </c>
      <c r="AC56" s="43">
        <f>SUM($E56:N56)</f>
        <v>1344998</v>
      </c>
      <c r="AD56" s="43">
        <f>SUM($E56:O56)</f>
        <v>1465888</v>
      </c>
      <c r="AE56" s="43">
        <f>SUM($E56:P56)</f>
        <v>1585952</v>
      </c>
    </row>
    <row r="57" spans="1:31" s="17" customFormat="1" ht="15.2" customHeight="1">
      <c r="A57" s="25">
        <v>2015</v>
      </c>
      <c r="B57" s="30" t="s">
        <v>64</v>
      </c>
      <c r="C57" s="30" t="s">
        <v>7</v>
      </c>
      <c r="E57" s="43">
        <v>59576</v>
      </c>
      <c r="F57" s="43">
        <v>57858</v>
      </c>
      <c r="G57" s="43">
        <v>69084</v>
      </c>
      <c r="H57" s="43">
        <v>65532</v>
      </c>
      <c r="I57" s="43">
        <v>66240</v>
      </c>
      <c r="J57" s="43">
        <v>68947</v>
      </c>
      <c r="K57" s="43">
        <v>62486</v>
      </c>
      <c r="L57" s="43">
        <v>67658</v>
      </c>
      <c r="M57" s="43">
        <v>68736</v>
      </c>
      <c r="N57" s="43">
        <v>71291</v>
      </c>
      <c r="O57" s="43">
        <v>68576</v>
      </c>
      <c r="P57" s="43">
        <v>61260</v>
      </c>
      <c r="Q57" s="43">
        <f>SUM(E57:P57)</f>
        <v>787244</v>
      </c>
      <c r="R57" s="28"/>
      <c r="S57" s="28"/>
      <c r="T57" s="43">
        <f>SUM($E57:E57)</f>
        <v>59576</v>
      </c>
      <c r="U57" s="43">
        <f>SUM($E57:F57)</f>
        <v>117434</v>
      </c>
      <c r="V57" s="43">
        <f>SUM($E57:G57)</f>
        <v>186518</v>
      </c>
      <c r="W57" s="43">
        <f>SUM($E57:H57)</f>
        <v>252050</v>
      </c>
      <c r="X57" s="43">
        <f>SUM($E57:I57)</f>
        <v>318290</v>
      </c>
      <c r="Y57" s="43">
        <f>SUM($E57:J57)</f>
        <v>387237</v>
      </c>
      <c r="Z57" s="43">
        <f>SUM($E57:K57)</f>
        <v>449723</v>
      </c>
      <c r="AA57" s="43">
        <f>SUM($E57:L57)</f>
        <v>517381</v>
      </c>
      <c r="AB57" s="43">
        <f>SUM($E57:M57)</f>
        <v>586117</v>
      </c>
      <c r="AC57" s="43">
        <f>SUM($E57:N57)</f>
        <v>657408</v>
      </c>
      <c r="AD57" s="43">
        <f>SUM($E57:O57)</f>
        <v>725984</v>
      </c>
      <c r="AE57" s="43">
        <f>SUM($E57:P57)</f>
        <v>787244</v>
      </c>
    </row>
    <row r="58" spans="1:31" s="17" customFormat="1" ht="15.2" customHeight="1">
      <c r="A58" s="25">
        <v>2015</v>
      </c>
      <c r="B58" s="30" t="s">
        <v>8</v>
      </c>
      <c r="C58" s="30" t="s">
        <v>8</v>
      </c>
      <c r="E58" s="43">
        <v>187</v>
      </c>
      <c r="F58" s="43">
        <v>154</v>
      </c>
      <c r="G58" s="43">
        <v>216</v>
      </c>
      <c r="H58" s="43">
        <v>202</v>
      </c>
      <c r="I58" s="43">
        <v>251</v>
      </c>
      <c r="J58" s="43">
        <v>259</v>
      </c>
      <c r="K58" s="43">
        <v>251</v>
      </c>
      <c r="L58" s="43">
        <v>257</v>
      </c>
      <c r="M58" s="43">
        <v>281</v>
      </c>
      <c r="N58" s="43">
        <v>271</v>
      </c>
      <c r="O58" s="43">
        <v>223</v>
      </c>
      <c r="P58" s="43">
        <v>147</v>
      </c>
      <c r="Q58" s="43">
        <f>SUM(E58:P58)</f>
        <v>2699</v>
      </c>
      <c r="R58" s="28"/>
      <c r="S58" s="28"/>
      <c r="T58" s="43">
        <f>SUM($E58:E58)</f>
        <v>187</v>
      </c>
      <c r="U58" s="43">
        <f>SUM($E58:F58)</f>
        <v>341</v>
      </c>
      <c r="V58" s="43">
        <f>SUM($E58:G58)</f>
        <v>557</v>
      </c>
      <c r="W58" s="43">
        <f>SUM($E58:H58)</f>
        <v>759</v>
      </c>
      <c r="X58" s="43">
        <f>SUM($E58:I58)</f>
        <v>1010</v>
      </c>
      <c r="Y58" s="43">
        <f>SUM($E58:J58)</f>
        <v>1269</v>
      </c>
      <c r="Z58" s="43">
        <f>SUM($E58:K58)</f>
        <v>1520</v>
      </c>
      <c r="AA58" s="43">
        <f>SUM($E58:L58)</f>
        <v>1777</v>
      </c>
      <c r="AB58" s="43">
        <f>SUM($E58:M58)</f>
        <v>2058</v>
      </c>
      <c r="AC58" s="43">
        <f>SUM($E58:N58)</f>
        <v>2329</v>
      </c>
      <c r="AD58" s="43">
        <f>SUM($E58:O58)</f>
        <v>2552</v>
      </c>
      <c r="AE58" s="43">
        <f>SUM($E58:P58)</f>
        <v>2699</v>
      </c>
    </row>
    <row r="59" spans="1:31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8">SUM(E56:E58)</f>
        <v>174330</v>
      </c>
      <c r="F59" s="43">
        <f t="shared" si="18"/>
        <v>150561</v>
      </c>
      <c r="G59" s="43">
        <f t="shared" si="18"/>
        <v>190265</v>
      </c>
      <c r="H59" s="43">
        <f t="shared" si="18"/>
        <v>183576</v>
      </c>
      <c r="I59" s="43">
        <f t="shared" si="18"/>
        <v>211141</v>
      </c>
      <c r="J59" s="43">
        <f t="shared" si="18"/>
        <v>214620</v>
      </c>
      <c r="K59" s="43">
        <f t="shared" si="18"/>
        <v>230200</v>
      </c>
      <c r="L59" s="43">
        <f t="shared" si="18"/>
        <v>241364</v>
      </c>
      <c r="M59" s="43">
        <f t="shared" si="18"/>
        <v>204787</v>
      </c>
      <c r="N59" s="43">
        <f t="shared" si="18"/>
        <v>203891</v>
      </c>
      <c r="O59" s="43">
        <f t="shared" si="18"/>
        <v>189689</v>
      </c>
      <c r="P59" s="43">
        <f t="shared" si="18"/>
        <v>181471</v>
      </c>
      <c r="Q59" s="43">
        <f t="shared" si="18"/>
        <v>2375895</v>
      </c>
      <c r="R59" s="28"/>
      <c r="S59" s="28"/>
      <c r="T59" s="43">
        <f t="shared" ref="T59:AE59" si="19">SUM(T56:T58)</f>
        <v>174330</v>
      </c>
      <c r="U59" s="43">
        <f t="shared" si="19"/>
        <v>324891</v>
      </c>
      <c r="V59" s="43">
        <f t="shared" si="19"/>
        <v>515156</v>
      </c>
      <c r="W59" s="43">
        <f t="shared" si="19"/>
        <v>698732</v>
      </c>
      <c r="X59" s="43">
        <f t="shared" si="19"/>
        <v>909873</v>
      </c>
      <c r="Y59" s="43">
        <f t="shared" si="19"/>
        <v>1124493</v>
      </c>
      <c r="Z59" s="43">
        <f t="shared" si="19"/>
        <v>1354693</v>
      </c>
      <c r="AA59" s="43">
        <f t="shared" si="19"/>
        <v>1596057</v>
      </c>
      <c r="AB59" s="43">
        <f t="shared" si="19"/>
        <v>1800844</v>
      </c>
      <c r="AC59" s="43">
        <f t="shared" si="19"/>
        <v>2004735</v>
      </c>
      <c r="AD59" s="43">
        <f t="shared" si="19"/>
        <v>2194424</v>
      </c>
      <c r="AE59" s="43">
        <f t="shared" si="19"/>
        <v>2375895</v>
      </c>
    </row>
    <row r="60" spans="1:31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 spans="1:31" s="17" customFormat="1" ht="15.2" customHeight="1">
      <c r="A61" s="25">
        <v>2016</v>
      </c>
      <c r="B61" s="30" t="s">
        <v>62</v>
      </c>
      <c r="C61" s="30" t="s">
        <v>6</v>
      </c>
      <c r="E61" s="43">
        <v>97370</v>
      </c>
      <c r="F61" s="43">
        <v>83273</v>
      </c>
      <c r="G61" s="43">
        <v>105967</v>
      </c>
      <c r="H61" s="43">
        <v>107421</v>
      </c>
      <c r="I61" s="43">
        <v>129454</v>
      </c>
      <c r="J61" s="43">
        <v>137507</v>
      </c>
      <c r="K61" s="43">
        <v>169452</v>
      </c>
      <c r="L61" s="43">
        <v>163908</v>
      </c>
      <c r="M61" s="43">
        <v>135965</v>
      </c>
      <c r="N61" s="43">
        <v>130283</v>
      </c>
      <c r="O61" s="43">
        <v>118693</v>
      </c>
      <c r="P61" s="43">
        <v>110467</v>
      </c>
      <c r="Q61" s="43">
        <f>SUM(E61:P61)</f>
        <v>1489760</v>
      </c>
      <c r="R61" s="53"/>
      <c r="S61" s="53"/>
      <c r="T61" s="43">
        <f>SUM($E61:E61)</f>
        <v>97370</v>
      </c>
      <c r="U61" s="43">
        <f>SUM($E61:F61)</f>
        <v>180643</v>
      </c>
      <c r="V61" s="43">
        <f>SUM($E61:G61)</f>
        <v>286610</v>
      </c>
      <c r="W61" s="43">
        <f>SUM($E61:H61)</f>
        <v>394031</v>
      </c>
      <c r="X61" s="43">
        <f>SUM($E61:I61)</f>
        <v>523485</v>
      </c>
      <c r="Y61" s="43">
        <f>SUM($E61:J61)</f>
        <v>660992</v>
      </c>
      <c r="Z61" s="43">
        <f>SUM($E61:K61)</f>
        <v>830444</v>
      </c>
      <c r="AA61" s="43">
        <f>SUM($E61:L61)</f>
        <v>994352</v>
      </c>
      <c r="AB61" s="43">
        <f>SUM($E61:M61)</f>
        <v>1130317</v>
      </c>
      <c r="AC61" s="43">
        <f>SUM($E61:N61)</f>
        <v>1260600</v>
      </c>
      <c r="AD61" s="43">
        <f>SUM($E61:O61)</f>
        <v>1379293</v>
      </c>
      <c r="AE61" s="43">
        <f>SUM($E61:P61)</f>
        <v>1489760</v>
      </c>
    </row>
    <row r="62" spans="1:31" s="17" customFormat="1" ht="15.2" customHeight="1">
      <c r="A62" s="25">
        <v>2016</v>
      </c>
      <c r="B62" s="30" t="s">
        <v>64</v>
      </c>
      <c r="C62" s="30" t="s">
        <v>7</v>
      </c>
      <c r="E62" s="43">
        <v>64268</v>
      </c>
      <c r="F62" s="43">
        <v>66408</v>
      </c>
      <c r="G62" s="43">
        <v>72063</v>
      </c>
      <c r="H62" s="43">
        <v>71077</v>
      </c>
      <c r="I62" s="43">
        <v>71397</v>
      </c>
      <c r="J62" s="43">
        <v>73994</v>
      </c>
      <c r="K62" s="43">
        <v>64668</v>
      </c>
      <c r="L62" s="43">
        <v>72225</v>
      </c>
      <c r="M62" s="43">
        <v>69877</v>
      </c>
      <c r="N62" s="43">
        <v>72140</v>
      </c>
      <c r="O62" s="43">
        <v>70266</v>
      </c>
      <c r="P62" s="43">
        <v>60120</v>
      </c>
      <c r="Q62" s="43">
        <f>SUM(E62:P62)</f>
        <v>828503</v>
      </c>
      <c r="R62" s="28"/>
      <c r="S62" s="28"/>
      <c r="T62" s="43">
        <f>SUM($E62:E62)</f>
        <v>64268</v>
      </c>
      <c r="U62" s="43">
        <f>SUM($E62:F62)</f>
        <v>130676</v>
      </c>
      <c r="V62" s="43">
        <f>SUM($E62:G62)</f>
        <v>202739</v>
      </c>
      <c r="W62" s="43">
        <f>SUM($E62:H62)</f>
        <v>273816</v>
      </c>
      <c r="X62" s="43">
        <f>SUM($E62:I62)</f>
        <v>345213</v>
      </c>
      <c r="Y62" s="43">
        <f>SUM($E62:J62)</f>
        <v>419207</v>
      </c>
      <c r="Z62" s="43">
        <f>SUM($E62:K62)</f>
        <v>483875</v>
      </c>
      <c r="AA62" s="43">
        <f>SUM($E62:L62)</f>
        <v>556100</v>
      </c>
      <c r="AB62" s="43">
        <f>SUM($E62:M62)</f>
        <v>625977</v>
      </c>
      <c r="AC62" s="43">
        <f>SUM($E62:N62)</f>
        <v>698117</v>
      </c>
      <c r="AD62" s="43">
        <f>SUM($E62:O62)</f>
        <v>768383</v>
      </c>
      <c r="AE62" s="43">
        <f>SUM($E62:P62)</f>
        <v>828503</v>
      </c>
    </row>
    <row r="63" spans="1:31" s="17" customFormat="1" ht="15.2" customHeight="1">
      <c r="A63" s="25">
        <v>2016</v>
      </c>
      <c r="B63" s="30" t="s">
        <v>8</v>
      </c>
      <c r="C63" s="30" t="s">
        <v>8</v>
      </c>
      <c r="E63" s="43">
        <v>162</v>
      </c>
      <c r="F63" s="43">
        <v>145</v>
      </c>
      <c r="G63" s="43">
        <v>151</v>
      </c>
      <c r="H63" s="43">
        <v>234</v>
      </c>
      <c r="I63" s="43">
        <v>283</v>
      </c>
      <c r="J63" s="43">
        <v>261</v>
      </c>
      <c r="K63" s="43">
        <v>255</v>
      </c>
      <c r="L63" s="43">
        <v>221</v>
      </c>
      <c r="M63" s="43">
        <v>256</v>
      </c>
      <c r="N63" s="43">
        <v>274</v>
      </c>
      <c r="O63" s="43">
        <v>227</v>
      </c>
      <c r="P63" s="43">
        <v>125</v>
      </c>
      <c r="Q63" s="43">
        <f>SUM(E63:P63)</f>
        <v>2594</v>
      </c>
      <c r="R63" s="28"/>
      <c r="S63" s="28"/>
      <c r="T63" s="43">
        <f>SUM($E63:E63)</f>
        <v>162</v>
      </c>
      <c r="U63" s="43">
        <f>SUM($E63:F63)</f>
        <v>307</v>
      </c>
      <c r="V63" s="43">
        <f>SUM($E63:G63)</f>
        <v>458</v>
      </c>
      <c r="W63" s="43">
        <f>SUM($E63:H63)</f>
        <v>692</v>
      </c>
      <c r="X63" s="43">
        <f>SUM($E63:I63)</f>
        <v>975</v>
      </c>
      <c r="Y63" s="43">
        <f>SUM($E63:J63)</f>
        <v>1236</v>
      </c>
      <c r="Z63" s="43">
        <f>SUM($E63:K63)</f>
        <v>1491</v>
      </c>
      <c r="AA63" s="43">
        <f>SUM($E63:L63)</f>
        <v>1712</v>
      </c>
      <c r="AB63" s="43">
        <f>SUM($E63:M63)</f>
        <v>1968</v>
      </c>
      <c r="AC63" s="43">
        <f>SUM($E63:N63)</f>
        <v>2242</v>
      </c>
      <c r="AD63" s="43">
        <f>SUM($E63:O63)</f>
        <v>2469</v>
      </c>
      <c r="AE63" s="43">
        <f>SUM($E63:P63)</f>
        <v>2594</v>
      </c>
    </row>
    <row r="64" spans="1:31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0">SUM(E61:E63)</f>
        <v>161800</v>
      </c>
      <c r="F64" s="43">
        <f t="shared" si="20"/>
        <v>149826</v>
      </c>
      <c r="G64" s="43">
        <f t="shared" si="20"/>
        <v>178181</v>
      </c>
      <c r="H64" s="43">
        <f t="shared" si="20"/>
        <v>178732</v>
      </c>
      <c r="I64" s="43">
        <f t="shared" si="20"/>
        <v>201134</v>
      </c>
      <c r="J64" s="43">
        <f t="shared" si="20"/>
        <v>211762</v>
      </c>
      <c r="K64" s="43">
        <f t="shared" si="20"/>
        <v>234375</v>
      </c>
      <c r="L64" s="43">
        <f t="shared" si="20"/>
        <v>236354</v>
      </c>
      <c r="M64" s="43">
        <f t="shared" si="20"/>
        <v>206098</v>
      </c>
      <c r="N64" s="43">
        <f t="shared" si="20"/>
        <v>202697</v>
      </c>
      <c r="O64" s="43">
        <f t="shared" si="20"/>
        <v>189186</v>
      </c>
      <c r="P64" s="43">
        <f t="shared" si="20"/>
        <v>170712</v>
      </c>
      <c r="Q64" s="43">
        <f t="shared" si="20"/>
        <v>2320857</v>
      </c>
      <c r="R64" s="28"/>
      <c r="S64" s="28"/>
      <c r="T64" s="43">
        <f t="shared" ref="T64:AE64" si="21">SUM(T61:T63)</f>
        <v>161800</v>
      </c>
      <c r="U64" s="43">
        <f t="shared" si="21"/>
        <v>311626</v>
      </c>
      <c r="V64" s="43">
        <f t="shared" si="21"/>
        <v>489807</v>
      </c>
      <c r="W64" s="43">
        <f t="shared" si="21"/>
        <v>668539</v>
      </c>
      <c r="X64" s="43">
        <f t="shared" si="21"/>
        <v>869673</v>
      </c>
      <c r="Y64" s="43">
        <f t="shared" si="21"/>
        <v>1081435</v>
      </c>
      <c r="Z64" s="43">
        <f t="shared" si="21"/>
        <v>1315810</v>
      </c>
      <c r="AA64" s="43">
        <f t="shared" si="21"/>
        <v>1552164</v>
      </c>
      <c r="AB64" s="43">
        <f t="shared" si="21"/>
        <v>1758262</v>
      </c>
      <c r="AC64" s="43">
        <f t="shared" si="21"/>
        <v>1960959</v>
      </c>
      <c r="AD64" s="43">
        <f t="shared" si="21"/>
        <v>2150145</v>
      </c>
      <c r="AE64" s="43">
        <f t="shared" si="21"/>
        <v>2320857</v>
      </c>
    </row>
    <row r="65" spans="1:31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 spans="1:31" s="17" customFormat="1" ht="15.2" customHeight="1">
      <c r="A66" s="25">
        <v>2017</v>
      </c>
      <c r="B66" s="30" t="s">
        <v>62</v>
      </c>
      <c r="C66" s="30" t="s">
        <v>6</v>
      </c>
      <c r="E66" s="43">
        <v>95686</v>
      </c>
      <c r="F66" s="43">
        <v>86834</v>
      </c>
      <c r="G66" s="43">
        <v>102194</v>
      </c>
      <c r="H66" s="43">
        <v>111897</v>
      </c>
      <c r="I66" s="43">
        <v>122440</v>
      </c>
      <c r="J66" s="43">
        <v>132314</v>
      </c>
      <c r="K66" s="43">
        <v>168348</v>
      </c>
      <c r="L66" s="43">
        <v>171191</v>
      </c>
      <c r="M66" s="43">
        <v>137009</v>
      </c>
      <c r="N66" s="43">
        <v>134801</v>
      </c>
      <c r="O66" s="43">
        <v>123872</v>
      </c>
      <c r="P66" s="43">
        <v>117731</v>
      </c>
      <c r="Q66" s="43">
        <f>SUM(E66:P66)</f>
        <v>1504317</v>
      </c>
      <c r="R66" s="53"/>
      <c r="S66" s="53"/>
      <c r="T66" s="43">
        <f>SUM($E66:E66)</f>
        <v>95686</v>
      </c>
      <c r="U66" s="43">
        <f>SUM($E66:F66)</f>
        <v>182520</v>
      </c>
      <c r="V66" s="43">
        <f>SUM($E66:G66)</f>
        <v>284714</v>
      </c>
      <c r="W66" s="43">
        <f>SUM($E66:H66)</f>
        <v>396611</v>
      </c>
      <c r="X66" s="43">
        <f>SUM($E66:I66)</f>
        <v>519051</v>
      </c>
      <c r="Y66" s="43">
        <f>SUM($E66:J66)</f>
        <v>651365</v>
      </c>
      <c r="Z66" s="43">
        <f>SUM($E66:K66)</f>
        <v>819713</v>
      </c>
      <c r="AA66" s="43">
        <f>SUM($E66:L66)</f>
        <v>990904</v>
      </c>
      <c r="AB66" s="43">
        <f>SUM($E66:M66)</f>
        <v>1127913</v>
      </c>
      <c r="AC66" s="43">
        <f>SUM($E66:N66)</f>
        <v>1262714</v>
      </c>
      <c r="AD66" s="43">
        <f>SUM($E66:O66)</f>
        <v>1386586</v>
      </c>
      <c r="AE66" s="43">
        <f>SUM($E66:P66)</f>
        <v>1504317</v>
      </c>
    </row>
    <row r="67" spans="1:31" s="17" customFormat="1" ht="15.2" customHeight="1">
      <c r="A67" s="25">
        <v>2017</v>
      </c>
      <c r="B67" s="30" t="s">
        <v>64</v>
      </c>
      <c r="C67" s="30" t="s">
        <v>7</v>
      </c>
      <c r="E67" s="43">
        <v>65868</v>
      </c>
      <c r="F67" s="43">
        <v>64876</v>
      </c>
      <c r="G67" s="43">
        <v>73661</v>
      </c>
      <c r="H67" s="43">
        <v>67334</v>
      </c>
      <c r="I67" s="43">
        <v>73884</v>
      </c>
      <c r="J67" s="43">
        <v>72633</v>
      </c>
      <c r="K67" s="43">
        <v>63523</v>
      </c>
      <c r="L67" s="43">
        <v>73132</v>
      </c>
      <c r="M67" s="43">
        <v>67431</v>
      </c>
      <c r="N67" s="43">
        <v>72180</v>
      </c>
      <c r="O67" s="43">
        <v>69840</v>
      </c>
      <c r="P67" s="43">
        <v>55985</v>
      </c>
      <c r="Q67" s="43">
        <f>SUM(E67:P67)</f>
        <v>820347</v>
      </c>
      <c r="R67" s="28"/>
      <c r="S67" s="28"/>
      <c r="T67" s="43">
        <f>SUM($E67:E67)</f>
        <v>65868</v>
      </c>
      <c r="U67" s="43">
        <f>SUM($E67:F67)</f>
        <v>130744</v>
      </c>
      <c r="V67" s="43">
        <f>SUM($E67:G67)</f>
        <v>204405</v>
      </c>
      <c r="W67" s="43">
        <f>SUM($E67:H67)</f>
        <v>271739</v>
      </c>
      <c r="X67" s="43">
        <f>SUM($E67:I67)</f>
        <v>345623</v>
      </c>
      <c r="Y67" s="43">
        <f>SUM($E67:J67)</f>
        <v>418256</v>
      </c>
      <c r="Z67" s="43">
        <f>SUM($E67:K67)</f>
        <v>481779</v>
      </c>
      <c r="AA67" s="43">
        <f>SUM($E67:L67)</f>
        <v>554911</v>
      </c>
      <c r="AB67" s="43">
        <f>SUM($E67:M67)</f>
        <v>622342</v>
      </c>
      <c r="AC67" s="43">
        <f>SUM($E67:N67)</f>
        <v>694522</v>
      </c>
      <c r="AD67" s="43">
        <f>SUM($E67:O67)</f>
        <v>764362</v>
      </c>
      <c r="AE67" s="43">
        <f>SUM($E67:P67)</f>
        <v>820347</v>
      </c>
    </row>
    <row r="68" spans="1:31" s="17" customFormat="1" ht="15.2" customHeight="1">
      <c r="A68" s="25">
        <v>2017</v>
      </c>
      <c r="B68" s="30" t="s">
        <v>8</v>
      </c>
      <c r="C68" s="30" t="s">
        <v>8</v>
      </c>
      <c r="E68" s="43">
        <v>154</v>
      </c>
      <c r="F68" s="43">
        <v>139</v>
      </c>
      <c r="G68" s="43">
        <v>150</v>
      </c>
      <c r="H68" s="43">
        <v>204</v>
      </c>
      <c r="I68" s="43">
        <v>243</v>
      </c>
      <c r="J68" s="43">
        <v>255</v>
      </c>
      <c r="K68" s="43">
        <v>282</v>
      </c>
      <c r="L68" s="43">
        <v>247</v>
      </c>
      <c r="M68" s="43">
        <v>245</v>
      </c>
      <c r="N68" s="43">
        <v>252</v>
      </c>
      <c r="O68" s="43">
        <v>212</v>
      </c>
      <c r="P68" s="43">
        <v>112</v>
      </c>
      <c r="Q68" s="43">
        <f>SUM(E68:P68)</f>
        <v>2495</v>
      </c>
      <c r="R68" s="28"/>
      <c r="S68" s="28"/>
      <c r="T68" s="43">
        <f>SUM($E68:E68)</f>
        <v>154</v>
      </c>
      <c r="U68" s="43">
        <f>SUM($E68:F68)</f>
        <v>293</v>
      </c>
      <c r="V68" s="43">
        <f>SUM($E68:G68)</f>
        <v>443</v>
      </c>
      <c r="W68" s="43">
        <f>SUM($E68:H68)</f>
        <v>647</v>
      </c>
      <c r="X68" s="43">
        <f>SUM($E68:I68)</f>
        <v>890</v>
      </c>
      <c r="Y68" s="43">
        <f>SUM($E68:J68)</f>
        <v>1145</v>
      </c>
      <c r="Z68" s="43">
        <f>SUM($E68:K68)</f>
        <v>1427</v>
      </c>
      <c r="AA68" s="43">
        <f>SUM($E68:L68)</f>
        <v>1674</v>
      </c>
      <c r="AB68" s="43">
        <f>SUM($E68:M68)</f>
        <v>1919</v>
      </c>
      <c r="AC68" s="43">
        <f>SUM($E68:N68)</f>
        <v>2171</v>
      </c>
      <c r="AD68" s="43">
        <f>SUM($E68:O68)</f>
        <v>2383</v>
      </c>
      <c r="AE68" s="43">
        <f>SUM($E68:P68)</f>
        <v>2495</v>
      </c>
    </row>
    <row r="69" spans="1:31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2">SUM(E66:E68)</f>
        <v>161708</v>
      </c>
      <c r="F69" s="43">
        <f t="shared" si="22"/>
        <v>151849</v>
      </c>
      <c r="G69" s="43">
        <f t="shared" si="22"/>
        <v>176005</v>
      </c>
      <c r="H69" s="43">
        <f t="shared" si="22"/>
        <v>179435</v>
      </c>
      <c r="I69" s="43">
        <f t="shared" si="22"/>
        <v>196567</v>
      </c>
      <c r="J69" s="43">
        <f t="shared" si="22"/>
        <v>205202</v>
      </c>
      <c r="K69" s="43">
        <f t="shared" si="22"/>
        <v>232153</v>
      </c>
      <c r="L69" s="43">
        <f t="shared" si="22"/>
        <v>244570</v>
      </c>
      <c r="M69" s="43">
        <f t="shared" si="22"/>
        <v>204685</v>
      </c>
      <c r="N69" s="43">
        <f t="shared" si="22"/>
        <v>207233</v>
      </c>
      <c r="O69" s="43">
        <f t="shared" si="22"/>
        <v>193924</v>
      </c>
      <c r="P69" s="43">
        <f t="shared" si="22"/>
        <v>173828</v>
      </c>
      <c r="Q69" s="43">
        <f t="shared" si="22"/>
        <v>2327159</v>
      </c>
      <c r="R69" s="28"/>
      <c r="S69" s="28"/>
      <c r="T69" s="43">
        <f t="shared" ref="T69:AE69" si="23">SUM(T66:T68)</f>
        <v>161708</v>
      </c>
      <c r="U69" s="43">
        <f t="shared" si="23"/>
        <v>313557</v>
      </c>
      <c r="V69" s="43">
        <f t="shared" si="23"/>
        <v>489562</v>
      </c>
      <c r="W69" s="43">
        <f t="shared" si="23"/>
        <v>668997</v>
      </c>
      <c r="X69" s="43">
        <f t="shared" si="23"/>
        <v>865564</v>
      </c>
      <c r="Y69" s="43">
        <f t="shared" si="23"/>
        <v>1070766</v>
      </c>
      <c r="Z69" s="43">
        <f t="shared" si="23"/>
        <v>1302919</v>
      </c>
      <c r="AA69" s="43">
        <f t="shared" si="23"/>
        <v>1547489</v>
      </c>
      <c r="AB69" s="43">
        <f t="shared" si="23"/>
        <v>1752174</v>
      </c>
      <c r="AC69" s="43">
        <f t="shared" si="23"/>
        <v>1959407</v>
      </c>
      <c r="AD69" s="43">
        <f t="shared" si="23"/>
        <v>2153331</v>
      </c>
      <c r="AE69" s="43">
        <f t="shared" si="23"/>
        <v>2327159</v>
      </c>
    </row>
    <row r="70" spans="1:31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spans="1:31" s="17" customFormat="1" ht="15.2" customHeight="1">
      <c r="A71" s="25">
        <v>2018</v>
      </c>
      <c r="B71" s="30" t="s">
        <v>62</v>
      </c>
      <c r="C71" s="30" t="s">
        <v>6</v>
      </c>
      <c r="E71" s="43">
        <v>93985</v>
      </c>
      <c r="F71" s="43">
        <v>88373</v>
      </c>
      <c r="G71" s="43">
        <v>116291</v>
      </c>
      <c r="H71" s="43">
        <v>113334</v>
      </c>
      <c r="I71" s="43">
        <v>132864</v>
      </c>
      <c r="J71" s="43">
        <v>144023</v>
      </c>
      <c r="K71" s="43">
        <v>162811</v>
      </c>
      <c r="L71" s="43">
        <v>174710</v>
      </c>
      <c r="M71" s="43">
        <v>135052</v>
      </c>
      <c r="N71" s="43">
        <v>131712</v>
      </c>
      <c r="O71" s="43">
        <v>117583</v>
      </c>
      <c r="P71" s="43">
        <v>117222</v>
      </c>
      <c r="Q71" s="43">
        <f>SUM(E71:P71)</f>
        <v>1527960</v>
      </c>
      <c r="R71" s="53"/>
      <c r="S71" s="53"/>
      <c r="T71" s="43">
        <f>SUM($E71:E71)</f>
        <v>93985</v>
      </c>
      <c r="U71" s="43">
        <f>SUM($E71:F71)</f>
        <v>182358</v>
      </c>
      <c r="V71" s="43">
        <f>SUM($E71:G71)</f>
        <v>298649</v>
      </c>
      <c r="W71" s="43">
        <f>SUM($E71:H71)</f>
        <v>411983</v>
      </c>
      <c r="X71" s="43">
        <f>SUM($E71:I71)</f>
        <v>544847</v>
      </c>
      <c r="Y71" s="43">
        <f>SUM($E71:J71)</f>
        <v>688870</v>
      </c>
      <c r="Z71" s="43">
        <f>SUM($E71:K71)</f>
        <v>851681</v>
      </c>
      <c r="AA71" s="43">
        <f>SUM($E71:L71)</f>
        <v>1026391</v>
      </c>
      <c r="AB71" s="43">
        <f>SUM($E71:M71)</f>
        <v>1161443</v>
      </c>
      <c r="AC71" s="43">
        <f>SUM($E71:N71)</f>
        <v>1293155</v>
      </c>
      <c r="AD71" s="43">
        <f>SUM($E71:O71)</f>
        <v>1410738</v>
      </c>
      <c r="AE71" s="43">
        <f>SUM($E71:P71)</f>
        <v>1527960</v>
      </c>
    </row>
    <row r="72" spans="1:31" s="17" customFormat="1" ht="15.2" customHeight="1">
      <c r="A72" s="25">
        <v>2018</v>
      </c>
      <c r="B72" s="30" t="s">
        <v>64</v>
      </c>
      <c r="C72" s="30" t="s">
        <v>7</v>
      </c>
      <c r="E72" s="43">
        <v>59881</v>
      </c>
      <c r="F72" s="43">
        <v>59205</v>
      </c>
      <c r="G72" s="43">
        <v>69086</v>
      </c>
      <c r="H72" s="43">
        <v>69971</v>
      </c>
      <c r="I72" s="43">
        <v>73989</v>
      </c>
      <c r="J72" s="43">
        <v>70765</v>
      </c>
      <c r="K72" s="43">
        <v>68055</v>
      </c>
      <c r="L72" s="43">
        <v>73361</v>
      </c>
      <c r="M72" s="43">
        <v>71464</v>
      </c>
      <c r="N72" s="43">
        <v>78541</v>
      </c>
      <c r="O72" s="43">
        <v>70891</v>
      </c>
      <c r="P72" s="43">
        <v>59979</v>
      </c>
      <c r="Q72" s="43">
        <f>SUM(E72:P72)</f>
        <v>825188</v>
      </c>
      <c r="R72" s="28"/>
      <c r="S72" s="28"/>
      <c r="T72" s="43">
        <f>SUM($E72:E72)</f>
        <v>59881</v>
      </c>
      <c r="U72" s="43">
        <f>SUM($E72:F72)</f>
        <v>119086</v>
      </c>
      <c r="V72" s="43">
        <f>SUM($E72:G72)</f>
        <v>188172</v>
      </c>
      <c r="W72" s="43">
        <f>SUM($E72:H72)</f>
        <v>258143</v>
      </c>
      <c r="X72" s="43">
        <f>SUM($E72:I72)</f>
        <v>332132</v>
      </c>
      <c r="Y72" s="43">
        <f>SUM($E72:J72)</f>
        <v>402897</v>
      </c>
      <c r="Z72" s="43">
        <f>SUM($E72:K72)</f>
        <v>470952</v>
      </c>
      <c r="AA72" s="43">
        <f>SUM($E72:L72)</f>
        <v>544313</v>
      </c>
      <c r="AB72" s="43">
        <f>SUM($E72:M72)</f>
        <v>615777</v>
      </c>
      <c r="AC72" s="43">
        <f>SUM($E72:N72)</f>
        <v>694318</v>
      </c>
      <c r="AD72" s="43">
        <f>SUM($E72:O72)</f>
        <v>765209</v>
      </c>
      <c r="AE72" s="43">
        <f>SUM($E72:P72)</f>
        <v>825188</v>
      </c>
    </row>
    <row r="73" spans="1:31" s="17" customFormat="1" ht="15.2" customHeight="1">
      <c r="A73" s="25">
        <v>2018</v>
      </c>
      <c r="B73" s="30" t="s">
        <v>8</v>
      </c>
      <c r="C73" s="30" t="s">
        <v>8</v>
      </c>
      <c r="E73" s="43">
        <v>158</v>
      </c>
      <c r="F73" s="43">
        <v>151</v>
      </c>
      <c r="G73" s="43">
        <v>167</v>
      </c>
      <c r="H73" s="43">
        <v>212</v>
      </c>
      <c r="I73" s="43">
        <v>205</v>
      </c>
      <c r="J73" s="43">
        <v>230</v>
      </c>
      <c r="K73" s="43">
        <v>198</v>
      </c>
      <c r="L73" s="43">
        <v>242</v>
      </c>
      <c r="M73" s="43">
        <v>264</v>
      </c>
      <c r="N73" s="43">
        <v>269</v>
      </c>
      <c r="O73" s="43">
        <v>209</v>
      </c>
      <c r="P73" s="43">
        <v>117</v>
      </c>
      <c r="Q73" s="43">
        <f>SUM(E73:P73)</f>
        <v>2422</v>
      </c>
      <c r="R73" s="28"/>
      <c r="S73" s="28"/>
      <c r="T73" s="43">
        <f>SUM($E73:E73)</f>
        <v>158</v>
      </c>
      <c r="U73" s="43">
        <f>SUM($E73:F73)</f>
        <v>309</v>
      </c>
      <c r="V73" s="43">
        <f>SUM($E73:G73)</f>
        <v>476</v>
      </c>
      <c r="W73" s="43">
        <f>SUM($E73:H73)</f>
        <v>688</v>
      </c>
      <c r="X73" s="43">
        <f>SUM($E73:I73)</f>
        <v>893</v>
      </c>
      <c r="Y73" s="43">
        <f>SUM($E73:J73)</f>
        <v>1123</v>
      </c>
      <c r="Z73" s="43">
        <f>SUM($E73:K73)</f>
        <v>1321</v>
      </c>
      <c r="AA73" s="43">
        <f>SUM($E73:L73)</f>
        <v>1563</v>
      </c>
      <c r="AB73" s="43">
        <f>SUM($E73:M73)</f>
        <v>1827</v>
      </c>
      <c r="AC73" s="43">
        <f>SUM($E73:N73)</f>
        <v>2096</v>
      </c>
      <c r="AD73" s="43">
        <f>SUM($E73:O73)</f>
        <v>2305</v>
      </c>
      <c r="AE73" s="43">
        <f>SUM($E73:P73)</f>
        <v>2422</v>
      </c>
    </row>
    <row r="74" spans="1:31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4">SUM(E71:E73)</f>
        <v>154024</v>
      </c>
      <c r="F74" s="43">
        <f t="shared" si="24"/>
        <v>147729</v>
      </c>
      <c r="G74" s="43">
        <f t="shared" si="24"/>
        <v>185544</v>
      </c>
      <c r="H74" s="43">
        <f t="shared" si="24"/>
        <v>183517</v>
      </c>
      <c r="I74" s="43">
        <f t="shared" si="24"/>
        <v>207058</v>
      </c>
      <c r="J74" s="43">
        <f t="shared" si="24"/>
        <v>215018</v>
      </c>
      <c r="K74" s="43">
        <f t="shared" si="24"/>
        <v>231064</v>
      </c>
      <c r="L74" s="43">
        <f t="shared" si="24"/>
        <v>248313</v>
      </c>
      <c r="M74" s="43">
        <f t="shared" si="24"/>
        <v>206780</v>
      </c>
      <c r="N74" s="43">
        <f t="shared" si="24"/>
        <v>210522</v>
      </c>
      <c r="O74" s="43">
        <f t="shared" si="24"/>
        <v>188683</v>
      </c>
      <c r="P74" s="43">
        <f t="shared" si="24"/>
        <v>177318</v>
      </c>
      <c r="Q74" s="43">
        <f t="shared" si="24"/>
        <v>2355570</v>
      </c>
      <c r="R74" s="28"/>
      <c r="S74" s="28"/>
      <c r="T74" s="43">
        <f t="shared" ref="T74:AE74" si="25">SUM(T71:T73)</f>
        <v>154024</v>
      </c>
      <c r="U74" s="43">
        <f t="shared" si="25"/>
        <v>301753</v>
      </c>
      <c r="V74" s="43">
        <f t="shared" si="25"/>
        <v>487297</v>
      </c>
      <c r="W74" s="43">
        <f t="shared" si="25"/>
        <v>670814</v>
      </c>
      <c r="X74" s="43">
        <f t="shared" si="25"/>
        <v>877872</v>
      </c>
      <c r="Y74" s="43">
        <f t="shared" si="25"/>
        <v>1092890</v>
      </c>
      <c r="Z74" s="43">
        <f t="shared" si="25"/>
        <v>1323954</v>
      </c>
      <c r="AA74" s="43">
        <f t="shared" si="25"/>
        <v>1572267</v>
      </c>
      <c r="AB74" s="43">
        <f t="shared" si="25"/>
        <v>1779047</v>
      </c>
      <c r="AC74" s="43">
        <f t="shared" si="25"/>
        <v>1989569</v>
      </c>
      <c r="AD74" s="43">
        <f t="shared" si="25"/>
        <v>2178252</v>
      </c>
      <c r="AE74" s="43">
        <f t="shared" si="25"/>
        <v>2355570</v>
      </c>
    </row>
    <row r="75" spans="1:31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 spans="1:31" s="17" customFormat="1" ht="15.2" customHeight="1">
      <c r="A76" s="25">
        <v>2019</v>
      </c>
      <c r="B76" s="30" t="s">
        <v>62</v>
      </c>
      <c r="C76" s="30" t="s">
        <v>6</v>
      </c>
      <c r="E76" s="43">
        <v>88114</v>
      </c>
      <c r="F76" s="43">
        <v>82233</v>
      </c>
      <c r="G76" s="43">
        <v>106563</v>
      </c>
      <c r="H76" s="43">
        <v>111169</v>
      </c>
      <c r="I76" s="43">
        <v>125465</v>
      </c>
      <c r="J76" s="43">
        <v>139406</v>
      </c>
      <c r="K76" s="43">
        <v>163957</v>
      </c>
      <c r="L76" s="43">
        <v>166311</v>
      </c>
      <c r="M76" s="43">
        <v>127120</v>
      </c>
      <c r="N76" s="43">
        <v>126229</v>
      </c>
      <c r="O76" s="43">
        <v>113334</v>
      </c>
      <c r="P76" s="43">
        <v>112925</v>
      </c>
      <c r="Q76" s="43">
        <f>SUM(E76:P76)</f>
        <v>1462826</v>
      </c>
      <c r="R76" s="53"/>
      <c r="S76" s="53"/>
      <c r="T76" s="43">
        <f>SUM($E76:E76)</f>
        <v>88114</v>
      </c>
      <c r="U76" s="43">
        <f>SUM($E76:F76)</f>
        <v>170347</v>
      </c>
      <c r="V76" s="43">
        <f>SUM($E76:G76)</f>
        <v>276910</v>
      </c>
      <c r="W76" s="43">
        <f>SUM($E76:H76)</f>
        <v>388079</v>
      </c>
      <c r="X76" s="43">
        <f>SUM($E76:I76)</f>
        <v>513544</v>
      </c>
      <c r="Y76" s="43">
        <f>SUM($E76:J76)</f>
        <v>652950</v>
      </c>
      <c r="Z76" s="43">
        <f>SUM($E76:K76)</f>
        <v>816907</v>
      </c>
      <c r="AA76" s="43">
        <f>SUM($E76:L76)</f>
        <v>983218</v>
      </c>
      <c r="AB76" s="43">
        <f>SUM($E76:M76)</f>
        <v>1110338</v>
      </c>
      <c r="AC76" s="43">
        <f>SUM($E76:N76)</f>
        <v>1236567</v>
      </c>
      <c r="AD76" s="43">
        <f>SUM($E76:O76)</f>
        <v>1349901</v>
      </c>
      <c r="AE76" s="43">
        <f>SUM($E76:P76)</f>
        <v>1462826</v>
      </c>
    </row>
    <row r="77" spans="1:31" s="17" customFormat="1" ht="15.2" customHeight="1">
      <c r="A77" s="25">
        <v>2019</v>
      </c>
      <c r="B77" s="30" t="s">
        <v>64</v>
      </c>
      <c r="C77" s="30" t="s">
        <v>7</v>
      </c>
      <c r="E77" s="43">
        <v>67271</v>
      </c>
      <c r="F77" s="43">
        <v>59581</v>
      </c>
      <c r="G77" s="43">
        <v>68521</v>
      </c>
      <c r="H77" s="43">
        <v>68943</v>
      </c>
      <c r="I77" s="43">
        <v>71568</v>
      </c>
      <c r="J77" s="43">
        <v>69193</v>
      </c>
      <c r="K77" s="43">
        <v>67022</v>
      </c>
      <c r="L77" s="43">
        <v>67968</v>
      </c>
      <c r="M77" s="43">
        <v>68189</v>
      </c>
      <c r="N77" s="43">
        <v>70322</v>
      </c>
      <c r="O77" s="43">
        <v>66108</v>
      </c>
      <c r="P77" s="43">
        <v>58205</v>
      </c>
      <c r="Q77" s="43">
        <f>SUM(E77:P77)</f>
        <v>802891</v>
      </c>
      <c r="R77" s="28"/>
      <c r="S77" s="28"/>
      <c r="T77" s="43">
        <f>SUM($E77:E77)</f>
        <v>67271</v>
      </c>
      <c r="U77" s="43">
        <f>SUM($E77:F77)</f>
        <v>126852</v>
      </c>
      <c r="V77" s="43">
        <f>SUM($E77:G77)</f>
        <v>195373</v>
      </c>
      <c r="W77" s="43">
        <f>SUM($E77:H77)</f>
        <v>264316</v>
      </c>
      <c r="X77" s="43">
        <f>SUM($E77:I77)</f>
        <v>335884</v>
      </c>
      <c r="Y77" s="43">
        <f>SUM($E77:J77)</f>
        <v>405077</v>
      </c>
      <c r="Z77" s="43">
        <f>SUM($E77:K77)</f>
        <v>472099</v>
      </c>
      <c r="AA77" s="43">
        <f>SUM($E77:L77)</f>
        <v>540067</v>
      </c>
      <c r="AB77" s="43">
        <f>SUM($E77:M77)</f>
        <v>608256</v>
      </c>
      <c r="AC77" s="43">
        <f>SUM($E77:N77)</f>
        <v>678578</v>
      </c>
      <c r="AD77" s="43">
        <f>SUM($E77:O77)</f>
        <v>744686</v>
      </c>
      <c r="AE77" s="43">
        <f>SUM($E77:P77)</f>
        <v>802891</v>
      </c>
    </row>
    <row r="78" spans="1:31" s="17" customFormat="1" ht="15.2" customHeight="1">
      <c r="A78" s="25">
        <v>2019</v>
      </c>
      <c r="B78" s="30" t="s">
        <v>8</v>
      </c>
      <c r="C78" s="30" t="s">
        <v>8</v>
      </c>
      <c r="E78" s="43">
        <v>118</v>
      </c>
      <c r="F78" s="43">
        <v>150</v>
      </c>
      <c r="G78" s="43">
        <v>187</v>
      </c>
      <c r="H78" s="43">
        <v>183</v>
      </c>
      <c r="I78" s="43">
        <v>259</v>
      </c>
      <c r="J78" s="43">
        <v>269</v>
      </c>
      <c r="K78" s="43">
        <v>232</v>
      </c>
      <c r="L78" s="43">
        <v>229</v>
      </c>
      <c r="M78" s="43">
        <v>248</v>
      </c>
      <c r="N78" s="43">
        <v>308</v>
      </c>
      <c r="O78" s="43">
        <v>223</v>
      </c>
      <c r="P78" s="43">
        <v>148</v>
      </c>
      <c r="Q78" s="43">
        <f>SUM(E78:P78)</f>
        <v>2554</v>
      </c>
      <c r="R78" s="28"/>
      <c r="S78" s="28"/>
      <c r="T78" s="43">
        <f>SUM($E78:E78)</f>
        <v>118</v>
      </c>
      <c r="U78" s="43">
        <f>SUM($E78:F78)</f>
        <v>268</v>
      </c>
      <c r="V78" s="43">
        <f>SUM($E78:G78)</f>
        <v>455</v>
      </c>
      <c r="W78" s="43">
        <f>SUM($E78:H78)</f>
        <v>638</v>
      </c>
      <c r="X78" s="43">
        <f>SUM($E78:I78)</f>
        <v>897</v>
      </c>
      <c r="Y78" s="43">
        <f>SUM($E78:J78)</f>
        <v>1166</v>
      </c>
      <c r="Z78" s="43">
        <f>SUM($E78:K78)</f>
        <v>1398</v>
      </c>
      <c r="AA78" s="43">
        <f>SUM($E78:L78)</f>
        <v>1627</v>
      </c>
      <c r="AB78" s="43">
        <f>SUM($E78:M78)</f>
        <v>1875</v>
      </c>
      <c r="AC78" s="43">
        <f>SUM($E78:N78)</f>
        <v>2183</v>
      </c>
      <c r="AD78" s="43">
        <f>SUM($E78:O78)</f>
        <v>2406</v>
      </c>
      <c r="AE78" s="43">
        <f>SUM($E78:P78)</f>
        <v>2554</v>
      </c>
    </row>
    <row r="79" spans="1:31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6">SUM(E76:E78)</f>
        <v>155503</v>
      </c>
      <c r="F79" s="43">
        <f t="shared" si="26"/>
        <v>141964</v>
      </c>
      <c r="G79" s="43">
        <f t="shared" si="26"/>
        <v>175271</v>
      </c>
      <c r="H79" s="43">
        <f t="shared" si="26"/>
        <v>180295</v>
      </c>
      <c r="I79" s="43">
        <f t="shared" si="26"/>
        <v>197292</v>
      </c>
      <c r="J79" s="43">
        <f t="shared" si="26"/>
        <v>208868</v>
      </c>
      <c r="K79" s="43">
        <f t="shared" si="26"/>
        <v>231211</v>
      </c>
      <c r="L79" s="43">
        <f t="shared" si="26"/>
        <v>234508</v>
      </c>
      <c r="M79" s="43">
        <f t="shared" si="26"/>
        <v>195557</v>
      </c>
      <c r="N79" s="43">
        <f t="shared" si="26"/>
        <v>196859</v>
      </c>
      <c r="O79" s="43">
        <f t="shared" si="26"/>
        <v>179665</v>
      </c>
      <c r="P79" s="43">
        <f t="shared" si="26"/>
        <v>171278</v>
      </c>
      <c r="Q79" s="43">
        <f t="shared" si="26"/>
        <v>2268271</v>
      </c>
      <c r="R79" s="28"/>
      <c r="S79" s="28"/>
      <c r="T79" s="43">
        <f t="shared" ref="T79:AE79" si="27">SUM(T76:T78)</f>
        <v>155503</v>
      </c>
      <c r="U79" s="43">
        <f t="shared" si="27"/>
        <v>297467</v>
      </c>
      <c r="V79" s="43">
        <f t="shared" si="27"/>
        <v>472738</v>
      </c>
      <c r="W79" s="43">
        <f t="shared" si="27"/>
        <v>653033</v>
      </c>
      <c r="X79" s="43">
        <f t="shared" si="27"/>
        <v>850325</v>
      </c>
      <c r="Y79" s="43">
        <f t="shared" si="27"/>
        <v>1059193</v>
      </c>
      <c r="Z79" s="43">
        <f t="shared" si="27"/>
        <v>1290404</v>
      </c>
      <c r="AA79" s="43">
        <f t="shared" si="27"/>
        <v>1524912</v>
      </c>
      <c r="AB79" s="43">
        <f t="shared" si="27"/>
        <v>1720469</v>
      </c>
      <c r="AC79" s="43">
        <f t="shared" si="27"/>
        <v>1917328</v>
      </c>
      <c r="AD79" s="43">
        <f t="shared" si="27"/>
        <v>2096993</v>
      </c>
      <c r="AE79" s="43">
        <f t="shared" si="27"/>
        <v>2268271</v>
      </c>
    </row>
    <row r="80" spans="1:31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 spans="1:31" s="17" customFormat="1" ht="15.2" customHeight="1">
      <c r="A81" s="25">
        <v>2020</v>
      </c>
      <c r="B81" s="30" t="s">
        <v>62</v>
      </c>
      <c r="C81" s="30" t="s">
        <v>6</v>
      </c>
      <c r="E81" s="43">
        <v>89222</v>
      </c>
      <c r="F81" s="43">
        <v>85732</v>
      </c>
      <c r="G81" s="43">
        <v>47741</v>
      </c>
      <c r="H81" s="43">
        <v>3191</v>
      </c>
      <c r="I81" s="43">
        <v>4493</v>
      </c>
      <c r="J81" s="43">
        <v>6624</v>
      </c>
      <c r="K81" s="43">
        <v>7308</v>
      </c>
      <c r="L81" s="43">
        <v>8276</v>
      </c>
      <c r="M81" s="43">
        <v>7911</v>
      </c>
      <c r="N81" s="43">
        <v>8049</v>
      </c>
      <c r="O81" s="43">
        <v>6955</v>
      </c>
      <c r="P81" s="43">
        <v>6826</v>
      </c>
      <c r="Q81" s="43">
        <f>SUM(E81:P81)</f>
        <v>282328</v>
      </c>
      <c r="R81" s="53"/>
      <c r="S81" s="53"/>
      <c r="T81" s="43">
        <f>SUM($E81:E81)</f>
        <v>89222</v>
      </c>
      <c r="U81" s="43">
        <f>SUM($E81:F81)</f>
        <v>174954</v>
      </c>
      <c r="V81" s="43">
        <f>SUM($E81:G81)</f>
        <v>222695</v>
      </c>
      <c r="W81" s="43">
        <f>SUM($E81:H81)</f>
        <v>225886</v>
      </c>
      <c r="X81" s="43">
        <f>SUM($E81:I81)</f>
        <v>230379</v>
      </c>
      <c r="Y81" s="43">
        <f>SUM($E81:J81)</f>
        <v>237003</v>
      </c>
      <c r="Z81" s="43">
        <f>SUM($E81:K81)</f>
        <v>244311</v>
      </c>
      <c r="AA81" s="43">
        <f>SUM($E81:L81)</f>
        <v>252587</v>
      </c>
      <c r="AB81" s="43">
        <f>SUM($E81:M81)</f>
        <v>260498</v>
      </c>
      <c r="AC81" s="43">
        <f>SUM($E81:N81)</f>
        <v>268547</v>
      </c>
      <c r="AD81" s="43">
        <f>SUM($E81:O81)</f>
        <v>275502</v>
      </c>
      <c r="AE81" s="43">
        <f>SUM($E81:P81)</f>
        <v>282328</v>
      </c>
    </row>
    <row r="82" spans="1:31" s="17" customFormat="1" ht="15.2" customHeight="1">
      <c r="A82" s="25">
        <v>2020</v>
      </c>
      <c r="B82" s="30" t="s">
        <v>64</v>
      </c>
      <c r="C82" s="30" t="s">
        <v>7</v>
      </c>
      <c r="E82" s="43">
        <v>62410</v>
      </c>
      <c r="F82" s="43">
        <v>60378</v>
      </c>
      <c r="G82" s="43">
        <v>62290</v>
      </c>
      <c r="H82" s="43">
        <v>37196</v>
      </c>
      <c r="I82" s="43">
        <v>41851</v>
      </c>
      <c r="J82" s="43">
        <v>61678</v>
      </c>
      <c r="K82" s="43">
        <v>63368</v>
      </c>
      <c r="L82" s="43">
        <v>66822</v>
      </c>
      <c r="M82" s="43">
        <v>70833</v>
      </c>
      <c r="N82" s="43">
        <v>71616</v>
      </c>
      <c r="O82" s="43">
        <v>68189</v>
      </c>
      <c r="P82" s="43">
        <v>61176</v>
      </c>
      <c r="Q82" s="43">
        <f>SUM(E82:P82)</f>
        <v>727807</v>
      </c>
      <c r="R82" s="28"/>
      <c r="S82" s="28"/>
      <c r="T82" s="43">
        <f>SUM($E82:E82)</f>
        <v>62410</v>
      </c>
      <c r="U82" s="43">
        <f>SUM($E82:F82)</f>
        <v>122788</v>
      </c>
      <c r="V82" s="43">
        <f>SUM($E82:G82)</f>
        <v>185078</v>
      </c>
      <c r="W82" s="43">
        <f>SUM($E82:H82)</f>
        <v>222274</v>
      </c>
      <c r="X82" s="43">
        <f>SUM($E82:I82)</f>
        <v>264125</v>
      </c>
      <c r="Y82" s="43">
        <f>SUM($E82:J82)</f>
        <v>325803</v>
      </c>
      <c r="Z82" s="43">
        <f>SUM($E82:K82)</f>
        <v>389171</v>
      </c>
      <c r="AA82" s="43">
        <f>SUM($E82:L82)</f>
        <v>455993</v>
      </c>
      <c r="AB82" s="43">
        <f>SUM($E82:M82)</f>
        <v>526826</v>
      </c>
      <c r="AC82" s="43">
        <f>SUM($E82:N82)</f>
        <v>598442</v>
      </c>
      <c r="AD82" s="43">
        <f>SUM($E82:O82)</f>
        <v>666631</v>
      </c>
      <c r="AE82" s="43">
        <f>SUM($E82:P82)</f>
        <v>727807</v>
      </c>
    </row>
    <row r="83" spans="1:31" s="17" customFormat="1" ht="15.2" customHeight="1">
      <c r="A83" s="25">
        <v>2020</v>
      </c>
      <c r="B83" s="30" t="s">
        <v>8</v>
      </c>
      <c r="C83" s="30" t="s">
        <v>8</v>
      </c>
      <c r="E83" s="43">
        <v>119</v>
      </c>
      <c r="F83" s="43">
        <v>129</v>
      </c>
      <c r="G83" s="43">
        <v>51</v>
      </c>
      <c r="H83" s="43">
        <v>8</v>
      </c>
      <c r="I83" s="43">
        <v>4</v>
      </c>
      <c r="J83" s="43">
        <v>6</v>
      </c>
      <c r="K83" s="43">
        <v>17</v>
      </c>
      <c r="L83" s="43">
        <v>9</v>
      </c>
      <c r="M83" s="43">
        <v>6</v>
      </c>
      <c r="N83" s="43">
        <v>38</v>
      </c>
      <c r="O83" s="43">
        <v>6</v>
      </c>
      <c r="P83" s="43">
        <v>10</v>
      </c>
      <c r="Q83" s="43">
        <f>SUM(E83:P83)</f>
        <v>403</v>
      </c>
      <c r="R83" s="28"/>
      <c r="S83" s="28"/>
      <c r="T83" s="43">
        <f>SUM($E83:E83)</f>
        <v>119</v>
      </c>
      <c r="U83" s="43">
        <f>SUM($E83:F83)</f>
        <v>248</v>
      </c>
      <c r="V83" s="43">
        <f>SUM($E83:G83)</f>
        <v>299</v>
      </c>
      <c r="W83" s="43">
        <f>SUM($E83:H83)</f>
        <v>307</v>
      </c>
      <c r="X83" s="43">
        <f>SUM($E83:I83)</f>
        <v>311</v>
      </c>
      <c r="Y83" s="43">
        <f>SUM($E83:J83)</f>
        <v>317</v>
      </c>
      <c r="Z83" s="43">
        <f>SUM($E83:K83)</f>
        <v>334</v>
      </c>
      <c r="AA83" s="43">
        <f>SUM($E83:L83)</f>
        <v>343</v>
      </c>
      <c r="AB83" s="43">
        <f>SUM($E83:M83)</f>
        <v>349</v>
      </c>
      <c r="AC83" s="43">
        <f>SUM($E83:N83)</f>
        <v>387</v>
      </c>
      <c r="AD83" s="43">
        <f>SUM($E83:O83)</f>
        <v>393</v>
      </c>
      <c r="AE83" s="43">
        <f>SUM($E83:P83)</f>
        <v>403</v>
      </c>
    </row>
    <row r="84" spans="1:31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28">SUM(E81:E83)</f>
        <v>151751</v>
      </c>
      <c r="F84" s="43">
        <f t="shared" si="28"/>
        <v>146239</v>
      </c>
      <c r="G84" s="43">
        <f t="shared" si="28"/>
        <v>110082</v>
      </c>
      <c r="H84" s="43">
        <f t="shared" si="28"/>
        <v>40395</v>
      </c>
      <c r="I84" s="43">
        <f t="shared" si="28"/>
        <v>46348</v>
      </c>
      <c r="J84" s="43">
        <f t="shared" si="28"/>
        <v>68308</v>
      </c>
      <c r="K84" s="43">
        <f t="shared" si="28"/>
        <v>70693</v>
      </c>
      <c r="L84" s="43">
        <f t="shared" si="28"/>
        <v>75107</v>
      </c>
      <c r="M84" s="43">
        <f t="shared" si="28"/>
        <v>78750</v>
      </c>
      <c r="N84" s="43">
        <f t="shared" si="28"/>
        <v>79703</v>
      </c>
      <c r="O84" s="43">
        <f t="shared" si="28"/>
        <v>75150</v>
      </c>
      <c r="P84" s="43">
        <f t="shared" si="28"/>
        <v>68012</v>
      </c>
      <c r="Q84" s="43">
        <f t="shared" si="28"/>
        <v>1010538</v>
      </c>
      <c r="R84" s="28"/>
      <c r="S84" s="28"/>
      <c r="T84" s="43">
        <f t="shared" ref="T84:AE84" si="29">SUM(T81:T83)</f>
        <v>151751</v>
      </c>
      <c r="U84" s="43">
        <f t="shared" si="29"/>
        <v>297990</v>
      </c>
      <c r="V84" s="43">
        <f t="shared" si="29"/>
        <v>408072</v>
      </c>
      <c r="W84" s="43">
        <f t="shared" si="29"/>
        <v>448467</v>
      </c>
      <c r="X84" s="43">
        <f t="shared" si="29"/>
        <v>494815</v>
      </c>
      <c r="Y84" s="43">
        <f t="shared" si="29"/>
        <v>563123</v>
      </c>
      <c r="Z84" s="43">
        <f t="shared" si="29"/>
        <v>633816</v>
      </c>
      <c r="AA84" s="43">
        <f t="shared" si="29"/>
        <v>708923</v>
      </c>
      <c r="AB84" s="43">
        <f t="shared" si="29"/>
        <v>787673</v>
      </c>
      <c r="AC84" s="43">
        <f t="shared" si="29"/>
        <v>867376</v>
      </c>
      <c r="AD84" s="43">
        <f t="shared" si="29"/>
        <v>942526</v>
      </c>
      <c r="AE84" s="43">
        <f t="shared" si="29"/>
        <v>1010538</v>
      </c>
    </row>
    <row r="85" spans="1:31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 spans="1:31" s="17" customFormat="1" ht="15.2" customHeight="1">
      <c r="A86" s="25">
        <v>2021</v>
      </c>
      <c r="B86" s="30" t="s">
        <v>62</v>
      </c>
      <c r="C86" s="30" t="s">
        <v>6</v>
      </c>
      <c r="E86" s="43">
        <v>6690</v>
      </c>
      <c r="F86" s="43">
        <v>5588</v>
      </c>
      <c r="G86" s="43">
        <v>6867</v>
      </c>
      <c r="H86" s="43">
        <v>9622</v>
      </c>
      <c r="I86" s="43">
        <v>10020</v>
      </c>
      <c r="J86" s="43">
        <v>10859</v>
      </c>
      <c r="K86" s="43">
        <v>13323</v>
      </c>
      <c r="L86" s="43">
        <v>21640</v>
      </c>
      <c r="M86" s="43">
        <v>22192</v>
      </c>
      <c r="N86" s="43">
        <v>23174</v>
      </c>
      <c r="O86" s="43">
        <v>30479</v>
      </c>
      <c r="P86" s="43">
        <v>37739</v>
      </c>
      <c r="Q86" s="43">
        <f>SUM(E86:P86)</f>
        <v>198193</v>
      </c>
      <c r="R86" s="53"/>
      <c r="S86" s="53"/>
      <c r="T86" s="43">
        <f>SUM($E86:E86)</f>
        <v>6690</v>
      </c>
      <c r="U86" s="43">
        <f>SUM($E86:F86)</f>
        <v>12278</v>
      </c>
      <c r="V86" s="43">
        <f>SUM($E86:G86)</f>
        <v>19145</v>
      </c>
      <c r="W86" s="43">
        <f>SUM($E86:H86)</f>
        <v>28767</v>
      </c>
      <c r="X86" s="43">
        <f>SUM($E86:I86)</f>
        <v>38787</v>
      </c>
      <c r="Y86" s="43">
        <f>SUM($E86:J86)</f>
        <v>49646</v>
      </c>
      <c r="Z86" s="43">
        <f>SUM($E86:K86)</f>
        <v>62969</v>
      </c>
      <c r="AA86" s="43">
        <f>SUM($E86:L86)</f>
        <v>84609</v>
      </c>
      <c r="AB86" s="43">
        <f>SUM($E86:M86)</f>
        <v>106801</v>
      </c>
      <c r="AC86" s="43">
        <f>SUM($E86:N86)</f>
        <v>129975</v>
      </c>
      <c r="AD86" s="43">
        <f>SUM($E86:O86)</f>
        <v>160454</v>
      </c>
      <c r="AE86" s="43">
        <f>SUM($E86:P86)</f>
        <v>198193</v>
      </c>
    </row>
    <row r="87" spans="1:31" s="17" customFormat="1" ht="15.2" customHeight="1">
      <c r="A87" s="25">
        <v>2021</v>
      </c>
      <c r="B87" s="30" t="s">
        <v>64</v>
      </c>
      <c r="C87" s="30" t="s">
        <v>7</v>
      </c>
      <c r="E87" s="43">
        <v>63019</v>
      </c>
      <c r="F87" s="43">
        <v>60621</v>
      </c>
      <c r="G87" s="43">
        <v>76518</v>
      </c>
      <c r="H87" s="43">
        <v>66798</v>
      </c>
      <c r="I87" s="43">
        <v>69880</v>
      </c>
      <c r="J87" s="43">
        <v>73701</v>
      </c>
      <c r="K87" s="43">
        <v>65764</v>
      </c>
      <c r="L87" s="43">
        <v>71713</v>
      </c>
      <c r="M87" s="43">
        <v>70160</v>
      </c>
      <c r="N87" s="43">
        <v>72739</v>
      </c>
      <c r="O87" s="43">
        <v>72133</v>
      </c>
      <c r="P87" s="43">
        <v>64385</v>
      </c>
      <c r="Q87" s="43">
        <f>SUM(E87:P87)</f>
        <v>827431</v>
      </c>
      <c r="R87" s="28"/>
      <c r="S87" s="28"/>
      <c r="T87" s="43">
        <f>SUM($E87:E87)</f>
        <v>63019</v>
      </c>
      <c r="U87" s="43">
        <f>SUM($E87:F87)</f>
        <v>123640</v>
      </c>
      <c r="V87" s="43">
        <f>SUM($E87:G87)</f>
        <v>200158</v>
      </c>
      <c r="W87" s="43">
        <f>SUM($E87:H87)</f>
        <v>266956</v>
      </c>
      <c r="X87" s="43">
        <f>SUM($E87:I87)</f>
        <v>336836</v>
      </c>
      <c r="Y87" s="43">
        <f>SUM($E87:J87)</f>
        <v>410537</v>
      </c>
      <c r="Z87" s="43">
        <f>SUM($E87:K87)</f>
        <v>476301</v>
      </c>
      <c r="AA87" s="43">
        <f>SUM($E87:L87)</f>
        <v>548014</v>
      </c>
      <c r="AB87" s="43">
        <f>SUM($E87:M87)</f>
        <v>618174</v>
      </c>
      <c r="AC87" s="43">
        <f>SUM($E87:N87)</f>
        <v>690913</v>
      </c>
      <c r="AD87" s="43">
        <f>SUM($E87:O87)</f>
        <v>763046</v>
      </c>
      <c r="AE87" s="43">
        <f>SUM($E87:P87)</f>
        <v>827431</v>
      </c>
    </row>
    <row r="88" spans="1:31" s="17" customFormat="1" ht="15.2" customHeight="1">
      <c r="A88" s="25">
        <v>2021</v>
      </c>
      <c r="B88" s="30" t="s">
        <v>8</v>
      </c>
      <c r="C88" s="30" t="s">
        <v>8</v>
      </c>
      <c r="E88" s="43">
        <v>10</v>
      </c>
      <c r="F88" s="43">
        <v>4</v>
      </c>
      <c r="G88" s="43">
        <v>8</v>
      </c>
      <c r="H88" s="43">
        <v>5</v>
      </c>
      <c r="I88" s="43">
        <v>23</v>
      </c>
      <c r="J88" s="43">
        <v>19</v>
      </c>
      <c r="K88" s="43">
        <v>15</v>
      </c>
      <c r="L88" s="43">
        <v>19</v>
      </c>
      <c r="M88" s="43">
        <v>22</v>
      </c>
      <c r="N88" s="43">
        <v>23</v>
      </c>
      <c r="O88" s="43">
        <v>40</v>
      </c>
      <c r="P88" s="43">
        <v>25</v>
      </c>
      <c r="Q88" s="43">
        <f>SUM(E88:P88)</f>
        <v>213</v>
      </c>
      <c r="R88" s="28"/>
      <c r="S88" s="28"/>
      <c r="T88" s="43">
        <f>SUM($E88:E88)</f>
        <v>10</v>
      </c>
      <c r="U88" s="43">
        <f>SUM($E88:F88)</f>
        <v>14</v>
      </c>
      <c r="V88" s="43">
        <f>SUM($E88:G88)</f>
        <v>22</v>
      </c>
      <c r="W88" s="43">
        <f>SUM($E88:H88)</f>
        <v>27</v>
      </c>
      <c r="X88" s="43">
        <f>SUM($E88:I88)</f>
        <v>50</v>
      </c>
      <c r="Y88" s="43">
        <f>SUM($E88:J88)</f>
        <v>69</v>
      </c>
      <c r="Z88" s="43">
        <f>SUM($E88:K88)</f>
        <v>84</v>
      </c>
      <c r="AA88" s="43">
        <f>SUM($E88:L88)</f>
        <v>103</v>
      </c>
      <c r="AB88" s="43">
        <f>SUM($E88:M88)</f>
        <v>125</v>
      </c>
      <c r="AC88" s="43">
        <f>SUM($E88:N88)</f>
        <v>148</v>
      </c>
      <c r="AD88" s="43">
        <f>SUM($E88:O88)</f>
        <v>188</v>
      </c>
      <c r="AE88" s="43">
        <f>SUM($E88:P88)</f>
        <v>213</v>
      </c>
    </row>
    <row r="89" spans="1:31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0">SUM(E86:E88)</f>
        <v>69719</v>
      </c>
      <c r="F89" s="43">
        <f t="shared" si="30"/>
        <v>66213</v>
      </c>
      <c r="G89" s="43">
        <f t="shared" si="30"/>
        <v>83393</v>
      </c>
      <c r="H89" s="43">
        <f t="shared" si="30"/>
        <v>76425</v>
      </c>
      <c r="I89" s="43">
        <f t="shared" si="30"/>
        <v>79923</v>
      </c>
      <c r="J89" s="43">
        <f t="shared" si="30"/>
        <v>84579</v>
      </c>
      <c r="K89" s="43">
        <f t="shared" si="30"/>
        <v>79102</v>
      </c>
      <c r="L89" s="43">
        <f t="shared" si="30"/>
        <v>93372</v>
      </c>
      <c r="M89" s="43">
        <f t="shared" si="30"/>
        <v>92374</v>
      </c>
      <c r="N89" s="43">
        <f t="shared" si="30"/>
        <v>95936</v>
      </c>
      <c r="O89" s="43">
        <f t="shared" si="30"/>
        <v>102652</v>
      </c>
      <c r="P89" s="43">
        <f t="shared" si="30"/>
        <v>102149</v>
      </c>
      <c r="Q89" s="43">
        <f t="shared" si="30"/>
        <v>1025837</v>
      </c>
      <c r="R89" s="28"/>
      <c r="S89" s="28"/>
      <c r="T89" s="43">
        <f t="shared" ref="T89:AE89" si="31">SUM(T86:T88)</f>
        <v>69719</v>
      </c>
      <c r="U89" s="43">
        <f t="shared" si="31"/>
        <v>135932</v>
      </c>
      <c r="V89" s="43">
        <f t="shared" si="31"/>
        <v>219325</v>
      </c>
      <c r="W89" s="43">
        <f t="shared" si="31"/>
        <v>295750</v>
      </c>
      <c r="X89" s="43">
        <f t="shared" si="31"/>
        <v>375673</v>
      </c>
      <c r="Y89" s="43">
        <f t="shared" si="31"/>
        <v>460252</v>
      </c>
      <c r="Z89" s="43">
        <f t="shared" si="31"/>
        <v>539354</v>
      </c>
      <c r="AA89" s="43">
        <f t="shared" si="31"/>
        <v>632726</v>
      </c>
      <c r="AB89" s="43">
        <f t="shared" si="31"/>
        <v>725100</v>
      </c>
      <c r="AC89" s="43">
        <f t="shared" si="31"/>
        <v>821036</v>
      </c>
      <c r="AD89" s="43">
        <f t="shared" si="31"/>
        <v>923688</v>
      </c>
      <c r="AE89" s="43">
        <f t="shared" si="31"/>
        <v>1025837</v>
      </c>
    </row>
    <row r="90" spans="1:31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 spans="1:31" s="17" customFormat="1" ht="15.2" customHeight="1">
      <c r="A91" s="25">
        <v>2022</v>
      </c>
      <c r="B91" s="30" t="s">
        <v>62</v>
      </c>
      <c r="C91" s="30" t="s">
        <v>6</v>
      </c>
      <c r="E91" s="43">
        <v>19694</v>
      </c>
      <c r="F91" s="43">
        <v>18523</v>
      </c>
      <c r="G91" s="43">
        <v>32183</v>
      </c>
      <c r="H91" s="43">
        <v>54857</v>
      </c>
      <c r="I91" s="43">
        <v>63332</v>
      </c>
      <c r="J91" s="43">
        <v>71370</v>
      </c>
      <c r="K91" s="43">
        <v>86392</v>
      </c>
      <c r="L91" s="43">
        <v>83891</v>
      </c>
      <c r="M91" s="43">
        <v>69566</v>
      </c>
      <c r="N91" s="43">
        <v>82808</v>
      </c>
      <c r="O91" s="43">
        <v>79073</v>
      </c>
      <c r="P91" s="43">
        <v>71877</v>
      </c>
      <c r="Q91" s="43">
        <f>SUM(E91:P91)</f>
        <v>733566</v>
      </c>
      <c r="R91" s="53"/>
      <c r="S91" s="53"/>
      <c r="T91" s="43">
        <f>SUM($E91:E91)</f>
        <v>19694</v>
      </c>
      <c r="U91" s="43">
        <f>SUM($E91:F91)</f>
        <v>38217</v>
      </c>
      <c r="V91" s="43">
        <f>SUM($E91:G91)</f>
        <v>70400</v>
      </c>
      <c r="W91" s="43">
        <f>SUM($E91:H91)</f>
        <v>125257</v>
      </c>
      <c r="X91" s="43">
        <f>SUM($E91:I91)</f>
        <v>188589</v>
      </c>
      <c r="Y91" s="43">
        <f>SUM($E91:J91)</f>
        <v>259959</v>
      </c>
      <c r="Z91" s="43">
        <f>SUM($E91:K91)</f>
        <v>346351</v>
      </c>
      <c r="AA91" s="43">
        <f>SUM($E91:L91)</f>
        <v>430242</v>
      </c>
      <c r="AB91" s="43">
        <f>SUM($E91:M91)</f>
        <v>499808</v>
      </c>
      <c r="AC91" s="43">
        <f>SUM($E91:N91)</f>
        <v>582616</v>
      </c>
      <c r="AD91" s="43">
        <f>SUM($E91:O91)</f>
        <v>661689</v>
      </c>
      <c r="AE91" s="43">
        <f>SUM($E91:P91)</f>
        <v>733566</v>
      </c>
    </row>
    <row r="92" spans="1:31" s="17" customFormat="1" ht="15.2" customHeight="1">
      <c r="A92" s="25">
        <v>2022</v>
      </c>
      <c r="B92" s="30" t="s">
        <v>64</v>
      </c>
      <c r="C92" s="30" t="s">
        <v>7</v>
      </c>
      <c r="E92" s="43">
        <v>63151</v>
      </c>
      <c r="F92" s="43">
        <v>71167</v>
      </c>
      <c r="G92" s="43">
        <v>81961</v>
      </c>
      <c r="H92" s="43">
        <v>71569</v>
      </c>
      <c r="I92" s="43">
        <v>75718</v>
      </c>
      <c r="J92" s="43">
        <v>73601</v>
      </c>
      <c r="K92" s="43">
        <v>66012</v>
      </c>
      <c r="L92" s="43">
        <v>72427</v>
      </c>
      <c r="M92" s="43">
        <v>72021</v>
      </c>
      <c r="N92" s="43">
        <v>73154</v>
      </c>
      <c r="O92" s="43">
        <v>69963</v>
      </c>
      <c r="P92" s="43">
        <v>58004</v>
      </c>
      <c r="Q92" s="43">
        <f>SUM(E92:P92)</f>
        <v>848748</v>
      </c>
      <c r="R92" s="28"/>
      <c r="S92" s="28"/>
      <c r="T92" s="43">
        <f>SUM($E92:E92)</f>
        <v>63151</v>
      </c>
      <c r="U92" s="43">
        <f>SUM($E92:F92)</f>
        <v>134318</v>
      </c>
      <c r="V92" s="43">
        <f>SUM($E92:G92)</f>
        <v>216279</v>
      </c>
      <c r="W92" s="43">
        <f>SUM($E92:H92)</f>
        <v>287848</v>
      </c>
      <c r="X92" s="43">
        <f>SUM($E92:I92)</f>
        <v>363566</v>
      </c>
      <c r="Y92" s="43">
        <f>SUM($E92:J92)</f>
        <v>437167</v>
      </c>
      <c r="Z92" s="43">
        <f>SUM($E92:K92)</f>
        <v>503179</v>
      </c>
      <c r="AA92" s="43">
        <f>SUM($E92:L92)</f>
        <v>575606</v>
      </c>
      <c r="AB92" s="43">
        <f>SUM($E92:M92)</f>
        <v>647627</v>
      </c>
      <c r="AC92" s="43">
        <f>SUM($E92:N92)</f>
        <v>720781</v>
      </c>
      <c r="AD92" s="43">
        <f>SUM($E92:O92)</f>
        <v>790744</v>
      </c>
      <c r="AE92" s="43">
        <f>SUM($E92:P92)</f>
        <v>848748</v>
      </c>
    </row>
    <row r="93" spans="1:31" s="17" customFormat="1" ht="15.2" customHeight="1">
      <c r="A93" s="25">
        <v>2022</v>
      </c>
      <c r="B93" s="30" t="s">
        <v>8</v>
      </c>
      <c r="C93" s="30" t="s">
        <v>8</v>
      </c>
      <c r="E93" s="43">
        <v>11</v>
      </c>
      <c r="F93" s="43">
        <v>21</v>
      </c>
      <c r="G93" s="43">
        <v>35</v>
      </c>
      <c r="H93" s="43">
        <v>7</v>
      </c>
      <c r="I93" s="43">
        <v>2</v>
      </c>
      <c r="J93" s="43">
        <v>2</v>
      </c>
      <c r="K93" s="43">
        <v>1</v>
      </c>
      <c r="L93" s="43">
        <v>3</v>
      </c>
      <c r="M93" s="43">
        <v>0</v>
      </c>
      <c r="N93" s="43">
        <v>0</v>
      </c>
      <c r="O93" s="43">
        <v>0</v>
      </c>
      <c r="P93" s="43">
        <v>0</v>
      </c>
      <c r="Q93" s="43">
        <f>SUM(E93:P93)</f>
        <v>82</v>
      </c>
      <c r="R93" s="28"/>
      <c r="S93" s="28"/>
      <c r="T93" s="43">
        <f>SUM($E93:E93)</f>
        <v>11</v>
      </c>
      <c r="U93" s="43">
        <f>SUM($E93:F93)</f>
        <v>32</v>
      </c>
      <c r="V93" s="43">
        <f>SUM($E93:G93)</f>
        <v>67</v>
      </c>
      <c r="W93" s="43">
        <f>SUM($E93:H93)</f>
        <v>74</v>
      </c>
      <c r="X93" s="43">
        <f>SUM($E93:I93)</f>
        <v>76</v>
      </c>
      <c r="Y93" s="43">
        <f>SUM($E93:J93)</f>
        <v>78</v>
      </c>
      <c r="Z93" s="43">
        <f>SUM($E93:K93)</f>
        <v>79</v>
      </c>
      <c r="AA93" s="43">
        <f>SUM($E93:L93)</f>
        <v>82</v>
      </c>
      <c r="AB93" s="43">
        <f>SUM($E93:M93)</f>
        <v>82</v>
      </c>
      <c r="AC93" s="43">
        <f>SUM($E93:N93)</f>
        <v>82</v>
      </c>
      <c r="AD93" s="43">
        <f>SUM($E93:O93)</f>
        <v>82</v>
      </c>
      <c r="AE93" s="43">
        <f>SUM($E93:P93)</f>
        <v>82</v>
      </c>
    </row>
    <row r="94" spans="1:31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2">SUM(E91:E93)</f>
        <v>82856</v>
      </c>
      <c r="F94" s="43">
        <f t="shared" si="32"/>
        <v>89711</v>
      </c>
      <c r="G94" s="43">
        <f t="shared" si="32"/>
        <v>114179</v>
      </c>
      <c r="H94" s="43">
        <f t="shared" si="32"/>
        <v>126433</v>
      </c>
      <c r="I94" s="43">
        <f t="shared" si="32"/>
        <v>139052</v>
      </c>
      <c r="J94" s="43">
        <f t="shared" si="32"/>
        <v>144973</v>
      </c>
      <c r="K94" s="43">
        <f t="shared" si="32"/>
        <v>152405</v>
      </c>
      <c r="L94" s="43">
        <f t="shared" si="32"/>
        <v>156321</v>
      </c>
      <c r="M94" s="43">
        <f t="shared" si="32"/>
        <v>141587</v>
      </c>
      <c r="N94" s="43">
        <f t="shared" si="32"/>
        <v>155962</v>
      </c>
      <c r="O94" s="43">
        <f t="shared" si="32"/>
        <v>149036</v>
      </c>
      <c r="P94" s="43">
        <f t="shared" si="32"/>
        <v>129881</v>
      </c>
      <c r="Q94" s="43">
        <f t="shared" si="32"/>
        <v>1582396</v>
      </c>
      <c r="R94" s="28"/>
      <c r="S94" s="28"/>
      <c r="T94" s="43">
        <f t="shared" ref="T94:AE94" si="33">SUM(T91:T93)</f>
        <v>82856</v>
      </c>
      <c r="U94" s="43">
        <f t="shared" si="33"/>
        <v>172567</v>
      </c>
      <c r="V94" s="43">
        <f t="shared" si="33"/>
        <v>286746</v>
      </c>
      <c r="W94" s="43">
        <f t="shared" si="33"/>
        <v>413179</v>
      </c>
      <c r="X94" s="43">
        <f t="shared" si="33"/>
        <v>552231</v>
      </c>
      <c r="Y94" s="43">
        <f t="shared" si="33"/>
        <v>697204</v>
      </c>
      <c r="Z94" s="43">
        <f t="shared" si="33"/>
        <v>849609</v>
      </c>
      <c r="AA94" s="43">
        <f t="shared" si="33"/>
        <v>1005930</v>
      </c>
      <c r="AB94" s="43">
        <f t="shared" si="33"/>
        <v>1147517</v>
      </c>
      <c r="AC94" s="43">
        <f t="shared" si="33"/>
        <v>1303479</v>
      </c>
      <c r="AD94" s="43">
        <f t="shared" si="33"/>
        <v>1452515</v>
      </c>
      <c r="AE94" s="43">
        <f t="shared" si="33"/>
        <v>1582396</v>
      </c>
    </row>
    <row r="95" spans="1:31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 spans="1:31" s="17" customFormat="1" ht="15.2" customHeight="1">
      <c r="A96" s="25">
        <v>2023</v>
      </c>
      <c r="B96" s="30" t="s">
        <v>62</v>
      </c>
      <c r="C96" s="30" t="s">
        <v>6</v>
      </c>
      <c r="E96" s="43">
        <v>64594</v>
      </c>
      <c r="F96" s="43">
        <v>58903</v>
      </c>
      <c r="G96" s="43">
        <v>70786</v>
      </c>
      <c r="H96" s="43">
        <v>75257</v>
      </c>
      <c r="I96" s="43">
        <v>84974</v>
      </c>
      <c r="J96" s="43">
        <v>95486</v>
      </c>
      <c r="K96" s="43">
        <v>100906</v>
      </c>
      <c r="L96" s="43">
        <v>97367</v>
      </c>
      <c r="M96" s="43">
        <v>84648</v>
      </c>
      <c r="N96" s="43">
        <v>87127</v>
      </c>
      <c r="O96" s="43">
        <v>81136</v>
      </c>
      <c r="P96" s="43">
        <v>81523</v>
      </c>
      <c r="Q96" s="43">
        <f>SUM(E96:P96)</f>
        <v>982707</v>
      </c>
      <c r="R96" s="53"/>
      <c r="S96" s="53"/>
      <c r="T96" s="43">
        <f>SUM($E96:E96)</f>
        <v>64594</v>
      </c>
      <c r="U96" s="43">
        <f>SUM($E96:F96)</f>
        <v>123497</v>
      </c>
      <c r="V96" s="43">
        <f>SUM($E96:G96)</f>
        <v>194283</v>
      </c>
      <c r="W96" s="43">
        <f>SUM($E96:H96)</f>
        <v>269540</v>
      </c>
      <c r="X96" s="43">
        <f>SUM($E96:I96)</f>
        <v>354514</v>
      </c>
      <c r="Y96" s="43">
        <f>SUM($E96:J96)</f>
        <v>450000</v>
      </c>
      <c r="Z96" s="43">
        <f>SUM($E96:K96)</f>
        <v>550906</v>
      </c>
      <c r="AA96" s="43">
        <f>SUM($E96:L96)</f>
        <v>648273</v>
      </c>
      <c r="AB96" s="43">
        <f>SUM($E96:M96)</f>
        <v>732921</v>
      </c>
      <c r="AC96" s="43">
        <f>SUM($E96:N96)</f>
        <v>820048</v>
      </c>
      <c r="AD96" s="43">
        <f>SUM($E96:O96)</f>
        <v>901184</v>
      </c>
      <c r="AE96" s="43">
        <f>SUM($E96:P96)</f>
        <v>982707</v>
      </c>
    </row>
    <row r="97" spans="1:31" s="17" customFormat="1" ht="15.2" customHeight="1">
      <c r="A97" s="25">
        <v>2023</v>
      </c>
      <c r="B97" s="30" t="s">
        <v>64</v>
      </c>
      <c r="C97" s="30" t="s">
        <v>7</v>
      </c>
      <c r="E97" s="43">
        <v>65159</v>
      </c>
      <c r="F97" s="43">
        <v>59760</v>
      </c>
      <c r="G97" s="43">
        <v>71113</v>
      </c>
      <c r="H97" s="43">
        <v>64775</v>
      </c>
      <c r="I97" s="43">
        <v>72201</v>
      </c>
      <c r="J97" s="43">
        <v>70110</v>
      </c>
      <c r="K97" s="43">
        <v>57309</v>
      </c>
      <c r="L97" s="43">
        <v>61909</v>
      </c>
      <c r="M97" s="43">
        <v>61653</v>
      </c>
      <c r="N97" s="43">
        <v>66408</v>
      </c>
      <c r="O97" s="43">
        <v>64686</v>
      </c>
      <c r="P97" s="43">
        <v>55053</v>
      </c>
      <c r="Q97" s="43">
        <f>SUM(E97:P97)</f>
        <v>770136</v>
      </c>
      <c r="R97" s="28"/>
      <c r="S97" s="28"/>
      <c r="T97" s="43">
        <f>SUM($E97:E97)</f>
        <v>65159</v>
      </c>
      <c r="U97" s="43">
        <f>SUM($E97:F97)</f>
        <v>124919</v>
      </c>
      <c r="V97" s="43">
        <f>SUM($E97:G97)</f>
        <v>196032</v>
      </c>
      <c r="W97" s="43">
        <f>SUM($E97:H97)</f>
        <v>260807</v>
      </c>
      <c r="X97" s="43">
        <f>SUM($E97:I97)</f>
        <v>333008</v>
      </c>
      <c r="Y97" s="43">
        <f>SUM($E97:J97)</f>
        <v>403118</v>
      </c>
      <c r="Z97" s="43">
        <f>SUM($E97:K97)</f>
        <v>460427</v>
      </c>
      <c r="AA97" s="43">
        <f>SUM($E97:L97)</f>
        <v>522336</v>
      </c>
      <c r="AB97" s="43">
        <f>SUM($E97:M97)</f>
        <v>583989</v>
      </c>
      <c r="AC97" s="43">
        <f>SUM($E97:N97)</f>
        <v>650397</v>
      </c>
      <c r="AD97" s="43">
        <f>SUM($E97:O97)</f>
        <v>715083</v>
      </c>
      <c r="AE97" s="43">
        <f>SUM($E97:P97)</f>
        <v>770136</v>
      </c>
    </row>
    <row r="98" spans="1:31" s="17" customFormat="1" ht="15.2" customHeight="1">
      <c r="A98" s="25">
        <v>2023</v>
      </c>
      <c r="B98" s="30" t="s">
        <v>8</v>
      </c>
      <c r="C98" s="30" t="s">
        <v>8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>
        <v>0</v>
      </c>
      <c r="O98" s="43">
        <v>0</v>
      </c>
      <c r="P98" s="43">
        <v>0</v>
      </c>
      <c r="Q98" s="43">
        <f>SUM(E98:P98)</f>
        <v>0</v>
      </c>
      <c r="R98" s="28"/>
      <c r="S98" s="28"/>
      <c r="T98" s="43">
        <f>SUM($E98:E98)</f>
        <v>0</v>
      </c>
      <c r="U98" s="43">
        <f>SUM($E98:F98)</f>
        <v>0</v>
      </c>
      <c r="V98" s="43">
        <f>SUM($E98:G98)</f>
        <v>0</v>
      </c>
      <c r="W98" s="43">
        <f>SUM($E98:H98)</f>
        <v>0</v>
      </c>
      <c r="X98" s="43">
        <f>SUM($E98:I98)</f>
        <v>0</v>
      </c>
      <c r="Y98" s="43">
        <f>SUM($E98:J98)</f>
        <v>0</v>
      </c>
      <c r="Z98" s="43">
        <f>SUM($E98:K98)</f>
        <v>0</v>
      </c>
      <c r="AA98" s="43">
        <f>SUM($E98:L98)</f>
        <v>0</v>
      </c>
      <c r="AB98" s="43">
        <f>SUM($E98:M98)</f>
        <v>0</v>
      </c>
      <c r="AC98" s="43">
        <f>SUM($E98:N98)</f>
        <v>0</v>
      </c>
      <c r="AD98" s="43">
        <f>SUM($E98:O98)</f>
        <v>0</v>
      </c>
      <c r="AE98" s="43">
        <f>SUM($E98:P98)</f>
        <v>0</v>
      </c>
    </row>
    <row r="99" spans="1:31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4">SUM(E96:E98)</f>
        <v>129753</v>
      </c>
      <c r="F99" s="43">
        <f t="shared" si="34"/>
        <v>118663</v>
      </c>
      <c r="G99" s="43">
        <f t="shared" si="34"/>
        <v>141899</v>
      </c>
      <c r="H99" s="43">
        <f t="shared" si="34"/>
        <v>140032</v>
      </c>
      <c r="I99" s="43">
        <f t="shared" si="34"/>
        <v>157175</v>
      </c>
      <c r="J99" s="43">
        <f t="shared" si="34"/>
        <v>165596</v>
      </c>
      <c r="K99" s="43">
        <f t="shared" si="34"/>
        <v>158215</v>
      </c>
      <c r="L99" s="43">
        <f t="shared" si="34"/>
        <v>159276</v>
      </c>
      <c r="M99" s="43">
        <f t="shared" si="34"/>
        <v>146301</v>
      </c>
      <c r="N99" s="43">
        <f t="shared" si="34"/>
        <v>153535</v>
      </c>
      <c r="O99" s="43">
        <f t="shared" si="34"/>
        <v>145822</v>
      </c>
      <c r="P99" s="43">
        <f t="shared" si="34"/>
        <v>136576</v>
      </c>
      <c r="Q99" s="43">
        <f t="shared" si="34"/>
        <v>1752843</v>
      </c>
      <c r="R99" s="28"/>
      <c r="S99" s="28"/>
      <c r="T99" s="43">
        <f t="shared" ref="T99:AE99" si="35">SUM(T96:T98)</f>
        <v>129753</v>
      </c>
      <c r="U99" s="43">
        <f t="shared" si="35"/>
        <v>248416</v>
      </c>
      <c r="V99" s="43">
        <f t="shared" si="35"/>
        <v>390315</v>
      </c>
      <c r="W99" s="43">
        <f t="shared" si="35"/>
        <v>530347</v>
      </c>
      <c r="X99" s="43">
        <f t="shared" si="35"/>
        <v>687522</v>
      </c>
      <c r="Y99" s="43">
        <f t="shared" si="35"/>
        <v>853118</v>
      </c>
      <c r="Z99" s="43">
        <f t="shared" si="35"/>
        <v>1011333</v>
      </c>
      <c r="AA99" s="43">
        <f t="shared" si="35"/>
        <v>1170609</v>
      </c>
      <c r="AB99" s="43">
        <f t="shared" si="35"/>
        <v>1316910</v>
      </c>
      <c r="AC99" s="43">
        <f t="shared" si="35"/>
        <v>1470445</v>
      </c>
      <c r="AD99" s="43">
        <f t="shared" si="35"/>
        <v>1616267</v>
      </c>
      <c r="AE99" s="43">
        <f t="shared" si="35"/>
        <v>1752843</v>
      </c>
    </row>
    <row r="100" spans="1:31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 spans="1:31" s="17" customFormat="1" ht="15.2" customHeight="1">
      <c r="A101" s="25">
        <v>2024</v>
      </c>
      <c r="B101" s="30" t="s">
        <v>62</v>
      </c>
      <c r="C101" s="30" t="s">
        <v>6</v>
      </c>
      <c r="E101" s="43">
        <v>63307</v>
      </c>
      <c r="F101" s="43">
        <v>66058</v>
      </c>
      <c r="G101" s="43">
        <v>81791</v>
      </c>
      <c r="H101" s="43">
        <v>80004</v>
      </c>
      <c r="I101" s="43">
        <v>96065</v>
      </c>
      <c r="J101" s="43">
        <v>95049</v>
      </c>
      <c r="K101" s="43">
        <v>109964</v>
      </c>
      <c r="L101" s="43">
        <v>113691</v>
      </c>
      <c r="M101" s="43">
        <v>88278</v>
      </c>
      <c r="N101" s="43">
        <v>88223</v>
      </c>
      <c r="O101" s="43">
        <v>86484</v>
      </c>
      <c r="P101" s="43">
        <v>80380</v>
      </c>
      <c r="Q101" s="43">
        <f>SUM(E101:P101)</f>
        <v>1049294</v>
      </c>
      <c r="R101" s="53"/>
      <c r="S101" s="53"/>
      <c r="T101" s="43">
        <f>SUM($E101:E101)</f>
        <v>63307</v>
      </c>
      <c r="U101" s="43">
        <f>SUM($E101:F101)</f>
        <v>129365</v>
      </c>
      <c r="V101" s="43">
        <f>SUM($E101:G101)</f>
        <v>211156</v>
      </c>
      <c r="W101" s="43">
        <f>SUM($E101:H101)</f>
        <v>291160</v>
      </c>
      <c r="X101" s="43">
        <f>SUM($E101:I101)</f>
        <v>387225</v>
      </c>
      <c r="Y101" s="43">
        <f>SUM($E101:J101)</f>
        <v>482274</v>
      </c>
      <c r="Z101" s="43">
        <f>SUM($E101:K101)</f>
        <v>592238</v>
      </c>
      <c r="AA101" s="43">
        <f>SUM($E101:L101)</f>
        <v>705929</v>
      </c>
      <c r="AB101" s="43">
        <f>SUM($E101:M101)</f>
        <v>794207</v>
      </c>
      <c r="AC101" s="43">
        <f>SUM($E101:N101)</f>
        <v>882430</v>
      </c>
      <c r="AD101" s="43">
        <f>SUM($E101:O101)</f>
        <v>968914</v>
      </c>
      <c r="AE101" s="43">
        <f>SUM($E101:P101)</f>
        <v>1049294</v>
      </c>
    </row>
    <row r="102" spans="1:31" s="17" customFormat="1" ht="15.2" customHeight="1">
      <c r="A102" s="25">
        <v>2024</v>
      </c>
      <c r="B102" s="30" t="s">
        <v>64</v>
      </c>
      <c r="C102" s="30" t="s">
        <v>7</v>
      </c>
      <c r="E102" s="43">
        <v>62761</v>
      </c>
      <c r="F102" s="43">
        <v>64122</v>
      </c>
      <c r="G102" s="43">
        <v>68215</v>
      </c>
      <c r="H102" s="43">
        <v>74198</v>
      </c>
      <c r="I102" s="43">
        <v>76907</v>
      </c>
      <c r="J102" s="43">
        <v>72419</v>
      </c>
      <c r="K102" s="43">
        <v>76966</v>
      </c>
      <c r="L102" s="43">
        <v>79657</v>
      </c>
      <c r="M102" s="43">
        <v>82561</v>
      </c>
      <c r="N102" s="43">
        <v>85181</v>
      </c>
      <c r="O102" s="43">
        <v>81651</v>
      </c>
      <c r="P102" s="43">
        <v>71613</v>
      </c>
      <c r="Q102" s="43">
        <f>SUM(E102:P102)</f>
        <v>896251</v>
      </c>
      <c r="R102" s="28"/>
      <c r="S102" s="28"/>
      <c r="T102" s="43">
        <f>SUM($E102:E102)</f>
        <v>62761</v>
      </c>
      <c r="U102" s="43">
        <f>SUM($E102:F102)</f>
        <v>126883</v>
      </c>
      <c r="V102" s="43">
        <f>SUM($E102:G102)</f>
        <v>195098</v>
      </c>
      <c r="W102" s="43">
        <f>SUM($E102:H102)</f>
        <v>269296</v>
      </c>
      <c r="X102" s="43">
        <f>SUM($E102:I102)</f>
        <v>346203</v>
      </c>
      <c r="Y102" s="43">
        <f>SUM($E102:J102)</f>
        <v>418622</v>
      </c>
      <c r="Z102" s="43">
        <f>SUM($E102:K102)</f>
        <v>495588</v>
      </c>
      <c r="AA102" s="43">
        <f>SUM($E102:L102)</f>
        <v>575245</v>
      </c>
      <c r="AB102" s="43">
        <f>SUM($E102:M102)</f>
        <v>657806</v>
      </c>
      <c r="AC102" s="43">
        <f>SUM($E102:N102)</f>
        <v>742987</v>
      </c>
      <c r="AD102" s="43">
        <f>SUM($E102:O102)</f>
        <v>824638</v>
      </c>
      <c r="AE102" s="43">
        <f>SUM($E102:P102)</f>
        <v>896251</v>
      </c>
    </row>
    <row r="103" spans="1:31" s="17" customFormat="1" ht="15.2" customHeight="1">
      <c r="A103" s="25">
        <v>2024</v>
      </c>
      <c r="B103" s="30" t="s">
        <v>8</v>
      </c>
      <c r="C103" s="30" t="s">
        <v>8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/>
      <c r="K103" s="43">
        <v>0</v>
      </c>
      <c r="L103" s="43">
        <v>0</v>
      </c>
      <c r="M103" s="43">
        <v>0</v>
      </c>
      <c r="N103" s="43">
        <v>0</v>
      </c>
      <c r="O103" s="43"/>
      <c r="P103" s="43">
        <v>0</v>
      </c>
      <c r="Q103" s="43">
        <f>SUM(E103:P103)</f>
        <v>0</v>
      </c>
      <c r="R103" s="28"/>
      <c r="S103" s="28"/>
      <c r="T103" s="43">
        <f>SUM($E103:E103)</f>
        <v>0</v>
      </c>
      <c r="U103" s="43">
        <f>SUM($E103:F103)</f>
        <v>0</v>
      </c>
      <c r="V103" s="43">
        <f>SUM($E103:G103)</f>
        <v>0</v>
      </c>
      <c r="W103" s="43">
        <f>SUM($E103:H103)</f>
        <v>0</v>
      </c>
      <c r="X103" s="43">
        <f>SUM($E103:I103)</f>
        <v>0</v>
      </c>
      <c r="Y103" s="43">
        <f>SUM($E103:J103)</f>
        <v>0</v>
      </c>
      <c r="Z103" s="43">
        <f>SUM($E103:K103)</f>
        <v>0</v>
      </c>
      <c r="AA103" s="43">
        <f>SUM($E103:L103)</f>
        <v>0</v>
      </c>
      <c r="AB103" s="43">
        <f>SUM($E103:M103)</f>
        <v>0</v>
      </c>
      <c r="AC103" s="43">
        <f>SUM($E103:N103)</f>
        <v>0</v>
      </c>
      <c r="AD103" s="43">
        <f>SUM($E103:O103)</f>
        <v>0</v>
      </c>
      <c r="AE103" s="43">
        <f>SUM($E103:P103)</f>
        <v>0</v>
      </c>
    </row>
    <row r="104" spans="1:31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6">SUM(E101:E103)</f>
        <v>126068</v>
      </c>
      <c r="F104" s="43">
        <f t="shared" si="36"/>
        <v>130180</v>
      </c>
      <c r="G104" s="43">
        <f t="shared" si="36"/>
        <v>150006</v>
      </c>
      <c r="H104" s="43">
        <f t="shared" si="36"/>
        <v>154202</v>
      </c>
      <c r="I104" s="43">
        <f t="shared" si="36"/>
        <v>172972</v>
      </c>
      <c r="J104" s="43">
        <f t="shared" si="36"/>
        <v>167468</v>
      </c>
      <c r="K104" s="43">
        <f t="shared" si="36"/>
        <v>186930</v>
      </c>
      <c r="L104" s="43">
        <f t="shared" si="36"/>
        <v>193348</v>
      </c>
      <c r="M104" s="43">
        <f t="shared" si="36"/>
        <v>170839</v>
      </c>
      <c r="N104" s="43">
        <f t="shared" si="36"/>
        <v>173404</v>
      </c>
      <c r="O104" s="43">
        <f t="shared" si="36"/>
        <v>168135</v>
      </c>
      <c r="P104" s="43">
        <f t="shared" si="36"/>
        <v>151993</v>
      </c>
      <c r="Q104" s="43">
        <f t="shared" si="36"/>
        <v>1945545</v>
      </c>
      <c r="R104" s="28"/>
      <c r="S104" s="28"/>
      <c r="T104" s="43">
        <f t="shared" ref="T104:AE104" si="37">SUM(T101:T103)</f>
        <v>126068</v>
      </c>
      <c r="U104" s="43">
        <f t="shared" si="37"/>
        <v>256248</v>
      </c>
      <c r="V104" s="43">
        <f t="shared" si="37"/>
        <v>406254</v>
      </c>
      <c r="W104" s="43">
        <f t="shared" si="37"/>
        <v>560456</v>
      </c>
      <c r="X104" s="43">
        <f t="shared" si="37"/>
        <v>733428</v>
      </c>
      <c r="Y104" s="43">
        <f t="shared" si="37"/>
        <v>900896</v>
      </c>
      <c r="Z104" s="43">
        <f t="shared" si="37"/>
        <v>1087826</v>
      </c>
      <c r="AA104" s="43">
        <f t="shared" si="37"/>
        <v>1281174</v>
      </c>
      <c r="AB104" s="43">
        <f t="shared" si="37"/>
        <v>1452013</v>
      </c>
      <c r="AC104" s="43">
        <f t="shared" si="37"/>
        <v>1625417</v>
      </c>
      <c r="AD104" s="43">
        <f t="shared" si="37"/>
        <v>1793552</v>
      </c>
      <c r="AE104" s="43">
        <f t="shared" si="37"/>
        <v>1945545</v>
      </c>
    </row>
    <row r="105" spans="1:31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 spans="1:31" s="17" customFormat="1" ht="15.2" customHeight="1">
      <c r="A106" s="25">
        <v>2025</v>
      </c>
      <c r="B106" s="30" t="s">
        <v>62</v>
      </c>
      <c r="C106" s="30" t="s">
        <v>6</v>
      </c>
      <c r="E106" s="43">
        <v>64715</v>
      </c>
      <c r="F106" s="43">
        <v>52857</v>
      </c>
      <c r="G106" s="43">
        <v>62357</v>
      </c>
      <c r="H106" s="43">
        <v>56590</v>
      </c>
      <c r="I106" s="43">
        <v>67035</v>
      </c>
      <c r="J106" s="43">
        <v>77196</v>
      </c>
      <c r="K106" s="43">
        <v>90431</v>
      </c>
      <c r="L106" s="43">
        <v>94590</v>
      </c>
      <c r="M106" s="43">
        <v>72829</v>
      </c>
      <c r="N106" s="43">
        <v>70750</v>
      </c>
      <c r="O106" s="43">
        <v>62901</v>
      </c>
      <c r="P106" s="43">
        <v>59982</v>
      </c>
      <c r="Q106" s="43">
        <f>SUM(E106:P106)</f>
        <v>832233</v>
      </c>
      <c r="R106" s="53"/>
      <c r="S106" s="53"/>
      <c r="T106" s="43">
        <f>SUM($E106:E106)</f>
        <v>64715</v>
      </c>
      <c r="U106" s="43">
        <f>SUM($E106:F106)</f>
        <v>117572</v>
      </c>
      <c r="V106" s="43">
        <f>SUM($E106:G106)</f>
        <v>179929</v>
      </c>
      <c r="W106" s="43">
        <f>SUM($E106:H106)</f>
        <v>236519</v>
      </c>
      <c r="X106" s="43">
        <f>SUM($E106:I106)</f>
        <v>303554</v>
      </c>
      <c r="Y106" s="43">
        <f>SUM($E106:J106)</f>
        <v>380750</v>
      </c>
      <c r="Z106" s="43">
        <f>SUM($E106:K106)</f>
        <v>471181</v>
      </c>
      <c r="AA106" s="43">
        <f>SUM($E106:L106)</f>
        <v>565771</v>
      </c>
      <c r="AB106" s="43">
        <f>SUM($E106:M106)</f>
        <v>638600</v>
      </c>
      <c r="AC106" s="43">
        <f>SUM($E106:N106)</f>
        <v>709350</v>
      </c>
      <c r="AD106" s="43">
        <f>SUM($E106:O106)</f>
        <v>772251</v>
      </c>
      <c r="AE106" s="43">
        <f>SUM($E106:P106)</f>
        <v>832233</v>
      </c>
    </row>
    <row r="107" spans="1:31" s="17" customFormat="1" ht="15.2" customHeight="1">
      <c r="A107" s="25">
        <v>2025</v>
      </c>
      <c r="B107" s="30" t="s">
        <v>64</v>
      </c>
      <c r="C107" s="30" t="s">
        <v>7</v>
      </c>
      <c r="E107" s="43">
        <v>83005</v>
      </c>
      <c r="F107" s="43">
        <v>81469</v>
      </c>
      <c r="G107" s="43">
        <v>94883</v>
      </c>
      <c r="H107" s="43">
        <v>86565</v>
      </c>
      <c r="I107" s="43">
        <v>87899</v>
      </c>
      <c r="J107" s="43">
        <v>88856</v>
      </c>
      <c r="K107" s="43">
        <v>87096</v>
      </c>
      <c r="L107" s="43">
        <v>87448</v>
      </c>
      <c r="M107" s="43">
        <v>94431</v>
      </c>
      <c r="N107" s="43">
        <v>92573</v>
      </c>
      <c r="O107" s="43">
        <v>83999</v>
      </c>
      <c r="P107" s="43">
        <v>73936</v>
      </c>
      <c r="Q107" s="43">
        <f>SUM(E107:P107)</f>
        <v>1042160</v>
      </c>
      <c r="R107" s="28"/>
      <c r="S107" s="28"/>
      <c r="T107" s="43">
        <f>SUM($E107:E107)</f>
        <v>83005</v>
      </c>
      <c r="U107" s="43">
        <f>SUM($E107:F107)</f>
        <v>164474</v>
      </c>
      <c r="V107" s="43">
        <f>SUM($E107:G107)</f>
        <v>259357</v>
      </c>
      <c r="W107" s="43">
        <f>SUM($E107:H107)</f>
        <v>345922</v>
      </c>
      <c r="X107" s="43">
        <f>SUM($E107:I107)</f>
        <v>433821</v>
      </c>
      <c r="Y107" s="43">
        <f>SUM($E107:J107)</f>
        <v>522677</v>
      </c>
      <c r="Z107" s="43">
        <f>SUM($E107:K107)</f>
        <v>609773</v>
      </c>
      <c r="AA107" s="43">
        <f>SUM($E107:L107)</f>
        <v>697221</v>
      </c>
      <c r="AB107" s="43">
        <f>SUM($E107:M107)</f>
        <v>791652</v>
      </c>
      <c r="AC107" s="43">
        <f>SUM($E107:N107)</f>
        <v>884225</v>
      </c>
      <c r="AD107" s="43">
        <f>SUM($E107:O107)</f>
        <v>968224</v>
      </c>
      <c r="AE107" s="43">
        <f>SUM($E107:P107)</f>
        <v>1042160</v>
      </c>
    </row>
    <row r="108" spans="1:31" s="17" customFormat="1" ht="15.2" customHeight="1">
      <c r="A108" s="25">
        <v>2025</v>
      </c>
      <c r="B108" s="30" t="s">
        <v>8</v>
      </c>
      <c r="C108" s="30" t="s">
        <v>8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f>SUM(E108:P108)</f>
        <v>0</v>
      </c>
      <c r="R108" s="28"/>
      <c r="S108" s="28"/>
      <c r="T108" s="43">
        <f>SUM($E108:E108)</f>
        <v>0</v>
      </c>
      <c r="U108" s="43">
        <f>SUM($E108:F108)</f>
        <v>0</v>
      </c>
      <c r="V108" s="43">
        <f>SUM($E108:G108)</f>
        <v>0</v>
      </c>
      <c r="W108" s="43">
        <f>SUM($E108:H108)</f>
        <v>0</v>
      </c>
      <c r="X108" s="43">
        <f>SUM($E108:I108)</f>
        <v>0</v>
      </c>
      <c r="Y108" s="43">
        <f>SUM($E108:J108)</f>
        <v>0</v>
      </c>
      <c r="Z108" s="43">
        <f>SUM($E108:K108)</f>
        <v>0</v>
      </c>
      <c r="AA108" s="43">
        <f>SUM($E108:L108)</f>
        <v>0</v>
      </c>
      <c r="AB108" s="43">
        <f>SUM($E108:M108)</f>
        <v>0</v>
      </c>
      <c r="AC108" s="43">
        <f>SUM($E108:N108)</f>
        <v>0</v>
      </c>
      <c r="AD108" s="43">
        <f>SUM($E108:O108)</f>
        <v>0</v>
      </c>
      <c r="AE108" s="43">
        <f>SUM($E108:P108)</f>
        <v>0</v>
      </c>
    </row>
    <row r="109" spans="1:31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38">SUM(E106:E108)</f>
        <v>147720</v>
      </c>
      <c r="F109" s="43">
        <f t="shared" si="38"/>
        <v>134326</v>
      </c>
      <c r="G109" s="43">
        <f t="shared" si="38"/>
        <v>157240</v>
      </c>
      <c r="H109" s="43">
        <f t="shared" si="38"/>
        <v>143155</v>
      </c>
      <c r="I109" s="43">
        <f t="shared" si="38"/>
        <v>154934</v>
      </c>
      <c r="J109" s="43">
        <f t="shared" si="38"/>
        <v>166052</v>
      </c>
      <c r="K109" s="43">
        <f t="shared" si="38"/>
        <v>177527</v>
      </c>
      <c r="L109" s="43">
        <f t="shared" si="38"/>
        <v>182038</v>
      </c>
      <c r="M109" s="43">
        <f t="shared" si="38"/>
        <v>167260</v>
      </c>
      <c r="N109" s="43">
        <f t="shared" si="38"/>
        <v>163323</v>
      </c>
      <c r="O109" s="43">
        <f t="shared" si="38"/>
        <v>146900</v>
      </c>
      <c r="P109" s="43">
        <f t="shared" si="38"/>
        <v>133918</v>
      </c>
      <c r="Q109" s="43">
        <f t="shared" si="38"/>
        <v>1874393</v>
      </c>
      <c r="R109" s="28"/>
      <c r="S109" s="28"/>
      <c r="T109" s="43">
        <f t="shared" ref="T109:AE109" si="39">SUM(T106:T108)</f>
        <v>147720</v>
      </c>
      <c r="U109" s="43">
        <f t="shared" si="39"/>
        <v>282046</v>
      </c>
      <c r="V109" s="43">
        <f t="shared" si="39"/>
        <v>439286</v>
      </c>
      <c r="W109" s="43">
        <f t="shared" si="39"/>
        <v>582441</v>
      </c>
      <c r="X109" s="43">
        <f t="shared" si="39"/>
        <v>737375</v>
      </c>
      <c r="Y109" s="43">
        <f t="shared" si="39"/>
        <v>903427</v>
      </c>
      <c r="Z109" s="43">
        <f t="shared" si="39"/>
        <v>1080954</v>
      </c>
      <c r="AA109" s="43">
        <f t="shared" si="39"/>
        <v>1262992</v>
      </c>
      <c r="AB109" s="43">
        <f t="shared" si="39"/>
        <v>1430252</v>
      </c>
      <c r="AC109" s="43">
        <f t="shared" si="39"/>
        <v>1593575</v>
      </c>
      <c r="AD109" s="43">
        <f t="shared" si="39"/>
        <v>1740475</v>
      </c>
      <c r="AE109" s="43">
        <f t="shared" si="39"/>
        <v>1874393</v>
      </c>
    </row>
    <row r="110" spans="1:31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 spans="1:31" s="17" customFormat="1" ht="15.2" customHeight="1">
      <c r="A111" s="25">
        <v>2026</v>
      </c>
      <c r="B111" s="30" t="s">
        <v>62</v>
      </c>
      <c r="C111" s="30" t="s">
        <v>6</v>
      </c>
      <c r="E111" s="37">
        <v>49803</v>
      </c>
      <c r="F111" s="37">
        <v>46965</v>
      </c>
      <c r="G111" s="37">
        <v>57859</v>
      </c>
      <c r="H111" s="37">
        <v>62628</v>
      </c>
      <c r="I111" s="37">
        <v>76340</v>
      </c>
      <c r="J111" s="37">
        <v>86973</v>
      </c>
      <c r="K111" s="37">
        <v>101768</v>
      </c>
      <c r="L111" s="37">
        <v>101334</v>
      </c>
      <c r="M111" s="37"/>
      <c r="N111" s="37"/>
      <c r="O111" s="37"/>
      <c r="P111" s="37"/>
      <c r="Q111" s="43">
        <f>SUM(E111:P111)</f>
        <v>583670</v>
      </c>
      <c r="R111" s="53"/>
      <c r="S111" s="53"/>
      <c r="T111" s="43" t="e">
        <f>SUM(#REF!)</f>
        <v>#REF!</v>
      </c>
      <c r="U111" s="43">
        <f>SUM($E111:F111)</f>
        <v>96768</v>
      </c>
      <c r="V111" s="43">
        <f>SUM($E111:G111)</f>
        <v>154627</v>
      </c>
      <c r="W111" s="43">
        <f>SUM($E111:H111)</f>
        <v>217255</v>
      </c>
      <c r="X111" s="43">
        <f>SUM($E111:I111)</f>
        <v>293595</v>
      </c>
      <c r="Y111" s="43">
        <f>SUM($E111:J111)</f>
        <v>380568</v>
      </c>
      <c r="Z111" s="43">
        <f>SUM($E111:K111)</f>
        <v>482336</v>
      </c>
      <c r="AA111" s="43">
        <f>SUM($E111:L111)</f>
        <v>583670</v>
      </c>
      <c r="AB111" s="43">
        <f>SUM($E111:M111)</f>
        <v>583670</v>
      </c>
      <c r="AC111" s="43">
        <f>SUM($E111:N111)</f>
        <v>583670</v>
      </c>
      <c r="AD111" s="43">
        <f>SUM($E111:O111)</f>
        <v>583670</v>
      </c>
      <c r="AE111" s="43">
        <f>SUM($E111:P111)</f>
        <v>583670</v>
      </c>
    </row>
    <row r="112" spans="1:31" s="17" customFormat="1" ht="15.2" customHeight="1">
      <c r="A112" s="25">
        <v>2026</v>
      </c>
      <c r="B112" s="30" t="s">
        <v>64</v>
      </c>
      <c r="C112" s="30" t="s">
        <v>7</v>
      </c>
      <c r="E112" s="37">
        <v>71056</v>
      </c>
      <c r="F112" s="37">
        <v>74188</v>
      </c>
      <c r="G112" s="37">
        <v>90281</v>
      </c>
      <c r="H112" s="37">
        <v>82318</v>
      </c>
      <c r="I112" s="37">
        <v>72969</v>
      </c>
      <c r="J112" s="37">
        <v>72082</v>
      </c>
      <c r="K112" s="37">
        <v>67798</v>
      </c>
      <c r="L112" s="37">
        <v>64686</v>
      </c>
      <c r="M112" s="37"/>
      <c r="N112" s="37"/>
      <c r="O112" s="37"/>
      <c r="P112" s="37"/>
      <c r="Q112" s="43">
        <f>SUM(E112:P112)</f>
        <v>595378</v>
      </c>
      <c r="R112" s="28"/>
      <c r="S112" s="28"/>
      <c r="T112" s="43">
        <f>SUM($E111:E111)</f>
        <v>49803</v>
      </c>
      <c r="U112" s="43">
        <f>SUM($E112:F112)</f>
        <v>145244</v>
      </c>
      <c r="V112" s="43">
        <f>SUM($E112:G112)</f>
        <v>235525</v>
      </c>
      <c r="W112" s="43">
        <f>SUM($E112:H112)</f>
        <v>317843</v>
      </c>
      <c r="X112" s="43">
        <f>SUM($E112:I112)</f>
        <v>390812</v>
      </c>
      <c r="Y112" s="43">
        <f>SUM($E112:J112)</f>
        <v>462894</v>
      </c>
      <c r="Z112" s="43">
        <f>SUM($E112:K112)</f>
        <v>530692</v>
      </c>
      <c r="AA112" s="43">
        <f>SUM($E112:L112)</f>
        <v>595378</v>
      </c>
      <c r="AB112" s="43">
        <f>SUM($E112:M112)</f>
        <v>595378</v>
      </c>
      <c r="AC112" s="43">
        <f>SUM($E112:N112)</f>
        <v>595378</v>
      </c>
      <c r="AD112" s="43">
        <f>SUM($E112:O112)</f>
        <v>595378</v>
      </c>
      <c r="AE112" s="43">
        <f>SUM($E112:P112)</f>
        <v>595378</v>
      </c>
    </row>
    <row r="113" spans="1:31" s="17" customFormat="1" ht="15.2" customHeight="1">
      <c r="A113" s="25">
        <v>2026</v>
      </c>
      <c r="B113" s="30" t="s">
        <v>8</v>
      </c>
      <c r="C113" s="30" t="s">
        <v>8</v>
      </c>
      <c r="E113" s="43">
        <v>0</v>
      </c>
      <c r="F113" s="43">
        <v>0</v>
      </c>
      <c r="G113" s="43">
        <v>0</v>
      </c>
      <c r="H113" s="43">
        <v>0</v>
      </c>
      <c r="I113" s="43">
        <v>0</v>
      </c>
      <c r="J113" s="43">
        <v>0</v>
      </c>
      <c r="K113" s="43">
        <v>0</v>
      </c>
      <c r="L113" s="43">
        <v>0</v>
      </c>
      <c r="M113" s="43"/>
      <c r="N113" s="43"/>
      <c r="O113" s="43"/>
      <c r="P113" s="43"/>
      <c r="Q113" s="43">
        <f>SUM(E113:P113)</f>
        <v>0</v>
      </c>
      <c r="R113" s="28"/>
      <c r="S113" s="28"/>
      <c r="T113" s="43">
        <f>SUM($E112:E112)</f>
        <v>71056</v>
      </c>
      <c r="U113" s="43">
        <f>SUM($E113:F113)</f>
        <v>0</v>
      </c>
      <c r="V113" s="43">
        <f>SUM($E113:G113)</f>
        <v>0</v>
      </c>
      <c r="W113" s="43">
        <f>SUM($E113:H113)</f>
        <v>0</v>
      </c>
      <c r="X113" s="43">
        <f>SUM($E113:I113)</f>
        <v>0</v>
      </c>
      <c r="Y113" s="43">
        <f>SUM($E113:J113)</f>
        <v>0</v>
      </c>
      <c r="Z113" s="43">
        <f>SUM($E113:K113)</f>
        <v>0</v>
      </c>
      <c r="AA113" s="43">
        <f>SUM($E113:L113)</f>
        <v>0</v>
      </c>
      <c r="AB113" s="43">
        <f>SUM($E113:M113)</f>
        <v>0</v>
      </c>
      <c r="AC113" s="43">
        <f>SUM($E113:N113)</f>
        <v>0</v>
      </c>
      <c r="AD113" s="43">
        <f>SUM($E113:O113)</f>
        <v>0</v>
      </c>
      <c r="AE113" s="43">
        <f>SUM($E113:P113)</f>
        <v>0</v>
      </c>
    </row>
    <row r="114" spans="1:31" s="17" customFormat="1" ht="15.2" customHeight="1">
      <c r="A114" s="25">
        <v>2026</v>
      </c>
      <c r="B114" s="30" t="s">
        <v>61</v>
      </c>
      <c r="C114" s="31" t="s">
        <v>9</v>
      </c>
      <c r="E114" s="43">
        <f>SUM(E111:E112)</f>
        <v>120859</v>
      </c>
      <c r="F114" s="43">
        <f t="shared" ref="F114:Q114" si="40">SUM(F111:F113)</f>
        <v>121153</v>
      </c>
      <c r="G114" s="43">
        <f t="shared" si="40"/>
        <v>148140</v>
      </c>
      <c r="H114" s="43">
        <f t="shared" si="40"/>
        <v>144946</v>
      </c>
      <c r="I114" s="43">
        <f t="shared" si="40"/>
        <v>149309</v>
      </c>
      <c r="J114" s="43">
        <f t="shared" si="40"/>
        <v>159055</v>
      </c>
      <c r="K114" s="43">
        <f t="shared" si="40"/>
        <v>169566</v>
      </c>
      <c r="L114" s="43">
        <f t="shared" si="40"/>
        <v>166020</v>
      </c>
      <c r="M114" s="43">
        <f t="shared" si="40"/>
        <v>0</v>
      </c>
      <c r="N114" s="43">
        <f t="shared" si="40"/>
        <v>0</v>
      </c>
      <c r="O114" s="43">
        <f t="shared" si="40"/>
        <v>0</v>
      </c>
      <c r="P114" s="43">
        <f t="shared" si="40"/>
        <v>0</v>
      </c>
      <c r="Q114" s="43">
        <f t="shared" si="40"/>
        <v>1179048</v>
      </c>
      <c r="R114" s="28"/>
      <c r="S114" s="28"/>
      <c r="T114" s="43" t="e">
        <f t="shared" ref="T114:AE114" si="41">SUM(T111:T113)</f>
        <v>#REF!</v>
      </c>
      <c r="U114" s="43">
        <f t="shared" si="41"/>
        <v>242012</v>
      </c>
      <c r="V114" s="43">
        <f t="shared" si="41"/>
        <v>390152</v>
      </c>
      <c r="W114" s="43">
        <f t="shared" si="41"/>
        <v>535098</v>
      </c>
      <c r="X114" s="43">
        <f t="shared" si="41"/>
        <v>684407</v>
      </c>
      <c r="Y114" s="43">
        <f t="shared" si="41"/>
        <v>843462</v>
      </c>
      <c r="Z114" s="43">
        <f t="shared" si="41"/>
        <v>1013028</v>
      </c>
      <c r="AA114" s="43">
        <f t="shared" si="41"/>
        <v>1179048</v>
      </c>
      <c r="AB114" s="43">
        <f t="shared" si="41"/>
        <v>1179048</v>
      </c>
      <c r="AC114" s="43">
        <f t="shared" si="41"/>
        <v>1179048</v>
      </c>
      <c r="AD114" s="43">
        <f t="shared" si="41"/>
        <v>1179048</v>
      </c>
      <c r="AE114" s="43">
        <f t="shared" si="41"/>
        <v>1179048</v>
      </c>
    </row>
    <row r="115" spans="1:31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 spans="1:31" s="29" customFormat="1" ht="15.2" customHeight="1">
      <c r="A116" s="55"/>
      <c r="B116" s="3"/>
      <c r="C116" s="56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</row>
    <row r="117" spans="1:31" s="29" customFormat="1" ht="15.2" customHeight="1">
      <c r="A117" s="55"/>
      <c r="B117" s="3"/>
      <c r="C117" s="56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</row>
    <row r="118" spans="1:31" s="17" customFormat="1" ht="15.2" customHeight="1">
      <c r="A118" s="25">
        <v>2006</v>
      </c>
      <c r="B118" s="32"/>
      <c r="C118" s="30" t="s">
        <v>6</v>
      </c>
      <c r="E118" s="43">
        <f t="shared" ref="E118:P127" si="42">SUMIFS(E$11:E$115,$A$11:$A$115,$A118,$C$11:$C$115,$C118)</f>
        <v>131034</v>
      </c>
      <c r="F118" s="43">
        <f t="shared" si="42"/>
        <v>114754</v>
      </c>
      <c r="G118" s="43">
        <f t="shared" si="42"/>
        <v>142197</v>
      </c>
      <c r="H118" s="43">
        <f t="shared" si="42"/>
        <v>145130</v>
      </c>
      <c r="I118" s="43">
        <f t="shared" si="42"/>
        <v>162329</v>
      </c>
      <c r="J118" s="43">
        <f t="shared" si="42"/>
        <v>168976</v>
      </c>
      <c r="K118" s="43">
        <f t="shared" si="42"/>
        <v>199180</v>
      </c>
      <c r="L118" s="43">
        <f t="shared" si="42"/>
        <v>190155</v>
      </c>
      <c r="M118" s="43">
        <f t="shared" si="42"/>
        <v>157797</v>
      </c>
      <c r="N118" s="43">
        <f t="shared" si="42"/>
        <v>151297</v>
      </c>
      <c r="O118" s="43">
        <f t="shared" si="42"/>
        <v>144875</v>
      </c>
      <c r="P118" s="43">
        <f t="shared" si="42"/>
        <v>142345</v>
      </c>
      <c r="Q118" s="43">
        <f t="shared" ref="Q118" si="43">SUM(E118:P118)</f>
        <v>1850069</v>
      </c>
      <c r="R118" s="44"/>
      <c r="S118" s="44"/>
      <c r="T118" s="43">
        <f>SUM($E118:E118)</f>
        <v>131034</v>
      </c>
      <c r="U118" s="43">
        <f>SUM($E118:F118)</f>
        <v>245788</v>
      </c>
      <c r="V118" s="43">
        <f>SUM($E118:G118)</f>
        <v>387985</v>
      </c>
      <c r="W118" s="43">
        <f>SUM($E118:H118)</f>
        <v>533115</v>
      </c>
      <c r="X118" s="43">
        <f>SUM($E118:I118)</f>
        <v>695444</v>
      </c>
      <c r="Y118" s="43">
        <f>SUM($E118:J118)</f>
        <v>864420</v>
      </c>
      <c r="Z118" s="43">
        <f>SUM($E118:K118)</f>
        <v>1063600</v>
      </c>
      <c r="AA118" s="43">
        <f>SUM($E118:L118)</f>
        <v>1253755</v>
      </c>
      <c r="AB118" s="43">
        <f>SUM($E118:M118)</f>
        <v>1411552</v>
      </c>
      <c r="AC118" s="43">
        <f>SUM($E118:N118)</f>
        <v>1562849</v>
      </c>
      <c r="AD118" s="43">
        <f>SUM($E118:O118)</f>
        <v>1707724</v>
      </c>
      <c r="AE118" s="43">
        <f>SUM($E118:P118)</f>
        <v>1850069</v>
      </c>
    </row>
    <row r="119" spans="1:31" s="17" customFormat="1" ht="15.2" customHeight="1">
      <c r="A119" s="25">
        <v>2007</v>
      </c>
      <c r="B119" s="32"/>
      <c r="C119" s="30" t="s">
        <v>6</v>
      </c>
      <c r="E119" s="43">
        <f t="shared" si="42"/>
        <v>117268</v>
      </c>
      <c r="F119" s="43">
        <f t="shared" si="42"/>
        <v>103074</v>
      </c>
      <c r="G119" s="43">
        <f t="shared" si="42"/>
        <v>132256</v>
      </c>
      <c r="H119" s="43">
        <f t="shared" si="42"/>
        <v>132172</v>
      </c>
      <c r="I119" s="43">
        <f t="shared" si="42"/>
        <v>147391</v>
      </c>
      <c r="J119" s="43">
        <f t="shared" si="42"/>
        <v>154040</v>
      </c>
      <c r="K119" s="43">
        <f t="shared" si="42"/>
        <v>178249</v>
      </c>
      <c r="L119" s="43">
        <f t="shared" si="42"/>
        <v>177479</v>
      </c>
      <c r="M119" s="43">
        <f t="shared" si="42"/>
        <v>143800</v>
      </c>
      <c r="N119" s="43">
        <f t="shared" si="42"/>
        <v>147989</v>
      </c>
      <c r="O119" s="43">
        <f t="shared" si="42"/>
        <v>142554</v>
      </c>
      <c r="P119" s="43">
        <f t="shared" si="42"/>
        <v>128669</v>
      </c>
      <c r="Q119" s="43">
        <f t="shared" ref="Q119" si="44">SUM(E119:P119)</f>
        <v>1704941</v>
      </c>
      <c r="R119" s="44"/>
      <c r="S119" s="44"/>
      <c r="T119" s="43">
        <f>SUM($E119:E119)</f>
        <v>117268</v>
      </c>
      <c r="U119" s="43">
        <f>SUM($E119:F119)</f>
        <v>220342</v>
      </c>
      <c r="V119" s="43">
        <f>SUM($E119:G119)</f>
        <v>352598</v>
      </c>
      <c r="W119" s="43">
        <f>SUM($E119:H119)</f>
        <v>484770</v>
      </c>
      <c r="X119" s="43">
        <f>SUM($E119:I119)</f>
        <v>632161</v>
      </c>
      <c r="Y119" s="43">
        <f>SUM($E119:J119)</f>
        <v>786201</v>
      </c>
      <c r="Z119" s="43">
        <f>SUM($E119:K119)</f>
        <v>964450</v>
      </c>
      <c r="AA119" s="43">
        <f>SUM($E119:L119)</f>
        <v>1141929</v>
      </c>
      <c r="AB119" s="43">
        <f>SUM($E119:M119)</f>
        <v>1285729</v>
      </c>
      <c r="AC119" s="43">
        <f>SUM($E119:N119)</f>
        <v>1433718</v>
      </c>
      <c r="AD119" s="43">
        <f>SUM($E119:O119)</f>
        <v>1576272</v>
      </c>
      <c r="AE119" s="43">
        <f>SUM($E119:P119)</f>
        <v>1704941</v>
      </c>
    </row>
    <row r="120" spans="1:31" s="17" customFormat="1" ht="15.2" customHeight="1">
      <c r="A120" s="25">
        <v>2008</v>
      </c>
      <c r="B120" s="32"/>
      <c r="C120" s="30" t="s">
        <v>6</v>
      </c>
      <c r="E120" s="43">
        <f t="shared" si="42"/>
        <v>113290</v>
      </c>
      <c r="F120" s="43">
        <f t="shared" si="42"/>
        <v>103469</v>
      </c>
      <c r="G120" s="43">
        <f t="shared" si="42"/>
        <v>130104</v>
      </c>
      <c r="H120" s="43">
        <f t="shared" si="42"/>
        <v>128896</v>
      </c>
      <c r="I120" s="43">
        <f t="shared" si="42"/>
        <v>152146</v>
      </c>
      <c r="J120" s="43">
        <f t="shared" si="42"/>
        <v>153222</v>
      </c>
      <c r="K120" s="43">
        <f t="shared" si="42"/>
        <v>176912</v>
      </c>
      <c r="L120" s="43">
        <f t="shared" si="42"/>
        <v>189888</v>
      </c>
      <c r="M120" s="43">
        <f t="shared" si="42"/>
        <v>140440</v>
      </c>
      <c r="N120" s="43">
        <f t="shared" si="42"/>
        <v>140544</v>
      </c>
      <c r="O120" s="43">
        <f t="shared" si="42"/>
        <v>124368</v>
      </c>
      <c r="P120" s="43">
        <f t="shared" si="42"/>
        <v>114132</v>
      </c>
      <c r="Q120" s="43">
        <f t="shared" ref="Q120" si="45">SUM(E120:P120)</f>
        <v>1667411</v>
      </c>
      <c r="R120" s="44"/>
      <c r="S120" s="44"/>
      <c r="T120" s="43">
        <f>SUM($E120:E120)</f>
        <v>113290</v>
      </c>
      <c r="U120" s="43">
        <f>SUM($E120:F120)</f>
        <v>216759</v>
      </c>
      <c r="V120" s="43">
        <f>SUM($E120:G120)</f>
        <v>346863</v>
      </c>
      <c r="W120" s="43">
        <f>SUM($E120:H120)</f>
        <v>475759</v>
      </c>
      <c r="X120" s="43">
        <f>SUM($E120:I120)</f>
        <v>627905</v>
      </c>
      <c r="Y120" s="43">
        <f>SUM($E120:J120)</f>
        <v>781127</v>
      </c>
      <c r="Z120" s="43">
        <f>SUM($E120:K120)</f>
        <v>958039</v>
      </c>
      <c r="AA120" s="43">
        <f>SUM($E120:L120)</f>
        <v>1147927</v>
      </c>
      <c r="AB120" s="43">
        <f>SUM($E120:M120)</f>
        <v>1288367</v>
      </c>
      <c r="AC120" s="43">
        <f>SUM($E120:N120)</f>
        <v>1428911</v>
      </c>
      <c r="AD120" s="43">
        <f>SUM($E120:O120)</f>
        <v>1553279</v>
      </c>
      <c r="AE120" s="43">
        <f>SUM($E120:P120)</f>
        <v>1667411</v>
      </c>
    </row>
    <row r="121" spans="1:31" s="17" customFormat="1" ht="15.2" customHeight="1">
      <c r="A121" s="25">
        <v>2009</v>
      </c>
      <c r="B121" s="32"/>
      <c r="C121" s="30" t="s">
        <v>6</v>
      </c>
      <c r="E121" s="43">
        <f t="shared" si="42"/>
        <v>99961</v>
      </c>
      <c r="F121" s="43">
        <f t="shared" si="42"/>
        <v>95241</v>
      </c>
      <c r="G121" s="43">
        <f t="shared" si="42"/>
        <v>115886</v>
      </c>
      <c r="H121" s="43">
        <f t="shared" si="42"/>
        <v>117597</v>
      </c>
      <c r="I121" s="43">
        <f t="shared" si="42"/>
        <v>141339</v>
      </c>
      <c r="J121" s="43">
        <f t="shared" si="42"/>
        <v>134276</v>
      </c>
      <c r="K121" s="43">
        <f t="shared" si="42"/>
        <v>166118</v>
      </c>
      <c r="L121" s="43">
        <f t="shared" si="42"/>
        <v>172897</v>
      </c>
      <c r="M121" s="43">
        <f t="shared" si="42"/>
        <v>136556</v>
      </c>
      <c r="N121" s="43">
        <f t="shared" si="42"/>
        <v>137667</v>
      </c>
      <c r="O121" s="43">
        <f t="shared" si="42"/>
        <v>129510</v>
      </c>
      <c r="P121" s="43">
        <f t="shared" si="42"/>
        <v>124424</v>
      </c>
      <c r="Q121" s="43">
        <f t="shared" ref="Q121:Q123" si="46">SUM(E121:P121)</f>
        <v>1571472</v>
      </c>
      <c r="R121" s="44"/>
      <c r="S121" s="44"/>
      <c r="T121" s="43">
        <f>SUM($E121:E121)</f>
        <v>99961</v>
      </c>
      <c r="U121" s="43">
        <f>SUM($E121:F121)</f>
        <v>195202</v>
      </c>
      <c r="V121" s="43">
        <f>SUM($E121:G121)</f>
        <v>311088</v>
      </c>
      <c r="W121" s="43">
        <f>SUM($E121:H121)</f>
        <v>428685</v>
      </c>
      <c r="X121" s="43">
        <f>SUM($E121:I121)</f>
        <v>570024</v>
      </c>
      <c r="Y121" s="43">
        <f>SUM($E121:J121)</f>
        <v>704300</v>
      </c>
      <c r="Z121" s="43">
        <f>SUM($E121:K121)</f>
        <v>870418</v>
      </c>
      <c r="AA121" s="43">
        <f>SUM($E121:L121)</f>
        <v>1043315</v>
      </c>
      <c r="AB121" s="43">
        <f>SUM($E121:M121)</f>
        <v>1179871</v>
      </c>
      <c r="AC121" s="43">
        <f>SUM($E121:N121)</f>
        <v>1317538</v>
      </c>
      <c r="AD121" s="43">
        <f>SUM($E121:O121)</f>
        <v>1447048</v>
      </c>
      <c r="AE121" s="43">
        <f>SUM($E121:P121)</f>
        <v>1571472</v>
      </c>
    </row>
    <row r="122" spans="1:31" s="17" customFormat="1" ht="15.2" customHeight="1">
      <c r="A122" s="25">
        <v>2010</v>
      </c>
      <c r="B122" s="32"/>
      <c r="C122" s="30" t="s">
        <v>6</v>
      </c>
      <c r="E122" s="43">
        <f t="shared" si="42"/>
        <v>104497</v>
      </c>
      <c r="F122" s="43">
        <f t="shared" si="42"/>
        <v>95674</v>
      </c>
      <c r="G122" s="43">
        <f t="shared" si="42"/>
        <v>123896</v>
      </c>
      <c r="H122" s="43">
        <f t="shared" si="42"/>
        <v>128598</v>
      </c>
      <c r="I122" s="43">
        <f t="shared" si="42"/>
        <v>140299</v>
      </c>
      <c r="J122" s="43">
        <f t="shared" si="42"/>
        <v>144813</v>
      </c>
      <c r="K122" s="43">
        <f t="shared" si="42"/>
        <v>173817</v>
      </c>
      <c r="L122" s="43">
        <f t="shared" si="42"/>
        <v>176822</v>
      </c>
      <c r="M122" s="43">
        <f t="shared" si="42"/>
        <v>144264</v>
      </c>
      <c r="N122" s="43">
        <f t="shared" si="42"/>
        <v>147647</v>
      </c>
      <c r="O122" s="43">
        <f t="shared" si="42"/>
        <v>143725</v>
      </c>
      <c r="P122" s="43">
        <f t="shared" si="42"/>
        <v>127056</v>
      </c>
      <c r="Q122" s="43">
        <f t="shared" si="46"/>
        <v>1651108</v>
      </c>
      <c r="R122" s="44"/>
      <c r="S122" s="44"/>
      <c r="T122" s="43">
        <f>SUM($E122:E122)</f>
        <v>104497</v>
      </c>
      <c r="U122" s="43">
        <f>SUM($E122:F122)</f>
        <v>200171</v>
      </c>
      <c r="V122" s="43">
        <f>SUM($E122:G122)</f>
        <v>324067</v>
      </c>
      <c r="W122" s="43">
        <f>SUM($E122:H122)</f>
        <v>452665</v>
      </c>
      <c r="X122" s="43">
        <f>SUM($E122:I122)</f>
        <v>592964</v>
      </c>
      <c r="Y122" s="43">
        <f>SUM($E122:J122)</f>
        <v>737777</v>
      </c>
      <c r="Z122" s="43">
        <f>SUM($E122:K122)</f>
        <v>911594</v>
      </c>
      <c r="AA122" s="43">
        <f>SUM($E122:L122)</f>
        <v>1088416</v>
      </c>
      <c r="AB122" s="43">
        <f>SUM($E122:M122)</f>
        <v>1232680</v>
      </c>
      <c r="AC122" s="43">
        <f>SUM($E122:N122)</f>
        <v>1380327</v>
      </c>
      <c r="AD122" s="43">
        <f>SUM($E122:O122)</f>
        <v>1524052</v>
      </c>
      <c r="AE122" s="43">
        <f>SUM($E122:P122)</f>
        <v>1651108</v>
      </c>
    </row>
    <row r="123" spans="1:31" s="17" customFormat="1" ht="15.2" customHeight="1">
      <c r="A123" s="25">
        <v>2011</v>
      </c>
      <c r="B123" s="32"/>
      <c r="C123" s="30" t="s">
        <v>6</v>
      </c>
      <c r="E123" s="43">
        <f t="shared" si="42"/>
        <v>114174</v>
      </c>
      <c r="F123" s="43">
        <f t="shared" si="42"/>
        <v>106042</v>
      </c>
      <c r="G123" s="43">
        <f t="shared" si="42"/>
        <v>133803</v>
      </c>
      <c r="H123" s="43">
        <f t="shared" si="42"/>
        <v>145599</v>
      </c>
      <c r="I123" s="43">
        <f t="shared" si="42"/>
        <v>158721</v>
      </c>
      <c r="J123" s="43">
        <f t="shared" si="42"/>
        <v>164352</v>
      </c>
      <c r="K123" s="43">
        <f t="shared" si="42"/>
        <v>196947</v>
      </c>
      <c r="L123" s="43">
        <f t="shared" si="42"/>
        <v>197700</v>
      </c>
      <c r="M123" s="43">
        <f t="shared" si="42"/>
        <v>160486</v>
      </c>
      <c r="N123" s="43">
        <f t="shared" si="42"/>
        <v>157722</v>
      </c>
      <c r="O123" s="43">
        <f t="shared" si="42"/>
        <v>146011</v>
      </c>
      <c r="P123" s="43">
        <f t="shared" si="42"/>
        <v>150657</v>
      </c>
      <c r="Q123" s="43">
        <f t="shared" si="46"/>
        <v>1832214</v>
      </c>
      <c r="R123" s="44"/>
      <c r="S123" s="44"/>
      <c r="T123" s="43">
        <f>SUM($E123:E123)</f>
        <v>114174</v>
      </c>
      <c r="U123" s="43">
        <f>SUM($E123:F123)</f>
        <v>220216</v>
      </c>
      <c r="V123" s="43">
        <f>SUM($E123:G123)</f>
        <v>354019</v>
      </c>
      <c r="W123" s="43">
        <f>SUM($E123:H123)</f>
        <v>499618</v>
      </c>
      <c r="X123" s="43">
        <f>SUM($E123:I123)</f>
        <v>658339</v>
      </c>
      <c r="Y123" s="43">
        <f>SUM($E123:J123)</f>
        <v>822691</v>
      </c>
      <c r="Z123" s="43">
        <f>SUM($E123:K123)</f>
        <v>1019638</v>
      </c>
      <c r="AA123" s="43">
        <f>SUM($E123:L123)</f>
        <v>1217338</v>
      </c>
      <c r="AB123" s="43">
        <f>SUM($E123:M123)</f>
        <v>1377824</v>
      </c>
      <c r="AC123" s="43">
        <f>SUM($E123:N123)</f>
        <v>1535546</v>
      </c>
      <c r="AD123" s="43">
        <f>SUM($E123:O123)</f>
        <v>1681557</v>
      </c>
      <c r="AE123" s="43">
        <f>SUM($E123:P123)</f>
        <v>1832214</v>
      </c>
    </row>
    <row r="124" spans="1:31" s="17" customFormat="1" ht="15.2" customHeight="1">
      <c r="A124" s="25">
        <v>2012</v>
      </c>
      <c r="B124" s="32"/>
      <c r="C124" s="30" t="s">
        <v>6</v>
      </c>
      <c r="E124" s="43">
        <f t="shared" si="42"/>
        <v>117630</v>
      </c>
      <c r="F124" s="43">
        <f t="shared" si="42"/>
        <v>117351</v>
      </c>
      <c r="G124" s="43">
        <f t="shared" si="42"/>
        <v>143773</v>
      </c>
      <c r="H124" s="43">
        <f t="shared" si="42"/>
        <v>143762</v>
      </c>
      <c r="I124" s="43">
        <f t="shared" si="42"/>
        <v>151780</v>
      </c>
      <c r="J124" s="43">
        <f t="shared" si="42"/>
        <v>166945</v>
      </c>
      <c r="K124" s="43">
        <f t="shared" si="42"/>
        <v>193780</v>
      </c>
      <c r="L124" s="43">
        <f t="shared" si="42"/>
        <v>212145</v>
      </c>
      <c r="M124" s="43">
        <f t="shared" si="42"/>
        <v>163741</v>
      </c>
      <c r="N124" s="43">
        <f t="shared" si="42"/>
        <v>159740</v>
      </c>
      <c r="O124" s="43">
        <f t="shared" si="42"/>
        <v>159618</v>
      </c>
      <c r="P124" s="43">
        <f t="shared" si="42"/>
        <v>154847</v>
      </c>
      <c r="Q124" s="43">
        <f t="shared" ref="Q124:Q138" si="47">SUM(E124:P124)</f>
        <v>1885112</v>
      </c>
      <c r="R124" s="44"/>
      <c r="S124" s="44"/>
      <c r="T124" s="43">
        <f>SUM($E124:E124)</f>
        <v>117630</v>
      </c>
      <c r="U124" s="43">
        <f>SUM($E124:F124)</f>
        <v>234981</v>
      </c>
      <c r="V124" s="43">
        <f>SUM($E124:G124)</f>
        <v>378754</v>
      </c>
      <c r="W124" s="43">
        <f>SUM($E124:H124)</f>
        <v>522516</v>
      </c>
      <c r="X124" s="43">
        <f>SUM($E124:I124)</f>
        <v>674296</v>
      </c>
      <c r="Y124" s="43">
        <f>SUM($E124:J124)</f>
        <v>841241</v>
      </c>
      <c r="Z124" s="43">
        <f>SUM($E124:K124)</f>
        <v>1035021</v>
      </c>
      <c r="AA124" s="43">
        <f>SUM($E124:L124)</f>
        <v>1247166</v>
      </c>
      <c r="AB124" s="43">
        <f>SUM($E124:M124)</f>
        <v>1410907</v>
      </c>
      <c r="AC124" s="43">
        <f>SUM($E124:N124)</f>
        <v>1570647</v>
      </c>
      <c r="AD124" s="43">
        <f>SUM($E124:O124)</f>
        <v>1730265</v>
      </c>
      <c r="AE124" s="43">
        <f>SUM($E124:P124)</f>
        <v>1885112</v>
      </c>
    </row>
    <row r="125" spans="1:31" s="17" customFormat="1" ht="15.2" customHeight="1">
      <c r="A125" s="25">
        <v>2013</v>
      </c>
      <c r="B125" s="32"/>
      <c r="C125" s="30" t="s">
        <v>6</v>
      </c>
      <c r="E125" s="43">
        <f t="shared" si="42"/>
        <v>123947</v>
      </c>
      <c r="F125" s="43">
        <f t="shared" si="42"/>
        <v>113513</v>
      </c>
      <c r="G125" s="43">
        <f t="shared" si="42"/>
        <v>147037</v>
      </c>
      <c r="H125" s="43">
        <f t="shared" si="42"/>
        <v>140556</v>
      </c>
      <c r="I125" s="43">
        <f t="shared" si="42"/>
        <v>165893</v>
      </c>
      <c r="J125" s="43">
        <f t="shared" si="42"/>
        <v>173596</v>
      </c>
      <c r="K125" s="43">
        <f t="shared" si="42"/>
        <v>198564</v>
      </c>
      <c r="L125" s="43">
        <f t="shared" si="42"/>
        <v>220700</v>
      </c>
      <c r="M125" s="43">
        <f t="shared" si="42"/>
        <v>165278</v>
      </c>
      <c r="N125" s="43">
        <f t="shared" si="42"/>
        <v>166985</v>
      </c>
      <c r="O125" s="43">
        <f t="shared" si="42"/>
        <v>157136</v>
      </c>
      <c r="P125" s="43">
        <f t="shared" si="42"/>
        <v>160157</v>
      </c>
      <c r="Q125" s="43">
        <f t="shared" si="47"/>
        <v>1933362</v>
      </c>
      <c r="R125" s="44"/>
      <c r="S125" s="44"/>
      <c r="T125" s="43">
        <f>SUM($E125:E125)</f>
        <v>123947</v>
      </c>
      <c r="U125" s="43">
        <f>SUM($E125:F125)</f>
        <v>237460</v>
      </c>
      <c r="V125" s="43">
        <f>SUM($E125:G125)</f>
        <v>384497</v>
      </c>
      <c r="W125" s="43">
        <f>SUM($E125:H125)</f>
        <v>525053</v>
      </c>
      <c r="X125" s="43">
        <f>SUM($E125:I125)</f>
        <v>690946</v>
      </c>
      <c r="Y125" s="43">
        <f>SUM($E125:J125)</f>
        <v>864542</v>
      </c>
      <c r="Z125" s="43">
        <f>SUM($E125:K125)</f>
        <v>1063106</v>
      </c>
      <c r="AA125" s="43">
        <f>SUM($E125:L125)</f>
        <v>1283806</v>
      </c>
      <c r="AB125" s="43">
        <f>SUM($E125:M125)</f>
        <v>1449084</v>
      </c>
      <c r="AC125" s="43">
        <f>SUM($E125:N125)</f>
        <v>1616069</v>
      </c>
      <c r="AD125" s="43">
        <f>SUM($E125:O125)</f>
        <v>1773205</v>
      </c>
      <c r="AE125" s="43">
        <f>SUM($E125:P125)</f>
        <v>1933362</v>
      </c>
    </row>
    <row r="126" spans="1:31" s="17" customFormat="1" ht="15.2" customHeight="1">
      <c r="A126" s="25">
        <v>2014</v>
      </c>
      <c r="B126" s="32"/>
      <c r="C126" s="30" t="s">
        <v>6</v>
      </c>
      <c r="E126" s="43">
        <f t="shared" si="42"/>
        <v>119441</v>
      </c>
      <c r="F126" s="43">
        <f t="shared" si="42"/>
        <v>109388</v>
      </c>
      <c r="G126" s="43">
        <f t="shared" si="42"/>
        <v>135765</v>
      </c>
      <c r="H126" s="43">
        <f t="shared" si="42"/>
        <v>144869</v>
      </c>
      <c r="I126" s="43">
        <f t="shared" si="42"/>
        <v>166884</v>
      </c>
      <c r="J126" s="43">
        <f t="shared" si="42"/>
        <v>173875</v>
      </c>
      <c r="K126" s="43">
        <f t="shared" si="42"/>
        <v>198864</v>
      </c>
      <c r="L126" s="43">
        <f t="shared" si="42"/>
        <v>213734</v>
      </c>
      <c r="M126" s="43">
        <f t="shared" si="42"/>
        <v>159303</v>
      </c>
      <c r="N126" s="43">
        <f t="shared" si="42"/>
        <v>163055</v>
      </c>
      <c r="O126" s="43">
        <f t="shared" si="42"/>
        <v>146348</v>
      </c>
      <c r="P126" s="43">
        <f t="shared" si="42"/>
        <v>150353</v>
      </c>
      <c r="Q126" s="43">
        <f t="shared" si="47"/>
        <v>1881879</v>
      </c>
      <c r="R126" s="44"/>
      <c r="S126" s="44"/>
      <c r="T126" s="43">
        <f>SUM($E126:E126)</f>
        <v>119441</v>
      </c>
      <c r="U126" s="43">
        <f>SUM($E126:F126)</f>
        <v>228829</v>
      </c>
      <c r="V126" s="43">
        <f>SUM($E126:G126)</f>
        <v>364594</v>
      </c>
      <c r="W126" s="43">
        <f>SUM($E126:H126)</f>
        <v>509463</v>
      </c>
      <c r="X126" s="43">
        <f>SUM($E126:I126)</f>
        <v>676347</v>
      </c>
      <c r="Y126" s="43">
        <f>SUM($E126:J126)</f>
        <v>850222</v>
      </c>
      <c r="Z126" s="43">
        <f>SUM($E126:K126)</f>
        <v>1049086</v>
      </c>
      <c r="AA126" s="43">
        <f>SUM($E126:L126)</f>
        <v>1262820</v>
      </c>
      <c r="AB126" s="43">
        <f>SUM($E126:M126)</f>
        <v>1422123</v>
      </c>
      <c r="AC126" s="43">
        <f>SUM($E126:N126)</f>
        <v>1585178</v>
      </c>
      <c r="AD126" s="43">
        <f>SUM($E126:O126)</f>
        <v>1731526</v>
      </c>
      <c r="AE126" s="43">
        <f>SUM($E126:P126)</f>
        <v>1881879</v>
      </c>
    </row>
    <row r="127" spans="1:31" s="17" customFormat="1" ht="15.2" customHeight="1">
      <c r="A127" s="25">
        <v>2015</v>
      </c>
      <c r="B127" s="32"/>
      <c r="C127" s="30" t="s">
        <v>6</v>
      </c>
      <c r="E127" s="43">
        <f t="shared" si="42"/>
        <v>114567</v>
      </c>
      <c r="F127" s="43">
        <f t="shared" si="42"/>
        <v>92549</v>
      </c>
      <c r="G127" s="43">
        <f t="shared" si="42"/>
        <v>120965</v>
      </c>
      <c r="H127" s="43">
        <f t="shared" si="42"/>
        <v>117842</v>
      </c>
      <c r="I127" s="43">
        <f t="shared" si="42"/>
        <v>144650</v>
      </c>
      <c r="J127" s="43">
        <f t="shared" si="42"/>
        <v>145414</v>
      </c>
      <c r="K127" s="43">
        <f t="shared" si="42"/>
        <v>167463</v>
      </c>
      <c r="L127" s="43">
        <f t="shared" si="42"/>
        <v>173449</v>
      </c>
      <c r="M127" s="43">
        <f t="shared" si="42"/>
        <v>135770</v>
      </c>
      <c r="N127" s="43">
        <f t="shared" si="42"/>
        <v>132329</v>
      </c>
      <c r="O127" s="43">
        <f t="shared" si="42"/>
        <v>120890</v>
      </c>
      <c r="P127" s="43">
        <f t="shared" si="42"/>
        <v>120064</v>
      </c>
      <c r="Q127" s="43">
        <f t="shared" si="47"/>
        <v>1585952</v>
      </c>
      <c r="R127" s="44"/>
      <c r="S127" s="44"/>
      <c r="T127" s="43">
        <f>SUM($E127:E127)</f>
        <v>114567</v>
      </c>
      <c r="U127" s="43">
        <f>SUM($E127:F127)</f>
        <v>207116</v>
      </c>
      <c r="V127" s="43">
        <f>SUM($E127:G127)</f>
        <v>328081</v>
      </c>
      <c r="W127" s="43">
        <f>SUM($E127:H127)</f>
        <v>445923</v>
      </c>
      <c r="X127" s="43">
        <f>SUM($E127:I127)</f>
        <v>590573</v>
      </c>
      <c r="Y127" s="43">
        <f>SUM($E127:J127)</f>
        <v>735987</v>
      </c>
      <c r="Z127" s="43">
        <f>SUM($E127:K127)</f>
        <v>903450</v>
      </c>
      <c r="AA127" s="43">
        <f>SUM($E127:L127)</f>
        <v>1076899</v>
      </c>
      <c r="AB127" s="43">
        <f>SUM($E127:M127)</f>
        <v>1212669</v>
      </c>
      <c r="AC127" s="43">
        <f>SUM($E127:N127)</f>
        <v>1344998</v>
      </c>
      <c r="AD127" s="43">
        <f>SUM($E127:O127)</f>
        <v>1465888</v>
      </c>
      <c r="AE127" s="43">
        <f>SUM($E127:P127)</f>
        <v>1585952</v>
      </c>
    </row>
    <row r="128" spans="1:31" s="17" customFormat="1" ht="15.2" customHeight="1">
      <c r="A128" s="25">
        <v>2016</v>
      </c>
      <c r="B128" s="32"/>
      <c r="C128" s="30" t="s">
        <v>6</v>
      </c>
      <c r="E128" s="43">
        <f t="shared" ref="E128:P138" si="48">SUMIFS(E$11:E$115,$A$11:$A$115,$A128,$C$11:$C$115,$C128)</f>
        <v>97370</v>
      </c>
      <c r="F128" s="43">
        <f t="shared" si="48"/>
        <v>83273</v>
      </c>
      <c r="G128" s="43">
        <f t="shared" si="48"/>
        <v>105967</v>
      </c>
      <c r="H128" s="43">
        <f t="shared" si="48"/>
        <v>107421</v>
      </c>
      <c r="I128" s="43">
        <f t="shared" si="48"/>
        <v>129454</v>
      </c>
      <c r="J128" s="43">
        <f t="shared" si="48"/>
        <v>137507</v>
      </c>
      <c r="K128" s="43">
        <f t="shared" si="48"/>
        <v>169452</v>
      </c>
      <c r="L128" s="43">
        <f t="shared" si="48"/>
        <v>163908</v>
      </c>
      <c r="M128" s="43">
        <f t="shared" si="48"/>
        <v>135965</v>
      </c>
      <c r="N128" s="43">
        <f t="shared" si="48"/>
        <v>130283</v>
      </c>
      <c r="O128" s="43">
        <f t="shared" si="48"/>
        <v>118693</v>
      </c>
      <c r="P128" s="43">
        <f t="shared" si="48"/>
        <v>110467</v>
      </c>
      <c r="Q128" s="43">
        <f t="shared" si="47"/>
        <v>1489760</v>
      </c>
      <c r="R128" s="44"/>
      <c r="S128" s="44"/>
      <c r="T128" s="43">
        <f>SUM($E128:E128)</f>
        <v>97370</v>
      </c>
      <c r="U128" s="43">
        <f>SUM($E128:F128)</f>
        <v>180643</v>
      </c>
      <c r="V128" s="43">
        <f>SUM($E128:G128)</f>
        <v>286610</v>
      </c>
      <c r="W128" s="43">
        <f>SUM($E128:H128)</f>
        <v>394031</v>
      </c>
      <c r="X128" s="43">
        <f>SUM($E128:I128)</f>
        <v>523485</v>
      </c>
      <c r="Y128" s="43">
        <f>SUM($E128:J128)</f>
        <v>660992</v>
      </c>
      <c r="Z128" s="43">
        <f>SUM($E128:K128)</f>
        <v>830444</v>
      </c>
      <c r="AA128" s="43">
        <f>SUM($E128:L128)</f>
        <v>994352</v>
      </c>
      <c r="AB128" s="43">
        <f>SUM($E128:M128)</f>
        <v>1130317</v>
      </c>
      <c r="AC128" s="43">
        <f>SUM($E128:N128)</f>
        <v>1260600</v>
      </c>
      <c r="AD128" s="43">
        <f>SUM($E128:O128)</f>
        <v>1379293</v>
      </c>
      <c r="AE128" s="43">
        <f>SUM($E128:P128)</f>
        <v>1489760</v>
      </c>
    </row>
    <row r="129" spans="1:31" s="17" customFormat="1" ht="15.2" customHeight="1">
      <c r="A129" s="25">
        <v>2017</v>
      </c>
      <c r="B129" s="32"/>
      <c r="C129" s="30" t="s">
        <v>6</v>
      </c>
      <c r="E129" s="43">
        <f t="shared" si="48"/>
        <v>95686</v>
      </c>
      <c r="F129" s="43">
        <f t="shared" si="48"/>
        <v>86834</v>
      </c>
      <c r="G129" s="43">
        <f t="shared" si="48"/>
        <v>102194</v>
      </c>
      <c r="H129" s="43">
        <f t="shared" si="48"/>
        <v>111897</v>
      </c>
      <c r="I129" s="43">
        <f t="shared" si="48"/>
        <v>122440</v>
      </c>
      <c r="J129" s="43">
        <f t="shared" si="48"/>
        <v>132314</v>
      </c>
      <c r="K129" s="43">
        <f t="shared" si="48"/>
        <v>168348</v>
      </c>
      <c r="L129" s="43">
        <f t="shared" si="48"/>
        <v>171191</v>
      </c>
      <c r="M129" s="43">
        <f t="shared" si="48"/>
        <v>137009</v>
      </c>
      <c r="N129" s="43">
        <f t="shared" si="48"/>
        <v>134801</v>
      </c>
      <c r="O129" s="43">
        <f t="shared" si="48"/>
        <v>123872</v>
      </c>
      <c r="P129" s="43">
        <f t="shared" si="48"/>
        <v>117731</v>
      </c>
      <c r="Q129" s="43">
        <f t="shared" si="47"/>
        <v>1504317</v>
      </c>
      <c r="R129" s="44"/>
      <c r="S129" s="44"/>
      <c r="T129" s="43">
        <f>SUM($E129:E129)</f>
        <v>95686</v>
      </c>
      <c r="U129" s="43">
        <f>SUM($E129:F129)</f>
        <v>182520</v>
      </c>
      <c r="V129" s="43">
        <f>SUM($E129:G129)</f>
        <v>284714</v>
      </c>
      <c r="W129" s="43">
        <f>SUM($E129:H129)</f>
        <v>396611</v>
      </c>
      <c r="X129" s="43">
        <f>SUM($E129:I129)</f>
        <v>519051</v>
      </c>
      <c r="Y129" s="43">
        <f>SUM($E129:J129)</f>
        <v>651365</v>
      </c>
      <c r="Z129" s="43">
        <f>SUM($E129:K129)</f>
        <v>819713</v>
      </c>
      <c r="AA129" s="43">
        <f>SUM($E129:L129)</f>
        <v>990904</v>
      </c>
      <c r="AB129" s="43">
        <f>SUM($E129:M129)</f>
        <v>1127913</v>
      </c>
      <c r="AC129" s="43">
        <f>SUM($E129:N129)</f>
        <v>1262714</v>
      </c>
      <c r="AD129" s="43">
        <f>SUM($E129:O129)</f>
        <v>1386586</v>
      </c>
      <c r="AE129" s="43">
        <f>SUM($E129:P129)</f>
        <v>1504317</v>
      </c>
    </row>
    <row r="130" spans="1:31" s="17" customFormat="1" ht="15.2" customHeight="1">
      <c r="A130" s="25">
        <v>2018</v>
      </c>
      <c r="B130" s="32"/>
      <c r="C130" s="30" t="s">
        <v>6</v>
      </c>
      <c r="E130" s="43">
        <f t="shared" si="48"/>
        <v>93985</v>
      </c>
      <c r="F130" s="43">
        <f t="shared" si="48"/>
        <v>88373</v>
      </c>
      <c r="G130" s="43">
        <f t="shared" si="48"/>
        <v>116291</v>
      </c>
      <c r="H130" s="43">
        <f t="shared" si="48"/>
        <v>113334</v>
      </c>
      <c r="I130" s="43">
        <f t="shared" si="48"/>
        <v>132864</v>
      </c>
      <c r="J130" s="43">
        <f t="shared" si="48"/>
        <v>144023</v>
      </c>
      <c r="K130" s="43">
        <f t="shared" si="48"/>
        <v>162811</v>
      </c>
      <c r="L130" s="43">
        <f t="shared" si="48"/>
        <v>174710</v>
      </c>
      <c r="M130" s="43">
        <f t="shared" si="48"/>
        <v>135052</v>
      </c>
      <c r="N130" s="43">
        <f t="shared" si="48"/>
        <v>131712</v>
      </c>
      <c r="O130" s="43">
        <f t="shared" si="48"/>
        <v>117583</v>
      </c>
      <c r="P130" s="43">
        <f t="shared" si="48"/>
        <v>117222</v>
      </c>
      <c r="Q130" s="43">
        <f t="shared" ref="Q130:Q131" si="49">SUM(E130:P130)</f>
        <v>1527960</v>
      </c>
      <c r="R130" s="44"/>
      <c r="S130" s="44"/>
      <c r="T130" s="43">
        <f>SUM($E130:E130)</f>
        <v>93985</v>
      </c>
      <c r="U130" s="43">
        <f>SUM($E130:F130)</f>
        <v>182358</v>
      </c>
      <c r="V130" s="43">
        <f>SUM($E130:G130)</f>
        <v>298649</v>
      </c>
      <c r="W130" s="43">
        <f>SUM($E130:H130)</f>
        <v>411983</v>
      </c>
      <c r="X130" s="43">
        <f>SUM($E130:I130)</f>
        <v>544847</v>
      </c>
      <c r="Y130" s="43">
        <f>SUM($E130:J130)</f>
        <v>688870</v>
      </c>
      <c r="Z130" s="43">
        <f>SUM($E130:K130)</f>
        <v>851681</v>
      </c>
      <c r="AA130" s="43">
        <f>SUM($E130:L130)</f>
        <v>1026391</v>
      </c>
      <c r="AB130" s="43">
        <f>SUM($E130:M130)</f>
        <v>1161443</v>
      </c>
      <c r="AC130" s="43">
        <f>SUM($E130:N130)</f>
        <v>1293155</v>
      </c>
      <c r="AD130" s="43">
        <f>SUM($E130:O130)</f>
        <v>1410738</v>
      </c>
      <c r="AE130" s="43">
        <f>SUM($E130:P130)</f>
        <v>1527960</v>
      </c>
    </row>
    <row r="131" spans="1:31" s="17" customFormat="1" ht="15.2" customHeight="1">
      <c r="A131" s="25">
        <v>2019</v>
      </c>
      <c r="B131" s="32"/>
      <c r="C131" s="30" t="s">
        <v>6</v>
      </c>
      <c r="E131" s="43">
        <f t="shared" si="48"/>
        <v>88114</v>
      </c>
      <c r="F131" s="43">
        <f t="shared" si="48"/>
        <v>82233</v>
      </c>
      <c r="G131" s="43">
        <f t="shared" si="48"/>
        <v>106563</v>
      </c>
      <c r="H131" s="43">
        <f t="shared" si="48"/>
        <v>111169</v>
      </c>
      <c r="I131" s="43">
        <f t="shared" si="48"/>
        <v>125465</v>
      </c>
      <c r="J131" s="43">
        <f t="shared" si="48"/>
        <v>139406</v>
      </c>
      <c r="K131" s="43">
        <f t="shared" si="48"/>
        <v>163957</v>
      </c>
      <c r="L131" s="43">
        <f t="shared" si="48"/>
        <v>166311</v>
      </c>
      <c r="M131" s="43">
        <f t="shared" si="48"/>
        <v>127120</v>
      </c>
      <c r="N131" s="43">
        <f t="shared" si="48"/>
        <v>126229</v>
      </c>
      <c r="O131" s="43">
        <f t="shared" si="48"/>
        <v>113334</v>
      </c>
      <c r="P131" s="43">
        <f t="shared" si="48"/>
        <v>112925</v>
      </c>
      <c r="Q131" s="43">
        <f t="shared" si="49"/>
        <v>1462826</v>
      </c>
      <c r="R131" s="44"/>
      <c r="S131" s="44"/>
      <c r="T131" s="43">
        <f>SUM($E131:E131)</f>
        <v>88114</v>
      </c>
      <c r="U131" s="43">
        <f>SUM($E131:F131)</f>
        <v>170347</v>
      </c>
      <c r="V131" s="43">
        <f>SUM($E131:G131)</f>
        <v>276910</v>
      </c>
      <c r="W131" s="43">
        <f>SUM($E131:H131)</f>
        <v>388079</v>
      </c>
      <c r="X131" s="43">
        <f>SUM($E131:I131)</f>
        <v>513544</v>
      </c>
      <c r="Y131" s="43">
        <f>SUM($E131:J131)</f>
        <v>652950</v>
      </c>
      <c r="Z131" s="43">
        <f>SUM($E131:K131)</f>
        <v>816907</v>
      </c>
      <c r="AA131" s="43">
        <f>SUM($E131:L131)</f>
        <v>983218</v>
      </c>
      <c r="AB131" s="43">
        <f>SUM($E131:M131)</f>
        <v>1110338</v>
      </c>
      <c r="AC131" s="43">
        <f>SUM($E131:N131)</f>
        <v>1236567</v>
      </c>
      <c r="AD131" s="43">
        <f>SUM($E131:O131)</f>
        <v>1349901</v>
      </c>
      <c r="AE131" s="43">
        <f>SUM($E131:P131)</f>
        <v>1462826</v>
      </c>
    </row>
    <row r="132" spans="1:31" s="17" customFormat="1" ht="15.2" customHeight="1">
      <c r="A132" s="25">
        <v>2020</v>
      </c>
      <c r="B132" s="32"/>
      <c r="C132" s="30" t="s">
        <v>6</v>
      </c>
      <c r="E132" s="43">
        <f t="shared" si="48"/>
        <v>89222</v>
      </c>
      <c r="F132" s="43">
        <f t="shared" si="48"/>
        <v>85732</v>
      </c>
      <c r="G132" s="43">
        <f t="shared" si="48"/>
        <v>47741</v>
      </c>
      <c r="H132" s="43">
        <f t="shared" si="48"/>
        <v>3191</v>
      </c>
      <c r="I132" s="43">
        <f t="shared" si="48"/>
        <v>4493</v>
      </c>
      <c r="J132" s="43">
        <f t="shared" si="48"/>
        <v>6624</v>
      </c>
      <c r="K132" s="43">
        <f t="shared" si="48"/>
        <v>7308</v>
      </c>
      <c r="L132" s="43">
        <f t="shared" si="48"/>
        <v>8276</v>
      </c>
      <c r="M132" s="43">
        <f t="shared" si="48"/>
        <v>7911</v>
      </c>
      <c r="N132" s="43">
        <f t="shared" si="48"/>
        <v>8049</v>
      </c>
      <c r="O132" s="43">
        <f t="shared" si="48"/>
        <v>6955</v>
      </c>
      <c r="P132" s="43">
        <f t="shared" si="48"/>
        <v>6826</v>
      </c>
      <c r="Q132" s="43">
        <f t="shared" ref="Q132" si="50">SUM(E132:P132)</f>
        <v>282328</v>
      </c>
      <c r="R132" s="44"/>
      <c r="S132" s="44"/>
      <c r="T132" s="43">
        <f>SUM($E132:E132)</f>
        <v>89222</v>
      </c>
      <c r="U132" s="43">
        <f>SUM($E132:F132)</f>
        <v>174954</v>
      </c>
      <c r="V132" s="43">
        <f>SUM($E132:G132)</f>
        <v>222695</v>
      </c>
      <c r="W132" s="43">
        <f>SUM($E132:H132)</f>
        <v>225886</v>
      </c>
      <c r="X132" s="43">
        <f>SUM($E132:I132)</f>
        <v>230379</v>
      </c>
      <c r="Y132" s="43">
        <f>SUM($E132:J132)</f>
        <v>237003</v>
      </c>
      <c r="Z132" s="43">
        <f>SUM($E132:K132)</f>
        <v>244311</v>
      </c>
      <c r="AA132" s="43">
        <f>SUM($E132:L132)</f>
        <v>252587</v>
      </c>
      <c r="AB132" s="43">
        <f>SUM($E132:M132)</f>
        <v>260498</v>
      </c>
      <c r="AC132" s="43">
        <f>SUM($E132:N132)</f>
        <v>268547</v>
      </c>
      <c r="AD132" s="43">
        <f>SUM($E132:O132)</f>
        <v>275502</v>
      </c>
      <c r="AE132" s="43">
        <f>SUM($E132:P132)</f>
        <v>282328</v>
      </c>
    </row>
    <row r="133" spans="1:31" s="17" customFormat="1" ht="15.2" customHeight="1">
      <c r="A133" s="25">
        <v>2021</v>
      </c>
      <c r="B133" s="32"/>
      <c r="C133" s="30" t="s">
        <v>6</v>
      </c>
      <c r="E133" s="43">
        <f t="shared" si="48"/>
        <v>6690</v>
      </c>
      <c r="F133" s="43">
        <f t="shared" si="48"/>
        <v>5588</v>
      </c>
      <c r="G133" s="43">
        <f t="shared" si="48"/>
        <v>6867</v>
      </c>
      <c r="H133" s="43">
        <f t="shared" si="48"/>
        <v>9622</v>
      </c>
      <c r="I133" s="43">
        <f t="shared" si="48"/>
        <v>10020</v>
      </c>
      <c r="J133" s="43">
        <f t="shared" si="48"/>
        <v>10859</v>
      </c>
      <c r="K133" s="43">
        <f t="shared" si="48"/>
        <v>13323</v>
      </c>
      <c r="L133" s="43">
        <f t="shared" si="48"/>
        <v>21640</v>
      </c>
      <c r="M133" s="43">
        <f t="shared" si="48"/>
        <v>22192</v>
      </c>
      <c r="N133" s="43">
        <f t="shared" si="48"/>
        <v>23174</v>
      </c>
      <c r="O133" s="43">
        <f t="shared" si="48"/>
        <v>30479</v>
      </c>
      <c r="P133" s="43">
        <f t="shared" si="48"/>
        <v>37739</v>
      </c>
      <c r="Q133" s="43">
        <f t="shared" ref="Q133:Q134" si="51">SUM(E133:P133)</f>
        <v>198193</v>
      </c>
      <c r="R133" s="44"/>
      <c r="S133" s="44"/>
      <c r="T133" s="43">
        <f>SUM($E133:E133)</f>
        <v>6690</v>
      </c>
      <c r="U133" s="43">
        <f>SUM($E133:F133)</f>
        <v>12278</v>
      </c>
      <c r="V133" s="43">
        <f>SUM($E133:G133)</f>
        <v>19145</v>
      </c>
      <c r="W133" s="43">
        <f>SUM($E133:H133)</f>
        <v>28767</v>
      </c>
      <c r="X133" s="43">
        <f>SUM($E133:I133)</f>
        <v>38787</v>
      </c>
      <c r="Y133" s="43">
        <f>SUM($E133:J133)</f>
        <v>49646</v>
      </c>
      <c r="Z133" s="43">
        <f>SUM($E133:K133)</f>
        <v>62969</v>
      </c>
      <c r="AA133" s="43">
        <f>SUM($E133:L133)</f>
        <v>84609</v>
      </c>
      <c r="AB133" s="43">
        <f>SUM($E133:M133)</f>
        <v>106801</v>
      </c>
      <c r="AC133" s="43">
        <f>SUM($E133:N133)</f>
        <v>129975</v>
      </c>
      <c r="AD133" s="43">
        <f>SUM($E133:O133)</f>
        <v>160454</v>
      </c>
      <c r="AE133" s="43">
        <f>SUM($E133:P133)</f>
        <v>198193</v>
      </c>
    </row>
    <row r="134" spans="1:31" s="17" customFormat="1" ht="15.2" customHeight="1">
      <c r="A134" s="25">
        <v>2022</v>
      </c>
      <c r="B134" s="32"/>
      <c r="C134" s="30" t="s">
        <v>6</v>
      </c>
      <c r="E134" s="43">
        <f t="shared" si="48"/>
        <v>19694</v>
      </c>
      <c r="F134" s="43">
        <f t="shared" si="48"/>
        <v>18523</v>
      </c>
      <c r="G134" s="43">
        <f t="shared" si="48"/>
        <v>32183</v>
      </c>
      <c r="H134" s="43">
        <f t="shared" si="48"/>
        <v>54857</v>
      </c>
      <c r="I134" s="43">
        <f t="shared" si="48"/>
        <v>63332</v>
      </c>
      <c r="J134" s="43">
        <f t="shared" si="48"/>
        <v>71370</v>
      </c>
      <c r="K134" s="43">
        <f t="shared" si="48"/>
        <v>86392</v>
      </c>
      <c r="L134" s="43">
        <f t="shared" si="48"/>
        <v>83891</v>
      </c>
      <c r="M134" s="43">
        <f t="shared" si="48"/>
        <v>69566</v>
      </c>
      <c r="N134" s="43">
        <f t="shared" si="48"/>
        <v>82808</v>
      </c>
      <c r="O134" s="43">
        <f t="shared" si="48"/>
        <v>79073</v>
      </c>
      <c r="P134" s="43">
        <f t="shared" si="48"/>
        <v>71877</v>
      </c>
      <c r="Q134" s="43">
        <f t="shared" si="51"/>
        <v>733566</v>
      </c>
      <c r="R134" s="44"/>
      <c r="S134" s="44"/>
      <c r="T134" s="43">
        <f>SUM($E134:E134)</f>
        <v>19694</v>
      </c>
      <c r="U134" s="43">
        <f>SUM($E134:F134)</f>
        <v>38217</v>
      </c>
      <c r="V134" s="43">
        <f>SUM($E134:G134)</f>
        <v>70400</v>
      </c>
      <c r="W134" s="43">
        <f>SUM($E134:H134)</f>
        <v>125257</v>
      </c>
      <c r="X134" s="43">
        <f>SUM($E134:I134)</f>
        <v>188589</v>
      </c>
      <c r="Y134" s="43">
        <f>SUM($E134:J134)</f>
        <v>259959</v>
      </c>
      <c r="Z134" s="43">
        <f>SUM($E134:K134)</f>
        <v>346351</v>
      </c>
      <c r="AA134" s="43">
        <f>SUM($E134:L134)</f>
        <v>430242</v>
      </c>
      <c r="AB134" s="43">
        <f>SUM($E134:M134)</f>
        <v>499808</v>
      </c>
      <c r="AC134" s="43">
        <f>SUM($E134:N134)</f>
        <v>582616</v>
      </c>
      <c r="AD134" s="43">
        <f>SUM($E134:O134)</f>
        <v>661689</v>
      </c>
      <c r="AE134" s="43">
        <f>SUM($E134:P134)</f>
        <v>733566</v>
      </c>
    </row>
    <row r="135" spans="1:31" s="17" customFormat="1" ht="15.2" customHeight="1">
      <c r="A135" s="25">
        <v>2023</v>
      </c>
      <c r="B135" s="32"/>
      <c r="C135" s="30" t="s">
        <v>6</v>
      </c>
      <c r="E135" s="43">
        <f t="shared" si="48"/>
        <v>64594</v>
      </c>
      <c r="F135" s="43">
        <f t="shared" si="48"/>
        <v>58903</v>
      </c>
      <c r="G135" s="43">
        <f t="shared" si="48"/>
        <v>70786</v>
      </c>
      <c r="H135" s="43">
        <f t="shared" si="48"/>
        <v>75257</v>
      </c>
      <c r="I135" s="43">
        <f t="shared" si="48"/>
        <v>84974</v>
      </c>
      <c r="J135" s="43">
        <f t="shared" si="48"/>
        <v>95486</v>
      </c>
      <c r="K135" s="43">
        <f t="shared" si="48"/>
        <v>100906</v>
      </c>
      <c r="L135" s="43">
        <f t="shared" si="48"/>
        <v>97367</v>
      </c>
      <c r="M135" s="43">
        <f t="shared" si="48"/>
        <v>84648</v>
      </c>
      <c r="N135" s="43">
        <f t="shared" si="48"/>
        <v>87127</v>
      </c>
      <c r="O135" s="43">
        <f t="shared" si="48"/>
        <v>81136</v>
      </c>
      <c r="P135" s="43">
        <f t="shared" si="48"/>
        <v>81523</v>
      </c>
      <c r="Q135" s="43">
        <f t="shared" ref="Q135:Q136" si="52">SUM(E135:P135)</f>
        <v>982707</v>
      </c>
      <c r="R135" s="44"/>
      <c r="S135" s="44"/>
      <c r="T135" s="43">
        <f>SUM($E135:E135)</f>
        <v>64594</v>
      </c>
      <c r="U135" s="43">
        <f>SUM($E135:F135)</f>
        <v>123497</v>
      </c>
      <c r="V135" s="43">
        <f>SUM($E135:G135)</f>
        <v>194283</v>
      </c>
      <c r="W135" s="43">
        <f>SUM($E135:H135)</f>
        <v>269540</v>
      </c>
      <c r="X135" s="43">
        <f>SUM($E135:I135)</f>
        <v>354514</v>
      </c>
      <c r="Y135" s="43">
        <f>SUM($E135:J135)</f>
        <v>450000</v>
      </c>
      <c r="Z135" s="43">
        <f>SUM($E135:K135)</f>
        <v>550906</v>
      </c>
      <c r="AA135" s="43">
        <f>SUM($E135:L135)</f>
        <v>648273</v>
      </c>
      <c r="AB135" s="43">
        <f>SUM($E135:M135)</f>
        <v>732921</v>
      </c>
      <c r="AC135" s="43">
        <f>SUM($E135:N135)</f>
        <v>820048</v>
      </c>
      <c r="AD135" s="43">
        <f>SUM($E135:O135)</f>
        <v>901184</v>
      </c>
      <c r="AE135" s="43">
        <f>SUM($E135:P135)</f>
        <v>982707</v>
      </c>
    </row>
    <row r="136" spans="1:31" s="17" customFormat="1" ht="15.2" customHeight="1">
      <c r="A136" s="25">
        <v>2024</v>
      </c>
      <c r="B136" s="32"/>
      <c r="C136" s="30" t="s">
        <v>6</v>
      </c>
      <c r="E136" s="43">
        <f t="shared" si="48"/>
        <v>63307</v>
      </c>
      <c r="F136" s="43">
        <f t="shared" si="48"/>
        <v>66058</v>
      </c>
      <c r="G136" s="43">
        <f t="shared" si="48"/>
        <v>81791</v>
      </c>
      <c r="H136" s="43">
        <f t="shared" si="48"/>
        <v>80004</v>
      </c>
      <c r="I136" s="43">
        <f t="shared" si="48"/>
        <v>96065</v>
      </c>
      <c r="J136" s="43">
        <f t="shared" si="48"/>
        <v>95049</v>
      </c>
      <c r="K136" s="43">
        <f t="shared" si="48"/>
        <v>109964</v>
      </c>
      <c r="L136" s="43">
        <f t="shared" si="48"/>
        <v>113691</v>
      </c>
      <c r="M136" s="43">
        <f t="shared" si="48"/>
        <v>88278</v>
      </c>
      <c r="N136" s="43">
        <f t="shared" si="48"/>
        <v>88223</v>
      </c>
      <c r="O136" s="43">
        <f t="shared" si="48"/>
        <v>86484</v>
      </c>
      <c r="P136" s="43">
        <f t="shared" si="48"/>
        <v>80380</v>
      </c>
      <c r="Q136" s="43">
        <f t="shared" si="52"/>
        <v>1049294</v>
      </c>
      <c r="R136" s="44"/>
      <c r="S136" s="44"/>
      <c r="T136" s="43">
        <f>SUM($E136:E136)</f>
        <v>63307</v>
      </c>
      <c r="U136" s="43">
        <f>SUM($E136:F136)</f>
        <v>129365</v>
      </c>
      <c r="V136" s="43">
        <f>SUM($E136:G136)</f>
        <v>211156</v>
      </c>
      <c r="W136" s="43">
        <f>SUM($E136:H136)</f>
        <v>291160</v>
      </c>
      <c r="X136" s="43">
        <f>SUM($E136:I136)</f>
        <v>387225</v>
      </c>
      <c r="Y136" s="43">
        <f>SUM($E136:J136)</f>
        <v>482274</v>
      </c>
      <c r="Z136" s="43">
        <f>SUM($E136:K136)</f>
        <v>592238</v>
      </c>
      <c r="AA136" s="43">
        <f>SUM($E136:L136)</f>
        <v>705929</v>
      </c>
      <c r="AB136" s="43">
        <f>SUM($E136:M136)</f>
        <v>794207</v>
      </c>
      <c r="AC136" s="43">
        <f>SUM($E136:N136)</f>
        <v>882430</v>
      </c>
      <c r="AD136" s="43">
        <f>SUM($E136:O136)</f>
        <v>968914</v>
      </c>
      <c r="AE136" s="43">
        <f>SUM($E136:P136)</f>
        <v>1049294</v>
      </c>
    </row>
    <row r="137" spans="1:31" s="17" customFormat="1" ht="15.2" customHeight="1">
      <c r="A137" s="25">
        <v>2025</v>
      </c>
      <c r="B137" s="32"/>
      <c r="C137" s="30" t="s">
        <v>6</v>
      </c>
      <c r="E137" s="43">
        <f t="shared" si="48"/>
        <v>64715</v>
      </c>
      <c r="F137" s="43">
        <f t="shared" si="48"/>
        <v>52857</v>
      </c>
      <c r="G137" s="43">
        <f t="shared" si="48"/>
        <v>62357</v>
      </c>
      <c r="H137" s="43">
        <f t="shared" si="48"/>
        <v>56590</v>
      </c>
      <c r="I137" s="43">
        <f t="shared" si="48"/>
        <v>67035</v>
      </c>
      <c r="J137" s="43">
        <f t="shared" si="48"/>
        <v>77196</v>
      </c>
      <c r="K137" s="43">
        <f t="shared" si="48"/>
        <v>90431</v>
      </c>
      <c r="L137" s="43">
        <f t="shared" si="48"/>
        <v>94590</v>
      </c>
      <c r="M137" s="43">
        <f t="shared" si="48"/>
        <v>72829</v>
      </c>
      <c r="N137" s="43">
        <f t="shared" si="48"/>
        <v>70750</v>
      </c>
      <c r="O137" s="43">
        <f t="shared" si="48"/>
        <v>62901</v>
      </c>
      <c r="P137" s="43">
        <f t="shared" si="48"/>
        <v>59982</v>
      </c>
      <c r="Q137" s="43">
        <f t="shared" ref="Q137" si="53">SUM(E137:P137)</f>
        <v>832233</v>
      </c>
      <c r="R137" s="44"/>
      <c r="S137" s="44"/>
      <c r="T137" s="43">
        <f>SUM($E137:E137)</f>
        <v>64715</v>
      </c>
      <c r="U137" s="43">
        <f>SUM($E137:F137)</f>
        <v>117572</v>
      </c>
      <c r="V137" s="43">
        <f>SUM($E137:G137)</f>
        <v>179929</v>
      </c>
      <c r="W137" s="43">
        <f>SUM($E137:H137)</f>
        <v>236519</v>
      </c>
      <c r="X137" s="43">
        <f>SUM($E137:I137)</f>
        <v>303554</v>
      </c>
      <c r="Y137" s="43">
        <f>SUM($E137:J137)</f>
        <v>380750</v>
      </c>
      <c r="Z137" s="43">
        <f>SUM($E137:K137)</f>
        <v>471181</v>
      </c>
      <c r="AA137" s="43">
        <f>SUM($E137:L137)</f>
        <v>565771</v>
      </c>
      <c r="AB137" s="43">
        <f>SUM($E137:M137)</f>
        <v>638600</v>
      </c>
      <c r="AC137" s="43">
        <f>SUM($E137:N137)</f>
        <v>709350</v>
      </c>
      <c r="AD137" s="43">
        <f>SUM($E137:O137)</f>
        <v>772251</v>
      </c>
      <c r="AE137" s="43">
        <f>SUM($E137:P137)</f>
        <v>832233</v>
      </c>
    </row>
    <row r="138" spans="1:31" s="17" customFormat="1" ht="15.2" customHeight="1">
      <c r="A138" s="25">
        <v>2026</v>
      </c>
      <c r="B138" s="32"/>
      <c r="C138" s="30" t="s">
        <v>6</v>
      </c>
      <c r="E138" s="43">
        <f t="shared" si="48"/>
        <v>49803</v>
      </c>
      <c r="F138" s="43">
        <f t="shared" si="48"/>
        <v>46965</v>
      </c>
      <c r="G138" s="43">
        <f t="shared" si="48"/>
        <v>57859</v>
      </c>
      <c r="H138" s="43">
        <f t="shared" si="48"/>
        <v>62628</v>
      </c>
      <c r="I138" s="43">
        <f t="shared" si="48"/>
        <v>76340</v>
      </c>
      <c r="J138" s="43">
        <f t="shared" si="48"/>
        <v>86973</v>
      </c>
      <c r="K138" s="43">
        <f t="shared" si="48"/>
        <v>101768</v>
      </c>
      <c r="L138" s="43">
        <f t="shared" si="48"/>
        <v>101334</v>
      </c>
      <c r="M138" s="43">
        <f t="shared" si="48"/>
        <v>0</v>
      </c>
      <c r="N138" s="43">
        <f t="shared" si="48"/>
        <v>0</v>
      </c>
      <c r="O138" s="43">
        <f t="shared" si="48"/>
        <v>0</v>
      </c>
      <c r="P138" s="43">
        <f t="shared" si="48"/>
        <v>0</v>
      </c>
      <c r="Q138" s="43">
        <f t="shared" si="47"/>
        <v>583670</v>
      </c>
      <c r="R138" s="44"/>
      <c r="S138" s="44"/>
      <c r="T138" s="43">
        <f>SUM($E138:E138)</f>
        <v>49803</v>
      </c>
      <c r="U138" s="43">
        <f>SUM($E138:F138)</f>
        <v>96768</v>
      </c>
      <c r="V138" s="43">
        <f>SUM($E138:G138)</f>
        <v>154627</v>
      </c>
      <c r="W138" s="43">
        <f>SUM($E138:H138)</f>
        <v>217255</v>
      </c>
      <c r="X138" s="43">
        <f>SUM($E138:I138)</f>
        <v>293595</v>
      </c>
      <c r="Y138" s="43">
        <f>SUM($E138:J138)</f>
        <v>380568</v>
      </c>
      <c r="Z138" s="43">
        <f>SUM($E138:K138)</f>
        <v>482336</v>
      </c>
      <c r="AA138" s="43">
        <f>SUM($E138:L138)</f>
        <v>583670</v>
      </c>
      <c r="AB138" s="43">
        <f>SUM($E138:M138)</f>
        <v>583670</v>
      </c>
      <c r="AC138" s="43">
        <f>SUM($E138:N138)</f>
        <v>583670</v>
      </c>
      <c r="AD138" s="43">
        <f>SUM($E138:O138)</f>
        <v>583670</v>
      </c>
      <c r="AE138" s="43">
        <f>SUM($E138:P138)</f>
        <v>583670</v>
      </c>
    </row>
    <row r="139" spans="1:31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</row>
    <row r="140" spans="1:31" ht="15.2" customHeight="1">
      <c r="R140" s="44"/>
      <c r="S140" s="44"/>
    </row>
    <row r="141" spans="1:31" ht="15.2" customHeight="1">
      <c r="A141" s="25">
        <v>2006</v>
      </c>
      <c r="B141" s="32"/>
      <c r="C141" s="30" t="s">
        <v>7</v>
      </c>
      <c r="D141" s="17"/>
      <c r="E141" s="43">
        <f t="shared" ref="E141:P150" si="54">SUMIFS(E$11:E$115,$A$11:$A$115,$A141,$C$11:$C$115,$C141)</f>
        <v>72495</v>
      </c>
      <c r="F141" s="43">
        <f t="shared" si="54"/>
        <v>67953</v>
      </c>
      <c r="G141" s="43">
        <f t="shared" si="54"/>
        <v>76980</v>
      </c>
      <c r="H141" s="43">
        <f t="shared" si="54"/>
        <v>69180</v>
      </c>
      <c r="I141" s="43">
        <f t="shared" si="54"/>
        <v>76315</v>
      </c>
      <c r="J141" s="43">
        <f t="shared" si="54"/>
        <v>75574</v>
      </c>
      <c r="K141" s="43">
        <f t="shared" si="54"/>
        <v>60669</v>
      </c>
      <c r="L141" s="43">
        <f t="shared" si="54"/>
        <v>72361</v>
      </c>
      <c r="M141" s="43">
        <f t="shared" si="54"/>
        <v>66118</v>
      </c>
      <c r="N141" s="43">
        <f t="shared" si="54"/>
        <v>70950</v>
      </c>
      <c r="O141" s="43">
        <f t="shared" si="54"/>
        <v>68026</v>
      </c>
      <c r="P141" s="43">
        <f t="shared" si="54"/>
        <v>56696</v>
      </c>
      <c r="Q141" s="43">
        <f t="shared" ref="Q141:Q146" si="55">SUM(E141:P141)</f>
        <v>833317</v>
      </c>
      <c r="R141" s="44"/>
      <c r="S141" s="44"/>
      <c r="T141" s="43">
        <f>SUM($E141:E141)</f>
        <v>72495</v>
      </c>
      <c r="U141" s="43">
        <f>SUM($E141:F141)</f>
        <v>140448</v>
      </c>
      <c r="V141" s="43">
        <f>SUM($E141:G141)</f>
        <v>217428</v>
      </c>
      <c r="W141" s="43">
        <f>SUM($E141:H141)</f>
        <v>286608</v>
      </c>
      <c r="X141" s="43">
        <f>SUM($E141:I141)</f>
        <v>362923</v>
      </c>
      <c r="Y141" s="43">
        <f>SUM($E141:J141)</f>
        <v>438497</v>
      </c>
      <c r="Z141" s="43">
        <f>SUM($E141:K141)</f>
        <v>499166</v>
      </c>
      <c r="AA141" s="43">
        <f>SUM($E141:L141)</f>
        <v>571527</v>
      </c>
      <c r="AB141" s="43">
        <f>SUM($E141:M141)</f>
        <v>637645</v>
      </c>
      <c r="AC141" s="43">
        <f>SUM($E141:N141)</f>
        <v>708595</v>
      </c>
      <c r="AD141" s="43">
        <f>SUM($E141:O141)</f>
        <v>776621</v>
      </c>
      <c r="AE141" s="43">
        <f>SUM($E141:P141)</f>
        <v>833317</v>
      </c>
    </row>
    <row r="142" spans="1:31" ht="15.2" customHeight="1">
      <c r="A142" s="25">
        <v>2007</v>
      </c>
      <c r="B142" s="32"/>
      <c r="C142" s="30" t="s">
        <v>7</v>
      </c>
      <c r="D142" s="17"/>
      <c r="E142" s="43">
        <f t="shared" si="54"/>
        <v>65530</v>
      </c>
      <c r="F142" s="43">
        <f t="shared" si="54"/>
        <v>59775</v>
      </c>
      <c r="G142" s="43">
        <f t="shared" si="54"/>
        <v>67803</v>
      </c>
      <c r="H142" s="43">
        <f t="shared" si="54"/>
        <v>65343</v>
      </c>
      <c r="I142" s="43">
        <f t="shared" si="54"/>
        <v>72314</v>
      </c>
      <c r="J142" s="43">
        <f t="shared" si="54"/>
        <v>67010</v>
      </c>
      <c r="K142" s="43">
        <f t="shared" si="54"/>
        <v>58687</v>
      </c>
      <c r="L142" s="43">
        <f t="shared" si="54"/>
        <v>66081</v>
      </c>
      <c r="M142" s="43">
        <f t="shared" si="54"/>
        <v>61393</v>
      </c>
      <c r="N142" s="43">
        <f t="shared" si="54"/>
        <v>69401</v>
      </c>
      <c r="O142" s="43">
        <f t="shared" si="54"/>
        <v>64795</v>
      </c>
      <c r="P142" s="43">
        <f t="shared" si="54"/>
        <v>51679</v>
      </c>
      <c r="Q142" s="43">
        <f t="shared" si="55"/>
        <v>769811</v>
      </c>
      <c r="R142" s="44"/>
      <c r="S142" s="44"/>
      <c r="T142" s="43">
        <f>SUM($E142:E142)</f>
        <v>65530</v>
      </c>
      <c r="U142" s="43">
        <f>SUM($E142:F142)</f>
        <v>125305</v>
      </c>
      <c r="V142" s="43">
        <f>SUM($E142:G142)</f>
        <v>193108</v>
      </c>
      <c r="W142" s="43">
        <f>SUM($E142:H142)</f>
        <v>258451</v>
      </c>
      <c r="X142" s="43">
        <f>SUM($E142:I142)</f>
        <v>330765</v>
      </c>
      <c r="Y142" s="43">
        <f>SUM($E142:J142)</f>
        <v>397775</v>
      </c>
      <c r="Z142" s="43">
        <f>SUM($E142:K142)</f>
        <v>456462</v>
      </c>
      <c r="AA142" s="43">
        <f>SUM($E142:L142)</f>
        <v>522543</v>
      </c>
      <c r="AB142" s="43">
        <f>SUM($E142:M142)</f>
        <v>583936</v>
      </c>
      <c r="AC142" s="43">
        <f>SUM($E142:N142)</f>
        <v>653337</v>
      </c>
      <c r="AD142" s="43">
        <f>SUM($E142:O142)</f>
        <v>718132</v>
      </c>
      <c r="AE142" s="43">
        <f>SUM($E142:P142)</f>
        <v>769811</v>
      </c>
    </row>
    <row r="143" spans="1:31" ht="15.2" customHeight="1">
      <c r="A143" s="25">
        <v>2008</v>
      </c>
      <c r="B143" s="32"/>
      <c r="C143" s="30" t="s">
        <v>7</v>
      </c>
      <c r="D143" s="17"/>
      <c r="E143" s="43">
        <f t="shared" si="54"/>
        <v>63669</v>
      </c>
      <c r="F143" s="43">
        <f t="shared" si="54"/>
        <v>61666</v>
      </c>
      <c r="G143" s="43">
        <f t="shared" si="54"/>
        <v>61279</v>
      </c>
      <c r="H143" s="43">
        <f t="shared" si="54"/>
        <v>65870</v>
      </c>
      <c r="I143" s="43">
        <f t="shared" si="54"/>
        <v>65504</v>
      </c>
      <c r="J143" s="43">
        <f t="shared" si="54"/>
        <v>67768</v>
      </c>
      <c r="K143" s="43">
        <f t="shared" si="54"/>
        <v>60640</v>
      </c>
      <c r="L143" s="43">
        <f t="shared" si="54"/>
        <v>61012</v>
      </c>
      <c r="M143" s="43">
        <f t="shared" si="54"/>
        <v>64003</v>
      </c>
      <c r="N143" s="43">
        <f t="shared" si="54"/>
        <v>63403</v>
      </c>
      <c r="O143" s="43">
        <f t="shared" si="54"/>
        <v>52381</v>
      </c>
      <c r="P143" s="43">
        <f t="shared" si="54"/>
        <v>45303</v>
      </c>
      <c r="Q143" s="43">
        <f t="shared" si="55"/>
        <v>732498</v>
      </c>
      <c r="R143" s="44"/>
      <c r="S143" s="44"/>
      <c r="T143" s="43">
        <f>SUM($E143:E143)</f>
        <v>63669</v>
      </c>
      <c r="U143" s="43">
        <f>SUM($E143:F143)</f>
        <v>125335</v>
      </c>
      <c r="V143" s="43">
        <f>SUM($E143:G143)</f>
        <v>186614</v>
      </c>
      <c r="W143" s="43">
        <f>SUM($E143:H143)</f>
        <v>252484</v>
      </c>
      <c r="X143" s="43">
        <f>SUM($E143:I143)</f>
        <v>317988</v>
      </c>
      <c r="Y143" s="43">
        <f>SUM($E143:J143)</f>
        <v>385756</v>
      </c>
      <c r="Z143" s="43">
        <f>SUM($E143:K143)</f>
        <v>446396</v>
      </c>
      <c r="AA143" s="43">
        <f>SUM($E143:L143)</f>
        <v>507408</v>
      </c>
      <c r="AB143" s="43">
        <f>SUM($E143:M143)</f>
        <v>571411</v>
      </c>
      <c r="AC143" s="43">
        <f>SUM($E143:N143)</f>
        <v>634814</v>
      </c>
      <c r="AD143" s="43">
        <f>SUM($E143:O143)</f>
        <v>687195</v>
      </c>
      <c r="AE143" s="43">
        <f>SUM($E143:P143)</f>
        <v>732498</v>
      </c>
    </row>
    <row r="144" spans="1:31" ht="15.2" customHeight="1">
      <c r="A144" s="25">
        <v>2009</v>
      </c>
      <c r="B144" s="32"/>
      <c r="C144" s="30" t="s">
        <v>7</v>
      </c>
      <c r="D144" s="17"/>
      <c r="E144" s="43">
        <f t="shared" si="54"/>
        <v>43459</v>
      </c>
      <c r="F144" s="43">
        <f t="shared" si="54"/>
        <v>45070</v>
      </c>
      <c r="G144" s="43">
        <f t="shared" si="54"/>
        <v>50973</v>
      </c>
      <c r="H144" s="43">
        <f t="shared" si="54"/>
        <v>49425</v>
      </c>
      <c r="I144" s="43">
        <f t="shared" si="54"/>
        <v>48734</v>
      </c>
      <c r="J144" s="43">
        <f t="shared" si="54"/>
        <v>51081</v>
      </c>
      <c r="K144" s="43">
        <f t="shared" si="54"/>
        <v>49597</v>
      </c>
      <c r="L144" s="43">
        <f t="shared" si="54"/>
        <v>53679</v>
      </c>
      <c r="M144" s="43">
        <f t="shared" si="54"/>
        <v>58358</v>
      </c>
      <c r="N144" s="43">
        <f t="shared" si="54"/>
        <v>59504</v>
      </c>
      <c r="O144" s="43">
        <f t="shared" si="54"/>
        <v>57735</v>
      </c>
      <c r="P144" s="43">
        <f t="shared" si="54"/>
        <v>52867</v>
      </c>
      <c r="Q144" s="43">
        <f t="shared" si="55"/>
        <v>620482</v>
      </c>
      <c r="R144" s="44"/>
      <c r="S144" s="44"/>
      <c r="T144" s="43">
        <f>SUM($E144:E144)</f>
        <v>43459</v>
      </c>
      <c r="U144" s="43">
        <f>SUM($E144:F144)</f>
        <v>88529</v>
      </c>
      <c r="V144" s="43">
        <f>SUM($E144:G144)</f>
        <v>139502</v>
      </c>
      <c r="W144" s="43">
        <f>SUM($E144:H144)</f>
        <v>188927</v>
      </c>
      <c r="X144" s="43">
        <f>SUM($E144:I144)</f>
        <v>237661</v>
      </c>
      <c r="Y144" s="43">
        <f>SUM($E144:J144)</f>
        <v>288742</v>
      </c>
      <c r="Z144" s="43">
        <f>SUM($E144:K144)</f>
        <v>338339</v>
      </c>
      <c r="AA144" s="43">
        <f>SUM($E144:L144)</f>
        <v>392018</v>
      </c>
      <c r="AB144" s="43">
        <f>SUM($E144:M144)</f>
        <v>450376</v>
      </c>
      <c r="AC144" s="43">
        <f>SUM($E144:N144)</f>
        <v>509880</v>
      </c>
      <c r="AD144" s="43">
        <f>SUM($E144:O144)</f>
        <v>567615</v>
      </c>
      <c r="AE144" s="43">
        <f>SUM($E144:P144)</f>
        <v>620482</v>
      </c>
    </row>
    <row r="145" spans="1:31" ht="15.2" customHeight="1">
      <c r="A145" s="25">
        <v>2010</v>
      </c>
      <c r="B145" s="32"/>
      <c r="C145" s="30" t="s">
        <v>7</v>
      </c>
      <c r="D145" s="17"/>
      <c r="E145" s="43">
        <f t="shared" si="54"/>
        <v>52169</v>
      </c>
      <c r="F145" s="43">
        <f t="shared" si="54"/>
        <v>51309</v>
      </c>
      <c r="G145" s="43">
        <f t="shared" si="54"/>
        <v>60925</v>
      </c>
      <c r="H145" s="43">
        <f t="shared" si="54"/>
        <v>58113</v>
      </c>
      <c r="I145" s="43">
        <f t="shared" si="54"/>
        <v>58886</v>
      </c>
      <c r="J145" s="43">
        <f t="shared" si="54"/>
        <v>62652</v>
      </c>
      <c r="K145" s="43">
        <f t="shared" si="54"/>
        <v>51411</v>
      </c>
      <c r="L145" s="43">
        <f t="shared" si="54"/>
        <v>55444</v>
      </c>
      <c r="M145" s="43">
        <f t="shared" si="54"/>
        <v>55831</v>
      </c>
      <c r="N145" s="43">
        <f t="shared" si="54"/>
        <v>56014</v>
      </c>
      <c r="O145" s="43">
        <f t="shared" si="54"/>
        <v>54928</v>
      </c>
      <c r="P145" s="43">
        <f t="shared" si="54"/>
        <v>40672</v>
      </c>
      <c r="Q145" s="43">
        <f t="shared" si="55"/>
        <v>658354</v>
      </c>
      <c r="R145" s="44"/>
      <c r="S145" s="44"/>
      <c r="T145" s="43">
        <f>SUM($E145:E145)</f>
        <v>52169</v>
      </c>
      <c r="U145" s="43">
        <f>SUM($E145:F145)</f>
        <v>103478</v>
      </c>
      <c r="V145" s="43">
        <f>SUM($E145:G145)</f>
        <v>164403</v>
      </c>
      <c r="W145" s="43">
        <f>SUM($E145:H145)</f>
        <v>222516</v>
      </c>
      <c r="X145" s="43">
        <f>SUM($E145:I145)</f>
        <v>281402</v>
      </c>
      <c r="Y145" s="43">
        <f>SUM($E145:J145)</f>
        <v>344054</v>
      </c>
      <c r="Z145" s="43">
        <f>SUM($E145:K145)</f>
        <v>395465</v>
      </c>
      <c r="AA145" s="43">
        <f>SUM($E145:L145)</f>
        <v>450909</v>
      </c>
      <c r="AB145" s="43">
        <f>SUM($E145:M145)</f>
        <v>506740</v>
      </c>
      <c r="AC145" s="43">
        <f>SUM($E145:N145)</f>
        <v>562754</v>
      </c>
      <c r="AD145" s="43">
        <f>SUM($E145:O145)</f>
        <v>617682</v>
      </c>
      <c r="AE145" s="43">
        <f>SUM($E145:P145)</f>
        <v>658354</v>
      </c>
    </row>
    <row r="146" spans="1:31" ht="15.2" customHeight="1">
      <c r="A146" s="25">
        <v>2011</v>
      </c>
      <c r="B146" s="32"/>
      <c r="C146" s="30" t="s">
        <v>7</v>
      </c>
      <c r="D146" s="17"/>
      <c r="E146" s="43">
        <f t="shared" si="54"/>
        <v>52469</v>
      </c>
      <c r="F146" s="43">
        <f t="shared" si="54"/>
        <v>49207</v>
      </c>
      <c r="G146" s="43">
        <f t="shared" si="54"/>
        <v>60514</v>
      </c>
      <c r="H146" s="43">
        <f t="shared" si="54"/>
        <v>55145</v>
      </c>
      <c r="I146" s="43">
        <f t="shared" si="54"/>
        <v>58746</v>
      </c>
      <c r="J146" s="43">
        <f t="shared" si="54"/>
        <v>59444</v>
      </c>
      <c r="K146" s="43">
        <f t="shared" si="54"/>
        <v>51614</v>
      </c>
      <c r="L146" s="43">
        <f t="shared" si="54"/>
        <v>60482</v>
      </c>
      <c r="M146" s="43">
        <f t="shared" si="54"/>
        <v>55553</v>
      </c>
      <c r="N146" s="43">
        <f t="shared" si="54"/>
        <v>57880</v>
      </c>
      <c r="O146" s="43">
        <f t="shared" si="54"/>
        <v>55194</v>
      </c>
      <c r="P146" s="43">
        <f t="shared" si="54"/>
        <v>49120</v>
      </c>
      <c r="Q146" s="43">
        <f t="shared" si="55"/>
        <v>665368</v>
      </c>
      <c r="R146" s="44"/>
      <c r="S146" s="44"/>
      <c r="T146" s="43">
        <f>SUM($E146:E146)</f>
        <v>52469</v>
      </c>
      <c r="U146" s="43">
        <f>SUM($E146:F146)</f>
        <v>101676</v>
      </c>
      <c r="V146" s="43">
        <f>SUM($E146:G146)</f>
        <v>162190</v>
      </c>
      <c r="W146" s="43">
        <f>SUM($E146:H146)</f>
        <v>217335</v>
      </c>
      <c r="X146" s="43">
        <f>SUM($E146:I146)</f>
        <v>276081</v>
      </c>
      <c r="Y146" s="43">
        <f>SUM($E146:J146)</f>
        <v>335525</v>
      </c>
      <c r="Z146" s="43">
        <f>SUM($E146:K146)</f>
        <v>387139</v>
      </c>
      <c r="AA146" s="43">
        <f>SUM($E146:L146)</f>
        <v>447621</v>
      </c>
      <c r="AB146" s="43">
        <f>SUM($E146:M146)</f>
        <v>503174</v>
      </c>
      <c r="AC146" s="43">
        <f>SUM($E146:N146)</f>
        <v>561054</v>
      </c>
      <c r="AD146" s="43">
        <f>SUM($E146:O146)</f>
        <v>616248</v>
      </c>
      <c r="AE146" s="43">
        <f>SUM($E146:P146)</f>
        <v>665368</v>
      </c>
    </row>
    <row r="147" spans="1:31" ht="15.2" customHeight="1">
      <c r="A147" s="25">
        <v>2012</v>
      </c>
      <c r="B147" s="32"/>
      <c r="C147" s="30" t="s">
        <v>7</v>
      </c>
      <c r="D147" s="17"/>
      <c r="E147" s="43">
        <f t="shared" si="54"/>
        <v>53343</v>
      </c>
      <c r="F147" s="43">
        <f t="shared" si="54"/>
        <v>52934</v>
      </c>
      <c r="G147" s="43">
        <f t="shared" si="54"/>
        <v>57997</v>
      </c>
      <c r="H147" s="43">
        <f t="shared" si="54"/>
        <v>57358</v>
      </c>
      <c r="I147" s="43">
        <f t="shared" si="54"/>
        <v>60160</v>
      </c>
      <c r="J147" s="43">
        <f t="shared" si="54"/>
        <v>58149</v>
      </c>
      <c r="K147" s="43">
        <f t="shared" si="54"/>
        <v>54794</v>
      </c>
      <c r="L147" s="43">
        <f t="shared" si="54"/>
        <v>60076</v>
      </c>
      <c r="M147" s="43">
        <f t="shared" si="54"/>
        <v>55609</v>
      </c>
      <c r="N147" s="43">
        <f t="shared" si="54"/>
        <v>61385</v>
      </c>
      <c r="O147" s="43">
        <f t="shared" si="54"/>
        <v>58805</v>
      </c>
      <c r="P147" s="43">
        <f t="shared" si="54"/>
        <v>48616</v>
      </c>
      <c r="Q147" s="43">
        <f t="shared" ref="Q147:Q161" si="56">SUM(E147:P147)</f>
        <v>679226</v>
      </c>
      <c r="R147" s="44"/>
      <c r="S147" s="44"/>
      <c r="T147" s="43">
        <f>SUM($E147:E147)</f>
        <v>53343</v>
      </c>
      <c r="U147" s="43">
        <f>SUM($E147:F147)</f>
        <v>106277</v>
      </c>
      <c r="V147" s="43">
        <f>SUM($E147:G147)</f>
        <v>164274</v>
      </c>
      <c r="W147" s="43">
        <f>SUM($E147:H147)</f>
        <v>221632</v>
      </c>
      <c r="X147" s="43">
        <f>SUM($E147:I147)</f>
        <v>281792</v>
      </c>
      <c r="Y147" s="43">
        <f>SUM($E147:J147)</f>
        <v>339941</v>
      </c>
      <c r="Z147" s="43">
        <f>SUM($E147:K147)</f>
        <v>394735</v>
      </c>
      <c r="AA147" s="43">
        <f>SUM($E147:L147)</f>
        <v>454811</v>
      </c>
      <c r="AB147" s="43">
        <f>SUM($E147:M147)</f>
        <v>510420</v>
      </c>
      <c r="AC147" s="43">
        <f>SUM($E147:N147)</f>
        <v>571805</v>
      </c>
      <c r="AD147" s="43">
        <f>SUM($E147:O147)</f>
        <v>630610</v>
      </c>
      <c r="AE147" s="43">
        <f>SUM($E147:P147)</f>
        <v>679226</v>
      </c>
    </row>
    <row r="148" spans="1:31" ht="15.2" customHeight="1">
      <c r="A148" s="25">
        <v>2013</v>
      </c>
      <c r="B148" s="32"/>
      <c r="C148" s="30" t="s">
        <v>7</v>
      </c>
      <c r="D148" s="17"/>
      <c r="E148" s="43">
        <f t="shared" si="54"/>
        <v>59379</v>
      </c>
      <c r="F148" s="43">
        <f t="shared" si="54"/>
        <v>52715</v>
      </c>
      <c r="G148" s="43">
        <f t="shared" si="54"/>
        <v>57522</v>
      </c>
      <c r="H148" s="43">
        <f t="shared" si="54"/>
        <v>62196</v>
      </c>
      <c r="I148" s="43">
        <f t="shared" si="54"/>
        <v>64264</v>
      </c>
      <c r="J148" s="43">
        <f t="shared" si="54"/>
        <v>62758</v>
      </c>
      <c r="K148" s="43">
        <f t="shared" si="54"/>
        <v>59024</v>
      </c>
      <c r="L148" s="43">
        <f t="shared" si="54"/>
        <v>61877</v>
      </c>
      <c r="M148" s="43">
        <f t="shared" si="54"/>
        <v>61642</v>
      </c>
      <c r="N148" s="43">
        <f t="shared" si="54"/>
        <v>67232</v>
      </c>
      <c r="O148" s="43">
        <f t="shared" si="54"/>
        <v>61185</v>
      </c>
      <c r="P148" s="43">
        <f t="shared" si="54"/>
        <v>52353</v>
      </c>
      <c r="Q148" s="43">
        <f t="shared" si="56"/>
        <v>722147</v>
      </c>
      <c r="R148" s="44"/>
      <c r="S148" s="44"/>
      <c r="T148" s="43">
        <f>SUM($E148:E148)</f>
        <v>59379</v>
      </c>
      <c r="U148" s="43">
        <f>SUM($E148:F148)</f>
        <v>112094</v>
      </c>
      <c r="V148" s="43">
        <f>SUM($E148:G148)</f>
        <v>169616</v>
      </c>
      <c r="W148" s="43">
        <f>SUM($E148:H148)</f>
        <v>231812</v>
      </c>
      <c r="X148" s="43">
        <f>SUM($E148:I148)</f>
        <v>296076</v>
      </c>
      <c r="Y148" s="43">
        <f>SUM($E148:J148)</f>
        <v>358834</v>
      </c>
      <c r="Z148" s="43">
        <f>SUM($E148:K148)</f>
        <v>417858</v>
      </c>
      <c r="AA148" s="43">
        <f>SUM($E148:L148)</f>
        <v>479735</v>
      </c>
      <c r="AB148" s="43">
        <f>SUM($E148:M148)</f>
        <v>541377</v>
      </c>
      <c r="AC148" s="43">
        <f>SUM($E148:N148)</f>
        <v>608609</v>
      </c>
      <c r="AD148" s="43">
        <f>SUM($E148:O148)</f>
        <v>669794</v>
      </c>
      <c r="AE148" s="43">
        <f>SUM($E148:P148)</f>
        <v>722147</v>
      </c>
    </row>
    <row r="149" spans="1:31" ht="15.2" customHeight="1">
      <c r="A149" s="25">
        <v>2014</v>
      </c>
      <c r="B149" s="32"/>
      <c r="C149" s="30" t="s">
        <v>7</v>
      </c>
      <c r="D149" s="17"/>
      <c r="E149" s="43">
        <f t="shared" si="54"/>
        <v>56988</v>
      </c>
      <c r="F149" s="43">
        <f t="shared" si="54"/>
        <v>55452</v>
      </c>
      <c r="G149" s="43">
        <f t="shared" si="54"/>
        <v>62563</v>
      </c>
      <c r="H149" s="43">
        <f t="shared" si="54"/>
        <v>63921</v>
      </c>
      <c r="I149" s="43">
        <f t="shared" si="54"/>
        <v>66192</v>
      </c>
      <c r="J149" s="43">
        <f t="shared" si="54"/>
        <v>67564</v>
      </c>
      <c r="K149" s="43">
        <f t="shared" si="54"/>
        <v>64402</v>
      </c>
      <c r="L149" s="43">
        <f t="shared" si="54"/>
        <v>62629</v>
      </c>
      <c r="M149" s="43">
        <f t="shared" si="54"/>
        <v>69676</v>
      </c>
      <c r="N149" s="43">
        <f t="shared" si="54"/>
        <v>71914</v>
      </c>
      <c r="O149" s="43">
        <f t="shared" si="54"/>
        <v>64937</v>
      </c>
      <c r="P149" s="43">
        <f t="shared" si="54"/>
        <v>60553</v>
      </c>
      <c r="Q149" s="43">
        <f t="shared" si="56"/>
        <v>766791</v>
      </c>
      <c r="R149" s="44"/>
      <c r="S149" s="44"/>
      <c r="T149" s="43">
        <f>SUM($E149:E149)</f>
        <v>56988</v>
      </c>
      <c r="U149" s="43">
        <f>SUM($E149:F149)</f>
        <v>112440</v>
      </c>
      <c r="V149" s="43">
        <f>SUM($E149:G149)</f>
        <v>175003</v>
      </c>
      <c r="W149" s="43">
        <f>SUM($E149:H149)</f>
        <v>238924</v>
      </c>
      <c r="X149" s="43">
        <f>SUM($E149:I149)</f>
        <v>305116</v>
      </c>
      <c r="Y149" s="43">
        <f>SUM($E149:J149)</f>
        <v>372680</v>
      </c>
      <c r="Z149" s="43">
        <f>SUM($E149:K149)</f>
        <v>437082</v>
      </c>
      <c r="AA149" s="43">
        <f>SUM($E149:L149)</f>
        <v>499711</v>
      </c>
      <c r="AB149" s="43">
        <f>SUM($E149:M149)</f>
        <v>569387</v>
      </c>
      <c r="AC149" s="43">
        <f>SUM($E149:N149)</f>
        <v>641301</v>
      </c>
      <c r="AD149" s="43">
        <f>SUM($E149:O149)</f>
        <v>706238</v>
      </c>
      <c r="AE149" s="43">
        <f>SUM($E149:P149)</f>
        <v>766791</v>
      </c>
    </row>
    <row r="150" spans="1:31" ht="15.2" customHeight="1">
      <c r="A150" s="25">
        <v>2015</v>
      </c>
      <c r="B150" s="32"/>
      <c r="C150" s="30" t="s">
        <v>7</v>
      </c>
      <c r="D150" s="17"/>
      <c r="E150" s="43">
        <f t="shared" si="54"/>
        <v>59576</v>
      </c>
      <c r="F150" s="43">
        <f t="shared" si="54"/>
        <v>57858</v>
      </c>
      <c r="G150" s="43">
        <f t="shared" si="54"/>
        <v>69084</v>
      </c>
      <c r="H150" s="43">
        <f t="shared" si="54"/>
        <v>65532</v>
      </c>
      <c r="I150" s="43">
        <f t="shared" si="54"/>
        <v>66240</v>
      </c>
      <c r="J150" s="43">
        <f t="shared" si="54"/>
        <v>68947</v>
      </c>
      <c r="K150" s="43">
        <f t="shared" si="54"/>
        <v>62486</v>
      </c>
      <c r="L150" s="43">
        <f t="shared" si="54"/>
        <v>67658</v>
      </c>
      <c r="M150" s="43">
        <f t="shared" si="54"/>
        <v>68736</v>
      </c>
      <c r="N150" s="43">
        <f t="shared" si="54"/>
        <v>71291</v>
      </c>
      <c r="O150" s="43">
        <f t="shared" si="54"/>
        <v>68576</v>
      </c>
      <c r="P150" s="43">
        <f t="shared" si="54"/>
        <v>61260</v>
      </c>
      <c r="Q150" s="43">
        <f t="shared" si="56"/>
        <v>787244</v>
      </c>
      <c r="R150" s="44"/>
      <c r="S150" s="44"/>
      <c r="T150" s="43">
        <f>SUM($E150:E150)</f>
        <v>59576</v>
      </c>
      <c r="U150" s="43">
        <f>SUM($E150:F150)</f>
        <v>117434</v>
      </c>
      <c r="V150" s="43">
        <f>SUM($E150:G150)</f>
        <v>186518</v>
      </c>
      <c r="W150" s="43">
        <f>SUM($E150:H150)</f>
        <v>252050</v>
      </c>
      <c r="X150" s="43">
        <f>SUM($E150:I150)</f>
        <v>318290</v>
      </c>
      <c r="Y150" s="43">
        <f>SUM($E150:J150)</f>
        <v>387237</v>
      </c>
      <c r="Z150" s="43">
        <f>SUM($E150:K150)</f>
        <v>449723</v>
      </c>
      <c r="AA150" s="43">
        <f>SUM($E150:L150)</f>
        <v>517381</v>
      </c>
      <c r="AB150" s="43">
        <f>SUM($E150:M150)</f>
        <v>586117</v>
      </c>
      <c r="AC150" s="43">
        <f>SUM($E150:N150)</f>
        <v>657408</v>
      </c>
      <c r="AD150" s="43">
        <f>SUM($E150:O150)</f>
        <v>725984</v>
      </c>
      <c r="AE150" s="43">
        <f>SUM($E150:P150)</f>
        <v>787244</v>
      </c>
    </row>
    <row r="151" spans="1:31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64268</v>
      </c>
      <c r="F151" s="43">
        <f t="shared" si="57"/>
        <v>66408</v>
      </c>
      <c r="G151" s="43">
        <f t="shared" si="57"/>
        <v>72063</v>
      </c>
      <c r="H151" s="43">
        <f t="shared" si="57"/>
        <v>71077</v>
      </c>
      <c r="I151" s="43">
        <f t="shared" si="57"/>
        <v>71397</v>
      </c>
      <c r="J151" s="43">
        <f t="shared" si="57"/>
        <v>73994</v>
      </c>
      <c r="K151" s="43">
        <f t="shared" si="57"/>
        <v>64668</v>
      </c>
      <c r="L151" s="43">
        <f t="shared" si="57"/>
        <v>72225</v>
      </c>
      <c r="M151" s="43">
        <f t="shared" si="57"/>
        <v>69877</v>
      </c>
      <c r="N151" s="43">
        <f t="shared" si="57"/>
        <v>72140</v>
      </c>
      <c r="O151" s="43">
        <f t="shared" si="57"/>
        <v>70266</v>
      </c>
      <c r="P151" s="43">
        <f t="shared" si="57"/>
        <v>60120</v>
      </c>
      <c r="Q151" s="43">
        <f t="shared" si="56"/>
        <v>828503</v>
      </c>
      <c r="R151" s="44"/>
      <c r="S151" s="44"/>
      <c r="T151" s="43">
        <f>SUM($E151:E151)</f>
        <v>64268</v>
      </c>
      <c r="U151" s="43">
        <f>SUM($E151:F151)</f>
        <v>130676</v>
      </c>
      <c r="V151" s="43">
        <f>SUM($E151:G151)</f>
        <v>202739</v>
      </c>
      <c r="W151" s="43">
        <f>SUM($E151:H151)</f>
        <v>273816</v>
      </c>
      <c r="X151" s="43">
        <f>SUM($E151:I151)</f>
        <v>345213</v>
      </c>
      <c r="Y151" s="43">
        <f>SUM($E151:J151)</f>
        <v>419207</v>
      </c>
      <c r="Z151" s="43">
        <f>SUM($E151:K151)</f>
        <v>483875</v>
      </c>
      <c r="AA151" s="43">
        <f>SUM($E151:L151)</f>
        <v>556100</v>
      </c>
      <c r="AB151" s="43">
        <f>SUM($E151:M151)</f>
        <v>625977</v>
      </c>
      <c r="AC151" s="43">
        <f>SUM($E151:N151)</f>
        <v>698117</v>
      </c>
      <c r="AD151" s="43">
        <f>SUM($E151:O151)</f>
        <v>768383</v>
      </c>
      <c r="AE151" s="43">
        <f>SUM($E151:P151)</f>
        <v>828503</v>
      </c>
    </row>
    <row r="152" spans="1:31" ht="15.2" customHeight="1">
      <c r="A152" s="25">
        <v>2017</v>
      </c>
      <c r="B152" s="32"/>
      <c r="C152" s="30" t="s">
        <v>7</v>
      </c>
      <c r="D152" s="17"/>
      <c r="E152" s="43">
        <f t="shared" si="57"/>
        <v>65868</v>
      </c>
      <c r="F152" s="43">
        <f t="shared" si="57"/>
        <v>64876</v>
      </c>
      <c r="G152" s="43">
        <f t="shared" si="57"/>
        <v>73661</v>
      </c>
      <c r="H152" s="43">
        <f t="shared" si="57"/>
        <v>67334</v>
      </c>
      <c r="I152" s="43">
        <f t="shared" si="57"/>
        <v>73884</v>
      </c>
      <c r="J152" s="43">
        <f t="shared" si="57"/>
        <v>72633</v>
      </c>
      <c r="K152" s="43">
        <f t="shared" si="57"/>
        <v>63523</v>
      </c>
      <c r="L152" s="43">
        <f t="shared" si="57"/>
        <v>73132</v>
      </c>
      <c r="M152" s="43">
        <f t="shared" si="57"/>
        <v>67431</v>
      </c>
      <c r="N152" s="43">
        <f t="shared" si="57"/>
        <v>72180</v>
      </c>
      <c r="O152" s="43">
        <f t="shared" si="57"/>
        <v>69840</v>
      </c>
      <c r="P152" s="43">
        <f t="shared" si="57"/>
        <v>55985</v>
      </c>
      <c r="Q152" s="43">
        <f t="shared" si="56"/>
        <v>820347</v>
      </c>
      <c r="R152" s="44"/>
      <c r="S152" s="44"/>
      <c r="T152" s="43">
        <f>SUM($E152:E152)</f>
        <v>65868</v>
      </c>
      <c r="U152" s="43">
        <f>SUM($E152:F152)</f>
        <v>130744</v>
      </c>
      <c r="V152" s="43">
        <f>SUM($E152:G152)</f>
        <v>204405</v>
      </c>
      <c r="W152" s="43">
        <f>SUM($E152:H152)</f>
        <v>271739</v>
      </c>
      <c r="X152" s="43">
        <f>SUM($E152:I152)</f>
        <v>345623</v>
      </c>
      <c r="Y152" s="43">
        <f>SUM($E152:J152)</f>
        <v>418256</v>
      </c>
      <c r="Z152" s="43">
        <f>SUM($E152:K152)</f>
        <v>481779</v>
      </c>
      <c r="AA152" s="43">
        <f>SUM($E152:L152)</f>
        <v>554911</v>
      </c>
      <c r="AB152" s="43">
        <f>SUM($E152:M152)</f>
        <v>622342</v>
      </c>
      <c r="AC152" s="43">
        <f>SUM($E152:N152)</f>
        <v>694522</v>
      </c>
      <c r="AD152" s="43">
        <f>SUM($E152:O152)</f>
        <v>764362</v>
      </c>
      <c r="AE152" s="43">
        <f>SUM($E152:P152)</f>
        <v>820347</v>
      </c>
    </row>
    <row r="153" spans="1:31" ht="15.2" customHeight="1">
      <c r="A153" s="25">
        <v>2018</v>
      </c>
      <c r="B153" s="32"/>
      <c r="C153" s="30" t="s">
        <v>7</v>
      </c>
      <c r="D153" s="17"/>
      <c r="E153" s="43">
        <f t="shared" si="57"/>
        <v>59881</v>
      </c>
      <c r="F153" s="43">
        <f t="shared" si="57"/>
        <v>59205</v>
      </c>
      <c r="G153" s="43">
        <f t="shared" si="57"/>
        <v>69086</v>
      </c>
      <c r="H153" s="43">
        <f t="shared" si="57"/>
        <v>69971</v>
      </c>
      <c r="I153" s="43">
        <f t="shared" si="57"/>
        <v>73989</v>
      </c>
      <c r="J153" s="43">
        <f t="shared" si="57"/>
        <v>70765</v>
      </c>
      <c r="K153" s="43">
        <f t="shared" si="57"/>
        <v>68055</v>
      </c>
      <c r="L153" s="43">
        <f t="shared" si="57"/>
        <v>73361</v>
      </c>
      <c r="M153" s="43">
        <f t="shared" si="57"/>
        <v>71464</v>
      </c>
      <c r="N153" s="43">
        <f t="shared" si="57"/>
        <v>78541</v>
      </c>
      <c r="O153" s="43">
        <f t="shared" si="57"/>
        <v>70891</v>
      </c>
      <c r="P153" s="43">
        <f t="shared" si="57"/>
        <v>59979</v>
      </c>
      <c r="Q153" s="43">
        <f t="shared" ref="Q153:Q154" si="58">SUM(E153:P153)</f>
        <v>825188</v>
      </c>
      <c r="R153" s="44"/>
      <c r="S153" s="44"/>
      <c r="T153" s="43">
        <f>SUM($E153:E153)</f>
        <v>59881</v>
      </c>
      <c r="U153" s="43">
        <f>SUM($E153:F153)</f>
        <v>119086</v>
      </c>
      <c r="V153" s="43">
        <f>SUM($E153:G153)</f>
        <v>188172</v>
      </c>
      <c r="W153" s="43">
        <f>SUM($E153:H153)</f>
        <v>258143</v>
      </c>
      <c r="X153" s="43">
        <f>SUM($E153:I153)</f>
        <v>332132</v>
      </c>
      <c r="Y153" s="43">
        <f>SUM($E153:J153)</f>
        <v>402897</v>
      </c>
      <c r="Z153" s="43">
        <f>SUM($E153:K153)</f>
        <v>470952</v>
      </c>
      <c r="AA153" s="43">
        <f>SUM($E153:L153)</f>
        <v>544313</v>
      </c>
      <c r="AB153" s="43">
        <f>SUM($E153:M153)</f>
        <v>615777</v>
      </c>
      <c r="AC153" s="43">
        <f>SUM($E153:N153)</f>
        <v>694318</v>
      </c>
      <c r="AD153" s="43">
        <f>SUM($E153:O153)</f>
        <v>765209</v>
      </c>
      <c r="AE153" s="43">
        <f>SUM($E153:P153)</f>
        <v>825188</v>
      </c>
    </row>
    <row r="154" spans="1:31" ht="15.2" customHeight="1">
      <c r="A154" s="25">
        <v>2019</v>
      </c>
      <c r="B154" s="32"/>
      <c r="C154" s="30" t="s">
        <v>7</v>
      </c>
      <c r="D154" s="17"/>
      <c r="E154" s="43">
        <f t="shared" si="57"/>
        <v>67271</v>
      </c>
      <c r="F154" s="43">
        <f t="shared" si="57"/>
        <v>59581</v>
      </c>
      <c r="G154" s="43">
        <f t="shared" si="57"/>
        <v>68521</v>
      </c>
      <c r="H154" s="43">
        <f t="shared" si="57"/>
        <v>68943</v>
      </c>
      <c r="I154" s="43">
        <f t="shared" si="57"/>
        <v>71568</v>
      </c>
      <c r="J154" s="43">
        <f t="shared" si="57"/>
        <v>69193</v>
      </c>
      <c r="K154" s="43">
        <f t="shared" si="57"/>
        <v>67022</v>
      </c>
      <c r="L154" s="43">
        <f t="shared" si="57"/>
        <v>67968</v>
      </c>
      <c r="M154" s="43">
        <f t="shared" si="57"/>
        <v>68189</v>
      </c>
      <c r="N154" s="43">
        <f t="shared" si="57"/>
        <v>70322</v>
      </c>
      <c r="O154" s="43">
        <f t="shared" si="57"/>
        <v>66108</v>
      </c>
      <c r="P154" s="43">
        <f t="shared" si="57"/>
        <v>58205</v>
      </c>
      <c r="Q154" s="43">
        <f t="shared" si="58"/>
        <v>802891</v>
      </c>
      <c r="R154" s="44"/>
      <c r="S154" s="44"/>
      <c r="T154" s="43">
        <f>SUM($E154:E154)</f>
        <v>67271</v>
      </c>
      <c r="U154" s="43">
        <f>SUM($E154:F154)</f>
        <v>126852</v>
      </c>
      <c r="V154" s="43">
        <f>SUM($E154:G154)</f>
        <v>195373</v>
      </c>
      <c r="W154" s="43">
        <f>SUM($E154:H154)</f>
        <v>264316</v>
      </c>
      <c r="X154" s="43">
        <f>SUM($E154:I154)</f>
        <v>335884</v>
      </c>
      <c r="Y154" s="43">
        <f>SUM($E154:J154)</f>
        <v>405077</v>
      </c>
      <c r="Z154" s="43">
        <f>SUM($E154:K154)</f>
        <v>472099</v>
      </c>
      <c r="AA154" s="43">
        <f>SUM($E154:L154)</f>
        <v>540067</v>
      </c>
      <c r="AB154" s="43">
        <f>SUM($E154:M154)</f>
        <v>608256</v>
      </c>
      <c r="AC154" s="43">
        <f>SUM($E154:N154)</f>
        <v>678578</v>
      </c>
      <c r="AD154" s="43">
        <f>SUM($E154:O154)</f>
        <v>744686</v>
      </c>
      <c r="AE154" s="43">
        <f>SUM($E154:P154)</f>
        <v>802891</v>
      </c>
    </row>
    <row r="155" spans="1:31" ht="15.2" customHeight="1">
      <c r="A155" s="25">
        <v>2020</v>
      </c>
      <c r="B155" s="32"/>
      <c r="C155" s="30" t="s">
        <v>7</v>
      </c>
      <c r="D155" s="17"/>
      <c r="E155" s="43">
        <f t="shared" si="57"/>
        <v>62410</v>
      </c>
      <c r="F155" s="43">
        <f t="shared" si="57"/>
        <v>60378</v>
      </c>
      <c r="G155" s="43">
        <f t="shared" si="57"/>
        <v>62290</v>
      </c>
      <c r="H155" s="43">
        <f t="shared" si="57"/>
        <v>37196</v>
      </c>
      <c r="I155" s="43">
        <f t="shared" si="57"/>
        <v>41851</v>
      </c>
      <c r="J155" s="43">
        <f t="shared" si="57"/>
        <v>61678</v>
      </c>
      <c r="K155" s="43">
        <f t="shared" si="57"/>
        <v>63368</v>
      </c>
      <c r="L155" s="43">
        <f t="shared" si="57"/>
        <v>66822</v>
      </c>
      <c r="M155" s="43">
        <f t="shared" si="57"/>
        <v>70833</v>
      </c>
      <c r="N155" s="43">
        <f t="shared" si="57"/>
        <v>71616</v>
      </c>
      <c r="O155" s="43">
        <f t="shared" si="57"/>
        <v>68189</v>
      </c>
      <c r="P155" s="43">
        <f t="shared" si="57"/>
        <v>61176</v>
      </c>
      <c r="Q155" s="43">
        <f t="shared" ref="Q155" si="59">SUM(E155:P155)</f>
        <v>727807</v>
      </c>
      <c r="R155" s="44"/>
      <c r="S155" s="44"/>
      <c r="T155" s="43">
        <f>SUM($E155:E155)</f>
        <v>62410</v>
      </c>
      <c r="U155" s="43">
        <f>SUM($E155:F155)</f>
        <v>122788</v>
      </c>
      <c r="V155" s="43">
        <f>SUM($E155:G155)</f>
        <v>185078</v>
      </c>
      <c r="W155" s="43">
        <f>SUM($E155:H155)</f>
        <v>222274</v>
      </c>
      <c r="X155" s="43">
        <f>SUM($E155:I155)</f>
        <v>264125</v>
      </c>
      <c r="Y155" s="43">
        <f>SUM($E155:J155)</f>
        <v>325803</v>
      </c>
      <c r="Z155" s="43">
        <f>SUM($E155:K155)</f>
        <v>389171</v>
      </c>
      <c r="AA155" s="43">
        <f>SUM($E155:L155)</f>
        <v>455993</v>
      </c>
      <c r="AB155" s="43">
        <f>SUM($E155:M155)</f>
        <v>526826</v>
      </c>
      <c r="AC155" s="43">
        <f>SUM($E155:N155)</f>
        <v>598442</v>
      </c>
      <c r="AD155" s="43">
        <f>SUM($E155:O155)</f>
        <v>666631</v>
      </c>
      <c r="AE155" s="43">
        <f>SUM($E155:P155)</f>
        <v>727807</v>
      </c>
    </row>
    <row r="156" spans="1:31" ht="15.2" customHeight="1">
      <c r="A156" s="25">
        <v>2021</v>
      </c>
      <c r="B156" s="32"/>
      <c r="C156" s="30" t="s">
        <v>7</v>
      </c>
      <c r="D156" s="17"/>
      <c r="E156" s="43">
        <f t="shared" si="57"/>
        <v>63019</v>
      </c>
      <c r="F156" s="43">
        <f t="shared" si="57"/>
        <v>60621</v>
      </c>
      <c r="G156" s="43">
        <f t="shared" si="57"/>
        <v>76518</v>
      </c>
      <c r="H156" s="43">
        <f t="shared" si="57"/>
        <v>66798</v>
      </c>
      <c r="I156" s="43">
        <f t="shared" si="57"/>
        <v>69880</v>
      </c>
      <c r="J156" s="43">
        <f t="shared" si="57"/>
        <v>73701</v>
      </c>
      <c r="K156" s="43">
        <f t="shared" si="57"/>
        <v>65764</v>
      </c>
      <c r="L156" s="43">
        <f t="shared" si="57"/>
        <v>71713</v>
      </c>
      <c r="M156" s="43">
        <f t="shared" si="57"/>
        <v>70160</v>
      </c>
      <c r="N156" s="43">
        <f t="shared" si="57"/>
        <v>72739</v>
      </c>
      <c r="O156" s="43">
        <f t="shared" si="57"/>
        <v>72133</v>
      </c>
      <c r="P156" s="43">
        <f t="shared" si="57"/>
        <v>64385</v>
      </c>
      <c r="Q156" s="43">
        <f t="shared" ref="Q156:Q157" si="60">SUM(E156:P156)</f>
        <v>827431</v>
      </c>
      <c r="R156" s="44"/>
      <c r="S156" s="44"/>
      <c r="T156" s="43">
        <f>SUM($E156:E156)</f>
        <v>63019</v>
      </c>
      <c r="U156" s="43">
        <f>SUM($E156:F156)</f>
        <v>123640</v>
      </c>
      <c r="V156" s="43">
        <f>SUM($E156:G156)</f>
        <v>200158</v>
      </c>
      <c r="W156" s="43">
        <f>SUM($E156:H156)</f>
        <v>266956</v>
      </c>
      <c r="X156" s="43">
        <f>SUM($E156:I156)</f>
        <v>336836</v>
      </c>
      <c r="Y156" s="43">
        <f>SUM($E156:J156)</f>
        <v>410537</v>
      </c>
      <c r="Z156" s="43">
        <f>SUM($E156:K156)</f>
        <v>476301</v>
      </c>
      <c r="AA156" s="43">
        <f>SUM($E156:L156)</f>
        <v>548014</v>
      </c>
      <c r="AB156" s="43">
        <f>SUM($E156:M156)</f>
        <v>618174</v>
      </c>
      <c r="AC156" s="43">
        <f>SUM($E156:N156)</f>
        <v>690913</v>
      </c>
      <c r="AD156" s="43">
        <f>SUM($E156:O156)</f>
        <v>763046</v>
      </c>
      <c r="AE156" s="43">
        <f>SUM($E156:P156)</f>
        <v>827431</v>
      </c>
    </row>
    <row r="157" spans="1:31" ht="15.2" customHeight="1">
      <c r="A157" s="25">
        <v>2022</v>
      </c>
      <c r="B157" s="32"/>
      <c r="C157" s="30" t="s">
        <v>7</v>
      </c>
      <c r="D157" s="17"/>
      <c r="E157" s="43">
        <f t="shared" si="57"/>
        <v>63151</v>
      </c>
      <c r="F157" s="43">
        <f t="shared" si="57"/>
        <v>71167</v>
      </c>
      <c r="G157" s="43">
        <f t="shared" si="57"/>
        <v>81961</v>
      </c>
      <c r="H157" s="43">
        <f t="shared" si="57"/>
        <v>71569</v>
      </c>
      <c r="I157" s="43">
        <f t="shared" si="57"/>
        <v>75718</v>
      </c>
      <c r="J157" s="43">
        <f t="shared" si="57"/>
        <v>73601</v>
      </c>
      <c r="K157" s="43">
        <f t="shared" si="57"/>
        <v>66012</v>
      </c>
      <c r="L157" s="43">
        <f t="shared" si="57"/>
        <v>72427</v>
      </c>
      <c r="M157" s="43">
        <f t="shared" si="57"/>
        <v>72021</v>
      </c>
      <c r="N157" s="43">
        <f t="shared" si="57"/>
        <v>73154</v>
      </c>
      <c r="O157" s="43">
        <f t="shared" si="57"/>
        <v>69963</v>
      </c>
      <c r="P157" s="43">
        <f t="shared" si="57"/>
        <v>58004</v>
      </c>
      <c r="Q157" s="43">
        <f t="shared" si="60"/>
        <v>848748</v>
      </c>
      <c r="R157" s="44"/>
      <c r="S157" s="44"/>
      <c r="T157" s="43">
        <f>SUM($E157:E157)</f>
        <v>63151</v>
      </c>
      <c r="U157" s="43">
        <f>SUM($E157:F157)</f>
        <v>134318</v>
      </c>
      <c r="V157" s="43">
        <f>SUM($E157:G157)</f>
        <v>216279</v>
      </c>
      <c r="W157" s="43">
        <f>SUM($E157:H157)</f>
        <v>287848</v>
      </c>
      <c r="X157" s="43">
        <f>SUM($E157:I157)</f>
        <v>363566</v>
      </c>
      <c r="Y157" s="43">
        <f>SUM($E157:J157)</f>
        <v>437167</v>
      </c>
      <c r="Z157" s="43">
        <f>SUM($E157:K157)</f>
        <v>503179</v>
      </c>
      <c r="AA157" s="43">
        <f>SUM($E157:L157)</f>
        <v>575606</v>
      </c>
      <c r="AB157" s="43">
        <f>SUM($E157:M157)</f>
        <v>647627</v>
      </c>
      <c r="AC157" s="43">
        <f>SUM($E157:N157)</f>
        <v>720781</v>
      </c>
      <c r="AD157" s="43">
        <f>SUM($E157:O157)</f>
        <v>790744</v>
      </c>
      <c r="AE157" s="43">
        <f>SUM($E157:P157)</f>
        <v>848748</v>
      </c>
    </row>
    <row r="158" spans="1:31" ht="15.2" customHeight="1">
      <c r="A158" s="25">
        <v>2023</v>
      </c>
      <c r="B158" s="32"/>
      <c r="C158" s="30" t="s">
        <v>7</v>
      </c>
      <c r="D158" s="17"/>
      <c r="E158" s="43">
        <f t="shared" si="57"/>
        <v>65159</v>
      </c>
      <c r="F158" s="43">
        <f t="shared" si="57"/>
        <v>59760</v>
      </c>
      <c r="G158" s="43">
        <f t="shared" si="57"/>
        <v>71113</v>
      </c>
      <c r="H158" s="43">
        <f t="shared" si="57"/>
        <v>64775</v>
      </c>
      <c r="I158" s="43">
        <f t="shared" si="57"/>
        <v>72201</v>
      </c>
      <c r="J158" s="43">
        <f t="shared" si="57"/>
        <v>70110</v>
      </c>
      <c r="K158" s="43">
        <f t="shared" si="57"/>
        <v>57309</v>
      </c>
      <c r="L158" s="43">
        <f t="shared" si="57"/>
        <v>61909</v>
      </c>
      <c r="M158" s="43">
        <f t="shared" si="57"/>
        <v>61653</v>
      </c>
      <c r="N158" s="43">
        <f t="shared" si="57"/>
        <v>66408</v>
      </c>
      <c r="O158" s="43">
        <f t="shared" si="57"/>
        <v>64686</v>
      </c>
      <c r="P158" s="43">
        <f t="shared" si="57"/>
        <v>55053</v>
      </c>
      <c r="Q158" s="43">
        <f t="shared" ref="Q158:Q159" si="61">SUM(E158:P158)</f>
        <v>770136</v>
      </c>
      <c r="R158" s="44"/>
      <c r="S158" s="44"/>
      <c r="T158" s="43">
        <f>SUM($E158:E158)</f>
        <v>65159</v>
      </c>
      <c r="U158" s="43">
        <f>SUM($E158:F158)</f>
        <v>124919</v>
      </c>
      <c r="V158" s="43">
        <f>SUM($E158:G158)</f>
        <v>196032</v>
      </c>
      <c r="W158" s="43">
        <f>SUM($E158:H158)</f>
        <v>260807</v>
      </c>
      <c r="X158" s="43">
        <f>SUM($E158:I158)</f>
        <v>333008</v>
      </c>
      <c r="Y158" s="43">
        <f>SUM($E158:J158)</f>
        <v>403118</v>
      </c>
      <c r="Z158" s="43">
        <f>SUM($E158:K158)</f>
        <v>460427</v>
      </c>
      <c r="AA158" s="43">
        <f>SUM($E158:L158)</f>
        <v>522336</v>
      </c>
      <c r="AB158" s="43">
        <f>SUM($E158:M158)</f>
        <v>583989</v>
      </c>
      <c r="AC158" s="43">
        <f>SUM($E158:N158)</f>
        <v>650397</v>
      </c>
      <c r="AD158" s="43">
        <f>SUM($E158:O158)</f>
        <v>715083</v>
      </c>
      <c r="AE158" s="43">
        <f>SUM($E158:P158)</f>
        <v>770136</v>
      </c>
    </row>
    <row r="159" spans="1:31" ht="15.2" customHeight="1">
      <c r="A159" s="25">
        <v>2024</v>
      </c>
      <c r="B159" s="32"/>
      <c r="C159" s="30" t="s">
        <v>7</v>
      </c>
      <c r="D159" s="17"/>
      <c r="E159" s="43">
        <f t="shared" si="57"/>
        <v>62761</v>
      </c>
      <c r="F159" s="43">
        <f t="shared" si="57"/>
        <v>64122</v>
      </c>
      <c r="G159" s="43">
        <f t="shared" si="57"/>
        <v>68215</v>
      </c>
      <c r="H159" s="43">
        <f t="shared" si="57"/>
        <v>74198</v>
      </c>
      <c r="I159" s="43">
        <f t="shared" si="57"/>
        <v>76907</v>
      </c>
      <c r="J159" s="43">
        <f t="shared" si="57"/>
        <v>72419</v>
      </c>
      <c r="K159" s="43">
        <f t="shared" si="57"/>
        <v>76966</v>
      </c>
      <c r="L159" s="43">
        <f t="shared" si="57"/>
        <v>79657</v>
      </c>
      <c r="M159" s="43">
        <f t="shared" si="57"/>
        <v>82561</v>
      </c>
      <c r="N159" s="43">
        <f t="shared" si="57"/>
        <v>85181</v>
      </c>
      <c r="O159" s="43">
        <f t="shared" si="57"/>
        <v>81651</v>
      </c>
      <c r="P159" s="43">
        <f t="shared" si="57"/>
        <v>71613</v>
      </c>
      <c r="Q159" s="43">
        <f t="shared" si="61"/>
        <v>896251</v>
      </c>
      <c r="R159" s="44"/>
      <c r="S159" s="44"/>
      <c r="T159" s="43">
        <f>SUM($E159:E159)</f>
        <v>62761</v>
      </c>
      <c r="U159" s="43">
        <f>SUM($E159:F159)</f>
        <v>126883</v>
      </c>
      <c r="V159" s="43">
        <f>SUM($E159:G159)</f>
        <v>195098</v>
      </c>
      <c r="W159" s="43">
        <f>SUM($E159:H159)</f>
        <v>269296</v>
      </c>
      <c r="X159" s="43">
        <f>SUM($E159:I159)</f>
        <v>346203</v>
      </c>
      <c r="Y159" s="43">
        <f>SUM($E159:J159)</f>
        <v>418622</v>
      </c>
      <c r="Z159" s="43">
        <f>SUM($E159:K159)</f>
        <v>495588</v>
      </c>
      <c r="AA159" s="43">
        <f>SUM($E159:L159)</f>
        <v>575245</v>
      </c>
      <c r="AB159" s="43">
        <f>SUM($E159:M159)</f>
        <v>657806</v>
      </c>
      <c r="AC159" s="43">
        <f>SUM($E159:N159)</f>
        <v>742987</v>
      </c>
      <c r="AD159" s="43">
        <f>SUM($E159:O159)</f>
        <v>824638</v>
      </c>
      <c r="AE159" s="43">
        <f>SUM($E159:P159)</f>
        <v>896251</v>
      </c>
    </row>
    <row r="160" spans="1:31" ht="15.2" customHeight="1">
      <c r="A160" s="25">
        <v>2025</v>
      </c>
      <c r="B160" s="32"/>
      <c r="C160" s="30" t="s">
        <v>7</v>
      </c>
      <c r="D160" s="17"/>
      <c r="E160" s="43">
        <f t="shared" si="57"/>
        <v>83005</v>
      </c>
      <c r="F160" s="43">
        <f t="shared" si="57"/>
        <v>81469</v>
      </c>
      <c r="G160" s="43">
        <f t="shared" si="57"/>
        <v>94883</v>
      </c>
      <c r="H160" s="43">
        <f t="shared" si="57"/>
        <v>86565</v>
      </c>
      <c r="I160" s="43">
        <f t="shared" si="57"/>
        <v>87899</v>
      </c>
      <c r="J160" s="43">
        <f t="shared" si="57"/>
        <v>88856</v>
      </c>
      <c r="K160" s="43">
        <f t="shared" si="57"/>
        <v>87096</v>
      </c>
      <c r="L160" s="43">
        <f t="shared" si="57"/>
        <v>87448</v>
      </c>
      <c r="M160" s="43">
        <f t="shared" si="57"/>
        <v>94431</v>
      </c>
      <c r="N160" s="43">
        <f t="shared" si="57"/>
        <v>92573</v>
      </c>
      <c r="O160" s="43">
        <f t="shared" si="57"/>
        <v>83999</v>
      </c>
      <c r="P160" s="43">
        <f t="shared" si="57"/>
        <v>73936</v>
      </c>
      <c r="Q160" s="43">
        <f t="shared" ref="Q160" si="62">SUM(E160:P160)</f>
        <v>1042160</v>
      </c>
      <c r="R160" s="44"/>
      <c r="S160" s="44"/>
      <c r="T160" s="43">
        <f>SUM($E160:E160)</f>
        <v>83005</v>
      </c>
      <c r="U160" s="43">
        <f>SUM($E160:F160)</f>
        <v>164474</v>
      </c>
      <c r="V160" s="43">
        <f>SUM($E160:G160)</f>
        <v>259357</v>
      </c>
      <c r="W160" s="43">
        <f>SUM($E160:H160)</f>
        <v>345922</v>
      </c>
      <c r="X160" s="43">
        <f>SUM($E160:I160)</f>
        <v>433821</v>
      </c>
      <c r="Y160" s="43">
        <f>SUM($E160:J160)</f>
        <v>522677</v>
      </c>
      <c r="Z160" s="43">
        <f>SUM($E160:K160)</f>
        <v>609773</v>
      </c>
      <c r="AA160" s="43">
        <f>SUM($E160:L160)</f>
        <v>697221</v>
      </c>
      <c r="AB160" s="43">
        <f>SUM($E160:M160)</f>
        <v>791652</v>
      </c>
      <c r="AC160" s="43">
        <f>SUM($E160:N160)</f>
        <v>884225</v>
      </c>
      <c r="AD160" s="43">
        <f>SUM($E160:O160)</f>
        <v>968224</v>
      </c>
      <c r="AE160" s="43">
        <f>SUM($E160:P160)</f>
        <v>1042160</v>
      </c>
    </row>
    <row r="161" spans="1:31" ht="15.2" customHeight="1">
      <c r="A161" s="25">
        <v>2026</v>
      </c>
      <c r="B161" s="32"/>
      <c r="C161" s="30" t="s">
        <v>7</v>
      </c>
      <c r="D161" s="17"/>
      <c r="E161" s="43">
        <f t="shared" si="57"/>
        <v>71056</v>
      </c>
      <c r="F161" s="43">
        <f t="shared" si="57"/>
        <v>74188</v>
      </c>
      <c r="G161" s="43">
        <f t="shared" si="57"/>
        <v>90281</v>
      </c>
      <c r="H161" s="43">
        <f t="shared" si="57"/>
        <v>82318</v>
      </c>
      <c r="I161" s="43">
        <f t="shared" si="57"/>
        <v>72969</v>
      </c>
      <c r="J161" s="43">
        <f t="shared" si="57"/>
        <v>72082</v>
      </c>
      <c r="K161" s="43">
        <f t="shared" si="57"/>
        <v>67798</v>
      </c>
      <c r="L161" s="43">
        <f t="shared" si="57"/>
        <v>64686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si="56"/>
        <v>595378</v>
      </c>
      <c r="R161" s="44"/>
      <c r="S161" s="44"/>
      <c r="T161" s="43">
        <f>SUM($E161:E161)</f>
        <v>71056</v>
      </c>
      <c r="U161" s="43">
        <f>SUM($E161:F161)</f>
        <v>145244</v>
      </c>
      <c r="V161" s="43">
        <f>SUM($E161:G161)</f>
        <v>235525</v>
      </c>
      <c r="W161" s="43">
        <f>SUM($E161:H161)</f>
        <v>317843</v>
      </c>
      <c r="X161" s="43">
        <f>SUM($E161:I161)</f>
        <v>390812</v>
      </c>
      <c r="Y161" s="43">
        <f>SUM($E161:J161)</f>
        <v>462894</v>
      </c>
      <c r="Z161" s="43">
        <f>SUM($E161:K161)</f>
        <v>530692</v>
      </c>
      <c r="AA161" s="43">
        <f>SUM($E161:L161)</f>
        <v>595378</v>
      </c>
      <c r="AB161" s="43">
        <f>SUM($E161:M161)</f>
        <v>595378</v>
      </c>
      <c r="AC161" s="43">
        <f>SUM($E161:N161)</f>
        <v>595378</v>
      </c>
      <c r="AD161" s="43">
        <f>SUM($E161:O161)</f>
        <v>595378</v>
      </c>
      <c r="AE161" s="43">
        <f>SUM($E161:P161)</f>
        <v>595378</v>
      </c>
    </row>
    <row r="162" spans="1:31" ht="15.2" customHeight="1">
      <c r="R162" s="19"/>
      <c r="S162" s="19"/>
    </row>
    <row r="163" spans="1:31" ht="15.2" customHeight="1">
      <c r="R163" s="19"/>
      <c r="S163" s="19"/>
    </row>
    <row r="164" spans="1:31" ht="15.2" customHeight="1">
      <c r="A164" s="25">
        <v>2006</v>
      </c>
      <c r="B164" s="32"/>
      <c r="C164" s="30" t="s">
        <v>8</v>
      </c>
      <c r="E164" s="43">
        <f t="shared" ref="E164:P173" si="63">SUMIFS(E$11:E$115,$A$11:$A$115,$A164,$C$11:$C$115,$C164)</f>
        <v>224</v>
      </c>
      <c r="F164" s="43">
        <f t="shared" si="63"/>
        <v>223</v>
      </c>
      <c r="G164" s="43">
        <f t="shared" si="63"/>
        <v>234</v>
      </c>
      <c r="H164" s="43">
        <f t="shared" si="63"/>
        <v>284</v>
      </c>
      <c r="I164" s="43">
        <f t="shared" si="63"/>
        <v>419</v>
      </c>
      <c r="J164" s="43">
        <f t="shared" si="63"/>
        <v>317</v>
      </c>
      <c r="K164" s="43">
        <f t="shared" si="63"/>
        <v>328</v>
      </c>
      <c r="L164" s="43">
        <f t="shared" si="63"/>
        <v>366</v>
      </c>
      <c r="M164" s="43">
        <f t="shared" si="63"/>
        <v>352</v>
      </c>
      <c r="N164" s="43">
        <f t="shared" si="63"/>
        <v>464</v>
      </c>
      <c r="O164" s="43">
        <f t="shared" si="63"/>
        <v>351</v>
      </c>
      <c r="P164" s="43">
        <f t="shared" si="63"/>
        <v>189</v>
      </c>
      <c r="Q164" s="43">
        <f t="shared" ref="Q164:Q177" si="64">SUM(E164:P164)</f>
        <v>3751</v>
      </c>
      <c r="R164" s="19"/>
      <c r="S164" s="19"/>
      <c r="T164" s="43">
        <f>SUM($E164:E164)</f>
        <v>224</v>
      </c>
      <c r="U164" s="43">
        <f>SUM($E164:F164)</f>
        <v>447</v>
      </c>
      <c r="V164" s="43">
        <f>SUM($E164:G164)</f>
        <v>681</v>
      </c>
      <c r="W164" s="43">
        <f>SUM($E164:H164)</f>
        <v>965</v>
      </c>
      <c r="X164" s="43">
        <f>SUM($E164:I164)</f>
        <v>1384</v>
      </c>
      <c r="Y164" s="43">
        <f>SUM($E164:J164)</f>
        <v>1701</v>
      </c>
      <c r="Z164" s="43">
        <f>SUM($E164:K164)</f>
        <v>2029</v>
      </c>
      <c r="AA164" s="43">
        <f>SUM($E164:L164)</f>
        <v>2395</v>
      </c>
      <c r="AB164" s="43">
        <f>SUM($E164:M164)</f>
        <v>2747</v>
      </c>
      <c r="AC164" s="43">
        <f>SUM($E164:N164)</f>
        <v>3211</v>
      </c>
      <c r="AD164" s="43">
        <f>SUM($E164:O164)</f>
        <v>3562</v>
      </c>
      <c r="AE164" s="43">
        <f>SUM($E164:P164)</f>
        <v>3751</v>
      </c>
    </row>
    <row r="165" spans="1:31" ht="15.2" customHeight="1">
      <c r="A165" s="25">
        <v>2007</v>
      </c>
      <c r="B165" s="32"/>
      <c r="C165" s="30" t="s">
        <v>8</v>
      </c>
      <c r="E165" s="43">
        <f t="shared" si="63"/>
        <v>236</v>
      </c>
      <c r="F165" s="43">
        <f t="shared" si="63"/>
        <v>205</v>
      </c>
      <c r="G165" s="43">
        <f t="shared" si="63"/>
        <v>250</v>
      </c>
      <c r="H165" s="43">
        <f t="shared" si="63"/>
        <v>316</v>
      </c>
      <c r="I165" s="43">
        <f t="shared" si="63"/>
        <v>383</v>
      </c>
      <c r="J165" s="43">
        <f t="shared" si="63"/>
        <v>351</v>
      </c>
      <c r="K165" s="43">
        <f t="shared" si="63"/>
        <v>313</v>
      </c>
      <c r="L165" s="43">
        <f t="shared" si="63"/>
        <v>376</v>
      </c>
      <c r="M165" s="43">
        <f t="shared" si="63"/>
        <v>349</v>
      </c>
      <c r="N165" s="43">
        <f t="shared" si="63"/>
        <v>384</v>
      </c>
      <c r="O165" s="43">
        <f t="shared" si="63"/>
        <v>291</v>
      </c>
      <c r="P165" s="43">
        <f t="shared" si="63"/>
        <v>198</v>
      </c>
      <c r="Q165" s="43">
        <f t="shared" si="64"/>
        <v>3652</v>
      </c>
      <c r="R165" s="19"/>
      <c r="S165" s="19"/>
      <c r="T165" s="43">
        <f>SUM($E165:E165)</f>
        <v>236</v>
      </c>
      <c r="U165" s="43">
        <f>SUM($E165:F165)</f>
        <v>441</v>
      </c>
      <c r="V165" s="43">
        <f>SUM($E165:G165)</f>
        <v>691</v>
      </c>
      <c r="W165" s="43">
        <f>SUM($E165:H165)</f>
        <v>1007</v>
      </c>
      <c r="X165" s="43">
        <f>SUM($E165:I165)</f>
        <v>1390</v>
      </c>
      <c r="Y165" s="43">
        <f>SUM($E165:J165)</f>
        <v>1741</v>
      </c>
      <c r="Z165" s="43">
        <f>SUM($E165:K165)</f>
        <v>2054</v>
      </c>
      <c r="AA165" s="43">
        <f>SUM($E165:L165)</f>
        <v>2430</v>
      </c>
      <c r="AB165" s="43">
        <f>SUM($E165:M165)</f>
        <v>2779</v>
      </c>
      <c r="AC165" s="43">
        <f>SUM($E165:N165)</f>
        <v>3163</v>
      </c>
      <c r="AD165" s="43">
        <f>SUM($E165:O165)</f>
        <v>3454</v>
      </c>
      <c r="AE165" s="43">
        <f>SUM($E165:P165)</f>
        <v>3652</v>
      </c>
    </row>
    <row r="166" spans="1:31" ht="15.2" customHeight="1">
      <c r="A166" s="25">
        <v>2008</v>
      </c>
      <c r="B166" s="32"/>
      <c r="C166" s="30" t="s">
        <v>8</v>
      </c>
      <c r="E166" s="43">
        <f t="shared" si="63"/>
        <v>188</v>
      </c>
      <c r="F166" s="43">
        <f t="shared" si="63"/>
        <v>171</v>
      </c>
      <c r="G166" s="43">
        <f t="shared" si="63"/>
        <v>189</v>
      </c>
      <c r="H166" s="43">
        <f t="shared" si="63"/>
        <v>269</v>
      </c>
      <c r="I166" s="43">
        <f t="shared" si="63"/>
        <v>320</v>
      </c>
      <c r="J166" s="43">
        <f t="shared" si="63"/>
        <v>240</v>
      </c>
      <c r="K166" s="43">
        <f t="shared" si="63"/>
        <v>239</v>
      </c>
      <c r="L166" s="43">
        <f t="shared" si="63"/>
        <v>298</v>
      </c>
      <c r="M166" s="43">
        <f t="shared" si="63"/>
        <v>305</v>
      </c>
      <c r="N166" s="43">
        <f t="shared" si="63"/>
        <v>386</v>
      </c>
      <c r="O166" s="43">
        <f t="shared" si="63"/>
        <v>279</v>
      </c>
      <c r="P166" s="43">
        <f t="shared" si="63"/>
        <v>152</v>
      </c>
      <c r="Q166" s="43">
        <f t="shared" si="64"/>
        <v>3036</v>
      </c>
      <c r="R166" s="19"/>
      <c r="S166" s="19"/>
      <c r="T166" s="43">
        <f>SUM($E166:E166)</f>
        <v>188</v>
      </c>
      <c r="U166" s="43">
        <f>SUM($E166:F166)</f>
        <v>359</v>
      </c>
      <c r="V166" s="43">
        <f>SUM($E166:G166)</f>
        <v>548</v>
      </c>
      <c r="W166" s="43">
        <f>SUM($E166:H166)</f>
        <v>817</v>
      </c>
      <c r="X166" s="43">
        <f>SUM($E166:I166)</f>
        <v>1137</v>
      </c>
      <c r="Y166" s="43">
        <f>SUM($E166:J166)</f>
        <v>1377</v>
      </c>
      <c r="Z166" s="43">
        <f>SUM($E166:K166)</f>
        <v>1616</v>
      </c>
      <c r="AA166" s="43">
        <f>SUM($E166:L166)</f>
        <v>1914</v>
      </c>
      <c r="AB166" s="43">
        <f>SUM($E166:M166)</f>
        <v>2219</v>
      </c>
      <c r="AC166" s="43">
        <f>SUM($E166:N166)</f>
        <v>2605</v>
      </c>
      <c r="AD166" s="43">
        <f>SUM($E166:O166)</f>
        <v>2884</v>
      </c>
      <c r="AE166" s="43">
        <f>SUM($E166:P166)</f>
        <v>3036</v>
      </c>
    </row>
    <row r="167" spans="1:31" ht="15.2" customHeight="1">
      <c r="A167" s="25">
        <v>2009</v>
      </c>
      <c r="B167" s="32"/>
      <c r="C167" s="30" t="s">
        <v>8</v>
      </c>
      <c r="E167" s="43">
        <f t="shared" si="63"/>
        <v>170</v>
      </c>
      <c r="F167" s="43">
        <f t="shared" si="63"/>
        <v>173</v>
      </c>
      <c r="G167" s="43">
        <f t="shared" si="63"/>
        <v>181</v>
      </c>
      <c r="H167" s="43">
        <f t="shared" si="63"/>
        <v>216</v>
      </c>
      <c r="I167" s="43">
        <f t="shared" si="63"/>
        <v>288</v>
      </c>
      <c r="J167" s="43">
        <f t="shared" si="63"/>
        <v>214</v>
      </c>
      <c r="K167" s="43">
        <f t="shared" si="63"/>
        <v>192</v>
      </c>
      <c r="L167" s="43">
        <f t="shared" si="63"/>
        <v>226</v>
      </c>
      <c r="M167" s="43">
        <f t="shared" si="63"/>
        <v>239</v>
      </c>
      <c r="N167" s="43">
        <f t="shared" si="63"/>
        <v>277</v>
      </c>
      <c r="O167" s="43">
        <f t="shared" si="63"/>
        <v>276</v>
      </c>
      <c r="P167" s="43">
        <f t="shared" si="63"/>
        <v>163</v>
      </c>
      <c r="Q167" s="43">
        <f t="shared" si="64"/>
        <v>2615</v>
      </c>
      <c r="R167" s="19"/>
      <c r="S167" s="19"/>
      <c r="T167" s="43">
        <f>SUM($E167:E167)</f>
        <v>170</v>
      </c>
      <c r="U167" s="43">
        <f>SUM($E167:F167)</f>
        <v>343</v>
      </c>
      <c r="V167" s="43">
        <f>SUM($E167:G167)</f>
        <v>524</v>
      </c>
      <c r="W167" s="43">
        <f>SUM($E167:H167)</f>
        <v>740</v>
      </c>
      <c r="X167" s="43">
        <f>SUM($E167:I167)</f>
        <v>1028</v>
      </c>
      <c r="Y167" s="43">
        <f>SUM($E167:J167)</f>
        <v>1242</v>
      </c>
      <c r="Z167" s="43">
        <f>SUM($E167:K167)</f>
        <v>1434</v>
      </c>
      <c r="AA167" s="43">
        <f>SUM($E167:L167)</f>
        <v>1660</v>
      </c>
      <c r="AB167" s="43">
        <f>SUM($E167:M167)</f>
        <v>1899</v>
      </c>
      <c r="AC167" s="43">
        <f>SUM($E167:N167)</f>
        <v>2176</v>
      </c>
      <c r="AD167" s="43">
        <f>SUM($E167:O167)</f>
        <v>2452</v>
      </c>
      <c r="AE167" s="43">
        <f>SUM($E167:P167)</f>
        <v>2615</v>
      </c>
    </row>
    <row r="168" spans="1:31" ht="15.2" customHeight="1">
      <c r="A168" s="25">
        <v>2010</v>
      </c>
      <c r="B168" s="32"/>
      <c r="C168" s="30" t="s">
        <v>8</v>
      </c>
      <c r="E168" s="43">
        <f t="shared" si="63"/>
        <v>176</v>
      </c>
      <c r="F168" s="43">
        <f t="shared" si="63"/>
        <v>170</v>
      </c>
      <c r="G168" s="43">
        <f t="shared" si="63"/>
        <v>168</v>
      </c>
      <c r="H168" s="43">
        <f t="shared" si="63"/>
        <v>208</v>
      </c>
      <c r="I168" s="43">
        <f t="shared" si="63"/>
        <v>235</v>
      </c>
      <c r="J168" s="43">
        <f t="shared" si="63"/>
        <v>254</v>
      </c>
      <c r="K168" s="43">
        <f t="shared" si="63"/>
        <v>247</v>
      </c>
      <c r="L168" s="43">
        <f t="shared" si="63"/>
        <v>251</v>
      </c>
      <c r="M168" s="43">
        <f t="shared" si="63"/>
        <v>271</v>
      </c>
      <c r="N168" s="43">
        <f t="shared" si="63"/>
        <v>324</v>
      </c>
      <c r="O168" s="43">
        <f t="shared" si="63"/>
        <v>327</v>
      </c>
      <c r="P168" s="43">
        <f t="shared" si="63"/>
        <v>154</v>
      </c>
      <c r="Q168" s="43">
        <f t="shared" si="64"/>
        <v>2785</v>
      </c>
      <c r="R168" s="19"/>
      <c r="S168" s="19"/>
      <c r="T168" s="43">
        <f>SUM($E168:E168)</f>
        <v>176</v>
      </c>
      <c r="U168" s="43">
        <f>SUM($E168:F168)</f>
        <v>346</v>
      </c>
      <c r="V168" s="43">
        <f>SUM($E168:G168)</f>
        <v>514</v>
      </c>
      <c r="W168" s="43">
        <f>SUM($E168:H168)</f>
        <v>722</v>
      </c>
      <c r="X168" s="43">
        <f>SUM($E168:I168)</f>
        <v>957</v>
      </c>
      <c r="Y168" s="43">
        <f>SUM($E168:J168)</f>
        <v>1211</v>
      </c>
      <c r="Z168" s="43">
        <f>SUM($E168:K168)</f>
        <v>1458</v>
      </c>
      <c r="AA168" s="43">
        <f>SUM($E168:L168)</f>
        <v>1709</v>
      </c>
      <c r="AB168" s="43">
        <f>SUM($E168:M168)</f>
        <v>1980</v>
      </c>
      <c r="AC168" s="43">
        <f>SUM($E168:N168)</f>
        <v>2304</v>
      </c>
      <c r="AD168" s="43">
        <f>SUM($E168:O168)</f>
        <v>2631</v>
      </c>
      <c r="AE168" s="43">
        <f>SUM($E168:P168)</f>
        <v>2785</v>
      </c>
    </row>
    <row r="169" spans="1:31" ht="15.2" customHeight="1">
      <c r="A169" s="25">
        <v>2011</v>
      </c>
      <c r="B169" s="32"/>
      <c r="C169" s="30" t="s">
        <v>8</v>
      </c>
      <c r="E169" s="43">
        <f t="shared" si="63"/>
        <v>160</v>
      </c>
      <c r="F169" s="43">
        <f t="shared" si="63"/>
        <v>118</v>
      </c>
      <c r="G169" s="43">
        <f t="shared" si="63"/>
        <v>191</v>
      </c>
      <c r="H169" s="43">
        <f t="shared" si="63"/>
        <v>214</v>
      </c>
      <c r="I169" s="43">
        <f t="shared" si="63"/>
        <v>317</v>
      </c>
      <c r="J169" s="43">
        <f t="shared" si="63"/>
        <v>306</v>
      </c>
      <c r="K169" s="43">
        <f t="shared" si="63"/>
        <v>243</v>
      </c>
      <c r="L169" s="43">
        <f t="shared" si="63"/>
        <v>270</v>
      </c>
      <c r="M169" s="43">
        <f t="shared" si="63"/>
        <v>262</v>
      </c>
      <c r="N169" s="43">
        <f t="shared" si="63"/>
        <v>317</v>
      </c>
      <c r="O169" s="43">
        <f t="shared" si="63"/>
        <v>275</v>
      </c>
      <c r="P169" s="43">
        <f t="shared" si="63"/>
        <v>153</v>
      </c>
      <c r="Q169" s="43">
        <f t="shared" si="64"/>
        <v>2826</v>
      </c>
      <c r="R169" s="19"/>
      <c r="S169" s="19"/>
      <c r="T169" s="43">
        <f>SUM($E169:E169)</f>
        <v>160</v>
      </c>
      <c r="U169" s="43">
        <f>SUM($E169:F169)</f>
        <v>278</v>
      </c>
      <c r="V169" s="43">
        <f>SUM($E169:G169)</f>
        <v>469</v>
      </c>
      <c r="W169" s="43">
        <f>SUM($E169:H169)</f>
        <v>683</v>
      </c>
      <c r="X169" s="43">
        <f>SUM($E169:I169)</f>
        <v>1000</v>
      </c>
      <c r="Y169" s="43">
        <f>SUM($E169:J169)</f>
        <v>1306</v>
      </c>
      <c r="Z169" s="43">
        <f>SUM($E169:K169)</f>
        <v>1549</v>
      </c>
      <c r="AA169" s="43">
        <f>SUM($E169:L169)</f>
        <v>1819</v>
      </c>
      <c r="AB169" s="43">
        <f>SUM($E169:M169)</f>
        <v>2081</v>
      </c>
      <c r="AC169" s="43">
        <f>SUM($E169:N169)</f>
        <v>2398</v>
      </c>
      <c r="AD169" s="43">
        <f>SUM($E169:O169)</f>
        <v>2673</v>
      </c>
      <c r="AE169" s="43">
        <f>SUM($E169:P169)</f>
        <v>2826</v>
      </c>
    </row>
    <row r="170" spans="1:31" ht="15.2" customHeight="1">
      <c r="A170" s="25">
        <v>2012</v>
      </c>
      <c r="B170" s="32"/>
      <c r="C170" s="30" t="s">
        <v>8</v>
      </c>
      <c r="E170" s="43">
        <f t="shared" si="63"/>
        <v>130</v>
      </c>
      <c r="F170" s="43">
        <f t="shared" si="63"/>
        <v>177</v>
      </c>
      <c r="G170" s="43">
        <f t="shared" si="63"/>
        <v>177</v>
      </c>
      <c r="H170" s="43">
        <f t="shared" si="63"/>
        <v>222</v>
      </c>
      <c r="I170" s="43">
        <f t="shared" si="63"/>
        <v>303</v>
      </c>
      <c r="J170" s="43">
        <f t="shared" si="63"/>
        <v>271</v>
      </c>
      <c r="K170" s="43">
        <f t="shared" si="63"/>
        <v>244</v>
      </c>
      <c r="L170" s="43">
        <f t="shared" si="63"/>
        <v>298</v>
      </c>
      <c r="M170" s="43">
        <f t="shared" si="63"/>
        <v>281</v>
      </c>
      <c r="N170" s="43">
        <f t="shared" si="63"/>
        <v>306</v>
      </c>
      <c r="O170" s="43">
        <f t="shared" si="63"/>
        <v>333</v>
      </c>
      <c r="P170" s="43">
        <f t="shared" si="63"/>
        <v>152</v>
      </c>
      <c r="Q170" s="43">
        <f t="shared" si="64"/>
        <v>2894</v>
      </c>
      <c r="R170" s="19"/>
      <c r="S170" s="19"/>
      <c r="T170" s="43">
        <f>SUM($E170:E170)</f>
        <v>130</v>
      </c>
      <c r="U170" s="43">
        <f>SUM($E170:F170)</f>
        <v>307</v>
      </c>
      <c r="V170" s="43">
        <f>SUM($E170:G170)</f>
        <v>484</v>
      </c>
      <c r="W170" s="43">
        <f>SUM($E170:H170)</f>
        <v>706</v>
      </c>
      <c r="X170" s="43">
        <f>SUM($E170:I170)</f>
        <v>1009</v>
      </c>
      <c r="Y170" s="43">
        <f>SUM($E170:J170)</f>
        <v>1280</v>
      </c>
      <c r="Z170" s="43">
        <f>SUM($E170:K170)</f>
        <v>1524</v>
      </c>
      <c r="AA170" s="43">
        <f>SUM($E170:L170)</f>
        <v>1822</v>
      </c>
      <c r="AB170" s="43">
        <f>SUM($E170:M170)</f>
        <v>2103</v>
      </c>
      <c r="AC170" s="43">
        <f>SUM($E170:N170)</f>
        <v>2409</v>
      </c>
      <c r="AD170" s="43">
        <f>SUM($E170:O170)</f>
        <v>2742</v>
      </c>
      <c r="AE170" s="43">
        <f>SUM($E170:P170)</f>
        <v>2894</v>
      </c>
    </row>
    <row r="171" spans="1:31" ht="15.2" customHeight="1">
      <c r="A171" s="25">
        <v>2013</v>
      </c>
      <c r="B171" s="32"/>
      <c r="C171" s="30" t="s">
        <v>8</v>
      </c>
      <c r="E171" s="43">
        <f t="shared" si="63"/>
        <v>167</v>
      </c>
      <c r="F171" s="43">
        <f t="shared" si="63"/>
        <v>161</v>
      </c>
      <c r="G171" s="43">
        <f t="shared" si="63"/>
        <v>183</v>
      </c>
      <c r="H171" s="43">
        <f t="shared" si="63"/>
        <v>227</v>
      </c>
      <c r="I171" s="43">
        <f t="shared" si="63"/>
        <v>329</v>
      </c>
      <c r="J171" s="43">
        <f t="shared" si="63"/>
        <v>249</v>
      </c>
      <c r="K171" s="43">
        <f t="shared" si="63"/>
        <v>200</v>
      </c>
      <c r="L171" s="43">
        <f t="shared" si="63"/>
        <v>302</v>
      </c>
      <c r="M171" s="43">
        <f t="shared" si="63"/>
        <v>278</v>
      </c>
      <c r="N171" s="43">
        <f t="shared" si="63"/>
        <v>294</v>
      </c>
      <c r="O171" s="43">
        <f t="shared" si="63"/>
        <v>282</v>
      </c>
      <c r="P171" s="43">
        <f t="shared" si="63"/>
        <v>177</v>
      </c>
      <c r="Q171" s="43">
        <f t="shared" ref="Q171:Q173" si="65">SUM(E171:P171)</f>
        <v>2849</v>
      </c>
      <c r="R171" s="19"/>
      <c r="S171" s="19"/>
      <c r="T171" s="43">
        <f>SUM($E171:E171)</f>
        <v>167</v>
      </c>
      <c r="U171" s="43">
        <f>SUM($E171:F171)</f>
        <v>328</v>
      </c>
      <c r="V171" s="43">
        <f>SUM($E171:G171)</f>
        <v>511</v>
      </c>
      <c r="W171" s="43">
        <f>SUM($E171:H171)</f>
        <v>738</v>
      </c>
      <c r="X171" s="43">
        <f>SUM($E171:I171)</f>
        <v>1067</v>
      </c>
      <c r="Y171" s="43">
        <f>SUM($E171:J171)</f>
        <v>1316</v>
      </c>
      <c r="Z171" s="43">
        <f>SUM($E171:K171)</f>
        <v>1516</v>
      </c>
      <c r="AA171" s="43">
        <f>SUM($E171:L171)</f>
        <v>1818</v>
      </c>
      <c r="AB171" s="43">
        <f>SUM($E171:M171)</f>
        <v>2096</v>
      </c>
      <c r="AC171" s="43">
        <f>SUM($E171:N171)</f>
        <v>2390</v>
      </c>
      <c r="AD171" s="43">
        <f>SUM($E171:O171)</f>
        <v>2672</v>
      </c>
      <c r="AE171" s="43">
        <f>SUM($E171:P171)</f>
        <v>2849</v>
      </c>
    </row>
    <row r="172" spans="1:31" ht="15.2" customHeight="1">
      <c r="A172" s="25">
        <v>2014</v>
      </c>
      <c r="B172" s="32"/>
      <c r="C172" s="30" t="s">
        <v>8</v>
      </c>
      <c r="E172" s="43">
        <f t="shared" si="63"/>
        <v>179</v>
      </c>
      <c r="F172" s="43">
        <f t="shared" si="63"/>
        <v>141</v>
      </c>
      <c r="G172" s="43">
        <f t="shared" si="63"/>
        <v>185</v>
      </c>
      <c r="H172" s="43">
        <f t="shared" si="63"/>
        <v>208</v>
      </c>
      <c r="I172" s="43">
        <f t="shared" si="63"/>
        <v>291</v>
      </c>
      <c r="J172" s="43">
        <f t="shared" si="63"/>
        <v>271</v>
      </c>
      <c r="K172" s="43">
        <f t="shared" si="63"/>
        <v>240</v>
      </c>
      <c r="L172" s="43">
        <f t="shared" si="63"/>
        <v>311</v>
      </c>
      <c r="M172" s="43">
        <f t="shared" si="63"/>
        <v>322</v>
      </c>
      <c r="N172" s="43">
        <f t="shared" si="63"/>
        <v>325</v>
      </c>
      <c r="O172" s="43">
        <f t="shared" si="63"/>
        <v>307</v>
      </c>
      <c r="P172" s="43">
        <f t="shared" si="63"/>
        <v>173</v>
      </c>
      <c r="Q172" s="43">
        <f t="shared" si="65"/>
        <v>2953</v>
      </c>
      <c r="R172" s="19"/>
      <c r="S172" s="19"/>
      <c r="T172" s="43">
        <f>SUM($E172:E172)</f>
        <v>179</v>
      </c>
      <c r="U172" s="43">
        <f>SUM($E172:F172)</f>
        <v>320</v>
      </c>
      <c r="V172" s="43">
        <f>SUM($E172:G172)</f>
        <v>505</v>
      </c>
      <c r="W172" s="43">
        <f>SUM($E172:H172)</f>
        <v>713</v>
      </c>
      <c r="X172" s="43">
        <f>SUM($E172:I172)</f>
        <v>1004</v>
      </c>
      <c r="Y172" s="43">
        <f>SUM($E172:J172)</f>
        <v>1275</v>
      </c>
      <c r="Z172" s="43">
        <f>SUM($E172:K172)</f>
        <v>1515</v>
      </c>
      <c r="AA172" s="43">
        <f>SUM($E172:L172)</f>
        <v>1826</v>
      </c>
      <c r="AB172" s="43">
        <f>SUM($E172:M172)</f>
        <v>2148</v>
      </c>
      <c r="AC172" s="43">
        <f>SUM($E172:N172)</f>
        <v>2473</v>
      </c>
      <c r="AD172" s="43">
        <f>SUM($E172:O172)</f>
        <v>2780</v>
      </c>
      <c r="AE172" s="43">
        <f>SUM($E172:P172)</f>
        <v>2953</v>
      </c>
    </row>
    <row r="173" spans="1:31" ht="15.2" customHeight="1">
      <c r="A173" s="25">
        <v>2015</v>
      </c>
      <c r="B173" s="32"/>
      <c r="C173" s="30" t="s">
        <v>8</v>
      </c>
      <c r="E173" s="43">
        <f t="shared" si="63"/>
        <v>187</v>
      </c>
      <c r="F173" s="43">
        <f t="shared" si="63"/>
        <v>154</v>
      </c>
      <c r="G173" s="43">
        <f t="shared" si="63"/>
        <v>216</v>
      </c>
      <c r="H173" s="43">
        <f t="shared" si="63"/>
        <v>202</v>
      </c>
      <c r="I173" s="43">
        <f t="shared" si="63"/>
        <v>251</v>
      </c>
      <c r="J173" s="43">
        <f t="shared" si="63"/>
        <v>259</v>
      </c>
      <c r="K173" s="43">
        <f t="shared" si="63"/>
        <v>251</v>
      </c>
      <c r="L173" s="43">
        <f t="shared" si="63"/>
        <v>257</v>
      </c>
      <c r="M173" s="43">
        <f t="shared" si="63"/>
        <v>281</v>
      </c>
      <c r="N173" s="43">
        <f t="shared" si="63"/>
        <v>271</v>
      </c>
      <c r="O173" s="43">
        <f t="shared" si="63"/>
        <v>223</v>
      </c>
      <c r="P173" s="43">
        <f t="shared" si="63"/>
        <v>147</v>
      </c>
      <c r="Q173" s="43">
        <f t="shared" si="65"/>
        <v>2699</v>
      </c>
      <c r="R173" s="19"/>
      <c r="S173" s="19"/>
      <c r="T173" s="43">
        <f>SUM($E173:E173)</f>
        <v>187</v>
      </c>
      <c r="U173" s="43">
        <f>SUM($E173:F173)</f>
        <v>341</v>
      </c>
      <c r="V173" s="43">
        <f>SUM($E173:G173)</f>
        <v>557</v>
      </c>
      <c r="W173" s="43">
        <f>SUM($E173:H173)</f>
        <v>759</v>
      </c>
      <c r="X173" s="43">
        <f>SUM($E173:I173)</f>
        <v>1010</v>
      </c>
      <c r="Y173" s="43">
        <f>SUM($E173:J173)</f>
        <v>1269</v>
      </c>
      <c r="Z173" s="43">
        <f>SUM($E173:K173)</f>
        <v>1520</v>
      </c>
      <c r="AA173" s="43">
        <f>SUM($E173:L173)</f>
        <v>1777</v>
      </c>
      <c r="AB173" s="43">
        <f>SUM($E173:M173)</f>
        <v>2058</v>
      </c>
      <c r="AC173" s="43">
        <f>SUM($E173:N173)</f>
        <v>2329</v>
      </c>
      <c r="AD173" s="43">
        <f>SUM($E173:O173)</f>
        <v>2552</v>
      </c>
      <c r="AE173" s="43">
        <f>SUM($E173:P173)</f>
        <v>2699</v>
      </c>
    </row>
    <row r="174" spans="1:31" ht="15.2" customHeight="1">
      <c r="A174" s="25">
        <v>2016</v>
      </c>
      <c r="B174" s="32"/>
      <c r="C174" s="30" t="s">
        <v>8</v>
      </c>
      <c r="E174" s="43">
        <f t="shared" ref="E174:P184" si="66">SUMIFS(E$11:E$115,$A$11:$A$115,$A174,$C$11:$C$115,$C174)</f>
        <v>162</v>
      </c>
      <c r="F174" s="43">
        <f t="shared" si="66"/>
        <v>145</v>
      </c>
      <c r="G174" s="43">
        <f t="shared" si="66"/>
        <v>151</v>
      </c>
      <c r="H174" s="43">
        <f t="shared" si="66"/>
        <v>234</v>
      </c>
      <c r="I174" s="43">
        <f t="shared" si="66"/>
        <v>283</v>
      </c>
      <c r="J174" s="43">
        <f t="shared" si="66"/>
        <v>261</v>
      </c>
      <c r="K174" s="43">
        <f t="shared" si="66"/>
        <v>255</v>
      </c>
      <c r="L174" s="43">
        <f t="shared" si="66"/>
        <v>221</v>
      </c>
      <c r="M174" s="43">
        <f t="shared" si="66"/>
        <v>256</v>
      </c>
      <c r="N174" s="43">
        <f t="shared" si="66"/>
        <v>274</v>
      </c>
      <c r="O174" s="43">
        <f t="shared" si="66"/>
        <v>227</v>
      </c>
      <c r="P174" s="43">
        <f t="shared" si="66"/>
        <v>125</v>
      </c>
      <c r="Q174" s="43">
        <f t="shared" si="64"/>
        <v>2594</v>
      </c>
      <c r="R174" s="19"/>
      <c r="S174" s="19"/>
      <c r="T174" s="43">
        <f>SUM($E174:E174)</f>
        <v>162</v>
      </c>
      <c r="U174" s="43">
        <f>SUM($E174:F174)</f>
        <v>307</v>
      </c>
      <c r="V174" s="43">
        <f>SUM($E174:G174)</f>
        <v>458</v>
      </c>
      <c r="W174" s="43">
        <f>SUM($E174:H174)</f>
        <v>692</v>
      </c>
      <c r="X174" s="43">
        <f>SUM($E174:I174)</f>
        <v>975</v>
      </c>
      <c r="Y174" s="43">
        <f>SUM($E174:J174)</f>
        <v>1236</v>
      </c>
      <c r="Z174" s="43">
        <f>SUM($E174:K174)</f>
        <v>1491</v>
      </c>
      <c r="AA174" s="43">
        <f>SUM($E174:L174)</f>
        <v>1712</v>
      </c>
      <c r="AB174" s="43">
        <f>SUM($E174:M174)</f>
        <v>1968</v>
      </c>
      <c r="AC174" s="43">
        <f>SUM($E174:N174)</f>
        <v>2242</v>
      </c>
      <c r="AD174" s="43">
        <f>SUM($E174:O174)</f>
        <v>2469</v>
      </c>
      <c r="AE174" s="43">
        <f>SUM($E174:P174)</f>
        <v>2594</v>
      </c>
    </row>
    <row r="175" spans="1:31" ht="15.2" customHeight="1">
      <c r="A175" s="25">
        <v>2017</v>
      </c>
      <c r="B175" s="32"/>
      <c r="C175" s="30" t="s">
        <v>8</v>
      </c>
      <c r="E175" s="43">
        <f t="shared" si="66"/>
        <v>154</v>
      </c>
      <c r="F175" s="43">
        <f t="shared" si="66"/>
        <v>139</v>
      </c>
      <c r="G175" s="43">
        <f t="shared" si="66"/>
        <v>150</v>
      </c>
      <c r="H175" s="43">
        <f t="shared" si="66"/>
        <v>204</v>
      </c>
      <c r="I175" s="43">
        <f t="shared" si="66"/>
        <v>243</v>
      </c>
      <c r="J175" s="43">
        <f t="shared" si="66"/>
        <v>255</v>
      </c>
      <c r="K175" s="43">
        <f t="shared" si="66"/>
        <v>282</v>
      </c>
      <c r="L175" s="43">
        <f t="shared" si="66"/>
        <v>247</v>
      </c>
      <c r="M175" s="43">
        <f t="shared" si="66"/>
        <v>245</v>
      </c>
      <c r="N175" s="43">
        <f t="shared" si="66"/>
        <v>252</v>
      </c>
      <c r="O175" s="43">
        <f t="shared" si="66"/>
        <v>212</v>
      </c>
      <c r="P175" s="43">
        <f t="shared" si="66"/>
        <v>112</v>
      </c>
      <c r="Q175" s="43">
        <f t="shared" ref="Q175" si="67">SUM(E175:P175)</f>
        <v>2495</v>
      </c>
      <c r="R175" s="19"/>
      <c r="S175" s="19"/>
      <c r="T175" s="43">
        <f>SUM($E175:E175)</f>
        <v>154</v>
      </c>
      <c r="U175" s="43">
        <f>SUM($E175:F175)</f>
        <v>293</v>
      </c>
      <c r="V175" s="43">
        <f>SUM($E175:G175)</f>
        <v>443</v>
      </c>
      <c r="W175" s="43">
        <f>SUM($E175:H175)</f>
        <v>647</v>
      </c>
      <c r="X175" s="43">
        <f>SUM($E175:I175)</f>
        <v>890</v>
      </c>
      <c r="Y175" s="43">
        <f>SUM($E175:J175)</f>
        <v>1145</v>
      </c>
      <c r="Z175" s="43">
        <f>SUM($E175:K175)</f>
        <v>1427</v>
      </c>
      <c r="AA175" s="43">
        <f>SUM($E175:L175)</f>
        <v>1674</v>
      </c>
      <c r="AB175" s="43">
        <f>SUM($E175:M175)</f>
        <v>1919</v>
      </c>
      <c r="AC175" s="43">
        <f>SUM($E175:N175)</f>
        <v>2171</v>
      </c>
      <c r="AD175" s="43">
        <f>SUM($E175:O175)</f>
        <v>2383</v>
      </c>
      <c r="AE175" s="43">
        <f>SUM($E175:P175)</f>
        <v>2495</v>
      </c>
    </row>
    <row r="176" spans="1:31" ht="15.2" customHeight="1">
      <c r="A176" s="25">
        <v>2018</v>
      </c>
      <c r="B176" s="32"/>
      <c r="C176" s="30" t="s">
        <v>8</v>
      </c>
      <c r="E176" s="43">
        <f t="shared" si="66"/>
        <v>158</v>
      </c>
      <c r="F176" s="43">
        <f t="shared" si="66"/>
        <v>151</v>
      </c>
      <c r="G176" s="43">
        <f t="shared" si="66"/>
        <v>167</v>
      </c>
      <c r="H176" s="43">
        <f t="shared" si="66"/>
        <v>212</v>
      </c>
      <c r="I176" s="43">
        <f t="shared" si="66"/>
        <v>205</v>
      </c>
      <c r="J176" s="43">
        <f t="shared" si="66"/>
        <v>230</v>
      </c>
      <c r="K176" s="43">
        <f t="shared" si="66"/>
        <v>198</v>
      </c>
      <c r="L176" s="43">
        <f t="shared" si="66"/>
        <v>242</v>
      </c>
      <c r="M176" s="43">
        <f t="shared" si="66"/>
        <v>264</v>
      </c>
      <c r="N176" s="43">
        <f t="shared" si="66"/>
        <v>269</v>
      </c>
      <c r="O176" s="43">
        <f t="shared" si="66"/>
        <v>209</v>
      </c>
      <c r="P176" s="43">
        <f t="shared" si="66"/>
        <v>117</v>
      </c>
      <c r="Q176" s="43">
        <f t="shared" si="64"/>
        <v>2422</v>
      </c>
      <c r="R176" s="19"/>
      <c r="S176" s="19"/>
      <c r="T176" s="43">
        <f>SUM($E176:E176)</f>
        <v>158</v>
      </c>
      <c r="U176" s="43">
        <f>SUM($E176:F176)</f>
        <v>309</v>
      </c>
      <c r="V176" s="43">
        <f>SUM($E176:G176)</f>
        <v>476</v>
      </c>
      <c r="W176" s="43">
        <f>SUM($E176:H176)</f>
        <v>688</v>
      </c>
      <c r="X176" s="43">
        <f>SUM($E176:I176)</f>
        <v>893</v>
      </c>
      <c r="Y176" s="43">
        <f>SUM($E176:J176)</f>
        <v>1123</v>
      </c>
      <c r="Z176" s="43">
        <f>SUM($E176:K176)</f>
        <v>1321</v>
      </c>
      <c r="AA176" s="43">
        <f>SUM($E176:L176)</f>
        <v>1563</v>
      </c>
      <c r="AB176" s="43">
        <f>SUM($E176:M176)</f>
        <v>1827</v>
      </c>
      <c r="AC176" s="43">
        <f>SUM($E176:N176)</f>
        <v>2096</v>
      </c>
      <c r="AD176" s="43">
        <f>SUM($E176:O176)</f>
        <v>2305</v>
      </c>
      <c r="AE176" s="43">
        <f>SUM($E176:P176)</f>
        <v>2422</v>
      </c>
    </row>
    <row r="177" spans="1:31" ht="15.2" customHeight="1">
      <c r="A177" s="25">
        <v>2019</v>
      </c>
      <c r="B177" s="32"/>
      <c r="C177" s="30" t="s">
        <v>8</v>
      </c>
      <c r="E177" s="43">
        <f t="shared" si="66"/>
        <v>118</v>
      </c>
      <c r="F177" s="43">
        <f t="shared" si="66"/>
        <v>150</v>
      </c>
      <c r="G177" s="43">
        <f t="shared" si="66"/>
        <v>187</v>
      </c>
      <c r="H177" s="43">
        <f t="shared" si="66"/>
        <v>183</v>
      </c>
      <c r="I177" s="43">
        <f t="shared" si="66"/>
        <v>259</v>
      </c>
      <c r="J177" s="43">
        <f t="shared" si="66"/>
        <v>269</v>
      </c>
      <c r="K177" s="43">
        <f t="shared" si="66"/>
        <v>232</v>
      </c>
      <c r="L177" s="43">
        <f t="shared" si="66"/>
        <v>229</v>
      </c>
      <c r="M177" s="43">
        <f t="shared" si="66"/>
        <v>248</v>
      </c>
      <c r="N177" s="43">
        <f t="shared" si="66"/>
        <v>308</v>
      </c>
      <c r="O177" s="43">
        <f t="shared" si="66"/>
        <v>223</v>
      </c>
      <c r="P177" s="43">
        <f t="shared" si="66"/>
        <v>148</v>
      </c>
      <c r="Q177" s="43">
        <f t="shared" si="64"/>
        <v>2554</v>
      </c>
      <c r="R177" s="19"/>
      <c r="S177" s="19"/>
      <c r="T177" s="43">
        <f>SUM($E177:E177)</f>
        <v>118</v>
      </c>
      <c r="U177" s="43">
        <f>SUM($E177:F177)</f>
        <v>268</v>
      </c>
      <c r="V177" s="43">
        <f>SUM($E177:G177)</f>
        <v>455</v>
      </c>
      <c r="W177" s="43">
        <f>SUM($E177:H177)</f>
        <v>638</v>
      </c>
      <c r="X177" s="43">
        <f>SUM($E177:I177)</f>
        <v>897</v>
      </c>
      <c r="Y177" s="43">
        <f>SUM($E177:J177)</f>
        <v>1166</v>
      </c>
      <c r="Z177" s="43">
        <f>SUM($E177:K177)</f>
        <v>1398</v>
      </c>
      <c r="AA177" s="43">
        <f>SUM($E177:L177)</f>
        <v>1627</v>
      </c>
      <c r="AB177" s="43">
        <f>SUM($E177:M177)</f>
        <v>1875</v>
      </c>
      <c r="AC177" s="43">
        <f>SUM($E177:N177)</f>
        <v>2183</v>
      </c>
      <c r="AD177" s="43">
        <f>SUM($E177:O177)</f>
        <v>2406</v>
      </c>
      <c r="AE177" s="43">
        <f>SUM($E177:P177)</f>
        <v>2554</v>
      </c>
    </row>
    <row r="178" spans="1:31" ht="15.2" customHeight="1">
      <c r="A178" s="25">
        <v>2020</v>
      </c>
      <c r="B178" s="32"/>
      <c r="C178" s="30" t="s">
        <v>8</v>
      </c>
      <c r="E178" s="43">
        <f t="shared" si="66"/>
        <v>119</v>
      </c>
      <c r="F178" s="43">
        <f t="shared" si="66"/>
        <v>129</v>
      </c>
      <c r="G178" s="43">
        <f t="shared" si="66"/>
        <v>51</v>
      </c>
      <c r="H178" s="43">
        <f t="shared" si="66"/>
        <v>8</v>
      </c>
      <c r="I178" s="43">
        <f t="shared" si="66"/>
        <v>4</v>
      </c>
      <c r="J178" s="43">
        <f t="shared" si="66"/>
        <v>6</v>
      </c>
      <c r="K178" s="43">
        <f t="shared" si="66"/>
        <v>17</v>
      </c>
      <c r="L178" s="43">
        <f t="shared" si="66"/>
        <v>9</v>
      </c>
      <c r="M178" s="43">
        <f t="shared" si="66"/>
        <v>6</v>
      </c>
      <c r="N178" s="43">
        <f t="shared" si="66"/>
        <v>38</v>
      </c>
      <c r="O178" s="43">
        <f t="shared" si="66"/>
        <v>6</v>
      </c>
      <c r="P178" s="43">
        <f t="shared" si="66"/>
        <v>10</v>
      </c>
      <c r="Q178" s="43">
        <f t="shared" ref="Q178" si="68">SUM(E178:P178)</f>
        <v>403</v>
      </c>
      <c r="R178" s="19"/>
      <c r="S178" s="19"/>
      <c r="T178" s="43">
        <f>SUM($E178:E178)</f>
        <v>119</v>
      </c>
      <c r="U178" s="43">
        <f>SUM($E178:F178)</f>
        <v>248</v>
      </c>
      <c r="V178" s="43">
        <f>SUM($E178:G178)</f>
        <v>299</v>
      </c>
      <c r="W178" s="43">
        <f>SUM($E178:H178)</f>
        <v>307</v>
      </c>
      <c r="X178" s="43">
        <f>SUM($E178:I178)</f>
        <v>311</v>
      </c>
      <c r="Y178" s="43">
        <f>SUM($E178:J178)</f>
        <v>317</v>
      </c>
      <c r="Z178" s="43">
        <f>SUM($E178:K178)</f>
        <v>334</v>
      </c>
      <c r="AA178" s="43">
        <f>SUM($E178:L178)</f>
        <v>343</v>
      </c>
      <c r="AB178" s="43">
        <f>SUM($E178:M178)</f>
        <v>349</v>
      </c>
      <c r="AC178" s="43">
        <f>SUM($E178:N178)</f>
        <v>387</v>
      </c>
      <c r="AD178" s="43">
        <f>SUM($E178:O178)</f>
        <v>393</v>
      </c>
      <c r="AE178" s="43">
        <f>SUM($E178:P178)</f>
        <v>403</v>
      </c>
    </row>
    <row r="179" spans="1:31" ht="15.2" customHeight="1">
      <c r="A179" s="25">
        <v>2021</v>
      </c>
      <c r="B179" s="32"/>
      <c r="C179" s="30" t="s">
        <v>8</v>
      </c>
      <c r="E179" s="43">
        <f t="shared" si="66"/>
        <v>10</v>
      </c>
      <c r="F179" s="43">
        <f t="shared" si="66"/>
        <v>4</v>
      </c>
      <c r="G179" s="43">
        <f t="shared" si="66"/>
        <v>8</v>
      </c>
      <c r="H179" s="43">
        <f t="shared" si="66"/>
        <v>5</v>
      </c>
      <c r="I179" s="43">
        <f t="shared" si="66"/>
        <v>23</v>
      </c>
      <c r="J179" s="43">
        <f t="shared" si="66"/>
        <v>19</v>
      </c>
      <c r="K179" s="43">
        <f t="shared" si="66"/>
        <v>15</v>
      </c>
      <c r="L179" s="43">
        <f t="shared" si="66"/>
        <v>19</v>
      </c>
      <c r="M179" s="43">
        <f t="shared" si="66"/>
        <v>22</v>
      </c>
      <c r="N179" s="43">
        <f t="shared" si="66"/>
        <v>23</v>
      </c>
      <c r="O179" s="43">
        <f t="shared" si="66"/>
        <v>40</v>
      </c>
      <c r="P179" s="43">
        <f t="shared" si="66"/>
        <v>25</v>
      </c>
      <c r="Q179" s="43">
        <f t="shared" ref="Q179:Q180" si="69">SUM(E179:P179)</f>
        <v>213</v>
      </c>
      <c r="R179" s="19"/>
      <c r="S179" s="19"/>
      <c r="T179" s="43">
        <f>SUM($E179:E179)</f>
        <v>10</v>
      </c>
      <c r="U179" s="43">
        <f>SUM($E179:F179)</f>
        <v>14</v>
      </c>
      <c r="V179" s="43">
        <f>SUM($E179:G179)</f>
        <v>22</v>
      </c>
      <c r="W179" s="43">
        <f>SUM($E179:H179)</f>
        <v>27</v>
      </c>
      <c r="X179" s="43">
        <f>SUM($E179:I179)</f>
        <v>50</v>
      </c>
      <c r="Y179" s="43">
        <f>SUM($E179:J179)</f>
        <v>69</v>
      </c>
      <c r="Z179" s="43">
        <f>SUM($E179:K179)</f>
        <v>84</v>
      </c>
      <c r="AA179" s="43">
        <f>SUM($E179:L179)</f>
        <v>103</v>
      </c>
      <c r="AB179" s="43">
        <f>SUM($E179:M179)</f>
        <v>125</v>
      </c>
      <c r="AC179" s="43">
        <f>SUM($E179:N179)</f>
        <v>148</v>
      </c>
      <c r="AD179" s="43">
        <f>SUM($E179:O179)</f>
        <v>188</v>
      </c>
      <c r="AE179" s="43">
        <f>SUM($E179:P179)</f>
        <v>213</v>
      </c>
    </row>
    <row r="180" spans="1:31" ht="15.2" customHeight="1">
      <c r="A180" s="25">
        <v>2022</v>
      </c>
      <c r="B180" s="32"/>
      <c r="C180" s="30" t="s">
        <v>8</v>
      </c>
      <c r="E180" s="43">
        <f t="shared" si="66"/>
        <v>11</v>
      </c>
      <c r="F180" s="43">
        <f t="shared" si="66"/>
        <v>21</v>
      </c>
      <c r="G180" s="43">
        <f t="shared" si="66"/>
        <v>35</v>
      </c>
      <c r="H180" s="43">
        <f t="shared" si="66"/>
        <v>7</v>
      </c>
      <c r="I180" s="43">
        <f t="shared" si="66"/>
        <v>2</v>
      </c>
      <c r="J180" s="43">
        <f t="shared" si="66"/>
        <v>2</v>
      </c>
      <c r="K180" s="43">
        <f t="shared" si="66"/>
        <v>1</v>
      </c>
      <c r="L180" s="43">
        <f t="shared" si="66"/>
        <v>3</v>
      </c>
      <c r="M180" s="43">
        <f t="shared" si="66"/>
        <v>0</v>
      </c>
      <c r="N180" s="43">
        <f t="shared" si="66"/>
        <v>0</v>
      </c>
      <c r="O180" s="43">
        <f t="shared" si="66"/>
        <v>0</v>
      </c>
      <c r="P180" s="43">
        <f t="shared" si="66"/>
        <v>0</v>
      </c>
      <c r="Q180" s="43">
        <f t="shared" si="69"/>
        <v>82</v>
      </c>
      <c r="R180" s="19"/>
      <c r="S180" s="19"/>
      <c r="T180" s="43">
        <f>SUM($E180:E180)</f>
        <v>11</v>
      </c>
      <c r="U180" s="43">
        <f>SUM($E180:F180)</f>
        <v>32</v>
      </c>
      <c r="V180" s="43">
        <f>SUM($E180:G180)</f>
        <v>67</v>
      </c>
      <c r="W180" s="43">
        <f>SUM($E180:H180)</f>
        <v>74</v>
      </c>
      <c r="X180" s="43">
        <f>SUM($E180:I180)</f>
        <v>76</v>
      </c>
      <c r="Y180" s="43">
        <f>SUM($E180:J180)</f>
        <v>78</v>
      </c>
      <c r="Z180" s="43">
        <f>SUM($E180:K180)</f>
        <v>79</v>
      </c>
      <c r="AA180" s="43">
        <f>SUM($E180:L180)</f>
        <v>82</v>
      </c>
      <c r="AB180" s="43">
        <f>SUM($E180:M180)</f>
        <v>82</v>
      </c>
      <c r="AC180" s="43">
        <f>SUM($E180:N180)</f>
        <v>82</v>
      </c>
      <c r="AD180" s="43">
        <f>SUM($E180:O180)</f>
        <v>82</v>
      </c>
      <c r="AE180" s="43">
        <f>SUM($E180:P180)</f>
        <v>82</v>
      </c>
    </row>
    <row r="181" spans="1:31" ht="15.2" customHeight="1">
      <c r="A181" s="25">
        <v>2023</v>
      </c>
      <c r="B181" s="32"/>
      <c r="C181" s="30" t="s">
        <v>8</v>
      </c>
      <c r="E181" s="43">
        <f t="shared" si="66"/>
        <v>0</v>
      </c>
      <c r="F181" s="43">
        <f t="shared" si="66"/>
        <v>0</v>
      </c>
      <c r="G181" s="43">
        <f t="shared" si="66"/>
        <v>0</v>
      </c>
      <c r="H181" s="43">
        <f t="shared" si="66"/>
        <v>0</v>
      </c>
      <c r="I181" s="43">
        <f t="shared" si="66"/>
        <v>0</v>
      </c>
      <c r="J181" s="43">
        <f t="shared" si="66"/>
        <v>0</v>
      </c>
      <c r="K181" s="43">
        <f t="shared" si="66"/>
        <v>0</v>
      </c>
      <c r="L181" s="43">
        <f t="shared" si="66"/>
        <v>0</v>
      </c>
      <c r="M181" s="43">
        <f t="shared" si="66"/>
        <v>0</v>
      </c>
      <c r="N181" s="43">
        <f t="shared" si="66"/>
        <v>0</v>
      </c>
      <c r="O181" s="43">
        <f t="shared" si="66"/>
        <v>0</v>
      </c>
      <c r="P181" s="43">
        <f t="shared" si="66"/>
        <v>0</v>
      </c>
      <c r="Q181" s="43">
        <f t="shared" ref="Q181:Q182" si="70">SUM(E181:P181)</f>
        <v>0</v>
      </c>
      <c r="R181" s="19"/>
      <c r="S181" s="19"/>
      <c r="T181" s="43">
        <f>SUM($E181:E181)</f>
        <v>0</v>
      </c>
      <c r="U181" s="43">
        <f>SUM($E181:F181)</f>
        <v>0</v>
      </c>
      <c r="V181" s="43">
        <f>SUM($E181:G181)</f>
        <v>0</v>
      </c>
      <c r="W181" s="43">
        <f>SUM($E181:H181)</f>
        <v>0</v>
      </c>
      <c r="X181" s="43">
        <f>SUM($E181:I181)</f>
        <v>0</v>
      </c>
      <c r="Y181" s="43">
        <f>SUM($E181:J181)</f>
        <v>0</v>
      </c>
      <c r="Z181" s="43">
        <f>SUM($E181:K181)</f>
        <v>0</v>
      </c>
      <c r="AA181" s="43">
        <f>SUM($E181:L181)</f>
        <v>0</v>
      </c>
      <c r="AB181" s="43">
        <f>SUM($E181:M181)</f>
        <v>0</v>
      </c>
      <c r="AC181" s="43">
        <f>SUM($E181:N181)</f>
        <v>0</v>
      </c>
      <c r="AD181" s="43">
        <f>SUM($E181:O181)</f>
        <v>0</v>
      </c>
      <c r="AE181" s="43">
        <f>SUM($E181:P181)</f>
        <v>0</v>
      </c>
    </row>
    <row r="182" spans="1:31" ht="15.2" customHeight="1">
      <c r="A182" s="25">
        <v>2024</v>
      </c>
      <c r="B182" s="32"/>
      <c r="C182" s="30" t="s">
        <v>8</v>
      </c>
      <c r="E182" s="43">
        <f t="shared" si="66"/>
        <v>0</v>
      </c>
      <c r="F182" s="43">
        <f t="shared" si="66"/>
        <v>0</v>
      </c>
      <c r="G182" s="43">
        <f t="shared" si="66"/>
        <v>0</v>
      </c>
      <c r="H182" s="43">
        <f t="shared" si="66"/>
        <v>0</v>
      </c>
      <c r="I182" s="43">
        <f t="shared" si="66"/>
        <v>0</v>
      </c>
      <c r="J182" s="43">
        <f t="shared" si="66"/>
        <v>0</v>
      </c>
      <c r="K182" s="43">
        <f t="shared" si="66"/>
        <v>0</v>
      </c>
      <c r="L182" s="43">
        <f t="shared" si="66"/>
        <v>0</v>
      </c>
      <c r="M182" s="43">
        <f t="shared" si="66"/>
        <v>0</v>
      </c>
      <c r="N182" s="43">
        <f t="shared" si="66"/>
        <v>0</v>
      </c>
      <c r="O182" s="43">
        <f t="shared" si="66"/>
        <v>0</v>
      </c>
      <c r="P182" s="43">
        <f t="shared" si="66"/>
        <v>0</v>
      </c>
      <c r="Q182" s="43">
        <f t="shared" si="70"/>
        <v>0</v>
      </c>
      <c r="R182" s="19"/>
      <c r="S182" s="19"/>
      <c r="T182" s="43">
        <f>SUM($E182:E182)</f>
        <v>0</v>
      </c>
      <c r="U182" s="43">
        <f>SUM($E182:F182)</f>
        <v>0</v>
      </c>
      <c r="V182" s="43">
        <f>SUM($E182:G182)</f>
        <v>0</v>
      </c>
      <c r="W182" s="43">
        <f>SUM($E182:H182)</f>
        <v>0</v>
      </c>
      <c r="X182" s="43">
        <f>SUM($E182:I182)</f>
        <v>0</v>
      </c>
      <c r="Y182" s="43">
        <f>SUM($E182:J182)</f>
        <v>0</v>
      </c>
      <c r="Z182" s="43">
        <f>SUM($E182:K182)</f>
        <v>0</v>
      </c>
      <c r="AA182" s="43">
        <f>SUM($E182:L182)</f>
        <v>0</v>
      </c>
      <c r="AB182" s="43">
        <f>SUM($E182:M182)</f>
        <v>0</v>
      </c>
      <c r="AC182" s="43">
        <f>SUM($E182:N182)</f>
        <v>0</v>
      </c>
      <c r="AD182" s="43">
        <f>SUM($E182:O182)</f>
        <v>0</v>
      </c>
      <c r="AE182" s="43">
        <f>SUM($E182:P182)</f>
        <v>0</v>
      </c>
    </row>
    <row r="183" spans="1:31" ht="15.2" customHeight="1">
      <c r="A183" s="25">
        <v>2025</v>
      </c>
      <c r="B183" s="32"/>
      <c r="C183" s="30" t="s">
        <v>8</v>
      </c>
      <c r="E183" s="43">
        <f t="shared" si="66"/>
        <v>0</v>
      </c>
      <c r="F183" s="43">
        <f t="shared" si="66"/>
        <v>0</v>
      </c>
      <c r="G183" s="43">
        <f t="shared" si="66"/>
        <v>0</v>
      </c>
      <c r="H183" s="43">
        <f t="shared" si="66"/>
        <v>0</v>
      </c>
      <c r="I183" s="43">
        <f t="shared" si="66"/>
        <v>0</v>
      </c>
      <c r="J183" s="43">
        <f t="shared" si="66"/>
        <v>0</v>
      </c>
      <c r="K183" s="43">
        <f t="shared" si="66"/>
        <v>0</v>
      </c>
      <c r="L183" s="43">
        <f t="shared" si="66"/>
        <v>0</v>
      </c>
      <c r="M183" s="43">
        <f t="shared" si="66"/>
        <v>0</v>
      </c>
      <c r="N183" s="43">
        <f t="shared" si="66"/>
        <v>0</v>
      </c>
      <c r="O183" s="43">
        <f t="shared" si="66"/>
        <v>0</v>
      </c>
      <c r="P183" s="43">
        <f t="shared" si="66"/>
        <v>0</v>
      </c>
      <c r="Q183" s="43">
        <f t="shared" ref="Q183" si="71">SUM(E183:P183)</f>
        <v>0</v>
      </c>
      <c r="R183" s="19"/>
      <c r="S183" s="19"/>
      <c r="T183" s="43">
        <f>SUM($E183:E183)</f>
        <v>0</v>
      </c>
      <c r="U183" s="43">
        <f>SUM($E183:F183)</f>
        <v>0</v>
      </c>
      <c r="V183" s="43">
        <f>SUM($E183:G183)</f>
        <v>0</v>
      </c>
      <c r="W183" s="43">
        <f>SUM($E183:H183)</f>
        <v>0</v>
      </c>
      <c r="X183" s="43">
        <f>SUM($E183:I183)</f>
        <v>0</v>
      </c>
      <c r="Y183" s="43">
        <f>SUM($E183:J183)</f>
        <v>0</v>
      </c>
      <c r="Z183" s="43">
        <f>SUM($E183:K183)</f>
        <v>0</v>
      </c>
      <c r="AA183" s="43">
        <f>SUM($E183:L183)</f>
        <v>0</v>
      </c>
      <c r="AB183" s="43">
        <f>SUM($E183:M183)</f>
        <v>0</v>
      </c>
      <c r="AC183" s="43">
        <f>SUM($E183:N183)</f>
        <v>0</v>
      </c>
      <c r="AD183" s="43">
        <f>SUM($E183:O183)</f>
        <v>0</v>
      </c>
      <c r="AE183" s="43">
        <f>SUM($E183:P183)</f>
        <v>0</v>
      </c>
    </row>
    <row r="184" spans="1:31" ht="15.2" customHeight="1">
      <c r="A184" s="25">
        <v>2026</v>
      </c>
      <c r="B184" s="32"/>
      <c r="C184" s="30" t="s">
        <v>8</v>
      </c>
      <c r="E184" s="43">
        <f t="shared" si="66"/>
        <v>0</v>
      </c>
      <c r="F184" s="43">
        <f t="shared" si="66"/>
        <v>0</v>
      </c>
      <c r="G184" s="43">
        <f t="shared" si="66"/>
        <v>0</v>
      </c>
      <c r="H184" s="43">
        <f t="shared" si="66"/>
        <v>0</v>
      </c>
      <c r="I184" s="43">
        <f t="shared" si="66"/>
        <v>0</v>
      </c>
      <c r="J184" s="43">
        <f t="shared" si="66"/>
        <v>0</v>
      </c>
      <c r="K184" s="43">
        <f t="shared" si="66"/>
        <v>0</v>
      </c>
      <c r="L184" s="43">
        <f t="shared" si="66"/>
        <v>0</v>
      </c>
      <c r="M184" s="43">
        <f t="shared" si="66"/>
        <v>0</v>
      </c>
      <c r="N184" s="43">
        <f t="shared" si="66"/>
        <v>0</v>
      </c>
      <c r="O184" s="43">
        <f t="shared" si="66"/>
        <v>0</v>
      </c>
      <c r="P184" s="43">
        <f t="shared" si="66"/>
        <v>0</v>
      </c>
      <c r="Q184" s="43">
        <f t="shared" ref="Q184" si="72">SUM(E184:P184)</f>
        <v>0</v>
      </c>
      <c r="R184" s="19"/>
      <c r="S184" s="19"/>
      <c r="T184" s="43">
        <f>SUM($E184:E184)</f>
        <v>0</v>
      </c>
      <c r="U184" s="43">
        <f>SUM($E184:F184)</f>
        <v>0</v>
      </c>
      <c r="V184" s="43">
        <f>SUM($E184:G184)</f>
        <v>0</v>
      </c>
      <c r="W184" s="43">
        <f>SUM($E184:H184)</f>
        <v>0</v>
      </c>
      <c r="X184" s="43">
        <f>SUM($E184:I184)</f>
        <v>0</v>
      </c>
      <c r="Y184" s="43">
        <f>SUM($E184:J184)</f>
        <v>0</v>
      </c>
      <c r="Z184" s="43">
        <f>SUM($E184:K184)</f>
        <v>0</v>
      </c>
      <c r="AA184" s="43">
        <f>SUM($E184:L184)</f>
        <v>0</v>
      </c>
      <c r="AB184" s="43">
        <f>SUM($E184:M184)</f>
        <v>0</v>
      </c>
      <c r="AC184" s="43">
        <f>SUM($E184:N184)</f>
        <v>0</v>
      </c>
      <c r="AD184" s="43">
        <f>SUM($E184:O184)</f>
        <v>0</v>
      </c>
      <c r="AE184" s="43">
        <f>SUM($E184:P184)</f>
        <v>0</v>
      </c>
    </row>
    <row r="189" spans="1:31" ht="15.2" customHeight="1">
      <c r="D189" s="43">
        <v>4998</v>
      </c>
      <c r="E189" s="3"/>
      <c r="F189" s="49"/>
      <c r="T189" s="3"/>
      <c r="U189" s="49"/>
    </row>
  </sheetData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>
    <tabColor indexed="48"/>
  </sheetPr>
  <dimension ref="A1:AE184"/>
  <sheetViews>
    <sheetView topLeftCell="A91" zoomScaleNormal="100" workbookViewId="0">
      <selection activeCell="M111" sqref="M111"/>
    </sheetView>
  </sheetViews>
  <sheetFormatPr defaultColWidth="6.44140625" defaultRowHeight="15.2" customHeight="1"/>
  <cols>
    <col min="1" max="1" width="8.4414062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16384" width="6.44140625" style="3"/>
  </cols>
  <sheetData>
    <row r="1" spans="1:31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ht="15.2" customHeight="1">
      <c r="A3" s="1" t="s">
        <v>0</v>
      </c>
      <c r="B3" s="1"/>
      <c r="C3" s="23"/>
    </row>
    <row r="4" spans="1:31" ht="15.2" customHeight="1">
      <c r="A4" s="1" t="s">
        <v>76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1" ht="15.2" customHeight="1">
      <c r="A5" s="22"/>
      <c r="B5" s="22"/>
      <c r="C5" s="22"/>
      <c r="E5" s="50"/>
      <c r="T5" s="50"/>
    </row>
    <row r="6" spans="1:31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1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1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</row>
    <row r="10" spans="1:31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 spans="1:31" s="17" customFormat="1" ht="15.2" customHeight="1">
      <c r="A11" s="25">
        <v>2006</v>
      </c>
      <c r="B11" s="30" t="s">
        <v>62</v>
      </c>
      <c r="C11" s="30" t="s">
        <v>6</v>
      </c>
      <c r="E11" s="43">
        <v>125668</v>
      </c>
      <c r="F11" s="43">
        <v>111584</v>
      </c>
      <c r="G11" s="43">
        <v>143415</v>
      </c>
      <c r="H11" s="43">
        <v>147207</v>
      </c>
      <c r="I11" s="43">
        <v>162901</v>
      </c>
      <c r="J11" s="43">
        <v>170515</v>
      </c>
      <c r="K11" s="43">
        <v>198470</v>
      </c>
      <c r="L11" s="43">
        <v>191235</v>
      </c>
      <c r="M11" s="43">
        <v>158295</v>
      </c>
      <c r="N11" s="43">
        <v>147160</v>
      </c>
      <c r="O11" s="43">
        <v>141262</v>
      </c>
      <c r="P11" s="43">
        <v>138747</v>
      </c>
      <c r="Q11" s="43">
        <f>SUM(E11:P11)</f>
        <v>1836459</v>
      </c>
      <c r="R11" s="53"/>
      <c r="S11" s="53"/>
      <c r="T11" s="43">
        <f>SUM($E11:E11)</f>
        <v>125668</v>
      </c>
      <c r="U11" s="43">
        <f>SUM($E11:F11)</f>
        <v>237252</v>
      </c>
      <c r="V11" s="43">
        <f>SUM($E11:G11)</f>
        <v>380667</v>
      </c>
      <c r="W11" s="43">
        <f>SUM($E11:H11)</f>
        <v>527874</v>
      </c>
      <c r="X11" s="43">
        <f>SUM($E11:I11)</f>
        <v>690775</v>
      </c>
      <c r="Y11" s="43">
        <f>SUM($E11:J11)</f>
        <v>861290</v>
      </c>
      <c r="Z11" s="43">
        <f>SUM($E11:K11)</f>
        <v>1059760</v>
      </c>
      <c r="AA11" s="43">
        <f>SUM($E11:L11)</f>
        <v>1250995</v>
      </c>
      <c r="AB11" s="43">
        <f>SUM($E11:M11)</f>
        <v>1409290</v>
      </c>
      <c r="AC11" s="43">
        <f>SUM($E11:N11)</f>
        <v>1556450</v>
      </c>
      <c r="AD11" s="43">
        <f>SUM($E11:O11)</f>
        <v>1697712</v>
      </c>
      <c r="AE11" s="43">
        <f>SUM($E11:P11)</f>
        <v>1836459</v>
      </c>
    </row>
    <row r="12" spans="1:31" s="17" customFormat="1" ht="15.2" customHeight="1">
      <c r="A12" s="25">
        <v>2006</v>
      </c>
      <c r="B12" s="30" t="s">
        <v>64</v>
      </c>
      <c r="C12" s="30" t="s">
        <v>7</v>
      </c>
      <c r="E12" s="43">
        <v>66994</v>
      </c>
      <c r="F12" s="43">
        <v>65027</v>
      </c>
      <c r="G12" s="43">
        <v>74579</v>
      </c>
      <c r="H12" s="43">
        <v>65890</v>
      </c>
      <c r="I12" s="43">
        <v>71868</v>
      </c>
      <c r="J12" s="43">
        <v>73346</v>
      </c>
      <c r="K12" s="43">
        <v>57466</v>
      </c>
      <c r="L12" s="43">
        <v>70857</v>
      </c>
      <c r="M12" s="43">
        <v>64835</v>
      </c>
      <c r="N12" s="43">
        <v>67567</v>
      </c>
      <c r="O12" s="43">
        <v>67013</v>
      </c>
      <c r="P12" s="43">
        <v>57761</v>
      </c>
      <c r="Q12" s="43">
        <f>SUM(E12:P12)</f>
        <v>803203</v>
      </c>
      <c r="R12" s="28"/>
      <c r="S12" s="28"/>
      <c r="T12" s="43">
        <f>SUM($E12:E12)</f>
        <v>66994</v>
      </c>
      <c r="U12" s="43">
        <f>SUM($E12:F12)</f>
        <v>132021</v>
      </c>
      <c r="V12" s="43">
        <f>SUM($E12:G12)</f>
        <v>206600</v>
      </c>
      <c r="W12" s="43">
        <f>SUM($E12:H12)</f>
        <v>272490</v>
      </c>
      <c r="X12" s="43">
        <f>SUM($E12:I12)</f>
        <v>344358</v>
      </c>
      <c r="Y12" s="43">
        <f>SUM($E12:J12)</f>
        <v>417704</v>
      </c>
      <c r="Z12" s="43">
        <f>SUM($E12:K12)</f>
        <v>475170</v>
      </c>
      <c r="AA12" s="43">
        <f>SUM($E12:L12)</f>
        <v>546027</v>
      </c>
      <c r="AB12" s="43">
        <f>SUM($E12:M12)</f>
        <v>610862</v>
      </c>
      <c r="AC12" s="43">
        <f>SUM($E12:N12)</f>
        <v>678429</v>
      </c>
      <c r="AD12" s="43">
        <f>SUM($E12:O12)</f>
        <v>745442</v>
      </c>
      <c r="AE12" s="43">
        <f>SUM($E12:P12)</f>
        <v>803203</v>
      </c>
    </row>
    <row r="13" spans="1:31" s="17" customFormat="1" ht="15.2" customHeight="1">
      <c r="A13" s="25">
        <v>2006</v>
      </c>
      <c r="B13" s="30" t="s">
        <v>8</v>
      </c>
      <c r="C13" s="30" t="s">
        <v>8</v>
      </c>
      <c r="E13" s="43">
        <v>314</v>
      </c>
      <c r="F13" s="43">
        <v>247</v>
      </c>
      <c r="G13" s="43">
        <v>338</v>
      </c>
      <c r="H13" s="43">
        <v>347</v>
      </c>
      <c r="I13" s="43">
        <v>494</v>
      </c>
      <c r="J13" s="43">
        <v>504</v>
      </c>
      <c r="K13" s="43">
        <v>549</v>
      </c>
      <c r="L13" s="43">
        <v>501</v>
      </c>
      <c r="M13" s="43">
        <v>442</v>
      </c>
      <c r="N13" s="43">
        <v>510</v>
      </c>
      <c r="O13" s="43">
        <v>419</v>
      </c>
      <c r="P13" s="43">
        <v>287</v>
      </c>
      <c r="Q13" s="43">
        <f>SUM(E13:P13)</f>
        <v>4952</v>
      </c>
      <c r="R13" s="28"/>
      <c r="S13" s="28"/>
      <c r="T13" s="43">
        <f>SUM($E13:E13)</f>
        <v>314</v>
      </c>
      <c r="U13" s="43">
        <f>SUM($E13:F13)</f>
        <v>561</v>
      </c>
      <c r="V13" s="43">
        <f>SUM($E13:G13)</f>
        <v>899</v>
      </c>
      <c r="W13" s="43">
        <f>SUM($E13:H13)</f>
        <v>1246</v>
      </c>
      <c r="X13" s="43">
        <f>SUM($E13:I13)</f>
        <v>1740</v>
      </c>
      <c r="Y13" s="43">
        <f>SUM($E13:J13)</f>
        <v>2244</v>
      </c>
      <c r="Z13" s="43">
        <f>SUM($E13:K13)</f>
        <v>2793</v>
      </c>
      <c r="AA13" s="43">
        <f>SUM($E13:L13)</f>
        <v>3294</v>
      </c>
      <c r="AB13" s="43">
        <f>SUM($E13:M13)</f>
        <v>3736</v>
      </c>
      <c r="AC13" s="43">
        <f>SUM($E13:N13)</f>
        <v>4246</v>
      </c>
      <c r="AD13" s="43">
        <f>SUM($E13:O13)</f>
        <v>4665</v>
      </c>
      <c r="AE13" s="43">
        <f>SUM($E13:P13)</f>
        <v>4952</v>
      </c>
    </row>
    <row r="14" spans="1:31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0">SUM(E11:E13)</f>
        <v>192976</v>
      </c>
      <c r="F14" s="43">
        <f t="shared" si="0"/>
        <v>176858</v>
      </c>
      <c r="G14" s="43">
        <f t="shared" si="0"/>
        <v>218332</v>
      </c>
      <c r="H14" s="43">
        <f t="shared" si="0"/>
        <v>213444</v>
      </c>
      <c r="I14" s="43">
        <f t="shared" si="0"/>
        <v>235263</v>
      </c>
      <c r="J14" s="43">
        <f t="shared" si="0"/>
        <v>244365</v>
      </c>
      <c r="K14" s="43">
        <f t="shared" si="0"/>
        <v>256485</v>
      </c>
      <c r="L14" s="43">
        <f t="shared" si="0"/>
        <v>262593</v>
      </c>
      <c r="M14" s="43">
        <f t="shared" si="0"/>
        <v>223572</v>
      </c>
      <c r="N14" s="43">
        <f t="shared" si="0"/>
        <v>215237</v>
      </c>
      <c r="O14" s="43">
        <f t="shared" si="0"/>
        <v>208694</v>
      </c>
      <c r="P14" s="43">
        <f t="shared" si="0"/>
        <v>196795</v>
      </c>
      <c r="Q14" s="43">
        <f t="shared" si="0"/>
        <v>2644614</v>
      </c>
      <c r="R14" s="28"/>
      <c r="S14" s="28"/>
      <c r="T14" s="43">
        <f t="shared" ref="T14:AE14" si="1">SUM(T11:T13)</f>
        <v>192976</v>
      </c>
      <c r="U14" s="43">
        <f t="shared" si="1"/>
        <v>369834</v>
      </c>
      <c r="V14" s="43">
        <f t="shared" si="1"/>
        <v>588166</v>
      </c>
      <c r="W14" s="43">
        <f t="shared" si="1"/>
        <v>801610</v>
      </c>
      <c r="X14" s="43">
        <f t="shared" si="1"/>
        <v>1036873</v>
      </c>
      <c r="Y14" s="43">
        <f t="shared" si="1"/>
        <v>1281238</v>
      </c>
      <c r="Z14" s="43">
        <f t="shared" si="1"/>
        <v>1537723</v>
      </c>
      <c r="AA14" s="43">
        <f t="shared" si="1"/>
        <v>1800316</v>
      </c>
      <c r="AB14" s="43">
        <f t="shared" si="1"/>
        <v>2023888</v>
      </c>
      <c r="AC14" s="43">
        <f t="shared" si="1"/>
        <v>2239125</v>
      </c>
      <c r="AD14" s="43">
        <f t="shared" si="1"/>
        <v>2447819</v>
      </c>
      <c r="AE14" s="43">
        <f t="shared" si="1"/>
        <v>2644614</v>
      </c>
    </row>
    <row r="15" spans="1:31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 spans="1:31" s="17" customFormat="1" ht="15.2" customHeight="1">
      <c r="A16" s="25">
        <v>2007</v>
      </c>
      <c r="B16" s="30" t="s">
        <v>62</v>
      </c>
      <c r="C16" s="30" t="s">
        <v>6</v>
      </c>
      <c r="E16" s="43">
        <v>112935</v>
      </c>
      <c r="F16" s="43">
        <v>100889</v>
      </c>
      <c r="G16" s="43">
        <v>133969</v>
      </c>
      <c r="H16" s="43">
        <v>135320</v>
      </c>
      <c r="I16" s="43">
        <v>149784</v>
      </c>
      <c r="J16" s="43">
        <v>157306</v>
      </c>
      <c r="K16" s="43">
        <v>182881</v>
      </c>
      <c r="L16" s="43">
        <v>185432</v>
      </c>
      <c r="M16" s="43">
        <v>145493</v>
      </c>
      <c r="N16" s="43">
        <v>146566</v>
      </c>
      <c r="O16" s="43">
        <v>141419</v>
      </c>
      <c r="P16" s="43">
        <v>127113</v>
      </c>
      <c r="Q16" s="43">
        <f>SUM(E16:P16)</f>
        <v>1719107</v>
      </c>
      <c r="R16" s="53"/>
      <c r="S16" s="53"/>
      <c r="T16" s="43">
        <f>SUM($E16:E16)</f>
        <v>112935</v>
      </c>
      <c r="U16" s="43">
        <f>SUM($E16:F16)</f>
        <v>213824</v>
      </c>
      <c r="V16" s="43">
        <f>SUM($E16:G16)</f>
        <v>347793</v>
      </c>
      <c r="W16" s="43">
        <f>SUM($E16:H16)</f>
        <v>483113</v>
      </c>
      <c r="X16" s="43">
        <f>SUM($E16:I16)</f>
        <v>632897</v>
      </c>
      <c r="Y16" s="43">
        <f>SUM($E16:J16)</f>
        <v>790203</v>
      </c>
      <c r="Z16" s="43">
        <f>SUM($E16:K16)</f>
        <v>973084</v>
      </c>
      <c r="AA16" s="43">
        <f>SUM($E16:L16)</f>
        <v>1158516</v>
      </c>
      <c r="AB16" s="43">
        <f>SUM($E16:M16)</f>
        <v>1304009</v>
      </c>
      <c r="AC16" s="43">
        <f>SUM($E16:N16)</f>
        <v>1450575</v>
      </c>
      <c r="AD16" s="43">
        <f>SUM($E16:O16)</f>
        <v>1591994</v>
      </c>
      <c r="AE16" s="43">
        <f>SUM($E16:P16)</f>
        <v>1719107</v>
      </c>
    </row>
    <row r="17" spans="1:31" s="17" customFormat="1" ht="15.2" customHeight="1">
      <c r="A17" s="25">
        <v>2007</v>
      </c>
      <c r="B17" s="30" t="s">
        <v>64</v>
      </c>
      <c r="C17" s="30" t="s">
        <v>7</v>
      </c>
      <c r="E17" s="43">
        <v>62955</v>
      </c>
      <c r="F17" s="43">
        <v>59422</v>
      </c>
      <c r="G17" s="43">
        <v>69489</v>
      </c>
      <c r="H17" s="43">
        <v>67119</v>
      </c>
      <c r="I17" s="43">
        <v>76685</v>
      </c>
      <c r="J17" s="43">
        <v>74948</v>
      </c>
      <c r="K17" s="43">
        <v>66348</v>
      </c>
      <c r="L17" s="43">
        <v>78499</v>
      </c>
      <c r="M17" s="43">
        <v>71282</v>
      </c>
      <c r="N17" s="43">
        <v>80687</v>
      </c>
      <c r="O17" s="43">
        <v>76723</v>
      </c>
      <c r="P17" s="43">
        <v>60029</v>
      </c>
      <c r="Q17" s="43">
        <f>SUM(E17:P17)</f>
        <v>844186</v>
      </c>
      <c r="R17" s="28"/>
      <c r="S17" s="28"/>
      <c r="T17" s="43">
        <f>SUM($E17:E17)</f>
        <v>62955</v>
      </c>
      <c r="U17" s="43">
        <f>SUM($E17:F17)</f>
        <v>122377</v>
      </c>
      <c r="V17" s="43">
        <f>SUM($E17:G17)</f>
        <v>191866</v>
      </c>
      <c r="W17" s="43">
        <f>SUM($E17:H17)</f>
        <v>258985</v>
      </c>
      <c r="X17" s="43">
        <f>SUM($E17:I17)</f>
        <v>335670</v>
      </c>
      <c r="Y17" s="43">
        <f>SUM($E17:J17)</f>
        <v>410618</v>
      </c>
      <c r="Z17" s="43">
        <f>SUM($E17:K17)</f>
        <v>476966</v>
      </c>
      <c r="AA17" s="43">
        <f>SUM($E17:L17)</f>
        <v>555465</v>
      </c>
      <c r="AB17" s="43">
        <f>SUM($E17:M17)</f>
        <v>626747</v>
      </c>
      <c r="AC17" s="43">
        <f>SUM($E17:N17)</f>
        <v>707434</v>
      </c>
      <c r="AD17" s="43">
        <f>SUM($E17:O17)</f>
        <v>784157</v>
      </c>
      <c r="AE17" s="43">
        <f>SUM($E17:P17)</f>
        <v>844186</v>
      </c>
    </row>
    <row r="18" spans="1:31" s="17" customFormat="1" ht="15.2" customHeight="1">
      <c r="A18" s="25">
        <v>2007</v>
      </c>
      <c r="B18" s="30" t="s">
        <v>8</v>
      </c>
      <c r="C18" s="30" t="s">
        <v>8</v>
      </c>
      <c r="E18" s="43">
        <v>337</v>
      </c>
      <c r="F18" s="43">
        <v>248</v>
      </c>
      <c r="G18" s="43">
        <v>379</v>
      </c>
      <c r="H18" s="43">
        <v>539</v>
      </c>
      <c r="I18" s="43">
        <v>483</v>
      </c>
      <c r="J18" s="43">
        <v>482</v>
      </c>
      <c r="K18" s="43">
        <v>440</v>
      </c>
      <c r="L18" s="43">
        <v>361</v>
      </c>
      <c r="M18" s="43">
        <v>455</v>
      </c>
      <c r="N18" s="43">
        <v>574</v>
      </c>
      <c r="O18" s="43">
        <v>421</v>
      </c>
      <c r="P18" s="43">
        <v>284</v>
      </c>
      <c r="Q18" s="43">
        <f>SUM(E18:P18)</f>
        <v>5003</v>
      </c>
      <c r="R18" s="28"/>
      <c r="S18" s="28"/>
      <c r="T18" s="43">
        <f>SUM($E18:E18)</f>
        <v>337</v>
      </c>
      <c r="U18" s="43">
        <f>SUM($E18:F18)</f>
        <v>585</v>
      </c>
      <c r="V18" s="43">
        <f>SUM($E18:G18)</f>
        <v>964</v>
      </c>
      <c r="W18" s="43">
        <f>SUM($E18:H18)</f>
        <v>1503</v>
      </c>
      <c r="X18" s="43">
        <f>SUM($E18:I18)</f>
        <v>1986</v>
      </c>
      <c r="Y18" s="43">
        <f>SUM($E18:J18)</f>
        <v>2468</v>
      </c>
      <c r="Z18" s="43">
        <f>SUM($E18:K18)</f>
        <v>2908</v>
      </c>
      <c r="AA18" s="43">
        <f>SUM($E18:L18)</f>
        <v>3269</v>
      </c>
      <c r="AB18" s="43">
        <f>SUM($E18:M18)</f>
        <v>3724</v>
      </c>
      <c r="AC18" s="43">
        <f>SUM($E18:N18)</f>
        <v>4298</v>
      </c>
      <c r="AD18" s="43">
        <f>SUM($E18:O18)</f>
        <v>4719</v>
      </c>
      <c r="AE18" s="43">
        <f>SUM($E18:P18)</f>
        <v>5003</v>
      </c>
    </row>
    <row r="19" spans="1:31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2">SUM(E16:E18)</f>
        <v>176227</v>
      </c>
      <c r="F19" s="43">
        <f t="shared" si="2"/>
        <v>160559</v>
      </c>
      <c r="G19" s="43">
        <f t="shared" si="2"/>
        <v>203837</v>
      </c>
      <c r="H19" s="43">
        <f t="shared" si="2"/>
        <v>202978</v>
      </c>
      <c r="I19" s="43">
        <f t="shared" si="2"/>
        <v>226952</v>
      </c>
      <c r="J19" s="43">
        <f t="shared" si="2"/>
        <v>232736</v>
      </c>
      <c r="K19" s="43">
        <f t="shared" si="2"/>
        <v>249669</v>
      </c>
      <c r="L19" s="43">
        <f t="shared" si="2"/>
        <v>264292</v>
      </c>
      <c r="M19" s="43">
        <f t="shared" si="2"/>
        <v>217230</v>
      </c>
      <c r="N19" s="43">
        <f t="shared" si="2"/>
        <v>227827</v>
      </c>
      <c r="O19" s="43">
        <f t="shared" si="2"/>
        <v>218563</v>
      </c>
      <c r="P19" s="43">
        <f t="shared" si="2"/>
        <v>187426</v>
      </c>
      <c r="Q19" s="43">
        <f t="shared" si="2"/>
        <v>2568296</v>
      </c>
      <c r="R19" s="28"/>
      <c r="S19" s="28"/>
      <c r="T19" s="43">
        <f t="shared" ref="T19:AE19" si="3">SUM(T16:T18)</f>
        <v>176227</v>
      </c>
      <c r="U19" s="43">
        <f t="shared" si="3"/>
        <v>336786</v>
      </c>
      <c r="V19" s="43">
        <f t="shared" si="3"/>
        <v>540623</v>
      </c>
      <c r="W19" s="43">
        <f t="shared" si="3"/>
        <v>743601</v>
      </c>
      <c r="X19" s="43">
        <f t="shared" si="3"/>
        <v>970553</v>
      </c>
      <c r="Y19" s="43">
        <f t="shared" si="3"/>
        <v>1203289</v>
      </c>
      <c r="Z19" s="43">
        <f t="shared" si="3"/>
        <v>1452958</v>
      </c>
      <c r="AA19" s="43">
        <f t="shared" si="3"/>
        <v>1717250</v>
      </c>
      <c r="AB19" s="43">
        <f t="shared" si="3"/>
        <v>1934480</v>
      </c>
      <c r="AC19" s="43">
        <f t="shared" si="3"/>
        <v>2162307</v>
      </c>
      <c r="AD19" s="43">
        <f t="shared" si="3"/>
        <v>2380870</v>
      </c>
      <c r="AE19" s="43">
        <f t="shared" si="3"/>
        <v>2568296</v>
      </c>
    </row>
    <row r="20" spans="1:31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 spans="1:31" s="17" customFormat="1" ht="15.2" customHeight="1">
      <c r="A21" s="25">
        <v>2008</v>
      </c>
      <c r="B21" s="30" t="s">
        <v>62</v>
      </c>
      <c r="C21" s="30" t="s">
        <v>6</v>
      </c>
      <c r="E21" s="43">
        <v>110318</v>
      </c>
      <c r="F21" s="43">
        <v>101147</v>
      </c>
      <c r="G21" s="43">
        <v>133817</v>
      </c>
      <c r="H21" s="43">
        <v>134190</v>
      </c>
      <c r="I21" s="43">
        <v>154321</v>
      </c>
      <c r="J21" s="43">
        <v>154778</v>
      </c>
      <c r="K21" s="43">
        <v>178947</v>
      </c>
      <c r="L21" s="43">
        <v>195441</v>
      </c>
      <c r="M21" s="43">
        <v>139843</v>
      </c>
      <c r="N21" s="43">
        <v>136878</v>
      </c>
      <c r="O21" s="43">
        <v>121400</v>
      </c>
      <c r="P21" s="43">
        <v>111153</v>
      </c>
      <c r="Q21" s="43">
        <f>SUM(E21:P21)</f>
        <v>1672233</v>
      </c>
      <c r="R21" s="53"/>
      <c r="S21" s="53"/>
      <c r="T21" s="43">
        <f>SUM($E21:E21)</f>
        <v>110318</v>
      </c>
      <c r="U21" s="43">
        <f>SUM($E21:F21)</f>
        <v>211465</v>
      </c>
      <c r="V21" s="43">
        <f>SUM($E21:G21)</f>
        <v>345282</v>
      </c>
      <c r="W21" s="43">
        <f>SUM($E21:H21)</f>
        <v>479472</v>
      </c>
      <c r="X21" s="43">
        <f>SUM($E21:I21)</f>
        <v>633793</v>
      </c>
      <c r="Y21" s="43">
        <f>SUM($E21:J21)</f>
        <v>788571</v>
      </c>
      <c r="Z21" s="43">
        <f>SUM($E21:K21)</f>
        <v>967518</v>
      </c>
      <c r="AA21" s="43">
        <f>SUM($E21:L21)</f>
        <v>1162959</v>
      </c>
      <c r="AB21" s="43">
        <f>SUM($E21:M21)</f>
        <v>1302802</v>
      </c>
      <c r="AC21" s="43">
        <f>SUM($E21:N21)</f>
        <v>1439680</v>
      </c>
      <c r="AD21" s="43">
        <f>SUM($E21:O21)</f>
        <v>1561080</v>
      </c>
      <c r="AE21" s="43">
        <f>SUM($E21:P21)</f>
        <v>1672233</v>
      </c>
    </row>
    <row r="22" spans="1:31" s="17" customFormat="1" ht="15.2" customHeight="1">
      <c r="A22" s="25">
        <v>2008</v>
      </c>
      <c r="B22" s="30" t="s">
        <v>64</v>
      </c>
      <c r="C22" s="30" t="s">
        <v>7</v>
      </c>
      <c r="E22" s="43">
        <v>68995</v>
      </c>
      <c r="F22" s="43">
        <v>69546</v>
      </c>
      <c r="G22" s="43">
        <v>69263</v>
      </c>
      <c r="H22" s="43">
        <v>74741</v>
      </c>
      <c r="I22" s="43">
        <v>76619</v>
      </c>
      <c r="J22" s="43">
        <v>77130</v>
      </c>
      <c r="K22" s="43">
        <v>70592</v>
      </c>
      <c r="L22" s="43">
        <v>72933</v>
      </c>
      <c r="M22" s="43">
        <v>72842</v>
      </c>
      <c r="N22" s="43">
        <v>74999</v>
      </c>
      <c r="O22" s="43">
        <v>61124</v>
      </c>
      <c r="P22" s="43">
        <v>53146</v>
      </c>
      <c r="Q22" s="43">
        <f>SUM(E22:P22)</f>
        <v>841930</v>
      </c>
      <c r="R22" s="28"/>
      <c r="S22" s="28"/>
      <c r="T22" s="43">
        <f>SUM($E22:E22)</f>
        <v>68995</v>
      </c>
      <c r="U22" s="43">
        <f>SUM($E22:F22)</f>
        <v>138541</v>
      </c>
      <c r="V22" s="43">
        <f>SUM($E22:G22)</f>
        <v>207804</v>
      </c>
      <c r="W22" s="43">
        <f>SUM($E22:H22)</f>
        <v>282545</v>
      </c>
      <c r="X22" s="43">
        <f>SUM($E22:I22)</f>
        <v>359164</v>
      </c>
      <c r="Y22" s="43">
        <f>SUM($E22:J22)</f>
        <v>436294</v>
      </c>
      <c r="Z22" s="43">
        <f>SUM($E22:K22)</f>
        <v>506886</v>
      </c>
      <c r="AA22" s="43">
        <f>SUM($E22:L22)</f>
        <v>579819</v>
      </c>
      <c r="AB22" s="43">
        <f>SUM($E22:M22)</f>
        <v>652661</v>
      </c>
      <c r="AC22" s="43">
        <f>SUM($E22:N22)</f>
        <v>727660</v>
      </c>
      <c r="AD22" s="43">
        <f>SUM($E22:O22)</f>
        <v>788784</v>
      </c>
      <c r="AE22" s="43">
        <f>SUM($E22:P22)</f>
        <v>841930</v>
      </c>
    </row>
    <row r="23" spans="1:31" s="17" customFormat="1" ht="15.2" customHeight="1">
      <c r="A23" s="25">
        <v>2008</v>
      </c>
      <c r="B23" s="30" t="s">
        <v>8</v>
      </c>
      <c r="C23" s="30" t="s">
        <v>8</v>
      </c>
      <c r="E23" s="43">
        <v>238</v>
      </c>
      <c r="F23" s="43">
        <v>176</v>
      </c>
      <c r="G23" s="43">
        <v>335</v>
      </c>
      <c r="H23" s="43">
        <v>359</v>
      </c>
      <c r="I23" s="43">
        <v>413</v>
      </c>
      <c r="J23" s="43">
        <v>473</v>
      </c>
      <c r="K23" s="43">
        <v>469</v>
      </c>
      <c r="L23" s="43">
        <v>617</v>
      </c>
      <c r="M23" s="43">
        <v>626</v>
      </c>
      <c r="N23" s="43">
        <v>585</v>
      </c>
      <c r="O23" s="43">
        <v>351</v>
      </c>
      <c r="P23" s="43">
        <v>204</v>
      </c>
      <c r="Q23" s="43">
        <f>SUM(E23:P23)</f>
        <v>4846</v>
      </c>
      <c r="R23" s="28"/>
      <c r="S23" s="28"/>
      <c r="T23" s="43">
        <f>SUM($E23:E23)</f>
        <v>238</v>
      </c>
      <c r="U23" s="43">
        <f>SUM($E23:F23)</f>
        <v>414</v>
      </c>
      <c r="V23" s="43">
        <f>SUM($E23:G23)</f>
        <v>749</v>
      </c>
      <c r="W23" s="43">
        <f>SUM($E23:H23)</f>
        <v>1108</v>
      </c>
      <c r="X23" s="43">
        <f>SUM($E23:I23)</f>
        <v>1521</v>
      </c>
      <c r="Y23" s="43">
        <f>SUM($E23:J23)</f>
        <v>1994</v>
      </c>
      <c r="Z23" s="43">
        <f>SUM($E23:K23)</f>
        <v>2463</v>
      </c>
      <c r="AA23" s="43">
        <f>SUM($E23:L23)</f>
        <v>3080</v>
      </c>
      <c r="AB23" s="43">
        <f>SUM($E23:M23)</f>
        <v>3706</v>
      </c>
      <c r="AC23" s="43">
        <f>SUM($E23:N23)</f>
        <v>4291</v>
      </c>
      <c r="AD23" s="43">
        <f>SUM($E23:O23)</f>
        <v>4642</v>
      </c>
      <c r="AE23" s="43">
        <f>SUM($E23:P23)</f>
        <v>4846</v>
      </c>
    </row>
    <row r="24" spans="1:31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4">SUM(E21:E23)</f>
        <v>179551</v>
      </c>
      <c r="F24" s="43">
        <f t="shared" si="4"/>
        <v>170869</v>
      </c>
      <c r="G24" s="43">
        <f t="shared" si="4"/>
        <v>203415</v>
      </c>
      <c r="H24" s="43">
        <f t="shared" si="4"/>
        <v>209290</v>
      </c>
      <c r="I24" s="43">
        <f t="shared" si="4"/>
        <v>231353</v>
      </c>
      <c r="J24" s="43">
        <f t="shared" si="4"/>
        <v>232381</v>
      </c>
      <c r="K24" s="43">
        <f t="shared" si="4"/>
        <v>250008</v>
      </c>
      <c r="L24" s="43">
        <f t="shared" si="4"/>
        <v>268991</v>
      </c>
      <c r="M24" s="43">
        <f t="shared" si="4"/>
        <v>213311</v>
      </c>
      <c r="N24" s="43">
        <f t="shared" si="4"/>
        <v>212462</v>
      </c>
      <c r="O24" s="43">
        <f t="shared" si="4"/>
        <v>182875</v>
      </c>
      <c r="P24" s="43">
        <f t="shared" si="4"/>
        <v>164503</v>
      </c>
      <c r="Q24" s="43">
        <f t="shared" si="4"/>
        <v>2519009</v>
      </c>
      <c r="R24" s="28"/>
      <c r="S24" s="28"/>
      <c r="T24" s="43">
        <f t="shared" ref="T24:AE24" si="5">SUM(T21:T23)</f>
        <v>179551</v>
      </c>
      <c r="U24" s="43">
        <f t="shared" si="5"/>
        <v>350420</v>
      </c>
      <c r="V24" s="43">
        <f t="shared" si="5"/>
        <v>553835</v>
      </c>
      <c r="W24" s="43">
        <f t="shared" si="5"/>
        <v>763125</v>
      </c>
      <c r="X24" s="43">
        <f t="shared" si="5"/>
        <v>994478</v>
      </c>
      <c r="Y24" s="43">
        <f t="shared" si="5"/>
        <v>1226859</v>
      </c>
      <c r="Z24" s="43">
        <f t="shared" si="5"/>
        <v>1476867</v>
      </c>
      <c r="AA24" s="43">
        <f t="shared" si="5"/>
        <v>1745858</v>
      </c>
      <c r="AB24" s="43">
        <f t="shared" si="5"/>
        <v>1959169</v>
      </c>
      <c r="AC24" s="43">
        <f t="shared" si="5"/>
        <v>2171631</v>
      </c>
      <c r="AD24" s="43">
        <f t="shared" si="5"/>
        <v>2354506</v>
      </c>
      <c r="AE24" s="43">
        <f t="shared" si="5"/>
        <v>2519009</v>
      </c>
    </row>
    <row r="25" spans="1:31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 spans="1:31" s="17" customFormat="1" ht="15.2" customHeight="1">
      <c r="A26" s="25">
        <v>2009</v>
      </c>
      <c r="B26" s="30" t="s">
        <v>62</v>
      </c>
      <c r="C26" s="30" t="s">
        <v>6</v>
      </c>
      <c r="E26" s="43">
        <v>94544</v>
      </c>
      <c r="F26" s="43">
        <v>91794</v>
      </c>
      <c r="G26" s="43">
        <v>117132</v>
      </c>
      <c r="H26" s="43">
        <v>121637</v>
      </c>
      <c r="I26" s="43">
        <v>142592</v>
      </c>
      <c r="J26" s="43">
        <v>134515</v>
      </c>
      <c r="K26" s="43">
        <v>165287</v>
      </c>
      <c r="L26" s="43">
        <v>174021</v>
      </c>
      <c r="M26" s="43">
        <v>136801</v>
      </c>
      <c r="N26" s="43">
        <v>134223</v>
      </c>
      <c r="O26" s="43">
        <v>125835</v>
      </c>
      <c r="P26" s="43">
        <v>120531</v>
      </c>
      <c r="Q26" s="43">
        <f>SUM(E26:P26)</f>
        <v>1558912</v>
      </c>
      <c r="R26" s="53"/>
      <c r="S26" s="53"/>
      <c r="T26" s="43">
        <f>SUM($E26:E26)</f>
        <v>94544</v>
      </c>
      <c r="U26" s="43">
        <f>SUM($E26:F26)</f>
        <v>186338</v>
      </c>
      <c r="V26" s="43">
        <f>SUM($E26:G26)</f>
        <v>303470</v>
      </c>
      <c r="W26" s="43">
        <f>SUM($E26:H26)</f>
        <v>425107</v>
      </c>
      <c r="X26" s="43">
        <f>SUM($E26:I26)</f>
        <v>567699</v>
      </c>
      <c r="Y26" s="43">
        <f>SUM($E26:J26)</f>
        <v>702214</v>
      </c>
      <c r="Z26" s="43">
        <f>SUM($E26:K26)</f>
        <v>867501</v>
      </c>
      <c r="AA26" s="43">
        <f>SUM($E26:L26)</f>
        <v>1041522</v>
      </c>
      <c r="AB26" s="43">
        <f>SUM($E26:M26)</f>
        <v>1178323</v>
      </c>
      <c r="AC26" s="43">
        <f>SUM($E26:N26)</f>
        <v>1312546</v>
      </c>
      <c r="AD26" s="43">
        <f>SUM($E26:O26)</f>
        <v>1438381</v>
      </c>
      <c r="AE26" s="43">
        <f>SUM($E26:P26)</f>
        <v>1558912</v>
      </c>
    </row>
    <row r="27" spans="1:31" s="17" customFormat="1" ht="15.2" customHeight="1">
      <c r="A27" s="25">
        <v>2009</v>
      </c>
      <c r="B27" s="30" t="s">
        <v>64</v>
      </c>
      <c r="C27" s="30" t="s">
        <v>7</v>
      </c>
      <c r="E27" s="43">
        <v>49218</v>
      </c>
      <c r="F27" s="43">
        <v>51931</v>
      </c>
      <c r="G27" s="43">
        <v>57767</v>
      </c>
      <c r="H27" s="43">
        <v>57959</v>
      </c>
      <c r="I27" s="43">
        <v>57023</v>
      </c>
      <c r="J27" s="43">
        <v>58984</v>
      </c>
      <c r="K27" s="43">
        <v>59560</v>
      </c>
      <c r="L27" s="43">
        <v>62116</v>
      </c>
      <c r="M27" s="43">
        <v>69048</v>
      </c>
      <c r="N27" s="43">
        <v>71587</v>
      </c>
      <c r="O27" s="43">
        <v>65687</v>
      </c>
      <c r="P27" s="43">
        <v>62820</v>
      </c>
      <c r="Q27" s="43">
        <f>SUM(E27:P27)</f>
        <v>723700</v>
      </c>
      <c r="R27" s="28"/>
      <c r="S27" s="28"/>
      <c r="T27" s="43">
        <f>SUM($E27:E27)</f>
        <v>49218</v>
      </c>
      <c r="U27" s="43">
        <f>SUM($E27:F27)</f>
        <v>101149</v>
      </c>
      <c r="V27" s="43">
        <f>SUM($E27:G27)</f>
        <v>158916</v>
      </c>
      <c r="W27" s="43">
        <f>SUM($E27:H27)</f>
        <v>216875</v>
      </c>
      <c r="X27" s="43">
        <f>SUM($E27:I27)</f>
        <v>273898</v>
      </c>
      <c r="Y27" s="43">
        <f>SUM($E27:J27)</f>
        <v>332882</v>
      </c>
      <c r="Z27" s="43">
        <f>SUM($E27:K27)</f>
        <v>392442</v>
      </c>
      <c r="AA27" s="43">
        <f>SUM($E27:L27)</f>
        <v>454558</v>
      </c>
      <c r="AB27" s="43">
        <f>SUM($E27:M27)</f>
        <v>523606</v>
      </c>
      <c r="AC27" s="43">
        <f>SUM($E27:N27)</f>
        <v>595193</v>
      </c>
      <c r="AD27" s="43">
        <f>SUM($E27:O27)</f>
        <v>660880</v>
      </c>
      <c r="AE27" s="43">
        <f>SUM($E27:P27)</f>
        <v>723700</v>
      </c>
    </row>
    <row r="28" spans="1:31" s="17" customFormat="1" ht="15.2" customHeight="1">
      <c r="A28" s="25">
        <v>2009</v>
      </c>
      <c r="B28" s="30" t="s">
        <v>8</v>
      </c>
      <c r="C28" s="30" t="s">
        <v>8</v>
      </c>
      <c r="E28" s="43">
        <v>194</v>
      </c>
      <c r="F28" s="43">
        <v>214</v>
      </c>
      <c r="G28" s="43">
        <v>219</v>
      </c>
      <c r="H28" s="43">
        <v>307</v>
      </c>
      <c r="I28" s="43">
        <v>387</v>
      </c>
      <c r="J28" s="43">
        <v>379</v>
      </c>
      <c r="K28" s="43">
        <v>365</v>
      </c>
      <c r="L28" s="43">
        <v>377</v>
      </c>
      <c r="M28" s="43">
        <v>321</v>
      </c>
      <c r="N28" s="43">
        <v>412</v>
      </c>
      <c r="O28" s="43">
        <v>299</v>
      </c>
      <c r="P28" s="43">
        <v>218</v>
      </c>
      <c r="Q28" s="43">
        <f>SUM(E28:P28)</f>
        <v>3692</v>
      </c>
      <c r="R28" s="28"/>
      <c r="S28" s="28"/>
      <c r="T28" s="43">
        <f>SUM($E28:E28)</f>
        <v>194</v>
      </c>
      <c r="U28" s="43">
        <f>SUM($E28:F28)</f>
        <v>408</v>
      </c>
      <c r="V28" s="43">
        <f>SUM($E28:G28)</f>
        <v>627</v>
      </c>
      <c r="W28" s="43">
        <f>SUM($E28:H28)</f>
        <v>934</v>
      </c>
      <c r="X28" s="43">
        <f>SUM($E28:I28)</f>
        <v>1321</v>
      </c>
      <c r="Y28" s="43">
        <f>SUM($E28:J28)</f>
        <v>1700</v>
      </c>
      <c r="Z28" s="43">
        <f>SUM($E28:K28)</f>
        <v>2065</v>
      </c>
      <c r="AA28" s="43">
        <f>SUM($E28:L28)</f>
        <v>2442</v>
      </c>
      <c r="AB28" s="43">
        <f>SUM($E28:M28)</f>
        <v>2763</v>
      </c>
      <c r="AC28" s="43">
        <f>SUM($E28:N28)</f>
        <v>3175</v>
      </c>
      <c r="AD28" s="43">
        <f>SUM($E28:O28)</f>
        <v>3474</v>
      </c>
      <c r="AE28" s="43">
        <f>SUM($E28:P28)</f>
        <v>3692</v>
      </c>
    </row>
    <row r="29" spans="1:31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6">SUM(E26:E28)</f>
        <v>143956</v>
      </c>
      <c r="F29" s="43">
        <f t="shared" si="6"/>
        <v>143939</v>
      </c>
      <c r="G29" s="43">
        <f t="shared" si="6"/>
        <v>175118</v>
      </c>
      <c r="H29" s="43">
        <f t="shared" si="6"/>
        <v>179903</v>
      </c>
      <c r="I29" s="43">
        <f t="shared" si="6"/>
        <v>200002</v>
      </c>
      <c r="J29" s="43">
        <f t="shared" si="6"/>
        <v>193878</v>
      </c>
      <c r="K29" s="43">
        <f t="shared" si="6"/>
        <v>225212</v>
      </c>
      <c r="L29" s="43">
        <f t="shared" si="6"/>
        <v>236514</v>
      </c>
      <c r="M29" s="43">
        <f t="shared" si="6"/>
        <v>206170</v>
      </c>
      <c r="N29" s="43">
        <f t="shared" si="6"/>
        <v>206222</v>
      </c>
      <c r="O29" s="43">
        <f t="shared" si="6"/>
        <v>191821</v>
      </c>
      <c r="P29" s="43">
        <f t="shared" si="6"/>
        <v>183569</v>
      </c>
      <c r="Q29" s="43">
        <f t="shared" si="6"/>
        <v>2286304</v>
      </c>
      <c r="R29" s="28"/>
      <c r="S29" s="28"/>
      <c r="T29" s="43">
        <f t="shared" ref="T29:AE29" si="7">SUM(T26:T28)</f>
        <v>143956</v>
      </c>
      <c r="U29" s="43">
        <f t="shared" si="7"/>
        <v>287895</v>
      </c>
      <c r="V29" s="43">
        <f t="shared" si="7"/>
        <v>463013</v>
      </c>
      <c r="W29" s="43">
        <f t="shared" si="7"/>
        <v>642916</v>
      </c>
      <c r="X29" s="43">
        <f t="shared" si="7"/>
        <v>842918</v>
      </c>
      <c r="Y29" s="43">
        <f t="shared" si="7"/>
        <v>1036796</v>
      </c>
      <c r="Z29" s="43">
        <f t="shared" si="7"/>
        <v>1262008</v>
      </c>
      <c r="AA29" s="43">
        <f t="shared" si="7"/>
        <v>1498522</v>
      </c>
      <c r="AB29" s="43">
        <f t="shared" si="7"/>
        <v>1704692</v>
      </c>
      <c r="AC29" s="43">
        <f t="shared" si="7"/>
        <v>1910914</v>
      </c>
      <c r="AD29" s="43">
        <f t="shared" si="7"/>
        <v>2102735</v>
      </c>
      <c r="AE29" s="43">
        <f t="shared" si="7"/>
        <v>2286304</v>
      </c>
    </row>
    <row r="30" spans="1:31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 spans="1:31" s="17" customFormat="1" ht="15.2" customHeight="1">
      <c r="A31" s="25">
        <v>2010</v>
      </c>
      <c r="B31" s="30" t="s">
        <v>62</v>
      </c>
      <c r="C31" s="30" t="s">
        <v>6</v>
      </c>
      <c r="E31" s="43">
        <v>101106</v>
      </c>
      <c r="F31" s="43">
        <v>93125</v>
      </c>
      <c r="G31" s="43">
        <v>127350</v>
      </c>
      <c r="H31" s="43">
        <v>132908</v>
      </c>
      <c r="I31" s="43">
        <v>144484</v>
      </c>
      <c r="J31" s="43">
        <v>144581</v>
      </c>
      <c r="K31" s="43">
        <v>177731</v>
      </c>
      <c r="L31" s="43">
        <v>182416</v>
      </c>
      <c r="M31" s="43">
        <v>145286</v>
      </c>
      <c r="N31" s="43">
        <v>145002</v>
      </c>
      <c r="O31" s="43">
        <v>140862</v>
      </c>
      <c r="P31" s="43">
        <v>124288</v>
      </c>
      <c r="Q31" s="43">
        <f>SUM(E31:P31)</f>
        <v>1659139</v>
      </c>
      <c r="R31" s="53"/>
      <c r="S31" s="53"/>
      <c r="T31" s="43">
        <f>SUM($E31:E31)</f>
        <v>101106</v>
      </c>
      <c r="U31" s="43">
        <f>SUM($E31:F31)</f>
        <v>194231</v>
      </c>
      <c r="V31" s="43">
        <f>SUM($E31:G31)</f>
        <v>321581</v>
      </c>
      <c r="W31" s="43">
        <f>SUM($E31:H31)</f>
        <v>454489</v>
      </c>
      <c r="X31" s="43">
        <f>SUM($E31:I31)</f>
        <v>598973</v>
      </c>
      <c r="Y31" s="43">
        <f>SUM($E31:J31)</f>
        <v>743554</v>
      </c>
      <c r="Z31" s="43">
        <f>SUM($E31:K31)</f>
        <v>921285</v>
      </c>
      <c r="AA31" s="43">
        <f>SUM($E31:L31)</f>
        <v>1103701</v>
      </c>
      <c r="AB31" s="43">
        <f>SUM($E31:M31)</f>
        <v>1248987</v>
      </c>
      <c r="AC31" s="43">
        <f>SUM($E31:N31)</f>
        <v>1393989</v>
      </c>
      <c r="AD31" s="43">
        <f>SUM($E31:O31)</f>
        <v>1534851</v>
      </c>
      <c r="AE31" s="43">
        <f>SUM($E31:P31)</f>
        <v>1659139</v>
      </c>
    </row>
    <row r="32" spans="1:31" s="17" customFormat="1" ht="15.2" customHeight="1">
      <c r="A32" s="25">
        <v>2010</v>
      </c>
      <c r="B32" s="30" t="s">
        <v>64</v>
      </c>
      <c r="C32" s="30" t="s">
        <v>7</v>
      </c>
      <c r="E32" s="43">
        <v>59256</v>
      </c>
      <c r="F32" s="43">
        <v>59424</v>
      </c>
      <c r="G32" s="43">
        <v>69333</v>
      </c>
      <c r="H32" s="43">
        <v>66695</v>
      </c>
      <c r="I32" s="43">
        <v>67364</v>
      </c>
      <c r="J32" s="43">
        <v>71683</v>
      </c>
      <c r="K32" s="43">
        <v>62022</v>
      </c>
      <c r="L32" s="43">
        <v>66211</v>
      </c>
      <c r="M32" s="43">
        <v>67430</v>
      </c>
      <c r="N32" s="43">
        <v>67464</v>
      </c>
      <c r="O32" s="43">
        <v>64793</v>
      </c>
      <c r="P32" s="43">
        <v>49936</v>
      </c>
      <c r="Q32" s="43">
        <f>SUM(E32:P32)</f>
        <v>771611</v>
      </c>
      <c r="R32" s="28"/>
      <c r="S32" s="28"/>
      <c r="T32" s="43">
        <f>SUM($E32:E32)</f>
        <v>59256</v>
      </c>
      <c r="U32" s="43">
        <f>SUM($E32:F32)</f>
        <v>118680</v>
      </c>
      <c r="V32" s="43">
        <f>SUM($E32:G32)</f>
        <v>188013</v>
      </c>
      <c r="W32" s="43">
        <f>SUM($E32:H32)</f>
        <v>254708</v>
      </c>
      <c r="X32" s="43">
        <f>SUM($E32:I32)</f>
        <v>322072</v>
      </c>
      <c r="Y32" s="43">
        <f>SUM($E32:J32)</f>
        <v>393755</v>
      </c>
      <c r="Z32" s="43">
        <f>SUM($E32:K32)</f>
        <v>455777</v>
      </c>
      <c r="AA32" s="43">
        <f>SUM($E32:L32)</f>
        <v>521988</v>
      </c>
      <c r="AB32" s="43">
        <f>SUM($E32:M32)</f>
        <v>589418</v>
      </c>
      <c r="AC32" s="43">
        <f>SUM($E32:N32)</f>
        <v>656882</v>
      </c>
      <c r="AD32" s="43">
        <f>SUM($E32:O32)</f>
        <v>721675</v>
      </c>
      <c r="AE32" s="43">
        <f>SUM($E32:P32)</f>
        <v>771611</v>
      </c>
    </row>
    <row r="33" spans="1:31" s="17" customFormat="1" ht="15.2" customHeight="1">
      <c r="A33" s="25">
        <v>2010</v>
      </c>
      <c r="B33" s="30" t="s">
        <v>8</v>
      </c>
      <c r="C33" s="30" t="s">
        <v>8</v>
      </c>
      <c r="E33" s="43">
        <v>249</v>
      </c>
      <c r="F33" s="43">
        <v>207</v>
      </c>
      <c r="G33" s="43">
        <v>227</v>
      </c>
      <c r="H33" s="43">
        <v>282</v>
      </c>
      <c r="I33" s="43">
        <v>447</v>
      </c>
      <c r="J33" s="43">
        <v>485</v>
      </c>
      <c r="K33" s="43">
        <v>457</v>
      </c>
      <c r="L33" s="43">
        <v>305</v>
      </c>
      <c r="M33" s="43">
        <v>381</v>
      </c>
      <c r="N33" s="43">
        <v>370</v>
      </c>
      <c r="O33" s="43">
        <v>395</v>
      </c>
      <c r="P33" s="43">
        <v>225</v>
      </c>
      <c r="Q33" s="43">
        <f>SUM(E33:P33)</f>
        <v>4030</v>
      </c>
      <c r="R33" s="28"/>
      <c r="S33" s="28"/>
      <c r="T33" s="43">
        <f>SUM($E33:E33)</f>
        <v>249</v>
      </c>
      <c r="U33" s="43">
        <f>SUM($E33:F33)</f>
        <v>456</v>
      </c>
      <c r="V33" s="43">
        <f>SUM($E33:G33)</f>
        <v>683</v>
      </c>
      <c r="W33" s="43">
        <f>SUM($E33:H33)</f>
        <v>965</v>
      </c>
      <c r="X33" s="43">
        <f>SUM($E33:I33)</f>
        <v>1412</v>
      </c>
      <c r="Y33" s="43">
        <f>SUM($E33:J33)</f>
        <v>1897</v>
      </c>
      <c r="Z33" s="43">
        <f>SUM($E33:K33)</f>
        <v>2354</v>
      </c>
      <c r="AA33" s="43">
        <f>SUM($E33:L33)</f>
        <v>2659</v>
      </c>
      <c r="AB33" s="43">
        <f>SUM($E33:M33)</f>
        <v>3040</v>
      </c>
      <c r="AC33" s="43">
        <f>SUM($E33:N33)</f>
        <v>3410</v>
      </c>
      <c r="AD33" s="43">
        <f>SUM($E33:O33)</f>
        <v>3805</v>
      </c>
      <c r="AE33" s="43">
        <f>SUM($E33:P33)</f>
        <v>4030</v>
      </c>
    </row>
    <row r="34" spans="1:31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8">SUM(E31:E33)</f>
        <v>160611</v>
      </c>
      <c r="F34" s="43">
        <f t="shared" si="8"/>
        <v>152756</v>
      </c>
      <c r="G34" s="43">
        <f t="shared" si="8"/>
        <v>196910</v>
      </c>
      <c r="H34" s="43">
        <f t="shared" si="8"/>
        <v>199885</v>
      </c>
      <c r="I34" s="43">
        <f t="shared" si="8"/>
        <v>212295</v>
      </c>
      <c r="J34" s="43">
        <f t="shared" si="8"/>
        <v>216749</v>
      </c>
      <c r="K34" s="43">
        <f t="shared" si="8"/>
        <v>240210</v>
      </c>
      <c r="L34" s="43">
        <f t="shared" si="8"/>
        <v>248932</v>
      </c>
      <c r="M34" s="43">
        <f t="shared" si="8"/>
        <v>213097</v>
      </c>
      <c r="N34" s="43">
        <f t="shared" si="8"/>
        <v>212836</v>
      </c>
      <c r="O34" s="43">
        <f t="shared" si="8"/>
        <v>206050</v>
      </c>
      <c r="P34" s="43">
        <f t="shared" si="8"/>
        <v>174449</v>
      </c>
      <c r="Q34" s="43">
        <f t="shared" si="8"/>
        <v>2434780</v>
      </c>
      <c r="R34" s="28"/>
      <c r="S34" s="28"/>
      <c r="T34" s="43">
        <f t="shared" ref="T34:AE34" si="9">SUM(T31:T33)</f>
        <v>160611</v>
      </c>
      <c r="U34" s="43">
        <f t="shared" si="9"/>
        <v>313367</v>
      </c>
      <c r="V34" s="43">
        <f t="shared" si="9"/>
        <v>510277</v>
      </c>
      <c r="W34" s="43">
        <f t="shared" si="9"/>
        <v>710162</v>
      </c>
      <c r="X34" s="43">
        <f t="shared" si="9"/>
        <v>922457</v>
      </c>
      <c r="Y34" s="43">
        <f t="shared" si="9"/>
        <v>1139206</v>
      </c>
      <c r="Z34" s="43">
        <f t="shared" si="9"/>
        <v>1379416</v>
      </c>
      <c r="AA34" s="43">
        <f t="shared" si="9"/>
        <v>1628348</v>
      </c>
      <c r="AB34" s="43">
        <f t="shared" si="9"/>
        <v>1841445</v>
      </c>
      <c r="AC34" s="43">
        <f t="shared" si="9"/>
        <v>2054281</v>
      </c>
      <c r="AD34" s="43">
        <f t="shared" si="9"/>
        <v>2260331</v>
      </c>
      <c r="AE34" s="43">
        <f t="shared" si="9"/>
        <v>2434780</v>
      </c>
    </row>
    <row r="35" spans="1:31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 spans="1:31" s="17" customFormat="1" ht="15.2" customHeight="1">
      <c r="A36" s="25">
        <v>2011</v>
      </c>
      <c r="B36" s="30" t="s">
        <v>62</v>
      </c>
      <c r="C36" s="30" t="s">
        <v>6</v>
      </c>
      <c r="E36" s="43">
        <v>109979</v>
      </c>
      <c r="F36" s="43">
        <v>103369</v>
      </c>
      <c r="G36" s="43">
        <v>136510</v>
      </c>
      <c r="H36" s="43">
        <v>150773</v>
      </c>
      <c r="I36" s="43">
        <v>161678</v>
      </c>
      <c r="J36" s="43">
        <v>164352</v>
      </c>
      <c r="K36" s="43">
        <v>196237</v>
      </c>
      <c r="L36" s="43">
        <v>201473</v>
      </c>
      <c r="M36" s="43">
        <v>161487</v>
      </c>
      <c r="N36" s="43">
        <v>155766</v>
      </c>
      <c r="O36" s="43">
        <v>144102</v>
      </c>
      <c r="P36" s="43">
        <v>146816</v>
      </c>
      <c r="Q36" s="43">
        <f>SUM(E36:P36)</f>
        <v>1832542</v>
      </c>
      <c r="R36" s="53"/>
      <c r="S36" s="53"/>
      <c r="T36" s="43">
        <f>SUM($E36:E36)</f>
        <v>109979</v>
      </c>
      <c r="U36" s="43">
        <f>SUM($E36:F36)</f>
        <v>213348</v>
      </c>
      <c r="V36" s="43">
        <f>SUM($E36:G36)</f>
        <v>349858</v>
      </c>
      <c r="W36" s="43">
        <f>SUM($E36:H36)</f>
        <v>500631</v>
      </c>
      <c r="X36" s="43">
        <f>SUM($E36:I36)</f>
        <v>662309</v>
      </c>
      <c r="Y36" s="43">
        <f>SUM($E36:J36)</f>
        <v>826661</v>
      </c>
      <c r="Z36" s="43">
        <f>SUM($E36:K36)</f>
        <v>1022898</v>
      </c>
      <c r="AA36" s="43">
        <f>SUM($E36:L36)</f>
        <v>1224371</v>
      </c>
      <c r="AB36" s="43">
        <f>SUM($E36:M36)</f>
        <v>1385858</v>
      </c>
      <c r="AC36" s="43">
        <f>SUM($E36:N36)</f>
        <v>1541624</v>
      </c>
      <c r="AD36" s="43">
        <f>SUM($E36:O36)</f>
        <v>1685726</v>
      </c>
      <c r="AE36" s="43">
        <f>SUM($E36:P36)</f>
        <v>1832542</v>
      </c>
    </row>
    <row r="37" spans="1:31" s="17" customFormat="1" ht="15.2" customHeight="1">
      <c r="A37" s="25">
        <v>2011</v>
      </c>
      <c r="B37" s="30" t="s">
        <v>64</v>
      </c>
      <c r="C37" s="30" t="s">
        <v>7</v>
      </c>
      <c r="E37" s="43">
        <v>59226</v>
      </c>
      <c r="F37" s="43">
        <v>57223</v>
      </c>
      <c r="G37" s="43">
        <v>70410</v>
      </c>
      <c r="H37" s="43">
        <v>66155</v>
      </c>
      <c r="I37" s="43">
        <v>67653</v>
      </c>
      <c r="J37" s="43">
        <v>70656</v>
      </c>
      <c r="K37" s="43">
        <v>61702</v>
      </c>
      <c r="L37" s="43">
        <v>71175</v>
      </c>
      <c r="M37" s="43">
        <v>66866</v>
      </c>
      <c r="N37" s="43">
        <v>67243</v>
      </c>
      <c r="O37" s="43">
        <v>65763</v>
      </c>
      <c r="P37" s="43">
        <v>59517</v>
      </c>
      <c r="Q37" s="43">
        <f>SUM(E37:P37)</f>
        <v>783589</v>
      </c>
      <c r="R37" s="28"/>
      <c r="S37" s="28"/>
      <c r="T37" s="43">
        <f>SUM($E37:E37)</f>
        <v>59226</v>
      </c>
      <c r="U37" s="43">
        <f>SUM($E37:F37)</f>
        <v>116449</v>
      </c>
      <c r="V37" s="43">
        <f>SUM($E37:G37)</f>
        <v>186859</v>
      </c>
      <c r="W37" s="43">
        <f>SUM($E37:H37)</f>
        <v>253014</v>
      </c>
      <c r="X37" s="43">
        <f>SUM($E37:I37)</f>
        <v>320667</v>
      </c>
      <c r="Y37" s="43">
        <f>SUM($E37:J37)</f>
        <v>391323</v>
      </c>
      <c r="Z37" s="43">
        <f>SUM($E37:K37)</f>
        <v>453025</v>
      </c>
      <c r="AA37" s="43">
        <f>SUM($E37:L37)</f>
        <v>524200</v>
      </c>
      <c r="AB37" s="43">
        <f>SUM($E37:M37)</f>
        <v>591066</v>
      </c>
      <c r="AC37" s="43">
        <f>SUM($E37:N37)</f>
        <v>658309</v>
      </c>
      <c r="AD37" s="43">
        <f>SUM($E37:O37)</f>
        <v>724072</v>
      </c>
      <c r="AE37" s="43">
        <f>SUM($E37:P37)</f>
        <v>783589</v>
      </c>
    </row>
    <row r="38" spans="1:31" s="17" customFormat="1" ht="15.2" customHeight="1">
      <c r="A38" s="25">
        <v>2011</v>
      </c>
      <c r="B38" s="30" t="s">
        <v>8</v>
      </c>
      <c r="C38" s="30" t="s">
        <v>8</v>
      </c>
      <c r="E38" s="43">
        <v>185</v>
      </c>
      <c r="F38" s="43">
        <v>205</v>
      </c>
      <c r="G38" s="43">
        <v>293</v>
      </c>
      <c r="H38" s="43">
        <v>266</v>
      </c>
      <c r="I38" s="43">
        <v>371</v>
      </c>
      <c r="J38" s="43">
        <v>420</v>
      </c>
      <c r="K38" s="43">
        <v>332</v>
      </c>
      <c r="L38" s="43">
        <v>357</v>
      </c>
      <c r="M38" s="43">
        <v>302</v>
      </c>
      <c r="N38" s="43">
        <v>293</v>
      </c>
      <c r="O38" s="43">
        <v>293</v>
      </c>
      <c r="P38" s="43">
        <v>223</v>
      </c>
      <c r="Q38" s="43">
        <f>SUM(E38:P38)</f>
        <v>3540</v>
      </c>
      <c r="R38" s="28"/>
      <c r="S38" s="28"/>
      <c r="T38" s="43">
        <f>SUM($E38:E38)</f>
        <v>185</v>
      </c>
      <c r="U38" s="43">
        <f>SUM($E38:F38)</f>
        <v>390</v>
      </c>
      <c r="V38" s="43">
        <f>SUM($E38:G38)</f>
        <v>683</v>
      </c>
      <c r="W38" s="43">
        <f>SUM($E38:H38)</f>
        <v>949</v>
      </c>
      <c r="X38" s="43">
        <f>SUM($E38:I38)</f>
        <v>1320</v>
      </c>
      <c r="Y38" s="43">
        <f>SUM($E38:J38)</f>
        <v>1740</v>
      </c>
      <c r="Z38" s="43">
        <f>SUM($E38:K38)</f>
        <v>2072</v>
      </c>
      <c r="AA38" s="43">
        <f>SUM($E38:L38)</f>
        <v>2429</v>
      </c>
      <c r="AB38" s="43">
        <f>SUM($E38:M38)</f>
        <v>2731</v>
      </c>
      <c r="AC38" s="43">
        <f>SUM($E38:N38)</f>
        <v>3024</v>
      </c>
      <c r="AD38" s="43">
        <f>SUM($E38:O38)</f>
        <v>3317</v>
      </c>
      <c r="AE38" s="43">
        <f>SUM($E38:P38)</f>
        <v>3540</v>
      </c>
    </row>
    <row r="39" spans="1:31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0">SUM(E36:E38)</f>
        <v>169390</v>
      </c>
      <c r="F39" s="43">
        <f t="shared" si="10"/>
        <v>160797</v>
      </c>
      <c r="G39" s="43">
        <f t="shared" si="10"/>
        <v>207213</v>
      </c>
      <c r="H39" s="43">
        <f t="shared" si="10"/>
        <v>217194</v>
      </c>
      <c r="I39" s="43">
        <f t="shared" si="10"/>
        <v>229702</v>
      </c>
      <c r="J39" s="43">
        <f t="shared" si="10"/>
        <v>235428</v>
      </c>
      <c r="K39" s="43">
        <f t="shared" si="10"/>
        <v>258271</v>
      </c>
      <c r="L39" s="43">
        <f t="shared" si="10"/>
        <v>273005</v>
      </c>
      <c r="M39" s="43">
        <f t="shared" si="10"/>
        <v>228655</v>
      </c>
      <c r="N39" s="43">
        <f t="shared" si="10"/>
        <v>223302</v>
      </c>
      <c r="O39" s="43">
        <f t="shared" si="10"/>
        <v>210158</v>
      </c>
      <c r="P39" s="43">
        <f t="shared" si="10"/>
        <v>206556</v>
      </c>
      <c r="Q39" s="43">
        <f t="shared" si="10"/>
        <v>2619671</v>
      </c>
      <c r="R39" s="28"/>
      <c r="S39" s="28"/>
      <c r="T39" s="43">
        <f t="shared" ref="T39:AE39" si="11">SUM(T36:T38)</f>
        <v>169390</v>
      </c>
      <c r="U39" s="43">
        <f t="shared" si="11"/>
        <v>330187</v>
      </c>
      <c r="V39" s="43">
        <f t="shared" si="11"/>
        <v>537400</v>
      </c>
      <c r="W39" s="43">
        <f t="shared" si="11"/>
        <v>754594</v>
      </c>
      <c r="X39" s="43">
        <f t="shared" si="11"/>
        <v>984296</v>
      </c>
      <c r="Y39" s="43">
        <f t="shared" si="11"/>
        <v>1219724</v>
      </c>
      <c r="Z39" s="43">
        <f t="shared" si="11"/>
        <v>1477995</v>
      </c>
      <c r="AA39" s="43">
        <f t="shared" si="11"/>
        <v>1751000</v>
      </c>
      <c r="AB39" s="43">
        <f t="shared" si="11"/>
        <v>1979655</v>
      </c>
      <c r="AC39" s="43">
        <f t="shared" si="11"/>
        <v>2202957</v>
      </c>
      <c r="AD39" s="43">
        <f t="shared" si="11"/>
        <v>2413115</v>
      </c>
      <c r="AE39" s="43">
        <f t="shared" si="11"/>
        <v>2619671</v>
      </c>
    </row>
    <row r="40" spans="1:31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 spans="1:31" s="17" customFormat="1" ht="15.2" customHeight="1">
      <c r="A41" s="25">
        <v>2012</v>
      </c>
      <c r="B41" s="30" t="s">
        <v>62</v>
      </c>
      <c r="C41" s="30" t="s">
        <v>6</v>
      </c>
      <c r="E41" s="43">
        <v>115783</v>
      </c>
      <c r="F41" s="43">
        <v>114925</v>
      </c>
      <c r="G41" s="43">
        <v>146570</v>
      </c>
      <c r="H41" s="43">
        <v>149981</v>
      </c>
      <c r="I41" s="43">
        <v>155406</v>
      </c>
      <c r="J41" s="43">
        <v>167254</v>
      </c>
      <c r="K41" s="43">
        <v>196520</v>
      </c>
      <c r="L41" s="43">
        <v>213367</v>
      </c>
      <c r="M41" s="43">
        <v>164882</v>
      </c>
      <c r="N41" s="43">
        <v>156257</v>
      </c>
      <c r="O41" s="43">
        <v>153353</v>
      </c>
      <c r="P41" s="43">
        <v>154806</v>
      </c>
      <c r="Q41" s="43">
        <f>SUM(E41:P41)</f>
        <v>1889104</v>
      </c>
      <c r="R41" s="53"/>
      <c r="S41" s="53"/>
      <c r="T41" s="43">
        <f>SUM($E41:E41)</f>
        <v>115783</v>
      </c>
      <c r="U41" s="43">
        <f>SUM($E41:F41)</f>
        <v>230708</v>
      </c>
      <c r="V41" s="43">
        <f>SUM($E41:G41)</f>
        <v>377278</v>
      </c>
      <c r="W41" s="43">
        <f>SUM($E41:H41)</f>
        <v>527259</v>
      </c>
      <c r="X41" s="43">
        <f>SUM($E41:I41)</f>
        <v>682665</v>
      </c>
      <c r="Y41" s="43">
        <f>SUM($E41:J41)</f>
        <v>849919</v>
      </c>
      <c r="Z41" s="43">
        <f>SUM($E41:K41)</f>
        <v>1046439</v>
      </c>
      <c r="AA41" s="43">
        <f>SUM($E41:L41)</f>
        <v>1259806</v>
      </c>
      <c r="AB41" s="43">
        <f>SUM($E41:M41)</f>
        <v>1424688</v>
      </c>
      <c r="AC41" s="43">
        <f>SUM($E41:N41)</f>
        <v>1580945</v>
      </c>
      <c r="AD41" s="43">
        <f>SUM($E41:O41)</f>
        <v>1734298</v>
      </c>
      <c r="AE41" s="43">
        <f>SUM($E41:P41)</f>
        <v>1889104</v>
      </c>
    </row>
    <row r="42" spans="1:31" s="17" customFormat="1" ht="15.2" customHeight="1">
      <c r="A42" s="25">
        <v>2012</v>
      </c>
      <c r="B42" s="30" t="s">
        <v>64</v>
      </c>
      <c r="C42" s="30" t="s">
        <v>7</v>
      </c>
      <c r="E42" s="43">
        <v>60015</v>
      </c>
      <c r="F42" s="43">
        <v>61735</v>
      </c>
      <c r="G42" s="43">
        <v>68650</v>
      </c>
      <c r="H42" s="43">
        <v>66585</v>
      </c>
      <c r="I42" s="43">
        <v>72280</v>
      </c>
      <c r="J42" s="43">
        <v>70717</v>
      </c>
      <c r="K42" s="43">
        <v>63797</v>
      </c>
      <c r="L42" s="43">
        <v>72337</v>
      </c>
      <c r="M42" s="43">
        <v>65059</v>
      </c>
      <c r="N42" s="43">
        <v>71034</v>
      </c>
      <c r="O42" s="43">
        <v>68862</v>
      </c>
      <c r="P42" s="43">
        <v>56724</v>
      </c>
      <c r="Q42" s="43">
        <f>SUM(E42:P42)</f>
        <v>797795</v>
      </c>
      <c r="R42" s="28"/>
      <c r="S42" s="28"/>
      <c r="T42" s="43">
        <f>SUM($E42:E42)</f>
        <v>60015</v>
      </c>
      <c r="U42" s="43">
        <f>SUM($E42:F42)</f>
        <v>121750</v>
      </c>
      <c r="V42" s="43">
        <f>SUM($E42:G42)</f>
        <v>190400</v>
      </c>
      <c r="W42" s="43">
        <f>SUM($E42:H42)</f>
        <v>256985</v>
      </c>
      <c r="X42" s="43">
        <f>SUM($E42:I42)</f>
        <v>329265</v>
      </c>
      <c r="Y42" s="43">
        <f>SUM($E42:J42)</f>
        <v>399982</v>
      </c>
      <c r="Z42" s="43">
        <f>SUM($E42:K42)</f>
        <v>463779</v>
      </c>
      <c r="AA42" s="43">
        <f>SUM($E42:L42)</f>
        <v>536116</v>
      </c>
      <c r="AB42" s="43">
        <f>SUM($E42:M42)</f>
        <v>601175</v>
      </c>
      <c r="AC42" s="43">
        <f>SUM($E42:N42)</f>
        <v>672209</v>
      </c>
      <c r="AD42" s="43">
        <f>SUM($E42:O42)</f>
        <v>741071</v>
      </c>
      <c r="AE42" s="43">
        <f>SUM($E42:P42)</f>
        <v>797795</v>
      </c>
    </row>
    <row r="43" spans="1:31" s="17" customFormat="1" ht="15.2" customHeight="1">
      <c r="A43" s="25">
        <v>2012</v>
      </c>
      <c r="B43" s="30" t="s">
        <v>8</v>
      </c>
      <c r="C43" s="30" t="s">
        <v>8</v>
      </c>
      <c r="E43" s="43">
        <v>167</v>
      </c>
      <c r="F43" s="43">
        <v>177</v>
      </c>
      <c r="G43" s="43">
        <v>279</v>
      </c>
      <c r="H43" s="43">
        <v>319</v>
      </c>
      <c r="I43" s="43">
        <v>550</v>
      </c>
      <c r="J43" s="43">
        <v>589</v>
      </c>
      <c r="K43" s="43">
        <v>594</v>
      </c>
      <c r="L43" s="43">
        <v>384</v>
      </c>
      <c r="M43" s="43">
        <v>305</v>
      </c>
      <c r="N43" s="43">
        <v>305</v>
      </c>
      <c r="O43" s="43">
        <v>361</v>
      </c>
      <c r="P43" s="43">
        <v>203</v>
      </c>
      <c r="Q43" s="43">
        <f>SUM(E43:P43)</f>
        <v>4233</v>
      </c>
      <c r="R43" s="28"/>
      <c r="S43" s="28"/>
      <c r="T43" s="43">
        <f>SUM($E43:E43)</f>
        <v>167</v>
      </c>
      <c r="U43" s="43">
        <f>SUM($E43:F43)</f>
        <v>344</v>
      </c>
      <c r="V43" s="43">
        <f>SUM($E43:G43)</f>
        <v>623</v>
      </c>
      <c r="W43" s="43">
        <f>SUM($E43:H43)</f>
        <v>942</v>
      </c>
      <c r="X43" s="43">
        <f>SUM($E43:I43)</f>
        <v>1492</v>
      </c>
      <c r="Y43" s="43">
        <f>SUM($E43:J43)</f>
        <v>2081</v>
      </c>
      <c r="Z43" s="43">
        <f>SUM($E43:K43)</f>
        <v>2675</v>
      </c>
      <c r="AA43" s="43">
        <f>SUM($E43:L43)</f>
        <v>3059</v>
      </c>
      <c r="AB43" s="43">
        <f>SUM($E43:M43)</f>
        <v>3364</v>
      </c>
      <c r="AC43" s="43">
        <f>SUM($E43:N43)</f>
        <v>3669</v>
      </c>
      <c r="AD43" s="43">
        <f>SUM($E43:O43)</f>
        <v>4030</v>
      </c>
      <c r="AE43" s="43">
        <f>SUM($E43:P43)</f>
        <v>4233</v>
      </c>
    </row>
    <row r="44" spans="1:31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2">SUM(E41:E43)</f>
        <v>175965</v>
      </c>
      <c r="F44" s="43">
        <f t="shared" si="12"/>
        <v>176837</v>
      </c>
      <c r="G44" s="43">
        <f t="shared" si="12"/>
        <v>215499</v>
      </c>
      <c r="H44" s="43">
        <f t="shared" si="12"/>
        <v>216885</v>
      </c>
      <c r="I44" s="43">
        <f t="shared" si="12"/>
        <v>228236</v>
      </c>
      <c r="J44" s="43">
        <f t="shared" si="12"/>
        <v>238560</v>
      </c>
      <c r="K44" s="43">
        <f t="shared" si="12"/>
        <v>260911</v>
      </c>
      <c r="L44" s="43">
        <f t="shared" si="12"/>
        <v>286088</v>
      </c>
      <c r="M44" s="43">
        <f t="shared" si="12"/>
        <v>230246</v>
      </c>
      <c r="N44" s="43">
        <f t="shared" si="12"/>
        <v>227596</v>
      </c>
      <c r="O44" s="43">
        <f t="shared" si="12"/>
        <v>222576</v>
      </c>
      <c r="P44" s="43">
        <f t="shared" si="12"/>
        <v>211733</v>
      </c>
      <c r="Q44" s="43">
        <f t="shared" si="12"/>
        <v>2691132</v>
      </c>
      <c r="R44" s="28"/>
      <c r="S44" s="28"/>
      <c r="T44" s="43">
        <f t="shared" ref="T44:AE44" si="13">SUM(T41:T43)</f>
        <v>175965</v>
      </c>
      <c r="U44" s="43">
        <f t="shared" si="13"/>
        <v>352802</v>
      </c>
      <c r="V44" s="43">
        <f t="shared" si="13"/>
        <v>568301</v>
      </c>
      <c r="W44" s="43">
        <f t="shared" si="13"/>
        <v>785186</v>
      </c>
      <c r="X44" s="43">
        <f t="shared" si="13"/>
        <v>1013422</v>
      </c>
      <c r="Y44" s="43">
        <f t="shared" si="13"/>
        <v>1251982</v>
      </c>
      <c r="Z44" s="43">
        <f t="shared" si="13"/>
        <v>1512893</v>
      </c>
      <c r="AA44" s="43">
        <f t="shared" si="13"/>
        <v>1798981</v>
      </c>
      <c r="AB44" s="43">
        <f t="shared" si="13"/>
        <v>2029227</v>
      </c>
      <c r="AC44" s="43">
        <f t="shared" si="13"/>
        <v>2256823</v>
      </c>
      <c r="AD44" s="43">
        <f t="shared" si="13"/>
        <v>2479399</v>
      </c>
      <c r="AE44" s="43">
        <f t="shared" si="13"/>
        <v>2691132</v>
      </c>
    </row>
    <row r="45" spans="1:31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 spans="1:31" s="17" customFormat="1" ht="15.2" customHeight="1">
      <c r="A46" s="25">
        <v>2013</v>
      </c>
      <c r="B46" s="30" t="s">
        <v>62</v>
      </c>
      <c r="C46" s="30" t="s">
        <v>6</v>
      </c>
      <c r="E46" s="43">
        <v>120949</v>
      </c>
      <c r="F46" s="43">
        <v>110940</v>
      </c>
      <c r="G46" s="43">
        <v>151102</v>
      </c>
      <c r="H46" s="43">
        <v>145374</v>
      </c>
      <c r="I46" s="43">
        <v>166825</v>
      </c>
      <c r="J46" s="43">
        <v>173143</v>
      </c>
      <c r="K46" s="43">
        <v>201221</v>
      </c>
      <c r="L46" s="43">
        <v>221925</v>
      </c>
      <c r="M46" s="43">
        <v>166813</v>
      </c>
      <c r="N46" s="43">
        <v>161919</v>
      </c>
      <c r="O46" s="43">
        <v>151804</v>
      </c>
      <c r="P46" s="43">
        <v>156170</v>
      </c>
      <c r="Q46" s="43">
        <f>SUM(E46:P46)</f>
        <v>1928185</v>
      </c>
      <c r="R46" s="53"/>
      <c r="S46" s="53"/>
      <c r="T46" s="43">
        <f>SUM($E46:E46)</f>
        <v>120949</v>
      </c>
      <c r="U46" s="43">
        <f>SUM($E46:F46)</f>
        <v>231889</v>
      </c>
      <c r="V46" s="43">
        <f>SUM($E46:G46)</f>
        <v>382991</v>
      </c>
      <c r="W46" s="43">
        <f>SUM($E46:H46)</f>
        <v>528365</v>
      </c>
      <c r="X46" s="43">
        <f>SUM($E46:I46)</f>
        <v>695190</v>
      </c>
      <c r="Y46" s="43">
        <f>SUM($E46:J46)</f>
        <v>868333</v>
      </c>
      <c r="Z46" s="43">
        <f>SUM($E46:K46)</f>
        <v>1069554</v>
      </c>
      <c r="AA46" s="43">
        <f>SUM($E46:L46)</f>
        <v>1291479</v>
      </c>
      <c r="AB46" s="43">
        <f>SUM($E46:M46)</f>
        <v>1458292</v>
      </c>
      <c r="AC46" s="43">
        <f>SUM($E46:N46)</f>
        <v>1620211</v>
      </c>
      <c r="AD46" s="43">
        <f>SUM($E46:O46)</f>
        <v>1772015</v>
      </c>
      <c r="AE46" s="43">
        <f>SUM($E46:P46)</f>
        <v>1928185</v>
      </c>
    </row>
    <row r="47" spans="1:31" s="17" customFormat="1" ht="15.2" customHeight="1">
      <c r="A47" s="25">
        <v>2013</v>
      </c>
      <c r="B47" s="30" t="s">
        <v>64</v>
      </c>
      <c r="C47" s="30" t="s">
        <v>7</v>
      </c>
      <c r="E47" s="43">
        <v>65616</v>
      </c>
      <c r="F47" s="43">
        <v>60246</v>
      </c>
      <c r="G47" s="43">
        <v>66779</v>
      </c>
      <c r="H47" s="43">
        <v>69187</v>
      </c>
      <c r="I47" s="43">
        <v>73743</v>
      </c>
      <c r="J47" s="43">
        <v>70541</v>
      </c>
      <c r="K47" s="43">
        <v>66158</v>
      </c>
      <c r="L47" s="43">
        <v>71599</v>
      </c>
      <c r="M47" s="43">
        <v>68234</v>
      </c>
      <c r="N47" s="43">
        <v>75365</v>
      </c>
      <c r="O47" s="43">
        <v>69217</v>
      </c>
      <c r="P47" s="43">
        <v>58119</v>
      </c>
      <c r="Q47" s="43">
        <f>SUM(E47:P47)</f>
        <v>814804</v>
      </c>
      <c r="R47" s="28"/>
      <c r="S47" s="28"/>
      <c r="T47" s="43">
        <f>SUM($E47:E47)</f>
        <v>65616</v>
      </c>
      <c r="U47" s="43">
        <f>SUM($E47:F47)</f>
        <v>125862</v>
      </c>
      <c r="V47" s="43">
        <f>SUM($E47:G47)</f>
        <v>192641</v>
      </c>
      <c r="W47" s="43">
        <f>SUM($E47:H47)</f>
        <v>261828</v>
      </c>
      <c r="X47" s="43">
        <f>SUM($E47:I47)</f>
        <v>335571</v>
      </c>
      <c r="Y47" s="43">
        <f>SUM($E47:J47)</f>
        <v>406112</v>
      </c>
      <c r="Z47" s="43">
        <f>SUM($E47:K47)</f>
        <v>472270</v>
      </c>
      <c r="AA47" s="43">
        <f>SUM($E47:L47)</f>
        <v>543869</v>
      </c>
      <c r="AB47" s="43">
        <f>SUM($E47:M47)</f>
        <v>612103</v>
      </c>
      <c r="AC47" s="43">
        <f>SUM($E47:N47)</f>
        <v>687468</v>
      </c>
      <c r="AD47" s="43">
        <f>SUM($E47:O47)</f>
        <v>756685</v>
      </c>
      <c r="AE47" s="43">
        <f>SUM($E47:P47)</f>
        <v>814804</v>
      </c>
    </row>
    <row r="48" spans="1:31" s="17" customFormat="1" ht="15.2" customHeight="1">
      <c r="A48" s="25">
        <v>2013</v>
      </c>
      <c r="B48" s="30" t="s">
        <v>8</v>
      </c>
      <c r="C48" s="30" t="s">
        <v>8</v>
      </c>
      <c r="E48" s="43">
        <v>177</v>
      </c>
      <c r="F48" s="43">
        <v>191</v>
      </c>
      <c r="G48" s="43">
        <v>228</v>
      </c>
      <c r="H48" s="43">
        <v>311</v>
      </c>
      <c r="I48" s="43">
        <v>456</v>
      </c>
      <c r="J48" s="43">
        <v>576</v>
      </c>
      <c r="K48" s="43">
        <v>339</v>
      </c>
      <c r="L48" s="43">
        <v>373</v>
      </c>
      <c r="M48" s="43">
        <v>416</v>
      </c>
      <c r="N48" s="43">
        <v>317</v>
      </c>
      <c r="O48" s="43">
        <v>294</v>
      </c>
      <c r="P48" s="43">
        <v>183</v>
      </c>
      <c r="Q48" s="43">
        <f>SUM(E48:P48)</f>
        <v>3861</v>
      </c>
      <c r="R48" s="28"/>
      <c r="S48" s="28"/>
      <c r="T48" s="43">
        <f>SUM($E48:E48)</f>
        <v>177</v>
      </c>
      <c r="U48" s="43">
        <f>SUM($E48:F48)</f>
        <v>368</v>
      </c>
      <c r="V48" s="43">
        <f>SUM($E48:G48)</f>
        <v>596</v>
      </c>
      <c r="W48" s="43">
        <f>SUM($E48:H48)</f>
        <v>907</v>
      </c>
      <c r="X48" s="43">
        <f>SUM($E48:I48)</f>
        <v>1363</v>
      </c>
      <c r="Y48" s="43">
        <f>SUM($E48:J48)</f>
        <v>1939</v>
      </c>
      <c r="Z48" s="43">
        <f>SUM($E48:K48)</f>
        <v>2278</v>
      </c>
      <c r="AA48" s="43">
        <f>SUM($E48:L48)</f>
        <v>2651</v>
      </c>
      <c r="AB48" s="43">
        <f>SUM($E48:M48)</f>
        <v>3067</v>
      </c>
      <c r="AC48" s="43">
        <f>SUM($E48:N48)</f>
        <v>3384</v>
      </c>
      <c r="AD48" s="43">
        <f>SUM($E48:O48)</f>
        <v>3678</v>
      </c>
      <c r="AE48" s="43">
        <f>SUM($E48:P48)</f>
        <v>3861</v>
      </c>
    </row>
    <row r="49" spans="1:31" s="17" customFormat="1" ht="15.2" customHeight="1">
      <c r="A49" s="25">
        <v>2013</v>
      </c>
      <c r="B49" s="32"/>
      <c r="C49" s="31" t="s">
        <v>9</v>
      </c>
      <c r="E49" s="43">
        <f t="shared" ref="E49:Q49" si="14">SUM(E46:E48)</f>
        <v>186742</v>
      </c>
      <c r="F49" s="43">
        <f t="shared" si="14"/>
        <v>171377</v>
      </c>
      <c r="G49" s="43">
        <f t="shared" si="14"/>
        <v>218109</v>
      </c>
      <c r="H49" s="43">
        <f t="shared" si="14"/>
        <v>214872</v>
      </c>
      <c r="I49" s="43">
        <f t="shared" si="14"/>
        <v>241024</v>
      </c>
      <c r="J49" s="43">
        <f t="shared" si="14"/>
        <v>244260</v>
      </c>
      <c r="K49" s="43">
        <f t="shared" si="14"/>
        <v>267718</v>
      </c>
      <c r="L49" s="43">
        <f t="shared" si="14"/>
        <v>293897</v>
      </c>
      <c r="M49" s="43">
        <f t="shared" si="14"/>
        <v>235463</v>
      </c>
      <c r="N49" s="43">
        <f t="shared" si="14"/>
        <v>237601</v>
      </c>
      <c r="O49" s="43">
        <f t="shared" si="14"/>
        <v>221315</v>
      </c>
      <c r="P49" s="43">
        <f t="shared" si="14"/>
        <v>214472</v>
      </c>
      <c r="Q49" s="43">
        <f t="shared" si="14"/>
        <v>2746850</v>
      </c>
      <c r="R49" s="28"/>
      <c r="S49" s="28"/>
      <c r="T49" s="43">
        <f t="shared" ref="T49:AE49" si="15">SUM(T46:T48)</f>
        <v>186742</v>
      </c>
      <c r="U49" s="43">
        <f t="shared" si="15"/>
        <v>358119</v>
      </c>
      <c r="V49" s="43">
        <f t="shared" si="15"/>
        <v>576228</v>
      </c>
      <c r="W49" s="43">
        <f t="shared" si="15"/>
        <v>791100</v>
      </c>
      <c r="X49" s="43">
        <f t="shared" si="15"/>
        <v>1032124</v>
      </c>
      <c r="Y49" s="43">
        <f t="shared" si="15"/>
        <v>1276384</v>
      </c>
      <c r="Z49" s="43">
        <f t="shared" si="15"/>
        <v>1544102</v>
      </c>
      <c r="AA49" s="43">
        <f t="shared" si="15"/>
        <v>1837999</v>
      </c>
      <c r="AB49" s="43">
        <f t="shared" si="15"/>
        <v>2073462</v>
      </c>
      <c r="AC49" s="43">
        <f t="shared" si="15"/>
        <v>2311063</v>
      </c>
      <c r="AD49" s="43">
        <f t="shared" si="15"/>
        <v>2532378</v>
      </c>
      <c r="AE49" s="43">
        <f t="shared" si="15"/>
        <v>2746850</v>
      </c>
    </row>
    <row r="50" spans="1:31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spans="1:31" s="17" customFormat="1" ht="15.2" customHeight="1">
      <c r="A51" s="25">
        <v>2014</v>
      </c>
      <c r="B51" s="30" t="s">
        <v>62</v>
      </c>
      <c r="C51" s="30" t="s">
        <v>6</v>
      </c>
      <c r="E51" s="43">
        <v>117993</v>
      </c>
      <c r="F51" s="43">
        <v>107321</v>
      </c>
      <c r="G51" s="43">
        <v>138895</v>
      </c>
      <c r="H51" s="43">
        <v>150402</v>
      </c>
      <c r="I51" s="43">
        <v>167767</v>
      </c>
      <c r="J51" s="43">
        <v>174910</v>
      </c>
      <c r="K51" s="43">
        <v>199599</v>
      </c>
      <c r="L51" s="43">
        <v>215315</v>
      </c>
      <c r="M51" s="43">
        <v>159078</v>
      </c>
      <c r="N51" s="43">
        <v>159804</v>
      </c>
      <c r="O51" s="43">
        <v>142827</v>
      </c>
      <c r="P51" s="43">
        <v>146842</v>
      </c>
      <c r="Q51" s="43">
        <f>SUM(E51:P51)</f>
        <v>1880753</v>
      </c>
      <c r="R51" s="53"/>
      <c r="S51" s="53"/>
      <c r="T51" s="43">
        <f>SUM($E51:E51)</f>
        <v>117993</v>
      </c>
      <c r="U51" s="43">
        <f>SUM($E51:F51)</f>
        <v>225314</v>
      </c>
      <c r="V51" s="43">
        <f>SUM($E51:G51)</f>
        <v>364209</v>
      </c>
      <c r="W51" s="43">
        <f>SUM($E51:H51)</f>
        <v>514611</v>
      </c>
      <c r="X51" s="43">
        <f>SUM($E51:I51)</f>
        <v>682378</v>
      </c>
      <c r="Y51" s="43">
        <f>SUM($E51:J51)</f>
        <v>857288</v>
      </c>
      <c r="Z51" s="43">
        <f>SUM($E51:K51)</f>
        <v>1056887</v>
      </c>
      <c r="AA51" s="43">
        <f>SUM($E51:L51)</f>
        <v>1272202</v>
      </c>
      <c r="AB51" s="43">
        <f>SUM($E51:M51)</f>
        <v>1431280</v>
      </c>
      <c r="AC51" s="43">
        <f>SUM($E51:N51)</f>
        <v>1591084</v>
      </c>
      <c r="AD51" s="43">
        <f>SUM($E51:O51)</f>
        <v>1733911</v>
      </c>
      <c r="AE51" s="43">
        <f>SUM($E51:P51)</f>
        <v>1880753</v>
      </c>
    </row>
    <row r="52" spans="1:31" s="17" customFormat="1" ht="15.2" customHeight="1">
      <c r="A52" s="25">
        <v>2014</v>
      </c>
      <c r="B52" s="30" t="s">
        <v>64</v>
      </c>
      <c r="C52" s="30" t="s">
        <v>7</v>
      </c>
      <c r="E52" s="43">
        <v>60970</v>
      </c>
      <c r="F52" s="43">
        <v>60451</v>
      </c>
      <c r="G52" s="43">
        <v>67099</v>
      </c>
      <c r="H52" s="43">
        <v>68515</v>
      </c>
      <c r="I52" s="43">
        <v>71918</v>
      </c>
      <c r="J52" s="43">
        <v>70297</v>
      </c>
      <c r="K52" s="43">
        <v>69407</v>
      </c>
      <c r="L52" s="43">
        <v>69668</v>
      </c>
      <c r="M52" s="43">
        <v>72628</v>
      </c>
      <c r="N52" s="43">
        <v>76641</v>
      </c>
      <c r="O52" s="43">
        <v>67056</v>
      </c>
      <c r="P52" s="43">
        <v>64720</v>
      </c>
      <c r="Q52" s="43">
        <f>SUM(E52:P52)</f>
        <v>819370</v>
      </c>
      <c r="R52" s="28"/>
      <c r="S52" s="28"/>
      <c r="T52" s="43">
        <f>SUM($E52:E52)</f>
        <v>60970</v>
      </c>
      <c r="U52" s="43">
        <f>SUM($E52:F52)</f>
        <v>121421</v>
      </c>
      <c r="V52" s="43">
        <f>SUM($E52:G52)</f>
        <v>188520</v>
      </c>
      <c r="W52" s="43">
        <f>SUM($E52:H52)</f>
        <v>257035</v>
      </c>
      <c r="X52" s="43">
        <f>SUM($E52:I52)</f>
        <v>328953</v>
      </c>
      <c r="Y52" s="43">
        <f>SUM($E52:J52)</f>
        <v>399250</v>
      </c>
      <c r="Z52" s="43">
        <f>SUM($E52:K52)</f>
        <v>468657</v>
      </c>
      <c r="AA52" s="43">
        <f>SUM($E52:L52)</f>
        <v>538325</v>
      </c>
      <c r="AB52" s="43">
        <f>SUM($E52:M52)</f>
        <v>610953</v>
      </c>
      <c r="AC52" s="43">
        <f>SUM($E52:N52)</f>
        <v>687594</v>
      </c>
      <c r="AD52" s="43">
        <f>SUM($E52:O52)</f>
        <v>754650</v>
      </c>
      <c r="AE52" s="43">
        <f>SUM($E52:P52)</f>
        <v>819370</v>
      </c>
    </row>
    <row r="53" spans="1:31" s="17" customFormat="1" ht="15.2" customHeight="1">
      <c r="A53" s="25">
        <v>2014</v>
      </c>
      <c r="B53" s="30" t="s">
        <v>8</v>
      </c>
      <c r="C53" s="30" t="s">
        <v>8</v>
      </c>
      <c r="E53" s="43">
        <v>185</v>
      </c>
      <c r="F53" s="43">
        <v>159</v>
      </c>
      <c r="G53" s="43">
        <v>218</v>
      </c>
      <c r="H53" s="43">
        <v>250</v>
      </c>
      <c r="I53" s="43">
        <v>346</v>
      </c>
      <c r="J53" s="43">
        <v>393</v>
      </c>
      <c r="K53" s="43">
        <v>501</v>
      </c>
      <c r="L53" s="43">
        <v>530</v>
      </c>
      <c r="M53" s="43">
        <v>415</v>
      </c>
      <c r="N53" s="43">
        <v>385</v>
      </c>
      <c r="O53" s="43">
        <v>356</v>
      </c>
      <c r="P53" s="43">
        <v>180</v>
      </c>
      <c r="Q53" s="43">
        <f>SUM(E53:P53)</f>
        <v>3918</v>
      </c>
      <c r="R53" s="28"/>
      <c r="S53" s="28"/>
      <c r="T53" s="43">
        <f>SUM($E53:E53)</f>
        <v>185</v>
      </c>
      <c r="U53" s="43">
        <f>SUM($E53:F53)</f>
        <v>344</v>
      </c>
      <c r="V53" s="43">
        <f>SUM($E53:G53)</f>
        <v>562</v>
      </c>
      <c r="W53" s="43">
        <f>SUM($E53:H53)</f>
        <v>812</v>
      </c>
      <c r="X53" s="43">
        <f>SUM($E53:I53)</f>
        <v>1158</v>
      </c>
      <c r="Y53" s="43">
        <f>SUM($E53:J53)</f>
        <v>1551</v>
      </c>
      <c r="Z53" s="43">
        <f>SUM($E53:K53)</f>
        <v>2052</v>
      </c>
      <c r="AA53" s="43">
        <f>SUM($E53:L53)</f>
        <v>2582</v>
      </c>
      <c r="AB53" s="43">
        <f>SUM($E53:M53)</f>
        <v>2997</v>
      </c>
      <c r="AC53" s="43">
        <f>SUM($E53:N53)</f>
        <v>3382</v>
      </c>
      <c r="AD53" s="43">
        <f>SUM($E53:O53)</f>
        <v>3738</v>
      </c>
      <c r="AE53" s="43">
        <f>SUM($E53:P53)</f>
        <v>3918</v>
      </c>
    </row>
    <row r="54" spans="1:31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6">SUM(E51:E53)</f>
        <v>179148</v>
      </c>
      <c r="F54" s="43">
        <f t="shared" si="16"/>
        <v>167931</v>
      </c>
      <c r="G54" s="43">
        <f t="shared" si="16"/>
        <v>206212</v>
      </c>
      <c r="H54" s="43">
        <f t="shared" si="16"/>
        <v>219167</v>
      </c>
      <c r="I54" s="43">
        <f t="shared" si="16"/>
        <v>240031</v>
      </c>
      <c r="J54" s="43">
        <f t="shared" si="16"/>
        <v>245600</v>
      </c>
      <c r="K54" s="43">
        <f t="shared" si="16"/>
        <v>269507</v>
      </c>
      <c r="L54" s="43">
        <f t="shared" si="16"/>
        <v>285513</v>
      </c>
      <c r="M54" s="43">
        <f t="shared" si="16"/>
        <v>232121</v>
      </c>
      <c r="N54" s="43">
        <f t="shared" si="16"/>
        <v>236830</v>
      </c>
      <c r="O54" s="43">
        <f t="shared" si="16"/>
        <v>210239</v>
      </c>
      <c r="P54" s="43">
        <f t="shared" si="16"/>
        <v>211742</v>
      </c>
      <c r="Q54" s="43">
        <f t="shared" si="16"/>
        <v>2704041</v>
      </c>
      <c r="R54" s="28"/>
      <c r="S54" s="28"/>
      <c r="T54" s="43">
        <f t="shared" ref="T54:AE54" si="17">SUM(T51:T53)</f>
        <v>179148</v>
      </c>
      <c r="U54" s="43">
        <f t="shared" si="17"/>
        <v>347079</v>
      </c>
      <c r="V54" s="43">
        <f t="shared" si="17"/>
        <v>553291</v>
      </c>
      <c r="W54" s="43">
        <f t="shared" si="17"/>
        <v>772458</v>
      </c>
      <c r="X54" s="43">
        <f t="shared" si="17"/>
        <v>1012489</v>
      </c>
      <c r="Y54" s="43">
        <f t="shared" si="17"/>
        <v>1258089</v>
      </c>
      <c r="Z54" s="43">
        <f t="shared" si="17"/>
        <v>1527596</v>
      </c>
      <c r="AA54" s="43">
        <f t="shared" si="17"/>
        <v>1813109</v>
      </c>
      <c r="AB54" s="43">
        <f t="shared" si="17"/>
        <v>2045230</v>
      </c>
      <c r="AC54" s="43">
        <f t="shared" si="17"/>
        <v>2282060</v>
      </c>
      <c r="AD54" s="43">
        <f t="shared" si="17"/>
        <v>2492299</v>
      </c>
      <c r="AE54" s="43">
        <f t="shared" si="17"/>
        <v>2704041</v>
      </c>
    </row>
    <row r="55" spans="1:31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 spans="1:31" s="17" customFormat="1" ht="15.2" customHeight="1">
      <c r="A56" s="25">
        <v>2015</v>
      </c>
      <c r="B56" s="30" t="s">
        <v>62</v>
      </c>
      <c r="C56" s="30" t="s">
        <v>6</v>
      </c>
      <c r="E56" s="43">
        <v>109666</v>
      </c>
      <c r="F56" s="43">
        <v>89858</v>
      </c>
      <c r="G56" s="43">
        <v>122421</v>
      </c>
      <c r="H56" s="43">
        <v>120879</v>
      </c>
      <c r="I56" s="43">
        <v>145101</v>
      </c>
      <c r="J56" s="43">
        <v>149739</v>
      </c>
      <c r="K56" s="43">
        <v>175713</v>
      </c>
      <c r="L56" s="43">
        <v>173832</v>
      </c>
      <c r="M56" s="43">
        <v>136782</v>
      </c>
      <c r="N56" s="43">
        <v>129857</v>
      </c>
      <c r="O56" s="43">
        <f>118577+1098+1239</f>
        <v>120914</v>
      </c>
      <c r="P56" s="43">
        <f>119669+711+1285</f>
        <v>121665</v>
      </c>
      <c r="Q56" s="43">
        <f>SUM(E56:P56)</f>
        <v>1596427</v>
      </c>
      <c r="R56" s="53"/>
      <c r="S56" s="53"/>
      <c r="T56" s="43">
        <f>SUM($E56:E56)</f>
        <v>109666</v>
      </c>
      <c r="U56" s="43">
        <f>SUM($E56:F56)</f>
        <v>199524</v>
      </c>
      <c r="V56" s="43">
        <f>SUM($E56:G56)</f>
        <v>321945</v>
      </c>
      <c r="W56" s="43">
        <f>SUM($E56:H56)</f>
        <v>442824</v>
      </c>
      <c r="X56" s="43">
        <f>SUM($E56:I56)</f>
        <v>587925</v>
      </c>
      <c r="Y56" s="43">
        <f>SUM($E56:J56)</f>
        <v>737664</v>
      </c>
      <c r="Z56" s="43">
        <f>SUM($E56:K56)</f>
        <v>913377</v>
      </c>
      <c r="AA56" s="43">
        <f>SUM($E56:L56)</f>
        <v>1087209</v>
      </c>
      <c r="AB56" s="43">
        <f>SUM($E56:M56)</f>
        <v>1223991</v>
      </c>
      <c r="AC56" s="43">
        <f>SUM($E56:N56)</f>
        <v>1353848</v>
      </c>
      <c r="AD56" s="43">
        <f>SUM($E56:O56)</f>
        <v>1474762</v>
      </c>
      <c r="AE56" s="43">
        <f>SUM($E56:P56)</f>
        <v>1596427</v>
      </c>
    </row>
    <row r="57" spans="1:31" s="17" customFormat="1" ht="15.2" customHeight="1">
      <c r="A57" s="25">
        <v>2015</v>
      </c>
      <c r="B57" s="30" t="s">
        <v>64</v>
      </c>
      <c r="C57" s="30" t="s">
        <v>7</v>
      </c>
      <c r="E57" s="43">
        <v>61768</v>
      </c>
      <c r="F57" s="43">
        <v>60222</v>
      </c>
      <c r="G57" s="43">
        <v>70293</v>
      </c>
      <c r="H57" s="43">
        <v>68960</v>
      </c>
      <c r="I57" s="43">
        <v>69100</v>
      </c>
      <c r="J57" s="43">
        <v>71432</v>
      </c>
      <c r="K57" s="43">
        <v>66187</v>
      </c>
      <c r="L57" s="43">
        <v>69632</v>
      </c>
      <c r="M57" s="43">
        <v>70350</v>
      </c>
      <c r="N57" s="43">
        <v>74924</v>
      </c>
      <c r="O57" s="43">
        <v>68872</v>
      </c>
      <c r="P57" s="43">
        <v>64426</v>
      </c>
      <c r="Q57" s="43">
        <f>SUM(E57:P57)</f>
        <v>816166</v>
      </c>
      <c r="R57" s="28"/>
      <c r="S57" s="28"/>
      <c r="T57" s="43">
        <f>SUM($E57:E57)</f>
        <v>61768</v>
      </c>
      <c r="U57" s="43">
        <f>SUM($E57:F57)</f>
        <v>121990</v>
      </c>
      <c r="V57" s="43">
        <f>SUM($E57:G57)</f>
        <v>192283</v>
      </c>
      <c r="W57" s="43">
        <f>SUM($E57:H57)</f>
        <v>261243</v>
      </c>
      <c r="X57" s="43">
        <f>SUM($E57:I57)</f>
        <v>330343</v>
      </c>
      <c r="Y57" s="43">
        <f>SUM($E57:J57)</f>
        <v>401775</v>
      </c>
      <c r="Z57" s="43">
        <f>SUM($E57:K57)</f>
        <v>467962</v>
      </c>
      <c r="AA57" s="43">
        <f>SUM($E57:L57)</f>
        <v>537594</v>
      </c>
      <c r="AB57" s="43">
        <f>SUM($E57:M57)</f>
        <v>607944</v>
      </c>
      <c r="AC57" s="43">
        <f>SUM($E57:N57)</f>
        <v>682868</v>
      </c>
      <c r="AD57" s="43">
        <f>SUM($E57:O57)</f>
        <v>751740</v>
      </c>
      <c r="AE57" s="43">
        <f>SUM($E57:P57)</f>
        <v>816166</v>
      </c>
    </row>
    <row r="58" spans="1:31" s="17" customFormat="1" ht="15.2" customHeight="1">
      <c r="A58" s="25">
        <v>2015</v>
      </c>
      <c r="B58" s="30" t="s">
        <v>8</v>
      </c>
      <c r="C58" s="30" t="s">
        <v>8</v>
      </c>
      <c r="E58" s="43">
        <v>275</v>
      </c>
      <c r="F58" s="43">
        <v>174</v>
      </c>
      <c r="G58" s="43">
        <v>271</v>
      </c>
      <c r="H58" s="43">
        <v>351</v>
      </c>
      <c r="I58" s="43">
        <v>368</v>
      </c>
      <c r="J58" s="43">
        <v>405</v>
      </c>
      <c r="K58" s="43">
        <v>371</v>
      </c>
      <c r="L58" s="43">
        <v>320</v>
      </c>
      <c r="M58" s="43">
        <v>304</v>
      </c>
      <c r="N58" s="43">
        <v>309</v>
      </c>
      <c r="O58" s="43">
        <v>218</v>
      </c>
      <c r="P58" s="43">
        <v>114</v>
      </c>
      <c r="Q58" s="43">
        <f>SUM(E58:P58)</f>
        <v>3480</v>
      </c>
      <c r="R58" s="28"/>
      <c r="S58" s="28"/>
      <c r="T58" s="43">
        <f>SUM($E58:E58)</f>
        <v>275</v>
      </c>
      <c r="U58" s="43">
        <f>SUM($E58:F58)</f>
        <v>449</v>
      </c>
      <c r="V58" s="43">
        <f>SUM($E58:G58)</f>
        <v>720</v>
      </c>
      <c r="W58" s="43">
        <f>SUM($E58:H58)</f>
        <v>1071</v>
      </c>
      <c r="X58" s="43">
        <f>SUM($E58:I58)</f>
        <v>1439</v>
      </c>
      <c r="Y58" s="43">
        <f>SUM($E58:J58)</f>
        <v>1844</v>
      </c>
      <c r="Z58" s="43">
        <f>SUM($E58:K58)</f>
        <v>2215</v>
      </c>
      <c r="AA58" s="43">
        <f>SUM($E58:L58)</f>
        <v>2535</v>
      </c>
      <c r="AB58" s="43">
        <f>SUM($E58:M58)</f>
        <v>2839</v>
      </c>
      <c r="AC58" s="43">
        <f>SUM($E58:N58)</f>
        <v>3148</v>
      </c>
      <c r="AD58" s="43">
        <f>SUM($E58:O58)</f>
        <v>3366</v>
      </c>
      <c r="AE58" s="43">
        <f>SUM($E58:P58)</f>
        <v>3480</v>
      </c>
    </row>
    <row r="59" spans="1:31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8">SUM(E56:E58)</f>
        <v>171709</v>
      </c>
      <c r="F59" s="43">
        <f t="shared" si="18"/>
        <v>150254</v>
      </c>
      <c r="G59" s="43">
        <f t="shared" si="18"/>
        <v>192985</v>
      </c>
      <c r="H59" s="43">
        <f t="shared" si="18"/>
        <v>190190</v>
      </c>
      <c r="I59" s="43">
        <f t="shared" si="18"/>
        <v>214569</v>
      </c>
      <c r="J59" s="43">
        <f t="shared" si="18"/>
        <v>221576</v>
      </c>
      <c r="K59" s="43">
        <f t="shared" si="18"/>
        <v>242271</v>
      </c>
      <c r="L59" s="43">
        <f t="shared" si="18"/>
        <v>243784</v>
      </c>
      <c r="M59" s="43">
        <f t="shared" si="18"/>
        <v>207436</v>
      </c>
      <c r="N59" s="43">
        <f t="shared" si="18"/>
        <v>205090</v>
      </c>
      <c r="O59" s="43">
        <f t="shared" si="18"/>
        <v>190004</v>
      </c>
      <c r="P59" s="43">
        <f t="shared" si="18"/>
        <v>186205</v>
      </c>
      <c r="Q59" s="43">
        <f t="shared" si="18"/>
        <v>2416073</v>
      </c>
      <c r="R59" s="28"/>
      <c r="S59" s="28"/>
      <c r="T59" s="43">
        <f t="shared" ref="T59:AE59" si="19">SUM(T56:T58)</f>
        <v>171709</v>
      </c>
      <c r="U59" s="43">
        <f t="shared" si="19"/>
        <v>321963</v>
      </c>
      <c r="V59" s="43">
        <f t="shared" si="19"/>
        <v>514948</v>
      </c>
      <c r="W59" s="43">
        <f t="shared" si="19"/>
        <v>705138</v>
      </c>
      <c r="X59" s="43">
        <f t="shared" si="19"/>
        <v>919707</v>
      </c>
      <c r="Y59" s="43">
        <f t="shared" si="19"/>
        <v>1141283</v>
      </c>
      <c r="Z59" s="43">
        <f t="shared" si="19"/>
        <v>1383554</v>
      </c>
      <c r="AA59" s="43">
        <f t="shared" si="19"/>
        <v>1627338</v>
      </c>
      <c r="AB59" s="43">
        <f t="shared" si="19"/>
        <v>1834774</v>
      </c>
      <c r="AC59" s="43">
        <f t="shared" si="19"/>
        <v>2039864</v>
      </c>
      <c r="AD59" s="43">
        <f t="shared" si="19"/>
        <v>2229868</v>
      </c>
      <c r="AE59" s="43">
        <f t="shared" si="19"/>
        <v>2416073</v>
      </c>
    </row>
    <row r="60" spans="1:31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 spans="1:31" s="17" customFormat="1" ht="15.2" customHeight="1">
      <c r="A61" s="25">
        <v>2016</v>
      </c>
      <c r="B61" s="30" t="s">
        <v>62</v>
      </c>
      <c r="C61" s="30" t="s">
        <v>6</v>
      </c>
      <c r="E61" s="43">
        <v>94482</v>
      </c>
      <c r="F61" s="43">
        <v>82801</v>
      </c>
      <c r="G61" s="43">
        <v>110417</v>
      </c>
      <c r="H61" s="43">
        <v>113836</v>
      </c>
      <c r="I61" s="43">
        <v>134024</v>
      </c>
      <c r="J61" s="43">
        <v>139781</v>
      </c>
      <c r="K61" s="43">
        <v>168717</v>
      </c>
      <c r="L61" s="43">
        <v>159897</v>
      </c>
      <c r="M61" s="43">
        <v>136324</v>
      </c>
      <c r="N61" s="43">
        <v>134780</v>
      </c>
      <c r="O61" s="43">
        <v>114362</v>
      </c>
      <c r="P61" s="43">
        <v>107774</v>
      </c>
      <c r="Q61" s="43">
        <f>SUM(E61:P61)</f>
        <v>1497195</v>
      </c>
      <c r="R61" s="53"/>
      <c r="S61" s="53"/>
      <c r="T61" s="43">
        <f>SUM($E61:E61)</f>
        <v>94482</v>
      </c>
      <c r="U61" s="43">
        <f>SUM($E61:F61)</f>
        <v>177283</v>
      </c>
      <c r="V61" s="43">
        <f>SUM($E61:G61)</f>
        <v>287700</v>
      </c>
      <c r="W61" s="43">
        <f>SUM($E61:H61)</f>
        <v>401536</v>
      </c>
      <c r="X61" s="43">
        <f>SUM($E61:I61)</f>
        <v>535560</v>
      </c>
      <c r="Y61" s="43">
        <f>SUM($E61:J61)</f>
        <v>675341</v>
      </c>
      <c r="Z61" s="43">
        <f>SUM($E61:K61)</f>
        <v>844058</v>
      </c>
      <c r="AA61" s="43">
        <f>SUM($E61:L61)</f>
        <v>1003955</v>
      </c>
      <c r="AB61" s="43">
        <f>SUM($E61:M61)</f>
        <v>1140279</v>
      </c>
      <c r="AC61" s="43">
        <f>SUM($E61:N61)</f>
        <v>1275059</v>
      </c>
      <c r="AD61" s="43">
        <f>SUM($E61:O61)</f>
        <v>1389421</v>
      </c>
      <c r="AE61" s="43">
        <f>SUM($E61:P61)</f>
        <v>1497195</v>
      </c>
    </row>
    <row r="62" spans="1:31" s="17" customFormat="1" ht="15.2" customHeight="1">
      <c r="A62" s="25">
        <v>2016</v>
      </c>
      <c r="B62" s="30" t="s">
        <v>64</v>
      </c>
      <c r="C62" s="30" t="s">
        <v>7</v>
      </c>
      <c r="E62" s="43">
        <v>62664</v>
      </c>
      <c r="F62" s="43">
        <v>64255</v>
      </c>
      <c r="G62" s="43">
        <v>71745</v>
      </c>
      <c r="H62" s="43">
        <v>72117</v>
      </c>
      <c r="I62" s="43">
        <v>71916</v>
      </c>
      <c r="J62" s="43">
        <v>80034</v>
      </c>
      <c r="K62" s="43">
        <v>67565</v>
      </c>
      <c r="L62" s="43">
        <v>74454</v>
      </c>
      <c r="M62" s="43">
        <v>74597</v>
      </c>
      <c r="N62" s="43">
        <v>75012</v>
      </c>
      <c r="O62" s="43">
        <v>73225</v>
      </c>
      <c r="P62" s="43">
        <v>64151</v>
      </c>
      <c r="Q62" s="43">
        <f>SUM(E62:P62)</f>
        <v>851735</v>
      </c>
      <c r="R62" s="28"/>
      <c r="S62" s="28"/>
      <c r="T62" s="43">
        <f>SUM($E62:E62)</f>
        <v>62664</v>
      </c>
      <c r="U62" s="43">
        <f>SUM($E62:F62)</f>
        <v>126919</v>
      </c>
      <c r="V62" s="43">
        <f>SUM($E62:G62)</f>
        <v>198664</v>
      </c>
      <c r="W62" s="43">
        <f>SUM($E62:H62)</f>
        <v>270781</v>
      </c>
      <c r="X62" s="43">
        <f>SUM($E62:I62)</f>
        <v>342697</v>
      </c>
      <c r="Y62" s="43">
        <f>SUM($E62:J62)</f>
        <v>422731</v>
      </c>
      <c r="Z62" s="43">
        <f>SUM($E62:K62)</f>
        <v>490296</v>
      </c>
      <c r="AA62" s="43">
        <f>SUM($E62:L62)</f>
        <v>564750</v>
      </c>
      <c r="AB62" s="43">
        <f>SUM($E62:M62)</f>
        <v>639347</v>
      </c>
      <c r="AC62" s="43">
        <f>SUM($E62:N62)</f>
        <v>714359</v>
      </c>
      <c r="AD62" s="43">
        <f>SUM($E62:O62)</f>
        <v>787584</v>
      </c>
      <c r="AE62" s="43">
        <f>SUM($E62:P62)</f>
        <v>851735</v>
      </c>
    </row>
    <row r="63" spans="1:31" s="17" customFormat="1" ht="15.2" customHeight="1">
      <c r="A63" s="25">
        <v>2016</v>
      </c>
      <c r="B63" s="30" t="s">
        <v>8</v>
      </c>
      <c r="C63" s="30" t="s">
        <v>8</v>
      </c>
      <c r="E63" s="43">
        <v>135</v>
      </c>
      <c r="F63" s="43">
        <v>127</v>
      </c>
      <c r="G63" s="43">
        <v>131</v>
      </c>
      <c r="H63" s="43">
        <v>251</v>
      </c>
      <c r="I63" s="43">
        <v>321</v>
      </c>
      <c r="J63" s="43">
        <v>301</v>
      </c>
      <c r="K63" s="43">
        <v>325</v>
      </c>
      <c r="L63" s="43">
        <v>248</v>
      </c>
      <c r="M63" s="43">
        <v>262</v>
      </c>
      <c r="N63" s="43">
        <v>299</v>
      </c>
      <c r="O63" s="43">
        <v>273</v>
      </c>
      <c r="P63" s="43">
        <v>118</v>
      </c>
      <c r="Q63" s="43">
        <f>SUM(E63:P63)</f>
        <v>2791</v>
      </c>
      <c r="R63" s="28"/>
      <c r="S63" s="28"/>
      <c r="T63" s="43">
        <f>SUM($E63:E63)</f>
        <v>135</v>
      </c>
      <c r="U63" s="43">
        <f>SUM($E63:F63)</f>
        <v>262</v>
      </c>
      <c r="V63" s="43">
        <f>SUM($E63:G63)</f>
        <v>393</v>
      </c>
      <c r="W63" s="43">
        <f>SUM($E63:H63)</f>
        <v>644</v>
      </c>
      <c r="X63" s="43">
        <f>SUM($E63:I63)</f>
        <v>965</v>
      </c>
      <c r="Y63" s="43">
        <f>SUM($E63:J63)</f>
        <v>1266</v>
      </c>
      <c r="Z63" s="43">
        <f>SUM($E63:K63)</f>
        <v>1591</v>
      </c>
      <c r="AA63" s="43">
        <f>SUM($E63:L63)</f>
        <v>1839</v>
      </c>
      <c r="AB63" s="43">
        <f>SUM($E63:M63)</f>
        <v>2101</v>
      </c>
      <c r="AC63" s="43">
        <f>SUM($E63:N63)</f>
        <v>2400</v>
      </c>
      <c r="AD63" s="43">
        <f>SUM($E63:O63)</f>
        <v>2673</v>
      </c>
      <c r="AE63" s="43">
        <f>SUM($E63:P63)</f>
        <v>2791</v>
      </c>
    </row>
    <row r="64" spans="1:31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0">SUM(E61:E63)</f>
        <v>157281</v>
      </c>
      <c r="F64" s="43">
        <f t="shared" si="20"/>
        <v>147183</v>
      </c>
      <c r="G64" s="43">
        <f t="shared" si="20"/>
        <v>182293</v>
      </c>
      <c r="H64" s="43">
        <f t="shared" si="20"/>
        <v>186204</v>
      </c>
      <c r="I64" s="43">
        <f t="shared" si="20"/>
        <v>206261</v>
      </c>
      <c r="J64" s="43">
        <f t="shared" si="20"/>
        <v>220116</v>
      </c>
      <c r="K64" s="43">
        <f t="shared" si="20"/>
        <v>236607</v>
      </c>
      <c r="L64" s="43">
        <f t="shared" si="20"/>
        <v>234599</v>
      </c>
      <c r="M64" s="43">
        <f t="shared" si="20"/>
        <v>211183</v>
      </c>
      <c r="N64" s="43">
        <f t="shared" si="20"/>
        <v>210091</v>
      </c>
      <c r="O64" s="43">
        <f t="shared" si="20"/>
        <v>187860</v>
      </c>
      <c r="P64" s="43">
        <f t="shared" si="20"/>
        <v>172043</v>
      </c>
      <c r="Q64" s="43">
        <f t="shared" si="20"/>
        <v>2351721</v>
      </c>
      <c r="R64" s="28"/>
      <c r="S64" s="28"/>
      <c r="T64" s="43">
        <f t="shared" ref="T64:AE64" si="21">SUM(T61:T63)</f>
        <v>157281</v>
      </c>
      <c r="U64" s="43">
        <f t="shared" si="21"/>
        <v>304464</v>
      </c>
      <c r="V64" s="43">
        <f t="shared" si="21"/>
        <v>486757</v>
      </c>
      <c r="W64" s="43">
        <f t="shared" si="21"/>
        <v>672961</v>
      </c>
      <c r="X64" s="43">
        <f t="shared" si="21"/>
        <v>879222</v>
      </c>
      <c r="Y64" s="43">
        <f t="shared" si="21"/>
        <v>1099338</v>
      </c>
      <c r="Z64" s="43">
        <f t="shared" si="21"/>
        <v>1335945</v>
      </c>
      <c r="AA64" s="43">
        <f t="shared" si="21"/>
        <v>1570544</v>
      </c>
      <c r="AB64" s="43">
        <f t="shared" si="21"/>
        <v>1781727</v>
      </c>
      <c r="AC64" s="43">
        <f t="shared" si="21"/>
        <v>1991818</v>
      </c>
      <c r="AD64" s="43">
        <f t="shared" si="21"/>
        <v>2179678</v>
      </c>
      <c r="AE64" s="43">
        <f t="shared" si="21"/>
        <v>2351721</v>
      </c>
    </row>
    <row r="65" spans="1:31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 spans="1:31" s="17" customFormat="1" ht="15.2" customHeight="1">
      <c r="A66" s="25">
        <v>2017</v>
      </c>
      <c r="B66" s="30" t="s">
        <v>62</v>
      </c>
      <c r="C66" s="30" t="s">
        <v>6</v>
      </c>
      <c r="E66" s="43">
        <v>90627</v>
      </c>
      <c r="F66" s="43">
        <v>83358</v>
      </c>
      <c r="G66" s="43">
        <v>103362</v>
      </c>
      <c r="H66" s="43">
        <v>115014</v>
      </c>
      <c r="I66" s="43">
        <v>121686</v>
      </c>
      <c r="J66" s="43">
        <v>132810</v>
      </c>
      <c r="K66" s="43">
        <v>162156</v>
      </c>
      <c r="L66" s="43">
        <v>168105</v>
      </c>
      <c r="M66" s="43">
        <v>135128</v>
      </c>
      <c r="N66" s="43">
        <v>128215</v>
      </c>
      <c r="O66" s="43">
        <v>118541</v>
      </c>
      <c r="P66" s="43">
        <v>112646</v>
      </c>
      <c r="Q66" s="43">
        <f>SUM(E66:P66)</f>
        <v>1471648</v>
      </c>
      <c r="R66" s="53"/>
      <c r="S66" s="53"/>
      <c r="T66" s="43">
        <f>SUM($E66:E66)</f>
        <v>90627</v>
      </c>
      <c r="U66" s="43">
        <f>SUM($E66:F66)</f>
        <v>173985</v>
      </c>
      <c r="V66" s="43">
        <f>SUM($E66:G66)</f>
        <v>277347</v>
      </c>
      <c r="W66" s="43">
        <f>SUM($E66:H66)</f>
        <v>392361</v>
      </c>
      <c r="X66" s="43">
        <f>SUM($E66:I66)</f>
        <v>514047</v>
      </c>
      <c r="Y66" s="43">
        <f>SUM($E66:J66)</f>
        <v>646857</v>
      </c>
      <c r="Z66" s="43">
        <f>SUM($E66:K66)</f>
        <v>809013</v>
      </c>
      <c r="AA66" s="43">
        <f>SUM($E66:L66)</f>
        <v>977118</v>
      </c>
      <c r="AB66" s="43">
        <f>SUM($E66:M66)</f>
        <v>1112246</v>
      </c>
      <c r="AC66" s="43">
        <f>SUM($E66:N66)</f>
        <v>1240461</v>
      </c>
      <c r="AD66" s="43">
        <f>SUM($E66:O66)</f>
        <v>1359002</v>
      </c>
      <c r="AE66" s="43">
        <f>SUM($E66:P66)</f>
        <v>1471648</v>
      </c>
    </row>
    <row r="67" spans="1:31" s="17" customFormat="1" ht="15.2" customHeight="1">
      <c r="A67" s="25">
        <v>2017</v>
      </c>
      <c r="B67" s="30" t="s">
        <v>64</v>
      </c>
      <c r="C67" s="30" t="s">
        <v>7</v>
      </c>
      <c r="E67" s="43">
        <v>65330</v>
      </c>
      <c r="F67" s="43">
        <v>64814</v>
      </c>
      <c r="G67" s="43">
        <v>74757</v>
      </c>
      <c r="H67" s="43">
        <v>66684</v>
      </c>
      <c r="I67" s="43">
        <v>75312</v>
      </c>
      <c r="J67" s="43">
        <v>73736</v>
      </c>
      <c r="K67" s="43">
        <v>63083</v>
      </c>
      <c r="L67" s="43">
        <v>73741</v>
      </c>
      <c r="M67" s="43">
        <v>68980</v>
      </c>
      <c r="N67" s="43">
        <v>71267</v>
      </c>
      <c r="O67" s="43">
        <v>70958</v>
      </c>
      <c r="P67" s="43">
        <v>59511</v>
      </c>
      <c r="Q67" s="43">
        <f>SUM(E67:P67)</f>
        <v>828173</v>
      </c>
      <c r="R67" s="28"/>
      <c r="S67" s="28"/>
      <c r="T67" s="43">
        <f>SUM($E67:E67)</f>
        <v>65330</v>
      </c>
      <c r="U67" s="43">
        <f>SUM($E67:F67)</f>
        <v>130144</v>
      </c>
      <c r="V67" s="43">
        <f>SUM($E67:G67)</f>
        <v>204901</v>
      </c>
      <c r="W67" s="43">
        <f>SUM($E67:H67)</f>
        <v>271585</v>
      </c>
      <c r="X67" s="43">
        <f>SUM($E67:I67)</f>
        <v>346897</v>
      </c>
      <c r="Y67" s="43">
        <f>SUM($E67:J67)</f>
        <v>420633</v>
      </c>
      <c r="Z67" s="43">
        <f>SUM($E67:K67)</f>
        <v>483716</v>
      </c>
      <c r="AA67" s="43">
        <f>SUM($E67:L67)</f>
        <v>557457</v>
      </c>
      <c r="AB67" s="43">
        <f>SUM($E67:M67)</f>
        <v>626437</v>
      </c>
      <c r="AC67" s="43">
        <f>SUM($E67:N67)</f>
        <v>697704</v>
      </c>
      <c r="AD67" s="43">
        <f>SUM($E67:O67)</f>
        <v>768662</v>
      </c>
      <c r="AE67" s="43">
        <f>SUM($E67:P67)</f>
        <v>828173</v>
      </c>
    </row>
    <row r="68" spans="1:31" s="17" customFormat="1" ht="15.2" customHeight="1">
      <c r="A68" s="25">
        <v>2017</v>
      </c>
      <c r="B68" s="30" t="s">
        <v>8</v>
      </c>
      <c r="C68" s="30" t="s">
        <v>8</v>
      </c>
      <c r="E68" s="43">
        <v>119</v>
      </c>
      <c r="F68" s="43">
        <v>149</v>
      </c>
      <c r="G68" s="43">
        <v>211</v>
      </c>
      <c r="H68" s="43">
        <v>215</v>
      </c>
      <c r="I68" s="43">
        <v>232</v>
      </c>
      <c r="J68" s="43">
        <v>288</v>
      </c>
      <c r="K68" s="43">
        <v>233</v>
      </c>
      <c r="L68" s="43">
        <v>250</v>
      </c>
      <c r="M68" s="43">
        <v>215</v>
      </c>
      <c r="N68" s="43">
        <v>274</v>
      </c>
      <c r="O68" s="43">
        <v>217</v>
      </c>
      <c r="P68" s="43">
        <v>144</v>
      </c>
      <c r="Q68" s="43">
        <f>SUM(E68:P68)</f>
        <v>2547</v>
      </c>
      <c r="R68" s="28"/>
      <c r="S68" s="28"/>
      <c r="T68" s="43">
        <f>SUM($E68:E68)</f>
        <v>119</v>
      </c>
      <c r="U68" s="43">
        <f>SUM($E68:F68)</f>
        <v>268</v>
      </c>
      <c r="V68" s="43">
        <f>SUM($E68:G68)</f>
        <v>479</v>
      </c>
      <c r="W68" s="43">
        <f>SUM($E68:H68)</f>
        <v>694</v>
      </c>
      <c r="X68" s="43">
        <f>SUM($E68:I68)</f>
        <v>926</v>
      </c>
      <c r="Y68" s="43">
        <f>SUM($E68:J68)</f>
        <v>1214</v>
      </c>
      <c r="Z68" s="43">
        <f>SUM($E68:K68)</f>
        <v>1447</v>
      </c>
      <c r="AA68" s="43">
        <f>SUM($E68:L68)</f>
        <v>1697</v>
      </c>
      <c r="AB68" s="43">
        <f>SUM($E68:M68)</f>
        <v>1912</v>
      </c>
      <c r="AC68" s="43">
        <f>SUM($E68:N68)</f>
        <v>2186</v>
      </c>
      <c r="AD68" s="43">
        <f>SUM($E68:O68)</f>
        <v>2403</v>
      </c>
      <c r="AE68" s="43">
        <f>SUM($E68:P68)</f>
        <v>2547</v>
      </c>
    </row>
    <row r="69" spans="1:31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2">SUM(E66:E68)</f>
        <v>156076</v>
      </c>
      <c r="F69" s="43">
        <f t="shared" si="22"/>
        <v>148321</v>
      </c>
      <c r="G69" s="43">
        <f t="shared" si="22"/>
        <v>178330</v>
      </c>
      <c r="H69" s="43">
        <f t="shared" si="22"/>
        <v>181913</v>
      </c>
      <c r="I69" s="43">
        <f t="shared" si="22"/>
        <v>197230</v>
      </c>
      <c r="J69" s="43">
        <f t="shared" si="22"/>
        <v>206834</v>
      </c>
      <c r="K69" s="43">
        <f t="shared" si="22"/>
        <v>225472</v>
      </c>
      <c r="L69" s="43">
        <f t="shared" si="22"/>
        <v>242096</v>
      </c>
      <c r="M69" s="43">
        <f t="shared" si="22"/>
        <v>204323</v>
      </c>
      <c r="N69" s="43">
        <f t="shared" si="22"/>
        <v>199756</v>
      </c>
      <c r="O69" s="43">
        <f t="shared" si="22"/>
        <v>189716</v>
      </c>
      <c r="P69" s="43">
        <f t="shared" si="22"/>
        <v>172301</v>
      </c>
      <c r="Q69" s="43">
        <f t="shared" si="22"/>
        <v>2302368</v>
      </c>
      <c r="R69" s="28"/>
      <c r="S69" s="28"/>
      <c r="T69" s="43">
        <f t="shared" ref="T69:AE69" si="23">SUM(T66:T68)</f>
        <v>156076</v>
      </c>
      <c r="U69" s="43">
        <f t="shared" si="23"/>
        <v>304397</v>
      </c>
      <c r="V69" s="43">
        <f t="shared" si="23"/>
        <v>482727</v>
      </c>
      <c r="W69" s="43">
        <f t="shared" si="23"/>
        <v>664640</v>
      </c>
      <c r="X69" s="43">
        <f t="shared" si="23"/>
        <v>861870</v>
      </c>
      <c r="Y69" s="43">
        <f t="shared" si="23"/>
        <v>1068704</v>
      </c>
      <c r="Z69" s="43">
        <f t="shared" si="23"/>
        <v>1294176</v>
      </c>
      <c r="AA69" s="43">
        <f t="shared" si="23"/>
        <v>1536272</v>
      </c>
      <c r="AB69" s="43">
        <f t="shared" si="23"/>
        <v>1740595</v>
      </c>
      <c r="AC69" s="43">
        <f t="shared" si="23"/>
        <v>1940351</v>
      </c>
      <c r="AD69" s="43">
        <f t="shared" si="23"/>
        <v>2130067</v>
      </c>
      <c r="AE69" s="43">
        <f t="shared" si="23"/>
        <v>2302368</v>
      </c>
    </row>
    <row r="70" spans="1:31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spans="1:31" s="17" customFormat="1" ht="15.2" customHeight="1">
      <c r="A71" s="25">
        <v>2018</v>
      </c>
      <c r="B71" s="30" t="s">
        <v>62</v>
      </c>
      <c r="C71" s="30" t="s">
        <v>6</v>
      </c>
      <c r="E71" s="43">
        <v>88872</v>
      </c>
      <c r="F71" s="43">
        <v>84177</v>
      </c>
      <c r="G71" s="43">
        <v>118778</v>
      </c>
      <c r="H71" s="43">
        <v>114701</v>
      </c>
      <c r="I71" s="43">
        <v>133476</v>
      </c>
      <c r="J71" s="43">
        <v>146179</v>
      </c>
      <c r="K71" s="43">
        <v>163049</v>
      </c>
      <c r="L71" s="43">
        <v>172152</v>
      </c>
      <c r="M71" s="43">
        <v>133740</v>
      </c>
      <c r="N71" s="43">
        <v>126854</v>
      </c>
      <c r="O71" s="43">
        <v>112894</v>
      </c>
      <c r="P71" s="43">
        <v>113834</v>
      </c>
      <c r="Q71" s="43">
        <f>SUM(E71:P71)</f>
        <v>1508706</v>
      </c>
      <c r="R71" s="53"/>
      <c r="S71" s="53"/>
      <c r="T71" s="43">
        <f>SUM($E71:E71)</f>
        <v>88872</v>
      </c>
      <c r="U71" s="43">
        <f>SUM($E71:F71)</f>
        <v>173049</v>
      </c>
      <c r="V71" s="43">
        <f>SUM($E71:G71)</f>
        <v>291827</v>
      </c>
      <c r="W71" s="43">
        <f>SUM($E71:H71)</f>
        <v>406528</v>
      </c>
      <c r="X71" s="43">
        <f>SUM($E71:I71)</f>
        <v>540004</v>
      </c>
      <c r="Y71" s="43">
        <f>SUM($E71:J71)</f>
        <v>686183</v>
      </c>
      <c r="Z71" s="43">
        <f>SUM($E71:K71)</f>
        <v>849232</v>
      </c>
      <c r="AA71" s="43">
        <f>SUM($E71:L71)</f>
        <v>1021384</v>
      </c>
      <c r="AB71" s="43">
        <f>SUM($E71:M71)</f>
        <v>1155124</v>
      </c>
      <c r="AC71" s="43">
        <f>SUM($E71:N71)</f>
        <v>1281978</v>
      </c>
      <c r="AD71" s="43">
        <f>SUM($E71:O71)</f>
        <v>1394872</v>
      </c>
      <c r="AE71" s="43">
        <f>SUM($E71:P71)</f>
        <v>1508706</v>
      </c>
    </row>
    <row r="72" spans="1:31" s="17" customFormat="1" ht="15.2" customHeight="1">
      <c r="A72" s="25">
        <v>2018</v>
      </c>
      <c r="B72" s="30" t="s">
        <v>64</v>
      </c>
      <c r="C72" s="30" t="s">
        <v>7</v>
      </c>
      <c r="E72" s="43">
        <v>58233</v>
      </c>
      <c r="F72" s="43">
        <v>60554</v>
      </c>
      <c r="G72" s="43">
        <v>73101</v>
      </c>
      <c r="H72" s="43">
        <v>69069</v>
      </c>
      <c r="I72" s="43">
        <v>74659</v>
      </c>
      <c r="J72" s="43">
        <v>74419</v>
      </c>
      <c r="K72" s="43">
        <v>66910</v>
      </c>
      <c r="L72" s="43">
        <v>73538</v>
      </c>
      <c r="M72" s="43">
        <v>69402</v>
      </c>
      <c r="N72" s="43">
        <v>76573</v>
      </c>
      <c r="O72" s="43">
        <v>71649</v>
      </c>
      <c r="P72" s="43">
        <v>61011</v>
      </c>
      <c r="Q72" s="43">
        <f>SUM(E72:P72)</f>
        <v>829118</v>
      </c>
      <c r="R72" s="28"/>
      <c r="S72" s="28"/>
      <c r="T72" s="43">
        <f>SUM($E72:E72)</f>
        <v>58233</v>
      </c>
      <c r="U72" s="43">
        <f>SUM($E72:F72)</f>
        <v>118787</v>
      </c>
      <c r="V72" s="43">
        <f>SUM($E72:G72)</f>
        <v>191888</v>
      </c>
      <c r="W72" s="43">
        <f>SUM($E72:H72)</f>
        <v>260957</v>
      </c>
      <c r="X72" s="43">
        <f>SUM($E72:I72)</f>
        <v>335616</v>
      </c>
      <c r="Y72" s="43">
        <f>SUM($E72:J72)</f>
        <v>410035</v>
      </c>
      <c r="Z72" s="43">
        <f>SUM($E72:K72)</f>
        <v>476945</v>
      </c>
      <c r="AA72" s="43">
        <f>SUM($E72:L72)</f>
        <v>550483</v>
      </c>
      <c r="AB72" s="43">
        <f>SUM($E72:M72)</f>
        <v>619885</v>
      </c>
      <c r="AC72" s="43">
        <f>SUM($E72:N72)</f>
        <v>696458</v>
      </c>
      <c r="AD72" s="43">
        <f>SUM($E72:O72)</f>
        <v>768107</v>
      </c>
      <c r="AE72" s="43">
        <f>SUM($E72:P72)</f>
        <v>829118</v>
      </c>
    </row>
    <row r="73" spans="1:31" s="17" customFormat="1" ht="15.2" customHeight="1">
      <c r="A73" s="25">
        <v>2018</v>
      </c>
      <c r="B73" s="30" t="s">
        <v>8</v>
      </c>
      <c r="C73" s="30" t="s">
        <v>8</v>
      </c>
      <c r="E73" s="43">
        <v>199</v>
      </c>
      <c r="F73" s="43">
        <v>152</v>
      </c>
      <c r="G73" s="43">
        <v>226</v>
      </c>
      <c r="H73" s="43">
        <v>209</v>
      </c>
      <c r="I73" s="43">
        <v>266</v>
      </c>
      <c r="J73" s="43">
        <v>293</v>
      </c>
      <c r="K73" s="43">
        <v>279</v>
      </c>
      <c r="L73" s="43">
        <v>325</v>
      </c>
      <c r="M73" s="43">
        <v>259</v>
      </c>
      <c r="N73" s="43">
        <v>279</v>
      </c>
      <c r="O73" s="43">
        <v>269</v>
      </c>
      <c r="P73" s="43">
        <v>114</v>
      </c>
      <c r="Q73" s="43">
        <f>SUM(E73:P73)</f>
        <v>2870</v>
      </c>
      <c r="R73" s="28"/>
      <c r="S73" s="28"/>
      <c r="T73" s="43">
        <f>SUM($E73:E73)</f>
        <v>199</v>
      </c>
      <c r="U73" s="43">
        <f>SUM($E73:F73)</f>
        <v>351</v>
      </c>
      <c r="V73" s="43">
        <f>SUM($E73:G73)</f>
        <v>577</v>
      </c>
      <c r="W73" s="43">
        <f>SUM($E73:H73)</f>
        <v>786</v>
      </c>
      <c r="X73" s="43">
        <f>SUM($E73:I73)</f>
        <v>1052</v>
      </c>
      <c r="Y73" s="43">
        <f>SUM($E73:J73)</f>
        <v>1345</v>
      </c>
      <c r="Z73" s="43">
        <f>SUM($E73:K73)</f>
        <v>1624</v>
      </c>
      <c r="AA73" s="43">
        <f>SUM($E73:L73)</f>
        <v>1949</v>
      </c>
      <c r="AB73" s="43">
        <f>SUM($E73:M73)</f>
        <v>2208</v>
      </c>
      <c r="AC73" s="43">
        <f>SUM($E73:N73)</f>
        <v>2487</v>
      </c>
      <c r="AD73" s="43">
        <f>SUM($E73:O73)</f>
        <v>2756</v>
      </c>
      <c r="AE73" s="43">
        <f>SUM($E73:P73)</f>
        <v>2870</v>
      </c>
    </row>
    <row r="74" spans="1:31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4">SUM(E71:E73)</f>
        <v>147304</v>
      </c>
      <c r="F74" s="43">
        <f t="shared" si="24"/>
        <v>144883</v>
      </c>
      <c r="G74" s="43">
        <f t="shared" si="24"/>
        <v>192105</v>
      </c>
      <c r="H74" s="43">
        <f t="shared" si="24"/>
        <v>183979</v>
      </c>
      <c r="I74" s="43">
        <f t="shared" si="24"/>
        <v>208401</v>
      </c>
      <c r="J74" s="43">
        <f t="shared" si="24"/>
        <v>220891</v>
      </c>
      <c r="K74" s="43">
        <f t="shared" si="24"/>
        <v>230238</v>
      </c>
      <c r="L74" s="43">
        <f t="shared" si="24"/>
        <v>246015</v>
      </c>
      <c r="M74" s="43">
        <f t="shared" si="24"/>
        <v>203401</v>
      </c>
      <c r="N74" s="43">
        <f t="shared" si="24"/>
        <v>203706</v>
      </c>
      <c r="O74" s="43">
        <f t="shared" si="24"/>
        <v>184812</v>
      </c>
      <c r="P74" s="43">
        <f t="shared" si="24"/>
        <v>174959</v>
      </c>
      <c r="Q74" s="43">
        <f t="shared" si="24"/>
        <v>2340694</v>
      </c>
      <c r="R74" s="28"/>
      <c r="S74" s="28"/>
      <c r="T74" s="43">
        <f t="shared" ref="T74:AE74" si="25">SUM(T71:T73)</f>
        <v>147304</v>
      </c>
      <c r="U74" s="43">
        <f t="shared" si="25"/>
        <v>292187</v>
      </c>
      <c r="V74" s="43">
        <f t="shared" si="25"/>
        <v>484292</v>
      </c>
      <c r="W74" s="43">
        <f t="shared" si="25"/>
        <v>668271</v>
      </c>
      <c r="X74" s="43">
        <f t="shared" si="25"/>
        <v>876672</v>
      </c>
      <c r="Y74" s="43">
        <f t="shared" si="25"/>
        <v>1097563</v>
      </c>
      <c r="Z74" s="43">
        <f t="shared" si="25"/>
        <v>1327801</v>
      </c>
      <c r="AA74" s="43">
        <f t="shared" si="25"/>
        <v>1573816</v>
      </c>
      <c r="AB74" s="43">
        <f t="shared" si="25"/>
        <v>1777217</v>
      </c>
      <c r="AC74" s="43">
        <f t="shared" si="25"/>
        <v>1980923</v>
      </c>
      <c r="AD74" s="43">
        <f t="shared" si="25"/>
        <v>2165735</v>
      </c>
      <c r="AE74" s="43">
        <f t="shared" si="25"/>
        <v>2340694</v>
      </c>
    </row>
    <row r="75" spans="1:31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 spans="1:31" s="17" customFormat="1" ht="15.2" customHeight="1">
      <c r="A76" s="25">
        <v>2019</v>
      </c>
      <c r="B76" s="30" t="s">
        <v>62</v>
      </c>
      <c r="C76" s="30" t="s">
        <v>6</v>
      </c>
      <c r="E76" s="43">
        <v>83511</v>
      </c>
      <c r="F76" s="43">
        <v>79122</v>
      </c>
      <c r="G76" s="43">
        <v>111355</v>
      </c>
      <c r="H76" s="43">
        <v>113004</v>
      </c>
      <c r="I76" s="43">
        <v>127927</v>
      </c>
      <c r="J76" s="43">
        <v>142821</v>
      </c>
      <c r="K76" s="43">
        <v>167462</v>
      </c>
      <c r="L76" s="43">
        <v>174919</v>
      </c>
      <c r="M76" s="43">
        <v>127854</v>
      </c>
      <c r="N76" s="43">
        <v>125375</v>
      </c>
      <c r="O76" s="43">
        <v>111365</v>
      </c>
      <c r="P76" s="43">
        <v>117319</v>
      </c>
      <c r="Q76" s="43">
        <f>SUM(E76:P76)</f>
        <v>1482034</v>
      </c>
      <c r="R76" s="53"/>
      <c r="S76" s="53"/>
      <c r="T76" s="43">
        <f>SUM($E76:E76)</f>
        <v>83511</v>
      </c>
      <c r="U76" s="43">
        <f>SUM($E76:F76)</f>
        <v>162633</v>
      </c>
      <c r="V76" s="43">
        <f>SUM($E76:G76)</f>
        <v>273988</v>
      </c>
      <c r="W76" s="43">
        <f>SUM($E76:H76)</f>
        <v>386992</v>
      </c>
      <c r="X76" s="43">
        <f>SUM($E76:I76)</f>
        <v>514919</v>
      </c>
      <c r="Y76" s="43">
        <f>SUM($E76:J76)</f>
        <v>657740</v>
      </c>
      <c r="Z76" s="43">
        <f>SUM($E76:K76)</f>
        <v>825202</v>
      </c>
      <c r="AA76" s="43">
        <f>SUM($E76:L76)</f>
        <v>1000121</v>
      </c>
      <c r="AB76" s="43">
        <f>SUM($E76:M76)</f>
        <v>1127975</v>
      </c>
      <c r="AC76" s="43">
        <f>SUM($E76:N76)</f>
        <v>1253350</v>
      </c>
      <c r="AD76" s="43">
        <f>SUM($E76:O76)</f>
        <v>1364715</v>
      </c>
      <c r="AE76" s="43">
        <f>SUM($E76:P76)</f>
        <v>1482034</v>
      </c>
    </row>
    <row r="77" spans="1:31" s="17" customFormat="1" ht="15.2" customHeight="1">
      <c r="A77" s="25">
        <v>2019</v>
      </c>
      <c r="B77" s="30" t="s">
        <v>64</v>
      </c>
      <c r="C77" s="30" t="s">
        <v>7</v>
      </c>
      <c r="E77" s="43">
        <v>62505</v>
      </c>
      <c r="F77" s="43">
        <v>58192</v>
      </c>
      <c r="G77" s="43">
        <v>68103</v>
      </c>
      <c r="H77" s="43">
        <v>67229</v>
      </c>
      <c r="I77" s="43">
        <v>72264</v>
      </c>
      <c r="J77" s="43">
        <v>68836</v>
      </c>
      <c r="K77" s="43">
        <v>65887</v>
      </c>
      <c r="L77" s="43">
        <v>70436</v>
      </c>
      <c r="M77" s="43">
        <v>64739</v>
      </c>
      <c r="N77" s="43">
        <v>69149</v>
      </c>
      <c r="O77" s="43">
        <v>67497</v>
      </c>
      <c r="P77" s="43">
        <v>58852</v>
      </c>
      <c r="Q77" s="43">
        <f>SUM(E77:P77)</f>
        <v>793689</v>
      </c>
      <c r="R77" s="28"/>
      <c r="S77" s="28"/>
      <c r="T77" s="43">
        <f>SUM($E77:E77)</f>
        <v>62505</v>
      </c>
      <c r="U77" s="43">
        <f>SUM($E77:F77)</f>
        <v>120697</v>
      </c>
      <c r="V77" s="43">
        <f>SUM($E77:G77)</f>
        <v>188800</v>
      </c>
      <c r="W77" s="43">
        <f>SUM($E77:H77)</f>
        <v>256029</v>
      </c>
      <c r="X77" s="43">
        <f>SUM($E77:I77)</f>
        <v>328293</v>
      </c>
      <c r="Y77" s="43">
        <f>SUM($E77:J77)</f>
        <v>397129</v>
      </c>
      <c r="Z77" s="43">
        <f>SUM($E77:K77)</f>
        <v>463016</v>
      </c>
      <c r="AA77" s="43">
        <f>SUM($E77:L77)</f>
        <v>533452</v>
      </c>
      <c r="AB77" s="43">
        <f>SUM($E77:M77)</f>
        <v>598191</v>
      </c>
      <c r="AC77" s="43">
        <f>SUM($E77:N77)</f>
        <v>667340</v>
      </c>
      <c r="AD77" s="43">
        <f>SUM($E77:O77)</f>
        <v>734837</v>
      </c>
      <c r="AE77" s="43">
        <f>SUM($E77:P77)</f>
        <v>793689</v>
      </c>
    </row>
    <row r="78" spans="1:31" s="17" customFormat="1" ht="15.2" customHeight="1">
      <c r="A78" s="25">
        <v>2019</v>
      </c>
      <c r="B78" s="30" t="s">
        <v>8</v>
      </c>
      <c r="C78" s="30" t="s">
        <v>8</v>
      </c>
      <c r="E78" s="43">
        <v>142</v>
      </c>
      <c r="F78" s="43">
        <v>126</v>
      </c>
      <c r="G78" s="43">
        <v>216</v>
      </c>
      <c r="H78" s="43">
        <v>241</v>
      </c>
      <c r="I78" s="43">
        <v>240</v>
      </c>
      <c r="J78" s="43">
        <v>248</v>
      </c>
      <c r="K78" s="43">
        <v>211</v>
      </c>
      <c r="L78" s="43">
        <v>247</v>
      </c>
      <c r="M78" s="43">
        <v>234</v>
      </c>
      <c r="N78" s="43">
        <v>243</v>
      </c>
      <c r="O78" s="43">
        <v>180</v>
      </c>
      <c r="P78" s="43">
        <v>120</v>
      </c>
      <c r="Q78" s="43">
        <f>SUM(E78:P78)</f>
        <v>2448</v>
      </c>
      <c r="R78" s="28"/>
      <c r="S78" s="28"/>
      <c r="T78" s="43">
        <f>SUM($E78:E78)</f>
        <v>142</v>
      </c>
      <c r="U78" s="43">
        <f>SUM($E78:F78)</f>
        <v>268</v>
      </c>
      <c r="V78" s="43">
        <f>SUM($E78:G78)</f>
        <v>484</v>
      </c>
      <c r="W78" s="43">
        <f>SUM($E78:H78)</f>
        <v>725</v>
      </c>
      <c r="X78" s="43">
        <f>SUM($E78:I78)</f>
        <v>965</v>
      </c>
      <c r="Y78" s="43">
        <f>SUM($E78:J78)</f>
        <v>1213</v>
      </c>
      <c r="Z78" s="43">
        <f>SUM($E78:K78)</f>
        <v>1424</v>
      </c>
      <c r="AA78" s="43">
        <f>SUM($E78:L78)</f>
        <v>1671</v>
      </c>
      <c r="AB78" s="43">
        <f>SUM($E78:M78)</f>
        <v>1905</v>
      </c>
      <c r="AC78" s="43">
        <f>SUM($E78:N78)</f>
        <v>2148</v>
      </c>
      <c r="AD78" s="43">
        <f>SUM($E78:O78)</f>
        <v>2328</v>
      </c>
      <c r="AE78" s="43">
        <f>SUM($E78:P78)</f>
        <v>2448</v>
      </c>
    </row>
    <row r="79" spans="1:31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6">SUM(E76:E78)</f>
        <v>146158</v>
      </c>
      <c r="F79" s="43">
        <f t="shared" si="26"/>
        <v>137440</v>
      </c>
      <c r="G79" s="43">
        <f t="shared" si="26"/>
        <v>179674</v>
      </c>
      <c r="H79" s="43">
        <f t="shared" si="26"/>
        <v>180474</v>
      </c>
      <c r="I79" s="43">
        <f t="shared" si="26"/>
        <v>200431</v>
      </c>
      <c r="J79" s="43">
        <f t="shared" si="26"/>
        <v>211905</v>
      </c>
      <c r="K79" s="43">
        <f t="shared" si="26"/>
        <v>233560</v>
      </c>
      <c r="L79" s="43">
        <f t="shared" si="26"/>
        <v>245602</v>
      </c>
      <c r="M79" s="43">
        <f t="shared" si="26"/>
        <v>192827</v>
      </c>
      <c r="N79" s="43">
        <f t="shared" si="26"/>
        <v>194767</v>
      </c>
      <c r="O79" s="43">
        <f t="shared" si="26"/>
        <v>179042</v>
      </c>
      <c r="P79" s="43">
        <f t="shared" si="26"/>
        <v>176291</v>
      </c>
      <c r="Q79" s="43">
        <f t="shared" si="26"/>
        <v>2278171</v>
      </c>
      <c r="R79" s="28"/>
      <c r="S79" s="28"/>
      <c r="T79" s="43">
        <f t="shared" ref="T79:AE79" si="27">SUM(T76:T78)</f>
        <v>146158</v>
      </c>
      <c r="U79" s="43">
        <f t="shared" si="27"/>
        <v>283598</v>
      </c>
      <c r="V79" s="43">
        <f t="shared" si="27"/>
        <v>463272</v>
      </c>
      <c r="W79" s="43">
        <f t="shared" si="27"/>
        <v>643746</v>
      </c>
      <c r="X79" s="43">
        <f t="shared" si="27"/>
        <v>844177</v>
      </c>
      <c r="Y79" s="43">
        <f t="shared" si="27"/>
        <v>1056082</v>
      </c>
      <c r="Z79" s="43">
        <f t="shared" si="27"/>
        <v>1289642</v>
      </c>
      <c r="AA79" s="43">
        <f t="shared" si="27"/>
        <v>1535244</v>
      </c>
      <c r="AB79" s="43">
        <f t="shared" si="27"/>
        <v>1728071</v>
      </c>
      <c r="AC79" s="43">
        <f t="shared" si="27"/>
        <v>1922838</v>
      </c>
      <c r="AD79" s="43">
        <f t="shared" si="27"/>
        <v>2101880</v>
      </c>
      <c r="AE79" s="43">
        <f t="shared" si="27"/>
        <v>2278171</v>
      </c>
    </row>
    <row r="80" spans="1:31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 spans="1:31" s="17" customFormat="1" ht="15.2" customHeight="1">
      <c r="A81" s="25">
        <v>2020</v>
      </c>
      <c r="B81" s="30" t="s">
        <v>62</v>
      </c>
      <c r="C81" s="30" t="s">
        <v>6</v>
      </c>
      <c r="E81" s="43">
        <v>86876</v>
      </c>
      <c r="F81" s="43">
        <v>85552</v>
      </c>
      <c r="G81" s="43">
        <v>57138</v>
      </c>
      <c r="H81" s="43">
        <v>3571</v>
      </c>
      <c r="I81" s="43">
        <v>3962</v>
      </c>
      <c r="J81" s="43">
        <v>5944</v>
      </c>
      <c r="K81" s="43">
        <v>6510</v>
      </c>
      <c r="L81" s="43">
        <v>6730</v>
      </c>
      <c r="M81" s="43">
        <v>6449</v>
      </c>
      <c r="N81" s="43">
        <v>6744</v>
      </c>
      <c r="O81" s="43">
        <v>6045</v>
      </c>
      <c r="P81" s="43">
        <v>6407</v>
      </c>
      <c r="Q81" s="43">
        <f>SUM(E81:P81)</f>
        <v>281928</v>
      </c>
      <c r="R81" s="53"/>
      <c r="S81" s="53"/>
      <c r="T81" s="43">
        <f>SUM($E81:E81)</f>
        <v>86876</v>
      </c>
      <c r="U81" s="43">
        <f>SUM($E81:F81)</f>
        <v>172428</v>
      </c>
      <c r="V81" s="43">
        <f>SUM($E81:G81)</f>
        <v>229566</v>
      </c>
      <c r="W81" s="43">
        <f>SUM($E81:H81)</f>
        <v>233137</v>
      </c>
      <c r="X81" s="43">
        <f>SUM($E81:I81)</f>
        <v>237099</v>
      </c>
      <c r="Y81" s="43">
        <f>SUM($E81:J81)</f>
        <v>243043</v>
      </c>
      <c r="Z81" s="43">
        <f>SUM($E81:K81)</f>
        <v>249553</v>
      </c>
      <c r="AA81" s="43">
        <f>SUM($E81:L81)</f>
        <v>256283</v>
      </c>
      <c r="AB81" s="43">
        <f>SUM($E81:M81)</f>
        <v>262732</v>
      </c>
      <c r="AC81" s="43">
        <f>SUM($E81:N81)</f>
        <v>269476</v>
      </c>
      <c r="AD81" s="43">
        <f>SUM($E81:O81)</f>
        <v>275521</v>
      </c>
      <c r="AE81" s="43">
        <f>SUM($E81:P81)</f>
        <v>281928</v>
      </c>
    </row>
    <row r="82" spans="1:31" s="17" customFormat="1" ht="15.2" customHeight="1">
      <c r="A82" s="25">
        <v>2020</v>
      </c>
      <c r="B82" s="30" t="s">
        <v>64</v>
      </c>
      <c r="C82" s="30" t="s">
        <v>7</v>
      </c>
      <c r="E82" s="43">
        <v>60168</v>
      </c>
      <c r="F82" s="43">
        <v>59039</v>
      </c>
      <c r="G82" s="43">
        <v>59219</v>
      </c>
      <c r="H82" s="43">
        <v>37753</v>
      </c>
      <c r="I82" s="43">
        <v>41681</v>
      </c>
      <c r="J82" s="43">
        <v>58940</v>
      </c>
      <c r="K82" s="43">
        <v>62995</v>
      </c>
      <c r="L82" s="43">
        <v>63888</v>
      </c>
      <c r="M82" s="43">
        <v>67863</v>
      </c>
      <c r="N82" s="43">
        <v>70099</v>
      </c>
      <c r="O82" s="43">
        <v>66033</v>
      </c>
      <c r="P82" s="43">
        <v>64760</v>
      </c>
      <c r="Q82" s="43">
        <f>SUM(E82:P82)</f>
        <v>712438</v>
      </c>
      <c r="R82" s="28"/>
      <c r="S82" s="28"/>
      <c r="T82" s="43">
        <f>SUM($E82:E82)</f>
        <v>60168</v>
      </c>
      <c r="U82" s="43">
        <f>SUM($E82:F82)</f>
        <v>119207</v>
      </c>
      <c r="V82" s="43">
        <f>SUM($E82:G82)</f>
        <v>178426</v>
      </c>
      <c r="W82" s="43">
        <f>SUM($E82:H82)</f>
        <v>216179</v>
      </c>
      <c r="X82" s="43">
        <f>SUM($E82:I82)</f>
        <v>257860</v>
      </c>
      <c r="Y82" s="43">
        <f>SUM($E82:J82)</f>
        <v>316800</v>
      </c>
      <c r="Z82" s="43">
        <f>SUM($E82:K82)</f>
        <v>379795</v>
      </c>
      <c r="AA82" s="43">
        <f>SUM($E82:L82)</f>
        <v>443683</v>
      </c>
      <c r="AB82" s="43">
        <f>SUM($E82:M82)</f>
        <v>511546</v>
      </c>
      <c r="AC82" s="43">
        <f>SUM($E82:N82)</f>
        <v>581645</v>
      </c>
      <c r="AD82" s="43">
        <f>SUM($E82:O82)</f>
        <v>647678</v>
      </c>
      <c r="AE82" s="43">
        <f>SUM($E82:P82)</f>
        <v>712438</v>
      </c>
    </row>
    <row r="83" spans="1:31" s="17" customFormat="1" ht="15.2" customHeight="1">
      <c r="A83" s="25">
        <v>2020</v>
      </c>
      <c r="B83" s="30" t="s">
        <v>8</v>
      </c>
      <c r="C83" s="30" t="s">
        <v>8</v>
      </c>
      <c r="E83" s="43">
        <v>75</v>
      </c>
      <c r="F83" s="43">
        <v>81</v>
      </c>
      <c r="G83" s="43">
        <v>51</v>
      </c>
      <c r="H83" s="43">
        <v>43</v>
      </c>
      <c r="I83" s="43">
        <v>83</v>
      </c>
      <c r="J83" s="43">
        <v>50</v>
      </c>
      <c r="K83" s="43">
        <v>28</v>
      </c>
      <c r="L83" s="43">
        <v>54</v>
      </c>
      <c r="M83" s="43">
        <v>51</v>
      </c>
      <c r="N83" s="43">
        <v>64</v>
      </c>
      <c r="O83" s="43">
        <v>33</v>
      </c>
      <c r="P83" s="43">
        <v>25</v>
      </c>
      <c r="Q83" s="43">
        <f>SUM(E83:P83)</f>
        <v>638</v>
      </c>
      <c r="R83" s="28"/>
      <c r="S83" s="28"/>
      <c r="T83" s="43">
        <f>SUM($E83:E83)</f>
        <v>75</v>
      </c>
      <c r="U83" s="43">
        <f>SUM($E83:F83)</f>
        <v>156</v>
      </c>
      <c r="V83" s="43">
        <f>SUM($E83:G83)</f>
        <v>207</v>
      </c>
      <c r="W83" s="43">
        <f>SUM($E83:H83)</f>
        <v>250</v>
      </c>
      <c r="X83" s="43">
        <f>SUM($E83:I83)</f>
        <v>333</v>
      </c>
      <c r="Y83" s="43">
        <f>SUM($E83:J83)</f>
        <v>383</v>
      </c>
      <c r="Z83" s="43">
        <f>SUM($E83:K83)</f>
        <v>411</v>
      </c>
      <c r="AA83" s="43">
        <f>SUM($E83:L83)</f>
        <v>465</v>
      </c>
      <c r="AB83" s="43">
        <f>SUM($E83:M83)</f>
        <v>516</v>
      </c>
      <c r="AC83" s="43">
        <f>SUM($E83:N83)</f>
        <v>580</v>
      </c>
      <c r="AD83" s="43">
        <f>SUM($E83:O83)</f>
        <v>613</v>
      </c>
      <c r="AE83" s="43">
        <f>SUM($E83:P83)</f>
        <v>638</v>
      </c>
    </row>
    <row r="84" spans="1:31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28">SUM(E81:E83)</f>
        <v>147119</v>
      </c>
      <c r="F84" s="43">
        <f t="shared" si="28"/>
        <v>144672</v>
      </c>
      <c r="G84" s="43">
        <f t="shared" si="28"/>
        <v>116408</v>
      </c>
      <c r="H84" s="43">
        <f t="shared" si="28"/>
        <v>41367</v>
      </c>
      <c r="I84" s="43">
        <f t="shared" si="28"/>
        <v>45726</v>
      </c>
      <c r="J84" s="43">
        <f t="shared" si="28"/>
        <v>64934</v>
      </c>
      <c r="K84" s="43">
        <f t="shared" si="28"/>
        <v>69533</v>
      </c>
      <c r="L84" s="43">
        <f t="shared" si="28"/>
        <v>70672</v>
      </c>
      <c r="M84" s="43">
        <f t="shared" si="28"/>
        <v>74363</v>
      </c>
      <c r="N84" s="43">
        <f t="shared" si="28"/>
        <v>76907</v>
      </c>
      <c r="O84" s="43">
        <f t="shared" si="28"/>
        <v>72111</v>
      </c>
      <c r="P84" s="43">
        <f t="shared" si="28"/>
        <v>71192</v>
      </c>
      <c r="Q84" s="43">
        <f t="shared" si="28"/>
        <v>995004</v>
      </c>
      <c r="R84" s="28"/>
      <c r="S84" s="28"/>
      <c r="T84" s="43">
        <f t="shared" ref="T84:AE84" si="29">SUM(T81:T83)</f>
        <v>147119</v>
      </c>
      <c r="U84" s="43">
        <f t="shared" si="29"/>
        <v>291791</v>
      </c>
      <c r="V84" s="43">
        <f t="shared" si="29"/>
        <v>408199</v>
      </c>
      <c r="W84" s="43">
        <f t="shared" si="29"/>
        <v>449566</v>
      </c>
      <c r="X84" s="43">
        <f t="shared" si="29"/>
        <v>495292</v>
      </c>
      <c r="Y84" s="43">
        <f t="shared" si="29"/>
        <v>560226</v>
      </c>
      <c r="Z84" s="43">
        <f t="shared" si="29"/>
        <v>629759</v>
      </c>
      <c r="AA84" s="43">
        <f t="shared" si="29"/>
        <v>700431</v>
      </c>
      <c r="AB84" s="43">
        <f t="shared" si="29"/>
        <v>774794</v>
      </c>
      <c r="AC84" s="43">
        <f t="shared" si="29"/>
        <v>851701</v>
      </c>
      <c r="AD84" s="43">
        <f t="shared" si="29"/>
        <v>923812</v>
      </c>
      <c r="AE84" s="43">
        <f t="shared" si="29"/>
        <v>995004</v>
      </c>
    </row>
    <row r="85" spans="1:31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 spans="1:31" s="17" customFormat="1" ht="15.2" customHeight="1">
      <c r="A86" s="25">
        <v>2021</v>
      </c>
      <c r="B86" s="30" t="s">
        <v>62</v>
      </c>
      <c r="C86" s="30" t="s">
        <v>6</v>
      </c>
      <c r="E86" s="43">
        <v>5146</v>
      </c>
      <c r="F86" s="43">
        <v>4829</v>
      </c>
      <c r="G86" s="43">
        <v>5743</v>
      </c>
      <c r="H86" s="43">
        <v>6183</v>
      </c>
      <c r="I86" s="43">
        <v>6992</v>
      </c>
      <c r="J86" s="43">
        <v>7135</v>
      </c>
      <c r="K86" s="43">
        <v>10702</v>
      </c>
      <c r="L86" s="43">
        <v>20100</v>
      </c>
      <c r="M86" s="43">
        <v>19503</v>
      </c>
      <c r="N86" s="43">
        <v>19700</v>
      </c>
      <c r="O86" s="43">
        <v>23288</v>
      </c>
      <c r="P86" s="43">
        <v>35510</v>
      </c>
      <c r="Q86" s="43">
        <f>SUM(E86:P86)</f>
        <v>164831</v>
      </c>
      <c r="R86" s="53"/>
      <c r="S86" s="53"/>
      <c r="T86" s="43">
        <f>SUM($E86:E86)</f>
        <v>5146</v>
      </c>
      <c r="U86" s="43">
        <f>SUM($E86:F86)</f>
        <v>9975</v>
      </c>
      <c r="V86" s="43">
        <f>SUM($E86:G86)</f>
        <v>15718</v>
      </c>
      <c r="W86" s="43">
        <f>SUM($E86:H86)</f>
        <v>21901</v>
      </c>
      <c r="X86" s="43">
        <f>SUM($E86:I86)</f>
        <v>28893</v>
      </c>
      <c r="Y86" s="43">
        <f>SUM($E86:J86)</f>
        <v>36028</v>
      </c>
      <c r="Z86" s="43">
        <f>SUM($E86:K86)</f>
        <v>46730</v>
      </c>
      <c r="AA86" s="43">
        <f>SUM($E86:L86)</f>
        <v>66830</v>
      </c>
      <c r="AB86" s="43">
        <f>SUM($E86:M86)</f>
        <v>86333</v>
      </c>
      <c r="AC86" s="43">
        <f>SUM($E86:N86)</f>
        <v>106033</v>
      </c>
      <c r="AD86" s="43">
        <f>SUM($E86:O86)</f>
        <v>129321</v>
      </c>
      <c r="AE86" s="43">
        <f>SUM($E86:P86)</f>
        <v>164831</v>
      </c>
    </row>
    <row r="87" spans="1:31" s="17" customFormat="1" ht="15.2" customHeight="1">
      <c r="A87" s="25">
        <v>2021</v>
      </c>
      <c r="B87" s="30" t="s">
        <v>64</v>
      </c>
      <c r="C87" s="30" t="s">
        <v>7</v>
      </c>
      <c r="E87" s="43">
        <v>60647</v>
      </c>
      <c r="F87" s="43">
        <v>59446</v>
      </c>
      <c r="G87" s="43">
        <v>75759</v>
      </c>
      <c r="H87" s="43">
        <v>69136</v>
      </c>
      <c r="I87" s="43">
        <v>68781</v>
      </c>
      <c r="J87" s="43">
        <v>74301</v>
      </c>
      <c r="K87" s="43">
        <v>68194</v>
      </c>
      <c r="L87" s="43">
        <v>70222</v>
      </c>
      <c r="M87" s="43">
        <v>69142</v>
      </c>
      <c r="N87" s="43">
        <v>73069</v>
      </c>
      <c r="O87" s="43">
        <v>71610</v>
      </c>
      <c r="P87" s="43">
        <v>70653</v>
      </c>
      <c r="Q87" s="43">
        <f>SUM(E87:P87)</f>
        <v>830960</v>
      </c>
      <c r="R87" s="28"/>
      <c r="S87" s="28"/>
      <c r="T87" s="43">
        <f>SUM($E87:E87)</f>
        <v>60647</v>
      </c>
      <c r="U87" s="43">
        <f>SUM($E87:F87)</f>
        <v>120093</v>
      </c>
      <c r="V87" s="43">
        <f>SUM($E87:G87)</f>
        <v>195852</v>
      </c>
      <c r="W87" s="43">
        <f>SUM($E87:H87)</f>
        <v>264988</v>
      </c>
      <c r="X87" s="43">
        <f>SUM($E87:I87)</f>
        <v>333769</v>
      </c>
      <c r="Y87" s="43">
        <f>SUM($E87:J87)</f>
        <v>408070</v>
      </c>
      <c r="Z87" s="43">
        <f>SUM($E87:K87)</f>
        <v>476264</v>
      </c>
      <c r="AA87" s="43">
        <f>SUM($E87:L87)</f>
        <v>546486</v>
      </c>
      <c r="AB87" s="43">
        <f>SUM($E87:M87)</f>
        <v>615628</v>
      </c>
      <c r="AC87" s="43">
        <f>SUM($E87:N87)</f>
        <v>688697</v>
      </c>
      <c r="AD87" s="43">
        <f>SUM($E87:O87)</f>
        <v>760307</v>
      </c>
      <c r="AE87" s="43">
        <f>SUM($E87:P87)</f>
        <v>830960</v>
      </c>
    </row>
    <row r="88" spans="1:31" s="17" customFormat="1" ht="15.2" customHeight="1">
      <c r="A88" s="25">
        <v>2021</v>
      </c>
      <c r="B88" s="30" t="s">
        <v>8</v>
      </c>
      <c r="C88" s="30" t="s">
        <v>8</v>
      </c>
      <c r="E88" s="43">
        <v>10</v>
      </c>
      <c r="F88" s="43">
        <v>11</v>
      </c>
      <c r="G88" s="43">
        <v>15</v>
      </c>
      <c r="H88" s="43">
        <v>20</v>
      </c>
      <c r="I88" s="43">
        <v>25</v>
      </c>
      <c r="J88" s="43">
        <v>93</v>
      </c>
      <c r="K88" s="43">
        <v>46</v>
      </c>
      <c r="L88" s="43">
        <v>30</v>
      </c>
      <c r="M88" s="43">
        <v>20</v>
      </c>
      <c r="N88" s="43">
        <v>45</v>
      </c>
      <c r="O88" s="43">
        <v>46</v>
      </c>
      <c r="P88" s="43">
        <v>46</v>
      </c>
      <c r="Q88" s="43">
        <f>SUM(E88:P88)</f>
        <v>407</v>
      </c>
      <c r="R88" s="28"/>
      <c r="S88" s="28"/>
      <c r="T88" s="43">
        <f>SUM($E88:E88)</f>
        <v>10</v>
      </c>
      <c r="U88" s="43">
        <f>SUM($E88:F88)</f>
        <v>21</v>
      </c>
      <c r="V88" s="43">
        <f>SUM($E88:G88)</f>
        <v>36</v>
      </c>
      <c r="W88" s="43">
        <f>SUM($E88:H88)</f>
        <v>56</v>
      </c>
      <c r="X88" s="43">
        <f>SUM($E88:I88)</f>
        <v>81</v>
      </c>
      <c r="Y88" s="43">
        <f>SUM($E88:J88)</f>
        <v>174</v>
      </c>
      <c r="Z88" s="43">
        <f>SUM($E88:K88)</f>
        <v>220</v>
      </c>
      <c r="AA88" s="43">
        <f>SUM($E88:L88)</f>
        <v>250</v>
      </c>
      <c r="AB88" s="43">
        <f>SUM($E88:M88)</f>
        <v>270</v>
      </c>
      <c r="AC88" s="43">
        <f>SUM($E88:N88)</f>
        <v>315</v>
      </c>
      <c r="AD88" s="43">
        <f>SUM($E88:O88)</f>
        <v>361</v>
      </c>
      <c r="AE88" s="43">
        <f>SUM($E88:P88)</f>
        <v>407</v>
      </c>
    </row>
    <row r="89" spans="1:31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0">SUM(E86:E88)</f>
        <v>65803</v>
      </c>
      <c r="F89" s="43">
        <f t="shared" si="30"/>
        <v>64286</v>
      </c>
      <c r="G89" s="43">
        <f t="shared" si="30"/>
        <v>81517</v>
      </c>
      <c r="H89" s="43">
        <f t="shared" si="30"/>
        <v>75339</v>
      </c>
      <c r="I89" s="43">
        <f t="shared" si="30"/>
        <v>75798</v>
      </c>
      <c r="J89" s="43">
        <f t="shared" si="30"/>
        <v>81529</v>
      </c>
      <c r="K89" s="43">
        <f t="shared" si="30"/>
        <v>78942</v>
      </c>
      <c r="L89" s="43">
        <f t="shared" si="30"/>
        <v>90352</v>
      </c>
      <c r="M89" s="43">
        <f t="shared" si="30"/>
        <v>88665</v>
      </c>
      <c r="N89" s="43">
        <f t="shared" si="30"/>
        <v>92814</v>
      </c>
      <c r="O89" s="43">
        <f t="shared" si="30"/>
        <v>94944</v>
      </c>
      <c r="P89" s="43">
        <f t="shared" si="30"/>
        <v>106209</v>
      </c>
      <c r="Q89" s="43">
        <f t="shared" si="30"/>
        <v>996198</v>
      </c>
      <c r="R89" s="28"/>
      <c r="S89" s="28"/>
      <c r="T89" s="43">
        <f t="shared" ref="T89:AE89" si="31">SUM(T86:T88)</f>
        <v>65803</v>
      </c>
      <c r="U89" s="43">
        <f t="shared" si="31"/>
        <v>130089</v>
      </c>
      <c r="V89" s="43">
        <f t="shared" si="31"/>
        <v>211606</v>
      </c>
      <c r="W89" s="43">
        <f t="shared" si="31"/>
        <v>286945</v>
      </c>
      <c r="X89" s="43">
        <f t="shared" si="31"/>
        <v>362743</v>
      </c>
      <c r="Y89" s="43">
        <f t="shared" si="31"/>
        <v>444272</v>
      </c>
      <c r="Z89" s="43">
        <f t="shared" si="31"/>
        <v>523214</v>
      </c>
      <c r="AA89" s="43">
        <f t="shared" si="31"/>
        <v>613566</v>
      </c>
      <c r="AB89" s="43">
        <f t="shared" si="31"/>
        <v>702231</v>
      </c>
      <c r="AC89" s="43">
        <f t="shared" si="31"/>
        <v>795045</v>
      </c>
      <c r="AD89" s="43">
        <f t="shared" si="31"/>
        <v>889989</v>
      </c>
      <c r="AE89" s="43">
        <f t="shared" si="31"/>
        <v>996198</v>
      </c>
    </row>
    <row r="90" spans="1:31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 spans="1:31" s="17" customFormat="1" ht="15.2" customHeight="1">
      <c r="A91" s="25">
        <v>2022</v>
      </c>
      <c r="B91" s="30" t="s">
        <v>62</v>
      </c>
      <c r="C91" s="30" t="s">
        <v>6</v>
      </c>
      <c r="E91" s="43">
        <v>15456</v>
      </c>
      <c r="F91" s="43">
        <v>16013</v>
      </c>
      <c r="G91" s="43">
        <v>30985</v>
      </c>
      <c r="H91" s="43">
        <v>55159</v>
      </c>
      <c r="I91" s="43">
        <v>63255</v>
      </c>
      <c r="J91" s="43">
        <v>69205</v>
      </c>
      <c r="K91" s="43">
        <v>83370</v>
      </c>
      <c r="L91" s="43">
        <v>84463</v>
      </c>
      <c r="M91" s="43">
        <v>73482</v>
      </c>
      <c r="N91" s="43">
        <v>80743</v>
      </c>
      <c r="O91" s="43">
        <v>76958</v>
      </c>
      <c r="P91" s="43">
        <v>72979</v>
      </c>
      <c r="Q91" s="43">
        <f>SUM(E91:P91)</f>
        <v>722068</v>
      </c>
      <c r="R91" s="53"/>
      <c r="S91" s="53"/>
      <c r="T91" s="43">
        <f>SUM($E91:E91)</f>
        <v>15456</v>
      </c>
      <c r="U91" s="43">
        <f>SUM($E91:F91)</f>
        <v>31469</v>
      </c>
      <c r="V91" s="43">
        <f>SUM($E91:G91)</f>
        <v>62454</v>
      </c>
      <c r="W91" s="43">
        <f>SUM($E91:H91)</f>
        <v>117613</v>
      </c>
      <c r="X91" s="43">
        <f>SUM($E91:I91)</f>
        <v>180868</v>
      </c>
      <c r="Y91" s="43">
        <f>SUM($E91:J91)</f>
        <v>250073</v>
      </c>
      <c r="Z91" s="43">
        <f>SUM($E91:K91)</f>
        <v>333443</v>
      </c>
      <c r="AA91" s="43">
        <f>SUM($E91:L91)</f>
        <v>417906</v>
      </c>
      <c r="AB91" s="43">
        <f>SUM($E91:M91)</f>
        <v>491388</v>
      </c>
      <c r="AC91" s="43">
        <f>SUM($E91:N91)</f>
        <v>572131</v>
      </c>
      <c r="AD91" s="43">
        <f>SUM($E91:O91)</f>
        <v>649089</v>
      </c>
      <c r="AE91" s="43">
        <f>SUM($E91:P91)</f>
        <v>722068</v>
      </c>
    </row>
    <row r="92" spans="1:31" s="17" customFormat="1" ht="15.2" customHeight="1">
      <c r="A92" s="25">
        <v>2022</v>
      </c>
      <c r="B92" s="30" t="s">
        <v>64</v>
      </c>
      <c r="C92" s="30" t="s">
        <v>7</v>
      </c>
      <c r="E92" s="43">
        <v>62271</v>
      </c>
      <c r="F92" s="43">
        <v>76351</v>
      </c>
      <c r="G92" s="43">
        <v>83058</v>
      </c>
      <c r="H92" s="43">
        <v>77329</v>
      </c>
      <c r="I92" s="43">
        <v>76384</v>
      </c>
      <c r="J92" s="43">
        <v>78634</v>
      </c>
      <c r="K92" s="43">
        <v>70054</v>
      </c>
      <c r="L92" s="43">
        <v>75921</v>
      </c>
      <c r="M92" s="43">
        <v>73128</v>
      </c>
      <c r="N92" s="43">
        <v>71677</v>
      </c>
      <c r="O92" s="43">
        <v>71572</v>
      </c>
      <c r="P92" s="43">
        <v>63166</v>
      </c>
      <c r="Q92" s="43">
        <f>SUM(E92:P92)</f>
        <v>879545</v>
      </c>
      <c r="R92" s="28"/>
      <c r="S92" s="28"/>
      <c r="T92" s="43">
        <f>SUM($E92:E92)</f>
        <v>62271</v>
      </c>
      <c r="U92" s="43">
        <f>SUM($E92:F92)</f>
        <v>138622</v>
      </c>
      <c r="V92" s="43">
        <f>SUM($E92:G92)</f>
        <v>221680</v>
      </c>
      <c r="W92" s="43">
        <f>SUM($E92:H92)</f>
        <v>299009</v>
      </c>
      <c r="X92" s="43">
        <f>SUM($E92:I92)</f>
        <v>375393</v>
      </c>
      <c r="Y92" s="43">
        <f>SUM($E92:J92)</f>
        <v>454027</v>
      </c>
      <c r="Z92" s="43">
        <f>SUM($E92:K92)</f>
        <v>524081</v>
      </c>
      <c r="AA92" s="43">
        <f>SUM($E92:L92)</f>
        <v>600002</v>
      </c>
      <c r="AB92" s="43">
        <f>SUM($E92:M92)</f>
        <v>673130</v>
      </c>
      <c r="AC92" s="43">
        <f>SUM($E92:N92)</f>
        <v>744807</v>
      </c>
      <c r="AD92" s="43">
        <f>SUM($E92:O92)</f>
        <v>816379</v>
      </c>
      <c r="AE92" s="43">
        <f>SUM($E92:P92)</f>
        <v>879545</v>
      </c>
    </row>
    <row r="93" spans="1:31" s="17" customFormat="1" ht="15.2" customHeight="1">
      <c r="A93" s="25">
        <v>2022</v>
      </c>
      <c r="B93" s="30" t="s">
        <v>8</v>
      </c>
      <c r="C93" s="30" t="s">
        <v>8</v>
      </c>
      <c r="E93" s="43">
        <v>44</v>
      </c>
      <c r="F93" s="43">
        <v>43</v>
      </c>
      <c r="G93" s="43">
        <v>56</v>
      </c>
      <c r="H93" s="43">
        <v>50</v>
      </c>
      <c r="I93" s="43">
        <v>37</v>
      </c>
      <c r="J93" s="43">
        <v>91</v>
      </c>
      <c r="K93" s="43">
        <v>54</v>
      </c>
      <c r="L93" s="43">
        <v>125</v>
      </c>
      <c r="M93" s="43">
        <v>128</v>
      </c>
      <c r="N93" s="43">
        <v>175</v>
      </c>
      <c r="O93" s="43">
        <v>178</v>
      </c>
      <c r="P93" s="43">
        <v>93</v>
      </c>
      <c r="Q93" s="43">
        <f>SUM(E93:P93)</f>
        <v>1074</v>
      </c>
      <c r="R93" s="28"/>
      <c r="S93" s="28"/>
      <c r="T93" s="43">
        <f>SUM($E93:E93)</f>
        <v>44</v>
      </c>
      <c r="U93" s="43">
        <f>SUM($E93:F93)</f>
        <v>87</v>
      </c>
      <c r="V93" s="43">
        <f>SUM($E93:G93)</f>
        <v>143</v>
      </c>
      <c r="W93" s="43">
        <f>SUM($E93:H93)</f>
        <v>193</v>
      </c>
      <c r="X93" s="43">
        <f>SUM($E93:I93)</f>
        <v>230</v>
      </c>
      <c r="Y93" s="43">
        <f>SUM($E93:J93)</f>
        <v>321</v>
      </c>
      <c r="Z93" s="43">
        <f>SUM($E93:K93)</f>
        <v>375</v>
      </c>
      <c r="AA93" s="43">
        <f>SUM($E93:L93)</f>
        <v>500</v>
      </c>
      <c r="AB93" s="43">
        <f>SUM($E93:M93)</f>
        <v>628</v>
      </c>
      <c r="AC93" s="43">
        <f>SUM($E93:N93)</f>
        <v>803</v>
      </c>
      <c r="AD93" s="43">
        <f>SUM($E93:O93)</f>
        <v>981</v>
      </c>
      <c r="AE93" s="43">
        <f>SUM($E93:P93)</f>
        <v>1074</v>
      </c>
    </row>
    <row r="94" spans="1:31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2">SUM(E91:E93)</f>
        <v>77771</v>
      </c>
      <c r="F94" s="43">
        <f t="shared" si="32"/>
        <v>92407</v>
      </c>
      <c r="G94" s="43">
        <f t="shared" si="32"/>
        <v>114099</v>
      </c>
      <c r="H94" s="43">
        <f t="shared" si="32"/>
        <v>132538</v>
      </c>
      <c r="I94" s="43">
        <f t="shared" si="32"/>
        <v>139676</v>
      </c>
      <c r="J94" s="43">
        <f t="shared" si="32"/>
        <v>147930</v>
      </c>
      <c r="K94" s="43">
        <f t="shared" si="32"/>
        <v>153478</v>
      </c>
      <c r="L94" s="43">
        <f t="shared" si="32"/>
        <v>160509</v>
      </c>
      <c r="M94" s="43">
        <f t="shared" si="32"/>
        <v>146738</v>
      </c>
      <c r="N94" s="43">
        <f t="shared" si="32"/>
        <v>152595</v>
      </c>
      <c r="O94" s="43">
        <f t="shared" si="32"/>
        <v>148708</v>
      </c>
      <c r="P94" s="43">
        <f t="shared" si="32"/>
        <v>136238</v>
      </c>
      <c r="Q94" s="43">
        <f t="shared" si="32"/>
        <v>1602687</v>
      </c>
      <c r="R94" s="28"/>
      <c r="S94" s="28"/>
      <c r="T94" s="43">
        <f t="shared" ref="T94:AE94" si="33">SUM(T91:T93)</f>
        <v>77771</v>
      </c>
      <c r="U94" s="43">
        <f t="shared" si="33"/>
        <v>170178</v>
      </c>
      <c r="V94" s="43">
        <f t="shared" si="33"/>
        <v>284277</v>
      </c>
      <c r="W94" s="43">
        <f t="shared" si="33"/>
        <v>416815</v>
      </c>
      <c r="X94" s="43">
        <f t="shared" si="33"/>
        <v>556491</v>
      </c>
      <c r="Y94" s="43">
        <f t="shared" si="33"/>
        <v>704421</v>
      </c>
      <c r="Z94" s="43">
        <f t="shared" si="33"/>
        <v>857899</v>
      </c>
      <c r="AA94" s="43">
        <f t="shared" si="33"/>
        <v>1018408</v>
      </c>
      <c r="AB94" s="43">
        <f t="shared" si="33"/>
        <v>1165146</v>
      </c>
      <c r="AC94" s="43">
        <f t="shared" si="33"/>
        <v>1317741</v>
      </c>
      <c r="AD94" s="43">
        <f t="shared" si="33"/>
        <v>1466449</v>
      </c>
      <c r="AE94" s="43">
        <f t="shared" si="33"/>
        <v>1602687</v>
      </c>
    </row>
    <row r="95" spans="1:31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 spans="1:31" s="17" customFormat="1" ht="15.2" customHeight="1">
      <c r="A96" s="25">
        <v>2023</v>
      </c>
      <c r="B96" s="30" t="s">
        <v>62</v>
      </c>
      <c r="C96" s="30" t="s">
        <v>6</v>
      </c>
      <c r="E96" s="43">
        <v>62959</v>
      </c>
      <c r="F96" s="43">
        <v>57446</v>
      </c>
      <c r="G96" s="43">
        <v>75362</v>
      </c>
      <c r="H96" s="43">
        <v>77545</v>
      </c>
      <c r="I96" s="43">
        <v>89301</v>
      </c>
      <c r="J96" s="43">
        <v>102910</v>
      </c>
      <c r="K96" s="43">
        <v>110276</v>
      </c>
      <c r="L96" s="43">
        <v>106974</v>
      </c>
      <c r="M96" s="43">
        <v>90371</v>
      </c>
      <c r="N96" s="43">
        <v>88068</v>
      </c>
      <c r="O96" s="43">
        <v>82419</v>
      </c>
      <c r="P96" s="43">
        <v>83073</v>
      </c>
      <c r="Q96" s="43">
        <f>SUM(E96:P96)</f>
        <v>1026704</v>
      </c>
      <c r="R96" s="53"/>
      <c r="S96" s="53"/>
      <c r="T96" s="43">
        <f>SUM($E96:E96)</f>
        <v>62959</v>
      </c>
      <c r="U96" s="43">
        <f>SUM($E96:F96)</f>
        <v>120405</v>
      </c>
      <c r="V96" s="43">
        <f>SUM($E96:G96)</f>
        <v>195767</v>
      </c>
      <c r="W96" s="43">
        <f>SUM($E96:H96)</f>
        <v>273312</v>
      </c>
      <c r="X96" s="43">
        <f>SUM($E96:I96)</f>
        <v>362613</v>
      </c>
      <c r="Y96" s="43">
        <f>SUM($E96:J96)</f>
        <v>465523</v>
      </c>
      <c r="Z96" s="43">
        <f>SUM($E96:K96)</f>
        <v>575799</v>
      </c>
      <c r="AA96" s="43">
        <f>SUM($E96:L96)</f>
        <v>682773</v>
      </c>
      <c r="AB96" s="43">
        <f>SUM($E96:M96)</f>
        <v>773144</v>
      </c>
      <c r="AC96" s="43">
        <f>SUM($E96:N96)</f>
        <v>861212</v>
      </c>
      <c r="AD96" s="43">
        <f>SUM($E96:O96)</f>
        <v>943631</v>
      </c>
      <c r="AE96" s="43">
        <f>SUM($E96:P96)</f>
        <v>1026704</v>
      </c>
    </row>
    <row r="97" spans="1:31" s="17" customFormat="1" ht="15.2" customHeight="1">
      <c r="A97" s="25">
        <v>2023</v>
      </c>
      <c r="B97" s="30" t="s">
        <v>64</v>
      </c>
      <c r="C97" s="30" t="s">
        <v>7</v>
      </c>
      <c r="E97" s="43">
        <v>64409</v>
      </c>
      <c r="F97" s="43">
        <v>62400</v>
      </c>
      <c r="G97" s="43">
        <v>76729</v>
      </c>
      <c r="H97" s="43">
        <v>68198</v>
      </c>
      <c r="I97" s="43">
        <v>76197</v>
      </c>
      <c r="J97" s="43">
        <v>78262</v>
      </c>
      <c r="K97" s="43">
        <v>65560</v>
      </c>
      <c r="L97" s="43">
        <v>75003</v>
      </c>
      <c r="M97" s="43">
        <v>72422</v>
      </c>
      <c r="N97" s="43">
        <v>73539</v>
      </c>
      <c r="O97" s="43">
        <v>73668</v>
      </c>
      <c r="P97" s="43">
        <v>64938</v>
      </c>
      <c r="Q97" s="43">
        <f>SUM(E97:P97)</f>
        <v>851325</v>
      </c>
      <c r="R97" s="28"/>
      <c r="S97" s="28"/>
      <c r="T97" s="43">
        <f>SUM($E97:E97)</f>
        <v>64409</v>
      </c>
      <c r="U97" s="43">
        <f>SUM($E97:F97)</f>
        <v>126809</v>
      </c>
      <c r="V97" s="43">
        <f>SUM($E97:G97)</f>
        <v>203538</v>
      </c>
      <c r="W97" s="43">
        <f>SUM($E97:H97)</f>
        <v>271736</v>
      </c>
      <c r="X97" s="43">
        <f>SUM($E97:I97)</f>
        <v>347933</v>
      </c>
      <c r="Y97" s="43">
        <f>SUM($E97:J97)</f>
        <v>426195</v>
      </c>
      <c r="Z97" s="43">
        <f>SUM($E97:K97)</f>
        <v>491755</v>
      </c>
      <c r="AA97" s="43">
        <f>SUM($E97:L97)</f>
        <v>566758</v>
      </c>
      <c r="AB97" s="43">
        <f>SUM($E97:M97)</f>
        <v>639180</v>
      </c>
      <c r="AC97" s="43">
        <f>SUM($E97:N97)</f>
        <v>712719</v>
      </c>
      <c r="AD97" s="43">
        <f>SUM($E97:O97)</f>
        <v>786387</v>
      </c>
      <c r="AE97" s="43">
        <f>SUM($E97:P97)</f>
        <v>851325</v>
      </c>
    </row>
    <row r="98" spans="1:31" s="17" customFormat="1" ht="15.2" customHeight="1">
      <c r="A98" s="25">
        <v>2023</v>
      </c>
      <c r="B98" s="30" t="s">
        <v>8</v>
      </c>
      <c r="C98" s="30" t="s">
        <v>8</v>
      </c>
      <c r="E98" s="43">
        <v>109</v>
      </c>
      <c r="F98" s="43">
        <v>110</v>
      </c>
      <c r="G98" s="43">
        <v>140</v>
      </c>
      <c r="H98" s="43">
        <v>123</v>
      </c>
      <c r="I98" s="43">
        <v>167</v>
      </c>
      <c r="J98" s="43">
        <v>209</v>
      </c>
      <c r="K98" s="43">
        <v>222</v>
      </c>
      <c r="L98" s="43">
        <v>224</v>
      </c>
      <c r="M98" s="43">
        <v>230</v>
      </c>
      <c r="N98" s="43">
        <v>232</v>
      </c>
      <c r="O98" s="43">
        <v>239</v>
      </c>
      <c r="P98" s="43">
        <v>125</v>
      </c>
      <c r="Q98" s="43">
        <f>SUM(E98:P98)</f>
        <v>2130</v>
      </c>
      <c r="R98" s="28"/>
      <c r="S98" s="28"/>
      <c r="T98" s="43">
        <f>SUM($E98:E98)</f>
        <v>109</v>
      </c>
      <c r="U98" s="43">
        <f>SUM($E98:F98)</f>
        <v>219</v>
      </c>
      <c r="V98" s="43">
        <f>SUM($E98:G98)</f>
        <v>359</v>
      </c>
      <c r="W98" s="43">
        <f>SUM($E98:H98)</f>
        <v>482</v>
      </c>
      <c r="X98" s="43">
        <f>SUM($E98:I98)</f>
        <v>649</v>
      </c>
      <c r="Y98" s="43">
        <f>SUM($E98:J98)</f>
        <v>858</v>
      </c>
      <c r="Z98" s="43">
        <f>SUM($E98:K98)</f>
        <v>1080</v>
      </c>
      <c r="AA98" s="43">
        <f>SUM($E98:L98)</f>
        <v>1304</v>
      </c>
      <c r="AB98" s="43">
        <f>SUM($E98:M98)</f>
        <v>1534</v>
      </c>
      <c r="AC98" s="43">
        <f>SUM($E98:N98)</f>
        <v>1766</v>
      </c>
      <c r="AD98" s="43">
        <f>SUM($E98:O98)</f>
        <v>2005</v>
      </c>
      <c r="AE98" s="43">
        <f>SUM($E98:P98)</f>
        <v>2130</v>
      </c>
    </row>
    <row r="99" spans="1:31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4">SUM(E96:E98)</f>
        <v>127477</v>
      </c>
      <c r="F99" s="43">
        <f t="shared" si="34"/>
        <v>119956</v>
      </c>
      <c r="G99" s="43">
        <f t="shared" si="34"/>
        <v>152231</v>
      </c>
      <c r="H99" s="43">
        <f t="shared" si="34"/>
        <v>145866</v>
      </c>
      <c r="I99" s="43">
        <f t="shared" si="34"/>
        <v>165665</v>
      </c>
      <c r="J99" s="43">
        <f t="shared" si="34"/>
        <v>181381</v>
      </c>
      <c r="K99" s="43">
        <f t="shared" si="34"/>
        <v>176058</v>
      </c>
      <c r="L99" s="43">
        <f t="shared" si="34"/>
        <v>182201</v>
      </c>
      <c r="M99" s="43">
        <f t="shared" si="34"/>
        <v>163023</v>
      </c>
      <c r="N99" s="43">
        <f t="shared" si="34"/>
        <v>161839</v>
      </c>
      <c r="O99" s="43">
        <f t="shared" si="34"/>
        <v>156326</v>
      </c>
      <c r="P99" s="43">
        <f t="shared" si="34"/>
        <v>148136</v>
      </c>
      <c r="Q99" s="43">
        <f t="shared" si="34"/>
        <v>1880159</v>
      </c>
      <c r="R99" s="28"/>
      <c r="S99" s="28"/>
      <c r="T99" s="43">
        <f t="shared" ref="T99:AE99" si="35">SUM(T96:T98)</f>
        <v>127477</v>
      </c>
      <c r="U99" s="43">
        <f t="shared" si="35"/>
        <v>247433</v>
      </c>
      <c r="V99" s="43">
        <f t="shared" si="35"/>
        <v>399664</v>
      </c>
      <c r="W99" s="43">
        <f t="shared" si="35"/>
        <v>545530</v>
      </c>
      <c r="X99" s="43">
        <f t="shared" si="35"/>
        <v>711195</v>
      </c>
      <c r="Y99" s="43">
        <f t="shared" si="35"/>
        <v>892576</v>
      </c>
      <c r="Z99" s="43">
        <f t="shared" si="35"/>
        <v>1068634</v>
      </c>
      <c r="AA99" s="43">
        <f t="shared" si="35"/>
        <v>1250835</v>
      </c>
      <c r="AB99" s="43">
        <f t="shared" si="35"/>
        <v>1413858</v>
      </c>
      <c r="AC99" s="43">
        <f t="shared" si="35"/>
        <v>1575697</v>
      </c>
      <c r="AD99" s="43">
        <f t="shared" si="35"/>
        <v>1732023</v>
      </c>
      <c r="AE99" s="43">
        <f t="shared" si="35"/>
        <v>1880159</v>
      </c>
    </row>
    <row r="100" spans="1:31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 spans="1:31" s="17" customFormat="1" ht="15.2" customHeight="1">
      <c r="A101" s="25">
        <v>2024</v>
      </c>
      <c r="B101" s="30" t="s">
        <v>62</v>
      </c>
      <c r="C101" s="30" t="s">
        <v>6</v>
      </c>
      <c r="E101" s="43">
        <v>61417</v>
      </c>
      <c r="F101" s="43">
        <v>65926</v>
      </c>
      <c r="G101" s="43">
        <v>86692</v>
      </c>
      <c r="H101" s="43">
        <v>84603</v>
      </c>
      <c r="I101" s="43">
        <v>104987</v>
      </c>
      <c r="J101" s="43">
        <v>99573</v>
      </c>
      <c r="K101" s="43">
        <v>113907</v>
      </c>
      <c r="L101" s="43">
        <v>117248</v>
      </c>
      <c r="M101" s="43">
        <v>90154</v>
      </c>
      <c r="N101" s="43">
        <v>88896</v>
      </c>
      <c r="O101" s="43">
        <v>84830</v>
      </c>
      <c r="P101" s="43">
        <v>83266</v>
      </c>
      <c r="Q101" s="43">
        <f>SUM(E101:P101)</f>
        <v>1081499</v>
      </c>
      <c r="R101" s="53"/>
      <c r="S101" s="53"/>
      <c r="T101" s="43">
        <f>SUM($E101:E101)</f>
        <v>61417</v>
      </c>
      <c r="U101" s="43">
        <f>SUM($E101:F101)</f>
        <v>127343</v>
      </c>
      <c r="V101" s="43">
        <f>SUM($E101:G101)</f>
        <v>214035</v>
      </c>
      <c r="W101" s="43">
        <f>SUM($E101:H101)</f>
        <v>298638</v>
      </c>
      <c r="X101" s="43">
        <f>SUM($E101:I101)</f>
        <v>403625</v>
      </c>
      <c r="Y101" s="43">
        <f>SUM($E101:J101)</f>
        <v>503198</v>
      </c>
      <c r="Z101" s="43">
        <f>SUM($E101:K101)</f>
        <v>617105</v>
      </c>
      <c r="AA101" s="43">
        <f>SUM($E101:L101)</f>
        <v>734353</v>
      </c>
      <c r="AB101" s="43">
        <f>SUM($E101:M101)</f>
        <v>824507</v>
      </c>
      <c r="AC101" s="43">
        <f>SUM($E101:N101)</f>
        <v>913403</v>
      </c>
      <c r="AD101" s="43">
        <f>SUM($E101:O101)</f>
        <v>998233</v>
      </c>
      <c r="AE101" s="43">
        <f>SUM($E101:P101)</f>
        <v>1081499</v>
      </c>
    </row>
    <row r="102" spans="1:31" s="17" customFormat="1" ht="15.2" customHeight="1">
      <c r="A102" s="25">
        <v>2024</v>
      </c>
      <c r="B102" s="30" t="s">
        <v>64</v>
      </c>
      <c r="C102" s="30" t="s">
        <v>7</v>
      </c>
      <c r="E102" s="43">
        <v>66641</v>
      </c>
      <c r="F102" s="43">
        <v>71687</v>
      </c>
      <c r="G102" s="43">
        <v>76055</v>
      </c>
      <c r="H102" s="43">
        <v>80368</v>
      </c>
      <c r="I102" s="43">
        <v>85924</v>
      </c>
      <c r="J102" s="43">
        <v>77279</v>
      </c>
      <c r="K102" s="43">
        <v>78115</v>
      </c>
      <c r="L102" s="43">
        <v>85670</v>
      </c>
      <c r="M102" s="43">
        <v>82713</v>
      </c>
      <c r="N102" s="43">
        <v>91995</v>
      </c>
      <c r="O102" s="43">
        <v>88662</v>
      </c>
      <c r="P102" s="43">
        <v>77145</v>
      </c>
      <c r="Q102" s="43">
        <f>SUM(E102:P102)</f>
        <v>962254</v>
      </c>
      <c r="R102" s="28"/>
      <c r="S102" s="28"/>
      <c r="T102" s="43">
        <f>SUM($E102:E102)</f>
        <v>66641</v>
      </c>
      <c r="U102" s="43">
        <f>SUM($E102:F102)</f>
        <v>138328</v>
      </c>
      <c r="V102" s="43">
        <f>SUM($E102:G102)</f>
        <v>214383</v>
      </c>
      <c r="W102" s="43">
        <f>SUM($E102:H102)</f>
        <v>294751</v>
      </c>
      <c r="X102" s="43">
        <f>SUM($E102:I102)</f>
        <v>380675</v>
      </c>
      <c r="Y102" s="43">
        <f>SUM($E102:J102)</f>
        <v>457954</v>
      </c>
      <c r="Z102" s="43">
        <f>SUM($E102:K102)</f>
        <v>536069</v>
      </c>
      <c r="AA102" s="43">
        <f>SUM($E102:L102)</f>
        <v>621739</v>
      </c>
      <c r="AB102" s="43">
        <f>SUM($E102:M102)</f>
        <v>704452</v>
      </c>
      <c r="AC102" s="43">
        <f>SUM($E102:N102)</f>
        <v>796447</v>
      </c>
      <c r="AD102" s="43">
        <f>SUM($E102:O102)</f>
        <v>885109</v>
      </c>
      <c r="AE102" s="43">
        <f>SUM($E102:P102)</f>
        <v>962254</v>
      </c>
    </row>
    <row r="103" spans="1:31" s="17" customFormat="1" ht="15.2" customHeight="1">
      <c r="A103" s="25">
        <v>2024</v>
      </c>
      <c r="B103" s="30" t="s">
        <v>8</v>
      </c>
      <c r="C103" s="30" t="s">
        <v>8</v>
      </c>
      <c r="E103" s="43">
        <v>147</v>
      </c>
      <c r="F103" s="43">
        <v>143</v>
      </c>
      <c r="G103" s="43">
        <v>144</v>
      </c>
      <c r="H103" s="43">
        <v>163</v>
      </c>
      <c r="I103" s="43">
        <v>256</v>
      </c>
      <c r="J103" s="43">
        <v>241</v>
      </c>
      <c r="K103" s="43">
        <v>256</v>
      </c>
      <c r="L103" s="43">
        <v>328</v>
      </c>
      <c r="M103" s="43">
        <v>278</v>
      </c>
      <c r="N103" s="43">
        <v>247</v>
      </c>
      <c r="O103" s="43">
        <v>181</v>
      </c>
      <c r="P103" s="43">
        <v>138</v>
      </c>
      <c r="Q103" s="43">
        <f>SUM(E103:P103)</f>
        <v>2522</v>
      </c>
      <c r="R103" s="28"/>
      <c r="S103" s="28"/>
      <c r="T103" s="43">
        <f>SUM($E103:E103)</f>
        <v>147</v>
      </c>
      <c r="U103" s="43">
        <f>SUM($E103:F103)</f>
        <v>290</v>
      </c>
      <c r="V103" s="43">
        <f>SUM($E103:G103)</f>
        <v>434</v>
      </c>
      <c r="W103" s="43">
        <f>SUM($E103:H103)</f>
        <v>597</v>
      </c>
      <c r="X103" s="43">
        <f>SUM($E103:I103)</f>
        <v>853</v>
      </c>
      <c r="Y103" s="43">
        <f>SUM($E103:J103)</f>
        <v>1094</v>
      </c>
      <c r="Z103" s="43">
        <f>SUM($E103:K103)</f>
        <v>1350</v>
      </c>
      <c r="AA103" s="43">
        <f>SUM($E103:L103)</f>
        <v>1678</v>
      </c>
      <c r="AB103" s="43">
        <f>SUM($E103:M103)</f>
        <v>1956</v>
      </c>
      <c r="AC103" s="43">
        <f>SUM($E103:N103)</f>
        <v>2203</v>
      </c>
      <c r="AD103" s="43">
        <f>SUM($E103:O103)</f>
        <v>2384</v>
      </c>
      <c r="AE103" s="43">
        <f>SUM($E103:P103)</f>
        <v>2522</v>
      </c>
    </row>
    <row r="104" spans="1:31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6">SUM(E101:E103)</f>
        <v>128205</v>
      </c>
      <c r="F104" s="43">
        <f t="shared" si="36"/>
        <v>137756</v>
      </c>
      <c r="G104" s="43">
        <f t="shared" si="36"/>
        <v>162891</v>
      </c>
      <c r="H104" s="43">
        <f t="shared" si="36"/>
        <v>165134</v>
      </c>
      <c r="I104" s="43">
        <f t="shared" si="36"/>
        <v>191167</v>
      </c>
      <c r="J104" s="43">
        <f t="shared" si="36"/>
        <v>177093</v>
      </c>
      <c r="K104" s="43">
        <f t="shared" si="36"/>
        <v>192278</v>
      </c>
      <c r="L104" s="43">
        <f t="shared" si="36"/>
        <v>203246</v>
      </c>
      <c r="M104" s="43">
        <f t="shared" si="36"/>
        <v>173145</v>
      </c>
      <c r="N104" s="43">
        <f t="shared" si="36"/>
        <v>181138</v>
      </c>
      <c r="O104" s="43">
        <f t="shared" si="36"/>
        <v>173673</v>
      </c>
      <c r="P104" s="43">
        <f t="shared" si="36"/>
        <v>160549</v>
      </c>
      <c r="Q104" s="43">
        <f t="shared" si="36"/>
        <v>2046275</v>
      </c>
      <c r="R104" s="28"/>
      <c r="S104" s="28"/>
      <c r="T104" s="43">
        <f t="shared" ref="T104:AE104" si="37">SUM(T101:T103)</f>
        <v>128205</v>
      </c>
      <c r="U104" s="43">
        <f t="shared" si="37"/>
        <v>265961</v>
      </c>
      <c r="V104" s="43">
        <f t="shared" si="37"/>
        <v>428852</v>
      </c>
      <c r="W104" s="43">
        <f t="shared" si="37"/>
        <v>593986</v>
      </c>
      <c r="X104" s="43">
        <f t="shared" si="37"/>
        <v>785153</v>
      </c>
      <c r="Y104" s="43">
        <f t="shared" si="37"/>
        <v>962246</v>
      </c>
      <c r="Z104" s="43">
        <f t="shared" si="37"/>
        <v>1154524</v>
      </c>
      <c r="AA104" s="43">
        <f t="shared" si="37"/>
        <v>1357770</v>
      </c>
      <c r="AB104" s="43">
        <f t="shared" si="37"/>
        <v>1530915</v>
      </c>
      <c r="AC104" s="43">
        <f t="shared" si="37"/>
        <v>1712053</v>
      </c>
      <c r="AD104" s="43">
        <f t="shared" si="37"/>
        <v>1885726</v>
      </c>
      <c r="AE104" s="43">
        <f t="shared" si="37"/>
        <v>2046275</v>
      </c>
    </row>
    <row r="105" spans="1:31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 spans="1:31" s="17" customFormat="1" ht="15.2" customHeight="1">
      <c r="A106" s="25">
        <v>2025</v>
      </c>
      <c r="B106" s="30" t="s">
        <v>62</v>
      </c>
      <c r="C106" s="30" t="s">
        <v>6</v>
      </c>
      <c r="E106" s="43">
        <v>61357</v>
      </c>
      <c r="F106" s="43">
        <v>51022</v>
      </c>
      <c r="G106" s="43">
        <v>62775</v>
      </c>
      <c r="H106" s="43">
        <v>57100</v>
      </c>
      <c r="I106" s="43">
        <v>69091</v>
      </c>
      <c r="J106" s="43">
        <v>80284</v>
      </c>
      <c r="K106" s="43">
        <v>91941</v>
      </c>
      <c r="L106" s="43">
        <v>97211</v>
      </c>
      <c r="M106" s="43">
        <v>71545</v>
      </c>
      <c r="N106" s="43">
        <v>69420</v>
      </c>
      <c r="O106" s="43">
        <v>61569</v>
      </c>
      <c r="P106" s="43">
        <v>60324</v>
      </c>
      <c r="Q106" s="43">
        <f>SUM(E106:P106)</f>
        <v>833639</v>
      </c>
      <c r="R106" s="53"/>
      <c r="S106" s="53"/>
      <c r="T106" s="43">
        <f>SUM($E106:E106)</f>
        <v>61357</v>
      </c>
      <c r="U106" s="43">
        <f>SUM($E106:F106)</f>
        <v>112379</v>
      </c>
      <c r="V106" s="43">
        <f>SUM($E106:G106)</f>
        <v>175154</v>
      </c>
      <c r="W106" s="43">
        <f>SUM($E106:H106)</f>
        <v>232254</v>
      </c>
      <c r="X106" s="43">
        <f>SUM($E106:I106)</f>
        <v>301345</v>
      </c>
      <c r="Y106" s="43">
        <f>SUM($E106:J106)</f>
        <v>381629</v>
      </c>
      <c r="Z106" s="43">
        <f>SUM($E106:K106)</f>
        <v>473570</v>
      </c>
      <c r="AA106" s="43">
        <f>SUM($E106:L106)</f>
        <v>570781</v>
      </c>
      <c r="AB106" s="43">
        <f>SUM($E106:M106)</f>
        <v>642326</v>
      </c>
      <c r="AC106" s="43">
        <f>SUM($E106:N106)</f>
        <v>711746</v>
      </c>
      <c r="AD106" s="43">
        <f>SUM($E106:O106)</f>
        <v>773315</v>
      </c>
      <c r="AE106" s="43">
        <f>SUM($E106:P106)</f>
        <v>833639</v>
      </c>
    </row>
    <row r="107" spans="1:31" s="17" customFormat="1" ht="15.2" customHeight="1">
      <c r="A107" s="25">
        <v>2025</v>
      </c>
      <c r="B107" s="30" t="s">
        <v>64</v>
      </c>
      <c r="C107" s="30" t="s">
        <v>7</v>
      </c>
      <c r="E107" s="43">
        <v>85923</v>
      </c>
      <c r="F107" s="43">
        <v>86599</v>
      </c>
      <c r="G107" s="43">
        <v>99853</v>
      </c>
      <c r="H107" s="43">
        <v>93800</v>
      </c>
      <c r="I107" s="43">
        <v>95728</v>
      </c>
      <c r="J107" s="43">
        <v>91784</v>
      </c>
      <c r="K107" s="43">
        <v>92421</v>
      </c>
      <c r="L107" s="43">
        <v>93250</v>
      </c>
      <c r="M107" s="43">
        <v>91247</v>
      </c>
      <c r="N107" s="43">
        <v>94885</v>
      </c>
      <c r="O107" s="43">
        <v>84925</v>
      </c>
      <c r="P107" s="43">
        <v>80264</v>
      </c>
      <c r="Q107" s="43">
        <f>SUM(E107:P107)</f>
        <v>1090679</v>
      </c>
      <c r="R107" s="28"/>
      <c r="S107" s="28"/>
      <c r="T107" s="43">
        <f>SUM($E107:E107)</f>
        <v>85923</v>
      </c>
      <c r="U107" s="43">
        <f>SUM($E107:F107)</f>
        <v>172522</v>
      </c>
      <c r="V107" s="43">
        <f>SUM($E107:G107)</f>
        <v>272375</v>
      </c>
      <c r="W107" s="43">
        <f>SUM($E107:H107)</f>
        <v>366175</v>
      </c>
      <c r="X107" s="43">
        <f>SUM($E107:I107)</f>
        <v>461903</v>
      </c>
      <c r="Y107" s="43">
        <f>SUM($E107:J107)</f>
        <v>553687</v>
      </c>
      <c r="Z107" s="43">
        <f>SUM($E107:K107)</f>
        <v>646108</v>
      </c>
      <c r="AA107" s="43">
        <f>SUM($E107:L107)</f>
        <v>739358</v>
      </c>
      <c r="AB107" s="43">
        <f>SUM($E107:M107)</f>
        <v>830605</v>
      </c>
      <c r="AC107" s="43">
        <f>SUM($E107:N107)</f>
        <v>925490</v>
      </c>
      <c r="AD107" s="43">
        <f>SUM($E107:O107)</f>
        <v>1010415</v>
      </c>
      <c r="AE107" s="43">
        <f>SUM($E107:P107)</f>
        <v>1090679</v>
      </c>
    </row>
    <row r="108" spans="1:31" s="17" customFormat="1" ht="15.2" customHeight="1">
      <c r="A108" s="25">
        <v>2025</v>
      </c>
      <c r="B108" s="30" t="s">
        <v>8</v>
      </c>
      <c r="C108" s="30" t="s">
        <v>8</v>
      </c>
      <c r="E108" s="43">
        <v>152</v>
      </c>
      <c r="F108" s="43">
        <v>174</v>
      </c>
      <c r="G108" s="43">
        <v>233</v>
      </c>
      <c r="H108" s="43">
        <v>135</v>
      </c>
      <c r="I108" s="43">
        <v>302</v>
      </c>
      <c r="J108" s="43">
        <v>265</v>
      </c>
      <c r="K108" s="43">
        <v>254</v>
      </c>
      <c r="L108" s="43">
        <v>363</v>
      </c>
      <c r="M108" s="43">
        <v>189</v>
      </c>
      <c r="N108" s="43">
        <v>207</v>
      </c>
      <c r="O108" s="43">
        <v>179</v>
      </c>
      <c r="P108" s="43">
        <v>163</v>
      </c>
      <c r="Q108" s="43">
        <f>SUM(E108:P108)</f>
        <v>2616</v>
      </c>
      <c r="R108" s="28"/>
      <c r="S108" s="28"/>
      <c r="T108" s="43">
        <f>SUM($E108:E108)</f>
        <v>152</v>
      </c>
      <c r="U108" s="43">
        <f>SUM($E108:F108)</f>
        <v>326</v>
      </c>
      <c r="V108" s="43">
        <f>SUM($E108:G108)</f>
        <v>559</v>
      </c>
      <c r="W108" s="43">
        <f>SUM($E108:H108)</f>
        <v>694</v>
      </c>
      <c r="X108" s="43">
        <f>SUM($E108:I108)</f>
        <v>996</v>
      </c>
      <c r="Y108" s="43">
        <f>SUM($E108:J108)</f>
        <v>1261</v>
      </c>
      <c r="Z108" s="43">
        <f>SUM($E108:K108)</f>
        <v>1515</v>
      </c>
      <c r="AA108" s="43">
        <f>SUM($E108:L108)</f>
        <v>1878</v>
      </c>
      <c r="AB108" s="43">
        <f>SUM($E108:M108)</f>
        <v>2067</v>
      </c>
      <c r="AC108" s="43">
        <f>SUM($E108:N108)</f>
        <v>2274</v>
      </c>
      <c r="AD108" s="43">
        <f>SUM($E108:O108)</f>
        <v>2453</v>
      </c>
      <c r="AE108" s="43">
        <f>SUM($E108:P108)</f>
        <v>2616</v>
      </c>
    </row>
    <row r="109" spans="1:31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38">SUM(E106:E108)</f>
        <v>147432</v>
      </c>
      <c r="F109" s="43">
        <f t="shared" si="38"/>
        <v>137795</v>
      </c>
      <c r="G109" s="43">
        <f t="shared" si="38"/>
        <v>162861</v>
      </c>
      <c r="H109" s="43">
        <f t="shared" si="38"/>
        <v>151035</v>
      </c>
      <c r="I109" s="43">
        <f t="shared" si="38"/>
        <v>165121</v>
      </c>
      <c r="J109" s="43">
        <f t="shared" si="38"/>
        <v>172333</v>
      </c>
      <c r="K109" s="43">
        <f t="shared" si="38"/>
        <v>184616</v>
      </c>
      <c r="L109" s="43">
        <f t="shared" si="38"/>
        <v>190824</v>
      </c>
      <c r="M109" s="43">
        <f t="shared" si="38"/>
        <v>162981</v>
      </c>
      <c r="N109" s="43">
        <f t="shared" si="38"/>
        <v>164512</v>
      </c>
      <c r="O109" s="43">
        <f t="shared" si="38"/>
        <v>146673</v>
      </c>
      <c r="P109" s="43">
        <f t="shared" si="38"/>
        <v>140751</v>
      </c>
      <c r="Q109" s="43">
        <f t="shared" si="38"/>
        <v>1926934</v>
      </c>
      <c r="R109" s="28"/>
      <c r="S109" s="28"/>
      <c r="T109" s="43">
        <f t="shared" ref="T109:AE109" si="39">SUM(T106:T108)</f>
        <v>147432</v>
      </c>
      <c r="U109" s="43">
        <f t="shared" si="39"/>
        <v>285227</v>
      </c>
      <c r="V109" s="43">
        <f t="shared" si="39"/>
        <v>448088</v>
      </c>
      <c r="W109" s="43">
        <f t="shared" si="39"/>
        <v>599123</v>
      </c>
      <c r="X109" s="43">
        <f t="shared" si="39"/>
        <v>764244</v>
      </c>
      <c r="Y109" s="43">
        <f t="shared" si="39"/>
        <v>936577</v>
      </c>
      <c r="Z109" s="43">
        <f t="shared" si="39"/>
        <v>1121193</v>
      </c>
      <c r="AA109" s="43">
        <f t="shared" si="39"/>
        <v>1312017</v>
      </c>
      <c r="AB109" s="43">
        <f t="shared" si="39"/>
        <v>1474998</v>
      </c>
      <c r="AC109" s="43">
        <f t="shared" si="39"/>
        <v>1639510</v>
      </c>
      <c r="AD109" s="43">
        <f t="shared" si="39"/>
        <v>1786183</v>
      </c>
      <c r="AE109" s="43">
        <f t="shared" si="39"/>
        <v>1926934</v>
      </c>
    </row>
    <row r="110" spans="1:31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 spans="1:31" s="17" customFormat="1" ht="15.2" customHeight="1">
      <c r="A111" s="25">
        <v>2026</v>
      </c>
      <c r="B111" s="30" t="s">
        <v>62</v>
      </c>
      <c r="C111" s="30" t="s">
        <v>6</v>
      </c>
      <c r="E111" s="37">
        <v>47900</v>
      </c>
      <c r="F111" s="37">
        <v>45641</v>
      </c>
      <c r="G111" s="37">
        <v>61334</v>
      </c>
      <c r="H111" s="37">
        <v>62243</v>
      </c>
      <c r="I111" s="37">
        <v>80813</v>
      </c>
      <c r="J111" s="37">
        <v>90944</v>
      </c>
      <c r="K111" s="37">
        <v>106419</v>
      </c>
      <c r="L111" s="37">
        <v>100826</v>
      </c>
      <c r="M111" s="37"/>
      <c r="N111" s="37"/>
      <c r="O111" s="37"/>
      <c r="P111" s="37"/>
      <c r="Q111" s="43">
        <f>SUM(E111:P111)</f>
        <v>596120</v>
      </c>
      <c r="R111" s="53"/>
      <c r="S111" s="53"/>
      <c r="T111" s="43">
        <f>SUM($E111:E111)</f>
        <v>47900</v>
      </c>
      <c r="U111" s="43">
        <f>SUM($E111:F111)</f>
        <v>93541</v>
      </c>
      <c r="V111" s="43">
        <f>SUM($E111:G111)</f>
        <v>154875</v>
      </c>
      <c r="W111" s="43">
        <f>SUM($E111:H111)</f>
        <v>217118</v>
      </c>
      <c r="X111" s="43">
        <f>SUM($E111:I111)</f>
        <v>297931</v>
      </c>
      <c r="Y111" s="43">
        <f>SUM($E111:J111)</f>
        <v>388875</v>
      </c>
      <c r="Z111" s="43">
        <f>SUM($E111:K111)</f>
        <v>495294</v>
      </c>
      <c r="AA111" s="43">
        <f>SUM($E111:L111)</f>
        <v>596120</v>
      </c>
      <c r="AB111" s="43">
        <f>SUM($E111:M111)</f>
        <v>596120</v>
      </c>
      <c r="AC111" s="43">
        <f>SUM($E111:N111)</f>
        <v>596120</v>
      </c>
      <c r="AD111" s="43">
        <f>SUM($E111:O111)</f>
        <v>596120</v>
      </c>
      <c r="AE111" s="43">
        <f>SUM($E111:P111)</f>
        <v>596120</v>
      </c>
    </row>
    <row r="112" spans="1:31" s="17" customFormat="1" ht="15.2" customHeight="1">
      <c r="A112" s="25">
        <v>2026</v>
      </c>
      <c r="B112" s="30" t="s">
        <v>64</v>
      </c>
      <c r="C112" s="30" t="s">
        <v>7</v>
      </c>
      <c r="E112" s="37">
        <v>75198</v>
      </c>
      <c r="F112" s="37">
        <v>79169</v>
      </c>
      <c r="G112" s="37">
        <v>90443</v>
      </c>
      <c r="H112" s="37">
        <v>89488</v>
      </c>
      <c r="I112" s="37">
        <v>80820</v>
      </c>
      <c r="J112" s="37">
        <v>77648</v>
      </c>
      <c r="K112" s="37">
        <v>74886</v>
      </c>
      <c r="L112" s="37">
        <v>66895</v>
      </c>
      <c r="M112" s="37"/>
      <c r="N112" s="37"/>
      <c r="O112" s="37"/>
      <c r="P112" s="37"/>
      <c r="Q112" s="43">
        <f>SUM(E112:P112)</f>
        <v>634547</v>
      </c>
      <c r="R112" s="28"/>
      <c r="S112" s="28"/>
      <c r="T112" s="43">
        <f>SUM($E112:E112)</f>
        <v>75198</v>
      </c>
      <c r="U112" s="43">
        <f>SUM($E112:F112)</f>
        <v>154367</v>
      </c>
      <c r="V112" s="43">
        <f>SUM($E112:G112)</f>
        <v>244810</v>
      </c>
      <c r="W112" s="43">
        <f>SUM($E112:H112)</f>
        <v>334298</v>
      </c>
      <c r="X112" s="43">
        <f>SUM($E112:I112)</f>
        <v>415118</v>
      </c>
      <c r="Y112" s="43">
        <f>SUM($E112:J112)</f>
        <v>492766</v>
      </c>
      <c r="Z112" s="43">
        <f>SUM($E112:K112)</f>
        <v>567652</v>
      </c>
      <c r="AA112" s="43">
        <f>SUM($E112:L112)</f>
        <v>634547</v>
      </c>
      <c r="AB112" s="43">
        <f>SUM($E112:M112)</f>
        <v>634547</v>
      </c>
      <c r="AC112" s="43">
        <f>SUM($E112:N112)</f>
        <v>634547</v>
      </c>
      <c r="AD112" s="43">
        <f>SUM($E112:O112)</f>
        <v>634547</v>
      </c>
      <c r="AE112" s="43">
        <f>SUM($E112:P112)</f>
        <v>634547</v>
      </c>
    </row>
    <row r="113" spans="1:31" s="17" customFormat="1" ht="15.2" customHeight="1">
      <c r="A113" s="25">
        <v>2026</v>
      </c>
      <c r="B113" s="30" t="s">
        <v>8</v>
      </c>
      <c r="C113" s="30" t="s">
        <v>8</v>
      </c>
      <c r="E113" s="37">
        <v>121</v>
      </c>
      <c r="F113" s="37">
        <v>115</v>
      </c>
      <c r="G113" s="37">
        <v>240</v>
      </c>
      <c r="H113" s="37">
        <v>205</v>
      </c>
      <c r="I113" s="37">
        <v>312</v>
      </c>
      <c r="J113" s="37">
        <v>217</v>
      </c>
      <c r="K113" s="37">
        <v>215</v>
      </c>
      <c r="L113" s="37">
        <v>245</v>
      </c>
      <c r="M113" s="37"/>
      <c r="N113" s="37"/>
      <c r="O113" s="37"/>
      <c r="P113" s="37"/>
      <c r="Q113" s="43">
        <f>SUM(E113:P113)</f>
        <v>1670</v>
      </c>
      <c r="R113" s="28"/>
      <c r="S113" s="28"/>
      <c r="T113" s="43">
        <f>SUM($E113:E113)</f>
        <v>121</v>
      </c>
      <c r="U113" s="43">
        <f>SUM($E113:F113)</f>
        <v>236</v>
      </c>
      <c r="V113" s="43">
        <f>SUM($E113:G113)</f>
        <v>476</v>
      </c>
      <c r="W113" s="43">
        <f>SUM($E113:H113)</f>
        <v>681</v>
      </c>
      <c r="X113" s="43">
        <f>SUM($E113:I113)</f>
        <v>993</v>
      </c>
      <c r="Y113" s="43">
        <f>SUM($E113:J113)</f>
        <v>1210</v>
      </c>
      <c r="Z113" s="43">
        <f>SUM($E113:K113)</f>
        <v>1425</v>
      </c>
      <c r="AA113" s="43">
        <f>SUM($E113:L113)</f>
        <v>1670</v>
      </c>
      <c r="AB113" s="43">
        <f>SUM($E113:M113)</f>
        <v>1670</v>
      </c>
      <c r="AC113" s="43">
        <f>SUM($E113:N113)</f>
        <v>1670</v>
      </c>
      <c r="AD113" s="43">
        <f>SUM($E113:O113)</f>
        <v>1670</v>
      </c>
      <c r="AE113" s="43">
        <f>SUM($E113:P113)</f>
        <v>1670</v>
      </c>
    </row>
    <row r="114" spans="1:31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0">SUM(E111:E113)</f>
        <v>123219</v>
      </c>
      <c r="F114" s="43">
        <f t="shared" si="40"/>
        <v>124925</v>
      </c>
      <c r="G114" s="43">
        <f t="shared" si="40"/>
        <v>152017</v>
      </c>
      <c r="H114" s="43">
        <f t="shared" si="40"/>
        <v>151936</v>
      </c>
      <c r="I114" s="43">
        <f t="shared" si="40"/>
        <v>161945</v>
      </c>
      <c r="J114" s="43">
        <f t="shared" si="40"/>
        <v>168809</v>
      </c>
      <c r="K114" s="43">
        <f t="shared" si="40"/>
        <v>181520</v>
      </c>
      <c r="L114" s="43">
        <f t="shared" si="40"/>
        <v>167966</v>
      </c>
      <c r="M114" s="43">
        <f t="shared" si="40"/>
        <v>0</v>
      </c>
      <c r="N114" s="43">
        <f t="shared" si="40"/>
        <v>0</v>
      </c>
      <c r="O114" s="43">
        <f t="shared" si="40"/>
        <v>0</v>
      </c>
      <c r="P114" s="43">
        <f t="shared" si="40"/>
        <v>0</v>
      </c>
      <c r="Q114" s="43">
        <f t="shared" si="40"/>
        <v>1232337</v>
      </c>
      <c r="R114" s="28"/>
      <c r="S114" s="28"/>
      <c r="T114" s="43">
        <f t="shared" ref="T114:AE114" si="41">SUM(T111:T113)</f>
        <v>123219</v>
      </c>
      <c r="U114" s="43">
        <f t="shared" si="41"/>
        <v>248144</v>
      </c>
      <c r="V114" s="43">
        <f t="shared" si="41"/>
        <v>400161</v>
      </c>
      <c r="W114" s="43">
        <f t="shared" si="41"/>
        <v>552097</v>
      </c>
      <c r="X114" s="43">
        <f t="shared" si="41"/>
        <v>714042</v>
      </c>
      <c r="Y114" s="43">
        <f t="shared" si="41"/>
        <v>882851</v>
      </c>
      <c r="Z114" s="43">
        <f t="shared" si="41"/>
        <v>1064371</v>
      </c>
      <c r="AA114" s="43">
        <f t="shared" si="41"/>
        <v>1232337</v>
      </c>
      <c r="AB114" s="43">
        <f t="shared" si="41"/>
        <v>1232337</v>
      </c>
      <c r="AC114" s="43">
        <f t="shared" si="41"/>
        <v>1232337</v>
      </c>
      <c r="AD114" s="43">
        <f t="shared" si="41"/>
        <v>1232337</v>
      </c>
      <c r="AE114" s="43">
        <f t="shared" si="41"/>
        <v>1232337</v>
      </c>
    </row>
    <row r="115" spans="1:31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8" spans="1:31" s="17" customFormat="1" ht="15.2" customHeight="1">
      <c r="A118" s="25">
        <v>2006</v>
      </c>
      <c r="B118" s="32"/>
      <c r="C118" s="30" t="s">
        <v>6</v>
      </c>
      <c r="E118" s="43">
        <f t="shared" ref="E118:P118" si="42">SUMIFS(E$11:E$115,$A$11:$A$115,$A118,$C$11:$C$115,$C118)</f>
        <v>125668</v>
      </c>
      <c r="F118" s="43">
        <f t="shared" si="42"/>
        <v>111584</v>
      </c>
      <c r="G118" s="43">
        <f t="shared" si="42"/>
        <v>143415</v>
      </c>
      <c r="H118" s="43">
        <f t="shared" si="42"/>
        <v>147207</v>
      </c>
      <c r="I118" s="43">
        <f t="shared" si="42"/>
        <v>162901</v>
      </c>
      <c r="J118" s="43">
        <f t="shared" si="42"/>
        <v>170515</v>
      </c>
      <c r="K118" s="43">
        <f t="shared" si="42"/>
        <v>198470</v>
      </c>
      <c r="L118" s="43">
        <f t="shared" si="42"/>
        <v>191235</v>
      </c>
      <c r="M118" s="43">
        <f t="shared" si="42"/>
        <v>158295</v>
      </c>
      <c r="N118" s="43">
        <f t="shared" si="42"/>
        <v>147160</v>
      </c>
      <c r="O118" s="43">
        <f t="shared" si="42"/>
        <v>141262</v>
      </c>
      <c r="P118" s="43">
        <f t="shared" si="42"/>
        <v>138747</v>
      </c>
      <c r="Q118" s="43">
        <f t="shared" ref="Q118:Q127" si="43">SUM(E118:P118)</f>
        <v>1836459</v>
      </c>
      <c r="R118" s="44"/>
      <c r="S118" s="44"/>
      <c r="T118" s="43">
        <f>SUM($E118:E118)</f>
        <v>125668</v>
      </c>
      <c r="U118" s="43">
        <f>SUM($E118:F118)</f>
        <v>237252</v>
      </c>
      <c r="V118" s="43">
        <f>SUM($E118:G118)</f>
        <v>380667</v>
      </c>
      <c r="W118" s="43">
        <f>SUM($E118:H118)</f>
        <v>527874</v>
      </c>
      <c r="X118" s="43">
        <f>SUM($E118:I118)</f>
        <v>690775</v>
      </c>
      <c r="Y118" s="43">
        <f>SUM($E118:J118)</f>
        <v>861290</v>
      </c>
      <c r="Z118" s="43">
        <f>SUM($E118:K118)</f>
        <v>1059760</v>
      </c>
      <c r="AA118" s="43">
        <f>SUM($E118:L118)</f>
        <v>1250995</v>
      </c>
      <c r="AB118" s="43">
        <f>SUM($E118:M118)</f>
        <v>1409290</v>
      </c>
      <c r="AC118" s="43">
        <f>SUM($E118:N118)</f>
        <v>1556450</v>
      </c>
      <c r="AD118" s="43">
        <f>SUM($E118:O118)</f>
        <v>1697712</v>
      </c>
      <c r="AE118" s="43">
        <f>SUM($E118:P118)</f>
        <v>1836459</v>
      </c>
    </row>
    <row r="119" spans="1:31" s="17" customFormat="1" ht="15.2" customHeight="1">
      <c r="A119" s="25">
        <v>2007</v>
      </c>
      <c r="B119" s="32"/>
      <c r="C119" s="30" t="s">
        <v>6</v>
      </c>
      <c r="E119" s="43">
        <f t="shared" ref="E119:E138" si="44">SUMIFS(E$11:E$115,$A$11:$A$115,$A119,$C$11:$C$115,$C119)</f>
        <v>112935</v>
      </c>
      <c r="F119" s="43">
        <f t="shared" ref="F119:P128" si="45">SUMIFS(F$11:F$115,$A$11:$A$115,$A119,$C$11:$C$115,$C119)</f>
        <v>100889</v>
      </c>
      <c r="G119" s="43">
        <f t="shared" si="45"/>
        <v>133969</v>
      </c>
      <c r="H119" s="43">
        <f t="shared" si="45"/>
        <v>135320</v>
      </c>
      <c r="I119" s="43">
        <f t="shared" si="45"/>
        <v>149784</v>
      </c>
      <c r="J119" s="43">
        <f t="shared" si="45"/>
        <v>157306</v>
      </c>
      <c r="K119" s="43">
        <f t="shared" si="45"/>
        <v>182881</v>
      </c>
      <c r="L119" s="43">
        <f t="shared" si="45"/>
        <v>185432</v>
      </c>
      <c r="M119" s="43">
        <f t="shared" si="45"/>
        <v>145493</v>
      </c>
      <c r="N119" s="43">
        <f t="shared" si="45"/>
        <v>146566</v>
      </c>
      <c r="O119" s="43">
        <f t="shared" si="45"/>
        <v>141419</v>
      </c>
      <c r="P119" s="43">
        <f t="shared" si="45"/>
        <v>127113</v>
      </c>
      <c r="Q119" s="43">
        <f t="shared" si="43"/>
        <v>1719107</v>
      </c>
      <c r="R119" s="44"/>
      <c r="S119" s="44"/>
      <c r="T119" s="43">
        <f>SUM($E119:E119)</f>
        <v>112935</v>
      </c>
      <c r="U119" s="43">
        <f>SUM($E119:F119)</f>
        <v>213824</v>
      </c>
      <c r="V119" s="43">
        <f>SUM($E119:G119)</f>
        <v>347793</v>
      </c>
      <c r="W119" s="43">
        <f>SUM($E119:H119)</f>
        <v>483113</v>
      </c>
      <c r="X119" s="43">
        <f>SUM($E119:I119)</f>
        <v>632897</v>
      </c>
      <c r="Y119" s="43">
        <f>SUM($E119:J119)</f>
        <v>790203</v>
      </c>
      <c r="Z119" s="43">
        <f>SUM($E119:K119)</f>
        <v>973084</v>
      </c>
      <c r="AA119" s="43">
        <f>SUM($E119:L119)</f>
        <v>1158516</v>
      </c>
      <c r="AB119" s="43">
        <f>SUM($E119:M119)</f>
        <v>1304009</v>
      </c>
      <c r="AC119" s="43">
        <f>SUM($E119:N119)</f>
        <v>1450575</v>
      </c>
      <c r="AD119" s="43">
        <f>SUM($E119:O119)</f>
        <v>1591994</v>
      </c>
      <c r="AE119" s="43">
        <f>SUM($E119:P119)</f>
        <v>1719107</v>
      </c>
    </row>
    <row r="120" spans="1:31" s="17" customFormat="1" ht="15.2" customHeight="1">
      <c r="A120" s="25">
        <v>2008</v>
      </c>
      <c r="B120" s="32"/>
      <c r="C120" s="30" t="s">
        <v>6</v>
      </c>
      <c r="E120" s="43">
        <f t="shared" si="44"/>
        <v>110318</v>
      </c>
      <c r="F120" s="43">
        <f t="shared" si="45"/>
        <v>101147</v>
      </c>
      <c r="G120" s="43">
        <f t="shared" si="45"/>
        <v>133817</v>
      </c>
      <c r="H120" s="43">
        <f t="shared" si="45"/>
        <v>134190</v>
      </c>
      <c r="I120" s="43">
        <f t="shared" si="45"/>
        <v>154321</v>
      </c>
      <c r="J120" s="43">
        <f t="shared" si="45"/>
        <v>154778</v>
      </c>
      <c r="K120" s="43">
        <f t="shared" si="45"/>
        <v>178947</v>
      </c>
      <c r="L120" s="43">
        <f t="shared" si="45"/>
        <v>195441</v>
      </c>
      <c r="M120" s="43">
        <f t="shared" si="45"/>
        <v>139843</v>
      </c>
      <c r="N120" s="43">
        <f t="shared" si="45"/>
        <v>136878</v>
      </c>
      <c r="O120" s="43">
        <f t="shared" si="45"/>
        <v>121400</v>
      </c>
      <c r="P120" s="43">
        <f t="shared" si="45"/>
        <v>111153</v>
      </c>
      <c r="Q120" s="43">
        <f t="shared" si="43"/>
        <v>1672233</v>
      </c>
      <c r="R120" s="44"/>
      <c r="S120" s="44"/>
      <c r="T120" s="43">
        <f>SUM($E120:E120)</f>
        <v>110318</v>
      </c>
      <c r="U120" s="43">
        <f>SUM($E120:F120)</f>
        <v>211465</v>
      </c>
      <c r="V120" s="43">
        <f>SUM($E120:G120)</f>
        <v>345282</v>
      </c>
      <c r="W120" s="43">
        <f>SUM($E120:H120)</f>
        <v>479472</v>
      </c>
      <c r="X120" s="43">
        <f>SUM($E120:I120)</f>
        <v>633793</v>
      </c>
      <c r="Y120" s="43">
        <f>SUM($E120:J120)</f>
        <v>788571</v>
      </c>
      <c r="Z120" s="43">
        <f>SUM($E120:K120)</f>
        <v>967518</v>
      </c>
      <c r="AA120" s="43">
        <f>SUM($E120:L120)</f>
        <v>1162959</v>
      </c>
      <c r="AB120" s="43">
        <f>SUM($E120:M120)</f>
        <v>1302802</v>
      </c>
      <c r="AC120" s="43">
        <f>SUM($E120:N120)</f>
        <v>1439680</v>
      </c>
      <c r="AD120" s="43">
        <f>SUM($E120:O120)</f>
        <v>1561080</v>
      </c>
      <c r="AE120" s="43">
        <f>SUM($E120:P120)</f>
        <v>1672233</v>
      </c>
    </row>
    <row r="121" spans="1:31" s="17" customFormat="1" ht="15.2" customHeight="1">
      <c r="A121" s="25">
        <v>2009</v>
      </c>
      <c r="B121" s="32"/>
      <c r="C121" s="30" t="s">
        <v>6</v>
      </c>
      <c r="E121" s="43">
        <f t="shared" si="44"/>
        <v>94544</v>
      </c>
      <c r="F121" s="43">
        <f t="shared" si="45"/>
        <v>91794</v>
      </c>
      <c r="G121" s="43">
        <f t="shared" si="45"/>
        <v>117132</v>
      </c>
      <c r="H121" s="43">
        <f t="shared" si="45"/>
        <v>121637</v>
      </c>
      <c r="I121" s="43">
        <f t="shared" si="45"/>
        <v>142592</v>
      </c>
      <c r="J121" s="43">
        <f t="shared" si="45"/>
        <v>134515</v>
      </c>
      <c r="K121" s="43">
        <f t="shared" si="45"/>
        <v>165287</v>
      </c>
      <c r="L121" s="43">
        <f t="shared" si="45"/>
        <v>174021</v>
      </c>
      <c r="M121" s="43">
        <f t="shared" si="45"/>
        <v>136801</v>
      </c>
      <c r="N121" s="43">
        <f t="shared" si="45"/>
        <v>134223</v>
      </c>
      <c r="O121" s="43">
        <f t="shared" si="45"/>
        <v>125835</v>
      </c>
      <c r="P121" s="43">
        <f t="shared" si="45"/>
        <v>120531</v>
      </c>
      <c r="Q121" s="43">
        <f t="shared" si="43"/>
        <v>1558912</v>
      </c>
      <c r="R121" s="44"/>
      <c r="S121" s="44"/>
      <c r="T121" s="43">
        <f>SUM($E121:E121)</f>
        <v>94544</v>
      </c>
      <c r="U121" s="43">
        <f>SUM($E121:F121)</f>
        <v>186338</v>
      </c>
      <c r="V121" s="43">
        <f>SUM($E121:G121)</f>
        <v>303470</v>
      </c>
      <c r="W121" s="43">
        <f>SUM($E121:H121)</f>
        <v>425107</v>
      </c>
      <c r="X121" s="43">
        <f>SUM($E121:I121)</f>
        <v>567699</v>
      </c>
      <c r="Y121" s="43">
        <f>SUM($E121:J121)</f>
        <v>702214</v>
      </c>
      <c r="Z121" s="43">
        <f>SUM($E121:K121)</f>
        <v>867501</v>
      </c>
      <c r="AA121" s="43">
        <f>SUM($E121:L121)</f>
        <v>1041522</v>
      </c>
      <c r="AB121" s="43">
        <f>SUM($E121:M121)</f>
        <v>1178323</v>
      </c>
      <c r="AC121" s="43">
        <f>SUM($E121:N121)</f>
        <v>1312546</v>
      </c>
      <c r="AD121" s="43">
        <f>SUM($E121:O121)</f>
        <v>1438381</v>
      </c>
      <c r="AE121" s="43">
        <f>SUM($E121:P121)</f>
        <v>1558912</v>
      </c>
    </row>
    <row r="122" spans="1:31" s="17" customFormat="1" ht="15.2" customHeight="1">
      <c r="A122" s="25">
        <v>2010</v>
      </c>
      <c r="B122" s="32"/>
      <c r="C122" s="30" t="s">
        <v>6</v>
      </c>
      <c r="E122" s="43">
        <f t="shared" si="44"/>
        <v>101106</v>
      </c>
      <c r="F122" s="43">
        <f t="shared" si="45"/>
        <v>93125</v>
      </c>
      <c r="G122" s="43">
        <f t="shared" si="45"/>
        <v>127350</v>
      </c>
      <c r="H122" s="43">
        <f t="shared" si="45"/>
        <v>132908</v>
      </c>
      <c r="I122" s="43">
        <f t="shared" si="45"/>
        <v>144484</v>
      </c>
      <c r="J122" s="43">
        <f t="shared" si="45"/>
        <v>144581</v>
      </c>
      <c r="K122" s="43">
        <f t="shared" si="45"/>
        <v>177731</v>
      </c>
      <c r="L122" s="43">
        <f t="shared" si="45"/>
        <v>182416</v>
      </c>
      <c r="M122" s="43">
        <f t="shared" si="45"/>
        <v>145286</v>
      </c>
      <c r="N122" s="43">
        <f t="shared" si="45"/>
        <v>145002</v>
      </c>
      <c r="O122" s="43">
        <f t="shared" si="45"/>
        <v>140862</v>
      </c>
      <c r="P122" s="43">
        <f t="shared" si="45"/>
        <v>124288</v>
      </c>
      <c r="Q122" s="43">
        <f t="shared" si="43"/>
        <v>1659139</v>
      </c>
      <c r="R122" s="44"/>
      <c r="S122" s="44"/>
      <c r="T122" s="43">
        <f>SUM($E122:E122)</f>
        <v>101106</v>
      </c>
      <c r="U122" s="43">
        <f>SUM($E122:F122)</f>
        <v>194231</v>
      </c>
      <c r="V122" s="43">
        <f>SUM($E122:G122)</f>
        <v>321581</v>
      </c>
      <c r="W122" s="43">
        <f>SUM($E122:H122)</f>
        <v>454489</v>
      </c>
      <c r="X122" s="43">
        <f>SUM($E122:I122)</f>
        <v>598973</v>
      </c>
      <c r="Y122" s="43">
        <f>SUM($E122:J122)</f>
        <v>743554</v>
      </c>
      <c r="Z122" s="43">
        <f>SUM($E122:K122)</f>
        <v>921285</v>
      </c>
      <c r="AA122" s="43">
        <f>SUM($E122:L122)</f>
        <v>1103701</v>
      </c>
      <c r="AB122" s="43">
        <f>SUM($E122:M122)</f>
        <v>1248987</v>
      </c>
      <c r="AC122" s="43">
        <f>SUM($E122:N122)</f>
        <v>1393989</v>
      </c>
      <c r="AD122" s="43">
        <f>SUM($E122:O122)</f>
        <v>1534851</v>
      </c>
      <c r="AE122" s="43">
        <f>SUM($E122:P122)</f>
        <v>1659139</v>
      </c>
    </row>
    <row r="123" spans="1:31" s="17" customFormat="1" ht="15.2" customHeight="1">
      <c r="A123" s="25">
        <v>2011</v>
      </c>
      <c r="B123" s="32"/>
      <c r="C123" s="30" t="s">
        <v>6</v>
      </c>
      <c r="E123" s="43">
        <f t="shared" si="44"/>
        <v>109979</v>
      </c>
      <c r="F123" s="43">
        <f t="shared" si="45"/>
        <v>103369</v>
      </c>
      <c r="G123" s="43">
        <f t="shared" si="45"/>
        <v>136510</v>
      </c>
      <c r="H123" s="43">
        <f t="shared" si="45"/>
        <v>150773</v>
      </c>
      <c r="I123" s="43">
        <f t="shared" si="45"/>
        <v>161678</v>
      </c>
      <c r="J123" s="43">
        <f t="shared" si="45"/>
        <v>164352</v>
      </c>
      <c r="K123" s="43">
        <f t="shared" si="45"/>
        <v>196237</v>
      </c>
      <c r="L123" s="43">
        <f t="shared" si="45"/>
        <v>201473</v>
      </c>
      <c r="M123" s="43">
        <f t="shared" si="45"/>
        <v>161487</v>
      </c>
      <c r="N123" s="43">
        <f t="shared" si="45"/>
        <v>155766</v>
      </c>
      <c r="O123" s="43">
        <f t="shared" si="45"/>
        <v>144102</v>
      </c>
      <c r="P123" s="43">
        <f t="shared" si="45"/>
        <v>146816</v>
      </c>
      <c r="Q123" s="43">
        <f t="shared" si="43"/>
        <v>1832542</v>
      </c>
      <c r="R123" s="44"/>
      <c r="S123" s="44"/>
      <c r="T123" s="43">
        <f>SUM($E123:E123)</f>
        <v>109979</v>
      </c>
      <c r="U123" s="43">
        <f>SUM($E123:F123)</f>
        <v>213348</v>
      </c>
      <c r="V123" s="43">
        <f>SUM($E123:G123)</f>
        <v>349858</v>
      </c>
      <c r="W123" s="43">
        <f>SUM($E123:H123)</f>
        <v>500631</v>
      </c>
      <c r="X123" s="43">
        <f>SUM($E123:I123)</f>
        <v>662309</v>
      </c>
      <c r="Y123" s="43">
        <f>SUM($E123:J123)</f>
        <v>826661</v>
      </c>
      <c r="Z123" s="43">
        <f>SUM($E123:K123)</f>
        <v>1022898</v>
      </c>
      <c r="AA123" s="43">
        <f>SUM($E123:L123)</f>
        <v>1224371</v>
      </c>
      <c r="AB123" s="43">
        <f>SUM($E123:M123)</f>
        <v>1385858</v>
      </c>
      <c r="AC123" s="43">
        <f>SUM($E123:N123)</f>
        <v>1541624</v>
      </c>
      <c r="AD123" s="43">
        <f>SUM($E123:O123)</f>
        <v>1685726</v>
      </c>
      <c r="AE123" s="43">
        <f>SUM($E123:P123)</f>
        <v>1832542</v>
      </c>
    </row>
    <row r="124" spans="1:31" s="17" customFormat="1" ht="15.2" customHeight="1">
      <c r="A124" s="25">
        <v>2012</v>
      </c>
      <c r="B124" s="32"/>
      <c r="C124" s="30" t="s">
        <v>6</v>
      </c>
      <c r="E124" s="43">
        <f t="shared" si="44"/>
        <v>115783</v>
      </c>
      <c r="F124" s="43">
        <f t="shared" si="45"/>
        <v>114925</v>
      </c>
      <c r="G124" s="43">
        <f t="shared" si="45"/>
        <v>146570</v>
      </c>
      <c r="H124" s="43">
        <f t="shared" si="45"/>
        <v>149981</v>
      </c>
      <c r="I124" s="43">
        <f t="shared" si="45"/>
        <v>155406</v>
      </c>
      <c r="J124" s="43">
        <f t="shared" si="45"/>
        <v>167254</v>
      </c>
      <c r="K124" s="43">
        <f t="shared" si="45"/>
        <v>196520</v>
      </c>
      <c r="L124" s="43">
        <f t="shared" si="45"/>
        <v>213367</v>
      </c>
      <c r="M124" s="43">
        <f t="shared" si="45"/>
        <v>164882</v>
      </c>
      <c r="N124" s="43">
        <f t="shared" si="45"/>
        <v>156257</v>
      </c>
      <c r="O124" s="43">
        <f t="shared" si="45"/>
        <v>153353</v>
      </c>
      <c r="P124" s="43">
        <f t="shared" si="45"/>
        <v>154806</v>
      </c>
      <c r="Q124" s="43">
        <f t="shared" si="43"/>
        <v>1889104</v>
      </c>
      <c r="R124" s="44"/>
      <c r="S124" s="44"/>
      <c r="T124" s="43">
        <f>SUM($E124:E124)</f>
        <v>115783</v>
      </c>
      <c r="U124" s="43">
        <f>SUM($E124:F124)</f>
        <v>230708</v>
      </c>
      <c r="V124" s="43">
        <f>SUM($E124:G124)</f>
        <v>377278</v>
      </c>
      <c r="W124" s="43">
        <f>SUM($E124:H124)</f>
        <v>527259</v>
      </c>
      <c r="X124" s="43">
        <f>SUM($E124:I124)</f>
        <v>682665</v>
      </c>
      <c r="Y124" s="43">
        <f>SUM($E124:J124)</f>
        <v>849919</v>
      </c>
      <c r="Z124" s="43">
        <f>SUM($E124:K124)</f>
        <v>1046439</v>
      </c>
      <c r="AA124" s="43">
        <f>SUM($E124:L124)</f>
        <v>1259806</v>
      </c>
      <c r="AB124" s="43">
        <f>SUM($E124:M124)</f>
        <v>1424688</v>
      </c>
      <c r="AC124" s="43">
        <f>SUM($E124:N124)</f>
        <v>1580945</v>
      </c>
      <c r="AD124" s="43">
        <f>SUM($E124:O124)</f>
        <v>1734298</v>
      </c>
      <c r="AE124" s="43">
        <f>SUM($E124:P124)</f>
        <v>1889104</v>
      </c>
    </row>
    <row r="125" spans="1:31" s="17" customFormat="1" ht="15.2" customHeight="1">
      <c r="A125" s="25">
        <v>2013</v>
      </c>
      <c r="B125" s="32"/>
      <c r="C125" s="30" t="s">
        <v>6</v>
      </c>
      <c r="E125" s="43">
        <f t="shared" si="44"/>
        <v>120949</v>
      </c>
      <c r="F125" s="43">
        <f t="shared" si="45"/>
        <v>110940</v>
      </c>
      <c r="G125" s="43">
        <f t="shared" si="45"/>
        <v>151102</v>
      </c>
      <c r="H125" s="43">
        <f t="shared" si="45"/>
        <v>145374</v>
      </c>
      <c r="I125" s="43">
        <f t="shared" si="45"/>
        <v>166825</v>
      </c>
      <c r="J125" s="43">
        <f t="shared" si="45"/>
        <v>173143</v>
      </c>
      <c r="K125" s="43">
        <f t="shared" si="45"/>
        <v>201221</v>
      </c>
      <c r="L125" s="43">
        <f t="shared" si="45"/>
        <v>221925</v>
      </c>
      <c r="M125" s="43">
        <f t="shared" si="45"/>
        <v>166813</v>
      </c>
      <c r="N125" s="43">
        <f t="shared" si="45"/>
        <v>161919</v>
      </c>
      <c r="O125" s="43">
        <f t="shared" si="45"/>
        <v>151804</v>
      </c>
      <c r="P125" s="43">
        <f t="shared" si="45"/>
        <v>156170</v>
      </c>
      <c r="Q125" s="43">
        <f t="shared" si="43"/>
        <v>1928185</v>
      </c>
      <c r="R125" s="44"/>
      <c r="S125" s="44"/>
      <c r="T125" s="43">
        <f>SUM($E125:E125)</f>
        <v>120949</v>
      </c>
      <c r="U125" s="43">
        <f>SUM($E125:F125)</f>
        <v>231889</v>
      </c>
      <c r="V125" s="43">
        <f>SUM($E125:G125)</f>
        <v>382991</v>
      </c>
      <c r="W125" s="43">
        <f>SUM($E125:H125)</f>
        <v>528365</v>
      </c>
      <c r="X125" s="43">
        <f>SUM($E125:I125)</f>
        <v>695190</v>
      </c>
      <c r="Y125" s="43">
        <f>SUM($E125:J125)</f>
        <v>868333</v>
      </c>
      <c r="Z125" s="43">
        <f>SUM($E125:K125)</f>
        <v>1069554</v>
      </c>
      <c r="AA125" s="43">
        <f>SUM($E125:L125)</f>
        <v>1291479</v>
      </c>
      <c r="AB125" s="43">
        <f>SUM($E125:M125)</f>
        <v>1458292</v>
      </c>
      <c r="AC125" s="43">
        <f>SUM($E125:N125)</f>
        <v>1620211</v>
      </c>
      <c r="AD125" s="43">
        <f>SUM($E125:O125)</f>
        <v>1772015</v>
      </c>
      <c r="AE125" s="43">
        <f>SUM($E125:P125)</f>
        <v>1928185</v>
      </c>
    </row>
    <row r="126" spans="1:31" s="17" customFormat="1" ht="15.2" customHeight="1">
      <c r="A126" s="25">
        <v>2014</v>
      </c>
      <c r="B126" s="32"/>
      <c r="C126" s="30" t="s">
        <v>6</v>
      </c>
      <c r="E126" s="43">
        <f t="shared" si="44"/>
        <v>117993</v>
      </c>
      <c r="F126" s="43">
        <f t="shared" si="45"/>
        <v>107321</v>
      </c>
      <c r="G126" s="43">
        <f t="shared" si="45"/>
        <v>138895</v>
      </c>
      <c r="H126" s="43">
        <f t="shared" si="45"/>
        <v>150402</v>
      </c>
      <c r="I126" s="43">
        <f t="shared" si="45"/>
        <v>167767</v>
      </c>
      <c r="J126" s="43">
        <f t="shared" si="45"/>
        <v>174910</v>
      </c>
      <c r="K126" s="43">
        <f t="shared" si="45"/>
        <v>199599</v>
      </c>
      <c r="L126" s="43">
        <f t="shared" si="45"/>
        <v>215315</v>
      </c>
      <c r="M126" s="43">
        <f t="shared" si="45"/>
        <v>159078</v>
      </c>
      <c r="N126" s="43">
        <f t="shared" si="45"/>
        <v>159804</v>
      </c>
      <c r="O126" s="43">
        <f t="shared" si="45"/>
        <v>142827</v>
      </c>
      <c r="P126" s="43">
        <f t="shared" si="45"/>
        <v>146842</v>
      </c>
      <c r="Q126" s="43">
        <f t="shared" si="43"/>
        <v>1880753</v>
      </c>
      <c r="R126" s="44"/>
      <c r="S126" s="44"/>
      <c r="T126" s="43">
        <f>SUM($E126:E126)</f>
        <v>117993</v>
      </c>
      <c r="U126" s="43">
        <f>SUM($E126:F126)</f>
        <v>225314</v>
      </c>
      <c r="V126" s="43">
        <f>SUM($E126:G126)</f>
        <v>364209</v>
      </c>
      <c r="W126" s="43">
        <f>SUM($E126:H126)</f>
        <v>514611</v>
      </c>
      <c r="X126" s="43">
        <f>SUM($E126:I126)</f>
        <v>682378</v>
      </c>
      <c r="Y126" s="43">
        <f>SUM($E126:J126)</f>
        <v>857288</v>
      </c>
      <c r="Z126" s="43">
        <f>SUM($E126:K126)</f>
        <v>1056887</v>
      </c>
      <c r="AA126" s="43">
        <f>SUM($E126:L126)</f>
        <v>1272202</v>
      </c>
      <c r="AB126" s="43">
        <f>SUM($E126:M126)</f>
        <v>1431280</v>
      </c>
      <c r="AC126" s="43">
        <f>SUM($E126:N126)</f>
        <v>1591084</v>
      </c>
      <c r="AD126" s="43">
        <f>SUM($E126:O126)</f>
        <v>1733911</v>
      </c>
      <c r="AE126" s="43">
        <f>SUM($E126:P126)</f>
        <v>1880753</v>
      </c>
    </row>
    <row r="127" spans="1:31" s="17" customFormat="1" ht="15.2" customHeight="1">
      <c r="A127" s="25">
        <v>2015</v>
      </c>
      <c r="B127" s="32"/>
      <c r="C127" s="30" t="s">
        <v>6</v>
      </c>
      <c r="E127" s="43">
        <f t="shared" si="44"/>
        <v>109666</v>
      </c>
      <c r="F127" s="43">
        <f t="shared" si="45"/>
        <v>89858</v>
      </c>
      <c r="G127" s="43">
        <f t="shared" si="45"/>
        <v>122421</v>
      </c>
      <c r="H127" s="43">
        <f t="shared" si="45"/>
        <v>120879</v>
      </c>
      <c r="I127" s="43">
        <f t="shared" si="45"/>
        <v>145101</v>
      </c>
      <c r="J127" s="43">
        <f t="shared" si="45"/>
        <v>149739</v>
      </c>
      <c r="K127" s="43">
        <f t="shared" si="45"/>
        <v>175713</v>
      </c>
      <c r="L127" s="43">
        <f t="shared" si="45"/>
        <v>173832</v>
      </c>
      <c r="M127" s="43">
        <f t="shared" si="45"/>
        <v>136782</v>
      </c>
      <c r="N127" s="43">
        <f t="shared" si="45"/>
        <v>129857</v>
      </c>
      <c r="O127" s="43">
        <f t="shared" si="45"/>
        <v>120914</v>
      </c>
      <c r="P127" s="43">
        <f t="shared" si="45"/>
        <v>121665</v>
      </c>
      <c r="Q127" s="43">
        <f t="shared" si="43"/>
        <v>1596427</v>
      </c>
      <c r="R127" s="44"/>
      <c r="S127" s="44"/>
      <c r="T127" s="43">
        <f>SUM($E127:E127)</f>
        <v>109666</v>
      </c>
      <c r="U127" s="43">
        <f>SUM($E127:F127)</f>
        <v>199524</v>
      </c>
      <c r="V127" s="43">
        <f>SUM($E127:G127)</f>
        <v>321945</v>
      </c>
      <c r="W127" s="43">
        <f>SUM($E127:H127)</f>
        <v>442824</v>
      </c>
      <c r="X127" s="43">
        <f>SUM($E127:I127)</f>
        <v>587925</v>
      </c>
      <c r="Y127" s="43">
        <f>SUM($E127:J127)</f>
        <v>737664</v>
      </c>
      <c r="Z127" s="43">
        <f>SUM($E127:K127)</f>
        <v>913377</v>
      </c>
      <c r="AA127" s="43">
        <f>SUM($E127:L127)</f>
        <v>1087209</v>
      </c>
      <c r="AB127" s="43">
        <f>SUM($E127:M127)</f>
        <v>1223991</v>
      </c>
      <c r="AC127" s="43">
        <f>SUM($E127:N127)</f>
        <v>1353848</v>
      </c>
      <c r="AD127" s="43">
        <f>SUM($E127:O127)</f>
        <v>1474762</v>
      </c>
      <c r="AE127" s="43">
        <f>SUM($E127:P127)</f>
        <v>1596427</v>
      </c>
    </row>
    <row r="128" spans="1:31" s="17" customFormat="1" ht="15.2" customHeight="1">
      <c r="A128" s="25">
        <v>2016</v>
      </c>
      <c r="B128" s="32"/>
      <c r="C128" s="30" t="s">
        <v>6</v>
      </c>
      <c r="E128" s="43">
        <f t="shared" si="44"/>
        <v>94482</v>
      </c>
      <c r="F128" s="43">
        <f t="shared" si="45"/>
        <v>82801</v>
      </c>
      <c r="G128" s="43">
        <f t="shared" si="45"/>
        <v>110417</v>
      </c>
      <c r="H128" s="43">
        <f t="shared" si="45"/>
        <v>113836</v>
      </c>
      <c r="I128" s="43">
        <f t="shared" si="45"/>
        <v>134024</v>
      </c>
      <c r="J128" s="43">
        <f t="shared" si="45"/>
        <v>139781</v>
      </c>
      <c r="K128" s="43">
        <f t="shared" si="45"/>
        <v>168717</v>
      </c>
      <c r="L128" s="43">
        <f t="shared" si="45"/>
        <v>159897</v>
      </c>
      <c r="M128" s="43">
        <f t="shared" si="45"/>
        <v>136324</v>
      </c>
      <c r="N128" s="43">
        <f t="shared" si="45"/>
        <v>134780</v>
      </c>
      <c r="O128" s="43">
        <f t="shared" si="45"/>
        <v>114362</v>
      </c>
      <c r="P128" s="43">
        <f t="shared" si="45"/>
        <v>107774</v>
      </c>
      <c r="Q128" s="43">
        <f t="shared" ref="Q128:Q131" si="46">SUM(E128:P128)</f>
        <v>1497195</v>
      </c>
      <c r="R128" s="44"/>
      <c r="S128" s="44"/>
      <c r="T128" s="43">
        <f>SUM($E128:E128)</f>
        <v>94482</v>
      </c>
      <c r="U128" s="43">
        <f>SUM($E128:F128)</f>
        <v>177283</v>
      </c>
      <c r="V128" s="43">
        <f>SUM($E128:G128)</f>
        <v>287700</v>
      </c>
      <c r="W128" s="43">
        <f>SUM($E128:H128)</f>
        <v>401536</v>
      </c>
      <c r="X128" s="43">
        <f>SUM($E128:I128)</f>
        <v>535560</v>
      </c>
      <c r="Y128" s="43">
        <f>SUM($E128:J128)</f>
        <v>675341</v>
      </c>
      <c r="Z128" s="43">
        <f>SUM($E128:K128)</f>
        <v>844058</v>
      </c>
      <c r="AA128" s="43">
        <f>SUM($E128:L128)</f>
        <v>1003955</v>
      </c>
      <c r="AB128" s="43">
        <f>SUM($E128:M128)</f>
        <v>1140279</v>
      </c>
      <c r="AC128" s="43">
        <f>SUM($E128:N128)</f>
        <v>1275059</v>
      </c>
      <c r="AD128" s="43">
        <f>SUM($E128:O128)</f>
        <v>1389421</v>
      </c>
      <c r="AE128" s="43">
        <f>SUM($E128:P128)</f>
        <v>1497195</v>
      </c>
    </row>
    <row r="129" spans="1:31" s="17" customFormat="1" ht="15.2" customHeight="1">
      <c r="A129" s="25">
        <v>2017</v>
      </c>
      <c r="B129" s="32"/>
      <c r="C129" s="30" t="s">
        <v>6</v>
      </c>
      <c r="E129" s="43">
        <f t="shared" si="44"/>
        <v>90627</v>
      </c>
      <c r="F129" s="43">
        <f t="shared" ref="F129:P138" si="47">SUMIFS(F$11:F$115,$A$11:$A$115,$A129,$C$11:$C$115,$C129)</f>
        <v>83358</v>
      </c>
      <c r="G129" s="43">
        <f t="shared" si="47"/>
        <v>103362</v>
      </c>
      <c r="H129" s="43">
        <f t="shared" si="47"/>
        <v>115014</v>
      </c>
      <c r="I129" s="43">
        <f t="shared" si="47"/>
        <v>121686</v>
      </c>
      <c r="J129" s="43">
        <f t="shared" si="47"/>
        <v>132810</v>
      </c>
      <c r="K129" s="43">
        <f t="shared" si="47"/>
        <v>162156</v>
      </c>
      <c r="L129" s="43">
        <f t="shared" si="47"/>
        <v>168105</v>
      </c>
      <c r="M129" s="43">
        <f t="shared" si="47"/>
        <v>135128</v>
      </c>
      <c r="N129" s="43">
        <f t="shared" si="47"/>
        <v>128215</v>
      </c>
      <c r="O129" s="43">
        <f t="shared" si="47"/>
        <v>118541</v>
      </c>
      <c r="P129" s="43">
        <f t="shared" si="47"/>
        <v>112646</v>
      </c>
      <c r="Q129" s="43">
        <f t="shared" ref="Q129" si="48">SUM(E129:P129)</f>
        <v>1471648</v>
      </c>
      <c r="R129" s="44"/>
      <c r="S129" s="44"/>
      <c r="T129" s="43">
        <f>SUM($E129:E129)</f>
        <v>90627</v>
      </c>
      <c r="U129" s="43">
        <f>SUM($E129:F129)</f>
        <v>173985</v>
      </c>
      <c r="V129" s="43">
        <f>SUM($E129:G129)</f>
        <v>277347</v>
      </c>
      <c r="W129" s="43">
        <f>SUM($E129:H129)</f>
        <v>392361</v>
      </c>
      <c r="X129" s="43">
        <f>SUM($E129:I129)</f>
        <v>514047</v>
      </c>
      <c r="Y129" s="43">
        <f>SUM($E129:J129)</f>
        <v>646857</v>
      </c>
      <c r="Z129" s="43">
        <f>SUM($E129:K129)</f>
        <v>809013</v>
      </c>
      <c r="AA129" s="43">
        <f>SUM($E129:L129)</f>
        <v>977118</v>
      </c>
      <c r="AB129" s="43">
        <f>SUM($E129:M129)</f>
        <v>1112246</v>
      </c>
      <c r="AC129" s="43">
        <f>SUM($E129:N129)</f>
        <v>1240461</v>
      </c>
      <c r="AD129" s="43">
        <f>SUM($E129:O129)</f>
        <v>1359002</v>
      </c>
      <c r="AE129" s="43">
        <f>SUM($E129:P129)</f>
        <v>1471648</v>
      </c>
    </row>
    <row r="130" spans="1:31" s="17" customFormat="1" ht="15.2" customHeight="1">
      <c r="A130" s="25">
        <v>2018</v>
      </c>
      <c r="B130" s="32"/>
      <c r="C130" s="30" t="s">
        <v>6</v>
      </c>
      <c r="E130" s="43">
        <f t="shared" si="44"/>
        <v>88872</v>
      </c>
      <c r="F130" s="43">
        <f t="shared" si="47"/>
        <v>84177</v>
      </c>
      <c r="G130" s="43">
        <f t="shared" si="47"/>
        <v>118778</v>
      </c>
      <c r="H130" s="43">
        <f t="shared" si="47"/>
        <v>114701</v>
      </c>
      <c r="I130" s="43">
        <f t="shared" si="47"/>
        <v>133476</v>
      </c>
      <c r="J130" s="43">
        <f t="shared" si="47"/>
        <v>146179</v>
      </c>
      <c r="K130" s="43">
        <f t="shared" si="47"/>
        <v>163049</v>
      </c>
      <c r="L130" s="43">
        <f t="shared" si="47"/>
        <v>172152</v>
      </c>
      <c r="M130" s="43">
        <f t="shared" si="47"/>
        <v>133740</v>
      </c>
      <c r="N130" s="43">
        <f t="shared" si="47"/>
        <v>126854</v>
      </c>
      <c r="O130" s="43">
        <f t="shared" si="47"/>
        <v>112894</v>
      </c>
      <c r="P130" s="43">
        <f t="shared" si="47"/>
        <v>113834</v>
      </c>
      <c r="Q130" s="43">
        <f t="shared" si="46"/>
        <v>1508706</v>
      </c>
      <c r="R130" s="44"/>
      <c r="S130" s="44"/>
      <c r="T130" s="43">
        <f>SUM($E130:E130)</f>
        <v>88872</v>
      </c>
      <c r="U130" s="43">
        <f>SUM($E130:F130)</f>
        <v>173049</v>
      </c>
      <c r="V130" s="43">
        <f>SUM($E130:G130)</f>
        <v>291827</v>
      </c>
      <c r="W130" s="43">
        <f>SUM($E130:H130)</f>
        <v>406528</v>
      </c>
      <c r="X130" s="43">
        <f>SUM($E130:I130)</f>
        <v>540004</v>
      </c>
      <c r="Y130" s="43">
        <f>SUM($E130:J130)</f>
        <v>686183</v>
      </c>
      <c r="Z130" s="43">
        <f>SUM($E130:K130)</f>
        <v>849232</v>
      </c>
      <c r="AA130" s="43">
        <f>SUM($E130:L130)</f>
        <v>1021384</v>
      </c>
      <c r="AB130" s="43">
        <f>SUM($E130:M130)</f>
        <v>1155124</v>
      </c>
      <c r="AC130" s="43">
        <f>SUM($E130:N130)</f>
        <v>1281978</v>
      </c>
      <c r="AD130" s="43">
        <f>SUM($E130:O130)</f>
        <v>1394872</v>
      </c>
      <c r="AE130" s="43">
        <f>SUM($E130:P130)</f>
        <v>1508706</v>
      </c>
    </row>
    <row r="131" spans="1:31" s="17" customFormat="1" ht="15.2" customHeight="1">
      <c r="A131" s="25">
        <v>2019</v>
      </c>
      <c r="B131" s="32"/>
      <c r="C131" s="30" t="s">
        <v>6</v>
      </c>
      <c r="E131" s="43">
        <f t="shared" si="44"/>
        <v>83511</v>
      </c>
      <c r="F131" s="43">
        <f t="shared" si="47"/>
        <v>79122</v>
      </c>
      <c r="G131" s="43">
        <f t="shared" si="47"/>
        <v>111355</v>
      </c>
      <c r="H131" s="43">
        <f t="shared" si="47"/>
        <v>113004</v>
      </c>
      <c r="I131" s="43">
        <f t="shared" si="47"/>
        <v>127927</v>
      </c>
      <c r="J131" s="43">
        <f t="shared" si="47"/>
        <v>142821</v>
      </c>
      <c r="K131" s="43">
        <f t="shared" si="47"/>
        <v>167462</v>
      </c>
      <c r="L131" s="43">
        <f t="shared" si="47"/>
        <v>174919</v>
      </c>
      <c r="M131" s="43">
        <f t="shared" si="47"/>
        <v>127854</v>
      </c>
      <c r="N131" s="43">
        <f t="shared" si="47"/>
        <v>125375</v>
      </c>
      <c r="O131" s="43">
        <f t="shared" si="47"/>
        <v>111365</v>
      </c>
      <c r="P131" s="43">
        <f t="shared" si="47"/>
        <v>117319</v>
      </c>
      <c r="Q131" s="43">
        <f t="shared" si="46"/>
        <v>1482034</v>
      </c>
      <c r="R131" s="44"/>
      <c r="S131" s="44"/>
      <c r="T131" s="43">
        <f>SUM($E131:E131)</f>
        <v>83511</v>
      </c>
      <c r="U131" s="43">
        <f>SUM($E131:F131)</f>
        <v>162633</v>
      </c>
      <c r="V131" s="43">
        <f>SUM($E131:G131)</f>
        <v>273988</v>
      </c>
      <c r="W131" s="43">
        <f>SUM($E131:H131)</f>
        <v>386992</v>
      </c>
      <c r="X131" s="43">
        <f>SUM($E131:I131)</f>
        <v>514919</v>
      </c>
      <c r="Y131" s="43">
        <f>SUM($E131:J131)</f>
        <v>657740</v>
      </c>
      <c r="Z131" s="43">
        <f>SUM($E131:K131)</f>
        <v>825202</v>
      </c>
      <c r="AA131" s="43">
        <f>SUM($E131:L131)</f>
        <v>1000121</v>
      </c>
      <c r="AB131" s="43">
        <f>SUM($E131:M131)</f>
        <v>1127975</v>
      </c>
      <c r="AC131" s="43">
        <f>SUM($E131:N131)</f>
        <v>1253350</v>
      </c>
      <c r="AD131" s="43">
        <f>SUM($E131:O131)</f>
        <v>1364715</v>
      </c>
      <c r="AE131" s="43">
        <f>SUM($E131:P131)</f>
        <v>1482034</v>
      </c>
    </row>
    <row r="132" spans="1:31" s="17" customFormat="1" ht="15.2" customHeight="1">
      <c r="A132" s="25">
        <v>2020</v>
      </c>
      <c r="B132" s="32"/>
      <c r="C132" s="30" t="s">
        <v>6</v>
      </c>
      <c r="E132" s="43">
        <f t="shared" si="44"/>
        <v>86876</v>
      </c>
      <c r="F132" s="43">
        <f t="shared" si="47"/>
        <v>85552</v>
      </c>
      <c r="G132" s="43">
        <f t="shared" si="47"/>
        <v>57138</v>
      </c>
      <c r="H132" s="43">
        <f t="shared" si="47"/>
        <v>3571</v>
      </c>
      <c r="I132" s="43">
        <f t="shared" si="47"/>
        <v>3962</v>
      </c>
      <c r="J132" s="43">
        <f t="shared" si="47"/>
        <v>5944</v>
      </c>
      <c r="K132" s="43">
        <f t="shared" si="47"/>
        <v>6510</v>
      </c>
      <c r="L132" s="43">
        <f t="shared" si="47"/>
        <v>6730</v>
      </c>
      <c r="M132" s="43">
        <f t="shared" si="47"/>
        <v>6449</v>
      </c>
      <c r="N132" s="43">
        <f t="shared" si="47"/>
        <v>6744</v>
      </c>
      <c r="O132" s="43">
        <f t="shared" si="47"/>
        <v>6045</v>
      </c>
      <c r="P132" s="43">
        <f t="shared" si="47"/>
        <v>6407</v>
      </c>
      <c r="Q132" s="43">
        <f t="shared" ref="Q132" si="49">SUM(E132:P132)</f>
        <v>281928</v>
      </c>
      <c r="R132" s="44"/>
      <c r="S132" s="44"/>
      <c r="T132" s="43">
        <f>SUM($E132:E132)</f>
        <v>86876</v>
      </c>
      <c r="U132" s="43">
        <f>SUM($E132:F132)</f>
        <v>172428</v>
      </c>
      <c r="V132" s="43">
        <f>SUM($E132:G132)</f>
        <v>229566</v>
      </c>
      <c r="W132" s="43">
        <f>SUM($E132:H132)</f>
        <v>233137</v>
      </c>
      <c r="X132" s="43">
        <f>SUM($E132:I132)</f>
        <v>237099</v>
      </c>
      <c r="Y132" s="43">
        <f>SUM($E132:J132)</f>
        <v>243043</v>
      </c>
      <c r="Z132" s="43">
        <f>SUM($E132:K132)</f>
        <v>249553</v>
      </c>
      <c r="AA132" s="43">
        <f>SUM($E132:L132)</f>
        <v>256283</v>
      </c>
      <c r="AB132" s="43">
        <f>SUM($E132:M132)</f>
        <v>262732</v>
      </c>
      <c r="AC132" s="43">
        <f>SUM($E132:N132)</f>
        <v>269476</v>
      </c>
      <c r="AD132" s="43">
        <f>SUM($E132:O132)</f>
        <v>275521</v>
      </c>
      <c r="AE132" s="43">
        <f>SUM($E132:P132)</f>
        <v>281928</v>
      </c>
    </row>
    <row r="133" spans="1:31" s="17" customFormat="1" ht="15.2" customHeight="1">
      <c r="A133" s="25">
        <v>2021</v>
      </c>
      <c r="B133" s="32"/>
      <c r="C133" s="30" t="s">
        <v>6</v>
      </c>
      <c r="E133" s="43">
        <f t="shared" si="44"/>
        <v>5146</v>
      </c>
      <c r="F133" s="43">
        <f t="shared" si="47"/>
        <v>4829</v>
      </c>
      <c r="G133" s="43">
        <f t="shared" si="47"/>
        <v>5743</v>
      </c>
      <c r="H133" s="43">
        <f t="shared" si="47"/>
        <v>6183</v>
      </c>
      <c r="I133" s="43">
        <f t="shared" si="47"/>
        <v>6992</v>
      </c>
      <c r="J133" s="43">
        <f t="shared" si="47"/>
        <v>7135</v>
      </c>
      <c r="K133" s="43">
        <f t="shared" si="47"/>
        <v>10702</v>
      </c>
      <c r="L133" s="43">
        <f t="shared" si="47"/>
        <v>20100</v>
      </c>
      <c r="M133" s="43">
        <f t="shared" si="47"/>
        <v>19503</v>
      </c>
      <c r="N133" s="43">
        <f t="shared" si="47"/>
        <v>19700</v>
      </c>
      <c r="O133" s="43">
        <f t="shared" si="47"/>
        <v>23288</v>
      </c>
      <c r="P133" s="43">
        <f t="shared" si="47"/>
        <v>35510</v>
      </c>
      <c r="Q133" s="43">
        <f t="shared" ref="Q133:Q134" si="50">SUM(E133:P133)</f>
        <v>164831</v>
      </c>
      <c r="R133" s="44"/>
      <c r="S133" s="44"/>
      <c r="T133" s="43">
        <f>SUM($E133:E133)</f>
        <v>5146</v>
      </c>
      <c r="U133" s="43">
        <f>SUM($E133:F133)</f>
        <v>9975</v>
      </c>
      <c r="V133" s="43">
        <f>SUM($E133:G133)</f>
        <v>15718</v>
      </c>
      <c r="W133" s="43">
        <f>SUM($E133:H133)</f>
        <v>21901</v>
      </c>
      <c r="X133" s="43">
        <f>SUM($E133:I133)</f>
        <v>28893</v>
      </c>
      <c r="Y133" s="43">
        <f>SUM($E133:J133)</f>
        <v>36028</v>
      </c>
      <c r="Z133" s="43">
        <f>SUM($E133:K133)</f>
        <v>46730</v>
      </c>
      <c r="AA133" s="43">
        <f>SUM($E133:L133)</f>
        <v>66830</v>
      </c>
      <c r="AB133" s="43">
        <f>SUM($E133:M133)</f>
        <v>86333</v>
      </c>
      <c r="AC133" s="43">
        <f>SUM($E133:N133)</f>
        <v>106033</v>
      </c>
      <c r="AD133" s="43">
        <f>SUM($E133:O133)</f>
        <v>129321</v>
      </c>
      <c r="AE133" s="43">
        <f>SUM($E133:P133)</f>
        <v>164831</v>
      </c>
    </row>
    <row r="134" spans="1:31" s="17" customFormat="1" ht="15.2" customHeight="1">
      <c r="A134" s="25">
        <v>2022</v>
      </c>
      <c r="B134" s="32"/>
      <c r="C134" s="30" t="s">
        <v>6</v>
      </c>
      <c r="E134" s="43">
        <f t="shared" si="44"/>
        <v>15456</v>
      </c>
      <c r="F134" s="43">
        <f t="shared" si="47"/>
        <v>16013</v>
      </c>
      <c r="G134" s="43">
        <f t="shared" si="47"/>
        <v>30985</v>
      </c>
      <c r="H134" s="43">
        <f t="shared" si="47"/>
        <v>55159</v>
      </c>
      <c r="I134" s="43">
        <f t="shared" si="47"/>
        <v>63255</v>
      </c>
      <c r="J134" s="43">
        <f t="shared" si="47"/>
        <v>69205</v>
      </c>
      <c r="K134" s="43">
        <f t="shared" si="47"/>
        <v>83370</v>
      </c>
      <c r="L134" s="43">
        <f t="shared" si="47"/>
        <v>84463</v>
      </c>
      <c r="M134" s="43">
        <f t="shared" si="47"/>
        <v>73482</v>
      </c>
      <c r="N134" s="43">
        <f t="shared" si="47"/>
        <v>80743</v>
      </c>
      <c r="O134" s="43">
        <f t="shared" si="47"/>
        <v>76958</v>
      </c>
      <c r="P134" s="43">
        <f t="shared" si="47"/>
        <v>72979</v>
      </c>
      <c r="Q134" s="43">
        <f t="shared" si="50"/>
        <v>722068</v>
      </c>
      <c r="R134" s="44"/>
      <c r="S134" s="44"/>
      <c r="T134" s="43">
        <f>SUM($E134:E134)</f>
        <v>15456</v>
      </c>
      <c r="U134" s="43">
        <f>SUM($E134:F134)</f>
        <v>31469</v>
      </c>
      <c r="V134" s="43">
        <f>SUM($E134:G134)</f>
        <v>62454</v>
      </c>
      <c r="W134" s="43">
        <f>SUM($E134:H134)</f>
        <v>117613</v>
      </c>
      <c r="X134" s="43">
        <f>SUM($E134:I134)</f>
        <v>180868</v>
      </c>
      <c r="Y134" s="43">
        <f>SUM($E134:J134)</f>
        <v>250073</v>
      </c>
      <c r="Z134" s="43">
        <f>SUM($E134:K134)</f>
        <v>333443</v>
      </c>
      <c r="AA134" s="43">
        <f>SUM($E134:L134)</f>
        <v>417906</v>
      </c>
      <c r="AB134" s="43">
        <f>SUM($E134:M134)</f>
        <v>491388</v>
      </c>
      <c r="AC134" s="43">
        <f>SUM($E134:N134)</f>
        <v>572131</v>
      </c>
      <c r="AD134" s="43">
        <f>SUM($E134:O134)</f>
        <v>649089</v>
      </c>
      <c r="AE134" s="43">
        <f>SUM($E134:P134)</f>
        <v>722068</v>
      </c>
    </row>
    <row r="135" spans="1:31" s="17" customFormat="1" ht="15.2" customHeight="1">
      <c r="A135" s="25">
        <v>2023</v>
      </c>
      <c r="B135" s="32"/>
      <c r="C135" s="30" t="s">
        <v>6</v>
      </c>
      <c r="E135" s="43">
        <f t="shared" si="44"/>
        <v>62959</v>
      </c>
      <c r="F135" s="43">
        <f t="shared" si="47"/>
        <v>57446</v>
      </c>
      <c r="G135" s="43">
        <f t="shared" si="47"/>
        <v>75362</v>
      </c>
      <c r="H135" s="43">
        <f t="shared" si="47"/>
        <v>77545</v>
      </c>
      <c r="I135" s="43">
        <f t="shared" si="47"/>
        <v>89301</v>
      </c>
      <c r="J135" s="43">
        <f t="shared" si="47"/>
        <v>102910</v>
      </c>
      <c r="K135" s="43">
        <f t="shared" si="47"/>
        <v>110276</v>
      </c>
      <c r="L135" s="43">
        <f t="shared" si="47"/>
        <v>106974</v>
      </c>
      <c r="M135" s="43">
        <f t="shared" si="47"/>
        <v>90371</v>
      </c>
      <c r="N135" s="43">
        <f t="shared" si="47"/>
        <v>88068</v>
      </c>
      <c r="O135" s="43">
        <f t="shared" si="47"/>
        <v>82419</v>
      </c>
      <c r="P135" s="43">
        <f t="shared" si="47"/>
        <v>83073</v>
      </c>
      <c r="Q135" s="43">
        <f t="shared" ref="Q135:Q136" si="51">SUM(E135:P135)</f>
        <v>1026704</v>
      </c>
      <c r="R135" s="44"/>
      <c r="S135" s="44"/>
      <c r="T135" s="43">
        <f>SUM($E135:E135)</f>
        <v>62959</v>
      </c>
      <c r="U135" s="43">
        <f>SUM($E135:F135)</f>
        <v>120405</v>
      </c>
      <c r="V135" s="43">
        <f>SUM($E135:G135)</f>
        <v>195767</v>
      </c>
      <c r="W135" s="43">
        <f>SUM($E135:H135)</f>
        <v>273312</v>
      </c>
      <c r="X135" s="43">
        <f>SUM($E135:I135)</f>
        <v>362613</v>
      </c>
      <c r="Y135" s="43">
        <f>SUM($E135:J135)</f>
        <v>465523</v>
      </c>
      <c r="Z135" s="43">
        <f>SUM($E135:K135)</f>
        <v>575799</v>
      </c>
      <c r="AA135" s="43">
        <f>SUM($E135:L135)</f>
        <v>682773</v>
      </c>
      <c r="AB135" s="43">
        <f>SUM($E135:M135)</f>
        <v>773144</v>
      </c>
      <c r="AC135" s="43">
        <f>SUM($E135:N135)</f>
        <v>861212</v>
      </c>
      <c r="AD135" s="43">
        <f>SUM($E135:O135)</f>
        <v>943631</v>
      </c>
      <c r="AE135" s="43">
        <f>SUM($E135:P135)</f>
        <v>1026704</v>
      </c>
    </row>
    <row r="136" spans="1:31" s="17" customFormat="1" ht="15.2" customHeight="1">
      <c r="A136" s="25">
        <v>2024</v>
      </c>
      <c r="B136" s="32"/>
      <c r="C136" s="30" t="s">
        <v>6</v>
      </c>
      <c r="E136" s="43">
        <f t="shared" si="44"/>
        <v>61417</v>
      </c>
      <c r="F136" s="43">
        <f t="shared" si="47"/>
        <v>65926</v>
      </c>
      <c r="G136" s="43">
        <f t="shared" si="47"/>
        <v>86692</v>
      </c>
      <c r="H136" s="43">
        <f t="shared" si="47"/>
        <v>84603</v>
      </c>
      <c r="I136" s="43">
        <f t="shared" si="47"/>
        <v>104987</v>
      </c>
      <c r="J136" s="43">
        <f t="shared" si="47"/>
        <v>99573</v>
      </c>
      <c r="K136" s="43">
        <f t="shared" si="47"/>
        <v>113907</v>
      </c>
      <c r="L136" s="43">
        <f t="shared" si="47"/>
        <v>117248</v>
      </c>
      <c r="M136" s="43">
        <f t="shared" si="47"/>
        <v>90154</v>
      </c>
      <c r="N136" s="43">
        <f t="shared" si="47"/>
        <v>88896</v>
      </c>
      <c r="O136" s="43">
        <f t="shared" si="47"/>
        <v>84830</v>
      </c>
      <c r="P136" s="43">
        <f t="shared" si="47"/>
        <v>83266</v>
      </c>
      <c r="Q136" s="43">
        <f t="shared" si="51"/>
        <v>1081499</v>
      </c>
      <c r="R136" s="44"/>
      <c r="S136" s="44"/>
      <c r="T136" s="43">
        <f>SUM($E136:E136)</f>
        <v>61417</v>
      </c>
      <c r="U136" s="43">
        <f>SUM($E136:F136)</f>
        <v>127343</v>
      </c>
      <c r="V136" s="43">
        <f>SUM($E136:G136)</f>
        <v>214035</v>
      </c>
      <c r="W136" s="43">
        <f>SUM($E136:H136)</f>
        <v>298638</v>
      </c>
      <c r="X136" s="43">
        <f>SUM($E136:I136)</f>
        <v>403625</v>
      </c>
      <c r="Y136" s="43">
        <f>SUM($E136:J136)</f>
        <v>503198</v>
      </c>
      <c r="Z136" s="43">
        <f>SUM($E136:K136)</f>
        <v>617105</v>
      </c>
      <c r="AA136" s="43">
        <f>SUM($E136:L136)</f>
        <v>734353</v>
      </c>
      <c r="AB136" s="43">
        <f>SUM($E136:M136)</f>
        <v>824507</v>
      </c>
      <c r="AC136" s="43">
        <f>SUM($E136:N136)</f>
        <v>913403</v>
      </c>
      <c r="AD136" s="43">
        <f>SUM($E136:O136)</f>
        <v>998233</v>
      </c>
      <c r="AE136" s="43">
        <f>SUM($E136:P136)</f>
        <v>1081499</v>
      </c>
    </row>
    <row r="137" spans="1:31" s="17" customFormat="1" ht="15.2" customHeight="1">
      <c r="A137" s="25">
        <v>2025</v>
      </c>
      <c r="B137" s="32"/>
      <c r="C137" s="30" t="s">
        <v>6</v>
      </c>
      <c r="E137" s="43">
        <f t="shared" si="44"/>
        <v>61357</v>
      </c>
      <c r="F137" s="43">
        <f t="shared" si="47"/>
        <v>51022</v>
      </c>
      <c r="G137" s="43">
        <f t="shared" si="47"/>
        <v>62775</v>
      </c>
      <c r="H137" s="43">
        <f t="shared" si="47"/>
        <v>57100</v>
      </c>
      <c r="I137" s="43">
        <f t="shared" si="47"/>
        <v>69091</v>
      </c>
      <c r="J137" s="43">
        <f t="shared" si="47"/>
        <v>80284</v>
      </c>
      <c r="K137" s="43">
        <f t="shared" si="47"/>
        <v>91941</v>
      </c>
      <c r="L137" s="43">
        <f t="shared" si="47"/>
        <v>97211</v>
      </c>
      <c r="M137" s="43">
        <f t="shared" si="47"/>
        <v>71545</v>
      </c>
      <c r="N137" s="43">
        <f t="shared" si="47"/>
        <v>69420</v>
      </c>
      <c r="O137" s="43">
        <f t="shared" si="47"/>
        <v>61569</v>
      </c>
      <c r="P137" s="43">
        <f t="shared" si="47"/>
        <v>60324</v>
      </c>
      <c r="Q137" s="43">
        <f t="shared" ref="Q137" si="52">SUM(E137:P137)</f>
        <v>833639</v>
      </c>
      <c r="R137" s="44"/>
      <c r="S137" s="44"/>
      <c r="T137" s="43">
        <f>SUM($E137:E137)</f>
        <v>61357</v>
      </c>
      <c r="U137" s="43">
        <f>SUM($E137:F137)</f>
        <v>112379</v>
      </c>
      <c r="V137" s="43">
        <f>SUM($E137:G137)</f>
        <v>175154</v>
      </c>
      <c r="W137" s="43">
        <f>SUM($E137:H137)</f>
        <v>232254</v>
      </c>
      <c r="X137" s="43">
        <f>SUM($E137:I137)</f>
        <v>301345</v>
      </c>
      <c r="Y137" s="43">
        <f>SUM($E137:J137)</f>
        <v>381629</v>
      </c>
      <c r="Z137" s="43">
        <f>SUM($E137:K137)</f>
        <v>473570</v>
      </c>
      <c r="AA137" s="43">
        <f>SUM($E137:L137)</f>
        <v>570781</v>
      </c>
      <c r="AB137" s="43">
        <f>SUM($E137:M137)</f>
        <v>642326</v>
      </c>
      <c r="AC137" s="43">
        <f>SUM($E137:N137)</f>
        <v>711746</v>
      </c>
      <c r="AD137" s="43">
        <f>SUM($E137:O137)</f>
        <v>773315</v>
      </c>
      <c r="AE137" s="43">
        <f>SUM($E137:P137)</f>
        <v>833639</v>
      </c>
    </row>
    <row r="138" spans="1:31" s="17" customFormat="1" ht="15.2" customHeight="1">
      <c r="A138" s="25">
        <v>2026</v>
      </c>
      <c r="B138" s="32"/>
      <c r="C138" s="30" t="s">
        <v>6</v>
      </c>
      <c r="E138" s="43">
        <f t="shared" si="44"/>
        <v>47900</v>
      </c>
      <c r="F138" s="43">
        <f t="shared" si="47"/>
        <v>45641</v>
      </c>
      <c r="G138" s="43">
        <f t="shared" si="47"/>
        <v>61334</v>
      </c>
      <c r="H138" s="43">
        <f t="shared" si="47"/>
        <v>62243</v>
      </c>
      <c r="I138" s="43">
        <f t="shared" si="47"/>
        <v>80813</v>
      </c>
      <c r="J138" s="43">
        <f t="shared" si="47"/>
        <v>90944</v>
      </c>
      <c r="K138" s="43">
        <f t="shared" si="47"/>
        <v>106419</v>
      </c>
      <c r="L138" s="43">
        <f t="shared" si="47"/>
        <v>100826</v>
      </c>
      <c r="M138" s="43">
        <f t="shared" si="47"/>
        <v>0</v>
      </c>
      <c r="N138" s="43">
        <f t="shared" si="47"/>
        <v>0</v>
      </c>
      <c r="O138" s="43">
        <f t="shared" si="47"/>
        <v>0</v>
      </c>
      <c r="P138" s="43">
        <f t="shared" si="47"/>
        <v>0</v>
      </c>
      <c r="Q138" s="43">
        <f t="shared" ref="Q138" si="53">SUM(E138:P138)</f>
        <v>596120</v>
      </c>
      <c r="R138" s="44"/>
      <c r="S138" s="44"/>
      <c r="T138" s="43">
        <f>SUM($E138:E138)</f>
        <v>47900</v>
      </c>
      <c r="U138" s="43">
        <f>SUM($E138:F138)</f>
        <v>93541</v>
      </c>
      <c r="V138" s="43">
        <f>SUM($E138:G138)</f>
        <v>154875</v>
      </c>
      <c r="W138" s="43">
        <f>SUM($E138:H138)</f>
        <v>217118</v>
      </c>
      <c r="X138" s="43">
        <f>SUM($E138:I138)</f>
        <v>297931</v>
      </c>
      <c r="Y138" s="43">
        <f>SUM($E138:J138)</f>
        <v>388875</v>
      </c>
      <c r="Z138" s="43">
        <f>SUM($E138:K138)</f>
        <v>495294</v>
      </c>
      <c r="AA138" s="43">
        <f>SUM($E138:L138)</f>
        <v>596120</v>
      </c>
      <c r="AB138" s="43">
        <f>SUM($E138:M138)</f>
        <v>596120</v>
      </c>
      <c r="AC138" s="43">
        <f>SUM($E138:N138)</f>
        <v>596120</v>
      </c>
      <c r="AD138" s="43">
        <f>SUM($E138:O138)</f>
        <v>596120</v>
      </c>
      <c r="AE138" s="43">
        <f>SUM($E138:P138)</f>
        <v>596120</v>
      </c>
    </row>
    <row r="139" spans="1:31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</row>
    <row r="140" spans="1:31" ht="15.2" customHeight="1">
      <c r="R140" s="44"/>
      <c r="S140" s="44"/>
    </row>
    <row r="141" spans="1:31" ht="15.2" customHeight="1">
      <c r="A141" s="25">
        <v>2006</v>
      </c>
      <c r="B141" s="32"/>
      <c r="C141" s="30" t="s">
        <v>7</v>
      </c>
      <c r="D141" s="17"/>
      <c r="E141" s="43">
        <f t="shared" ref="E141:P150" si="54">SUMIFS(E$11:E$115,$A$11:$A$115,$A141,$C$11:$C$115,$C141)</f>
        <v>66994</v>
      </c>
      <c r="F141" s="43">
        <f t="shared" si="54"/>
        <v>65027</v>
      </c>
      <c r="G141" s="43">
        <f t="shared" si="54"/>
        <v>74579</v>
      </c>
      <c r="H141" s="43">
        <f t="shared" si="54"/>
        <v>65890</v>
      </c>
      <c r="I141" s="43">
        <f t="shared" si="54"/>
        <v>71868</v>
      </c>
      <c r="J141" s="43">
        <f t="shared" si="54"/>
        <v>73346</v>
      </c>
      <c r="K141" s="43">
        <f t="shared" si="54"/>
        <v>57466</v>
      </c>
      <c r="L141" s="43">
        <f t="shared" si="54"/>
        <v>70857</v>
      </c>
      <c r="M141" s="43">
        <f t="shared" si="54"/>
        <v>64835</v>
      </c>
      <c r="N141" s="43">
        <f t="shared" si="54"/>
        <v>67567</v>
      </c>
      <c r="O141" s="43">
        <f t="shared" si="54"/>
        <v>67013</v>
      </c>
      <c r="P141" s="43">
        <f t="shared" si="54"/>
        <v>57761</v>
      </c>
      <c r="Q141" s="43">
        <f t="shared" ref="Q141:Q150" si="55">SUM(E141:P141)</f>
        <v>803203</v>
      </c>
      <c r="R141" s="44"/>
      <c r="S141" s="44"/>
      <c r="T141" s="43">
        <f>SUM($E141:E141)</f>
        <v>66994</v>
      </c>
      <c r="U141" s="43">
        <f>SUM($E141:F141)</f>
        <v>132021</v>
      </c>
      <c r="V141" s="43">
        <f>SUM($E141:G141)</f>
        <v>206600</v>
      </c>
      <c r="W141" s="43">
        <f>SUM($E141:H141)</f>
        <v>272490</v>
      </c>
      <c r="X141" s="43">
        <f>SUM($E141:I141)</f>
        <v>344358</v>
      </c>
      <c r="Y141" s="43">
        <f>SUM($E141:J141)</f>
        <v>417704</v>
      </c>
      <c r="Z141" s="43">
        <f>SUM($E141:K141)</f>
        <v>475170</v>
      </c>
      <c r="AA141" s="43">
        <f>SUM($E141:L141)</f>
        <v>546027</v>
      </c>
      <c r="AB141" s="43">
        <f>SUM($E141:M141)</f>
        <v>610862</v>
      </c>
      <c r="AC141" s="43">
        <f>SUM($E141:N141)</f>
        <v>678429</v>
      </c>
      <c r="AD141" s="43">
        <f>SUM($E141:O141)</f>
        <v>745442</v>
      </c>
      <c r="AE141" s="43">
        <f>SUM($E141:P141)</f>
        <v>803203</v>
      </c>
    </row>
    <row r="142" spans="1:31" ht="15.2" customHeight="1">
      <c r="A142" s="25">
        <v>2007</v>
      </c>
      <c r="B142" s="32"/>
      <c r="C142" s="30" t="s">
        <v>7</v>
      </c>
      <c r="D142" s="17"/>
      <c r="E142" s="43">
        <f t="shared" si="54"/>
        <v>62955</v>
      </c>
      <c r="F142" s="43">
        <f t="shared" si="54"/>
        <v>59422</v>
      </c>
      <c r="G142" s="43">
        <f t="shared" si="54"/>
        <v>69489</v>
      </c>
      <c r="H142" s="43">
        <f t="shared" si="54"/>
        <v>67119</v>
      </c>
      <c r="I142" s="43">
        <f t="shared" si="54"/>
        <v>76685</v>
      </c>
      <c r="J142" s="43">
        <f t="shared" si="54"/>
        <v>74948</v>
      </c>
      <c r="K142" s="43">
        <f t="shared" si="54"/>
        <v>66348</v>
      </c>
      <c r="L142" s="43">
        <f t="shared" si="54"/>
        <v>78499</v>
      </c>
      <c r="M142" s="43">
        <f t="shared" si="54"/>
        <v>71282</v>
      </c>
      <c r="N142" s="43">
        <f t="shared" si="54"/>
        <v>80687</v>
      </c>
      <c r="O142" s="43">
        <f t="shared" si="54"/>
        <v>76723</v>
      </c>
      <c r="P142" s="43">
        <f t="shared" si="54"/>
        <v>60029</v>
      </c>
      <c r="Q142" s="43">
        <f t="shared" si="55"/>
        <v>844186</v>
      </c>
      <c r="R142" s="44"/>
      <c r="S142" s="44"/>
      <c r="T142" s="43">
        <f>SUM($E142:E142)</f>
        <v>62955</v>
      </c>
      <c r="U142" s="43">
        <f>SUM($E142:F142)</f>
        <v>122377</v>
      </c>
      <c r="V142" s="43">
        <f>SUM($E142:G142)</f>
        <v>191866</v>
      </c>
      <c r="W142" s="43">
        <f>SUM($E142:H142)</f>
        <v>258985</v>
      </c>
      <c r="X142" s="43">
        <f>SUM($E142:I142)</f>
        <v>335670</v>
      </c>
      <c r="Y142" s="43">
        <f>SUM($E142:J142)</f>
        <v>410618</v>
      </c>
      <c r="Z142" s="43">
        <f>SUM($E142:K142)</f>
        <v>476966</v>
      </c>
      <c r="AA142" s="43">
        <f>SUM($E142:L142)</f>
        <v>555465</v>
      </c>
      <c r="AB142" s="43">
        <f>SUM($E142:M142)</f>
        <v>626747</v>
      </c>
      <c r="AC142" s="43">
        <f>SUM($E142:N142)</f>
        <v>707434</v>
      </c>
      <c r="AD142" s="43">
        <f>SUM($E142:O142)</f>
        <v>784157</v>
      </c>
      <c r="AE142" s="43">
        <f>SUM($E142:P142)</f>
        <v>844186</v>
      </c>
    </row>
    <row r="143" spans="1:31" ht="15.2" customHeight="1">
      <c r="A143" s="25">
        <v>2008</v>
      </c>
      <c r="B143" s="32"/>
      <c r="C143" s="30" t="s">
        <v>7</v>
      </c>
      <c r="D143" s="17"/>
      <c r="E143" s="43">
        <f t="shared" si="54"/>
        <v>68995</v>
      </c>
      <c r="F143" s="43">
        <f t="shared" si="54"/>
        <v>69546</v>
      </c>
      <c r="G143" s="43">
        <f t="shared" si="54"/>
        <v>69263</v>
      </c>
      <c r="H143" s="43">
        <f t="shared" si="54"/>
        <v>74741</v>
      </c>
      <c r="I143" s="43">
        <f t="shared" si="54"/>
        <v>76619</v>
      </c>
      <c r="J143" s="43">
        <f t="shared" si="54"/>
        <v>77130</v>
      </c>
      <c r="K143" s="43">
        <f t="shared" si="54"/>
        <v>70592</v>
      </c>
      <c r="L143" s="43">
        <f t="shared" si="54"/>
        <v>72933</v>
      </c>
      <c r="M143" s="43">
        <f t="shared" si="54"/>
        <v>72842</v>
      </c>
      <c r="N143" s="43">
        <f t="shared" si="54"/>
        <v>74999</v>
      </c>
      <c r="O143" s="43">
        <f t="shared" si="54"/>
        <v>61124</v>
      </c>
      <c r="P143" s="43">
        <f t="shared" si="54"/>
        <v>53146</v>
      </c>
      <c r="Q143" s="43">
        <f t="shared" si="55"/>
        <v>841930</v>
      </c>
      <c r="R143" s="44"/>
      <c r="S143" s="44"/>
      <c r="T143" s="43">
        <f>SUM($E143:E143)</f>
        <v>68995</v>
      </c>
      <c r="U143" s="43">
        <f>SUM($E143:F143)</f>
        <v>138541</v>
      </c>
      <c r="V143" s="43">
        <f>SUM($E143:G143)</f>
        <v>207804</v>
      </c>
      <c r="W143" s="43">
        <f>SUM($E143:H143)</f>
        <v>282545</v>
      </c>
      <c r="X143" s="43">
        <f>SUM($E143:I143)</f>
        <v>359164</v>
      </c>
      <c r="Y143" s="43">
        <f>SUM($E143:J143)</f>
        <v>436294</v>
      </c>
      <c r="Z143" s="43">
        <f>SUM($E143:K143)</f>
        <v>506886</v>
      </c>
      <c r="AA143" s="43">
        <f>SUM($E143:L143)</f>
        <v>579819</v>
      </c>
      <c r="AB143" s="43">
        <f>SUM($E143:M143)</f>
        <v>652661</v>
      </c>
      <c r="AC143" s="43">
        <f>SUM($E143:N143)</f>
        <v>727660</v>
      </c>
      <c r="AD143" s="43">
        <f>SUM($E143:O143)</f>
        <v>788784</v>
      </c>
      <c r="AE143" s="43">
        <f>SUM($E143:P143)</f>
        <v>841930</v>
      </c>
    </row>
    <row r="144" spans="1:31" ht="15.2" customHeight="1">
      <c r="A144" s="25">
        <v>2009</v>
      </c>
      <c r="B144" s="32"/>
      <c r="C144" s="30" t="s">
        <v>7</v>
      </c>
      <c r="D144" s="17"/>
      <c r="E144" s="43">
        <f t="shared" si="54"/>
        <v>49218</v>
      </c>
      <c r="F144" s="43">
        <f t="shared" si="54"/>
        <v>51931</v>
      </c>
      <c r="G144" s="43">
        <f t="shared" si="54"/>
        <v>57767</v>
      </c>
      <c r="H144" s="43">
        <f t="shared" si="54"/>
        <v>57959</v>
      </c>
      <c r="I144" s="43">
        <f t="shared" si="54"/>
        <v>57023</v>
      </c>
      <c r="J144" s="43">
        <f t="shared" si="54"/>
        <v>58984</v>
      </c>
      <c r="K144" s="43">
        <f t="shared" si="54"/>
        <v>59560</v>
      </c>
      <c r="L144" s="43">
        <f t="shared" si="54"/>
        <v>62116</v>
      </c>
      <c r="M144" s="43">
        <f t="shared" si="54"/>
        <v>69048</v>
      </c>
      <c r="N144" s="43">
        <f t="shared" si="54"/>
        <v>71587</v>
      </c>
      <c r="O144" s="43">
        <f t="shared" si="54"/>
        <v>65687</v>
      </c>
      <c r="P144" s="43">
        <f t="shared" si="54"/>
        <v>62820</v>
      </c>
      <c r="Q144" s="43">
        <f t="shared" si="55"/>
        <v>723700</v>
      </c>
      <c r="R144" s="44"/>
      <c r="S144" s="44"/>
      <c r="T144" s="43">
        <f>SUM($E144:E144)</f>
        <v>49218</v>
      </c>
      <c r="U144" s="43">
        <f>SUM($E144:F144)</f>
        <v>101149</v>
      </c>
      <c r="V144" s="43">
        <f>SUM($E144:G144)</f>
        <v>158916</v>
      </c>
      <c r="W144" s="43">
        <f>SUM($E144:H144)</f>
        <v>216875</v>
      </c>
      <c r="X144" s="43">
        <f>SUM($E144:I144)</f>
        <v>273898</v>
      </c>
      <c r="Y144" s="43">
        <f>SUM($E144:J144)</f>
        <v>332882</v>
      </c>
      <c r="Z144" s="43">
        <f>SUM($E144:K144)</f>
        <v>392442</v>
      </c>
      <c r="AA144" s="43">
        <f>SUM($E144:L144)</f>
        <v>454558</v>
      </c>
      <c r="AB144" s="43">
        <f>SUM($E144:M144)</f>
        <v>523606</v>
      </c>
      <c r="AC144" s="43">
        <f>SUM($E144:N144)</f>
        <v>595193</v>
      </c>
      <c r="AD144" s="43">
        <f>SUM($E144:O144)</f>
        <v>660880</v>
      </c>
      <c r="AE144" s="43">
        <f>SUM($E144:P144)</f>
        <v>723700</v>
      </c>
    </row>
    <row r="145" spans="1:31" ht="15.2" customHeight="1">
      <c r="A145" s="25">
        <v>2010</v>
      </c>
      <c r="B145" s="32"/>
      <c r="C145" s="30" t="s">
        <v>7</v>
      </c>
      <c r="D145" s="17"/>
      <c r="E145" s="43">
        <f t="shared" si="54"/>
        <v>59256</v>
      </c>
      <c r="F145" s="43">
        <f t="shared" si="54"/>
        <v>59424</v>
      </c>
      <c r="G145" s="43">
        <f t="shared" si="54"/>
        <v>69333</v>
      </c>
      <c r="H145" s="43">
        <f t="shared" si="54"/>
        <v>66695</v>
      </c>
      <c r="I145" s="43">
        <f t="shared" si="54"/>
        <v>67364</v>
      </c>
      <c r="J145" s="43">
        <f t="shared" si="54"/>
        <v>71683</v>
      </c>
      <c r="K145" s="43">
        <f t="shared" si="54"/>
        <v>62022</v>
      </c>
      <c r="L145" s="43">
        <f t="shared" si="54"/>
        <v>66211</v>
      </c>
      <c r="M145" s="43">
        <f t="shared" si="54"/>
        <v>67430</v>
      </c>
      <c r="N145" s="43">
        <f t="shared" si="54"/>
        <v>67464</v>
      </c>
      <c r="O145" s="43">
        <f t="shared" si="54"/>
        <v>64793</v>
      </c>
      <c r="P145" s="43">
        <f t="shared" si="54"/>
        <v>49936</v>
      </c>
      <c r="Q145" s="43">
        <f t="shared" si="55"/>
        <v>771611</v>
      </c>
      <c r="R145" s="44"/>
      <c r="S145" s="44"/>
      <c r="T145" s="43">
        <f>SUM($E145:E145)</f>
        <v>59256</v>
      </c>
      <c r="U145" s="43">
        <f>SUM($E145:F145)</f>
        <v>118680</v>
      </c>
      <c r="V145" s="43">
        <f>SUM($E145:G145)</f>
        <v>188013</v>
      </c>
      <c r="W145" s="43">
        <f>SUM($E145:H145)</f>
        <v>254708</v>
      </c>
      <c r="X145" s="43">
        <f>SUM($E145:I145)</f>
        <v>322072</v>
      </c>
      <c r="Y145" s="43">
        <f>SUM($E145:J145)</f>
        <v>393755</v>
      </c>
      <c r="Z145" s="43">
        <f>SUM($E145:K145)</f>
        <v>455777</v>
      </c>
      <c r="AA145" s="43">
        <f>SUM($E145:L145)</f>
        <v>521988</v>
      </c>
      <c r="AB145" s="43">
        <f>SUM($E145:M145)</f>
        <v>589418</v>
      </c>
      <c r="AC145" s="43">
        <f>SUM($E145:N145)</f>
        <v>656882</v>
      </c>
      <c r="AD145" s="43">
        <f>SUM($E145:O145)</f>
        <v>721675</v>
      </c>
      <c r="AE145" s="43">
        <f>SUM($E145:P145)</f>
        <v>771611</v>
      </c>
    </row>
    <row r="146" spans="1:31" ht="15.2" customHeight="1">
      <c r="A146" s="25">
        <v>2011</v>
      </c>
      <c r="B146" s="32"/>
      <c r="C146" s="30" t="s">
        <v>7</v>
      </c>
      <c r="D146" s="17"/>
      <c r="E146" s="43">
        <f t="shared" si="54"/>
        <v>59226</v>
      </c>
      <c r="F146" s="43">
        <f t="shared" si="54"/>
        <v>57223</v>
      </c>
      <c r="G146" s="43">
        <f t="shared" si="54"/>
        <v>70410</v>
      </c>
      <c r="H146" s="43">
        <f t="shared" si="54"/>
        <v>66155</v>
      </c>
      <c r="I146" s="43">
        <f t="shared" si="54"/>
        <v>67653</v>
      </c>
      <c r="J146" s="43">
        <f t="shared" si="54"/>
        <v>70656</v>
      </c>
      <c r="K146" s="43">
        <f t="shared" si="54"/>
        <v>61702</v>
      </c>
      <c r="L146" s="43">
        <f t="shared" si="54"/>
        <v>71175</v>
      </c>
      <c r="M146" s="43">
        <f t="shared" si="54"/>
        <v>66866</v>
      </c>
      <c r="N146" s="43">
        <f t="shared" si="54"/>
        <v>67243</v>
      </c>
      <c r="O146" s="43">
        <f t="shared" si="54"/>
        <v>65763</v>
      </c>
      <c r="P146" s="43">
        <f t="shared" si="54"/>
        <v>59517</v>
      </c>
      <c r="Q146" s="43">
        <f t="shared" si="55"/>
        <v>783589</v>
      </c>
      <c r="R146" s="44"/>
      <c r="S146" s="44"/>
      <c r="T146" s="43">
        <f>SUM($E146:E146)</f>
        <v>59226</v>
      </c>
      <c r="U146" s="43">
        <f>SUM($E146:F146)</f>
        <v>116449</v>
      </c>
      <c r="V146" s="43">
        <f>SUM($E146:G146)</f>
        <v>186859</v>
      </c>
      <c r="W146" s="43">
        <f>SUM($E146:H146)</f>
        <v>253014</v>
      </c>
      <c r="X146" s="43">
        <f>SUM($E146:I146)</f>
        <v>320667</v>
      </c>
      <c r="Y146" s="43">
        <f>SUM($E146:J146)</f>
        <v>391323</v>
      </c>
      <c r="Z146" s="43">
        <f>SUM($E146:K146)</f>
        <v>453025</v>
      </c>
      <c r="AA146" s="43">
        <f>SUM($E146:L146)</f>
        <v>524200</v>
      </c>
      <c r="AB146" s="43">
        <f>SUM($E146:M146)</f>
        <v>591066</v>
      </c>
      <c r="AC146" s="43">
        <f>SUM($E146:N146)</f>
        <v>658309</v>
      </c>
      <c r="AD146" s="43">
        <f>SUM($E146:O146)</f>
        <v>724072</v>
      </c>
      <c r="AE146" s="43">
        <f>SUM($E146:P146)</f>
        <v>783589</v>
      </c>
    </row>
    <row r="147" spans="1:31" ht="15.2" customHeight="1">
      <c r="A147" s="25">
        <v>2012</v>
      </c>
      <c r="B147" s="32"/>
      <c r="C147" s="30" t="s">
        <v>7</v>
      </c>
      <c r="D147" s="17"/>
      <c r="E147" s="43">
        <f t="shared" si="54"/>
        <v>60015</v>
      </c>
      <c r="F147" s="43">
        <f t="shared" si="54"/>
        <v>61735</v>
      </c>
      <c r="G147" s="43">
        <f t="shared" si="54"/>
        <v>68650</v>
      </c>
      <c r="H147" s="43">
        <f t="shared" si="54"/>
        <v>66585</v>
      </c>
      <c r="I147" s="43">
        <f t="shared" si="54"/>
        <v>72280</v>
      </c>
      <c r="J147" s="43">
        <f t="shared" si="54"/>
        <v>70717</v>
      </c>
      <c r="K147" s="43">
        <f t="shared" si="54"/>
        <v>63797</v>
      </c>
      <c r="L147" s="43">
        <f t="shared" si="54"/>
        <v>72337</v>
      </c>
      <c r="M147" s="43">
        <f t="shared" si="54"/>
        <v>65059</v>
      </c>
      <c r="N147" s="43">
        <f t="shared" si="54"/>
        <v>71034</v>
      </c>
      <c r="O147" s="43">
        <f t="shared" si="54"/>
        <v>68862</v>
      </c>
      <c r="P147" s="43">
        <f t="shared" si="54"/>
        <v>56724</v>
      </c>
      <c r="Q147" s="43">
        <f t="shared" si="55"/>
        <v>797795</v>
      </c>
      <c r="R147" s="44"/>
      <c r="S147" s="44"/>
      <c r="T147" s="43">
        <f>SUM($E147:E147)</f>
        <v>60015</v>
      </c>
      <c r="U147" s="43">
        <f>SUM($E147:F147)</f>
        <v>121750</v>
      </c>
      <c r="V147" s="43">
        <f>SUM($E147:G147)</f>
        <v>190400</v>
      </c>
      <c r="W147" s="43">
        <f>SUM($E147:H147)</f>
        <v>256985</v>
      </c>
      <c r="X147" s="43">
        <f>SUM($E147:I147)</f>
        <v>329265</v>
      </c>
      <c r="Y147" s="43">
        <f>SUM($E147:J147)</f>
        <v>399982</v>
      </c>
      <c r="Z147" s="43">
        <f>SUM($E147:K147)</f>
        <v>463779</v>
      </c>
      <c r="AA147" s="43">
        <f>SUM($E147:L147)</f>
        <v>536116</v>
      </c>
      <c r="AB147" s="43">
        <f>SUM($E147:M147)</f>
        <v>601175</v>
      </c>
      <c r="AC147" s="43">
        <f>SUM($E147:N147)</f>
        <v>672209</v>
      </c>
      <c r="AD147" s="43">
        <f>SUM($E147:O147)</f>
        <v>741071</v>
      </c>
      <c r="AE147" s="43">
        <f>SUM($E147:P147)</f>
        <v>797795</v>
      </c>
    </row>
    <row r="148" spans="1:31" ht="15.2" customHeight="1">
      <c r="A148" s="25">
        <v>2013</v>
      </c>
      <c r="B148" s="32"/>
      <c r="C148" s="30" t="s">
        <v>7</v>
      </c>
      <c r="D148" s="17"/>
      <c r="E148" s="43">
        <f t="shared" si="54"/>
        <v>65616</v>
      </c>
      <c r="F148" s="43">
        <f t="shared" si="54"/>
        <v>60246</v>
      </c>
      <c r="G148" s="43">
        <f t="shared" si="54"/>
        <v>66779</v>
      </c>
      <c r="H148" s="43">
        <f t="shared" si="54"/>
        <v>69187</v>
      </c>
      <c r="I148" s="43">
        <f t="shared" si="54"/>
        <v>73743</v>
      </c>
      <c r="J148" s="43">
        <f t="shared" si="54"/>
        <v>70541</v>
      </c>
      <c r="K148" s="43">
        <f t="shared" si="54"/>
        <v>66158</v>
      </c>
      <c r="L148" s="43">
        <f t="shared" si="54"/>
        <v>71599</v>
      </c>
      <c r="M148" s="43">
        <f t="shared" si="54"/>
        <v>68234</v>
      </c>
      <c r="N148" s="43">
        <f t="shared" si="54"/>
        <v>75365</v>
      </c>
      <c r="O148" s="43">
        <f t="shared" si="54"/>
        <v>69217</v>
      </c>
      <c r="P148" s="43">
        <f t="shared" si="54"/>
        <v>58119</v>
      </c>
      <c r="Q148" s="43">
        <f t="shared" si="55"/>
        <v>814804</v>
      </c>
      <c r="R148" s="44"/>
      <c r="S148" s="44"/>
      <c r="T148" s="43">
        <f>SUM($E148:E148)</f>
        <v>65616</v>
      </c>
      <c r="U148" s="43">
        <f>SUM($E148:F148)</f>
        <v>125862</v>
      </c>
      <c r="V148" s="43">
        <f>SUM($E148:G148)</f>
        <v>192641</v>
      </c>
      <c r="W148" s="43">
        <f>SUM($E148:H148)</f>
        <v>261828</v>
      </c>
      <c r="X148" s="43">
        <f>SUM($E148:I148)</f>
        <v>335571</v>
      </c>
      <c r="Y148" s="43">
        <f>SUM($E148:J148)</f>
        <v>406112</v>
      </c>
      <c r="Z148" s="43">
        <f>SUM($E148:K148)</f>
        <v>472270</v>
      </c>
      <c r="AA148" s="43">
        <f>SUM($E148:L148)</f>
        <v>543869</v>
      </c>
      <c r="AB148" s="43">
        <f>SUM($E148:M148)</f>
        <v>612103</v>
      </c>
      <c r="AC148" s="43">
        <f>SUM($E148:N148)</f>
        <v>687468</v>
      </c>
      <c r="AD148" s="43">
        <f>SUM($E148:O148)</f>
        <v>756685</v>
      </c>
      <c r="AE148" s="43">
        <f>SUM($E148:P148)</f>
        <v>814804</v>
      </c>
    </row>
    <row r="149" spans="1:31" ht="15.2" customHeight="1">
      <c r="A149" s="25">
        <v>2014</v>
      </c>
      <c r="B149" s="32"/>
      <c r="C149" s="30" t="s">
        <v>7</v>
      </c>
      <c r="D149" s="17"/>
      <c r="E149" s="43">
        <f t="shared" si="54"/>
        <v>60970</v>
      </c>
      <c r="F149" s="43">
        <f t="shared" si="54"/>
        <v>60451</v>
      </c>
      <c r="G149" s="43">
        <f t="shared" si="54"/>
        <v>67099</v>
      </c>
      <c r="H149" s="43">
        <f t="shared" si="54"/>
        <v>68515</v>
      </c>
      <c r="I149" s="43">
        <f t="shared" si="54"/>
        <v>71918</v>
      </c>
      <c r="J149" s="43">
        <f t="shared" si="54"/>
        <v>70297</v>
      </c>
      <c r="K149" s="43">
        <f t="shared" si="54"/>
        <v>69407</v>
      </c>
      <c r="L149" s="43">
        <f t="shared" si="54"/>
        <v>69668</v>
      </c>
      <c r="M149" s="43">
        <f t="shared" si="54"/>
        <v>72628</v>
      </c>
      <c r="N149" s="43">
        <f t="shared" si="54"/>
        <v>76641</v>
      </c>
      <c r="O149" s="43">
        <f t="shared" si="54"/>
        <v>67056</v>
      </c>
      <c r="P149" s="43">
        <f t="shared" si="54"/>
        <v>64720</v>
      </c>
      <c r="Q149" s="43">
        <f t="shared" si="55"/>
        <v>819370</v>
      </c>
      <c r="R149" s="44"/>
      <c r="S149" s="44"/>
      <c r="T149" s="43">
        <f>SUM($E149:E149)</f>
        <v>60970</v>
      </c>
      <c r="U149" s="43">
        <f>SUM($E149:F149)</f>
        <v>121421</v>
      </c>
      <c r="V149" s="43">
        <f>SUM($E149:G149)</f>
        <v>188520</v>
      </c>
      <c r="W149" s="43">
        <f>SUM($E149:H149)</f>
        <v>257035</v>
      </c>
      <c r="X149" s="43">
        <f>SUM($E149:I149)</f>
        <v>328953</v>
      </c>
      <c r="Y149" s="43">
        <f>SUM($E149:J149)</f>
        <v>399250</v>
      </c>
      <c r="Z149" s="43">
        <f>SUM($E149:K149)</f>
        <v>468657</v>
      </c>
      <c r="AA149" s="43">
        <f>SUM($E149:L149)</f>
        <v>538325</v>
      </c>
      <c r="AB149" s="43">
        <f>SUM($E149:M149)</f>
        <v>610953</v>
      </c>
      <c r="AC149" s="43">
        <f>SUM($E149:N149)</f>
        <v>687594</v>
      </c>
      <c r="AD149" s="43">
        <f>SUM($E149:O149)</f>
        <v>754650</v>
      </c>
      <c r="AE149" s="43">
        <f>SUM($E149:P149)</f>
        <v>819370</v>
      </c>
    </row>
    <row r="150" spans="1:31" ht="15.2" customHeight="1">
      <c r="A150" s="25">
        <v>2015</v>
      </c>
      <c r="B150" s="32"/>
      <c r="C150" s="30" t="s">
        <v>7</v>
      </c>
      <c r="D150" s="17"/>
      <c r="E150" s="43">
        <f t="shared" si="54"/>
        <v>61768</v>
      </c>
      <c r="F150" s="43">
        <f t="shared" si="54"/>
        <v>60222</v>
      </c>
      <c r="G150" s="43">
        <f t="shared" si="54"/>
        <v>70293</v>
      </c>
      <c r="H150" s="43">
        <f t="shared" si="54"/>
        <v>68960</v>
      </c>
      <c r="I150" s="43">
        <f t="shared" si="54"/>
        <v>69100</v>
      </c>
      <c r="J150" s="43">
        <f t="shared" si="54"/>
        <v>71432</v>
      </c>
      <c r="K150" s="43">
        <f t="shared" si="54"/>
        <v>66187</v>
      </c>
      <c r="L150" s="43">
        <f t="shared" si="54"/>
        <v>69632</v>
      </c>
      <c r="M150" s="43">
        <f t="shared" si="54"/>
        <v>70350</v>
      </c>
      <c r="N150" s="43">
        <f t="shared" si="54"/>
        <v>74924</v>
      </c>
      <c r="O150" s="43">
        <f t="shared" si="54"/>
        <v>68872</v>
      </c>
      <c r="P150" s="43">
        <f t="shared" si="54"/>
        <v>64426</v>
      </c>
      <c r="Q150" s="43">
        <f t="shared" si="55"/>
        <v>816166</v>
      </c>
      <c r="R150" s="44"/>
      <c r="S150" s="44"/>
      <c r="T150" s="43">
        <f>SUM($E150:E150)</f>
        <v>61768</v>
      </c>
      <c r="U150" s="43">
        <f>SUM($E150:F150)</f>
        <v>121990</v>
      </c>
      <c r="V150" s="43">
        <f>SUM($E150:G150)</f>
        <v>192283</v>
      </c>
      <c r="W150" s="43">
        <f>SUM($E150:H150)</f>
        <v>261243</v>
      </c>
      <c r="X150" s="43">
        <f>SUM($E150:I150)</f>
        <v>330343</v>
      </c>
      <c r="Y150" s="43">
        <f>SUM($E150:J150)</f>
        <v>401775</v>
      </c>
      <c r="Z150" s="43">
        <f>SUM($E150:K150)</f>
        <v>467962</v>
      </c>
      <c r="AA150" s="43">
        <f>SUM($E150:L150)</f>
        <v>537594</v>
      </c>
      <c r="AB150" s="43">
        <f>SUM($E150:M150)</f>
        <v>607944</v>
      </c>
      <c r="AC150" s="43">
        <f>SUM($E150:N150)</f>
        <v>682868</v>
      </c>
      <c r="AD150" s="43">
        <f>SUM($E150:O150)</f>
        <v>751740</v>
      </c>
      <c r="AE150" s="43">
        <f>SUM($E150:P150)</f>
        <v>816166</v>
      </c>
    </row>
    <row r="151" spans="1:31" ht="15.2" customHeight="1">
      <c r="A151" s="25">
        <v>2016</v>
      </c>
      <c r="B151" s="32"/>
      <c r="C151" s="30" t="s">
        <v>7</v>
      </c>
      <c r="D151" s="17"/>
      <c r="E151" s="43">
        <f t="shared" ref="E151:P161" si="56">SUMIFS(E$11:E$115,$A$11:$A$115,$A151,$C$11:$C$115,$C151)</f>
        <v>62664</v>
      </c>
      <c r="F151" s="43">
        <f t="shared" si="56"/>
        <v>64255</v>
      </c>
      <c r="G151" s="43">
        <f t="shared" si="56"/>
        <v>71745</v>
      </c>
      <c r="H151" s="43">
        <f t="shared" si="56"/>
        <v>72117</v>
      </c>
      <c r="I151" s="43">
        <f t="shared" si="56"/>
        <v>71916</v>
      </c>
      <c r="J151" s="43">
        <f t="shared" si="56"/>
        <v>80034</v>
      </c>
      <c r="K151" s="43">
        <f t="shared" si="56"/>
        <v>67565</v>
      </c>
      <c r="L151" s="43">
        <f t="shared" si="56"/>
        <v>74454</v>
      </c>
      <c r="M151" s="43">
        <f t="shared" si="56"/>
        <v>74597</v>
      </c>
      <c r="N151" s="43">
        <f t="shared" si="56"/>
        <v>75012</v>
      </c>
      <c r="O151" s="43">
        <f t="shared" si="56"/>
        <v>73225</v>
      </c>
      <c r="P151" s="43">
        <f t="shared" si="56"/>
        <v>64151</v>
      </c>
      <c r="Q151" s="43">
        <f t="shared" ref="Q151:Q154" si="57">SUM(E151:P151)</f>
        <v>851735</v>
      </c>
      <c r="R151" s="44"/>
      <c r="S151" s="44"/>
      <c r="T151" s="43">
        <f>SUM($E151:E151)</f>
        <v>62664</v>
      </c>
      <c r="U151" s="43">
        <f>SUM($E151:F151)</f>
        <v>126919</v>
      </c>
      <c r="V151" s="43">
        <f>SUM($E151:G151)</f>
        <v>198664</v>
      </c>
      <c r="W151" s="43">
        <f>SUM($E151:H151)</f>
        <v>270781</v>
      </c>
      <c r="X151" s="43">
        <f>SUM($E151:I151)</f>
        <v>342697</v>
      </c>
      <c r="Y151" s="43">
        <f>SUM($E151:J151)</f>
        <v>422731</v>
      </c>
      <c r="Z151" s="43">
        <f>SUM($E151:K151)</f>
        <v>490296</v>
      </c>
      <c r="AA151" s="43">
        <f>SUM($E151:L151)</f>
        <v>564750</v>
      </c>
      <c r="AB151" s="43">
        <f>SUM($E151:M151)</f>
        <v>639347</v>
      </c>
      <c r="AC151" s="43">
        <f>SUM($E151:N151)</f>
        <v>714359</v>
      </c>
      <c r="AD151" s="43">
        <f>SUM($E151:O151)</f>
        <v>787584</v>
      </c>
      <c r="AE151" s="43">
        <f>SUM($E151:P151)</f>
        <v>851735</v>
      </c>
    </row>
    <row r="152" spans="1:31" ht="15.2" customHeight="1">
      <c r="A152" s="25">
        <v>2017</v>
      </c>
      <c r="B152" s="32"/>
      <c r="C152" s="30" t="s">
        <v>7</v>
      </c>
      <c r="D152" s="17"/>
      <c r="E152" s="43">
        <f t="shared" si="56"/>
        <v>65330</v>
      </c>
      <c r="F152" s="43">
        <f t="shared" si="56"/>
        <v>64814</v>
      </c>
      <c r="G152" s="43">
        <f t="shared" si="56"/>
        <v>74757</v>
      </c>
      <c r="H152" s="43">
        <f t="shared" si="56"/>
        <v>66684</v>
      </c>
      <c r="I152" s="43">
        <f t="shared" si="56"/>
        <v>75312</v>
      </c>
      <c r="J152" s="43">
        <f t="shared" si="56"/>
        <v>73736</v>
      </c>
      <c r="K152" s="43">
        <f t="shared" si="56"/>
        <v>63083</v>
      </c>
      <c r="L152" s="43">
        <f t="shared" si="56"/>
        <v>73741</v>
      </c>
      <c r="M152" s="43">
        <f t="shared" si="56"/>
        <v>68980</v>
      </c>
      <c r="N152" s="43">
        <f t="shared" si="56"/>
        <v>71267</v>
      </c>
      <c r="O152" s="43">
        <f t="shared" si="56"/>
        <v>70958</v>
      </c>
      <c r="P152" s="43">
        <f t="shared" si="56"/>
        <v>59511</v>
      </c>
      <c r="Q152" s="43">
        <f t="shared" ref="Q152" si="58">SUM(E152:P152)</f>
        <v>828173</v>
      </c>
      <c r="R152" s="44"/>
      <c r="S152" s="44"/>
      <c r="T152" s="43">
        <f>SUM($E152:E152)</f>
        <v>65330</v>
      </c>
      <c r="U152" s="43">
        <f>SUM($E152:F152)</f>
        <v>130144</v>
      </c>
      <c r="V152" s="43">
        <f>SUM($E152:G152)</f>
        <v>204901</v>
      </c>
      <c r="W152" s="43">
        <f>SUM($E152:H152)</f>
        <v>271585</v>
      </c>
      <c r="X152" s="43">
        <f>SUM($E152:I152)</f>
        <v>346897</v>
      </c>
      <c r="Y152" s="43">
        <f>SUM($E152:J152)</f>
        <v>420633</v>
      </c>
      <c r="Z152" s="43">
        <f>SUM($E152:K152)</f>
        <v>483716</v>
      </c>
      <c r="AA152" s="43">
        <f>SUM($E152:L152)</f>
        <v>557457</v>
      </c>
      <c r="AB152" s="43">
        <f>SUM($E152:M152)</f>
        <v>626437</v>
      </c>
      <c r="AC152" s="43">
        <f>SUM($E152:N152)</f>
        <v>697704</v>
      </c>
      <c r="AD152" s="43">
        <f>SUM($E152:O152)</f>
        <v>768662</v>
      </c>
      <c r="AE152" s="43">
        <f>SUM($E152:P152)</f>
        <v>828173</v>
      </c>
    </row>
    <row r="153" spans="1:31" ht="15.2" customHeight="1">
      <c r="A153" s="25">
        <v>2018</v>
      </c>
      <c r="B153" s="32"/>
      <c r="C153" s="30" t="s">
        <v>7</v>
      </c>
      <c r="D153" s="17"/>
      <c r="E153" s="43">
        <f t="shared" si="56"/>
        <v>58233</v>
      </c>
      <c r="F153" s="43">
        <f t="shared" si="56"/>
        <v>60554</v>
      </c>
      <c r="G153" s="43">
        <f t="shared" si="56"/>
        <v>73101</v>
      </c>
      <c r="H153" s="43">
        <f t="shared" si="56"/>
        <v>69069</v>
      </c>
      <c r="I153" s="43">
        <f t="shared" si="56"/>
        <v>74659</v>
      </c>
      <c r="J153" s="43">
        <f t="shared" si="56"/>
        <v>74419</v>
      </c>
      <c r="K153" s="43">
        <f t="shared" si="56"/>
        <v>66910</v>
      </c>
      <c r="L153" s="43">
        <f t="shared" si="56"/>
        <v>73538</v>
      </c>
      <c r="M153" s="43">
        <f t="shared" si="56"/>
        <v>69402</v>
      </c>
      <c r="N153" s="43">
        <f t="shared" si="56"/>
        <v>76573</v>
      </c>
      <c r="O153" s="43">
        <f t="shared" si="56"/>
        <v>71649</v>
      </c>
      <c r="P153" s="43">
        <f t="shared" si="56"/>
        <v>61011</v>
      </c>
      <c r="Q153" s="43">
        <f t="shared" si="57"/>
        <v>829118</v>
      </c>
      <c r="R153" s="44"/>
      <c r="S153" s="44"/>
      <c r="T153" s="43">
        <f>SUM($E153:E153)</f>
        <v>58233</v>
      </c>
      <c r="U153" s="43">
        <f>SUM($E153:F153)</f>
        <v>118787</v>
      </c>
      <c r="V153" s="43">
        <f>SUM($E153:G153)</f>
        <v>191888</v>
      </c>
      <c r="W153" s="43">
        <f>SUM($E153:H153)</f>
        <v>260957</v>
      </c>
      <c r="X153" s="43">
        <f>SUM($E153:I153)</f>
        <v>335616</v>
      </c>
      <c r="Y153" s="43">
        <f>SUM($E153:J153)</f>
        <v>410035</v>
      </c>
      <c r="Z153" s="43">
        <f>SUM($E153:K153)</f>
        <v>476945</v>
      </c>
      <c r="AA153" s="43">
        <f>SUM($E153:L153)</f>
        <v>550483</v>
      </c>
      <c r="AB153" s="43">
        <f>SUM($E153:M153)</f>
        <v>619885</v>
      </c>
      <c r="AC153" s="43">
        <f>SUM($E153:N153)</f>
        <v>696458</v>
      </c>
      <c r="AD153" s="43">
        <f>SUM($E153:O153)</f>
        <v>768107</v>
      </c>
      <c r="AE153" s="43">
        <f>SUM($E153:P153)</f>
        <v>829118</v>
      </c>
    </row>
    <row r="154" spans="1:31" ht="15.2" customHeight="1">
      <c r="A154" s="25">
        <v>2019</v>
      </c>
      <c r="B154" s="32"/>
      <c r="C154" s="30" t="s">
        <v>7</v>
      </c>
      <c r="D154" s="17"/>
      <c r="E154" s="43">
        <f t="shared" si="56"/>
        <v>62505</v>
      </c>
      <c r="F154" s="43">
        <f t="shared" si="56"/>
        <v>58192</v>
      </c>
      <c r="G154" s="43">
        <f t="shared" si="56"/>
        <v>68103</v>
      </c>
      <c r="H154" s="43">
        <f t="shared" si="56"/>
        <v>67229</v>
      </c>
      <c r="I154" s="43">
        <f t="shared" si="56"/>
        <v>72264</v>
      </c>
      <c r="J154" s="43">
        <f t="shared" si="56"/>
        <v>68836</v>
      </c>
      <c r="K154" s="43">
        <f t="shared" si="56"/>
        <v>65887</v>
      </c>
      <c r="L154" s="43">
        <f t="shared" si="56"/>
        <v>70436</v>
      </c>
      <c r="M154" s="43">
        <f t="shared" si="56"/>
        <v>64739</v>
      </c>
      <c r="N154" s="43">
        <f t="shared" si="56"/>
        <v>69149</v>
      </c>
      <c r="O154" s="43">
        <f t="shared" si="56"/>
        <v>67497</v>
      </c>
      <c r="P154" s="43">
        <f t="shared" si="56"/>
        <v>58852</v>
      </c>
      <c r="Q154" s="43">
        <f t="shared" si="57"/>
        <v>793689</v>
      </c>
      <c r="R154" s="44"/>
      <c r="S154" s="44"/>
      <c r="T154" s="43">
        <f>SUM($E154:E154)</f>
        <v>62505</v>
      </c>
      <c r="U154" s="43">
        <f>SUM($E154:F154)</f>
        <v>120697</v>
      </c>
      <c r="V154" s="43">
        <f>SUM($E154:G154)</f>
        <v>188800</v>
      </c>
      <c r="W154" s="43">
        <f>SUM($E154:H154)</f>
        <v>256029</v>
      </c>
      <c r="X154" s="43">
        <f>SUM($E154:I154)</f>
        <v>328293</v>
      </c>
      <c r="Y154" s="43">
        <f>SUM($E154:J154)</f>
        <v>397129</v>
      </c>
      <c r="Z154" s="43">
        <f>SUM($E154:K154)</f>
        <v>463016</v>
      </c>
      <c r="AA154" s="43">
        <f>SUM($E154:L154)</f>
        <v>533452</v>
      </c>
      <c r="AB154" s="43">
        <f>SUM($E154:M154)</f>
        <v>598191</v>
      </c>
      <c r="AC154" s="43">
        <f>SUM($E154:N154)</f>
        <v>667340</v>
      </c>
      <c r="AD154" s="43">
        <f>SUM($E154:O154)</f>
        <v>734837</v>
      </c>
      <c r="AE154" s="43">
        <f>SUM($E154:P154)</f>
        <v>793689</v>
      </c>
    </row>
    <row r="155" spans="1:31" ht="15.2" customHeight="1">
      <c r="A155" s="25">
        <v>2020</v>
      </c>
      <c r="B155" s="32"/>
      <c r="C155" s="30" t="s">
        <v>7</v>
      </c>
      <c r="D155" s="17"/>
      <c r="E155" s="43">
        <f t="shared" si="56"/>
        <v>60168</v>
      </c>
      <c r="F155" s="43">
        <f t="shared" si="56"/>
        <v>59039</v>
      </c>
      <c r="G155" s="43">
        <f t="shared" si="56"/>
        <v>59219</v>
      </c>
      <c r="H155" s="43">
        <f t="shared" si="56"/>
        <v>37753</v>
      </c>
      <c r="I155" s="43">
        <f t="shared" si="56"/>
        <v>41681</v>
      </c>
      <c r="J155" s="43">
        <f t="shared" si="56"/>
        <v>58940</v>
      </c>
      <c r="K155" s="43">
        <f t="shared" si="56"/>
        <v>62995</v>
      </c>
      <c r="L155" s="43">
        <f t="shared" si="56"/>
        <v>63888</v>
      </c>
      <c r="M155" s="43">
        <f t="shared" si="56"/>
        <v>67863</v>
      </c>
      <c r="N155" s="43">
        <f t="shared" si="56"/>
        <v>70099</v>
      </c>
      <c r="O155" s="43">
        <f t="shared" si="56"/>
        <v>66033</v>
      </c>
      <c r="P155" s="43">
        <f t="shared" si="56"/>
        <v>64760</v>
      </c>
      <c r="Q155" s="43">
        <f t="shared" ref="Q155" si="59">SUM(E155:P155)</f>
        <v>712438</v>
      </c>
      <c r="R155" s="44"/>
      <c r="S155" s="44"/>
      <c r="T155" s="43">
        <f>SUM($E155:E155)</f>
        <v>60168</v>
      </c>
      <c r="U155" s="43">
        <f>SUM($E155:F155)</f>
        <v>119207</v>
      </c>
      <c r="V155" s="43">
        <f>SUM($E155:G155)</f>
        <v>178426</v>
      </c>
      <c r="W155" s="43">
        <f>SUM($E155:H155)</f>
        <v>216179</v>
      </c>
      <c r="X155" s="43">
        <f>SUM($E155:I155)</f>
        <v>257860</v>
      </c>
      <c r="Y155" s="43">
        <f>SUM($E155:J155)</f>
        <v>316800</v>
      </c>
      <c r="Z155" s="43">
        <f>SUM($E155:K155)</f>
        <v>379795</v>
      </c>
      <c r="AA155" s="43">
        <f>SUM($E155:L155)</f>
        <v>443683</v>
      </c>
      <c r="AB155" s="43">
        <f>SUM($E155:M155)</f>
        <v>511546</v>
      </c>
      <c r="AC155" s="43">
        <f>SUM($E155:N155)</f>
        <v>581645</v>
      </c>
      <c r="AD155" s="43">
        <f>SUM($E155:O155)</f>
        <v>647678</v>
      </c>
      <c r="AE155" s="43">
        <f>SUM($E155:P155)</f>
        <v>712438</v>
      </c>
    </row>
    <row r="156" spans="1:31" ht="15.2" customHeight="1">
      <c r="A156" s="25">
        <v>2021</v>
      </c>
      <c r="B156" s="32"/>
      <c r="C156" s="30" t="s">
        <v>7</v>
      </c>
      <c r="D156" s="17"/>
      <c r="E156" s="43">
        <f t="shared" si="56"/>
        <v>60647</v>
      </c>
      <c r="F156" s="43">
        <f t="shared" si="56"/>
        <v>59446</v>
      </c>
      <c r="G156" s="43">
        <f t="shared" si="56"/>
        <v>75759</v>
      </c>
      <c r="H156" s="43">
        <f t="shared" si="56"/>
        <v>69136</v>
      </c>
      <c r="I156" s="43">
        <f t="shared" si="56"/>
        <v>68781</v>
      </c>
      <c r="J156" s="43">
        <f t="shared" si="56"/>
        <v>74301</v>
      </c>
      <c r="K156" s="43">
        <f t="shared" si="56"/>
        <v>68194</v>
      </c>
      <c r="L156" s="43">
        <f t="shared" si="56"/>
        <v>70222</v>
      </c>
      <c r="M156" s="43">
        <f t="shared" si="56"/>
        <v>69142</v>
      </c>
      <c r="N156" s="43">
        <f t="shared" si="56"/>
        <v>73069</v>
      </c>
      <c r="O156" s="43">
        <f t="shared" si="56"/>
        <v>71610</v>
      </c>
      <c r="P156" s="43">
        <f t="shared" si="56"/>
        <v>70653</v>
      </c>
      <c r="Q156" s="43">
        <f t="shared" ref="Q156:Q157" si="60">SUM(E156:P156)</f>
        <v>830960</v>
      </c>
      <c r="R156" s="44"/>
      <c r="S156" s="44"/>
      <c r="T156" s="43">
        <f>SUM($E156:E156)</f>
        <v>60647</v>
      </c>
      <c r="U156" s="43">
        <f>SUM($E156:F156)</f>
        <v>120093</v>
      </c>
      <c r="V156" s="43">
        <f>SUM($E156:G156)</f>
        <v>195852</v>
      </c>
      <c r="W156" s="43">
        <f>SUM($E156:H156)</f>
        <v>264988</v>
      </c>
      <c r="X156" s="43">
        <f>SUM($E156:I156)</f>
        <v>333769</v>
      </c>
      <c r="Y156" s="43">
        <f>SUM($E156:J156)</f>
        <v>408070</v>
      </c>
      <c r="Z156" s="43">
        <f>SUM($E156:K156)</f>
        <v>476264</v>
      </c>
      <c r="AA156" s="43">
        <f>SUM($E156:L156)</f>
        <v>546486</v>
      </c>
      <c r="AB156" s="43">
        <f>SUM($E156:M156)</f>
        <v>615628</v>
      </c>
      <c r="AC156" s="43">
        <f>SUM($E156:N156)</f>
        <v>688697</v>
      </c>
      <c r="AD156" s="43">
        <f>SUM($E156:O156)</f>
        <v>760307</v>
      </c>
      <c r="AE156" s="43">
        <f>SUM($E156:P156)</f>
        <v>830960</v>
      </c>
    </row>
    <row r="157" spans="1:31" ht="15.2" customHeight="1">
      <c r="A157" s="25">
        <v>2022</v>
      </c>
      <c r="B157" s="32"/>
      <c r="C157" s="30" t="s">
        <v>7</v>
      </c>
      <c r="D157" s="17"/>
      <c r="E157" s="43">
        <f t="shared" si="56"/>
        <v>62271</v>
      </c>
      <c r="F157" s="43">
        <f t="shared" si="56"/>
        <v>76351</v>
      </c>
      <c r="G157" s="43">
        <f t="shared" si="56"/>
        <v>83058</v>
      </c>
      <c r="H157" s="43">
        <f t="shared" si="56"/>
        <v>77329</v>
      </c>
      <c r="I157" s="43">
        <f t="shared" si="56"/>
        <v>76384</v>
      </c>
      <c r="J157" s="43">
        <f t="shared" si="56"/>
        <v>78634</v>
      </c>
      <c r="K157" s="43">
        <f t="shared" si="56"/>
        <v>70054</v>
      </c>
      <c r="L157" s="43">
        <f t="shared" si="56"/>
        <v>75921</v>
      </c>
      <c r="M157" s="43">
        <f t="shared" si="56"/>
        <v>73128</v>
      </c>
      <c r="N157" s="43">
        <f t="shared" si="56"/>
        <v>71677</v>
      </c>
      <c r="O157" s="43">
        <f t="shared" si="56"/>
        <v>71572</v>
      </c>
      <c r="P157" s="43">
        <f t="shared" si="56"/>
        <v>63166</v>
      </c>
      <c r="Q157" s="43">
        <f t="shared" si="60"/>
        <v>879545</v>
      </c>
      <c r="R157" s="44"/>
      <c r="S157" s="44"/>
      <c r="T157" s="43">
        <f>SUM($E157:E157)</f>
        <v>62271</v>
      </c>
      <c r="U157" s="43">
        <f>SUM($E157:F157)</f>
        <v>138622</v>
      </c>
      <c r="V157" s="43">
        <f>SUM($E157:G157)</f>
        <v>221680</v>
      </c>
      <c r="W157" s="43">
        <f>SUM($E157:H157)</f>
        <v>299009</v>
      </c>
      <c r="X157" s="43">
        <f>SUM($E157:I157)</f>
        <v>375393</v>
      </c>
      <c r="Y157" s="43">
        <f>SUM($E157:J157)</f>
        <v>454027</v>
      </c>
      <c r="Z157" s="43">
        <f>SUM($E157:K157)</f>
        <v>524081</v>
      </c>
      <c r="AA157" s="43">
        <f>SUM($E157:L157)</f>
        <v>600002</v>
      </c>
      <c r="AB157" s="43">
        <f>SUM($E157:M157)</f>
        <v>673130</v>
      </c>
      <c r="AC157" s="43">
        <f>SUM($E157:N157)</f>
        <v>744807</v>
      </c>
      <c r="AD157" s="43">
        <f>SUM($E157:O157)</f>
        <v>816379</v>
      </c>
      <c r="AE157" s="43">
        <f>SUM($E157:P157)</f>
        <v>879545</v>
      </c>
    </row>
    <row r="158" spans="1:31" ht="15.2" customHeight="1">
      <c r="A158" s="25">
        <v>2023</v>
      </c>
      <c r="B158" s="32"/>
      <c r="C158" s="30" t="s">
        <v>7</v>
      </c>
      <c r="D158" s="17"/>
      <c r="E158" s="43">
        <f t="shared" si="56"/>
        <v>64409</v>
      </c>
      <c r="F158" s="43">
        <f t="shared" si="56"/>
        <v>62400</v>
      </c>
      <c r="G158" s="43">
        <f t="shared" si="56"/>
        <v>76729</v>
      </c>
      <c r="H158" s="43">
        <f t="shared" si="56"/>
        <v>68198</v>
      </c>
      <c r="I158" s="43">
        <f t="shared" si="56"/>
        <v>76197</v>
      </c>
      <c r="J158" s="43">
        <f t="shared" si="56"/>
        <v>78262</v>
      </c>
      <c r="K158" s="43">
        <f t="shared" si="56"/>
        <v>65560</v>
      </c>
      <c r="L158" s="43">
        <f t="shared" si="56"/>
        <v>75003</v>
      </c>
      <c r="M158" s="43">
        <f t="shared" si="56"/>
        <v>72422</v>
      </c>
      <c r="N158" s="43">
        <f t="shared" si="56"/>
        <v>73539</v>
      </c>
      <c r="O158" s="43">
        <f t="shared" si="56"/>
        <v>73668</v>
      </c>
      <c r="P158" s="43">
        <f t="shared" si="56"/>
        <v>64938</v>
      </c>
      <c r="Q158" s="43">
        <f t="shared" ref="Q158:Q159" si="61">SUM(E158:P158)</f>
        <v>851325</v>
      </c>
      <c r="R158" s="44"/>
      <c r="S158" s="44"/>
      <c r="T158" s="43">
        <f>SUM($E158:E158)</f>
        <v>64409</v>
      </c>
      <c r="U158" s="43">
        <f>SUM($E158:F158)</f>
        <v>126809</v>
      </c>
      <c r="V158" s="43">
        <f>SUM($E158:G158)</f>
        <v>203538</v>
      </c>
      <c r="W158" s="43">
        <f>SUM($E158:H158)</f>
        <v>271736</v>
      </c>
      <c r="X158" s="43">
        <f>SUM($E158:I158)</f>
        <v>347933</v>
      </c>
      <c r="Y158" s="43">
        <f>SUM($E158:J158)</f>
        <v>426195</v>
      </c>
      <c r="Z158" s="43">
        <f>SUM($E158:K158)</f>
        <v>491755</v>
      </c>
      <c r="AA158" s="43">
        <f>SUM($E158:L158)</f>
        <v>566758</v>
      </c>
      <c r="AB158" s="43">
        <f>SUM($E158:M158)</f>
        <v>639180</v>
      </c>
      <c r="AC158" s="43">
        <f>SUM($E158:N158)</f>
        <v>712719</v>
      </c>
      <c r="AD158" s="43">
        <f>SUM($E158:O158)</f>
        <v>786387</v>
      </c>
      <c r="AE158" s="43">
        <f>SUM($E158:P158)</f>
        <v>851325</v>
      </c>
    </row>
    <row r="159" spans="1:31" ht="15.2" customHeight="1">
      <c r="A159" s="25">
        <v>2024</v>
      </c>
      <c r="B159" s="32"/>
      <c r="C159" s="30" t="s">
        <v>7</v>
      </c>
      <c r="D159" s="17"/>
      <c r="E159" s="43">
        <f t="shared" si="56"/>
        <v>66641</v>
      </c>
      <c r="F159" s="43">
        <f t="shared" si="56"/>
        <v>71687</v>
      </c>
      <c r="G159" s="43">
        <f t="shared" si="56"/>
        <v>76055</v>
      </c>
      <c r="H159" s="43">
        <f t="shared" si="56"/>
        <v>80368</v>
      </c>
      <c r="I159" s="43">
        <f t="shared" si="56"/>
        <v>85924</v>
      </c>
      <c r="J159" s="43">
        <f t="shared" si="56"/>
        <v>77279</v>
      </c>
      <c r="K159" s="43">
        <f t="shared" si="56"/>
        <v>78115</v>
      </c>
      <c r="L159" s="43">
        <f t="shared" si="56"/>
        <v>85670</v>
      </c>
      <c r="M159" s="43">
        <f t="shared" si="56"/>
        <v>82713</v>
      </c>
      <c r="N159" s="43">
        <f t="shared" si="56"/>
        <v>91995</v>
      </c>
      <c r="O159" s="43">
        <f t="shared" si="56"/>
        <v>88662</v>
      </c>
      <c r="P159" s="43">
        <f t="shared" si="56"/>
        <v>77145</v>
      </c>
      <c r="Q159" s="43">
        <f t="shared" si="61"/>
        <v>962254</v>
      </c>
      <c r="R159" s="44"/>
      <c r="S159" s="44"/>
      <c r="T159" s="43">
        <f>SUM($E159:E159)</f>
        <v>66641</v>
      </c>
      <c r="U159" s="43">
        <f>SUM($E159:F159)</f>
        <v>138328</v>
      </c>
      <c r="V159" s="43">
        <f>SUM($E159:G159)</f>
        <v>214383</v>
      </c>
      <c r="W159" s="43">
        <f>SUM($E159:H159)</f>
        <v>294751</v>
      </c>
      <c r="X159" s="43">
        <f>SUM($E159:I159)</f>
        <v>380675</v>
      </c>
      <c r="Y159" s="43">
        <f>SUM($E159:J159)</f>
        <v>457954</v>
      </c>
      <c r="Z159" s="43">
        <f>SUM($E159:K159)</f>
        <v>536069</v>
      </c>
      <c r="AA159" s="43">
        <f>SUM($E159:L159)</f>
        <v>621739</v>
      </c>
      <c r="AB159" s="43">
        <f>SUM($E159:M159)</f>
        <v>704452</v>
      </c>
      <c r="AC159" s="43">
        <f>SUM($E159:N159)</f>
        <v>796447</v>
      </c>
      <c r="AD159" s="43">
        <f>SUM($E159:O159)</f>
        <v>885109</v>
      </c>
      <c r="AE159" s="43">
        <f>SUM($E159:P159)</f>
        <v>962254</v>
      </c>
    </row>
    <row r="160" spans="1:31" ht="15.2" customHeight="1">
      <c r="A160" s="25">
        <v>2025</v>
      </c>
      <c r="B160" s="32"/>
      <c r="C160" s="30" t="s">
        <v>7</v>
      </c>
      <c r="D160" s="17"/>
      <c r="E160" s="43">
        <f t="shared" si="56"/>
        <v>85923</v>
      </c>
      <c r="F160" s="43">
        <f t="shared" si="56"/>
        <v>86599</v>
      </c>
      <c r="G160" s="43">
        <f t="shared" si="56"/>
        <v>99853</v>
      </c>
      <c r="H160" s="43">
        <f t="shared" si="56"/>
        <v>93800</v>
      </c>
      <c r="I160" s="43">
        <f t="shared" si="56"/>
        <v>95728</v>
      </c>
      <c r="J160" s="43">
        <f t="shared" si="56"/>
        <v>91784</v>
      </c>
      <c r="K160" s="43">
        <f t="shared" si="56"/>
        <v>92421</v>
      </c>
      <c r="L160" s="43">
        <f t="shared" si="56"/>
        <v>93250</v>
      </c>
      <c r="M160" s="43">
        <f t="shared" si="56"/>
        <v>91247</v>
      </c>
      <c r="N160" s="43">
        <f t="shared" si="56"/>
        <v>94885</v>
      </c>
      <c r="O160" s="43">
        <f t="shared" si="56"/>
        <v>84925</v>
      </c>
      <c r="P160" s="43">
        <f t="shared" si="56"/>
        <v>80264</v>
      </c>
      <c r="Q160" s="43">
        <f t="shared" ref="Q160" si="62">SUM(E160:P160)</f>
        <v>1090679</v>
      </c>
      <c r="R160" s="44"/>
      <c r="S160" s="44"/>
      <c r="T160" s="43">
        <f>SUM($E160:E160)</f>
        <v>85923</v>
      </c>
      <c r="U160" s="43">
        <f>SUM($E160:F160)</f>
        <v>172522</v>
      </c>
      <c r="V160" s="43">
        <f>SUM($E160:G160)</f>
        <v>272375</v>
      </c>
      <c r="W160" s="43">
        <f>SUM($E160:H160)</f>
        <v>366175</v>
      </c>
      <c r="X160" s="43">
        <f>SUM($E160:I160)</f>
        <v>461903</v>
      </c>
      <c r="Y160" s="43">
        <f>SUM($E160:J160)</f>
        <v>553687</v>
      </c>
      <c r="Z160" s="43">
        <f>SUM($E160:K160)</f>
        <v>646108</v>
      </c>
      <c r="AA160" s="43">
        <f>SUM($E160:L160)</f>
        <v>739358</v>
      </c>
      <c r="AB160" s="43">
        <f>SUM($E160:M160)</f>
        <v>830605</v>
      </c>
      <c r="AC160" s="43">
        <f>SUM($E160:N160)</f>
        <v>925490</v>
      </c>
      <c r="AD160" s="43">
        <f>SUM($E160:O160)</f>
        <v>1010415</v>
      </c>
      <c r="AE160" s="43">
        <f>SUM($E160:P160)</f>
        <v>1090679</v>
      </c>
    </row>
    <row r="161" spans="1:31" ht="15.2" customHeight="1">
      <c r="A161" s="25">
        <v>2026</v>
      </c>
      <c r="B161" s="32"/>
      <c r="C161" s="30" t="s">
        <v>7</v>
      </c>
      <c r="D161" s="17"/>
      <c r="E161" s="43">
        <f t="shared" si="56"/>
        <v>75198</v>
      </c>
      <c r="F161" s="43">
        <f t="shared" si="56"/>
        <v>79169</v>
      </c>
      <c r="G161" s="43">
        <f t="shared" si="56"/>
        <v>90443</v>
      </c>
      <c r="H161" s="43">
        <f t="shared" si="56"/>
        <v>89488</v>
      </c>
      <c r="I161" s="43">
        <f t="shared" si="56"/>
        <v>80820</v>
      </c>
      <c r="J161" s="43">
        <f t="shared" si="56"/>
        <v>77648</v>
      </c>
      <c r="K161" s="43">
        <f t="shared" si="56"/>
        <v>74886</v>
      </c>
      <c r="L161" s="43">
        <f t="shared" si="56"/>
        <v>66895</v>
      </c>
      <c r="M161" s="43">
        <f t="shared" si="56"/>
        <v>0</v>
      </c>
      <c r="N161" s="43">
        <f t="shared" si="56"/>
        <v>0</v>
      </c>
      <c r="O161" s="43">
        <f t="shared" si="56"/>
        <v>0</v>
      </c>
      <c r="P161" s="43">
        <f t="shared" si="56"/>
        <v>0</v>
      </c>
      <c r="Q161" s="43">
        <f t="shared" ref="Q161" si="63">SUM(E161:P161)</f>
        <v>634547</v>
      </c>
      <c r="R161" s="44"/>
      <c r="S161" s="44"/>
      <c r="T161" s="43">
        <f>SUM($E161:E161)</f>
        <v>75198</v>
      </c>
      <c r="U161" s="43">
        <f>SUM($E161:F161)</f>
        <v>154367</v>
      </c>
      <c r="V161" s="43">
        <f>SUM($E161:G161)</f>
        <v>244810</v>
      </c>
      <c r="W161" s="43">
        <f>SUM($E161:H161)</f>
        <v>334298</v>
      </c>
      <c r="X161" s="43">
        <f>SUM($E161:I161)</f>
        <v>415118</v>
      </c>
      <c r="Y161" s="43">
        <f>SUM($E161:J161)</f>
        <v>492766</v>
      </c>
      <c r="Z161" s="43">
        <f>SUM($E161:K161)</f>
        <v>567652</v>
      </c>
      <c r="AA161" s="43">
        <f>SUM($E161:L161)</f>
        <v>634547</v>
      </c>
      <c r="AB161" s="43">
        <f>SUM($E161:M161)</f>
        <v>634547</v>
      </c>
      <c r="AC161" s="43">
        <f>SUM($E161:N161)</f>
        <v>634547</v>
      </c>
      <c r="AD161" s="43">
        <f>SUM($E161:O161)</f>
        <v>634547</v>
      </c>
      <c r="AE161" s="43">
        <f>SUM($E161:P161)</f>
        <v>634547</v>
      </c>
    </row>
    <row r="162" spans="1:31" ht="15.2" customHeight="1">
      <c r="R162" s="44"/>
      <c r="S162" s="44"/>
    </row>
    <row r="163" spans="1:31" ht="15.2" customHeight="1">
      <c r="R163" s="19"/>
      <c r="S163" s="19"/>
    </row>
    <row r="164" spans="1:31" ht="15.2" customHeight="1">
      <c r="A164" s="25">
        <v>2006</v>
      </c>
      <c r="B164" s="32"/>
      <c r="C164" s="30" t="s">
        <v>8</v>
      </c>
      <c r="E164" s="43">
        <f t="shared" ref="E164:P173" si="64">SUMIFS(E$11:E$115,$A$11:$A$115,$A164,$C$11:$C$115,$C164)</f>
        <v>314</v>
      </c>
      <c r="F164" s="43">
        <f t="shared" si="64"/>
        <v>247</v>
      </c>
      <c r="G164" s="43">
        <f t="shared" si="64"/>
        <v>338</v>
      </c>
      <c r="H164" s="43">
        <f t="shared" si="64"/>
        <v>347</v>
      </c>
      <c r="I164" s="43">
        <f t="shared" si="64"/>
        <v>494</v>
      </c>
      <c r="J164" s="43">
        <f t="shared" si="64"/>
        <v>504</v>
      </c>
      <c r="K164" s="43">
        <f t="shared" si="64"/>
        <v>549</v>
      </c>
      <c r="L164" s="43">
        <f t="shared" si="64"/>
        <v>501</v>
      </c>
      <c r="M164" s="43">
        <f t="shared" si="64"/>
        <v>442</v>
      </c>
      <c r="N164" s="43">
        <f t="shared" si="64"/>
        <v>510</v>
      </c>
      <c r="O164" s="43">
        <f t="shared" si="64"/>
        <v>419</v>
      </c>
      <c r="P164" s="43">
        <f t="shared" si="64"/>
        <v>287</v>
      </c>
      <c r="Q164" s="43">
        <f t="shared" ref="Q164:Q173" si="65">SUM(E164:P164)</f>
        <v>4952</v>
      </c>
      <c r="R164" s="19"/>
      <c r="S164" s="19"/>
      <c r="T164" s="43">
        <f>SUM($E164:E164)</f>
        <v>314</v>
      </c>
      <c r="U164" s="43">
        <f>SUM($E164:F164)</f>
        <v>561</v>
      </c>
      <c r="V164" s="43">
        <f>SUM($E164:G164)</f>
        <v>899</v>
      </c>
      <c r="W164" s="43">
        <f>SUM($E164:H164)</f>
        <v>1246</v>
      </c>
      <c r="X164" s="43">
        <f>SUM($E164:I164)</f>
        <v>1740</v>
      </c>
      <c r="Y164" s="43">
        <f>SUM($E164:J164)</f>
        <v>2244</v>
      </c>
      <c r="Z164" s="43">
        <f>SUM($E164:K164)</f>
        <v>2793</v>
      </c>
      <c r="AA164" s="43">
        <f>SUM($E164:L164)</f>
        <v>3294</v>
      </c>
      <c r="AB164" s="43">
        <f>SUM($E164:M164)</f>
        <v>3736</v>
      </c>
      <c r="AC164" s="43">
        <f>SUM($E164:N164)</f>
        <v>4246</v>
      </c>
      <c r="AD164" s="43">
        <f>SUM($E164:O164)</f>
        <v>4665</v>
      </c>
      <c r="AE164" s="43">
        <f>SUM($E164:P164)</f>
        <v>4952</v>
      </c>
    </row>
    <row r="165" spans="1:31" ht="15.2" customHeight="1">
      <c r="A165" s="25">
        <v>2007</v>
      </c>
      <c r="B165" s="32"/>
      <c r="C165" s="30" t="s">
        <v>8</v>
      </c>
      <c r="E165" s="43">
        <f t="shared" si="64"/>
        <v>337</v>
      </c>
      <c r="F165" s="43">
        <f t="shared" si="64"/>
        <v>248</v>
      </c>
      <c r="G165" s="43">
        <f t="shared" si="64"/>
        <v>379</v>
      </c>
      <c r="H165" s="43">
        <f t="shared" si="64"/>
        <v>539</v>
      </c>
      <c r="I165" s="43">
        <f t="shared" si="64"/>
        <v>483</v>
      </c>
      <c r="J165" s="43">
        <f t="shared" si="64"/>
        <v>482</v>
      </c>
      <c r="K165" s="43">
        <f t="shared" si="64"/>
        <v>440</v>
      </c>
      <c r="L165" s="43">
        <f t="shared" si="64"/>
        <v>361</v>
      </c>
      <c r="M165" s="43">
        <f t="shared" si="64"/>
        <v>455</v>
      </c>
      <c r="N165" s="43">
        <f t="shared" si="64"/>
        <v>574</v>
      </c>
      <c r="O165" s="43">
        <f t="shared" si="64"/>
        <v>421</v>
      </c>
      <c r="P165" s="43">
        <f t="shared" si="64"/>
        <v>284</v>
      </c>
      <c r="Q165" s="43">
        <f t="shared" si="65"/>
        <v>5003</v>
      </c>
      <c r="R165" s="19"/>
      <c r="S165" s="19"/>
      <c r="T165" s="43">
        <f>SUM($E165:E165)</f>
        <v>337</v>
      </c>
      <c r="U165" s="43">
        <f>SUM($E165:F165)</f>
        <v>585</v>
      </c>
      <c r="V165" s="43">
        <f>SUM($E165:G165)</f>
        <v>964</v>
      </c>
      <c r="W165" s="43">
        <f>SUM($E165:H165)</f>
        <v>1503</v>
      </c>
      <c r="X165" s="43">
        <f>SUM($E165:I165)</f>
        <v>1986</v>
      </c>
      <c r="Y165" s="43">
        <f>SUM($E165:J165)</f>
        <v>2468</v>
      </c>
      <c r="Z165" s="43">
        <f>SUM($E165:K165)</f>
        <v>2908</v>
      </c>
      <c r="AA165" s="43">
        <f>SUM($E165:L165)</f>
        <v>3269</v>
      </c>
      <c r="AB165" s="43">
        <f>SUM($E165:M165)</f>
        <v>3724</v>
      </c>
      <c r="AC165" s="43">
        <f>SUM($E165:N165)</f>
        <v>4298</v>
      </c>
      <c r="AD165" s="43">
        <f>SUM($E165:O165)</f>
        <v>4719</v>
      </c>
      <c r="AE165" s="43">
        <f>SUM($E165:P165)</f>
        <v>5003</v>
      </c>
    </row>
    <row r="166" spans="1:31" ht="15.2" customHeight="1">
      <c r="A166" s="25">
        <v>2008</v>
      </c>
      <c r="B166" s="32"/>
      <c r="C166" s="30" t="s">
        <v>8</v>
      </c>
      <c r="E166" s="43">
        <f t="shared" si="64"/>
        <v>238</v>
      </c>
      <c r="F166" s="43">
        <f t="shared" si="64"/>
        <v>176</v>
      </c>
      <c r="G166" s="43">
        <f t="shared" si="64"/>
        <v>335</v>
      </c>
      <c r="H166" s="43">
        <f t="shared" si="64"/>
        <v>359</v>
      </c>
      <c r="I166" s="43">
        <f t="shared" si="64"/>
        <v>413</v>
      </c>
      <c r="J166" s="43">
        <f t="shared" si="64"/>
        <v>473</v>
      </c>
      <c r="K166" s="43">
        <f t="shared" si="64"/>
        <v>469</v>
      </c>
      <c r="L166" s="43">
        <f t="shared" si="64"/>
        <v>617</v>
      </c>
      <c r="M166" s="43">
        <f t="shared" si="64"/>
        <v>626</v>
      </c>
      <c r="N166" s="43">
        <f t="shared" si="64"/>
        <v>585</v>
      </c>
      <c r="O166" s="43">
        <f t="shared" si="64"/>
        <v>351</v>
      </c>
      <c r="P166" s="43">
        <f t="shared" si="64"/>
        <v>204</v>
      </c>
      <c r="Q166" s="43">
        <f t="shared" si="65"/>
        <v>4846</v>
      </c>
      <c r="R166" s="19"/>
      <c r="S166" s="19"/>
      <c r="T166" s="43">
        <f>SUM($E166:E166)</f>
        <v>238</v>
      </c>
      <c r="U166" s="43">
        <f>SUM($E166:F166)</f>
        <v>414</v>
      </c>
      <c r="V166" s="43">
        <f>SUM($E166:G166)</f>
        <v>749</v>
      </c>
      <c r="W166" s="43">
        <f>SUM($E166:H166)</f>
        <v>1108</v>
      </c>
      <c r="X166" s="43">
        <f>SUM($E166:I166)</f>
        <v>1521</v>
      </c>
      <c r="Y166" s="43">
        <f>SUM($E166:J166)</f>
        <v>1994</v>
      </c>
      <c r="Z166" s="43">
        <f>SUM($E166:K166)</f>
        <v>2463</v>
      </c>
      <c r="AA166" s="43">
        <f>SUM($E166:L166)</f>
        <v>3080</v>
      </c>
      <c r="AB166" s="43">
        <f>SUM($E166:M166)</f>
        <v>3706</v>
      </c>
      <c r="AC166" s="43">
        <f>SUM($E166:N166)</f>
        <v>4291</v>
      </c>
      <c r="AD166" s="43">
        <f>SUM($E166:O166)</f>
        <v>4642</v>
      </c>
      <c r="AE166" s="43">
        <f>SUM($E166:P166)</f>
        <v>4846</v>
      </c>
    </row>
    <row r="167" spans="1:31" ht="15.2" customHeight="1">
      <c r="A167" s="25">
        <v>2009</v>
      </c>
      <c r="B167" s="32"/>
      <c r="C167" s="30" t="s">
        <v>8</v>
      </c>
      <c r="E167" s="43">
        <f t="shared" si="64"/>
        <v>194</v>
      </c>
      <c r="F167" s="43">
        <f t="shared" si="64"/>
        <v>214</v>
      </c>
      <c r="G167" s="43">
        <f t="shared" si="64"/>
        <v>219</v>
      </c>
      <c r="H167" s="43">
        <f t="shared" si="64"/>
        <v>307</v>
      </c>
      <c r="I167" s="43">
        <f t="shared" si="64"/>
        <v>387</v>
      </c>
      <c r="J167" s="43">
        <f t="shared" si="64"/>
        <v>379</v>
      </c>
      <c r="K167" s="43">
        <f t="shared" si="64"/>
        <v>365</v>
      </c>
      <c r="L167" s="43">
        <f t="shared" si="64"/>
        <v>377</v>
      </c>
      <c r="M167" s="43">
        <f t="shared" si="64"/>
        <v>321</v>
      </c>
      <c r="N167" s="43">
        <f t="shared" si="64"/>
        <v>412</v>
      </c>
      <c r="O167" s="43">
        <f t="shared" si="64"/>
        <v>299</v>
      </c>
      <c r="P167" s="43">
        <f t="shared" si="64"/>
        <v>218</v>
      </c>
      <c r="Q167" s="43">
        <f t="shared" si="65"/>
        <v>3692</v>
      </c>
      <c r="R167" s="19"/>
      <c r="S167" s="19"/>
      <c r="T167" s="43">
        <f>SUM($E167:E167)</f>
        <v>194</v>
      </c>
      <c r="U167" s="43">
        <f>SUM($E167:F167)</f>
        <v>408</v>
      </c>
      <c r="V167" s="43">
        <f>SUM($E167:G167)</f>
        <v>627</v>
      </c>
      <c r="W167" s="43">
        <f>SUM($E167:H167)</f>
        <v>934</v>
      </c>
      <c r="X167" s="43">
        <f>SUM($E167:I167)</f>
        <v>1321</v>
      </c>
      <c r="Y167" s="43">
        <f>SUM($E167:J167)</f>
        <v>1700</v>
      </c>
      <c r="Z167" s="43">
        <f>SUM($E167:K167)</f>
        <v>2065</v>
      </c>
      <c r="AA167" s="43">
        <f>SUM($E167:L167)</f>
        <v>2442</v>
      </c>
      <c r="AB167" s="43">
        <f>SUM($E167:M167)</f>
        <v>2763</v>
      </c>
      <c r="AC167" s="43">
        <f>SUM($E167:N167)</f>
        <v>3175</v>
      </c>
      <c r="AD167" s="43">
        <f>SUM($E167:O167)</f>
        <v>3474</v>
      </c>
      <c r="AE167" s="43">
        <f>SUM($E167:P167)</f>
        <v>3692</v>
      </c>
    </row>
    <row r="168" spans="1:31" ht="15.2" customHeight="1">
      <c r="A168" s="25">
        <v>2010</v>
      </c>
      <c r="B168" s="32"/>
      <c r="C168" s="30" t="s">
        <v>8</v>
      </c>
      <c r="E168" s="43">
        <f t="shared" si="64"/>
        <v>249</v>
      </c>
      <c r="F168" s="43">
        <f t="shared" si="64"/>
        <v>207</v>
      </c>
      <c r="G168" s="43">
        <f t="shared" si="64"/>
        <v>227</v>
      </c>
      <c r="H168" s="43">
        <f t="shared" si="64"/>
        <v>282</v>
      </c>
      <c r="I168" s="43">
        <f t="shared" si="64"/>
        <v>447</v>
      </c>
      <c r="J168" s="43">
        <f t="shared" si="64"/>
        <v>485</v>
      </c>
      <c r="K168" s="43">
        <f t="shared" si="64"/>
        <v>457</v>
      </c>
      <c r="L168" s="43">
        <f t="shared" si="64"/>
        <v>305</v>
      </c>
      <c r="M168" s="43">
        <f t="shared" si="64"/>
        <v>381</v>
      </c>
      <c r="N168" s="43">
        <f t="shared" si="64"/>
        <v>370</v>
      </c>
      <c r="O168" s="43">
        <f t="shared" si="64"/>
        <v>395</v>
      </c>
      <c r="P168" s="43">
        <f t="shared" si="64"/>
        <v>225</v>
      </c>
      <c r="Q168" s="43">
        <f t="shared" si="65"/>
        <v>4030</v>
      </c>
      <c r="R168" s="19"/>
      <c r="S168" s="19"/>
      <c r="T168" s="43">
        <f>SUM($E168:E168)</f>
        <v>249</v>
      </c>
      <c r="U168" s="43">
        <f>SUM($E168:F168)</f>
        <v>456</v>
      </c>
      <c r="V168" s="43">
        <f>SUM($E168:G168)</f>
        <v>683</v>
      </c>
      <c r="W168" s="43">
        <f>SUM($E168:H168)</f>
        <v>965</v>
      </c>
      <c r="X168" s="43">
        <f>SUM($E168:I168)</f>
        <v>1412</v>
      </c>
      <c r="Y168" s="43">
        <f>SUM($E168:J168)</f>
        <v>1897</v>
      </c>
      <c r="Z168" s="43">
        <f>SUM($E168:K168)</f>
        <v>2354</v>
      </c>
      <c r="AA168" s="43">
        <f>SUM($E168:L168)</f>
        <v>2659</v>
      </c>
      <c r="AB168" s="43">
        <f>SUM($E168:M168)</f>
        <v>3040</v>
      </c>
      <c r="AC168" s="43">
        <f>SUM($E168:N168)</f>
        <v>3410</v>
      </c>
      <c r="AD168" s="43">
        <f>SUM($E168:O168)</f>
        <v>3805</v>
      </c>
      <c r="AE168" s="43">
        <f>SUM($E168:P168)</f>
        <v>4030</v>
      </c>
    </row>
    <row r="169" spans="1:31" ht="15.2" customHeight="1">
      <c r="A169" s="25">
        <v>2011</v>
      </c>
      <c r="B169" s="32"/>
      <c r="C169" s="30" t="s">
        <v>8</v>
      </c>
      <c r="E169" s="43">
        <f t="shared" si="64"/>
        <v>185</v>
      </c>
      <c r="F169" s="43">
        <f t="shared" si="64"/>
        <v>205</v>
      </c>
      <c r="G169" s="43">
        <f t="shared" si="64"/>
        <v>293</v>
      </c>
      <c r="H169" s="43">
        <f t="shared" si="64"/>
        <v>266</v>
      </c>
      <c r="I169" s="43">
        <f t="shared" si="64"/>
        <v>371</v>
      </c>
      <c r="J169" s="43">
        <f t="shared" si="64"/>
        <v>420</v>
      </c>
      <c r="K169" s="43">
        <f t="shared" si="64"/>
        <v>332</v>
      </c>
      <c r="L169" s="43">
        <f t="shared" si="64"/>
        <v>357</v>
      </c>
      <c r="M169" s="43">
        <f t="shared" si="64"/>
        <v>302</v>
      </c>
      <c r="N169" s="43">
        <f t="shared" si="64"/>
        <v>293</v>
      </c>
      <c r="O169" s="43">
        <f t="shared" si="64"/>
        <v>293</v>
      </c>
      <c r="P169" s="43">
        <f t="shared" si="64"/>
        <v>223</v>
      </c>
      <c r="Q169" s="43">
        <f t="shared" si="65"/>
        <v>3540</v>
      </c>
      <c r="R169" s="19"/>
      <c r="S169" s="19"/>
      <c r="T169" s="43">
        <f>SUM($E169:E169)</f>
        <v>185</v>
      </c>
      <c r="U169" s="43">
        <f>SUM($E169:F169)</f>
        <v>390</v>
      </c>
      <c r="V169" s="43">
        <f>SUM($E169:G169)</f>
        <v>683</v>
      </c>
      <c r="W169" s="43">
        <f>SUM($E169:H169)</f>
        <v>949</v>
      </c>
      <c r="X169" s="43">
        <f>SUM($E169:I169)</f>
        <v>1320</v>
      </c>
      <c r="Y169" s="43">
        <f>SUM($E169:J169)</f>
        <v>1740</v>
      </c>
      <c r="Z169" s="43">
        <f>SUM($E169:K169)</f>
        <v>2072</v>
      </c>
      <c r="AA169" s="43">
        <f>SUM($E169:L169)</f>
        <v>2429</v>
      </c>
      <c r="AB169" s="43">
        <f>SUM($E169:M169)</f>
        <v>2731</v>
      </c>
      <c r="AC169" s="43">
        <f>SUM($E169:N169)</f>
        <v>3024</v>
      </c>
      <c r="AD169" s="43">
        <f>SUM($E169:O169)</f>
        <v>3317</v>
      </c>
      <c r="AE169" s="43">
        <f>SUM($E169:P169)</f>
        <v>3540</v>
      </c>
    </row>
    <row r="170" spans="1:31" ht="15.2" customHeight="1">
      <c r="A170" s="25">
        <v>2012</v>
      </c>
      <c r="B170" s="32"/>
      <c r="C170" s="30" t="s">
        <v>8</v>
      </c>
      <c r="E170" s="43">
        <f t="shared" si="64"/>
        <v>167</v>
      </c>
      <c r="F170" s="43">
        <f t="shared" si="64"/>
        <v>177</v>
      </c>
      <c r="G170" s="43">
        <f t="shared" si="64"/>
        <v>279</v>
      </c>
      <c r="H170" s="43">
        <f t="shared" si="64"/>
        <v>319</v>
      </c>
      <c r="I170" s="43">
        <f t="shared" si="64"/>
        <v>550</v>
      </c>
      <c r="J170" s="43">
        <f t="shared" si="64"/>
        <v>589</v>
      </c>
      <c r="K170" s="43">
        <f t="shared" si="64"/>
        <v>594</v>
      </c>
      <c r="L170" s="43">
        <f t="shared" si="64"/>
        <v>384</v>
      </c>
      <c r="M170" s="43">
        <f t="shared" si="64"/>
        <v>305</v>
      </c>
      <c r="N170" s="43">
        <f t="shared" si="64"/>
        <v>305</v>
      </c>
      <c r="O170" s="43">
        <f t="shared" si="64"/>
        <v>361</v>
      </c>
      <c r="P170" s="43">
        <f t="shared" si="64"/>
        <v>203</v>
      </c>
      <c r="Q170" s="43">
        <f t="shared" si="65"/>
        <v>4233</v>
      </c>
      <c r="R170" s="19"/>
      <c r="S170" s="19"/>
      <c r="T170" s="43">
        <f>SUM($E170:E170)</f>
        <v>167</v>
      </c>
      <c r="U170" s="43">
        <f>SUM($E170:F170)</f>
        <v>344</v>
      </c>
      <c r="V170" s="43">
        <f>SUM($E170:G170)</f>
        <v>623</v>
      </c>
      <c r="W170" s="43">
        <f>SUM($E170:H170)</f>
        <v>942</v>
      </c>
      <c r="X170" s="43">
        <f>SUM($E170:I170)</f>
        <v>1492</v>
      </c>
      <c r="Y170" s="43">
        <f>SUM($E170:J170)</f>
        <v>2081</v>
      </c>
      <c r="Z170" s="43">
        <f>SUM($E170:K170)</f>
        <v>2675</v>
      </c>
      <c r="AA170" s="43">
        <f>SUM($E170:L170)</f>
        <v>3059</v>
      </c>
      <c r="AB170" s="43">
        <f>SUM($E170:M170)</f>
        <v>3364</v>
      </c>
      <c r="AC170" s="43">
        <f>SUM($E170:N170)</f>
        <v>3669</v>
      </c>
      <c r="AD170" s="43">
        <f>SUM($E170:O170)</f>
        <v>4030</v>
      </c>
      <c r="AE170" s="43">
        <f>SUM($E170:P170)</f>
        <v>4233</v>
      </c>
    </row>
    <row r="171" spans="1:31" ht="15.2" customHeight="1">
      <c r="A171" s="25">
        <v>2013</v>
      </c>
      <c r="B171" s="32"/>
      <c r="C171" s="30" t="s">
        <v>8</v>
      </c>
      <c r="E171" s="43">
        <f t="shared" si="64"/>
        <v>177</v>
      </c>
      <c r="F171" s="43">
        <f t="shared" si="64"/>
        <v>191</v>
      </c>
      <c r="G171" s="43">
        <f t="shared" si="64"/>
        <v>228</v>
      </c>
      <c r="H171" s="43">
        <f t="shared" si="64"/>
        <v>311</v>
      </c>
      <c r="I171" s="43">
        <f t="shared" si="64"/>
        <v>456</v>
      </c>
      <c r="J171" s="43">
        <f t="shared" si="64"/>
        <v>576</v>
      </c>
      <c r="K171" s="43">
        <f t="shared" si="64"/>
        <v>339</v>
      </c>
      <c r="L171" s="43">
        <f t="shared" si="64"/>
        <v>373</v>
      </c>
      <c r="M171" s="43">
        <f t="shared" si="64"/>
        <v>416</v>
      </c>
      <c r="N171" s="43">
        <f t="shared" si="64"/>
        <v>317</v>
      </c>
      <c r="O171" s="43">
        <f t="shared" si="64"/>
        <v>294</v>
      </c>
      <c r="P171" s="43">
        <f t="shared" si="64"/>
        <v>183</v>
      </c>
      <c r="Q171" s="43">
        <f t="shared" si="65"/>
        <v>3861</v>
      </c>
      <c r="R171" s="19"/>
      <c r="S171" s="19"/>
      <c r="T171" s="43">
        <f>SUM($E171:E171)</f>
        <v>177</v>
      </c>
      <c r="U171" s="43">
        <f>SUM($E171:F171)</f>
        <v>368</v>
      </c>
      <c r="V171" s="43">
        <f>SUM($E171:G171)</f>
        <v>596</v>
      </c>
      <c r="W171" s="43">
        <f>SUM($E171:H171)</f>
        <v>907</v>
      </c>
      <c r="X171" s="43">
        <f>SUM($E171:I171)</f>
        <v>1363</v>
      </c>
      <c r="Y171" s="43">
        <f>SUM($E171:J171)</f>
        <v>1939</v>
      </c>
      <c r="Z171" s="43">
        <f>SUM($E171:K171)</f>
        <v>2278</v>
      </c>
      <c r="AA171" s="43">
        <f>SUM($E171:L171)</f>
        <v>2651</v>
      </c>
      <c r="AB171" s="43">
        <f>SUM($E171:M171)</f>
        <v>3067</v>
      </c>
      <c r="AC171" s="43">
        <f>SUM($E171:N171)</f>
        <v>3384</v>
      </c>
      <c r="AD171" s="43">
        <f>SUM($E171:O171)</f>
        <v>3678</v>
      </c>
      <c r="AE171" s="43">
        <f>SUM($E171:P171)</f>
        <v>3861</v>
      </c>
    </row>
    <row r="172" spans="1:31" ht="15.2" customHeight="1">
      <c r="A172" s="25">
        <v>2014</v>
      </c>
      <c r="B172" s="32"/>
      <c r="C172" s="30" t="s">
        <v>8</v>
      </c>
      <c r="E172" s="43">
        <f t="shared" si="64"/>
        <v>185</v>
      </c>
      <c r="F172" s="43">
        <f t="shared" si="64"/>
        <v>159</v>
      </c>
      <c r="G172" s="43">
        <f t="shared" si="64"/>
        <v>218</v>
      </c>
      <c r="H172" s="43">
        <f t="shared" si="64"/>
        <v>250</v>
      </c>
      <c r="I172" s="43">
        <f t="shared" si="64"/>
        <v>346</v>
      </c>
      <c r="J172" s="43">
        <f t="shared" si="64"/>
        <v>393</v>
      </c>
      <c r="K172" s="43">
        <f t="shared" si="64"/>
        <v>501</v>
      </c>
      <c r="L172" s="43">
        <f t="shared" si="64"/>
        <v>530</v>
      </c>
      <c r="M172" s="43">
        <f t="shared" si="64"/>
        <v>415</v>
      </c>
      <c r="N172" s="43">
        <f t="shared" si="64"/>
        <v>385</v>
      </c>
      <c r="O172" s="43">
        <f t="shared" si="64"/>
        <v>356</v>
      </c>
      <c r="P172" s="43">
        <f t="shared" si="64"/>
        <v>180</v>
      </c>
      <c r="Q172" s="43">
        <f t="shared" si="65"/>
        <v>3918</v>
      </c>
      <c r="R172" s="19"/>
      <c r="S172" s="19"/>
      <c r="T172" s="43">
        <f>SUM($E172:E172)</f>
        <v>185</v>
      </c>
      <c r="U172" s="43">
        <f>SUM($E172:F172)</f>
        <v>344</v>
      </c>
      <c r="V172" s="43">
        <f>SUM($E172:G172)</f>
        <v>562</v>
      </c>
      <c r="W172" s="43">
        <f>SUM($E172:H172)</f>
        <v>812</v>
      </c>
      <c r="X172" s="43">
        <f>SUM($E172:I172)</f>
        <v>1158</v>
      </c>
      <c r="Y172" s="43">
        <f>SUM($E172:J172)</f>
        <v>1551</v>
      </c>
      <c r="Z172" s="43">
        <f>SUM($E172:K172)</f>
        <v>2052</v>
      </c>
      <c r="AA172" s="43">
        <f>SUM($E172:L172)</f>
        <v>2582</v>
      </c>
      <c r="AB172" s="43">
        <f>SUM($E172:M172)</f>
        <v>2997</v>
      </c>
      <c r="AC172" s="43">
        <f>SUM($E172:N172)</f>
        <v>3382</v>
      </c>
      <c r="AD172" s="43">
        <f>SUM($E172:O172)</f>
        <v>3738</v>
      </c>
      <c r="AE172" s="43">
        <f>SUM($E172:P172)</f>
        <v>3918</v>
      </c>
    </row>
    <row r="173" spans="1:31" ht="15.2" customHeight="1">
      <c r="A173" s="25">
        <v>2015</v>
      </c>
      <c r="B173" s="32"/>
      <c r="C173" s="30" t="s">
        <v>8</v>
      </c>
      <c r="E173" s="43">
        <f t="shared" si="64"/>
        <v>275</v>
      </c>
      <c r="F173" s="43">
        <f t="shared" si="64"/>
        <v>174</v>
      </c>
      <c r="G173" s="43">
        <f t="shared" si="64"/>
        <v>271</v>
      </c>
      <c r="H173" s="43">
        <f t="shared" si="64"/>
        <v>351</v>
      </c>
      <c r="I173" s="43">
        <f t="shared" si="64"/>
        <v>368</v>
      </c>
      <c r="J173" s="43">
        <f t="shared" si="64"/>
        <v>405</v>
      </c>
      <c r="K173" s="43">
        <f t="shared" si="64"/>
        <v>371</v>
      </c>
      <c r="L173" s="43">
        <f t="shared" si="64"/>
        <v>320</v>
      </c>
      <c r="M173" s="43">
        <f t="shared" si="64"/>
        <v>304</v>
      </c>
      <c r="N173" s="43">
        <f t="shared" si="64"/>
        <v>309</v>
      </c>
      <c r="O173" s="43">
        <f t="shared" si="64"/>
        <v>218</v>
      </c>
      <c r="P173" s="43">
        <f t="shared" si="64"/>
        <v>114</v>
      </c>
      <c r="Q173" s="43">
        <f t="shared" si="65"/>
        <v>3480</v>
      </c>
      <c r="R173" s="19"/>
      <c r="S173" s="19"/>
      <c r="T173" s="43">
        <f>SUM($E173:E173)</f>
        <v>275</v>
      </c>
      <c r="U173" s="43">
        <f>SUM($E173:F173)</f>
        <v>449</v>
      </c>
      <c r="V173" s="43">
        <f>SUM($E173:G173)</f>
        <v>720</v>
      </c>
      <c r="W173" s="43">
        <f>SUM($E173:H173)</f>
        <v>1071</v>
      </c>
      <c r="X173" s="43">
        <f>SUM($E173:I173)</f>
        <v>1439</v>
      </c>
      <c r="Y173" s="43">
        <f>SUM($E173:J173)</f>
        <v>1844</v>
      </c>
      <c r="Z173" s="43">
        <f>SUM($E173:K173)</f>
        <v>2215</v>
      </c>
      <c r="AA173" s="43">
        <f>SUM($E173:L173)</f>
        <v>2535</v>
      </c>
      <c r="AB173" s="43">
        <f>SUM($E173:M173)</f>
        <v>2839</v>
      </c>
      <c r="AC173" s="43">
        <f>SUM($E173:N173)</f>
        <v>3148</v>
      </c>
      <c r="AD173" s="43">
        <f>SUM($E173:O173)</f>
        <v>3366</v>
      </c>
      <c r="AE173" s="43">
        <f>SUM($E173:P173)</f>
        <v>3480</v>
      </c>
    </row>
    <row r="174" spans="1:31" ht="15.2" customHeight="1">
      <c r="A174" s="25">
        <v>2016</v>
      </c>
      <c r="B174" s="32"/>
      <c r="C174" s="30" t="s">
        <v>8</v>
      </c>
      <c r="E174" s="43">
        <f t="shared" ref="E174:P184" si="66">SUMIFS(E$11:E$115,$A$11:$A$115,$A174,$C$11:$C$115,$C174)</f>
        <v>135</v>
      </c>
      <c r="F174" s="43">
        <f t="shared" si="66"/>
        <v>127</v>
      </c>
      <c r="G174" s="43">
        <f t="shared" si="66"/>
        <v>131</v>
      </c>
      <c r="H174" s="43">
        <f t="shared" si="66"/>
        <v>251</v>
      </c>
      <c r="I174" s="43">
        <f t="shared" si="66"/>
        <v>321</v>
      </c>
      <c r="J174" s="43">
        <f t="shared" si="66"/>
        <v>301</v>
      </c>
      <c r="K174" s="43">
        <f t="shared" si="66"/>
        <v>325</v>
      </c>
      <c r="L174" s="43">
        <f t="shared" si="66"/>
        <v>248</v>
      </c>
      <c r="M174" s="43">
        <f t="shared" si="66"/>
        <v>262</v>
      </c>
      <c r="N174" s="43">
        <f t="shared" si="66"/>
        <v>299</v>
      </c>
      <c r="O174" s="43">
        <f t="shared" si="66"/>
        <v>273</v>
      </c>
      <c r="P174" s="43">
        <f t="shared" si="66"/>
        <v>118</v>
      </c>
      <c r="Q174" s="43">
        <f t="shared" ref="Q174:Q177" si="67">SUM(E174:P174)</f>
        <v>2791</v>
      </c>
      <c r="R174" s="19"/>
      <c r="S174" s="19"/>
      <c r="T174" s="43">
        <f>SUM($E174:E174)</f>
        <v>135</v>
      </c>
      <c r="U174" s="43">
        <f>SUM($E174:F174)</f>
        <v>262</v>
      </c>
      <c r="V174" s="43">
        <f>SUM($E174:G174)</f>
        <v>393</v>
      </c>
      <c r="W174" s="43">
        <f>SUM($E174:H174)</f>
        <v>644</v>
      </c>
      <c r="X174" s="43">
        <f>SUM($E174:I174)</f>
        <v>965</v>
      </c>
      <c r="Y174" s="43">
        <f>SUM($E174:J174)</f>
        <v>1266</v>
      </c>
      <c r="Z174" s="43">
        <f>SUM($E174:K174)</f>
        <v>1591</v>
      </c>
      <c r="AA174" s="43">
        <f>SUM($E174:L174)</f>
        <v>1839</v>
      </c>
      <c r="AB174" s="43">
        <f>SUM($E174:M174)</f>
        <v>2101</v>
      </c>
      <c r="AC174" s="43">
        <f>SUM($E174:N174)</f>
        <v>2400</v>
      </c>
      <c r="AD174" s="43">
        <f>SUM($E174:O174)</f>
        <v>2673</v>
      </c>
      <c r="AE174" s="43">
        <f>SUM($E174:P174)</f>
        <v>2791</v>
      </c>
    </row>
    <row r="175" spans="1:31" ht="15.2" customHeight="1">
      <c r="A175" s="25">
        <v>2017</v>
      </c>
      <c r="B175" s="32"/>
      <c r="C175" s="30" t="s">
        <v>8</v>
      </c>
      <c r="E175" s="43">
        <f t="shared" si="66"/>
        <v>119</v>
      </c>
      <c r="F175" s="43">
        <f t="shared" si="66"/>
        <v>149</v>
      </c>
      <c r="G175" s="43">
        <f t="shared" si="66"/>
        <v>211</v>
      </c>
      <c r="H175" s="43">
        <f t="shared" si="66"/>
        <v>215</v>
      </c>
      <c r="I175" s="43">
        <f t="shared" si="66"/>
        <v>232</v>
      </c>
      <c r="J175" s="43">
        <f t="shared" si="66"/>
        <v>288</v>
      </c>
      <c r="K175" s="43">
        <f t="shared" si="66"/>
        <v>233</v>
      </c>
      <c r="L175" s="43">
        <f t="shared" si="66"/>
        <v>250</v>
      </c>
      <c r="M175" s="43">
        <f t="shared" si="66"/>
        <v>215</v>
      </c>
      <c r="N175" s="43">
        <f t="shared" si="66"/>
        <v>274</v>
      </c>
      <c r="O175" s="43">
        <f t="shared" si="66"/>
        <v>217</v>
      </c>
      <c r="P175" s="43">
        <f t="shared" si="66"/>
        <v>144</v>
      </c>
      <c r="Q175" s="43">
        <f t="shared" ref="Q175" si="68">SUM(E175:P175)</f>
        <v>2547</v>
      </c>
      <c r="R175" s="19"/>
      <c r="S175" s="19"/>
      <c r="T175" s="43">
        <f>SUM($E175:E175)</f>
        <v>119</v>
      </c>
      <c r="U175" s="43">
        <f>SUM($E175:F175)</f>
        <v>268</v>
      </c>
      <c r="V175" s="43">
        <f>SUM($E175:G175)</f>
        <v>479</v>
      </c>
      <c r="W175" s="43">
        <f>SUM($E175:H175)</f>
        <v>694</v>
      </c>
      <c r="X175" s="43">
        <f>SUM($E175:I175)</f>
        <v>926</v>
      </c>
      <c r="Y175" s="43">
        <f>SUM($E175:J175)</f>
        <v>1214</v>
      </c>
      <c r="Z175" s="43">
        <f>SUM($E175:K175)</f>
        <v>1447</v>
      </c>
      <c r="AA175" s="43">
        <f>SUM($E175:L175)</f>
        <v>1697</v>
      </c>
      <c r="AB175" s="43">
        <f>SUM($E175:M175)</f>
        <v>1912</v>
      </c>
      <c r="AC175" s="43">
        <f>SUM($E175:N175)</f>
        <v>2186</v>
      </c>
      <c r="AD175" s="43">
        <f>SUM($E175:O175)</f>
        <v>2403</v>
      </c>
      <c r="AE175" s="43">
        <f>SUM($E175:P175)</f>
        <v>2547</v>
      </c>
    </row>
    <row r="176" spans="1:31" ht="15.2" customHeight="1">
      <c r="A176" s="25">
        <v>2018</v>
      </c>
      <c r="B176" s="32"/>
      <c r="C176" s="30" t="s">
        <v>8</v>
      </c>
      <c r="E176" s="43">
        <f t="shared" si="66"/>
        <v>199</v>
      </c>
      <c r="F176" s="43">
        <f t="shared" si="66"/>
        <v>152</v>
      </c>
      <c r="G176" s="43">
        <f t="shared" si="66"/>
        <v>226</v>
      </c>
      <c r="H176" s="43">
        <f t="shared" si="66"/>
        <v>209</v>
      </c>
      <c r="I176" s="43">
        <f t="shared" si="66"/>
        <v>266</v>
      </c>
      <c r="J176" s="43">
        <f t="shared" si="66"/>
        <v>293</v>
      </c>
      <c r="K176" s="43">
        <f t="shared" si="66"/>
        <v>279</v>
      </c>
      <c r="L176" s="43">
        <f t="shared" si="66"/>
        <v>325</v>
      </c>
      <c r="M176" s="43">
        <f t="shared" si="66"/>
        <v>259</v>
      </c>
      <c r="N176" s="43">
        <f t="shared" si="66"/>
        <v>279</v>
      </c>
      <c r="O176" s="43">
        <f t="shared" si="66"/>
        <v>269</v>
      </c>
      <c r="P176" s="43">
        <f t="shared" si="66"/>
        <v>114</v>
      </c>
      <c r="Q176" s="43">
        <f t="shared" si="67"/>
        <v>2870</v>
      </c>
      <c r="R176" s="19"/>
      <c r="S176" s="19"/>
      <c r="T176" s="43">
        <f>SUM($E176:E176)</f>
        <v>199</v>
      </c>
      <c r="U176" s="43">
        <f>SUM($E176:F176)</f>
        <v>351</v>
      </c>
      <c r="V176" s="43">
        <f>SUM($E176:G176)</f>
        <v>577</v>
      </c>
      <c r="W176" s="43">
        <f>SUM($E176:H176)</f>
        <v>786</v>
      </c>
      <c r="X176" s="43">
        <f>SUM($E176:I176)</f>
        <v>1052</v>
      </c>
      <c r="Y176" s="43">
        <f>SUM($E176:J176)</f>
        <v>1345</v>
      </c>
      <c r="Z176" s="43">
        <f>SUM($E176:K176)</f>
        <v>1624</v>
      </c>
      <c r="AA176" s="43">
        <f>SUM($E176:L176)</f>
        <v>1949</v>
      </c>
      <c r="AB176" s="43">
        <f>SUM($E176:M176)</f>
        <v>2208</v>
      </c>
      <c r="AC176" s="43">
        <f>SUM($E176:N176)</f>
        <v>2487</v>
      </c>
      <c r="AD176" s="43">
        <f>SUM($E176:O176)</f>
        <v>2756</v>
      </c>
      <c r="AE176" s="43">
        <f>SUM($E176:P176)</f>
        <v>2870</v>
      </c>
    </row>
    <row r="177" spans="1:31" ht="15.2" customHeight="1">
      <c r="A177" s="25">
        <v>2019</v>
      </c>
      <c r="B177" s="32"/>
      <c r="C177" s="30" t="s">
        <v>8</v>
      </c>
      <c r="E177" s="43">
        <f t="shared" si="66"/>
        <v>142</v>
      </c>
      <c r="F177" s="43">
        <f t="shared" si="66"/>
        <v>126</v>
      </c>
      <c r="G177" s="43">
        <f t="shared" si="66"/>
        <v>216</v>
      </c>
      <c r="H177" s="43">
        <f t="shared" si="66"/>
        <v>241</v>
      </c>
      <c r="I177" s="43">
        <f t="shared" si="66"/>
        <v>240</v>
      </c>
      <c r="J177" s="43">
        <f t="shared" si="66"/>
        <v>248</v>
      </c>
      <c r="K177" s="43">
        <f t="shared" si="66"/>
        <v>211</v>
      </c>
      <c r="L177" s="43">
        <f t="shared" si="66"/>
        <v>247</v>
      </c>
      <c r="M177" s="43">
        <f t="shared" si="66"/>
        <v>234</v>
      </c>
      <c r="N177" s="43">
        <f t="shared" si="66"/>
        <v>243</v>
      </c>
      <c r="O177" s="43">
        <f t="shared" si="66"/>
        <v>180</v>
      </c>
      <c r="P177" s="43">
        <f t="shared" si="66"/>
        <v>120</v>
      </c>
      <c r="Q177" s="43">
        <f t="shared" si="67"/>
        <v>2448</v>
      </c>
      <c r="R177" s="19"/>
      <c r="S177" s="19"/>
      <c r="T177" s="43">
        <f>SUM($E177:E177)</f>
        <v>142</v>
      </c>
      <c r="U177" s="43">
        <f>SUM($E177:F177)</f>
        <v>268</v>
      </c>
      <c r="V177" s="43">
        <f>SUM($E177:G177)</f>
        <v>484</v>
      </c>
      <c r="W177" s="43">
        <f>SUM($E177:H177)</f>
        <v>725</v>
      </c>
      <c r="X177" s="43">
        <f>SUM($E177:I177)</f>
        <v>965</v>
      </c>
      <c r="Y177" s="43">
        <f>SUM($E177:J177)</f>
        <v>1213</v>
      </c>
      <c r="Z177" s="43">
        <f>SUM($E177:K177)</f>
        <v>1424</v>
      </c>
      <c r="AA177" s="43">
        <f>SUM($E177:L177)</f>
        <v>1671</v>
      </c>
      <c r="AB177" s="43">
        <f>SUM($E177:M177)</f>
        <v>1905</v>
      </c>
      <c r="AC177" s="43">
        <f>SUM($E177:N177)</f>
        <v>2148</v>
      </c>
      <c r="AD177" s="43">
        <f>SUM($E177:O177)</f>
        <v>2328</v>
      </c>
      <c r="AE177" s="43">
        <f>SUM($E177:P177)</f>
        <v>2448</v>
      </c>
    </row>
    <row r="178" spans="1:31" ht="15.2" customHeight="1">
      <c r="A178" s="25">
        <v>2020</v>
      </c>
      <c r="B178" s="32"/>
      <c r="C178" s="30" t="s">
        <v>8</v>
      </c>
      <c r="E178" s="43">
        <f t="shared" si="66"/>
        <v>75</v>
      </c>
      <c r="F178" s="43">
        <f t="shared" si="66"/>
        <v>81</v>
      </c>
      <c r="G178" s="43">
        <f t="shared" si="66"/>
        <v>51</v>
      </c>
      <c r="H178" s="43">
        <f t="shared" si="66"/>
        <v>43</v>
      </c>
      <c r="I178" s="43">
        <f t="shared" si="66"/>
        <v>83</v>
      </c>
      <c r="J178" s="43">
        <f t="shared" si="66"/>
        <v>50</v>
      </c>
      <c r="K178" s="43">
        <f t="shared" si="66"/>
        <v>28</v>
      </c>
      <c r="L178" s="43">
        <f t="shared" si="66"/>
        <v>54</v>
      </c>
      <c r="M178" s="43">
        <f t="shared" si="66"/>
        <v>51</v>
      </c>
      <c r="N178" s="43">
        <f t="shared" si="66"/>
        <v>64</v>
      </c>
      <c r="O178" s="43">
        <f t="shared" si="66"/>
        <v>33</v>
      </c>
      <c r="P178" s="43">
        <f t="shared" si="66"/>
        <v>25</v>
      </c>
      <c r="Q178" s="43">
        <f t="shared" ref="Q178" si="69">SUM(E178:P178)</f>
        <v>638</v>
      </c>
      <c r="R178" s="19"/>
      <c r="S178" s="19"/>
      <c r="T178" s="43">
        <f>SUM($E178:E178)</f>
        <v>75</v>
      </c>
      <c r="U178" s="43">
        <f>SUM($E178:F178)</f>
        <v>156</v>
      </c>
      <c r="V178" s="43">
        <f>SUM($E178:G178)</f>
        <v>207</v>
      </c>
      <c r="W178" s="43">
        <f>SUM($E178:H178)</f>
        <v>250</v>
      </c>
      <c r="X178" s="43">
        <f>SUM($E178:I178)</f>
        <v>333</v>
      </c>
      <c r="Y178" s="43">
        <f>SUM($E178:J178)</f>
        <v>383</v>
      </c>
      <c r="Z178" s="43">
        <f>SUM($E178:K178)</f>
        <v>411</v>
      </c>
      <c r="AA178" s="43">
        <f>SUM($E178:L178)</f>
        <v>465</v>
      </c>
      <c r="AB178" s="43">
        <f>SUM($E178:M178)</f>
        <v>516</v>
      </c>
      <c r="AC178" s="43">
        <f>SUM($E178:N178)</f>
        <v>580</v>
      </c>
      <c r="AD178" s="43">
        <f>SUM($E178:O178)</f>
        <v>613</v>
      </c>
      <c r="AE178" s="43">
        <f>SUM($E178:P178)</f>
        <v>638</v>
      </c>
    </row>
    <row r="179" spans="1:31" ht="15.2" customHeight="1">
      <c r="A179" s="25">
        <v>2021</v>
      </c>
      <c r="B179" s="32"/>
      <c r="C179" s="30" t="s">
        <v>8</v>
      </c>
      <c r="E179" s="43">
        <f t="shared" si="66"/>
        <v>10</v>
      </c>
      <c r="F179" s="43">
        <f t="shared" si="66"/>
        <v>11</v>
      </c>
      <c r="G179" s="43">
        <f t="shared" si="66"/>
        <v>15</v>
      </c>
      <c r="H179" s="43">
        <f t="shared" si="66"/>
        <v>20</v>
      </c>
      <c r="I179" s="43">
        <f t="shared" si="66"/>
        <v>25</v>
      </c>
      <c r="J179" s="43">
        <f t="shared" si="66"/>
        <v>93</v>
      </c>
      <c r="K179" s="43">
        <f t="shared" si="66"/>
        <v>46</v>
      </c>
      <c r="L179" s="43">
        <f t="shared" si="66"/>
        <v>30</v>
      </c>
      <c r="M179" s="43">
        <f t="shared" si="66"/>
        <v>20</v>
      </c>
      <c r="N179" s="43">
        <f t="shared" si="66"/>
        <v>45</v>
      </c>
      <c r="O179" s="43">
        <f t="shared" si="66"/>
        <v>46</v>
      </c>
      <c r="P179" s="43">
        <f t="shared" si="66"/>
        <v>46</v>
      </c>
      <c r="Q179" s="43">
        <f t="shared" ref="Q179:Q180" si="70">SUM(E179:P179)</f>
        <v>407</v>
      </c>
      <c r="R179" s="19"/>
      <c r="S179" s="19"/>
      <c r="T179" s="43">
        <f>SUM($E179:E179)</f>
        <v>10</v>
      </c>
      <c r="U179" s="43">
        <f>SUM($E179:F179)</f>
        <v>21</v>
      </c>
      <c r="V179" s="43">
        <f>SUM($E179:G179)</f>
        <v>36</v>
      </c>
      <c r="W179" s="43">
        <f>SUM($E179:H179)</f>
        <v>56</v>
      </c>
      <c r="X179" s="43">
        <f>SUM($E179:I179)</f>
        <v>81</v>
      </c>
      <c r="Y179" s="43">
        <f>SUM($E179:J179)</f>
        <v>174</v>
      </c>
      <c r="Z179" s="43">
        <f>SUM($E179:K179)</f>
        <v>220</v>
      </c>
      <c r="AA179" s="43">
        <f>SUM($E179:L179)</f>
        <v>250</v>
      </c>
      <c r="AB179" s="43">
        <f>SUM($E179:M179)</f>
        <v>270</v>
      </c>
      <c r="AC179" s="43">
        <f>SUM($E179:N179)</f>
        <v>315</v>
      </c>
      <c r="AD179" s="43">
        <f>SUM($E179:O179)</f>
        <v>361</v>
      </c>
      <c r="AE179" s="43">
        <f>SUM($E179:P179)</f>
        <v>407</v>
      </c>
    </row>
    <row r="180" spans="1:31" ht="15.2" customHeight="1">
      <c r="A180" s="25">
        <v>2022</v>
      </c>
      <c r="B180" s="32"/>
      <c r="C180" s="30" t="s">
        <v>8</v>
      </c>
      <c r="E180" s="43">
        <f t="shared" si="66"/>
        <v>44</v>
      </c>
      <c r="F180" s="43">
        <f t="shared" si="66"/>
        <v>43</v>
      </c>
      <c r="G180" s="43">
        <f t="shared" si="66"/>
        <v>56</v>
      </c>
      <c r="H180" s="43">
        <f t="shared" si="66"/>
        <v>50</v>
      </c>
      <c r="I180" s="43">
        <f t="shared" si="66"/>
        <v>37</v>
      </c>
      <c r="J180" s="43">
        <f t="shared" si="66"/>
        <v>91</v>
      </c>
      <c r="K180" s="43">
        <f t="shared" si="66"/>
        <v>54</v>
      </c>
      <c r="L180" s="43">
        <f t="shared" si="66"/>
        <v>125</v>
      </c>
      <c r="M180" s="43">
        <f t="shared" si="66"/>
        <v>128</v>
      </c>
      <c r="N180" s="43">
        <f t="shared" si="66"/>
        <v>175</v>
      </c>
      <c r="O180" s="43">
        <f t="shared" si="66"/>
        <v>178</v>
      </c>
      <c r="P180" s="43">
        <f t="shared" si="66"/>
        <v>93</v>
      </c>
      <c r="Q180" s="43">
        <f t="shared" si="70"/>
        <v>1074</v>
      </c>
      <c r="R180" s="19"/>
      <c r="S180" s="19"/>
      <c r="T180" s="43">
        <f>SUM($E180:E180)</f>
        <v>44</v>
      </c>
      <c r="U180" s="43">
        <f>SUM($E180:F180)</f>
        <v>87</v>
      </c>
      <c r="V180" s="43">
        <f>SUM($E180:G180)</f>
        <v>143</v>
      </c>
      <c r="W180" s="43">
        <f>SUM($E180:H180)</f>
        <v>193</v>
      </c>
      <c r="X180" s="43">
        <f>SUM($E180:I180)</f>
        <v>230</v>
      </c>
      <c r="Y180" s="43">
        <f>SUM($E180:J180)</f>
        <v>321</v>
      </c>
      <c r="Z180" s="43">
        <f>SUM($E180:K180)</f>
        <v>375</v>
      </c>
      <c r="AA180" s="43">
        <f>SUM($E180:L180)</f>
        <v>500</v>
      </c>
      <c r="AB180" s="43">
        <f>SUM($E180:M180)</f>
        <v>628</v>
      </c>
      <c r="AC180" s="43">
        <f>SUM($E180:N180)</f>
        <v>803</v>
      </c>
      <c r="AD180" s="43">
        <f>SUM($E180:O180)</f>
        <v>981</v>
      </c>
      <c r="AE180" s="43">
        <f>SUM($E180:P180)</f>
        <v>1074</v>
      </c>
    </row>
    <row r="181" spans="1:31" ht="15.2" customHeight="1">
      <c r="A181" s="25">
        <v>2023</v>
      </c>
      <c r="B181" s="32"/>
      <c r="C181" s="30" t="s">
        <v>8</v>
      </c>
      <c r="E181" s="43">
        <f t="shared" si="66"/>
        <v>109</v>
      </c>
      <c r="F181" s="43">
        <f t="shared" si="66"/>
        <v>110</v>
      </c>
      <c r="G181" s="43">
        <f t="shared" si="66"/>
        <v>140</v>
      </c>
      <c r="H181" s="43">
        <f t="shared" si="66"/>
        <v>123</v>
      </c>
      <c r="I181" s="43">
        <f t="shared" si="66"/>
        <v>167</v>
      </c>
      <c r="J181" s="43">
        <f t="shared" si="66"/>
        <v>209</v>
      </c>
      <c r="K181" s="43">
        <f t="shared" si="66"/>
        <v>222</v>
      </c>
      <c r="L181" s="43">
        <f t="shared" si="66"/>
        <v>224</v>
      </c>
      <c r="M181" s="43">
        <f t="shared" si="66"/>
        <v>230</v>
      </c>
      <c r="N181" s="43">
        <f t="shared" si="66"/>
        <v>232</v>
      </c>
      <c r="O181" s="43">
        <f t="shared" si="66"/>
        <v>239</v>
      </c>
      <c r="P181" s="43">
        <f t="shared" si="66"/>
        <v>125</v>
      </c>
      <c r="Q181" s="43">
        <f t="shared" ref="Q181:Q182" si="71">SUM(E181:P181)</f>
        <v>2130</v>
      </c>
      <c r="R181" s="19"/>
      <c r="S181" s="19"/>
      <c r="T181" s="43">
        <f>SUM($E181:E181)</f>
        <v>109</v>
      </c>
      <c r="U181" s="43">
        <f>SUM($E181:F181)</f>
        <v>219</v>
      </c>
      <c r="V181" s="43">
        <f>SUM($E181:G181)</f>
        <v>359</v>
      </c>
      <c r="W181" s="43">
        <f>SUM($E181:H181)</f>
        <v>482</v>
      </c>
      <c r="X181" s="43">
        <f>SUM($E181:I181)</f>
        <v>649</v>
      </c>
      <c r="Y181" s="43">
        <f>SUM($E181:J181)</f>
        <v>858</v>
      </c>
      <c r="Z181" s="43">
        <f>SUM($E181:K181)</f>
        <v>1080</v>
      </c>
      <c r="AA181" s="43">
        <f>SUM($E181:L181)</f>
        <v>1304</v>
      </c>
      <c r="AB181" s="43">
        <f>SUM($E181:M181)</f>
        <v>1534</v>
      </c>
      <c r="AC181" s="43">
        <f>SUM($E181:N181)</f>
        <v>1766</v>
      </c>
      <c r="AD181" s="43">
        <f>SUM($E181:O181)</f>
        <v>2005</v>
      </c>
      <c r="AE181" s="43">
        <f>SUM($E181:P181)</f>
        <v>2130</v>
      </c>
    </row>
    <row r="182" spans="1:31" ht="15.2" customHeight="1">
      <c r="A182" s="25">
        <v>2024</v>
      </c>
      <c r="B182" s="32"/>
      <c r="C182" s="30" t="s">
        <v>8</v>
      </c>
      <c r="E182" s="43">
        <f t="shared" si="66"/>
        <v>147</v>
      </c>
      <c r="F182" s="43">
        <f t="shared" si="66"/>
        <v>143</v>
      </c>
      <c r="G182" s="43">
        <f t="shared" si="66"/>
        <v>144</v>
      </c>
      <c r="H182" s="43">
        <f t="shared" si="66"/>
        <v>163</v>
      </c>
      <c r="I182" s="43">
        <f t="shared" si="66"/>
        <v>256</v>
      </c>
      <c r="J182" s="43">
        <f t="shared" si="66"/>
        <v>241</v>
      </c>
      <c r="K182" s="43">
        <f t="shared" si="66"/>
        <v>256</v>
      </c>
      <c r="L182" s="43">
        <f t="shared" si="66"/>
        <v>328</v>
      </c>
      <c r="M182" s="43">
        <f t="shared" si="66"/>
        <v>278</v>
      </c>
      <c r="N182" s="43">
        <f t="shared" si="66"/>
        <v>247</v>
      </c>
      <c r="O182" s="43">
        <f t="shared" si="66"/>
        <v>181</v>
      </c>
      <c r="P182" s="43">
        <f t="shared" si="66"/>
        <v>138</v>
      </c>
      <c r="Q182" s="43">
        <f t="shared" si="71"/>
        <v>2522</v>
      </c>
      <c r="R182" s="19"/>
      <c r="S182" s="19"/>
      <c r="T182" s="43">
        <f>SUM($E182:E182)</f>
        <v>147</v>
      </c>
      <c r="U182" s="43">
        <f>SUM($E182:F182)</f>
        <v>290</v>
      </c>
      <c r="V182" s="43">
        <f>SUM($E182:G182)</f>
        <v>434</v>
      </c>
      <c r="W182" s="43">
        <f>SUM($E182:H182)</f>
        <v>597</v>
      </c>
      <c r="X182" s="43">
        <f>SUM($E182:I182)</f>
        <v>853</v>
      </c>
      <c r="Y182" s="43">
        <f>SUM($E182:J182)</f>
        <v>1094</v>
      </c>
      <c r="Z182" s="43">
        <f>SUM($E182:K182)</f>
        <v>1350</v>
      </c>
      <c r="AA182" s="43">
        <f>SUM($E182:L182)</f>
        <v>1678</v>
      </c>
      <c r="AB182" s="43">
        <f>SUM($E182:M182)</f>
        <v>1956</v>
      </c>
      <c r="AC182" s="43">
        <f>SUM($E182:N182)</f>
        <v>2203</v>
      </c>
      <c r="AD182" s="43">
        <f>SUM($E182:O182)</f>
        <v>2384</v>
      </c>
      <c r="AE182" s="43">
        <f>SUM($E182:P182)</f>
        <v>2522</v>
      </c>
    </row>
    <row r="183" spans="1:31" ht="15.2" customHeight="1">
      <c r="A183" s="25">
        <v>2025</v>
      </c>
      <c r="B183" s="32"/>
      <c r="C183" s="30" t="s">
        <v>8</v>
      </c>
      <c r="E183" s="43">
        <f t="shared" si="66"/>
        <v>152</v>
      </c>
      <c r="F183" s="43">
        <f t="shared" si="66"/>
        <v>174</v>
      </c>
      <c r="G183" s="43">
        <f t="shared" si="66"/>
        <v>233</v>
      </c>
      <c r="H183" s="43">
        <f t="shared" si="66"/>
        <v>135</v>
      </c>
      <c r="I183" s="43">
        <f t="shared" si="66"/>
        <v>302</v>
      </c>
      <c r="J183" s="43">
        <f t="shared" si="66"/>
        <v>265</v>
      </c>
      <c r="K183" s="43">
        <f t="shared" si="66"/>
        <v>254</v>
      </c>
      <c r="L183" s="43">
        <f t="shared" si="66"/>
        <v>363</v>
      </c>
      <c r="M183" s="43">
        <f t="shared" si="66"/>
        <v>189</v>
      </c>
      <c r="N183" s="43">
        <f t="shared" si="66"/>
        <v>207</v>
      </c>
      <c r="O183" s="43">
        <f t="shared" si="66"/>
        <v>179</v>
      </c>
      <c r="P183" s="43">
        <f t="shared" si="66"/>
        <v>163</v>
      </c>
      <c r="Q183" s="43">
        <f t="shared" ref="Q183" si="72">SUM(E183:P183)</f>
        <v>2616</v>
      </c>
      <c r="R183" s="19"/>
      <c r="S183" s="19"/>
      <c r="T183" s="43">
        <f>SUM($E183:E183)</f>
        <v>152</v>
      </c>
      <c r="U183" s="43">
        <f>SUM($E183:F183)</f>
        <v>326</v>
      </c>
      <c r="V183" s="43">
        <f>SUM($E183:G183)</f>
        <v>559</v>
      </c>
      <c r="W183" s="43">
        <f>SUM($E183:H183)</f>
        <v>694</v>
      </c>
      <c r="X183" s="43">
        <f>SUM($E183:I183)</f>
        <v>996</v>
      </c>
      <c r="Y183" s="43">
        <f>SUM($E183:J183)</f>
        <v>1261</v>
      </c>
      <c r="Z183" s="43">
        <f>SUM($E183:K183)</f>
        <v>1515</v>
      </c>
      <c r="AA183" s="43">
        <f>SUM($E183:L183)</f>
        <v>1878</v>
      </c>
      <c r="AB183" s="43">
        <f>SUM($E183:M183)</f>
        <v>2067</v>
      </c>
      <c r="AC183" s="43">
        <f>SUM($E183:N183)</f>
        <v>2274</v>
      </c>
      <c r="AD183" s="43">
        <f>SUM($E183:O183)</f>
        <v>2453</v>
      </c>
      <c r="AE183" s="43">
        <f>SUM($E183:P183)</f>
        <v>2616</v>
      </c>
    </row>
    <row r="184" spans="1:31" ht="15.2" customHeight="1">
      <c r="A184" s="25">
        <v>2026</v>
      </c>
      <c r="B184" s="32"/>
      <c r="C184" s="30" t="s">
        <v>8</v>
      </c>
      <c r="E184" s="43">
        <f t="shared" si="66"/>
        <v>121</v>
      </c>
      <c r="F184" s="43">
        <f t="shared" si="66"/>
        <v>115</v>
      </c>
      <c r="G184" s="43">
        <f t="shared" si="66"/>
        <v>240</v>
      </c>
      <c r="H184" s="43">
        <f t="shared" si="66"/>
        <v>205</v>
      </c>
      <c r="I184" s="43">
        <f t="shared" si="66"/>
        <v>312</v>
      </c>
      <c r="J184" s="43">
        <f t="shared" si="66"/>
        <v>217</v>
      </c>
      <c r="K184" s="43">
        <f t="shared" si="66"/>
        <v>215</v>
      </c>
      <c r="L184" s="43">
        <f t="shared" si="66"/>
        <v>245</v>
      </c>
      <c r="M184" s="43">
        <f t="shared" si="66"/>
        <v>0</v>
      </c>
      <c r="N184" s="43">
        <f t="shared" si="66"/>
        <v>0</v>
      </c>
      <c r="O184" s="43">
        <f t="shared" si="66"/>
        <v>0</v>
      </c>
      <c r="P184" s="43">
        <f t="shared" si="66"/>
        <v>0</v>
      </c>
      <c r="Q184" s="43">
        <f t="shared" ref="Q184" si="73">SUM(E184:P184)</f>
        <v>1670</v>
      </c>
      <c r="R184" s="19"/>
      <c r="S184" s="19"/>
      <c r="T184" s="43">
        <f>SUM($E184:E184)</f>
        <v>121</v>
      </c>
      <c r="U184" s="43">
        <f>SUM($E184:F184)</f>
        <v>236</v>
      </c>
      <c r="V184" s="43">
        <f>SUM($E184:G184)</f>
        <v>476</v>
      </c>
      <c r="W184" s="43">
        <f>SUM($E184:H184)</f>
        <v>681</v>
      </c>
      <c r="X184" s="43">
        <f>SUM($E184:I184)</f>
        <v>993</v>
      </c>
      <c r="Y184" s="43">
        <f>SUM($E184:J184)</f>
        <v>1210</v>
      </c>
      <c r="Z184" s="43">
        <f>SUM($E184:K184)</f>
        <v>1425</v>
      </c>
      <c r="AA184" s="43">
        <f>SUM($E184:L184)</f>
        <v>1670</v>
      </c>
      <c r="AB184" s="43">
        <f>SUM($E184:M184)</f>
        <v>1670</v>
      </c>
      <c r="AC184" s="43">
        <f>SUM($E184:N184)</f>
        <v>1670</v>
      </c>
      <c r="AD184" s="43">
        <f>SUM($E184:O184)</f>
        <v>1670</v>
      </c>
      <c r="AE184" s="43">
        <f>SUM($E184:P184)</f>
        <v>1670</v>
      </c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9">
    <tabColor indexed="63"/>
  </sheetPr>
  <dimension ref="A1:AG189"/>
  <sheetViews>
    <sheetView topLeftCell="A91" zoomScaleNormal="10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11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469213</v>
      </c>
      <c r="F11" s="43">
        <v>418005</v>
      </c>
      <c r="G11" s="43">
        <v>491948</v>
      </c>
      <c r="H11" s="43">
        <v>469968</v>
      </c>
      <c r="I11" s="43">
        <v>478332</v>
      </c>
      <c r="J11" s="43">
        <v>454292</v>
      </c>
      <c r="K11" s="43">
        <v>438043</v>
      </c>
      <c r="L11" s="43">
        <v>420703</v>
      </c>
      <c r="M11" s="43">
        <v>406079</v>
      </c>
      <c r="N11" s="43">
        <v>409493</v>
      </c>
      <c r="O11" s="43">
        <v>403819</v>
      </c>
      <c r="P11" s="43">
        <v>410064</v>
      </c>
      <c r="Q11" s="43">
        <f>SUM(E11:P11)</f>
        <v>5269959</v>
      </c>
      <c r="R11" s="53"/>
      <c r="S11" s="53"/>
      <c r="T11" s="43">
        <f>SUM($E11:E11)</f>
        <v>469213</v>
      </c>
      <c r="U11" s="43">
        <f>SUM($E11:F11)</f>
        <v>887218</v>
      </c>
      <c r="V11" s="43">
        <f>SUM($E11:G11)</f>
        <v>1379166</v>
      </c>
      <c r="W11" s="43">
        <f>SUM($E11:H11)</f>
        <v>1849134</v>
      </c>
      <c r="X11" s="43">
        <f>SUM($E11:I11)</f>
        <v>2327466</v>
      </c>
      <c r="Y11" s="43">
        <f>SUM($E11:J11)</f>
        <v>2781758</v>
      </c>
      <c r="Z11" s="43">
        <f>SUM($E11:K11)</f>
        <v>3219801</v>
      </c>
      <c r="AA11" s="43">
        <f>SUM($E11:L11)</f>
        <v>3640504</v>
      </c>
      <c r="AB11" s="43">
        <f>SUM($E11:M11)</f>
        <v>4046583</v>
      </c>
      <c r="AC11" s="43">
        <f>SUM($E11:N11)</f>
        <v>4456076</v>
      </c>
      <c r="AD11" s="43">
        <f>SUM($E11:O11)</f>
        <v>4859895</v>
      </c>
      <c r="AE11" s="43">
        <f>SUM($E11:P11)</f>
        <v>5269959</v>
      </c>
      <c r="AF11" s="164"/>
      <c r="AG11" s="43">
        <f>SUMIF($T$9:$AE$9,$AG$8,$T11:$AE11)</f>
        <v>3640504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10919</v>
      </c>
      <c r="F12" s="43">
        <v>9888</v>
      </c>
      <c r="G12" s="43">
        <v>12199</v>
      </c>
      <c r="H12" s="43">
        <v>10520</v>
      </c>
      <c r="I12" s="43">
        <v>12062</v>
      </c>
      <c r="J12" s="43">
        <v>12467</v>
      </c>
      <c r="K12" s="43">
        <v>8346</v>
      </c>
      <c r="L12" s="43">
        <v>11085</v>
      </c>
      <c r="M12" s="43">
        <v>10619</v>
      </c>
      <c r="N12" s="43">
        <v>10889</v>
      </c>
      <c r="O12" s="43">
        <v>10025</v>
      </c>
      <c r="P12" s="43">
        <v>8414</v>
      </c>
      <c r="Q12" s="43">
        <f>SUM(E12:P12)</f>
        <v>127433</v>
      </c>
      <c r="R12" s="28"/>
      <c r="S12" s="28"/>
      <c r="T12" s="43">
        <f>SUM($E12:E12)</f>
        <v>10919</v>
      </c>
      <c r="U12" s="43">
        <f>SUM($E12:F12)</f>
        <v>20807</v>
      </c>
      <c r="V12" s="43">
        <f>SUM($E12:G12)</f>
        <v>33006</v>
      </c>
      <c r="W12" s="43">
        <f>SUM($E12:H12)</f>
        <v>43526</v>
      </c>
      <c r="X12" s="43">
        <f>SUM($E12:I12)</f>
        <v>55588</v>
      </c>
      <c r="Y12" s="43">
        <f>SUM($E12:J12)</f>
        <v>68055</v>
      </c>
      <c r="Z12" s="43">
        <f>SUM($E12:K12)</f>
        <v>76401</v>
      </c>
      <c r="AA12" s="43">
        <f>SUM($E12:L12)</f>
        <v>87486</v>
      </c>
      <c r="AB12" s="43">
        <f>SUM($E12:M12)</f>
        <v>98105</v>
      </c>
      <c r="AC12" s="43">
        <f>SUM($E12:N12)</f>
        <v>108994</v>
      </c>
      <c r="AD12" s="43">
        <f>SUM($E12:O12)</f>
        <v>119019</v>
      </c>
      <c r="AE12" s="43">
        <f>SUM($E12:P12)</f>
        <v>127433</v>
      </c>
      <c r="AF12" s="164"/>
      <c r="AG12" s="43">
        <f t="shared" ref="AG12:AG75" si="0">SUMIF($T$9:$AE$9,$AG$8,$T12:$AE12)</f>
        <v>87486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5292</v>
      </c>
      <c r="F13" s="43">
        <v>4696</v>
      </c>
      <c r="G13" s="43">
        <v>5116</v>
      </c>
      <c r="H13" s="43">
        <v>4986</v>
      </c>
      <c r="I13" s="43">
        <v>5084</v>
      </c>
      <c r="J13" s="43">
        <v>4972</v>
      </c>
      <c r="K13" s="43">
        <v>5726</v>
      </c>
      <c r="L13" s="43">
        <v>4986</v>
      </c>
      <c r="M13" s="43">
        <v>4794</v>
      </c>
      <c r="N13" s="43">
        <v>4811</v>
      </c>
      <c r="O13" s="43">
        <v>4694</v>
      </c>
      <c r="P13" s="43">
        <v>4615</v>
      </c>
      <c r="Q13" s="43">
        <f>SUM(E13:P13)</f>
        <v>59772</v>
      </c>
      <c r="R13" s="28"/>
      <c r="S13" s="28"/>
      <c r="T13" s="43">
        <f>SUM($E13:E13)</f>
        <v>5292</v>
      </c>
      <c r="U13" s="43">
        <f>SUM($E13:F13)</f>
        <v>9988</v>
      </c>
      <c r="V13" s="43">
        <f>SUM($E13:G13)</f>
        <v>15104</v>
      </c>
      <c r="W13" s="43">
        <f>SUM($E13:H13)</f>
        <v>20090</v>
      </c>
      <c r="X13" s="43">
        <f>SUM($E13:I13)</f>
        <v>25174</v>
      </c>
      <c r="Y13" s="43">
        <f>SUM($E13:J13)</f>
        <v>30146</v>
      </c>
      <c r="Z13" s="43">
        <f>SUM($E13:K13)</f>
        <v>35872</v>
      </c>
      <c r="AA13" s="43">
        <f>SUM($E13:L13)</f>
        <v>40858</v>
      </c>
      <c r="AB13" s="43">
        <f>SUM($E13:M13)</f>
        <v>45652</v>
      </c>
      <c r="AC13" s="43">
        <f>SUM($E13:N13)</f>
        <v>50463</v>
      </c>
      <c r="AD13" s="43">
        <f>SUM($E13:O13)</f>
        <v>55157</v>
      </c>
      <c r="AE13" s="43">
        <f>SUM($E13:P13)</f>
        <v>59772</v>
      </c>
      <c r="AF13" s="164"/>
      <c r="AG13" s="43">
        <f t="shared" si="0"/>
        <v>40858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485424</v>
      </c>
      <c r="F14" s="43">
        <f t="shared" si="1"/>
        <v>432589</v>
      </c>
      <c r="G14" s="43">
        <f t="shared" si="1"/>
        <v>509263</v>
      </c>
      <c r="H14" s="43">
        <f t="shared" si="1"/>
        <v>485474</v>
      </c>
      <c r="I14" s="43">
        <f t="shared" si="1"/>
        <v>495478</v>
      </c>
      <c r="J14" s="43">
        <f t="shared" si="1"/>
        <v>471731</v>
      </c>
      <c r="K14" s="43">
        <f t="shared" si="1"/>
        <v>452115</v>
      </c>
      <c r="L14" s="43">
        <f t="shared" si="1"/>
        <v>436774</v>
      </c>
      <c r="M14" s="43">
        <f t="shared" si="1"/>
        <v>421492</v>
      </c>
      <c r="N14" s="43">
        <f t="shared" si="1"/>
        <v>425193</v>
      </c>
      <c r="O14" s="43">
        <f t="shared" si="1"/>
        <v>418538</v>
      </c>
      <c r="P14" s="43">
        <f t="shared" si="1"/>
        <v>423093</v>
      </c>
      <c r="Q14" s="43">
        <f t="shared" si="1"/>
        <v>5457164</v>
      </c>
      <c r="R14" s="28"/>
      <c r="S14" s="28"/>
      <c r="T14" s="43">
        <f t="shared" ref="T14:AE14" si="2">SUM(T11:T13)</f>
        <v>485424</v>
      </c>
      <c r="U14" s="43">
        <f t="shared" si="2"/>
        <v>918013</v>
      </c>
      <c r="V14" s="43">
        <f t="shared" si="2"/>
        <v>1427276</v>
      </c>
      <c r="W14" s="43">
        <f t="shared" si="2"/>
        <v>1912750</v>
      </c>
      <c r="X14" s="43">
        <f t="shared" si="2"/>
        <v>2408228</v>
      </c>
      <c r="Y14" s="43">
        <f t="shared" si="2"/>
        <v>2879959</v>
      </c>
      <c r="Z14" s="43">
        <f t="shared" si="2"/>
        <v>3332074</v>
      </c>
      <c r="AA14" s="43">
        <f t="shared" si="2"/>
        <v>3768848</v>
      </c>
      <c r="AB14" s="43">
        <f t="shared" si="2"/>
        <v>4190340</v>
      </c>
      <c r="AC14" s="43">
        <f t="shared" si="2"/>
        <v>4615533</v>
      </c>
      <c r="AD14" s="43">
        <f t="shared" si="2"/>
        <v>5034071</v>
      </c>
      <c r="AE14" s="43">
        <f t="shared" si="2"/>
        <v>5457164</v>
      </c>
      <c r="AF14" s="164"/>
      <c r="AG14" s="43">
        <f t="shared" si="0"/>
        <v>3768848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392208</v>
      </c>
      <c r="F16" s="43">
        <v>347671</v>
      </c>
      <c r="G16" s="43">
        <v>406375</v>
      </c>
      <c r="H16" s="43">
        <v>396050</v>
      </c>
      <c r="I16" s="43">
        <v>410853</v>
      </c>
      <c r="J16" s="43">
        <v>406110</v>
      </c>
      <c r="K16" s="43">
        <v>406832</v>
      </c>
      <c r="L16" s="43">
        <v>423305</v>
      </c>
      <c r="M16" s="43">
        <v>392854</v>
      </c>
      <c r="N16" s="43">
        <v>409201</v>
      </c>
      <c r="O16" s="43">
        <v>376833</v>
      </c>
      <c r="P16" s="43">
        <v>364689</v>
      </c>
      <c r="Q16" s="43">
        <f>SUM(E16:P16)</f>
        <v>4732981</v>
      </c>
      <c r="R16" s="53"/>
      <c r="S16" s="53"/>
      <c r="T16" s="43">
        <f>SUM($E16:E16)</f>
        <v>392208</v>
      </c>
      <c r="U16" s="43">
        <f>SUM($E16:F16)</f>
        <v>739879</v>
      </c>
      <c r="V16" s="43">
        <f>SUM($E16:G16)</f>
        <v>1146254</v>
      </c>
      <c r="W16" s="43">
        <f>SUM($E16:H16)</f>
        <v>1542304</v>
      </c>
      <c r="X16" s="43">
        <f>SUM($E16:I16)</f>
        <v>1953157</v>
      </c>
      <c r="Y16" s="43">
        <f>SUM($E16:J16)</f>
        <v>2359267</v>
      </c>
      <c r="Z16" s="43">
        <f>SUM($E16:K16)</f>
        <v>2766099</v>
      </c>
      <c r="AA16" s="43">
        <f>SUM($E16:L16)</f>
        <v>3189404</v>
      </c>
      <c r="AB16" s="43">
        <f>SUM($E16:M16)</f>
        <v>3582258</v>
      </c>
      <c r="AC16" s="43">
        <f>SUM($E16:N16)</f>
        <v>3991459</v>
      </c>
      <c r="AD16" s="43">
        <f>SUM($E16:O16)</f>
        <v>4368292</v>
      </c>
      <c r="AE16" s="43">
        <f>SUM($E16:P16)</f>
        <v>4732981</v>
      </c>
      <c r="AF16" s="164"/>
      <c r="AG16" s="43">
        <f t="shared" si="0"/>
        <v>3189404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9096</v>
      </c>
      <c r="F17" s="43">
        <v>9893</v>
      </c>
      <c r="G17" s="43">
        <v>12699</v>
      </c>
      <c r="H17" s="43">
        <v>9786</v>
      </c>
      <c r="I17" s="43">
        <v>9984</v>
      </c>
      <c r="J17" s="43">
        <v>8681</v>
      </c>
      <c r="K17" s="43">
        <v>7174</v>
      </c>
      <c r="L17" s="43">
        <v>8679</v>
      </c>
      <c r="M17" s="43">
        <v>8127</v>
      </c>
      <c r="N17" s="43">
        <v>9470</v>
      </c>
      <c r="O17" s="43">
        <v>8998</v>
      </c>
      <c r="P17" s="43">
        <v>8495</v>
      </c>
      <c r="Q17" s="43">
        <f>SUM(E17:P17)</f>
        <v>111082</v>
      </c>
      <c r="R17" s="28"/>
      <c r="S17" s="28"/>
      <c r="T17" s="43">
        <f>SUM($E17:E17)</f>
        <v>9096</v>
      </c>
      <c r="U17" s="43">
        <f>SUM($E17:F17)</f>
        <v>18989</v>
      </c>
      <c r="V17" s="43">
        <f>SUM($E17:G17)</f>
        <v>31688</v>
      </c>
      <c r="W17" s="43">
        <f>SUM($E17:H17)</f>
        <v>41474</v>
      </c>
      <c r="X17" s="43">
        <f>SUM($E17:I17)</f>
        <v>51458</v>
      </c>
      <c r="Y17" s="43">
        <f>SUM($E17:J17)</f>
        <v>60139</v>
      </c>
      <c r="Z17" s="43">
        <f>SUM($E17:K17)</f>
        <v>67313</v>
      </c>
      <c r="AA17" s="43">
        <f>SUM($E17:L17)</f>
        <v>75992</v>
      </c>
      <c r="AB17" s="43">
        <f>SUM($E17:M17)</f>
        <v>84119</v>
      </c>
      <c r="AC17" s="43">
        <f>SUM($E17:N17)</f>
        <v>93589</v>
      </c>
      <c r="AD17" s="43">
        <f>SUM($E17:O17)</f>
        <v>102587</v>
      </c>
      <c r="AE17" s="43">
        <f>SUM($E17:P17)</f>
        <v>111082</v>
      </c>
      <c r="AF17" s="164"/>
      <c r="AG17" s="43">
        <f t="shared" si="0"/>
        <v>75992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5278</v>
      </c>
      <c r="F18" s="43">
        <v>4060</v>
      </c>
      <c r="G18" s="43">
        <v>4505</v>
      </c>
      <c r="H18" s="43">
        <v>4876</v>
      </c>
      <c r="I18" s="43">
        <v>4771</v>
      </c>
      <c r="J18" s="43">
        <v>4636</v>
      </c>
      <c r="K18" s="43">
        <v>4730</v>
      </c>
      <c r="L18" s="43">
        <v>5002</v>
      </c>
      <c r="M18" s="43">
        <v>4615</v>
      </c>
      <c r="N18" s="43">
        <v>4582</v>
      </c>
      <c r="O18" s="43">
        <v>3144</v>
      </c>
      <c r="P18" s="43">
        <v>4163</v>
      </c>
      <c r="Q18" s="43">
        <f>SUM(E18:P18)</f>
        <v>54362</v>
      </c>
      <c r="R18" s="28"/>
      <c r="S18" s="28"/>
      <c r="T18" s="43">
        <f>SUM($E18:E18)</f>
        <v>5278</v>
      </c>
      <c r="U18" s="43">
        <f>SUM($E18:F18)</f>
        <v>9338</v>
      </c>
      <c r="V18" s="43">
        <f>SUM($E18:G18)</f>
        <v>13843</v>
      </c>
      <c r="W18" s="43">
        <f>SUM($E18:H18)</f>
        <v>18719</v>
      </c>
      <c r="X18" s="43">
        <f>SUM($E18:I18)</f>
        <v>23490</v>
      </c>
      <c r="Y18" s="43">
        <f>SUM($E18:J18)</f>
        <v>28126</v>
      </c>
      <c r="Z18" s="43">
        <f>SUM($E18:K18)</f>
        <v>32856</v>
      </c>
      <c r="AA18" s="43">
        <f>SUM($E18:L18)</f>
        <v>37858</v>
      </c>
      <c r="AB18" s="43">
        <f>SUM($E18:M18)</f>
        <v>42473</v>
      </c>
      <c r="AC18" s="43">
        <f>SUM($E18:N18)</f>
        <v>47055</v>
      </c>
      <c r="AD18" s="43">
        <f>SUM($E18:O18)</f>
        <v>50199</v>
      </c>
      <c r="AE18" s="43">
        <f>SUM($E18:P18)</f>
        <v>54362</v>
      </c>
      <c r="AF18" s="164"/>
      <c r="AG18" s="43">
        <f t="shared" si="0"/>
        <v>37858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406582</v>
      </c>
      <c r="F19" s="43">
        <f t="shared" si="3"/>
        <v>361624</v>
      </c>
      <c r="G19" s="43">
        <f t="shared" si="3"/>
        <v>423579</v>
      </c>
      <c r="H19" s="43">
        <f t="shared" si="3"/>
        <v>410712</v>
      </c>
      <c r="I19" s="43">
        <f t="shared" si="3"/>
        <v>425608</v>
      </c>
      <c r="J19" s="43">
        <f t="shared" si="3"/>
        <v>419427</v>
      </c>
      <c r="K19" s="43">
        <f t="shared" si="3"/>
        <v>418736</v>
      </c>
      <c r="L19" s="43">
        <f t="shared" si="3"/>
        <v>436986</v>
      </c>
      <c r="M19" s="43">
        <f t="shared" si="3"/>
        <v>405596</v>
      </c>
      <c r="N19" s="43">
        <f t="shared" si="3"/>
        <v>423253</v>
      </c>
      <c r="O19" s="43">
        <f t="shared" si="3"/>
        <v>388975</v>
      </c>
      <c r="P19" s="43">
        <f t="shared" si="3"/>
        <v>377347</v>
      </c>
      <c r="Q19" s="43">
        <f t="shared" si="3"/>
        <v>4898425</v>
      </c>
      <c r="R19" s="28"/>
      <c r="S19" s="28"/>
      <c r="T19" s="43">
        <f t="shared" ref="T19:AE19" si="4">SUM(T16:T18)</f>
        <v>406582</v>
      </c>
      <c r="U19" s="43">
        <f t="shared" si="4"/>
        <v>768206</v>
      </c>
      <c r="V19" s="43">
        <f t="shared" si="4"/>
        <v>1191785</v>
      </c>
      <c r="W19" s="43">
        <f t="shared" si="4"/>
        <v>1602497</v>
      </c>
      <c r="X19" s="43">
        <f t="shared" si="4"/>
        <v>2028105</v>
      </c>
      <c r="Y19" s="43">
        <f t="shared" si="4"/>
        <v>2447532</v>
      </c>
      <c r="Z19" s="43">
        <f t="shared" si="4"/>
        <v>2866268</v>
      </c>
      <c r="AA19" s="43">
        <f t="shared" si="4"/>
        <v>3303254</v>
      </c>
      <c r="AB19" s="43">
        <f t="shared" si="4"/>
        <v>3708850</v>
      </c>
      <c r="AC19" s="43">
        <f t="shared" si="4"/>
        <v>4132103</v>
      </c>
      <c r="AD19" s="43">
        <f t="shared" si="4"/>
        <v>4521078</v>
      </c>
      <c r="AE19" s="43">
        <f t="shared" si="4"/>
        <v>4898425</v>
      </c>
      <c r="AF19" s="164"/>
      <c r="AG19" s="43">
        <f t="shared" si="0"/>
        <v>3303254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349366</v>
      </c>
      <c r="F21" s="43">
        <v>351144</v>
      </c>
      <c r="G21" s="43">
        <v>397494</v>
      </c>
      <c r="H21" s="43">
        <v>402935</v>
      </c>
      <c r="I21" s="43">
        <v>409282</v>
      </c>
      <c r="J21" s="43">
        <v>399223</v>
      </c>
      <c r="K21" s="43">
        <v>401931</v>
      </c>
      <c r="L21" s="43">
        <v>415935</v>
      </c>
      <c r="M21" s="43">
        <v>379380</v>
      </c>
      <c r="N21" s="43">
        <v>395057</v>
      </c>
      <c r="O21" s="43">
        <v>368999</v>
      </c>
      <c r="P21" s="43">
        <v>345984</v>
      </c>
      <c r="Q21" s="43">
        <f>SUM(E21:P21)</f>
        <v>4616730</v>
      </c>
      <c r="R21" s="53"/>
      <c r="S21" s="53"/>
      <c r="T21" s="43">
        <f>SUM($E21:E21)</f>
        <v>349366</v>
      </c>
      <c r="U21" s="43">
        <f>SUM($E21:F21)</f>
        <v>700510</v>
      </c>
      <c r="V21" s="43">
        <f>SUM($E21:G21)</f>
        <v>1098004</v>
      </c>
      <c r="W21" s="43">
        <f>SUM($E21:H21)</f>
        <v>1500939</v>
      </c>
      <c r="X21" s="43">
        <f>SUM($E21:I21)</f>
        <v>1910221</v>
      </c>
      <c r="Y21" s="43">
        <f>SUM($E21:J21)</f>
        <v>2309444</v>
      </c>
      <c r="Z21" s="43">
        <f>SUM($E21:K21)</f>
        <v>2711375</v>
      </c>
      <c r="AA21" s="43">
        <f>SUM($E21:L21)</f>
        <v>3127310</v>
      </c>
      <c r="AB21" s="43">
        <f>SUM($E21:M21)</f>
        <v>3506690</v>
      </c>
      <c r="AC21" s="43">
        <f>SUM($E21:N21)</f>
        <v>3901747</v>
      </c>
      <c r="AD21" s="43">
        <f>SUM($E21:O21)</f>
        <v>4270746</v>
      </c>
      <c r="AE21" s="43">
        <f>SUM($E21:P21)</f>
        <v>4616730</v>
      </c>
      <c r="AF21" s="164"/>
      <c r="AG21" s="43">
        <f t="shared" si="0"/>
        <v>3127310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9022</v>
      </c>
      <c r="F22" s="43">
        <v>10695</v>
      </c>
      <c r="G22" s="43">
        <v>9388</v>
      </c>
      <c r="H22" s="43">
        <v>8800</v>
      </c>
      <c r="I22" s="43">
        <v>7747</v>
      </c>
      <c r="J22" s="43">
        <v>7075</v>
      </c>
      <c r="K22" s="43">
        <v>5314</v>
      </c>
      <c r="L22" s="43">
        <v>5810</v>
      </c>
      <c r="M22" s="43">
        <v>7071</v>
      </c>
      <c r="N22" s="43">
        <v>6732</v>
      </c>
      <c r="O22" s="43">
        <v>5989</v>
      </c>
      <c r="P22" s="43">
        <v>6598</v>
      </c>
      <c r="Q22" s="43">
        <f>SUM(E22:P22)</f>
        <v>90241</v>
      </c>
      <c r="R22" s="28"/>
      <c r="S22" s="28"/>
      <c r="T22" s="43">
        <f>SUM($E22:E22)</f>
        <v>9022</v>
      </c>
      <c r="U22" s="43">
        <f>SUM($E22:F22)</f>
        <v>19717</v>
      </c>
      <c r="V22" s="43">
        <f>SUM($E22:G22)</f>
        <v>29105</v>
      </c>
      <c r="W22" s="43">
        <f>SUM($E22:H22)</f>
        <v>37905</v>
      </c>
      <c r="X22" s="43">
        <f>SUM($E22:I22)</f>
        <v>45652</v>
      </c>
      <c r="Y22" s="43">
        <f>SUM($E22:J22)</f>
        <v>52727</v>
      </c>
      <c r="Z22" s="43">
        <f>SUM($E22:K22)</f>
        <v>58041</v>
      </c>
      <c r="AA22" s="43">
        <f>SUM($E22:L22)</f>
        <v>63851</v>
      </c>
      <c r="AB22" s="43">
        <f>SUM($E22:M22)</f>
        <v>70922</v>
      </c>
      <c r="AC22" s="43">
        <f>SUM($E22:N22)</f>
        <v>77654</v>
      </c>
      <c r="AD22" s="43">
        <f>SUM($E22:O22)</f>
        <v>83643</v>
      </c>
      <c r="AE22" s="43">
        <f>SUM($E22:P22)</f>
        <v>90241</v>
      </c>
      <c r="AF22" s="164"/>
      <c r="AG22" s="43">
        <f t="shared" si="0"/>
        <v>63851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4831</v>
      </c>
      <c r="F23" s="43">
        <v>4111</v>
      </c>
      <c r="G23" s="43">
        <v>4314</v>
      </c>
      <c r="H23" s="43">
        <v>4767</v>
      </c>
      <c r="I23" s="43">
        <v>4772</v>
      </c>
      <c r="J23" s="43">
        <v>4612</v>
      </c>
      <c r="K23" s="43">
        <v>4730</v>
      </c>
      <c r="L23" s="43">
        <v>5157</v>
      </c>
      <c r="M23" s="43">
        <v>4560</v>
      </c>
      <c r="N23" s="43">
        <v>5015</v>
      </c>
      <c r="O23" s="43">
        <v>4554</v>
      </c>
      <c r="P23" s="43">
        <v>4328</v>
      </c>
      <c r="Q23" s="43">
        <f>SUM(E23:P23)</f>
        <v>55751</v>
      </c>
      <c r="R23" s="28"/>
      <c r="S23" s="28"/>
      <c r="T23" s="43">
        <f>SUM($E23:E23)</f>
        <v>4831</v>
      </c>
      <c r="U23" s="43">
        <f>SUM($E23:F23)</f>
        <v>8942</v>
      </c>
      <c r="V23" s="43">
        <f>SUM($E23:G23)</f>
        <v>13256</v>
      </c>
      <c r="W23" s="43">
        <f>SUM($E23:H23)</f>
        <v>18023</v>
      </c>
      <c r="X23" s="43">
        <f>SUM($E23:I23)</f>
        <v>22795</v>
      </c>
      <c r="Y23" s="43">
        <f>SUM($E23:J23)</f>
        <v>27407</v>
      </c>
      <c r="Z23" s="43">
        <f>SUM($E23:K23)</f>
        <v>32137</v>
      </c>
      <c r="AA23" s="43">
        <f>SUM($E23:L23)</f>
        <v>37294</v>
      </c>
      <c r="AB23" s="43">
        <f>SUM($E23:M23)</f>
        <v>41854</v>
      </c>
      <c r="AC23" s="43">
        <f>SUM($E23:N23)</f>
        <v>46869</v>
      </c>
      <c r="AD23" s="43">
        <f>SUM($E23:O23)</f>
        <v>51423</v>
      </c>
      <c r="AE23" s="43">
        <f>SUM($E23:P23)</f>
        <v>55751</v>
      </c>
      <c r="AF23" s="164"/>
      <c r="AG23" s="43">
        <f t="shared" si="0"/>
        <v>37294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363219</v>
      </c>
      <c r="F24" s="43">
        <f t="shared" si="5"/>
        <v>365950</v>
      </c>
      <c r="G24" s="43">
        <f t="shared" si="5"/>
        <v>411196</v>
      </c>
      <c r="H24" s="43">
        <f t="shared" si="5"/>
        <v>416502</v>
      </c>
      <c r="I24" s="43">
        <f t="shared" si="5"/>
        <v>421801</v>
      </c>
      <c r="J24" s="43">
        <f t="shared" si="5"/>
        <v>410910</v>
      </c>
      <c r="K24" s="43">
        <f t="shared" si="5"/>
        <v>411975</v>
      </c>
      <c r="L24" s="43">
        <f t="shared" si="5"/>
        <v>426902</v>
      </c>
      <c r="M24" s="43">
        <f t="shared" si="5"/>
        <v>391011</v>
      </c>
      <c r="N24" s="43">
        <f t="shared" si="5"/>
        <v>406804</v>
      </c>
      <c r="O24" s="43">
        <f t="shared" si="5"/>
        <v>379542</v>
      </c>
      <c r="P24" s="43">
        <f>SUM(P21:P23)</f>
        <v>356910</v>
      </c>
      <c r="Q24" s="43">
        <f t="shared" si="5"/>
        <v>4762722</v>
      </c>
      <c r="R24" s="28"/>
      <c r="S24" s="28"/>
      <c r="T24" s="43">
        <f t="shared" ref="T24:AE24" si="6">SUM(T21:T23)</f>
        <v>363219</v>
      </c>
      <c r="U24" s="43">
        <f t="shared" si="6"/>
        <v>729169</v>
      </c>
      <c r="V24" s="43">
        <f t="shared" si="6"/>
        <v>1140365</v>
      </c>
      <c r="W24" s="43">
        <f t="shared" si="6"/>
        <v>1556867</v>
      </c>
      <c r="X24" s="43">
        <f t="shared" si="6"/>
        <v>1978668</v>
      </c>
      <c r="Y24" s="43">
        <f t="shared" si="6"/>
        <v>2389578</v>
      </c>
      <c r="Z24" s="43">
        <f t="shared" si="6"/>
        <v>2801553</v>
      </c>
      <c r="AA24" s="43">
        <f t="shared" si="6"/>
        <v>3228455</v>
      </c>
      <c r="AB24" s="43">
        <f t="shared" si="6"/>
        <v>3619466</v>
      </c>
      <c r="AC24" s="43">
        <f t="shared" si="6"/>
        <v>4026270</v>
      </c>
      <c r="AD24" s="43">
        <f t="shared" si="6"/>
        <v>4405812</v>
      </c>
      <c r="AE24" s="43">
        <f t="shared" si="6"/>
        <v>4762722</v>
      </c>
      <c r="AF24" s="164"/>
      <c r="AG24" s="43">
        <f t="shared" si="0"/>
        <v>3228455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339431</v>
      </c>
      <c r="F26" s="43">
        <v>323410</v>
      </c>
      <c r="G26" s="43">
        <v>358180</v>
      </c>
      <c r="H26" s="43">
        <v>352225</v>
      </c>
      <c r="I26" s="43">
        <v>354979</v>
      </c>
      <c r="J26" s="43">
        <v>306865</v>
      </c>
      <c r="K26" s="43">
        <v>318243</v>
      </c>
      <c r="L26" s="43">
        <v>323389</v>
      </c>
      <c r="M26" s="43">
        <v>306258</v>
      </c>
      <c r="N26" s="43">
        <v>307649</v>
      </c>
      <c r="O26" s="43">
        <v>298454</v>
      </c>
      <c r="P26" s="43">
        <v>302396</v>
      </c>
      <c r="Q26" s="43">
        <f>SUM(E26:P26)</f>
        <v>3891479</v>
      </c>
      <c r="R26" s="53"/>
      <c r="S26" s="53"/>
      <c r="T26" s="43">
        <f>SUM($E26:E26)</f>
        <v>339431</v>
      </c>
      <c r="U26" s="43">
        <f>SUM($E26:F26)</f>
        <v>662841</v>
      </c>
      <c r="V26" s="43">
        <f>SUM($E26:G26)</f>
        <v>1021021</v>
      </c>
      <c r="W26" s="43">
        <f>SUM($E26:H26)</f>
        <v>1373246</v>
      </c>
      <c r="X26" s="43">
        <f>SUM($E26:I26)</f>
        <v>1728225</v>
      </c>
      <c r="Y26" s="43">
        <f>SUM($E26:J26)</f>
        <v>2035090</v>
      </c>
      <c r="Z26" s="43">
        <f>SUM($E26:K26)</f>
        <v>2353333</v>
      </c>
      <c r="AA26" s="43">
        <f>SUM($E26:L26)</f>
        <v>2676722</v>
      </c>
      <c r="AB26" s="43">
        <f>SUM($E26:M26)</f>
        <v>2982980</v>
      </c>
      <c r="AC26" s="43">
        <f>SUM($E26:N26)</f>
        <v>3290629</v>
      </c>
      <c r="AD26" s="43">
        <f>SUM($E26:O26)</f>
        <v>3589083</v>
      </c>
      <c r="AE26" s="43">
        <f>SUM($E26:P26)</f>
        <v>3891479</v>
      </c>
      <c r="AF26" s="164"/>
      <c r="AG26" s="43">
        <f t="shared" si="0"/>
        <v>2676722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4566</v>
      </c>
      <c r="F27" s="43">
        <v>4759</v>
      </c>
      <c r="G27" s="43">
        <v>6157</v>
      </c>
      <c r="H27" s="43">
        <v>4695</v>
      </c>
      <c r="I27" s="43">
        <v>3534</v>
      </c>
      <c r="J27" s="43">
        <v>4040</v>
      </c>
      <c r="K27" s="43">
        <v>4055</v>
      </c>
      <c r="L27" s="43">
        <v>4689</v>
      </c>
      <c r="M27" s="43">
        <v>5518</v>
      </c>
      <c r="N27" s="43">
        <v>6080</v>
      </c>
      <c r="O27" s="43">
        <v>4841</v>
      </c>
      <c r="P27" s="43">
        <v>4569</v>
      </c>
      <c r="Q27" s="43">
        <f>SUM(E27:P27)</f>
        <v>57503</v>
      </c>
      <c r="R27" s="28"/>
      <c r="S27" s="28"/>
      <c r="T27" s="43">
        <f>SUM($E27:E27)</f>
        <v>4566</v>
      </c>
      <c r="U27" s="43">
        <f>SUM($E27:F27)</f>
        <v>9325</v>
      </c>
      <c r="V27" s="43">
        <f>SUM($E27:G27)</f>
        <v>15482</v>
      </c>
      <c r="W27" s="43">
        <f>SUM($E27:H27)</f>
        <v>20177</v>
      </c>
      <c r="X27" s="43">
        <f>SUM($E27:I27)</f>
        <v>23711</v>
      </c>
      <c r="Y27" s="43">
        <f>SUM($E27:J27)</f>
        <v>27751</v>
      </c>
      <c r="Z27" s="43">
        <f>SUM($E27:K27)</f>
        <v>31806</v>
      </c>
      <c r="AA27" s="43">
        <f>SUM($E27:L27)</f>
        <v>36495</v>
      </c>
      <c r="AB27" s="43">
        <f>SUM($E27:M27)</f>
        <v>42013</v>
      </c>
      <c r="AC27" s="43">
        <f>SUM($E27:N27)</f>
        <v>48093</v>
      </c>
      <c r="AD27" s="43">
        <f>SUM($E27:O27)</f>
        <v>52934</v>
      </c>
      <c r="AE27" s="43">
        <f>SUM($E27:P27)</f>
        <v>57503</v>
      </c>
      <c r="AF27" s="164"/>
      <c r="AG27" s="43">
        <f t="shared" si="0"/>
        <v>36495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4812</v>
      </c>
      <c r="F28" s="43">
        <v>4189</v>
      </c>
      <c r="G28" s="43">
        <v>4361</v>
      </c>
      <c r="H28" s="43">
        <v>5161</v>
      </c>
      <c r="I28" s="43">
        <v>4696</v>
      </c>
      <c r="J28" s="43">
        <v>4272</v>
      </c>
      <c r="K28" s="43">
        <v>4516</v>
      </c>
      <c r="L28" s="43">
        <v>4329</v>
      </c>
      <c r="M28" s="43">
        <v>4220</v>
      </c>
      <c r="N28" s="43">
        <v>4422</v>
      </c>
      <c r="O28" s="43">
        <v>4166</v>
      </c>
      <c r="P28" s="43">
        <v>3984</v>
      </c>
      <c r="Q28" s="43">
        <f>SUM(E28:P28)</f>
        <v>53128</v>
      </c>
      <c r="R28" s="28"/>
      <c r="S28" s="28"/>
      <c r="T28" s="43">
        <f>SUM($E28:E28)</f>
        <v>4812</v>
      </c>
      <c r="U28" s="43">
        <f>SUM($E28:F28)</f>
        <v>9001</v>
      </c>
      <c r="V28" s="43">
        <f>SUM($E28:G28)</f>
        <v>13362</v>
      </c>
      <c r="W28" s="43">
        <f>SUM($E28:H28)</f>
        <v>18523</v>
      </c>
      <c r="X28" s="43">
        <f>SUM($E28:I28)</f>
        <v>23219</v>
      </c>
      <c r="Y28" s="43">
        <f>SUM($E28:J28)</f>
        <v>27491</v>
      </c>
      <c r="Z28" s="43">
        <f>SUM($E28:K28)</f>
        <v>32007</v>
      </c>
      <c r="AA28" s="43">
        <f>SUM($E28:L28)</f>
        <v>36336</v>
      </c>
      <c r="AB28" s="43">
        <f>SUM($E28:M28)</f>
        <v>40556</v>
      </c>
      <c r="AC28" s="43">
        <f>SUM($E28:N28)</f>
        <v>44978</v>
      </c>
      <c r="AD28" s="43">
        <f>SUM($E28:O28)</f>
        <v>49144</v>
      </c>
      <c r="AE28" s="43">
        <f>SUM($E28:P28)</f>
        <v>53128</v>
      </c>
      <c r="AF28" s="164"/>
      <c r="AG28" s="43">
        <f t="shared" si="0"/>
        <v>36336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348809</v>
      </c>
      <c r="F29" s="43">
        <f t="shared" si="7"/>
        <v>332358</v>
      </c>
      <c r="G29" s="43">
        <f t="shared" si="7"/>
        <v>368698</v>
      </c>
      <c r="H29" s="43">
        <f t="shared" si="7"/>
        <v>362081</v>
      </c>
      <c r="I29" s="43">
        <f t="shared" si="7"/>
        <v>363209</v>
      </c>
      <c r="J29" s="43">
        <f t="shared" si="7"/>
        <v>315177</v>
      </c>
      <c r="K29" s="43">
        <f t="shared" si="7"/>
        <v>326814</v>
      </c>
      <c r="L29" s="43">
        <f t="shared" si="7"/>
        <v>332407</v>
      </c>
      <c r="M29" s="43">
        <f t="shared" si="7"/>
        <v>315996</v>
      </c>
      <c r="N29" s="43">
        <f t="shared" si="7"/>
        <v>318151</v>
      </c>
      <c r="O29" s="43">
        <f t="shared" si="7"/>
        <v>307461</v>
      </c>
      <c r="P29" s="43">
        <f t="shared" si="7"/>
        <v>310949</v>
      </c>
      <c r="Q29" s="43">
        <f t="shared" si="7"/>
        <v>4002110</v>
      </c>
      <c r="R29" s="28"/>
      <c r="S29" s="28"/>
      <c r="T29" s="43">
        <f t="shared" ref="T29:AE29" si="8">SUM(T26:T28)</f>
        <v>348809</v>
      </c>
      <c r="U29" s="43">
        <f t="shared" si="8"/>
        <v>681167</v>
      </c>
      <c r="V29" s="43">
        <f t="shared" si="8"/>
        <v>1049865</v>
      </c>
      <c r="W29" s="43">
        <f t="shared" si="8"/>
        <v>1411946</v>
      </c>
      <c r="X29" s="43">
        <f t="shared" si="8"/>
        <v>1775155</v>
      </c>
      <c r="Y29" s="43">
        <f t="shared" si="8"/>
        <v>2090332</v>
      </c>
      <c r="Z29" s="43">
        <f t="shared" si="8"/>
        <v>2417146</v>
      </c>
      <c r="AA29" s="43">
        <f t="shared" si="8"/>
        <v>2749553</v>
      </c>
      <c r="AB29" s="43">
        <f t="shared" si="8"/>
        <v>3065549</v>
      </c>
      <c r="AC29" s="43">
        <f t="shared" si="8"/>
        <v>3383700</v>
      </c>
      <c r="AD29" s="43">
        <f t="shared" si="8"/>
        <v>3691161</v>
      </c>
      <c r="AE29" s="43">
        <f t="shared" si="8"/>
        <v>4002110</v>
      </c>
      <c r="AF29" s="164"/>
      <c r="AG29" s="43">
        <f t="shared" si="0"/>
        <v>2749553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290557</v>
      </c>
      <c r="F31" s="43">
        <v>260065</v>
      </c>
      <c r="G31" s="43">
        <v>308051</v>
      </c>
      <c r="H31" s="43">
        <v>282707</v>
      </c>
      <c r="I31" s="43">
        <v>271265</v>
      </c>
      <c r="J31" s="43">
        <v>273088</v>
      </c>
      <c r="K31" s="43">
        <v>299888</v>
      </c>
      <c r="L31" s="43">
        <v>310273</v>
      </c>
      <c r="M31" s="43">
        <v>298920</v>
      </c>
      <c r="N31" s="43">
        <v>306727</v>
      </c>
      <c r="O31" s="43">
        <v>296126</v>
      </c>
      <c r="P31" s="43">
        <v>306850</v>
      </c>
      <c r="Q31" s="43">
        <f>SUM(E31:P31)</f>
        <v>3504517</v>
      </c>
      <c r="R31" s="53"/>
      <c r="S31" s="53"/>
      <c r="T31" s="43">
        <f>SUM($E31:E31)</f>
        <v>290557</v>
      </c>
      <c r="U31" s="43">
        <f>SUM($E31:F31)</f>
        <v>550622</v>
      </c>
      <c r="V31" s="43">
        <f>SUM($E31:G31)</f>
        <v>858673</v>
      </c>
      <c r="W31" s="43">
        <f>SUM($E31:H31)</f>
        <v>1141380</v>
      </c>
      <c r="X31" s="43">
        <f>SUM($E31:I31)</f>
        <v>1412645</v>
      </c>
      <c r="Y31" s="43">
        <f>SUM($E31:J31)</f>
        <v>1685733</v>
      </c>
      <c r="Z31" s="43">
        <f>SUM($E31:K31)</f>
        <v>1985621</v>
      </c>
      <c r="AA31" s="43">
        <f>SUM($E31:L31)</f>
        <v>2295894</v>
      </c>
      <c r="AB31" s="43">
        <f>SUM($E31:M31)</f>
        <v>2594814</v>
      </c>
      <c r="AC31" s="43">
        <f>SUM($E31:N31)</f>
        <v>2901541</v>
      </c>
      <c r="AD31" s="43">
        <f>SUM($E31:O31)</f>
        <v>3197667</v>
      </c>
      <c r="AE31" s="43">
        <f>SUM($E31:P31)</f>
        <v>3504517</v>
      </c>
      <c r="AF31" s="164"/>
      <c r="AG31" s="43">
        <f t="shared" si="0"/>
        <v>2295894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3924</v>
      </c>
      <c r="F32" s="43">
        <v>4606</v>
      </c>
      <c r="G32" s="43">
        <v>6719</v>
      </c>
      <c r="H32" s="43">
        <v>4496</v>
      </c>
      <c r="I32" s="43">
        <v>4178</v>
      </c>
      <c r="J32" s="43">
        <v>5350</v>
      </c>
      <c r="K32" s="43">
        <v>3782</v>
      </c>
      <c r="L32" s="43">
        <v>5183</v>
      </c>
      <c r="M32" s="43">
        <v>5068</v>
      </c>
      <c r="N32" s="43">
        <v>4755</v>
      </c>
      <c r="O32" s="43">
        <v>3810</v>
      </c>
      <c r="P32" s="43">
        <v>4586</v>
      </c>
      <c r="Q32" s="43">
        <f>SUM(E32:P32)</f>
        <v>56457</v>
      </c>
      <c r="R32" s="28"/>
      <c r="S32" s="28"/>
      <c r="T32" s="43">
        <f>SUM($E32:E32)</f>
        <v>3924</v>
      </c>
      <c r="U32" s="43">
        <f>SUM($E32:F32)</f>
        <v>8530</v>
      </c>
      <c r="V32" s="43">
        <f>SUM($E32:G32)</f>
        <v>15249</v>
      </c>
      <c r="W32" s="43">
        <f>SUM($E32:H32)</f>
        <v>19745</v>
      </c>
      <c r="X32" s="43">
        <f>SUM($E32:I32)</f>
        <v>23923</v>
      </c>
      <c r="Y32" s="43">
        <f>SUM($E32:J32)</f>
        <v>29273</v>
      </c>
      <c r="Z32" s="43">
        <f>SUM($E32:K32)</f>
        <v>33055</v>
      </c>
      <c r="AA32" s="43">
        <f>SUM($E32:L32)</f>
        <v>38238</v>
      </c>
      <c r="AB32" s="43">
        <f>SUM($E32:M32)</f>
        <v>43306</v>
      </c>
      <c r="AC32" s="43">
        <f>SUM($E32:N32)</f>
        <v>48061</v>
      </c>
      <c r="AD32" s="43">
        <f>SUM($E32:O32)</f>
        <v>51871</v>
      </c>
      <c r="AE32" s="43">
        <f>SUM($E32:P32)</f>
        <v>56457</v>
      </c>
      <c r="AF32" s="164"/>
      <c r="AG32" s="43">
        <f t="shared" si="0"/>
        <v>38238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4549</v>
      </c>
      <c r="F33" s="43">
        <v>3738</v>
      </c>
      <c r="G33" s="43">
        <v>4268</v>
      </c>
      <c r="H33" s="43">
        <v>3850</v>
      </c>
      <c r="I33" s="43">
        <v>4181</v>
      </c>
      <c r="J33" s="43">
        <v>3996</v>
      </c>
      <c r="K33" s="43">
        <v>4594</v>
      </c>
      <c r="L33" s="43">
        <v>4417</v>
      </c>
      <c r="M33" s="43">
        <v>4292</v>
      </c>
      <c r="N33" s="43">
        <v>4529</v>
      </c>
      <c r="O33" s="43">
        <v>4199</v>
      </c>
      <c r="P33" s="43">
        <v>4095</v>
      </c>
      <c r="Q33" s="43">
        <f>SUM(E33:P33)</f>
        <v>50708</v>
      </c>
      <c r="R33" s="28"/>
      <c r="S33" s="28"/>
      <c r="T33" s="43">
        <f>SUM($E33:E33)</f>
        <v>4549</v>
      </c>
      <c r="U33" s="43">
        <f>SUM($E33:F33)</f>
        <v>8287</v>
      </c>
      <c r="V33" s="43">
        <f>SUM($E33:G33)</f>
        <v>12555</v>
      </c>
      <c r="W33" s="43">
        <f>SUM($E33:H33)</f>
        <v>16405</v>
      </c>
      <c r="X33" s="43">
        <f>SUM($E33:I33)</f>
        <v>20586</v>
      </c>
      <c r="Y33" s="43">
        <f>SUM($E33:J33)</f>
        <v>24582</v>
      </c>
      <c r="Z33" s="43">
        <f>SUM($E33:K33)</f>
        <v>29176</v>
      </c>
      <c r="AA33" s="43">
        <f>SUM($E33:L33)</f>
        <v>33593</v>
      </c>
      <c r="AB33" s="43">
        <f>SUM($E33:M33)</f>
        <v>37885</v>
      </c>
      <c r="AC33" s="43">
        <f>SUM($E33:N33)</f>
        <v>42414</v>
      </c>
      <c r="AD33" s="43">
        <f>SUM($E33:O33)</f>
        <v>46613</v>
      </c>
      <c r="AE33" s="43">
        <f>SUM($E33:P33)</f>
        <v>50708</v>
      </c>
      <c r="AF33" s="164"/>
      <c r="AG33" s="43">
        <f t="shared" si="0"/>
        <v>33593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299030</v>
      </c>
      <c r="F34" s="43">
        <f t="shared" si="9"/>
        <v>268409</v>
      </c>
      <c r="G34" s="43">
        <f t="shared" si="9"/>
        <v>319038</v>
      </c>
      <c r="H34" s="43">
        <f t="shared" si="9"/>
        <v>291053</v>
      </c>
      <c r="I34" s="43">
        <f t="shared" si="9"/>
        <v>279624</v>
      </c>
      <c r="J34" s="43">
        <f t="shared" si="9"/>
        <v>282434</v>
      </c>
      <c r="K34" s="43">
        <f t="shared" si="9"/>
        <v>308264</v>
      </c>
      <c r="L34" s="43">
        <f t="shared" si="9"/>
        <v>319873</v>
      </c>
      <c r="M34" s="43">
        <f t="shared" si="9"/>
        <v>308280</v>
      </c>
      <c r="N34" s="43">
        <f t="shared" si="9"/>
        <v>316011</v>
      </c>
      <c r="O34" s="43">
        <f t="shared" si="9"/>
        <v>304135</v>
      </c>
      <c r="P34" s="43">
        <f t="shared" si="9"/>
        <v>315531</v>
      </c>
      <c r="Q34" s="43">
        <f t="shared" si="9"/>
        <v>3611682</v>
      </c>
      <c r="R34" s="28"/>
      <c r="S34" s="28"/>
      <c r="T34" s="43">
        <f t="shared" ref="T34:AE34" si="10">SUM(T31:T33)</f>
        <v>299030</v>
      </c>
      <c r="U34" s="43">
        <f t="shared" si="10"/>
        <v>567439</v>
      </c>
      <c r="V34" s="43">
        <f t="shared" si="10"/>
        <v>886477</v>
      </c>
      <c r="W34" s="43">
        <f t="shared" si="10"/>
        <v>1177530</v>
      </c>
      <c r="X34" s="43">
        <f t="shared" si="10"/>
        <v>1457154</v>
      </c>
      <c r="Y34" s="43">
        <f t="shared" si="10"/>
        <v>1739588</v>
      </c>
      <c r="Z34" s="43">
        <f t="shared" si="10"/>
        <v>2047852</v>
      </c>
      <c r="AA34" s="43">
        <f t="shared" si="10"/>
        <v>2367725</v>
      </c>
      <c r="AB34" s="43">
        <f t="shared" si="10"/>
        <v>2676005</v>
      </c>
      <c r="AC34" s="43">
        <f t="shared" si="10"/>
        <v>2992016</v>
      </c>
      <c r="AD34" s="43">
        <f t="shared" si="10"/>
        <v>3296151</v>
      </c>
      <c r="AE34" s="43">
        <f t="shared" si="10"/>
        <v>3611682</v>
      </c>
      <c r="AF34" s="164"/>
      <c r="AG34" s="43">
        <f t="shared" si="0"/>
        <v>2367725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281330</v>
      </c>
      <c r="F36" s="43">
        <v>252410</v>
      </c>
      <c r="G36" s="43">
        <v>307412</v>
      </c>
      <c r="H36" s="43">
        <v>306513</v>
      </c>
      <c r="I36" s="43">
        <v>308781</v>
      </c>
      <c r="J36" s="43">
        <v>308241</v>
      </c>
      <c r="K36" s="43">
        <v>320075</v>
      </c>
      <c r="L36" s="43">
        <v>341013</v>
      </c>
      <c r="M36" s="43">
        <v>311302</v>
      </c>
      <c r="N36" s="43">
        <v>324709</v>
      </c>
      <c r="O36" s="43">
        <v>312407</v>
      </c>
      <c r="P36" s="43">
        <v>322442</v>
      </c>
      <c r="Q36" s="43">
        <f>SUM(E36:P36)</f>
        <v>3696635</v>
      </c>
      <c r="R36" s="53"/>
      <c r="S36" s="53"/>
      <c r="T36" s="43">
        <f>SUM($E36:E36)</f>
        <v>281330</v>
      </c>
      <c r="U36" s="43">
        <f>SUM($E36:F36)</f>
        <v>533740</v>
      </c>
      <c r="V36" s="43">
        <f>SUM($E36:G36)</f>
        <v>841152</v>
      </c>
      <c r="W36" s="43">
        <f>SUM($E36:H36)</f>
        <v>1147665</v>
      </c>
      <c r="X36" s="43">
        <f>SUM($E36:I36)</f>
        <v>1456446</v>
      </c>
      <c r="Y36" s="43">
        <f>SUM($E36:J36)</f>
        <v>1764687</v>
      </c>
      <c r="Z36" s="43">
        <f>SUM($E36:K36)</f>
        <v>2084762</v>
      </c>
      <c r="AA36" s="43">
        <f>SUM($E36:L36)</f>
        <v>2425775</v>
      </c>
      <c r="AB36" s="43">
        <f>SUM($E36:M36)</f>
        <v>2737077</v>
      </c>
      <c r="AC36" s="43">
        <f>SUM($E36:N36)</f>
        <v>3061786</v>
      </c>
      <c r="AD36" s="43">
        <f>SUM($E36:O36)</f>
        <v>3374193</v>
      </c>
      <c r="AE36" s="43">
        <f>SUM($E36:P36)</f>
        <v>3696635</v>
      </c>
      <c r="AF36" s="164"/>
      <c r="AG36" s="43">
        <f t="shared" si="0"/>
        <v>2425775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4232</v>
      </c>
      <c r="F37" s="43">
        <v>4925</v>
      </c>
      <c r="G37" s="43">
        <v>5135</v>
      </c>
      <c r="H37" s="43">
        <v>3625</v>
      </c>
      <c r="I37" s="43">
        <v>3277</v>
      </c>
      <c r="J37" s="43">
        <v>3348</v>
      </c>
      <c r="K37" s="43">
        <v>2867</v>
      </c>
      <c r="L37" s="43">
        <v>3622</v>
      </c>
      <c r="M37" s="43">
        <v>3382</v>
      </c>
      <c r="N37" s="43">
        <v>3433</v>
      </c>
      <c r="O37" s="43">
        <v>3068</v>
      </c>
      <c r="P37" s="43">
        <v>2676</v>
      </c>
      <c r="Q37" s="43">
        <f>SUM(E37:P37)</f>
        <v>43590</v>
      </c>
      <c r="R37" s="28"/>
      <c r="S37" s="28"/>
      <c r="T37" s="43">
        <f>SUM($E37:E37)</f>
        <v>4232</v>
      </c>
      <c r="U37" s="43">
        <f>SUM($E37:F37)</f>
        <v>9157</v>
      </c>
      <c r="V37" s="43">
        <f>SUM($E37:G37)</f>
        <v>14292</v>
      </c>
      <c r="W37" s="43">
        <f>SUM($E37:H37)</f>
        <v>17917</v>
      </c>
      <c r="X37" s="43">
        <f>SUM($E37:I37)</f>
        <v>21194</v>
      </c>
      <c r="Y37" s="43">
        <f>SUM($E37:J37)</f>
        <v>24542</v>
      </c>
      <c r="Z37" s="43">
        <f>SUM($E37:K37)</f>
        <v>27409</v>
      </c>
      <c r="AA37" s="43">
        <f>SUM($E37:L37)</f>
        <v>31031</v>
      </c>
      <c r="AB37" s="43">
        <f>SUM($E37:M37)</f>
        <v>34413</v>
      </c>
      <c r="AC37" s="43">
        <f>SUM($E37:N37)</f>
        <v>37846</v>
      </c>
      <c r="AD37" s="43">
        <f>SUM($E37:O37)</f>
        <v>40914</v>
      </c>
      <c r="AE37" s="43">
        <f>SUM($E37:P37)</f>
        <v>43590</v>
      </c>
      <c r="AF37" s="164"/>
      <c r="AG37" s="43">
        <f t="shared" si="0"/>
        <v>31031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4462</v>
      </c>
      <c r="F38" s="43">
        <v>3734</v>
      </c>
      <c r="G38" s="43">
        <v>4230</v>
      </c>
      <c r="H38" s="43">
        <v>4067</v>
      </c>
      <c r="I38" s="43">
        <v>4238</v>
      </c>
      <c r="J38" s="43">
        <v>4096</v>
      </c>
      <c r="K38" s="43">
        <v>4340</v>
      </c>
      <c r="L38" s="43">
        <v>4250</v>
      </c>
      <c r="M38" s="43">
        <v>4060</v>
      </c>
      <c r="N38" s="43">
        <v>4272</v>
      </c>
      <c r="O38" s="43">
        <v>3982</v>
      </c>
      <c r="P38" s="43">
        <v>3813</v>
      </c>
      <c r="Q38" s="43">
        <f>SUM(E38:P38)</f>
        <v>49544</v>
      </c>
      <c r="R38" s="28"/>
      <c r="S38" s="28"/>
      <c r="T38" s="43">
        <f>SUM($E38:E38)</f>
        <v>4462</v>
      </c>
      <c r="U38" s="43">
        <f>SUM($E38:F38)</f>
        <v>8196</v>
      </c>
      <c r="V38" s="43">
        <f>SUM($E38:G38)</f>
        <v>12426</v>
      </c>
      <c r="W38" s="43">
        <f>SUM($E38:H38)</f>
        <v>16493</v>
      </c>
      <c r="X38" s="43">
        <f>SUM($E38:I38)</f>
        <v>20731</v>
      </c>
      <c r="Y38" s="43">
        <f>SUM($E38:J38)</f>
        <v>24827</v>
      </c>
      <c r="Z38" s="43">
        <f>SUM($E38:K38)</f>
        <v>29167</v>
      </c>
      <c r="AA38" s="43">
        <f>SUM($E38:L38)</f>
        <v>33417</v>
      </c>
      <c r="AB38" s="43">
        <f>SUM($E38:M38)</f>
        <v>37477</v>
      </c>
      <c r="AC38" s="43">
        <f>SUM($E38:N38)</f>
        <v>41749</v>
      </c>
      <c r="AD38" s="43">
        <f>SUM($E38:O38)</f>
        <v>45731</v>
      </c>
      <c r="AE38" s="43">
        <f>SUM($E38:P38)</f>
        <v>49544</v>
      </c>
      <c r="AF38" s="164"/>
      <c r="AG38" s="43">
        <f t="shared" si="0"/>
        <v>33417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290024</v>
      </c>
      <c r="F39" s="43">
        <f t="shared" si="11"/>
        <v>261069</v>
      </c>
      <c r="G39" s="43">
        <f t="shared" si="11"/>
        <v>316777</v>
      </c>
      <c r="H39" s="43">
        <f t="shared" si="11"/>
        <v>314205</v>
      </c>
      <c r="I39" s="43">
        <f t="shared" si="11"/>
        <v>316296</v>
      </c>
      <c r="J39" s="43">
        <f t="shared" si="11"/>
        <v>315685</v>
      </c>
      <c r="K39" s="43">
        <f t="shared" si="11"/>
        <v>327282</v>
      </c>
      <c r="L39" s="43">
        <f t="shared" si="11"/>
        <v>348885</v>
      </c>
      <c r="M39" s="43">
        <f t="shared" si="11"/>
        <v>318744</v>
      </c>
      <c r="N39" s="43">
        <f t="shared" si="11"/>
        <v>332414</v>
      </c>
      <c r="O39" s="43">
        <f t="shared" si="11"/>
        <v>319457</v>
      </c>
      <c r="P39" s="43">
        <f t="shared" si="11"/>
        <v>328931</v>
      </c>
      <c r="Q39" s="43">
        <f t="shared" si="11"/>
        <v>3789769</v>
      </c>
      <c r="R39" s="28"/>
      <c r="S39" s="28"/>
      <c r="T39" s="43">
        <f t="shared" ref="T39:AE39" si="12">SUM(T36:T38)</f>
        <v>290024</v>
      </c>
      <c r="U39" s="43">
        <f t="shared" si="12"/>
        <v>551093</v>
      </c>
      <c r="V39" s="43">
        <f t="shared" si="12"/>
        <v>867870</v>
      </c>
      <c r="W39" s="43">
        <f t="shared" si="12"/>
        <v>1182075</v>
      </c>
      <c r="X39" s="43">
        <f t="shared" si="12"/>
        <v>1498371</v>
      </c>
      <c r="Y39" s="43">
        <f t="shared" si="12"/>
        <v>1814056</v>
      </c>
      <c r="Z39" s="43">
        <f t="shared" si="12"/>
        <v>2141338</v>
      </c>
      <c r="AA39" s="43">
        <f t="shared" si="12"/>
        <v>2490223</v>
      </c>
      <c r="AB39" s="43">
        <f t="shared" si="12"/>
        <v>2808967</v>
      </c>
      <c r="AC39" s="43">
        <f t="shared" si="12"/>
        <v>3141381</v>
      </c>
      <c r="AD39" s="43">
        <f t="shared" si="12"/>
        <v>3460838</v>
      </c>
      <c r="AE39" s="43">
        <f t="shared" si="12"/>
        <v>3789769</v>
      </c>
      <c r="AF39" s="164"/>
      <c r="AG39" s="43">
        <f t="shared" si="0"/>
        <v>2490223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300126</v>
      </c>
      <c r="F41" s="43">
        <v>295959</v>
      </c>
      <c r="G41" s="43">
        <v>320411</v>
      </c>
      <c r="H41" s="43">
        <v>320484</v>
      </c>
      <c r="I41" s="43">
        <v>327734</v>
      </c>
      <c r="J41" s="43">
        <v>331568</v>
      </c>
      <c r="K41" s="43">
        <v>331412</v>
      </c>
      <c r="L41" s="43">
        <v>358758</v>
      </c>
      <c r="M41" s="43">
        <v>327467</v>
      </c>
      <c r="N41" s="43">
        <v>332536</v>
      </c>
      <c r="O41" s="43">
        <v>322132</v>
      </c>
      <c r="P41" s="43">
        <v>321753</v>
      </c>
      <c r="Q41" s="43">
        <f>SUM(E41:P41)</f>
        <v>3890340</v>
      </c>
      <c r="R41" s="53"/>
      <c r="S41" s="53"/>
      <c r="T41" s="43">
        <f>SUM($E41:E41)</f>
        <v>300126</v>
      </c>
      <c r="U41" s="43">
        <f>SUM($E41:F41)</f>
        <v>596085</v>
      </c>
      <c r="V41" s="43">
        <f>SUM($E41:G41)</f>
        <v>916496</v>
      </c>
      <c r="W41" s="43">
        <f>SUM($E41:H41)</f>
        <v>1236980</v>
      </c>
      <c r="X41" s="43">
        <f>SUM($E41:I41)</f>
        <v>1564714</v>
      </c>
      <c r="Y41" s="43">
        <f>SUM($E41:J41)</f>
        <v>1896282</v>
      </c>
      <c r="Z41" s="43">
        <f>SUM($E41:K41)</f>
        <v>2227694</v>
      </c>
      <c r="AA41" s="43">
        <f>SUM($E41:L41)</f>
        <v>2586452</v>
      </c>
      <c r="AB41" s="43">
        <f>SUM($E41:M41)</f>
        <v>2913919</v>
      </c>
      <c r="AC41" s="43">
        <f>SUM($E41:N41)</f>
        <v>3246455</v>
      </c>
      <c r="AD41" s="43">
        <f>SUM($E41:O41)</f>
        <v>3568587</v>
      </c>
      <c r="AE41" s="43">
        <f>SUM($E41:P41)</f>
        <v>3890340</v>
      </c>
      <c r="AF41" s="164"/>
      <c r="AG41" s="43">
        <f t="shared" si="0"/>
        <v>2586452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2811</v>
      </c>
      <c r="F42" s="43">
        <v>2750</v>
      </c>
      <c r="G42" s="43">
        <v>3775</v>
      </c>
      <c r="H42" s="43">
        <v>3241</v>
      </c>
      <c r="I42" s="43">
        <v>3385</v>
      </c>
      <c r="J42" s="43">
        <v>3344</v>
      </c>
      <c r="K42" s="43">
        <v>2625</v>
      </c>
      <c r="L42" s="43">
        <v>3320</v>
      </c>
      <c r="M42" s="43">
        <v>2703</v>
      </c>
      <c r="N42" s="43">
        <v>2992</v>
      </c>
      <c r="O42" s="43">
        <v>2687</v>
      </c>
      <c r="P42" s="43">
        <v>2188</v>
      </c>
      <c r="Q42" s="43">
        <f>SUM(E42:P42)</f>
        <v>35821</v>
      </c>
      <c r="R42" s="28"/>
      <c r="S42" s="28"/>
      <c r="T42" s="43">
        <f>SUM($E42:E42)</f>
        <v>2811</v>
      </c>
      <c r="U42" s="43">
        <f>SUM($E42:F42)</f>
        <v>5561</v>
      </c>
      <c r="V42" s="43">
        <f>SUM($E42:G42)</f>
        <v>9336</v>
      </c>
      <c r="W42" s="43">
        <f>SUM($E42:H42)</f>
        <v>12577</v>
      </c>
      <c r="X42" s="43">
        <f>SUM($E42:I42)</f>
        <v>15962</v>
      </c>
      <c r="Y42" s="43">
        <f>SUM($E42:J42)</f>
        <v>19306</v>
      </c>
      <c r="Z42" s="43">
        <f>SUM($E42:K42)</f>
        <v>21931</v>
      </c>
      <c r="AA42" s="43">
        <f>SUM($E42:L42)</f>
        <v>25251</v>
      </c>
      <c r="AB42" s="43">
        <f>SUM($E42:M42)</f>
        <v>27954</v>
      </c>
      <c r="AC42" s="43">
        <f>SUM($E42:N42)</f>
        <v>30946</v>
      </c>
      <c r="AD42" s="43">
        <f>SUM($E42:O42)</f>
        <v>33633</v>
      </c>
      <c r="AE42" s="43">
        <f>SUM($E42:P42)</f>
        <v>35821</v>
      </c>
      <c r="AF42" s="164"/>
      <c r="AG42" s="43">
        <f t="shared" si="0"/>
        <v>25251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4406</v>
      </c>
      <c r="F43" s="43">
        <v>3938</v>
      </c>
      <c r="G43" s="43">
        <v>3943</v>
      </c>
      <c r="H43" s="43">
        <v>4095</v>
      </c>
      <c r="I43" s="43">
        <v>4096</v>
      </c>
      <c r="J43" s="43">
        <v>4157</v>
      </c>
      <c r="K43" s="43">
        <v>4242</v>
      </c>
      <c r="L43" s="43">
        <v>4537</v>
      </c>
      <c r="M43" s="43">
        <v>3836</v>
      </c>
      <c r="N43" s="43">
        <v>4045</v>
      </c>
      <c r="O43" s="43">
        <v>3709</v>
      </c>
      <c r="P43" s="43">
        <v>3674</v>
      </c>
      <c r="Q43" s="43">
        <f>SUM(E43:P43)</f>
        <v>48678</v>
      </c>
      <c r="R43" s="28"/>
      <c r="S43" s="28"/>
      <c r="T43" s="43">
        <f>SUM($E43:E43)</f>
        <v>4406</v>
      </c>
      <c r="U43" s="43">
        <f>SUM($E43:F43)</f>
        <v>8344</v>
      </c>
      <c r="V43" s="43">
        <f>SUM($E43:G43)</f>
        <v>12287</v>
      </c>
      <c r="W43" s="43">
        <f>SUM($E43:H43)</f>
        <v>16382</v>
      </c>
      <c r="X43" s="43">
        <f>SUM($E43:I43)</f>
        <v>20478</v>
      </c>
      <c r="Y43" s="43">
        <f>SUM($E43:J43)</f>
        <v>24635</v>
      </c>
      <c r="Z43" s="43">
        <f>SUM($E43:K43)</f>
        <v>28877</v>
      </c>
      <c r="AA43" s="43">
        <f>SUM($E43:L43)</f>
        <v>33414</v>
      </c>
      <c r="AB43" s="43">
        <f>SUM($E43:M43)</f>
        <v>37250</v>
      </c>
      <c r="AC43" s="43">
        <f>SUM($E43:N43)</f>
        <v>41295</v>
      </c>
      <c r="AD43" s="43">
        <f>SUM($E43:O43)</f>
        <v>45004</v>
      </c>
      <c r="AE43" s="43">
        <f>SUM($E43:P43)</f>
        <v>48678</v>
      </c>
      <c r="AF43" s="164"/>
      <c r="AG43" s="43">
        <f t="shared" si="0"/>
        <v>33414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307343</v>
      </c>
      <c r="F44" s="43">
        <f t="shared" si="13"/>
        <v>302647</v>
      </c>
      <c r="G44" s="43">
        <f t="shared" si="13"/>
        <v>328129</v>
      </c>
      <c r="H44" s="43">
        <f t="shared" si="13"/>
        <v>327820</v>
      </c>
      <c r="I44" s="43">
        <f t="shared" si="13"/>
        <v>335215</v>
      </c>
      <c r="J44" s="43">
        <f t="shared" si="13"/>
        <v>339069</v>
      </c>
      <c r="K44" s="43">
        <f t="shared" si="13"/>
        <v>338279</v>
      </c>
      <c r="L44" s="43">
        <f t="shared" si="13"/>
        <v>366615</v>
      </c>
      <c r="M44" s="43">
        <f t="shared" si="13"/>
        <v>334006</v>
      </c>
      <c r="N44" s="43">
        <f t="shared" si="13"/>
        <v>339573</v>
      </c>
      <c r="O44" s="43">
        <f t="shared" si="13"/>
        <v>328528</v>
      </c>
      <c r="P44" s="43">
        <f t="shared" si="13"/>
        <v>327615</v>
      </c>
      <c r="Q44" s="43">
        <f t="shared" si="13"/>
        <v>3974839</v>
      </c>
      <c r="R44" s="28"/>
      <c r="S44" s="28"/>
      <c r="T44" s="43">
        <f t="shared" ref="T44:AE44" si="14">SUM(T41:T43)</f>
        <v>307343</v>
      </c>
      <c r="U44" s="43">
        <f t="shared" si="14"/>
        <v>609990</v>
      </c>
      <c r="V44" s="43">
        <f t="shared" si="14"/>
        <v>938119</v>
      </c>
      <c r="W44" s="43">
        <f t="shared" si="14"/>
        <v>1265939</v>
      </c>
      <c r="X44" s="43">
        <f t="shared" si="14"/>
        <v>1601154</v>
      </c>
      <c r="Y44" s="43">
        <f t="shared" si="14"/>
        <v>1940223</v>
      </c>
      <c r="Z44" s="43">
        <f t="shared" si="14"/>
        <v>2278502</v>
      </c>
      <c r="AA44" s="43">
        <f t="shared" si="14"/>
        <v>2645117</v>
      </c>
      <c r="AB44" s="43">
        <f t="shared" si="14"/>
        <v>2979123</v>
      </c>
      <c r="AC44" s="43">
        <f t="shared" si="14"/>
        <v>3318696</v>
      </c>
      <c r="AD44" s="43">
        <f t="shared" si="14"/>
        <v>3647224</v>
      </c>
      <c r="AE44" s="43">
        <f t="shared" si="14"/>
        <v>3974839</v>
      </c>
      <c r="AF44" s="164"/>
      <c r="AG44" s="43">
        <f t="shared" si="0"/>
        <v>2645117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311437</v>
      </c>
      <c r="F46" s="43">
        <v>278379</v>
      </c>
      <c r="G46" s="43">
        <v>325477</v>
      </c>
      <c r="H46" s="43">
        <v>321989</v>
      </c>
      <c r="I46" s="43">
        <v>337880</v>
      </c>
      <c r="J46" s="43">
        <v>323713</v>
      </c>
      <c r="K46" s="43">
        <v>333155</v>
      </c>
      <c r="L46" s="43">
        <v>354985</v>
      </c>
      <c r="M46" s="43">
        <v>325000</v>
      </c>
      <c r="N46" s="43">
        <v>344558</v>
      </c>
      <c r="O46" s="43">
        <v>325225</v>
      </c>
      <c r="P46" s="43">
        <v>324789</v>
      </c>
      <c r="Q46" s="43">
        <f>SUM(E46:P46)</f>
        <v>3906587</v>
      </c>
      <c r="R46" s="53"/>
      <c r="S46" s="53"/>
      <c r="T46" s="43">
        <f>SUM($E46:E46)</f>
        <v>311437</v>
      </c>
      <c r="U46" s="43">
        <f>SUM($E46:F46)</f>
        <v>589816</v>
      </c>
      <c r="V46" s="43">
        <f>SUM($E46:G46)</f>
        <v>915293</v>
      </c>
      <c r="W46" s="43">
        <f>SUM($E46:H46)</f>
        <v>1237282</v>
      </c>
      <c r="X46" s="43">
        <f>SUM($E46:I46)</f>
        <v>1575162</v>
      </c>
      <c r="Y46" s="43">
        <f>SUM($E46:J46)</f>
        <v>1898875</v>
      </c>
      <c r="Z46" s="43">
        <f>SUM($E46:K46)</f>
        <v>2232030</v>
      </c>
      <c r="AA46" s="43">
        <f>SUM($E46:L46)</f>
        <v>2587015</v>
      </c>
      <c r="AB46" s="43">
        <f>SUM($E46:M46)</f>
        <v>2912015</v>
      </c>
      <c r="AC46" s="43">
        <f>SUM($E46:N46)</f>
        <v>3256573</v>
      </c>
      <c r="AD46" s="43">
        <f>SUM($E46:O46)</f>
        <v>3581798</v>
      </c>
      <c r="AE46" s="43">
        <f>SUM($E46:P46)</f>
        <v>3906587</v>
      </c>
      <c r="AF46" s="164"/>
      <c r="AG46" s="43">
        <f t="shared" si="0"/>
        <v>2587015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2400</v>
      </c>
      <c r="F47" s="43">
        <v>2390</v>
      </c>
      <c r="G47" s="43">
        <v>2117</v>
      </c>
      <c r="H47" s="43">
        <v>2701</v>
      </c>
      <c r="I47" s="43">
        <v>2915</v>
      </c>
      <c r="J47" s="43">
        <v>2610</v>
      </c>
      <c r="K47" s="43">
        <v>2544</v>
      </c>
      <c r="L47" s="43">
        <v>2689</v>
      </c>
      <c r="M47" s="43">
        <v>2468</v>
      </c>
      <c r="N47" s="43">
        <v>2746</v>
      </c>
      <c r="O47" s="43">
        <v>2420</v>
      </c>
      <c r="P47" s="43">
        <v>2097</v>
      </c>
      <c r="Q47" s="43">
        <f>SUM(E47:P47)</f>
        <v>30097</v>
      </c>
      <c r="R47" s="28"/>
      <c r="S47" s="28"/>
      <c r="T47" s="43">
        <f>SUM($E47:E47)</f>
        <v>2400</v>
      </c>
      <c r="U47" s="43">
        <f>SUM($E47:F47)</f>
        <v>4790</v>
      </c>
      <c r="V47" s="43">
        <f>SUM($E47:G47)</f>
        <v>6907</v>
      </c>
      <c r="W47" s="43">
        <f>SUM($E47:H47)</f>
        <v>9608</v>
      </c>
      <c r="X47" s="43">
        <f>SUM($E47:I47)</f>
        <v>12523</v>
      </c>
      <c r="Y47" s="43">
        <f>SUM($E47:J47)</f>
        <v>15133</v>
      </c>
      <c r="Z47" s="43">
        <f>SUM($E47:K47)</f>
        <v>17677</v>
      </c>
      <c r="AA47" s="43">
        <f>SUM($E47:L47)</f>
        <v>20366</v>
      </c>
      <c r="AB47" s="43">
        <f>SUM($E47:M47)</f>
        <v>22834</v>
      </c>
      <c r="AC47" s="43">
        <f>SUM($E47:N47)</f>
        <v>25580</v>
      </c>
      <c r="AD47" s="43">
        <f>SUM($E47:O47)</f>
        <v>28000</v>
      </c>
      <c r="AE47" s="43">
        <f>SUM($E47:P47)</f>
        <v>30097</v>
      </c>
      <c r="AF47" s="164"/>
      <c r="AG47" s="43">
        <f t="shared" si="0"/>
        <v>20366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4132</v>
      </c>
      <c r="F48" s="43">
        <v>3477</v>
      </c>
      <c r="G48" s="43">
        <v>3633</v>
      </c>
      <c r="H48" s="43">
        <v>3604</v>
      </c>
      <c r="I48" s="43">
        <v>2701</v>
      </c>
      <c r="J48" s="43">
        <v>2936</v>
      </c>
      <c r="K48" s="43">
        <v>3823</v>
      </c>
      <c r="L48" s="43">
        <v>4501</v>
      </c>
      <c r="M48" s="43">
        <v>3791</v>
      </c>
      <c r="N48" s="43">
        <v>3792</v>
      </c>
      <c r="O48" s="43">
        <v>3635</v>
      </c>
      <c r="P48" s="43">
        <v>3485</v>
      </c>
      <c r="Q48" s="43">
        <f>SUM(E48:P48)</f>
        <v>43510</v>
      </c>
      <c r="R48" s="28"/>
      <c r="S48" s="28"/>
      <c r="T48" s="43">
        <f>SUM($E48:E48)</f>
        <v>4132</v>
      </c>
      <c r="U48" s="43">
        <f>SUM($E48:F48)</f>
        <v>7609</v>
      </c>
      <c r="V48" s="43">
        <f>SUM($E48:G48)</f>
        <v>11242</v>
      </c>
      <c r="W48" s="43">
        <f>SUM($E48:H48)</f>
        <v>14846</v>
      </c>
      <c r="X48" s="43">
        <f>SUM($E48:I48)</f>
        <v>17547</v>
      </c>
      <c r="Y48" s="43">
        <f>SUM($E48:J48)</f>
        <v>20483</v>
      </c>
      <c r="Z48" s="43">
        <f>SUM($E48:K48)</f>
        <v>24306</v>
      </c>
      <c r="AA48" s="43">
        <f>SUM($E48:L48)</f>
        <v>28807</v>
      </c>
      <c r="AB48" s="43">
        <f>SUM($E48:M48)</f>
        <v>32598</v>
      </c>
      <c r="AC48" s="43">
        <f>SUM($E48:N48)</f>
        <v>36390</v>
      </c>
      <c r="AD48" s="43">
        <f>SUM($E48:O48)</f>
        <v>40025</v>
      </c>
      <c r="AE48" s="43">
        <f>SUM($E48:P48)</f>
        <v>43510</v>
      </c>
      <c r="AF48" s="164"/>
      <c r="AG48" s="43">
        <f t="shared" si="0"/>
        <v>28807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317969</v>
      </c>
      <c r="F49" s="43">
        <f t="shared" si="15"/>
        <v>284246</v>
      </c>
      <c r="G49" s="43">
        <f t="shared" si="15"/>
        <v>331227</v>
      </c>
      <c r="H49" s="43">
        <f t="shared" si="15"/>
        <v>328294</v>
      </c>
      <c r="I49" s="43">
        <f t="shared" si="15"/>
        <v>343496</v>
      </c>
      <c r="J49" s="43">
        <f t="shared" si="15"/>
        <v>329259</v>
      </c>
      <c r="K49" s="43">
        <f t="shared" si="15"/>
        <v>339522</v>
      </c>
      <c r="L49" s="43">
        <f t="shared" si="15"/>
        <v>362175</v>
      </c>
      <c r="M49" s="43">
        <f t="shared" si="15"/>
        <v>331259</v>
      </c>
      <c r="N49" s="43">
        <f t="shared" si="15"/>
        <v>351096</v>
      </c>
      <c r="O49" s="43">
        <f t="shared" si="15"/>
        <v>331280</v>
      </c>
      <c r="P49" s="43">
        <f t="shared" si="15"/>
        <v>330371</v>
      </c>
      <c r="Q49" s="43">
        <f t="shared" si="15"/>
        <v>3980194</v>
      </c>
      <c r="R49" s="28"/>
      <c r="S49" s="28"/>
      <c r="T49" s="43">
        <f t="shared" ref="T49:AE49" si="16">SUM(T46:T48)</f>
        <v>317969</v>
      </c>
      <c r="U49" s="43">
        <f t="shared" si="16"/>
        <v>602215</v>
      </c>
      <c r="V49" s="43">
        <f t="shared" si="16"/>
        <v>933442</v>
      </c>
      <c r="W49" s="43">
        <f t="shared" si="16"/>
        <v>1261736</v>
      </c>
      <c r="X49" s="43">
        <f t="shared" si="16"/>
        <v>1605232</v>
      </c>
      <c r="Y49" s="43">
        <f t="shared" si="16"/>
        <v>1934491</v>
      </c>
      <c r="Z49" s="43">
        <f t="shared" si="16"/>
        <v>2274013</v>
      </c>
      <c r="AA49" s="43">
        <f t="shared" si="16"/>
        <v>2636188</v>
      </c>
      <c r="AB49" s="43">
        <f t="shared" si="16"/>
        <v>2967447</v>
      </c>
      <c r="AC49" s="43">
        <f t="shared" si="16"/>
        <v>3318543</v>
      </c>
      <c r="AD49" s="43">
        <f t="shared" si="16"/>
        <v>3649823</v>
      </c>
      <c r="AE49" s="43">
        <f t="shared" si="16"/>
        <v>3980194</v>
      </c>
      <c r="AF49" s="164"/>
      <c r="AG49" s="43">
        <f t="shared" si="0"/>
        <v>2636188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286184</v>
      </c>
      <c r="F51" s="43">
        <v>270598</v>
      </c>
      <c r="G51" s="43">
        <v>320395</v>
      </c>
      <c r="H51" s="43">
        <v>322532</v>
      </c>
      <c r="I51" s="43">
        <v>329552</v>
      </c>
      <c r="J51" s="43">
        <v>323136</v>
      </c>
      <c r="K51" s="43">
        <v>333692</v>
      </c>
      <c r="L51" s="43">
        <v>344852</v>
      </c>
      <c r="M51" s="43">
        <v>321899</v>
      </c>
      <c r="N51" s="43">
        <v>337522</v>
      </c>
      <c r="O51" s="43">
        <v>316268</v>
      </c>
      <c r="P51" s="43">
        <v>327791</v>
      </c>
      <c r="Q51" s="43">
        <f>SUM(E51:P51)</f>
        <v>3834421</v>
      </c>
      <c r="R51" s="53"/>
      <c r="S51" s="53"/>
      <c r="T51" s="43">
        <f>SUM($E51:E51)</f>
        <v>286184</v>
      </c>
      <c r="U51" s="43">
        <f>SUM($E51:F51)</f>
        <v>556782</v>
      </c>
      <c r="V51" s="43">
        <f>SUM($E51:G51)</f>
        <v>877177</v>
      </c>
      <c r="W51" s="43">
        <f>SUM($E51:H51)</f>
        <v>1199709</v>
      </c>
      <c r="X51" s="43">
        <f>SUM($E51:I51)</f>
        <v>1529261</v>
      </c>
      <c r="Y51" s="43">
        <f>SUM($E51:J51)</f>
        <v>1852397</v>
      </c>
      <c r="Z51" s="43">
        <f>SUM($E51:K51)</f>
        <v>2186089</v>
      </c>
      <c r="AA51" s="43">
        <f>SUM($E51:L51)</f>
        <v>2530941</v>
      </c>
      <c r="AB51" s="43">
        <f>SUM($E51:M51)</f>
        <v>2852840</v>
      </c>
      <c r="AC51" s="43">
        <f>SUM($E51:N51)</f>
        <v>3190362</v>
      </c>
      <c r="AD51" s="43">
        <f>SUM($E51:O51)</f>
        <v>3506630</v>
      </c>
      <c r="AE51" s="43">
        <f>SUM($E51:P51)</f>
        <v>3834421</v>
      </c>
      <c r="AF51" s="164"/>
      <c r="AG51" s="43">
        <f t="shared" si="0"/>
        <v>2530941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2312</v>
      </c>
      <c r="F52" s="43">
        <v>2435</v>
      </c>
      <c r="G52" s="43">
        <v>2963</v>
      </c>
      <c r="H52" s="43">
        <v>2835</v>
      </c>
      <c r="I52" s="43">
        <v>2934</v>
      </c>
      <c r="J52" s="43">
        <v>2693</v>
      </c>
      <c r="K52" s="43">
        <v>2196</v>
      </c>
      <c r="L52" s="43">
        <v>1895</v>
      </c>
      <c r="M52" s="43">
        <v>2209</v>
      </c>
      <c r="N52" s="43">
        <v>2409</v>
      </c>
      <c r="O52" s="43">
        <v>3531</v>
      </c>
      <c r="P52" s="43">
        <v>2029</v>
      </c>
      <c r="Q52" s="43">
        <f>SUM(E52:P52)</f>
        <v>30441</v>
      </c>
      <c r="R52" s="28"/>
      <c r="S52" s="28"/>
      <c r="T52" s="43">
        <f>SUM($E52:E52)</f>
        <v>2312</v>
      </c>
      <c r="U52" s="43">
        <f>SUM($E52:F52)</f>
        <v>4747</v>
      </c>
      <c r="V52" s="43">
        <f>SUM($E52:G52)</f>
        <v>7710</v>
      </c>
      <c r="W52" s="43">
        <f>SUM($E52:H52)</f>
        <v>10545</v>
      </c>
      <c r="X52" s="43">
        <f>SUM($E52:I52)</f>
        <v>13479</v>
      </c>
      <c r="Y52" s="43">
        <f>SUM($E52:J52)</f>
        <v>16172</v>
      </c>
      <c r="Z52" s="43">
        <f>SUM($E52:K52)</f>
        <v>18368</v>
      </c>
      <c r="AA52" s="43">
        <f>SUM($E52:L52)</f>
        <v>20263</v>
      </c>
      <c r="AB52" s="43">
        <f>SUM($E52:M52)</f>
        <v>22472</v>
      </c>
      <c r="AC52" s="43">
        <f>SUM($E52:N52)</f>
        <v>24881</v>
      </c>
      <c r="AD52" s="43">
        <f>SUM($E52:O52)</f>
        <v>28412</v>
      </c>
      <c r="AE52" s="43">
        <f>SUM($E52:P52)</f>
        <v>30441</v>
      </c>
      <c r="AF52" s="164"/>
      <c r="AG52" s="43">
        <f t="shared" si="0"/>
        <v>20263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3909</v>
      </c>
      <c r="F53" s="43">
        <v>3021</v>
      </c>
      <c r="G53" s="43">
        <v>3656</v>
      </c>
      <c r="H53" s="43">
        <v>3431</v>
      </c>
      <c r="I53" s="43">
        <v>3783</v>
      </c>
      <c r="J53" s="43">
        <v>3901</v>
      </c>
      <c r="K53" s="43">
        <v>3836</v>
      </c>
      <c r="L53" s="43">
        <v>4182</v>
      </c>
      <c r="M53" s="43">
        <v>3721</v>
      </c>
      <c r="N53" s="43">
        <v>3749</v>
      </c>
      <c r="O53" s="43">
        <v>2063</v>
      </c>
      <c r="P53" s="43">
        <v>3279</v>
      </c>
      <c r="Q53" s="43">
        <f>SUM(E53:P53)</f>
        <v>42531</v>
      </c>
      <c r="R53" s="28"/>
      <c r="S53" s="28"/>
      <c r="T53" s="43">
        <f>SUM($E53:E53)</f>
        <v>3909</v>
      </c>
      <c r="U53" s="43">
        <f>SUM($E53:F53)</f>
        <v>6930</v>
      </c>
      <c r="V53" s="43">
        <f>SUM($E53:G53)</f>
        <v>10586</v>
      </c>
      <c r="W53" s="43">
        <f>SUM($E53:H53)</f>
        <v>14017</v>
      </c>
      <c r="X53" s="43">
        <f>SUM($E53:I53)</f>
        <v>17800</v>
      </c>
      <c r="Y53" s="43">
        <f>SUM($E53:J53)</f>
        <v>21701</v>
      </c>
      <c r="Z53" s="43">
        <f>SUM($E53:K53)</f>
        <v>25537</v>
      </c>
      <c r="AA53" s="43">
        <f>SUM($E53:L53)</f>
        <v>29719</v>
      </c>
      <c r="AB53" s="43">
        <f>SUM($E53:M53)</f>
        <v>33440</v>
      </c>
      <c r="AC53" s="43">
        <f>SUM($E53:N53)</f>
        <v>37189</v>
      </c>
      <c r="AD53" s="43">
        <f>SUM($E53:O53)</f>
        <v>39252</v>
      </c>
      <c r="AE53" s="43">
        <f>SUM($E53:P53)</f>
        <v>42531</v>
      </c>
      <c r="AF53" s="164"/>
      <c r="AG53" s="43">
        <f t="shared" si="0"/>
        <v>29719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292405</v>
      </c>
      <c r="F54" s="43">
        <f t="shared" si="17"/>
        <v>276054</v>
      </c>
      <c r="G54" s="43">
        <f t="shared" si="17"/>
        <v>327014</v>
      </c>
      <c r="H54" s="43">
        <f t="shared" si="17"/>
        <v>328798</v>
      </c>
      <c r="I54" s="43">
        <f t="shared" si="17"/>
        <v>336269</v>
      </c>
      <c r="J54" s="43">
        <f t="shared" si="17"/>
        <v>329730</v>
      </c>
      <c r="K54" s="43">
        <f t="shared" si="17"/>
        <v>339724</v>
      </c>
      <c r="L54" s="43">
        <f t="shared" si="17"/>
        <v>350929</v>
      </c>
      <c r="M54" s="43">
        <f t="shared" si="17"/>
        <v>327829</v>
      </c>
      <c r="N54" s="43">
        <f t="shared" si="17"/>
        <v>343680</v>
      </c>
      <c r="O54" s="43">
        <f t="shared" si="17"/>
        <v>321862</v>
      </c>
      <c r="P54" s="43">
        <f t="shared" si="17"/>
        <v>333099</v>
      </c>
      <c r="Q54" s="43">
        <f t="shared" si="17"/>
        <v>3907393</v>
      </c>
      <c r="R54" s="28"/>
      <c r="S54" s="28"/>
      <c r="T54" s="43">
        <f t="shared" ref="T54:AE54" si="18">SUM(T51:T53)</f>
        <v>292405</v>
      </c>
      <c r="U54" s="43">
        <f t="shared" si="18"/>
        <v>568459</v>
      </c>
      <c r="V54" s="43">
        <f t="shared" si="18"/>
        <v>895473</v>
      </c>
      <c r="W54" s="43">
        <f t="shared" si="18"/>
        <v>1224271</v>
      </c>
      <c r="X54" s="43">
        <f t="shared" si="18"/>
        <v>1560540</v>
      </c>
      <c r="Y54" s="43">
        <f t="shared" si="18"/>
        <v>1890270</v>
      </c>
      <c r="Z54" s="43">
        <f t="shared" si="18"/>
        <v>2229994</v>
      </c>
      <c r="AA54" s="43">
        <f t="shared" si="18"/>
        <v>2580923</v>
      </c>
      <c r="AB54" s="43">
        <f t="shared" si="18"/>
        <v>2908752</v>
      </c>
      <c r="AC54" s="43">
        <f t="shared" si="18"/>
        <v>3252432</v>
      </c>
      <c r="AD54" s="43">
        <f t="shared" si="18"/>
        <v>3574294</v>
      </c>
      <c r="AE54" s="43">
        <f t="shared" si="18"/>
        <v>3907393</v>
      </c>
      <c r="AF54" s="164"/>
      <c r="AG54" s="43">
        <f t="shared" si="0"/>
        <v>2580923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298064</v>
      </c>
      <c r="F56" s="43">
        <v>269708</v>
      </c>
      <c r="G56" s="43">
        <v>326710</v>
      </c>
      <c r="H56" s="43">
        <v>331677</v>
      </c>
      <c r="I56" s="43">
        <v>359835</v>
      </c>
      <c r="J56" s="43">
        <v>358656</v>
      </c>
      <c r="K56" s="43">
        <v>370644</v>
      </c>
      <c r="L56" s="43">
        <v>373975</v>
      </c>
      <c r="M56" s="43">
        <v>358271</v>
      </c>
      <c r="N56" s="43">
        <v>368467</v>
      </c>
      <c r="O56" s="43">
        <v>341970</v>
      </c>
      <c r="P56" s="43">
        <v>349368</v>
      </c>
      <c r="Q56" s="43">
        <f>SUM(E56:P56)</f>
        <v>4107345</v>
      </c>
      <c r="R56" s="53"/>
      <c r="S56" s="53"/>
      <c r="T56" s="43">
        <f>SUM($E56:E56)</f>
        <v>298064</v>
      </c>
      <c r="U56" s="43">
        <f>SUM($E56:F56)</f>
        <v>567772</v>
      </c>
      <c r="V56" s="43">
        <f>SUM($E56:G56)</f>
        <v>894482</v>
      </c>
      <c r="W56" s="43">
        <f>SUM($E56:H56)</f>
        <v>1226159</v>
      </c>
      <c r="X56" s="43">
        <f>SUM($E56:I56)</f>
        <v>1585994</v>
      </c>
      <c r="Y56" s="43">
        <f>SUM($E56:J56)</f>
        <v>1944650</v>
      </c>
      <c r="Z56" s="43">
        <f>SUM($E56:K56)</f>
        <v>2315294</v>
      </c>
      <c r="AA56" s="43">
        <f>SUM($E56:L56)</f>
        <v>2689269</v>
      </c>
      <c r="AB56" s="43">
        <f>SUM($E56:M56)</f>
        <v>3047540</v>
      </c>
      <c r="AC56" s="43">
        <f>SUM($E56:N56)</f>
        <v>3416007</v>
      </c>
      <c r="AD56" s="43">
        <f>SUM($E56:O56)</f>
        <v>3757977</v>
      </c>
      <c r="AE56" s="43">
        <f>SUM($E56:P56)</f>
        <v>4107345</v>
      </c>
      <c r="AF56" s="164"/>
      <c r="AG56" s="43">
        <f t="shared" si="0"/>
        <v>2689269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2294</v>
      </c>
      <c r="F57" s="43">
        <v>1905</v>
      </c>
      <c r="G57" s="43">
        <v>1995</v>
      </c>
      <c r="H57" s="43">
        <v>2251</v>
      </c>
      <c r="I57" s="43">
        <v>2160</v>
      </c>
      <c r="J57" s="43">
        <v>2632</v>
      </c>
      <c r="K57" s="43">
        <v>2212</v>
      </c>
      <c r="L57" s="43">
        <v>2801</v>
      </c>
      <c r="M57" s="43">
        <v>2813</v>
      </c>
      <c r="N57" s="43">
        <v>3254</v>
      </c>
      <c r="O57" s="43">
        <v>2884</v>
      </c>
      <c r="P57" s="43">
        <v>2097</v>
      </c>
      <c r="Q57" s="43">
        <f>SUM(E57:P57)</f>
        <v>29298</v>
      </c>
      <c r="R57" s="28"/>
      <c r="S57" s="28"/>
      <c r="T57" s="43">
        <f>SUM($E57:E57)</f>
        <v>2294</v>
      </c>
      <c r="U57" s="43">
        <f>SUM($E57:F57)</f>
        <v>4199</v>
      </c>
      <c r="V57" s="43">
        <f>SUM($E57:G57)</f>
        <v>6194</v>
      </c>
      <c r="W57" s="43">
        <f>SUM($E57:H57)</f>
        <v>8445</v>
      </c>
      <c r="X57" s="43">
        <f>SUM($E57:I57)</f>
        <v>10605</v>
      </c>
      <c r="Y57" s="43">
        <f>SUM($E57:J57)</f>
        <v>13237</v>
      </c>
      <c r="Z57" s="43">
        <f>SUM($E57:K57)</f>
        <v>15449</v>
      </c>
      <c r="AA57" s="43">
        <f>SUM($E57:L57)</f>
        <v>18250</v>
      </c>
      <c r="AB57" s="43">
        <f>SUM($E57:M57)</f>
        <v>21063</v>
      </c>
      <c r="AC57" s="43">
        <f>SUM($E57:N57)</f>
        <v>24317</v>
      </c>
      <c r="AD57" s="43">
        <f>SUM($E57:O57)</f>
        <v>27201</v>
      </c>
      <c r="AE57" s="43">
        <f>SUM($E57:P57)</f>
        <v>29298</v>
      </c>
      <c r="AF57" s="164"/>
      <c r="AG57" s="43">
        <f t="shared" si="0"/>
        <v>18250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3773</v>
      </c>
      <c r="F58" s="43">
        <v>2994</v>
      </c>
      <c r="G58" s="43">
        <v>3479</v>
      </c>
      <c r="H58" s="43">
        <v>3462</v>
      </c>
      <c r="I58" s="43">
        <v>3848</v>
      </c>
      <c r="J58" s="43">
        <v>3724</v>
      </c>
      <c r="K58" s="43">
        <v>4220</v>
      </c>
      <c r="L58" s="43">
        <v>4192</v>
      </c>
      <c r="M58" s="43">
        <v>3989</v>
      </c>
      <c r="N58" s="43">
        <v>3888</v>
      </c>
      <c r="O58" s="43">
        <v>3479</v>
      </c>
      <c r="P58" s="43">
        <v>3435</v>
      </c>
      <c r="Q58" s="43">
        <f>SUM(E58:P58)</f>
        <v>44483</v>
      </c>
      <c r="R58" s="28"/>
      <c r="S58" s="28"/>
      <c r="T58" s="43">
        <f>SUM($E58:E58)</f>
        <v>3773</v>
      </c>
      <c r="U58" s="43">
        <f>SUM($E58:F58)</f>
        <v>6767</v>
      </c>
      <c r="V58" s="43">
        <f>SUM($E58:G58)</f>
        <v>10246</v>
      </c>
      <c r="W58" s="43">
        <f>SUM($E58:H58)</f>
        <v>13708</v>
      </c>
      <c r="X58" s="43">
        <f>SUM($E58:I58)</f>
        <v>17556</v>
      </c>
      <c r="Y58" s="43">
        <f>SUM($E58:J58)</f>
        <v>21280</v>
      </c>
      <c r="Z58" s="43">
        <f>SUM($E58:K58)</f>
        <v>25500</v>
      </c>
      <c r="AA58" s="43">
        <f>SUM($E58:L58)</f>
        <v>29692</v>
      </c>
      <c r="AB58" s="43">
        <f>SUM($E58:M58)</f>
        <v>33681</v>
      </c>
      <c r="AC58" s="43">
        <f>SUM($E58:N58)</f>
        <v>37569</v>
      </c>
      <c r="AD58" s="43">
        <f>SUM($E58:O58)</f>
        <v>41048</v>
      </c>
      <c r="AE58" s="43">
        <f>SUM($E58:P58)</f>
        <v>44483</v>
      </c>
      <c r="AF58" s="164"/>
      <c r="AG58" s="43">
        <f t="shared" si="0"/>
        <v>29692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304131</v>
      </c>
      <c r="F59" s="43">
        <f t="shared" si="19"/>
        <v>274607</v>
      </c>
      <c r="G59" s="43">
        <f t="shared" si="19"/>
        <v>332184</v>
      </c>
      <c r="H59" s="43">
        <f t="shared" si="19"/>
        <v>337390</v>
      </c>
      <c r="I59" s="43">
        <f t="shared" si="19"/>
        <v>365843</v>
      </c>
      <c r="J59" s="43">
        <f t="shared" si="19"/>
        <v>365012</v>
      </c>
      <c r="K59" s="43">
        <f t="shared" si="19"/>
        <v>377076</v>
      </c>
      <c r="L59" s="43">
        <f t="shared" si="19"/>
        <v>380968</v>
      </c>
      <c r="M59" s="43">
        <f t="shared" si="19"/>
        <v>365073</v>
      </c>
      <c r="N59" s="43">
        <f t="shared" si="19"/>
        <v>375609</v>
      </c>
      <c r="O59" s="43">
        <f t="shared" si="19"/>
        <v>348333</v>
      </c>
      <c r="P59" s="43">
        <f t="shared" si="19"/>
        <v>354900</v>
      </c>
      <c r="Q59" s="43">
        <f t="shared" si="19"/>
        <v>4181126</v>
      </c>
      <c r="R59" s="28"/>
      <c r="S59" s="28"/>
      <c r="T59" s="43">
        <f t="shared" ref="T59:AE59" si="20">SUM(T56:T58)</f>
        <v>304131</v>
      </c>
      <c r="U59" s="43">
        <f t="shared" si="20"/>
        <v>578738</v>
      </c>
      <c r="V59" s="43">
        <f t="shared" si="20"/>
        <v>910922</v>
      </c>
      <c r="W59" s="43">
        <f t="shared" si="20"/>
        <v>1248312</v>
      </c>
      <c r="X59" s="43">
        <f t="shared" si="20"/>
        <v>1614155</v>
      </c>
      <c r="Y59" s="43">
        <f t="shared" si="20"/>
        <v>1979167</v>
      </c>
      <c r="Z59" s="43">
        <f t="shared" si="20"/>
        <v>2356243</v>
      </c>
      <c r="AA59" s="43">
        <f t="shared" si="20"/>
        <v>2737211</v>
      </c>
      <c r="AB59" s="43">
        <f t="shared" si="20"/>
        <v>3102284</v>
      </c>
      <c r="AC59" s="43">
        <f t="shared" si="20"/>
        <v>3477893</v>
      </c>
      <c r="AD59" s="43">
        <f t="shared" si="20"/>
        <v>3826226</v>
      </c>
      <c r="AE59" s="43">
        <f t="shared" si="20"/>
        <v>4181126</v>
      </c>
      <c r="AF59" s="164"/>
      <c r="AG59" s="43">
        <f t="shared" si="0"/>
        <v>2737211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338503</v>
      </c>
      <c r="F61" s="43">
        <v>326188</v>
      </c>
      <c r="G61" s="43">
        <v>360059</v>
      </c>
      <c r="H61" s="43">
        <v>353857</v>
      </c>
      <c r="I61" s="43">
        <v>362811</v>
      </c>
      <c r="J61" s="43">
        <v>369729</v>
      </c>
      <c r="K61" s="43">
        <v>366586</v>
      </c>
      <c r="L61" s="43">
        <v>379174</v>
      </c>
      <c r="M61" s="43">
        <v>369011</v>
      </c>
      <c r="N61" s="43">
        <v>380768</v>
      </c>
      <c r="O61" s="43">
        <v>355280</v>
      </c>
      <c r="P61" s="43">
        <v>349213</v>
      </c>
      <c r="Q61" s="43">
        <f>SUM(E61:P61)</f>
        <v>4311179</v>
      </c>
      <c r="R61" s="53"/>
      <c r="S61" s="53"/>
      <c r="T61" s="43">
        <f>SUM($E61:E61)</f>
        <v>338503</v>
      </c>
      <c r="U61" s="43">
        <f>SUM($E61:F61)</f>
        <v>664691</v>
      </c>
      <c r="V61" s="43">
        <f>SUM($E61:G61)</f>
        <v>1024750</v>
      </c>
      <c r="W61" s="43">
        <f>SUM($E61:H61)</f>
        <v>1378607</v>
      </c>
      <c r="X61" s="43">
        <f>SUM($E61:I61)</f>
        <v>1741418</v>
      </c>
      <c r="Y61" s="43">
        <f>SUM($E61:J61)</f>
        <v>2111147</v>
      </c>
      <c r="Z61" s="43">
        <f>SUM($E61:K61)</f>
        <v>2477733</v>
      </c>
      <c r="AA61" s="43">
        <f>SUM($E61:L61)</f>
        <v>2856907</v>
      </c>
      <c r="AB61" s="43">
        <f>SUM($E61:M61)</f>
        <v>3225918</v>
      </c>
      <c r="AC61" s="43">
        <f>SUM($E61:N61)</f>
        <v>3606686</v>
      </c>
      <c r="AD61" s="43">
        <f>SUM($E61:O61)</f>
        <v>3961966</v>
      </c>
      <c r="AE61" s="43">
        <f>SUM($E61:P61)</f>
        <v>4311179</v>
      </c>
      <c r="AF61" s="164"/>
      <c r="AG61" s="43">
        <f t="shared" si="0"/>
        <v>2856907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1960</v>
      </c>
      <c r="F62" s="43">
        <v>2345</v>
      </c>
      <c r="G62" s="43">
        <v>2309</v>
      </c>
      <c r="H62" s="43">
        <v>2762</v>
      </c>
      <c r="I62" s="43">
        <v>2991</v>
      </c>
      <c r="J62" s="43">
        <v>3415</v>
      </c>
      <c r="K62" s="43">
        <v>2443</v>
      </c>
      <c r="L62" s="43">
        <v>2710</v>
      </c>
      <c r="M62" s="43">
        <v>3214</v>
      </c>
      <c r="N62" s="43">
        <v>3578</v>
      </c>
      <c r="O62" s="43">
        <v>3399</v>
      </c>
      <c r="P62" s="43">
        <v>3251</v>
      </c>
      <c r="Q62" s="43">
        <f>SUM(E62:P62)</f>
        <v>34377</v>
      </c>
      <c r="R62" s="28"/>
      <c r="S62" s="28"/>
      <c r="T62" s="43">
        <f>SUM($E62:E62)</f>
        <v>1960</v>
      </c>
      <c r="U62" s="43">
        <f>SUM($E62:F62)</f>
        <v>4305</v>
      </c>
      <c r="V62" s="43">
        <f>SUM($E62:G62)</f>
        <v>6614</v>
      </c>
      <c r="W62" s="43">
        <f>SUM($E62:H62)</f>
        <v>9376</v>
      </c>
      <c r="X62" s="43">
        <f>SUM($E62:I62)</f>
        <v>12367</v>
      </c>
      <c r="Y62" s="43">
        <f>SUM($E62:J62)</f>
        <v>15782</v>
      </c>
      <c r="Z62" s="43">
        <f>SUM($E62:K62)</f>
        <v>18225</v>
      </c>
      <c r="AA62" s="43">
        <f>SUM($E62:L62)</f>
        <v>20935</v>
      </c>
      <c r="AB62" s="43">
        <f>SUM($E62:M62)</f>
        <v>24149</v>
      </c>
      <c r="AC62" s="43">
        <f>SUM($E62:N62)</f>
        <v>27727</v>
      </c>
      <c r="AD62" s="43">
        <f>SUM($E62:O62)</f>
        <v>31126</v>
      </c>
      <c r="AE62" s="43">
        <f>SUM($E62:P62)</f>
        <v>34377</v>
      </c>
      <c r="AF62" s="164"/>
      <c r="AG62" s="43">
        <f t="shared" si="0"/>
        <v>20935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3869</v>
      </c>
      <c r="F63" s="43">
        <v>3214</v>
      </c>
      <c r="G63" s="43">
        <v>3369</v>
      </c>
      <c r="H63" s="43">
        <v>3449</v>
      </c>
      <c r="I63" s="43">
        <v>3604</v>
      </c>
      <c r="J63" s="43">
        <v>4133</v>
      </c>
      <c r="K63" s="43">
        <v>3975</v>
      </c>
      <c r="L63" s="43">
        <v>4140</v>
      </c>
      <c r="M63" s="43">
        <v>3731</v>
      </c>
      <c r="N63" s="43">
        <v>3890</v>
      </c>
      <c r="O63" s="43">
        <v>3518</v>
      </c>
      <c r="P63" s="43">
        <v>3610</v>
      </c>
      <c r="Q63" s="43">
        <f>SUM(E63:P63)</f>
        <v>44502</v>
      </c>
      <c r="R63" s="28"/>
      <c r="S63" s="28"/>
      <c r="T63" s="43">
        <f>SUM($E63:E63)</f>
        <v>3869</v>
      </c>
      <c r="U63" s="43">
        <f>SUM($E63:F63)</f>
        <v>7083</v>
      </c>
      <c r="V63" s="43">
        <f>SUM($E63:G63)</f>
        <v>10452</v>
      </c>
      <c r="W63" s="43">
        <f>SUM($E63:H63)</f>
        <v>13901</v>
      </c>
      <c r="X63" s="43">
        <f>SUM($E63:I63)</f>
        <v>17505</v>
      </c>
      <c r="Y63" s="43">
        <f>SUM($E63:J63)</f>
        <v>21638</v>
      </c>
      <c r="Z63" s="43">
        <f>SUM($E63:K63)</f>
        <v>25613</v>
      </c>
      <c r="AA63" s="43">
        <f>SUM($E63:L63)</f>
        <v>29753</v>
      </c>
      <c r="AB63" s="43">
        <f>SUM($E63:M63)</f>
        <v>33484</v>
      </c>
      <c r="AC63" s="43">
        <f>SUM($E63:N63)</f>
        <v>37374</v>
      </c>
      <c r="AD63" s="43">
        <f>SUM($E63:O63)</f>
        <v>40892</v>
      </c>
      <c r="AE63" s="43">
        <f>SUM($E63:P63)</f>
        <v>44502</v>
      </c>
      <c r="AF63" s="164"/>
      <c r="AG63" s="43">
        <f t="shared" si="0"/>
        <v>29753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344332</v>
      </c>
      <c r="F64" s="43">
        <f t="shared" si="21"/>
        <v>331747</v>
      </c>
      <c r="G64" s="43">
        <f t="shared" si="21"/>
        <v>365737</v>
      </c>
      <c r="H64" s="43">
        <f t="shared" si="21"/>
        <v>360068</v>
      </c>
      <c r="I64" s="43">
        <f t="shared" si="21"/>
        <v>369406</v>
      </c>
      <c r="J64" s="43">
        <f t="shared" si="21"/>
        <v>377277</v>
      </c>
      <c r="K64" s="43">
        <f t="shared" si="21"/>
        <v>373004</v>
      </c>
      <c r="L64" s="43">
        <f t="shared" si="21"/>
        <v>386024</v>
      </c>
      <c r="M64" s="43">
        <f t="shared" si="21"/>
        <v>375956</v>
      </c>
      <c r="N64" s="43">
        <f t="shared" si="21"/>
        <v>388236</v>
      </c>
      <c r="O64" s="43">
        <f t="shared" si="21"/>
        <v>362197</v>
      </c>
      <c r="P64" s="43">
        <f t="shared" si="21"/>
        <v>356074</v>
      </c>
      <c r="Q64" s="43">
        <f t="shared" si="21"/>
        <v>4390058</v>
      </c>
      <c r="R64" s="28"/>
      <c r="S64" s="28"/>
      <c r="T64" s="43">
        <f t="shared" ref="T64:AE64" si="22">SUM(T61:T63)</f>
        <v>344332</v>
      </c>
      <c r="U64" s="43">
        <f t="shared" si="22"/>
        <v>676079</v>
      </c>
      <c r="V64" s="43">
        <f t="shared" si="22"/>
        <v>1041816</v>
      </c>
      <c r="W64" s="43">
        <f t="shared" si="22"/>
        <v>1401884</v>
      </c>
      <c r="X64" s="43">
        <f t="shared" si="22"/>
        <v>1771290</v>
      </c>
      <c r="Y64" s="43">
        <f t="shared" si="22"/>
        <v>2148567</v>
      </c>
      <c r="Z64" s="43">
        <f t="shared" si="22"/>
        <v>2521571</v>
      </c>
      <c r="AA64" s="43">
        <f t="shared" si="22"/>
        <v>2907595</v>
      </c>
      <c r="AB64" s="43">
        <f t="shared" si="22"/>
        <v>3283551</v>
      </c>
      <c r="AC64" s="43">
        <f t="shared" si="22"/>
        <v>3671787</v>
      </c>
      <c r="AD64" s="43">
        <f t="shared" si="22"/>
        <v>4033984</v>
      </c>
      <c r="AE64" s="43">
        <f t="shared" si="22"/>
        <v>4390058</v>
      </c>
      <c r="AF64" s="164"/>
      <c r="AG64" s="43">
        <f t="shared" si="0"/>
        <v>2907595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350436</v>
      </c>
      <c r="F66" s="43">
        <v>328550</v>
      </c>
      <c r="G66" s="43">
        <v>374254</v>
      </c>
      <c r="H66" s="43">
        <v>363810</v>
      </c>
      <c r="I66" s="43">
        <v>379353</v>
      </c>
      <c r="J66" s="43">
        <v>370552</v>
      </c>
      <c r="K66" s="43">
        <v>377290</v>
      </c>
      <c r="L66" s="43">
        <v>393202</v>
      </c>
      <c r="M66" s="43">
        <v>369402</v>
      </c>
      <c r="N66" s="43">
        <v>258157</v>
      </c>
      <c r="O66" s="43">
        <v>308082</v>
      </c>
      <c r="P66" s="43">
        <v>313983</v>
      </c>
      <c r="Q66" s="43">
        <f>SUM(E66:P66)</f>
        <v>4187071</v>
      </c>
      <c r="R66" s="53"/>
      <c r="S66" s="53"/>
      <c r="T66" s="43">
        <f>SUM($E66:E66)</f>
        <v>350436</v>
      </c>
      <c r="U66" s="43">
        <f>SUM($E66:F66)</f>
        <v>678986</v>
      </c>
      <c r="V66" s="43">
        <f>SUM($E66:G66)</f>
        <v>1053240</v>
      </c>
      <c r="W66" s="43">
        <f>SUM($E66:H66)</f>
        <v>1417050</v>
      </c>
      <c r="X66" s="43">
        <f>SUM($E66:I66)</f>
        <v>1796403</v>
      </c>
      <c r="Y66" s="43">
        <f>SUM($E66:J66)</f>
        <v>2166955</v>
      </c>
      <c r="Z66" s="43">
        <f>SUM($E66:K66)</f>
        <v>2544245</v>
      </c>
      <c r="AA66" s="43">
        <f>SUM($E66:L66)</f>
        <v>2937447</v>
      </c>
      <c r="AB66" s="43">
        <f>SUM($E66:M66)</f>
        <v>3306849</v>
      </c>
      <c r="AC66" s="43">
        <f>SUM($E66:N66)</f>
        <v>3565006</v>
      </c>
      <c r="AD66" s="43">
        <f>SUM($E66:O66)</f>
        <v>3873088</v>
      </c>
      <c r="AE66" s="43">
        <f>SUM($E66:P66)</f>
        <v>4187071</v>
      </c>
      <c r="AF66" s="164"/>
      <c r="AG66" s="43">
        <f t="shared" si="0"/>
        <v>2937447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3475</v>
      </c>
      <c r="F67" s="43">
        <v>3445</v>
      </c>
      <c r="G67" s="43">
        <v>3953</v>
      </c>
      <c r="H67" s="43">
        <v>3209</v>
      </c>
      <c r="I67" s="43">
        <v>3630</v>
      </c>
      <c r="J67" s="43">
        <v>4318</v>
      </c>
      <c r="K67" s="43">
        <v>2756</v>
      </c>
      <c r="L67" s="43">
        <v>3782</v>
      </c>
      <c r="M67" s="43">
        <v>3194</v>
      </c>
      <c r="N67" s="43">
        <v>1680</v>
      </c>
      <c r="O67" s="43">
        <v>3041</v>
      </c>
      <c r="P67" s="43">
        <v>2837</v>
      </c>
      <c r="Q67" s="43">
        <f>SUM(E67:P67)</f>
        <v>39320</v>
      </c>
      <c r="R67" s="28"/>
      <c r="S67" s="28"/>
      <c r="T67" s="43">
        <f>SUM($E67:E67)</f>
        <v>3475</v>
      </c>
      <c r="U67" s="43">
        <f>SUM($E67:F67)</f>
        <v>6920</v>
      </c>
      <c r="V67" s="43">
        <f>SUM($E67:G67)</f>
        <v>10873</v>
      </c>
      <c r="W67" s="43">
        <f>SUM($E67:H67)</f>
        <v>14082</v>
      </c>
      <c r="X67" s="43">
        <f>SUM($E67:I67)</f>
        <v>17712</v>
      </c>
      <c r="Y67" s="43">
        <f>SUM($E67:J67)</f>
        <v>22030</v>
      </c>
      <c r="Z67" s="43">
        <f>SUM($E67:K67)</f>
        <v>24786</v>
      </c>
      <c r="AA67" s="43">
        <f>SUM($E67:L67)</f>
        <v>28568</v>
      </c>
      <c r="AB67" s="43">
        <f>SUM($E67:M67)</f>
        <v>31762</v>
      </c>
      <c r="AC67" s="43">
        <f>SUM($E67:N67)</f>
        <v>33442</v>
      </c>
      <c r="AD67" s="43">
        <f>SUM($E67:O67)</f>
        <v>36483</v>
      </c>
      <c r="AE67" s="43">
        <f>SUM($E67:P67)</f>
        <v>39320</v>
      </c>
      <c r="AF67" s="164"/>
      <c r="AG67" s="43">
        <f t="shared" si="0"/>
        <v>28568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3882</v>
      </c>
      <c r="F68" s="43">
        <v>2989</v>
      </c>
      <c r="G68" s="43">
        <v>3394</v>
      </c>
      <c r="H68" s="43">
        <v>3546</v>
      </c>
      <c r="I68" s="43">
        <v>3499</v>
      </c>
      <c r="J68" s="43">
        <v>3756</v>
      </c>
      <c r="K68" s="43">
        <v>4242</v>
      </c>
      <c r="L68" s="43">
        <v>3919</v>
      </c>
      <c r="M68" s="43">
        <v>3751</v>
      </c>
      <c r="N68" s="43">
        <v>2538</v>
      </c>
      <c r="O68" s="43">
        <v>3110</v>
      </c>
      <c r="P68" s="43">
        <v>2937</v>
      </c>
      <c r="Q68" s="43">
        <f>SUM(E68:P68)</f>
        <v>41563</v>
      </c>
      <c r="R68" s="28"/>
      <c r="S68" s="28"/>
      <c r="T68" s="43">
        <f>SUM($E68:E68)</f>
        <v>3882</v>
      </c>
      <c r="U68" s="43">
        <f>SUM($E68:F68)</f>
        <v>6871</v>
      </c>
      <c r="V68" s="43">
        <f>SUM($E68:G68)</f>
        <v>10265</v>
      </c>
      <c r="W68" s="43">
        <f>SUM($E68:H68)</f>
        <v>13811</v>
      </c>
      <c r="X68" s="43">
        <f>SUM($E68:I68)</f>
        <v>17310</v>
      </c>
      <c r="Y68" s="43">
        <f>SUM($E68:J68)</f>
        <v>21066</v>
      </c>
      <c r="Z68" s="43">
        <f>SUM($E68:K68)</f>
        <v>25308</v>
      </c>
      <c r="AA68" s="43">
        <f>SUM($E68:L68)</f>
        <v>29227</v>
      </c>
      <c r="AB68" s="43">
        <f>SUM($E68:M68)</f>
        <v>32978</v>
      </c>
      <c r="AC68" s="43">
        <f>SUM($E68:N68)</f>
        <v>35516</v>
      </c>
      <c r="AD68" s="43">
        <f>SUM($E68:O68)</f>
        <v>38626</v>
      </c>
      <c r="AE68" s="43">
        <f>SUM($E68:P68)</f>
        <v>41563</v>
      </c>
      <c r="AF68" s="164"/>
      <c r="AG68" s="43">
        <f t="shared" si="0"/>
        <v>29227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357793</v>
      </c>
      <c r="F69" s="43">
        <f t="shared" si="23"/>
        <v>334984</v>
      </c>
      <c r="G69" s="43">
        <f t="shared" si="23"/>
        <v>381601</v>
      </c>
      <c r="H69" s="43">
        <f t="shared" si="23"/>
        <v>370565</v>
      </c>
      <c r="I69" s="43">
        <f t="shared" si="23"/>
        <v>386482</v>
      </c>
      <c r="J69" s="43">
        <f t="shared" si="23"/>
        <v>378626</v>
      </c>
      <c r="K69" s="43">
        <f t="shared" si="23"/>
        <v>384288</v>
      </c>
      <c r="L69" s="43">
        <f t="shared" si="23"/>
        <v>400903</v>
      </c>
      <c r="M69" s="43">
        <f t="shared" si="23"/>
        <v>376347</v>
      </c>
      <c r="N69" s="43">
        <f t="shared" si="23"/>
        <v>262375</v>
      </c>
      <c r="O69" s="43">
        <f t="shared" si="23"/>
        <v>314233</v>
      </c>
      <c r="P69" s="43">
        <f t="shared" si="23"/>
        <v>319757</v>
      </c>
      <c r="Q69" s="43">
        <f t="shared" si="23"/>
        <v>4267954</v>
      </c>
      <c r="R69" s="28"/>
      <c r="S69" s="28"/>
      <c r="T69" s="43">
        <f t="shared" ref="T69:AE69" si="24">SUM(T66:T68)</f>
        <v>357793</v>
      </c>
      <c r="U69" s="43">
        <f t="shared" si="24"/>
        <v>692777</v>
      </c>
      <c r="V69" s="43">
        <f t="shared" si="24"/>
        <v>1074378</v>
      </c>
      <c r="W69" s="43">
        <f t="shared" si="24"/>
        <v>1444943</v>
      </c>
      <c r="X69" s="43">
        <f t="shared" si="24"/>
        <v>1831425</v>
      </c>
      <c r="Y69" s="43">
        <f t="shared" si="24"/>
        <v>2210051</v>
      </c>
      <c r="Z69" s="43">
        <f t="shared" si="24"/>
        <v>2594339</v>
      </c>
      <c r="AA69" s="43">
        <f t="shared" si="24"/>
        <v>2995242</v>
      </c>
      <c r="AB69" s="43">
        <f t="shared" si="24"/>
        <v>3371589</v>
      </c>
      <c r="AC69" s="43">
        <f t="shared" si="24"/>
        <v>3633964</v>
      </c>
      <c r="AD69" s="43">
        <f t="shared" si="24"/>
        <v>3948197</v>
      </c>
      <c r="AE69" s="43">
        <f t="shared" si="24"/>
        <v>4267954</v>
      </c>
      <c r="AF69" s="164"/>
      <c r="AG69" s="43">
        <f t="shared" si="0"/>
        <v>2995242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306022</v>
      </c>
      <c r="F71" s="43">
        <v>279063</v>
      </c>
      <c r="G71" s="43">
        <v>338642</v>
      </c>
      <c r="H71" s="43">
        <v>299785</v>
      </c>
      <c r="I71" s="43">
        <v>305969</v>
      </c>
      <c r="J71" s="43">
        <v>327004</v>
      </c>
      <c r="K71" s="43">
        <v>325277</v>
      </c>
      <c r="L71" s="43">
        <v>338633</v>
      </c>
      <c r="M71" s="43">
        <v>321078</v>
      </c>
      <c r="N71" s="43">
        <v>335094</v>
      </c>
      <c r="O71" s="43">
        <v>320246</v>
      </c>
      <c r="P71" s="43">
        <v>323935</v>
      </c>
      <c r="Q71" s="43">
        <f>SUM(E71:P71)</f>
        <v>3820748</v>
      </c>
      <c r="R71" s="53"/>
      <c r="S71" s="53"/>
      <c r="T71" s="43">
        <f>SUM($E71:E71)</f>
        <v>306022</v>
      </c>
      <c r="U71" s="43">
        <f>SUM($E71:F71)</f>
        <v>585085</v>
      </c>
      <c r="V71" s="43">
        <f>SUM($E71:G71)</f>
        <v>923727</v>
      </c>
      <c r="W71" s="43">
        <f>SUM($E71:H71)</f>
        <v>1223512</v>
      </c>
      <c r="X71" s="43">
        <f>SUM($E71:I71)</f>
        <v>1529481</v>
      </c>
      <c r="Y71" s="43">
        <f>SUM($E71:J71)</f>
        <v>1856485</v>
      </c>
      <c r="Z71" s="43">
        <f>SUM($E71:K71)</f>
        <v>2181762</v>
      </c>
      <c r="AA71" s="43">
        <f>SUM($E71:L71)</f>
        <v>2520395</v>
      </c>
      <c r="AB71" s="43">
        <f>SUM($E71:M71)</f>
        <v>2841473</v>
      </c>
      <c r="AC71" s="43">
        <f>SUM($E71:N71)</f>
        <v>3176567</v>
      </c>
      <c r="AD71" s="43">
        <f>SUM($E71:O71)</f>
        <v>3496813</v>
      </c>
      <c r="AE71" s="43">
        <f>SUM($E71:P71)</f>
        <v>3820748</v>
      </c>
      <c r="AF71" s="164"/>
      <c r="AG71" s="43">
        <f t="shared" si="0"/>
        <v>2520395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2940</v>
      </c>
      <c r="F72" s="43">
        <v>3590</v>
      </c>
      <c r="G72" s="43">
        <v>3017</v>
      </c>
      <c r="H72" s="43">
        <v>2591</v>
      </c>
      <c r="I72" s="43">
        <v>2028</v>
      </c>
      <c r="J72" s="43">
        <v>840</v>
      </c>
      <c r="K72" s="43">
        <v>790</v>
      </c>
      <c r="L72" s="43">
        <v>894</v>
      </c>
      <c r="M72" s="43">
        <v>812</v>
      </c>
      <c r="N72" s="43">
        <v>979</v>
      </c>
      <c r="O72" s="43">
        <v>999</v>
      </c>
      <c r="P72" s="43">
        <v>731</v>
      </c>
      <c r="Q72" s="43">
        <f>SUM(E72:P72)</f>
        <v>20211</v>
      </c>
      <c r="R72" s="28"/>
      <c r="S72" s="28"/>
      <c r="T72" s="43">
        <f>SUM($E72:E72)</f>
        <v>2940</v>
      </c>
      <c r="U72" s="43">
        <f>SUM($E72:F72)</f>
        <v>6530</v>
      </c>
      <c r="V72" s="43">
        <f>SUM($E72:G72)</f>
        <v>9547</v>
      </c>
      <c r="W72" s="43">
        <f>SUM($E72:H72)</f>
        <v>12138</v>
      </c>
      <c r="X72" s="43">
        <f>SUM($E72:I72)</f>
        <v>14166</v>
      </c>
      <c r="Y72" s="43">
        <f>SUM($E72:J72)</f>
        <v>15006</v>
      </c>
      <c r="Z72" s="43">
        <f>SUM($E72:K72)</f>
        <v>15796</v>
      </c>
      <c r="AA72" s="43">
        <f>SUM($E72:L72)</f>
        <v>16690</v>
      </c>
      <c r="AB72" s="43">
        <f>SUM($E72:M72)</f>
        <v>17502</v>
      </c>
      <c r="AC72" s="43">
        <f>SUM($E72:N72)</f>
        <v>18481</v>
      </c>
      <c r="AD72" s="43">
        <f>SUM($E72:O72)</f>
        <v>19480</v>
      </c>
      <c r="AE72" s="43">
        <f>SUM($E72:P72)</f>
        <v>20211</v>
      </c>
      <c r="AF72" s="164"/>
      <c r="AG72" s="43">
        <f t="shared" si="0"/>
        <v>16690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3308</v>
      </c>
      <c r="F73" s="43">
        <v>2584</v>
      </c>
      <c r="G73" s="43">
        <v>2913</v>
      </c>
      <c r="H73" s="43">
        <v>2556</v>
      </c>
      <c r="I73" s="43">
        <v>2744</v>
      </c>
      <c r="J73" s="43">
        <v>2531</v>
      </c>
      <c r="K73" s="43">
        <v>2422</v>
      </c>
      <c r="L73" s="43">
        <v>2480</v>
      </c>
      <c r="M73" s="43">
        <v>2340</v>
      </c>
      <c r="N73" s="43">
        <v>2428</v>
      </c>
      <c r="O73" s="43">
        <v>2303</v>
      </c>
      <c r="P73" s="43">
        <v>2145</v>
      </c>
      <c r="Q73" s="43">
        <f>SUM(E73:P73)</f>
        <v>30754</v>
      </c>
      <c r="R73" s="28"/>
      <c r="S73" s="28"/>
      <c r="T73" s="43">
        <f>SUM($E73:E73)</f>
        <v>3308</v>
      </c>
      <c r="U73" s="43">
        <f>SUM($E73:F73)</f>
        <v>5892</v>
      </c>
      <c r="V73" s="43">
        <f>SUM($E73:G73)</f>
        <v>8805</v>
      </c>
      <c r="W73" s="43">
        <f>SUM($E73:H73)</f>
        <v>11361</v>
      </c>
      <c r="X73" s="43">
        <f>SUM($E73:I73)</f>
        <v>14105</v>
      </c>
      <c r="Y73" s="43">
        <f>SUM($E73:J73)</f>
        <v>16636</v>
      </c>
      <c r="Z73" s="43">
        <f>SUM($E73:K73)</f>
        <v>19058</v>
      </c>
      <c r="AA73" s="43">
        <f>SUM($E73:L73)</f>
        <v>21538</v>
      </c>
      <c r="AB73" s="43">
        <f>SUM($E73:M73)</f>
        <v>23878</v>
      </c>
      <c r="AC73" s="43">
        <f>SUM($E73:N73)</f>
        <v>26306</v>
      </c>
      <c r="AD73" s="43">
        <f>SUM($E73:O73)</f>
        <v>28609</v>
      </c>
      <c r="AE73" s="43">
        <f>SUM($E73:P73)</f>
        <v>30754</v>
      </c>
      <c r="AF73" s="164"/>
      <c r="AG73" s="43">
        <f t="shared" si="0"/>
        <v>21538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312270</v>
      </c>
      <c r="F74" s="43">
        <f t="shared" si="25"/>
        <v>285237</v>
      </c>
      <c r="G74" s="43">
        <f t="shared" si="25"/>
        <v>344572</v>
      </c>
      <c r="H74" s="43">
        <f t="shared" si="25"/>
        <v>304932</v>
      </c>
      <c r="I74" s="43">
        <f t="shared" si="25"/>
        <v>310741</v>
      </c>
      <c r="J74" s="43">
        <f t="shared" si="25"/>
        <v>330375</v>
      </c>
      <c r="K74" s="43">
        <f t="shared" si="25"/>
        <v>328489</v>
      </c>
      <c r="L74" s="43">
        <f t="shared" si="25"/>
        <v>342007</v>
      </c>
      <c r="M74" s="43">
        <f t="shared" si="25"/>
        <v>324230</v>
      </c>
      <c r="N74" s="43">
        <f t="shared" si="25"/>
        <v>338501</v>
      </c>
      <c r="O74" s="43">
        <f t="shared" si="25"/>
        <v>323548</v>
      </c>
      <c r="P74" s="43">
        <f t="shared" si="25"/>
        <v>326811</v>
      </c>
      <c r="Q74" s="43">
        <f t="shared" si="25"/>
        <v>3871713</v>
      </c>
      <c r="R74" s="28"/>
      <c r="S74" s="28"/>
      <c r="T74" s="43">
        <f t="shared" ref="T74:AE74" si="26">SUM(T71:T73)</f>
        <v>312270</v>
      </c>
      <c r="U74" s="43">
        <f t="shared" si="26"/>
        <v>597507</v>
      </c>
      <c r="V74" s="43">
        <f t="shared" si="26"/>
        <v>942079</v>
      </c>
      <c r="W74" s="43">
        <f t="shared" si="26"/>
        <v>1247011</v>
      </c>
      <c r="X74" s="43">
        <f t="shared" si="26"/>
        <v>1557752</v>
      </c>
      <c r="Y74" s="43">
        <f t="shared" si="26"/>
        <v>1888127</v>
      </c>
      <c r="Z74" s="43">
        <f t="shared" si="26"/>
        <v>2216616</v>
      </c>
      <c r="AA74" s="43">
        <f t="shared" si="26"/>
        <v>2558623</v>
      </c>
      <c r="AB74" s="43">
        <f t="shared" si="26"/>
        <v>2882853</v>
      </c>
      <c r="AC74" s="43">
        <f t="shared" si="26"/>
        <v>3221354</v>
      </c>
      <c r="AD74" s="43">
        <f t="shared" si="26"/>
        <v>3544902</v>
      </c>
      <c r="AE74" s="43">
        <f t="shared" si="26"/>
        <v>3871713</v>
      </c>
      <c r="AF74" s="164"/>
      <c r="AG74" s="43">
        <f t="shared" si="0"/>
        <v>2558623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305531</v>
      </c>
      <c r="F76" s="43">
        <v>301919</v>
      </c>
      <c r="G76" s="43">
        <v>352582</v>
      </c>
      <c r="H76" s="43">
        <v>347738</v>
      </c>
      <c r="I76" s="43">
        <v>363015</v>
      </c>
      <c r="J76" s="43">
        <v>353264</v>
      </c>
      <c r="K76" s="43">
        <v>352049</v>
      </c>
      <c r="L76" s="43">
        <v>386184</v>
      </c>
      <c r="M76" s="43">
        <v>355165</v>
      </c>
      <c r="N76" s="43">
        <v>363343</v>
      </c>
      <c r="O76" s="43">
        <v>341197</v>
      </c>
      <c r="P76" s="43">
        <v>355306</v>
      </c>
      <c r="Q76" s="43">
        <f>SUM(E76:P76)</f>
        <v>4177293</v>
      </c>
      <c r="R76" s="53"/>
      <c r="S76" s="53"/>
      <c r="T76" s="43">
        <f>SUM($E76:E76)</f>
        <v>305531</v>
      </c>
      <c r="U76" s="43">
        <f>SUM($E76:F76)</f>
        <v>607450</v>
      </c>
      <c r="V76" s="43">
        <f>SUM($E76:G76)</f>
        <v>960032</v>
      </c>
      <c r="W76" s="43">
        <f>SUM($E76:H76)</f>
        <v>1307770</v>
      </c>
      <c r="X76" s="43">
        <f>SUM($E76:I76)</f>
        <v>1670785</v>
      </c>
      <c r="Y76" s="43">
        <f>SUM($E76:J76)</f>
        <v>2024049</v>
      </c>
      <c r="Z76" s="43">
        <f>SUM($E76:K76)</f>
        <v>2376098</v>
      </c>
      <c r="AA76" s="43">
        <f>SUM($E76:L76)</f>
        <v>2762282</v>
      </c>
      <c r="AB76" s="43">
        <f>SUM($E76:M76)</f>
        <v>3117447</v>
      </c>
      <c r="AC76" s="43">
        <f>SUM($E76:N76)</f>
        <v>3480790</v>
      </c>
      <c r="AD76" s="43">
        <f>SUM($E76:O76)</f>
        <v>3821987</v>
      </c>
      <c r="AE76" s="43">
        <f>SUM($E76:P76)</f>
        <v>4177293</v>
      </c>
      <c r="AF76" s="164"/>
      <c r="AG76" s="43">
        <f t="shared" ref="AG76:AG139" si="27">SUMIF($T$9:$AE$9,$AG$8,$T76:$AE76)</f>
        <v>2762282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818</v>
      </c>
      <c r="F77" s="43">
        <v>834</v>
      </c>
      <c r="G77" s="43">
        <v>895</v>
      </c>
      <c r="H77" s="43">
        <v>980</v>
      </c>
      <c r="I77" s="43">
        <v>1057</v>
      </c>
      <c r="J77" s="43">
        <v>969</v>
      </c>
      <c r="K77" s="43">
        <v>964</v>
      </c>
      <c r="L77" s="43">
        <v>1009</v>
      </c>
      <c r="M77" s="43">
        <v>928</v>
      </c>
      <c r="N77" s="43">
        <v>1019</v>
      </c>
      <c r="O77" s="43">
        <v>916</v>
      </c>
      <c r="P77" s="43">
        <v>757</v>
      </c>
      <c r="Q77" s="43">
        <f>SUM(E77:P77)</f>
        <v>11146</v>
      </c>
      <c r="R77" s="28"/>
      <c r="S77" s="28"/>
      <c r="T77" s="43">
        <f>SUM($E77:E77)</f>
        <v>818</v>
      </c>
      <c r="U77" s="43">
        <f>SUM($E77:F77)</f>
        <v>1652</v>
      </c>
      <c r="V77" s="43">
        <f>SUM($E77:G77)</f>
        <v>2547</v>
      </c>
      <c r="W77" s="43">
        <f>SUM($E77:H77)</f>
        <v>3527</v>
      </c>
      <c r="X77" s="43">
        <f>SUM($E77:I77)</f>
        <v>4584</v>
      </c>
      <c r="Y77" s="43">
        <f>SUM($E77:J77)</f>
        <v>5553</v>
      </c>
      <c r="Z77" s="43">
        <f>SUM($E77:K77)</f>
        <v>6517</v>
      </c>
      <c r="AA77" s="43">
        <f>SUM($E77:L77)</f>
        <v>7526</v>
      </c>
      <c r="AB77" s="43">
        <f>SUM($E77:M77)</f>
        <v>8454</v>
      </c>
      <c r="AC77" s="43">
        <f>SUM($E77:N77)</f>
        <v>9473</v>
      </c>
      <c r="AD77" s="43">
        <f>SUM($E77:O77)</f>
        <v>10389</v>
      </c>
      <c r="AE77" s="43">
        <f>SUM($E77:P77)</f>
        <v>11146</v>
      </c>
      <c r="AF77" s="164"/>
      <c r="AG77" s="43">
        <f t="shared" si="27"/>
        <v>7526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2541</v>
      </c>
      <c r="F78" s="43">
        <v>2440</v>
      </c>
      <c r="G78" s="43">
        <v>2591</v>
      </c>
      <c r="H78" s="43">
        <v>2556</v>
      </c>
      <c r="I78" s="43">
        <v>2638</v>
      </c>
      <c r="J78" s="43">
        <v>2591</v>
      </c>
      <c r="K78" s="43">
        <v>2648</v>
      </c>
      <c r="L78" s="43">
        <v>2856</v>
      </c>
      <c r="M78" s="43">
        <v>2744</v>
      </c>
      <c r="N78" s="43">
        <v>2790</v>
      </c>
      <c r="O78" s="43">
        <v>2585</v>
      </c>
      <c r="P78" s="43">
        <v>2498</v>
      </c>
      <c r="Q78" s="43">
        <f>SUM(E78:P78)</f>
        <v>31478</v>
      </c>
      <c r="R78" s="28"/>
      <c r="S78" s="28"/>
      <c r="T78" s="43">
        <f>SUM($E78:E78)</f>
        <v>2541</v>
      </c>
      <c r="U78" s="43">
        <f>SUM($E78:F78)</f>
        <v>4981</v>
      </c>
      <c r="V78" s="43">
        <f>SUM($E78:G78)</f>
        <v>7572</v>
      </c>
      <c r="W78" s="43">
        <f>SUM($E78:H78)</f>
        <v>10128</v>
      </c>
      <c r="X78" s="43">
        <f>SUM($E78:I78)</f>
        <v>12766</v>
      </c>
      <c r="Y78" s="43">
        <f>SUM($E78:J78)</f>
        <v>15357</v>
      </c>
      <c r="Z78" s="43">
        <f>SUM($E78:K78)</f>
        <v>18005</v>
      </c>
      <c r="AA78" s="43">
        <f>SUM($E78:L78)</f>
        <v>20861</v>
      </c>
      <c r="AB78" s="43">
        <f>SUM($E78:M78)</f>
        <v>23605</v>
      </c>
      <c r="AC78" s="43">
        <f>SUM($E78:N78)</f>
        <v>26395</v>
      </c>
      <c r="AD78" s="43">
        <f>SUM($E78:O78)</f>
        <v>28980</v>
      </c>
      <c r="AE78" s="43">
        <f>SUM($E78:P78)</f>
        <v>31478</v>
      </c>
      <c r="AF78" s="164"/>
      <c r="AG78" s="43">
        <f t="shared" si="27"/>
        <v>20861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308890</v>
      </c>
      <c r="F79" s="43">
        <f t="shared" si="28"/>
        <v>305193</v>
      </c>
      <c r="G79" s="43">
        <f t="shared" si="28"/>
        <v>356068</v>
      </c>
      <c r="H79" s="43">
        <f t="shared" si="28"/>
        <v>351274</v>
      </c>
      <c r="I79" s="43">
        <f t="shared" si="28"/>
        <v>366710</v>
      </c>
      <c r="J79" s="43">
        <f t="shared" si="28"/>
        <v>356824</v>
      </c>
      <c r="K79" s="43">
        <f t="shared" si="28"/>
        <v>355661</v>
      </c>
      <c r="L79" s="43">
        <f t="shared" si="28"/>
        <v>390049</v>
      </c>
      <c r="M79" s="43">
        <f t="shared" si="28"/>
        <v>358837</v>
      </c>
      <c r="N79" s="43">
        <f t="shared" si="28"/>
        <v>367152</v>
      </c>
      <c r="O79" s="43">
        <f t="shared" si="28"/>
        <v>344698</v>
      </c>
      <c r="P79" s="43">
        <f t="shared" si="28"/>
        <v>358561</v>
      </c>
      <c r="Q79" s="43">
        <f t="shared" si="28"/>
        <v>4219917</v>
      </c>
      <c r="R79" s="28"/>
      <c r="S79" s="28"/>
      <c r="T79" s="43">
        <f t="shared" ref="T79:AE79" si="29">SUM(T76:T78)</f>
        <v>308890</v>
      </c>
      <c r="U79" s="43">
        <f t="shared" si="29"/>
        <v>614083</v>
      </c>
      <c r="V79" s="43">
        <f t="shared" si="29"/>
        <v>970151</v>
      </c>
      <c r="W79" s="43">
        <f t="shared" si="29"/>
        <v>1321425</v>
      </c>
      <c r="X79" s="43">
        <f t="shared" si="29"/>
        <v>1688135</v>
      </c>
      <c r="Y79" s="43">
        <f t="shared" si="29"/>
        <v>2044959</v>
      </c>
      <c r="Z79" s="43">
        <f t="shared" si="29"/>
        <v>2400620</v>
      </c>
      <c r="AA79" s="43">
        <f t="shared" si="29"/>
        <v>2790669</v>
      </c>
      <c r="AB79" s="43">
        <f t="shared" si="29"/>
        <v>3149506</v>
      </c>
      <c r="AC79" s="43">
        <f t="shared" si="29"/>
        <v>3516658</v>
      </c>
      <c r="AD79" s="43">
        <f t="shared" si="29"/>
        <v>3861356</v>
      </c>
      <c r="AE79" s="43">
        <f t="shared" si="29"/>
        <v>4219917</v>
      </c>
      <c r="AF79" s="164"/>
      <c r="AG79" s="43">
        <f t="shared" si="27"/>
        <v>2790669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331282</v>
      </c>
      <c r="F81" s="43">
        <v>320647</v>
      </c>
      <c r="G81" s="43">
        <v>189636</v>
      </c>
      <c r="H81" s="43">
        <v>36729</v>
      </c>
      <c r="I81" s="43">
        <v>41426</v>
      </c>
      <c r="J81" s="43">
        <v>53232</v>
      </c>
      <c r="K81" s="43">
        <v>60372</v>
      </c>
      <c r="L81" s="43">
        <v>62737</v>
      </c>
      <c r="M81" s="43">
        <v>67048</v>
      </c>
      <c r="N81" s="43">
        <v>68944</v>
      </c>
      <c r="O81" s="43">
        <v>61408</v>
      </c>
      <c r="P81" s="43">
        <v>60990</v>
      </c>
      <c r="Q81" s="43">
        <f>SUM(E81:P81)</f>
        <v>1354451</v>
      </c>
      <c r="R81" s="53"/>
      <c r="S81" s="53"/>
      <c r="T81" s="43">
        <f>SUM($E81:E81)</f>
        <v>331282</v>
      </c>
      <c r="U81" s="43">
        <f>SUM($E81:F81)</f>
        <v>651929</v>
      </c>
      <c r="V81" s="43">
        <f>SUM($E81:G81)</f>
        <v>841565</v>
      </c>
      <c r="W81" s="43">
        <f>SUM($E81:H81)</f>
        <v>878294</v>
      </c>
      <c r="X81" s="43">
        <f>SUM($E81:I81)</f>
        <v>919720</v>
      </c>
      <c r="Y81" s="43">
        <f>SUM($E81:J81)</f>
        <v>972952</v>
      </c>
      <c r="Z81" s="43">
        <f>SUM($E81:K81)</f>
        <v>1033324</v>
      </c>
      <c r="AA81" s="43">
        <f>SUM($E81:L81)</f>
        <v>1096061</v>
      </c>
      <c r="AB81" s="43">
        <f>SUM($E81:M81)</f>
        <v>1163109</v>
      </c>
      <c r="AC81" s="43">
        <f>SUM($E81:N81)</f>
        <v>1232053</v>
      </c>
      <c r="AD81" s="43">
        <f>SUM($E81:O81)</f>
        <v>1293461</v>
      </c>
      <c r="AE81" s="43">
        <f>SUM($E81:P81)</f>
        <v>1354451</v>
      </c>
      <c r="AF81" s="164"/>
      <c r="AG81" s="43">
        <f t="shared" si="27"/>
        <v>1096061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833</v>
      </c>
      <c r="F82" s="43">
        <v>806</v>
      </c>
      <c r="G82" s="43">
        <v>823</v>
      </c>
      <c r="H82" s="43">
        <v>441</v>
      </c>
      <c r="I82" s="43">
        <v>510</v>
      </c>
      <c r="J82" s="43">
        <v>573</v>
      </c>
      <c r="K82" s="43">
        <v>684</v>
      </c>
      <c r="L82" s="43">
        <v>894</v>
      </c>
      <c r="M82" s="43">
        <v>1854</v>
      </c>
      <c r="N82" s="43">
        <v>1595</v>
      </c>
      <c r="O82" s="43">
        <v>1513</v>
      </c>
      <c r="P82" s="43">
        <v>1738</v>
      </c>
      <c r="Q82" s="43">
        <f>SUM(E82:P82)</f>
        <v>12264</v>
      </c>
      <c r="R82" s="28"/>
      <c r="S82" s="28"/>
      <c r="T82" s="43">
        <f>SUM($E82:E82)</f>
        <v>833</v>
      </c>
      <c r="U82" s="43">
        <f>SUM($E82:F82)</f>
        <v>1639</v>
      </c>
      <c r="V82" s="43">
        <f>SUM($E82:G82)</f>
        <v>2462</v>
      </c>
      <c r="W82" s="43">
        <f>SUM($E82:H82)</f>
        <v>2903</v>
      </c>
      <c r="X82" s="43">
        <f>SUM($E82:I82)</f>
        <v>3413</v>
      </c>
      <c r="Y82" s="43">
        <f>SUM($E82:J82)</f>
        <v>3986</v>
      </c>
      <c r="Z82" s="43">
        <f>SUM($E82:K82)</f>
        <v>4670</v>
      </c>
      <c r="AA82" s="43">
        <f>SUM($E82:L82)</f>
        <v>5564</v>
      </c>
      <c r="AB82" s="43">
        <f>SUM($E82:M82)</f>
        <v>7418</v>
      </c>
      <c r="AC82" s="43">
        <f>SUM($E82:N82)</f>
        <v>9013</v>
      </c>
      <c r="AD82" s="43">
        <f>SUM($E82:O82)</f>
        <v>10526</v>
      </c>
      <c r="AE82" s="43">
        <f>SUM($E82:P82)</f>
        <v>12264</v>
      </c>
      <c r="AF82" s="164"/>
      <c r="AG82" s="43">
        <f t="shared" si="27"/>
        <v>5564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2525</v>
      </c>
      <c r="F83" s="43">
        <v>2428</v>
      </c>
      <c r="G83" s="43">
        <v>1483</v>
      </c>
      <c r="H83" s="43">
        <v>0</v>
      </c>
      <c r="I83" s="43">
        <v>0</v>
      </c>
      <c r="J83" s="43">
        <v>0</v>
      </c>
      <c r="K83" s="43">
        <v>0</v>
      </c>
      <c r="L83" s="43">
        <v>3</v>
      </c>
      <c r="M83" s="43">
        <v>1</v>
      </c>
      <c r="N83" s="43">
        <v>5</v>
      </c>
      <c r="O83" s="43">
        <v>8</v>
      </c>
      <c r="P83" s="43">
        <v>9</v>
      </c>
      <c r="Q83" s="43">
        <f>SUM(E83:P83)</f>
        <v>6462</v>
      </c>
      <c r="R83" s="28"/>
      <c r="S83" s="28"/>
      <c r="T83" s="43">
        <f>SUM($E83:E83)</f>
        <v>2525</v>
      </c>
      <c r="U83" s="43">
        <f>SUM($E83:F83)</f>
        <v>4953</v>
      </c>
      <c r="V83" s="43">
        <f>SUM($E83:G83)</f>
        <v>6436</v>
      </c>
      <c r="W83" s="43">
        <f>SUM($E83:H83)</f>
        <v>6436</v>
      </c>
      <c r="X83" s="43">
        <f>SUM($E83:I83)</f>
        <v>6436</v>
      </c>
      <c r="Y83" s="43">
        <f>SUM($E83:J83)</f>
        <v>6436</v>
      </c>
      <c r="Z83" s="43">
        <f>SUM($E83:K83)</f>
        <v>6436</v>
      </c>
      <c r="AA83" s="43">
        <f>SUM($E83:L83)</f>
        <v>6439</v>
      </c>
      <c r="AB83" s="43">
        <f>SUM($E83:M83)</f>
        <v>6440</v>
      </c>
      <c r="AC83" s="43">
        <f>SUM($E83:N83)</f>
        <v>6445</v>
      </c>
      <c r="AD83" s="43">
        <f>SUM($E83:O83)</f>
        <v>6453</v>
      </c>
      <c r="AE83" s="43">
        <f>SUM($E83:P83)</f>
        <v>6462</v>
      </c>
      <c r="AF83" s="164"/>
      <c r="AG83" s="43">
        <f t="shared" si="27"/>
        <v>6439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334640</v>
      </c>
      <c r="F84" s="43">
        <f t="shared" si="30"/>
        <v>323881</v>
      </c>
      <c r="G84" s="43">
        <f t="shared" si="30"/>
        <v>191942</v>
      </c>
      <c r="H84" s="43">
        <f t="shared" si="30"/>
        <v>37170</v>
      </c>
      <c r="I84" s="43">
        <f t="shared" si="30"/>
        <v>41936</v>
      </c>
      <c r="J84" s="43">
        <f t="shared" si="30"/>
        <v>53805</v>
      </c>
      <c r="K84" s="43">
        <f t="shared" si="30"/>
        <v>61056</v>
      </c>
      <c r="L84" s="43">
        <f t="shared" si="30"/>
        <v>63634</v>
      </c>
      <c r="M84" s="43">
        <f t="shared" si="30"/>
        <v>68903</v>
      </c>
      <c r="N84" s="43">
        <f t="shared" si="30"/>
        <v>70544</v>
      </c>
      <c r="O84" s="43">
        <f t="shared" si="30"/>
        <v>62929</v>
      </c>
      <c r="P84" s="43">
        <f t="shared" si="30"/>
        <v>62737</v>
      </c>
      <c r="Q84" s="43">
        <f t="shared" si="30"/>
        <v>1373177</v>
      </c>
      <c r="R84" s="28"/>
      <c r="S84" s="28"/>
      <c r="T84" s="43">
        <f t="shared" ref="T84:AE84" si="31">SUM(T81:T83)</f>
        <v>334640</v>
      </c>
      <c r="U84" s="43">
        <f t="shared" si="31"/>
        <v>658521</v>
      </c>
      <c r="V84" s="43">
        <f t="shared" si="31"/>
        <v>850463</v>
      </c>
      <c r="W84" s="43">
        <f t="shared" si="31"/>
        <v>887633</v>
      </c>
      <c r="X84" s="43">
        <f t="shared" si="31"/>
        <v>929569</v>
      </c>
      <c r="Y84" s="43">
        <f t="shared" si="31"/>
        <v>983374</v>
      </c>
      <c r="Z84" s="43">
        <f t="shared" si="31"/>
        <v>1044430</v>
      </c>
      <c r="AA84" s="43">
        <f t="shared" si="31"/>
        <v>1108064</v>
      </c>
      <c r="AB84" s="43">
        <f t="shared" si="31"/>
        <v>1176967</v>
      </c>
      <c r="AC84" s="43">
        <f t="shared" si="31"/>
        <v>1247511</v>
      </c>
      <c r="AD84" s="43">
        <f t="shared" si="31"/>
        <v>1310440</v>
      </c>
      <c r="AE84" s="43">
        <f t="shared" si="31"/>
        <v>1373177</v>
      </c>
      <c r="AF84" s="164"/>
      <c r="AG84" s="43">
        <f t="shared" si="27"/>
        <v>1108064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60140</v>
      </c>
      <c r="F86" s="43">
        <v>58779</v>
      </c>
      <c r="G86" s="43">
        <v>74139</v>
      </c>
      <c r="H86" s="43">
        <v>69787</v>
      </c>
      <c r="I86" s="43">
        <v>70760</v>
      </c>
      <c r="J86" s="43">
        <v>77793</v>
      </c>
      <c r="K86" s="43">
        <v>77550</v>
      </c>
      <c r="L86" s="43">
        <v>95360</v>
      </c>
      <c r="M86" s="43">
        <v>99306</v>
      </c>
      <c r="N86" s="43">
        <v>107093</v>
      </c>
      <c r="O86" s="43">
        <v>116854</v>
      </c>
      <c r="P86" s="43">
        <v>138709</v>
      </c>
      <c r="Q86" s="43">
        <f>SUM(E86:P86)</f>
        <v>1046270</v>
      </c>
      <c r="R86" s="53"/>
      <c r="S86" s="53"/>
      <c r="T86" s="43">
        <f>SUM($E86:E86)</f>
        <v>60140</v>
      </c>
      <c r="U86" s="43">
        <f>SUM($E86:F86)</f>
        <v>118919</v>
      </c>
      <c r="V86" s="43">
        <f>SUM($E86:G86)</f>
        <v>193058</v>
      </c>
      <c r="W86" s="43">
        <f>SUM($E86:H86)</f>
        <v>262845</v>
      </c>
      <c r="X86" s="43">
        <f>SUM($E86:I86)</f>
        <v>333605</v>
      </c>
      <c r="Y86" s="43">
        <f>SUM($E86:J86)</f>
        <v>411398</v>
      </c>
      <c r="Z86" s="43">
        <f>SUM($E86:K86)</f>
        <v>488948</v>
      </c>
      <c r="AA86" s="43">
        <f>SUM($E86:L86)</f>
        <v>584308</v>
      </c>
      <c r="AB86" s="43">
        <f>SUM($E86:M86)</f>
        <v>683614</v>
      </c>
      <c r="AC86" s="43">
        <f>SUM($E86:N86)</f>
        <v>790707</v>
      </c>
      <c r="AD86" s="43">
        <f>SUM($E86:O86)</f>
        <v>907561</v>
      </c>
      <c r="AE86" s="43">
        <f>SUM($E86:P86)</f>
        <v>1046270</v>
      </c>
      <c r="AF86" s="164"/>
      <c r="AG86" s="43">
        <f t="shared" si="27"/>
        <v>584308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2185</v>
      </c>
      <c r="F87" s="43">
        <v>1525</v>
      </c>
      <c r="G87" s="43">
        <v>2265</v>
      </c>
      <c r="H87" s="43">
        <v>1256</v>
      </c>
      <c r="I87" s="43">
        <v>1184</v>
      </c>
      <c r="J87" s="43">
        <v>1400</v>
      </c>
      <c r="K87" s="43">
        <v>1503</v>
      </c>
      <c r="L87" s="43">
        <v>1670</v>
      </c>
      <c r="M87" s="43">
        <v>1396</v>
      </c>
      <c r="N87" s="43">
        <v>2249</v>
      </c>
      <c r="O87" s="43">
        <v>2152</v>
      </c>
      <c r="P87" s="43">
        <v>2117</v>
      </c>
      <c r="Q87" s="43">
        <f>SUM(E87:P87)</f>
        <v>20902</v>
      </c>
      <c r="R87" s="28"/>
      <c r="S87" s="28"/>
      <c r="T87" s="43">
        <f>SUM($E87:E87)</f>
        <v>2185</v>
      </c>
      <c r="U87" s="43">
        <f>SUM($E87:F87)</f>
        <v>3710</v>
      </c>
      <c r="V87" s="43">
        <f>SUM($E87:G87)</f>
        <v>5975</v>
      </c>
      <c r="W87" s="43">
        <f>SUM($E87:H87)</f>
        <v>7231</v>
      </c>
      <c r="X87" s="43">
        <f>SUM($E87:I87)</f>
        <v>8415</v>
      </c>
      <c r="Y87" s="43">
        <f>SUM($E87:J87)</f>
        <v>9815</v>
      </c>
      <c r="Z87" s="43">
        <f>SUM($E87:K87)</f>
        <v>11318</v>
      </c>
      <c r="AA87" s="43">
        <f>SUM($E87:L87)</f>
        <v>12988</v>
      </c>
      <c r="AB87" s="43">
        <f>SUM($E87:M87)</f>
        <v>14384</v>
      </c>
      <c r="AC87" s="43">
        <f>SUM($E87:N87)</f>
        <v>16633</v>
      </c>
      <c r="AD87" s="43">
        <f>SUM($E87:O87)</f>
        <v>18785</v>
      </c>
      <c r="AE87" s="43">
        <f>SUM($E87:P87)</f>
        <v>20902</v>
      </c>
      <c r="AF87" s="164"/>
      <c r="AG87" s="43">
        <f t="shared" si="27"/>
        <v>12988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12</v>
      </c>
      <c r="F88" s="43">
        <v>9</v>
      </c>
      <c r="G88" s="43">
        <v>27</v>
      </c>
      <c r="H88" s="43">
        <v>34</v>
      </c>
      <c r="I88" s="43">
        <v>39</v>
      </c>
      <c r="J88" s="43">
        <v>42</v>
      </c>
      <c r="K88" s="43">
        <v>33</v>
      </c>
      <c r="L88" s="43">
        <v>78</v>
      </c>
      <c r="M88" s="43">
        <v>65</v>
      </c>
      <c r="N88" s="43">
        <v>81</v>
      </c>
      <c r="O88" s="43">
        <v>116</v>
      </c>
      <c r="P88" s="43">
        <v>101</v>
      </c>
      <c r="Q88" s="43">
        <f>SUM(E88:P88)</f>
        <v>637</v>
      </c>
      <c r="R88" s="28"/>
      <c r="S88" s="28"/>
      <c r="T88" s="43">
        <f>SUM($E88:E88)</f>
        <v>12</v>
      </c>
      <c r="U88" s="43">
        <f>SUM($E88:F88)</f>
        <v>21</v>
      </c>
      <c r="V88" s="43">
        <f>SUM($E88:G88)</f>
        <v>48</v>
      </c>
      <c r="W88" s="43">
        <f>SUM($E88:H88)</f>
        <v>82</v>
      </c>
      <c r="X88" s="43">
        <f>SUM($E88:I88)</f>
        <v>121</v>
      </c>
      <c r="Y88" s="43">
        <f>SUM($E88:J88)</f>
        <v>163</v>
      </c>
      <c r="Z88" s="43">
        <f>SUM($E88:K88)</f>
        <v>196</v>
      </c>
      <c r="AA88" s="43">
        <f>SUM($E88:L88)</f>
        <v>274</v>
      </c>
      <c r="AB88" s="43">
        <f>SUM($E88:M88)</f>
        <v>339</v>
      </c>
      <c r="AC88" s="43">
        <f>SUM($E88:N88)</f>
        <v>420</v>
      </c>
      <c r="AD88" s="43">
        <f>SUM($E88:O88)</f>
        <v>536</v>
      </c>
      <c r="AE88" s="43">
        <f>SUM($E88:P88)</f>
        <v>637</v>
      </c>
      <c r="AF88" s="164"/>
      <c r="AG88" s="43">
        <f t="shared" si="27"/>
        <v>274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62337</v>
      </c>
      <c r="F89" s="43">
        <f t="shared" si="32"/>
        <v>60313</v>
      </c>
      <c r="G89" s="43">
        <f t="shared" si="32"/>
        <v>76431</v>
      </c>
      <c r="H89" s="43">
        <f t="shared" si="32"/>
        <v>71077</v>
      </c>
      <c r="I89" s="43">
        <f t="shared" si="32"/>
        <v>71983</v>
      </c>
      <c r="J89" s="43">
        <f t="shared" si="32"/>
        <v>79235</v>
      </c>
      <c r="K89" s="43">
        <f t="shared" si="32"/>
        <v>79086</v>
      </c>
      <c r="L89" s="43">
        <f t="shared" si="32"/>
        <v>97108</v>
      </c>
      <c r="M89" s="43">
        <f t="shared" si="32"/>
        <v>100767</v>
      </c>
      <c r="N89" s="43">
        <f t="shared" si="32"/>
        <v>109423</v>
      </c>
      <c r="O89" s="43">
        <f t="shared" si="32"/>
        <v>119122</v>
      </c>
      <c r="P89" s="43">
        <f t="shared" si="32"/>
        <v>140927</v>
      </c>
      <c r="Q89" s="43">
        <f t="shared" si="32"/>
        <v>1067809</v>
      </c>
      <c r="R89" s="28"/>
      <c r="S89" s="28"/>
      <c r="T89" s="43">
        <f t="shared" ref="T89:AE89" si="33">SUM(T86:T88)</f>
        <v>62337</v>
      </c>
      <c r="U89" s="43">
        <f t="shared" si="33"/>
        <v>122650</v>
      </c>
      <c r="V89" s="43">
        <f t="shared" si="33"/>
        <v>199081</v>
      </c>
      <c r="W89" s="43">
        <f t="shared" si="33"/>
        <v>270158</v>
      </c>
      <c r="X89" s="43">
        <f t="shared" si="33"/>
        <v>342141</v>
      </c>
      <c r="Y89" s="43">
        <f t="shared" si="33"/>
        <v>421376</v>
      </c>
      <c r="Z89" s="43">
        <f t="shared" si="33"/>
        <v>500462</v>
      </c>
      <c r="AA89" s="43">
        <f t="shared" si="33"/>
        <v>597570</v>
      </c>
      <c r="AB89" s="43">
        <f t="shared" si="33"/>
        <v>698337</v>
      </c>
      <c r="AC89" s="43">
        <f t="shared" si="33"/>
        <v>807760</v>
      </c>
      <c r="AD89" s="43">
        <f t="shared" si="33"/>
        <v>926882</v>
      </c>
      <c r="AE89" s="43">
        <f t="shared" si="33"/>
        <v>1067809</v>
      </c>
      <c r="AF89" s="164"/>
      <c r="AG89" s="43">
        <f t="shared" si="27"/>
        <v>597570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122008</v>
      </c>
      <c r="F91" s="43">
        <v>254203</v>
      </c>
      <c r="G91" s="43">
        <v>186188</v>
      </c>
      <c r="H91" s="43">
        <v>231095</v>
      </c>
      <c r="I91" s="43">
        <v>251098</v>
      </c>
      <c r="J91" s="43">
        <v>253099</v>
      </c>
      <c r="K91" s="43">
        <v>258656</v>
      </c>
      <c r="L91" s="43">
        <v>271077</v>
      </c>
      <c r="M91" s="43">
        <v>265158</v>
      </c>
      <c r="N91" s="43">
        <v>299790</v>
      </c>
      <c r="O91" s="43">
        <v>280295</v>
      </c>
      <c r="P91" s="43">
        <v>274780</v>
      </c>
      <c r="Q91" s="43">
        <f>SUM(E91:P91)</f>
        <v>2947447</v>
      </c>
      <c r="R91" s="53"/>
      <c r="S91" s="53"/>
      <c r="T91" s="43">
        <f>SUM($E91:E91)</f>
        <v>122008</v>
      </c>
      <c r="U91" s="43">
        <f>SUM($E91:F91)</f>
        <v>376211</v>
      </c>
      <c r="V91" s="43">
        <f>SUM($E91:G91)</f>
        <v>562399</v>
      </c>
      <c r="W91" s="43">
        <f>SUM($E91:H91)</f>
        <v>793494</v>
      </c>
      <c r="X91" s="43">
        <f>SUM($E91:I91)</f>
        <v>1044592</v>
      </c>
      <c r="Y91" s="43">
        <f>SUM($E91:J91)</f>
        <v>1297691</v>
      </c>
      <c r="Z91" s="43">
        <f>SUM($E91:K91)</f>
        <v>1556347</v>
      </c>
      <c r="AA91" s="43">
        <f>SUM($E91:L91)</f>
        <v>1827424</v>
      </c>
      <c r="AB91" s="43">
        <f>SUM($E91:M91)</f>
        <v>2092582</v>
      </c>
      <c r="AC91" s="43">
        <f>SUM($E91:N91)</f>
        <v>2392372</v>
      </c>
      <c r="AD91" s="43">
        <f>SUM($E91:O91)</f>
        <v>2672667</v>
      </c>
      <c r="AE91" s="43">
        <f>SUM($E91:P91)</f>
        <v>2947447</v>
      </c>
      <c r="AF91" s="164"/>
      <c r="AG91" s="43">
        <f t="shared" si="27"/>
        <v>1827424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1635</v>
      </c>
      <c r="F92" s="43">
        <v>2073</v>
      </c>
      <c r="G92" s="43">
        <v>2119</v>
      </c>
      <c r="H92" s="43">
        <v>2157</v>
      </c>
      <c r="I92" s="43">
        <v>1981</v>
      </c>
      <c r="J92" s="43">
        <v>1716</v>
      </c>
      <c r="K92" s="43">
        <v>1453</v>
      </c>
      <c r="L92" s="43">
        <v>1662</v>
      </c>
      <c r="M92" s="43">
        <v>1540</v>
      </c>
      <c r="N92" s="43">
        <v>1667</v>
      </c>
      <c r="O92" s="43">
        <v>1628</v>
      </c>
      <c r="P92" s="43">
        <v>1626</v>
      </c>
      <c r="Q92" s="43">
        <f>SUM(E92:P92)</f>
        <v>21257</v>
      </c>
      <c r="R92" s="28"/>
      <c r="S92" s="28"/>
      <c r="T92" s="43">
        <f>SUM($E92:E92)</f>
        <v>1635</v>
      </c>
      <c r="U92" s="43">
        <f>SUM($E92:F92)</f>
        <v>3708</v>
      </c>
      <c r="V92" s="43">
        <f>SUM($E92:G92)</f>
        <v>5827</v>
      </c>
      <c r="W92" s="43">
        <f>SUM($E92:H92)</f>
        <v>7984</v>
      </c>
      <c r="X92" s="43">
        <f>SUM($E92:I92)</f>
        <v>9965</v>
      </c>
      <c r="Y92" s="43">
        <f>SUM($E92:J92)</f>
        <v>11681</v>
      </c>
      <c r="Z92" s="43">
        <f>SUM($E92:K92)</f>
        <v>13134</v>
      </c>
      <c r="AA92" s="43">
        <f>SUM($E92:L92)</f>
        <v>14796</v>
      </c>
      <c r="AB92" s="43">
        <f>SUM($E92:M92)</f>
        <v>16336</v>
      </c>
      <c r="AC92" s="43">
        <f>SUM($E92:N92)</f>
        <v>18003</v>
      </c>
      <c r="AD92" s="43">
        <f>SUM($E92:O92)</f>
        <v>19631</v>
      </c>
      <c r="AE92" s="43">
        <f>SUM($E92:P92)</f>
        <v>21257</v>
      </c>
      <c r="AF92" s="164"/>
      <c r="AG92" s="43">
        <f t="shared" si="27"/>
        <v>14796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81</v>
      </c>
      <c r="F93" s="43">
        <v>86</v>
      </c>
      <c r="G93" s="43">
        <v>60</v>
      </c>
      <c r="H93" s="43">
        <v>80</v>
      </c>
      <c r="I93" s="43">
        <v>87</v>
      </c>
      <c r="J93" s="43">
        <v>26</v>
      </c>
      <c r="K93" s="43">
        <v>19</v>
      </c>
      <c r="L93" s="43">
        <v>12</v>
      </c>
      <c r="M93" s="43">
        <v>17</v>
      </c>
      <c r="N93" s="43">
        <v>104</v>
      </c>
      <c r="O93" s="43">
        <v>192</v>
      </c>
      <c r="P93" s="43">
        <v>904</v>
      </c>
      <c r="Q93" s="43">
        <f>SUM(E93:P93)</f>
        <v>1668</v>
      </c>
      <c r="R93" s="28"/>
      <c r="S93" s="28"/>
      <c r="T93" s="43">
        <f>SUM($E93:E93)</f>
        <v>81</v>
      </c>
      <c r="U93" s="43">
        <f>SUM($E93:F93)</f>
        <v>167</v>
      </c>
      <c r="V93" s="43">
        <f>SUM($E93:G93)</f>
        <v>227</v>
      </c>
      <c r="W93" s="43">
        <f>SUM($E93:H93)</f>
        <v>307</v>
      </c>
      <c r="X93" s="43">
        <f>SUM($E93:I93)</f>
        <v>394</v>
      </c>
      <c r="Y93" s="43">
        <f>SUM($E93:J93)</f>
        <v>420</v>
      </c>
      <c r="Z93" s="43">
        <f>SUM($E93:K93)</f>
        <v>439</v>
      </c>
      <c r="AA93" s="43">
        <f>SUM($E93:L93)</f>
        <v>451</v>
      </c>
      <c r="AB93" s="43">
        <f>SUM($E93:M93)</f>
        <v>468</v>
      </c>
      <c r="AC93" s="43">
        <f>SUM($E93:N93)</f>
        <v>572</v>
      </c>
      <c r="AD93" s="43">
        <f>SUM($E93:O93)</f>
        <v>764</v>
      </c>
      <c r="AE93" s="43">
        <f>SUM($E93:P93)</f>
        <v>1668</v>
      </c>
      <c r="AF93" s="164"/>
      <c r="AG93" s="43">
        <f t="shared" si="27"/>
        <v>451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123724</v>
      </c>
      <c r="F94" s="43">
        <f t="shared" si="34"/>
        <v>256362</v>
      </c>
      <c r="G94" s="43">
        <f t="shared" si="34"/>
        <v>188367</v>
      </c>
      <c r="H94" s="43">
        <f t="shared" si="34"/>
        <v>233332</v>
      </c>
      <c r="I94" s="43">
        <f t="shared" si="34"/>
        <v>253166</v>
      </c>
      <c r="J94" s="43">
        <f t="shared" si="34"/>
        <v>254841</v>
      </c>
      <c r="K94" s="43">
        <f t="shared" si="34"/>
        <v>260128</v>
      </c>
      <c r="L94" s="43">
        <f t="shared" si="34"/>
        <v>272751</v>
      </c>
      <c r="M94" s="43">
        <f t="shared" si="34"/>
        <v>266715</v>
      </c>
      <c r="N94" s="43">
        <f t="shared" si="34"/>
        <v>301561</v>
      </c>
      <c r="O94" s="43">
        <f t="shared" si="34"/>
        <v>282115</v>
      </c>
      <c r="P94" s="43">
        <f t="shared" si="34"/>
        <v>277310</v>
      </c>
      <c r="Q94" s="43">
        <f t="shared" si="34"/>
        <v>2970372</v>
      </c>
      <c r="R94" s="28"/>
      <c r="S94" s="28"/>
      <c r="T94" s="43">
        <f t="shared" ref="T94:AE94" si="35">SUM(T91:T93)</f>
        <v>123724</v>
      </c>
      <c r="U94" s="43">
        <f t="shared" si="35"/>
        <v>380086</v>
      </c>
      <c r="V94" s="43">
        <f t="shared" si="35"/>
        <v>568453</v>
      </c>
      <c r="W94" s="43">
        <f t="shared" si="35"/>
        <v>801785</v>
      </c>
      <c r="X94" s="43">
        <f t="shared" si="35"/>
        <v>1054951</v>
      </c>
      <c r="Y94" s="43">
        <f t="shared" si="35"/>
        <v>1309792</v>
      </c>
      <c r="Z94" s="43">
        <f t="shared" si="35"/>
        <v>1569920</v>
      </c>
      <c r="AA94" s="43">
        <f t="shared" si="35"/>
        <v>1842671</v>
      </c>
      <c r="AB94" s="43">
        <f t="shared" si="35"/>
        <v>2109386</v>
      </c>
      <c r="AC94" s="43">
        <f t="shared" si="35"/>
        <v>2410947</v>
      </c>
      <c r="AD94" s="43">
        <f t="shared" si="35"/>
        <v>2693062</v>
      </c>
      <c r="AE94" s="43">
        <f t="shared" si="35"/>
        <v>2970372</v>
      </c>
      <c r="AF94" s="164"/>
      <c r="AG94" s="43">
        <f t="shared" si="27"/>
        <v>1842671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271687</v>
      </c>
      <c r="F96" s="43">
        <v>260576</v>
      </c>
      <c r="G96" s="43">
        <v>297718</v>
      </c>
      <c r="H96" s="43">
        <v>276772</v>
      </c>
      <c r="I96" s="43">
        <v>304408</v>
      </c>
      <c r="J96" s="43">
        <v>287581</v>
      </c>
      <c r="K96" s="43">
        <v>328074</v>
      </c>
      <c r="L96" s="43">
        <v>354853</v>
      </c>
      <c r="M96" s="43">
        <v>325925</v>
      </c>
      <c r="N96" s="43">
        <v>335998</v>
      </c>
      <c r="O96" s="43">
        <v>324531</v>
      </c>
      <c r="P96" s="43">
        <v>312232</v>
      </c>
      <c r="Q96" s="43">
        <f>SUM(E96:P96)</f>
        <v>3680355</v>
      </c>
      <c r="R96" s="53"/>
      <c r="S96" s="53"/>
      <c r="T96" s="43">
        <f>SUM($E96:E96)</f>
        <v>271687</v>
      </c>
      <c r="U96" s="43">
        <f>SUM($E96:F96)</f>
        <v>532263</v>
      </c>
      <c r="V96" s="43">
        <f>SUM($E96:G96)</f>
        <v>829981</v>
      </c>
      <c r="W96" s="43">
        <f>SUM($E96:H96)</f>
        <v>1106753</v>
      </c>
      <c r="X96" s="43">
        <f>SUM($E96:I96)</f>
        <v>1411161</v>
      </c>
      <c r="Y96" s="43">
        <f>SUM($E96:J96)</f>
        <v>1698742</v>
      </c>
      <c r="Z96" s="43">
        <f>SUM($E96:K96)</f>
        <v>2026816</v>
      </c>
      <c r="AA96" s="43">
        <f>SUM($E96:L96)</f>
        <v>2381669</v>
      </c>
      <c r="AB96" s="43">
        <f>SUM($E96:M96)</f>
        <v>2707594</v>
      </c>
      <c r="AC96" s="43">
        <f>SUM($E96:N96)</f>
        <v>3043592</v>
      </c>
      <c r="AD96" s="43">
        <f>SUM($E96:O96)</f>
        <v>3368123</v>
      </c>
      <c r="AE96" s="43">
        <f>SUM($E96:P96)</f>
        <v>3680355</v>
      </c>
      <c r="AF96" s="164"/>
      <c r="AG96" s="43">
        <f t="shared" si="27"/>
        <v>2381669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1597</v>
      </c>
      <c r="F97" s="43">
        <v>1579</v>
      </c>
      <c r="G97" s="43">
        <v>1817</v>
      </c>
      <c r="H97" s="43">
        <v>1543</v>
      </c>
      <c r="I97" s="43">
        <v>1753</v>
      </c>
      <c r="J97" s="43">
        <v>1841</v>
      </c>
      <c r="K97" s="43">
        <v>1663</v>
      </c>
      <c r="L97" s="43">
        <v>1585</v>
      </c>
      <c r="M97" s="43">
        <v>1507</v>
      </c>
      <c r="N97" s="43">
        <v>1322</v>
      </c>
      <c r="O97" s="43">
        <v>1177</v>
      </c>
      <c r="P97" s="43">
        <v>1089</v>
      </c>
      <c r="Q97" s="43">
        <f>SUM(E97:P97)</f>
        <v>18473</v>
      </c>
      <c r="R97" s="28"/>
      <c r="S97" s="28"/>
      <c r="T97" s="43">
        <f>SUM($E97:E97)</f>
        <v>1597</v>
      </c>
      <c r="U97" s="43">
        <f>SUM($E97:F97)</f>
        <v>3176</v>
      </c>
      <c r="V97" s="43">
        <f>SUM($E97:G97)</f>
        <v>4993</v>
      </c>
      <c r="W97" s="43">
        <f>SUM($E97:H97)</f>
        <v>6536</v>
      </c>
      <c r="X97" s="43">
        <f>SUM($E97:I97)</f>
        <v>8289</v>
      </c>
      <c r="Y97" s="43">
        <f>SUM($E97:J97)</f>
        <v>10130</v>
      </c>
      <c r="Z97" s="43">
        <f>SUM($E97:K97)</f>
        <v>11793</v>
      </c>
      <c r="AA97" s="43">
        <f>SUM($E97:L97)</f>
        <v>13378</v>
      </c>
      <c r="AB97" s="43">
        <f>SUM($E97:M97)</f>
        <v>14885</v>
      </c>
      <c r="AC97" s="43">
        <f>SUM($E97:N97)</f>
        <v>16207</v>
      </c>
      <c r="AD97" s="43">
        <f>SUM($E97:O97)</f>
        <v>17384</v>
      </c>
      <c r="AE97" s="43">
        <f>SUM($E97:P97)</f>
        <v>18473</v>
      </c>
      <c r="AF97" s="164"/>
      <c r="AG97" s="43">
        <f t="shared" si="27"/>
        <v>13378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930</v>
      </c>
      <c r="F98" s="43">
        <v>851</v>
      </c>
      <c r="G98" s="43">
        <v>989</v>
      </c>
      <c r="H98" s="43">
        <v>1059</v>
      </c>
      <c r="I98" s="43">
        <v>1165</v>
      </c>
      <c r="J98" s="43">
        <v>1253</v>
      </c>
      <c r="K98" s="43">
        <v>1254</v>
      </c>
      <c r="L98" s="43">
        <v>1213</v>
      </c>
      <c r="M98" s="43">
        <v>1190</v>
      </c>
      <c r="N98" s="43">
        <v>1307</v>
      </c>
      <c r="O98" s="43">
        <v>1428</v>
      </c>
      <c r="P98" s="43">
        <v>1300</v>
      </c>
      <c r="Q98" s="43">
        <f>SUM(E98:P98)</f>
        <v>13939</v>
      </c>
      <c r="R98" s="28"/>
      <c r="S98" s="28"/>
      <c r="T98" s="43">
        <f>SUM($E98:E98)</f>
        <v>930</v>
      </c>
      <c r="U98" s="43">
        <f>SUM($E98:F98)</f>
        <v>1781</v>
      </c>
      <c r="V98" s="43">
        <f>SUM($E98:G98)</f>
        <v>2770</v>
      </c>
      <c r="W98" s="43">
        <f>SUM($E98:H98)</f>
        <v>3829</v>
      </c>
      <c r="X98" s="43">
        <f>SUM($E98:I98)</f>
        <v>4994</v>
      </c>
      <c r="Y98" s="43">
        <f>SUM($E98:J98)</f>
        <v>6247</v>
      </c>
      <c r="Z98" s="43">
        <f>SUM($E98:K98)</f>
        <v>7501</v>
      </c>
      <c r="AA98" s="43">
        <f>SUM($E98:L98)</f>
        <v>8714</v>
      </c>
      <c r="AB98" s="43">
        <f>SUM($E98:M98)</f>
        <v>9904</v>
      </c>
      <c r="AC98" s="43">
        <f>SUM($E98:N98)</f>
        <v>11211</v>
      </c>
      <c r="AD98" s="43">
        <f>SUM($E98:O98)</f>
        <v>12639</v>
      </c>
      <c r="AE98" s="43">
        <f>SUM($E98:P98)</f>
        <v>13939</v>
      </c>
      <c r="AF98" s="164"/>
      <c r="AG98" s="43">
        <f t="shared" si="27"/>
        <v>8714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274214</v>
      </c>
      <c r="F99" s="43">
        <f t="shared" si="36"/>
        <v>263006</v>
      </c>
      <c r="G99" s="43">
        <f t="shared" si="36"/>
        <v>300524</v>
      </c>
      <c r="H99" s="43">
        <f t="shared" si="36"/>
        <v>279374</v>
      </c>
      <c r="I99" s="43">
        <f t="shared" si="36"/>
        <v>307326</v>
      </c>
      <c r="J99" s="43">
        <f t="shared" si="36"/>
        <v>290675</v>
      </c>
      <c r="K99" s="43">
        <f t="shared" si="36"/>
        <v>330991</v>
      </c>
      <c r="L99" s="43">
        <f t="shared" si="36"/>
        <v>357651</v>
      </c>
      <c r="M99" s="43">
        <f t="shared" si="36"/>
        <v>328622</v>
      </c>
      <c r="N99" s="43">
        <f t="shared" si="36"/>
        <v>338627</v>
      </c>
      <c r="O99" s="43">
        <f t="shared" si="36"/>
        <v>327136</v>
      </c>
      <c r="P99" s="43">
        <f t="shared" si="36"/>
        <v>314621</v>
      </c>
      <c r="Q99" s="43">
        <f t="shared" si="36"/>
        <v>3712767</v>
      </c>
      <c r="R99" s="28"/>
      <c r="S99" s="28"/>
      <c r="T99" s="43">
        <f t="shared" ref="T99:AE99" si="37">SUM(T96:T98)</f>
        <v>274214</v>
      </c>
      <c r="U99" s="43">
        <f t="shared" si="37"/>
        <v>537220</v>
      </c>
      <c r="V99" s="43">
        <f t="shared" si="37"/>
        <v>837744</v>
      </c>
      <c r="W99" s="43">
        <f t="shared" si="37"/>
        <v>1117118</v>
      </c>
      <c r="X99" s="43">
        <f t="shared" si="37"/>
        <v>1424444</v>
      </c>
      <c r="Y99" s="43">
        <f t="shared" si="37"/>
        <v>1715119</v>
      </c>
      <c r="Z99" s="43">
        <f t="shared" si="37"/>
        <v>2046110</v>
      </c>
      <c r="AA99" s="43">
        <f t="shared" si="37"/>
        <v>2403761</v>
      </c>
      <c r="AB99" s="43">
        <f t="shared" si="37"/>
        <v>2732383</v>
      </c>
      <c r="AC99" s="43">
        <f t="shared" si="37"/>
        <v>3071010</v>
      </c>
      <c r="AD99" s="43">
        <f t="shared" si="37"/>
        <v>3398146</v>
      </c>
      <c r="AE99" s="43">
        <f t="shared" si="37"/>
        <v>3712767</v>
      </c>
      <c r="AF99" s="164"/>
      <c r="AG99" s="43">
        <f t="shared" si="27"/>
        <v>2403761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291915</v>
      </c>
      <c r="F101" s="43">
        <v>300009</v>
      </c>
      <c r="G101" s="43">
        <v>323430</v>
      </c>
      <c r="H101" s="43">
        <v>292727</v>
      </c>
      <c r="I101" s="43">
        <v>315508</v>
      </c>
      <c r="J101" s="43">
        <v>307762</v>
      </c>
      <c r="K101" s="43">
        <v>338006</v>
      </c>
      <c r="L101" s="43">
        <v>353703</v>
      </c>
      <c r="M101" s="43">
        <v>330318</v>
      </c>
      <c r="N101" s="43">
        <v>346933</v>
      </c>
      <c r="O101" s="43">
        <v>317027</v>
      </c>
      <c r="P101" s="43">
        <v>318346</v>
      </c>
      <c r="Q101" s="43">
        <f>SUM(E101:P101)</f>
        <v>3835684</v>
      </c>
      <c r="R101" s="53"/>
      <c r="S101" s="53"/>
      <c r="T101" s="43">
        <f>SUM($E101:E101)</f>
        <v>291915</v>
      </c>
      <c r="U101" s="43">
        <f>SUM($E101:F101)</f>
        <v>591924</v>
      </c>
      <c r="V101" s="43">
        <f>SUM($E101:G101)</f>
        <v>915354</v>
      </c>
      <c r="W101" s="43">
        <f>SUM($E101:H101)</f>
        <v>1208081</v>
      </c>
      <c r="X101" s="43">
        <f>SUM($E101:I101)</f>
        <v>1523589</v>
      </c>
      <c r="Y101" s="43">
        <f>SUM($E101:J101)</f>
        <v>1831351</v>
      </c>
      <c r="Z101" s="43">
        <f>SUM($E101:K101)</f>
        <v>2169357</v>
      </c>
      <c r="AA101" s="43">
        <f>SUM($E101:L101)</f>
        <v>2523060</v>
      </c>
      <c r="AB101" s="43">
        <f>SUM($E101:M101)</f>
        <v>2853378</v>
      </c>
      <c r="AC101" s="43">
        <f>SUM($E101:N101)</f>
        <v>3200311</v>
      </c>
      <c r="AD101" s="43">
        <f>SUM($E101:O101)</f>
        <v>3517338</v>
      </c>
      <c r="AE101" s="43">
        <f>SUM($E101:P101)</f>
        <v>3835684</v>
      </c>
      <c r="AF101" s="164"/>
      <c r="AG101" s="43">
        <f t="shared" si="27"/>
        <v>2523060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1459</v>
      </c>
      <c r="F102" s="43">
        <v>1510</v>
      </c>
      <c r="G102" s="43">
        <v>1578</v>
      </c>
      <c r="H102" s="43">
        <v>1640</v>
      </c>
      <c r="I102" s="43">
        <v>1538</v>
      </c>
      <c r="J102" s="43">
        <v>1319</v>
      </c>
      <c r="K102" s="43">
        <v>1405</v>
      </c>
      <c r="L102" s="43">
        <v>1387</v>
      </c>
      <c r="M102" s="43">
        <v>1416</v>
      </c>
      <c r="N102" s="43">
        <v>1490</v>
      </c>
      <c r="O102" s="43">
        <v>1327</v>
      </c>
      <c r="P102" s="43">
        <v>1303</v>
      </c>
      <c r="Q102" s="43">
        <f>SUM(E102:P102)</f>
        <v>17372</v>
      </c>
      <c r="R102" s="28"/>
      <c r="S102" s="28"/>
      <c r="T102" s="43">
        <f>SUM($E102:E102)</f>
        <v>1459</v>
      </c>
      <c r="U102" s="43">
        <f>SUM($E102:F102)</f>
        <v>2969</v>
      </c>
      <c r="V102" s="43">
        <f>SUM($E102:G102)</f>
        <v>4547</v>
      </c>
      <c r="W102" s="43">
        <f>SUM($E102:H102)</f>
        <v>6187</v>
      </c>
      <c r="X102" s="43">
        <f>SUM($E102:I102)</f>
        <v>7725</v>
      </c>
      <c r="Y102" s="43">
        <f>SUM($E102:J102)</f>
        <v>9044</v>
      </c>
      <c r="Z102" s="43">
        <f>SUM($E102:K102)</f>
        <v>10449</v>
      </c>
      <c r="AA102" s="43">
        <f>SUM($E102:L102)</f>
        <v>11836</v>
      </c>
      <c r="AB102" s="43">
        <f>SUM($E102:M102)</f>
        <v>13252</v>
      </c>
      <c r="AC102" s="43">
        <f>SUM($E102:N102)</f>
        <v>14742</v>
      </c>
      <c r="AD102" s="43">
        <f>SUM($E102:O102)</f>
        <v>16069</v>
      </c>
      <c r="AE102" s="43">
        <f>SUM($E102:P102)</f>
        <v>17372</v>
      </c>
      <c r="AF102" s="164"/>
      <c r="AG102" s="43">
        <f t="shared" si="27"/>
        <v>11836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1310</v>
      </c>
      <c r="F103" s="43">
        <v>1268</v>
      </c>
      <c r="G103" s="43">
        <v>1361</v>
      </c>
      <c r="H103" s="43">
        <v>1621</v>
      </c>
      <c r="I103" s="43">
        <v>1657</v>
      </c>
      <c r="J103" s="43">
        <v>1517</v>
      </c>
      <c r="K103" s="43">
        <v>1518</v>
      </c>
      <c r="L103" s="43">
        <v>1488</v>
      </c>
      <c r="M103" s="43">
        <v>1443</v>
      </c>
      <c r="N103" s="43">
        <v>1508</v>
      </c>
      <c r="O103" s="43">
        <v>1427</v>
      </c>
      <c r="P103" s="43">
        <v>1434</v>
      </c>
      <c r="Q103" s="43">
        <f>SUM(E103:P103)</f>
        <v>17552</v>
      </c>
      <c r="R103" s="28"/>
      <c r="S103" s="28"/>
      <c r="T103" s="43">
        <f>SUM($E103:E103)</f>
        <v>1310</v>
      </c>
      <c r="U103" s="43">
        <f>SUM($E103:F103)</f>
        <v>2578</v>
      </c>
      <c r="V103" s="43">
        <f>SUM($E103:G103)</f>
        <v>3939</v>
      </c>
      <c r="W103" s="43">
        <f>SUM($E103:H103)</f>
        <v>5560</v>
      </c>
      <c r="X103" s="43">
        <f>SUM($E103:I103)</f>
        <v>7217</v>
      </c>
      <c r="Y103" s="43">
        <f>SUM($E103:J103)</f>
        <v>8734</v>
      </c>
      <c r="Z103" s="43">
        <f>SUM($E103:K103)</f>
        <v>10252</v>
      </c>
      <c r="AA103" s="43">
        <f>SUM($E103:L103)</f>
        <v>11740</v>
      </c>
      <c r="AB103" s="43">
        <f>SUM($E103:M103)</f>
        <v>13183</v>
      </c>
      <c r="AC103" s="43">
        <f>SUM($E103:N103)</f>
        <v>14691</v>
      </c>
      <c r="AD103" s="43">
        <f>SUM($E103:O103)</f>
        <v>16118</v>
      </c>
      <c r="AE103" s="43">
        <f>SUM($E103:P103)</f>
        <v>17552</v>
      </c>
      <c r="AF103" s="164"/>
      <c r="AG103" s="43">
        <f t="shared" si="27"/>
        <v>11740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294684</v>
      </c>
      <c r="F104" s="43">
        <f t="shared" si="38"/>
        <v>302787</v>
      </c>
      <c r="G104" s="43">
        <f t="shared" si="38"/>
        <v>326369</v>
      </c>
      <c r="H104" s="43">
        <f t="shared" si="38"/>
        <v>295988</v>
      </c>
      <c r="I104" s="43">
        <f t="shared" si="38"/>
        <v>318703</v>
      </c>
      <c r="J104" s="43">
        <f t="shared" si="38"/>
        <v>310598</v>
      </c>
      <c r="K104" s="43">
        <f t="shared" si="38"/>
        <v>340929</v>
      </c>
      <c r="L104" s="43">
        <f t="shared" si="38"/>
        <v>356578</v>
      </c>
      <c r="M104" s="43">
        <f t="shared" si="38"/>
        <v>333177</v>
      </c>
      <c r="N104" s="43">
        <f t="shared" si="38"/>
        <v>349931</v>
      </c>
      <c r="O104" s="43">
        <f t="shared" si="38"/>
        <v>319781</v>
      </c>
      <c r="P104" s="43">
        <f t="shared" si="38"/>
        <v>321083</v>
      </c>
      <c r="Q104" s="43">
        <f t="shared" si="38"/>
        <v>3870608</v>
      </c>
      <c r="R104" s="28"/>
      <c r="S104" s="28"/>
      <c r="T104" s="43">
        <f t="shared" ref="T104:AE104" si="39">SUM(T101:T103)</f>
        <v>294684</v>
      </c>
      <c r="U104" s="43">
        <f t="shared" si="39"/>
        <v>597471</v>
      </c>
      <c r="V104" s="43">
        <f t="shared" si="39"/>
        <v>923840</v>
      </c>
      <c r="W104" s="43">
        <f t="shared" si="39"/>
        <v>1219828</v>
      </c>
      <c r="X104" s="43">
        <f t="shared" si="39"/>
        <v>1538531</v>
      </c>
      <c r="Y104" s="43">
        <f t="shared" si="39"/>
        <v>1849129</v>
      </c>
      <c r="Z104" s="43">
        <f t="shared" si="39"/>
        <v>2190058</v>
      </c>
      <c r="AA104" s="43">
        <f t="shared" si="39"/>
        <v>2546636</v>
      </c>
      <c r="AB104" s="43">
        <f t="shared" si="39"/>
        <v>2879813</v>
      </c>
      <c r="AC104" s="43">
        <f t="shared" si="39"/>
        <v>3229744</v>
      </c>
      <c r="AD104" s="43">
        <f t="shared" si="39"/>
        <v>3549525</v>
      </c>
      <c r="AE104" s="43">
        <f t="shared" si="39"/>
        <v>3870608</v>
      </c>
      <c r="AF104" s="164"/>
      <c r="AG104" s="43">
        <f t="shared" si="27"/>
        <v>2546636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304619</v>
      </c>
      <c r="F106" s="43">
        <v>273738</v>
      </c>
      <c r="G106" s="43">
        <v>317779</v>
      </c>
      <c r="H106" s="43">
        <v>303248</v>
      </c>
      <c r="I106" s="43">
        <v>299344</v>
      </c>
      <c r="J106" s="43">
        <v>304231</v>
      </c>
      <c r="K106" s="43">
        <v>331296</v>
      </c>
      <c r="L106" s="43">
        <v>340375</v>
      </c>
      <c r="M106" s="43">
        <v>323331</v>
      </c>
      <c r="N106" s="43">
        <v>341108</v>
      </c>
      <c r="O106" s="43">
        <v>302866</v>
      </c>
      <c r="P106" s="43">
        <v>300939</v>
      </c>
      <c r="Q106" s="43">
        <f>SUM(E106:P106)</f>
        <v>3742874</v>
      </c>
      <c r="R106" s="53"/>
      <c r="S106" s="53"/>
      <c r="T106" s="43">
        <f>SUM($E106:E106)</f>
        <v>304619</v>
      </c>
      <c r="U106" s="43">
        <f>SUM($E106:F106)</f>
        <v>578357</v>
      </c>
      <c r="V106" s="43">
        <f>SUM($E106:G106)</f>
        <v>896136</v>
      </c>
      <c r="W106" s="43">
        <f>SUM($E106:H106)</f>
        <v>1199384</v>
      </c>
      <c r="X106" s="43">
        <f>SUM($E106:I106)</f>
        <v>1498728</v>
      </c>
      <c r="Y106" s="43">
        <f>SUM($E106:J106)</f>
        <v>1802959</v>
      </c>
      <c r="Z106" s="43">
        <f>SUM($E106:K106)</f>
        <v>2134255</v>
      </c>
      <c r="AA106" s="43">
        <f>SUM($E106:L106)</f>
        <v>2474630</v>
      </c>
      <c r="AB106" s="43">
        <f>SUM($E106:M106)</f>
        <v>2797961</v>
      </c>
      <c r="AC106" s="43">
        <f>SUM($E106:N106)</f>
        <v>3139069</v>
      </c>
      <c r="AD106" s="43">
        <f>SUM($E106:O106)</f>
        <v>3441935</v>
      </c>
      <c r="AE106" s="43">
        <f>SUM($E106:P106)</f>
        <v>3742874</v>
      </c>
      <c r="AF106" s="164"/>
      <c r="AG106" s="43">
        <f t="shared" si="27"/>
        <v>2474630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1440</v>
      </c>
      <c r="F107" s="43">
        <v>1491</v>
      </c>
      <c r="G107" s="43">
        <v>1610</v>
      </c>
      <c r="H107" s="43">
        <v>1466</v>
      </c>
      <c r="I107" s="43">
        <v>1273</v>
      </c>
      <c r="J107" s="43">
        <v>1309</v>
      </c>
      <c r="K107" s="43">
        <v>1419</v>
      </c>
      <c r="L107" s="43">
        <v>1310</v>
      </c>
      <c r="M107" s="43">
        <v>1512</v>
      </c>
      <c r="N107" s="43">
        <v>1676</v>
      </c>
      <c r="O107" s="43">
        <v>1305</v>
      </c>
      <c r="P107" s="43">
        <v>1189</v>
      </c>
      <c r="Q107" s="43">
        <f>SUM(E107:P107)</f>
        <v>17000</v>
      </c>
      <c r="R107" s="28"/>
      <c r="S107" s="28"/>
      <c r="T107" s="43">
        <f>SUM($E107:E107)</f>
        <v>1440</v>
      </c>
      <c r="U107" s="43">
        <f>SUM($E107:F107)</f>
        <v>2931</v>
      </c>
      <c r="V107" s="43">
        <f>SUM($E107:G107)</f>
        <v>4541</v>
      </c>
      <c r="W107" s="43">
        <f>SUM($E107:H107)</f>
        <v>6007</v>
      </c>
      <c r="X107" s="43">
        <f>SUM($E107:I107)</f>
        <v>7280</v>
      </c>
      <c r="Y107" s="43">
        <f>SUM($E107:J107)</f>
        <v>8589</v>
      </c>
      <c r="Z107" s="43">
        <f>SUM($E107:K107)</f>
        <v>10008</v>
      </c>
      <c r="AA107" s="43">
        <f>SUM($E107:L107)</f>
        <v>11318</v>
      </c>
      <c r="AB107" s="43">
        <f>SUM($E107:M107)</f>
        <v>12830</v>
      </c>
      <c r="AC107" s="43">
        <f>SUM($E107:N107)</f>
        <v>14506</v>
      </c>
      <c r="AD107" s="43">
        <f>SUM($E107:O107)</f>
        <v>15811</v>
      </c>
      <c r="AE107" s="43">
        <f>SUM($E107:P107)</f>
        <v>17000</v>
      </c>
      <c r="AF107" s="164"/>
      <c r="AG107" s="43">
        <f t="shared" si="27"/>
        <v>11318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1347</v>
      </c>
      <c r="F108" s="43">
        <v>1066</v>
      </c>
      <c r="G108" s="43">
        <v>1182</v>
      </c>
      <c r="H108" s="43">
        <v>1196</v>
      </c>
      <c r="I108" s="43">
        <v>1293</v>
      </c>
      <c r="J108" s="43">
        <v>1223</v>
      </c>
      <c r="K108" s="43">
        <v>1383</v>
      </c>
      <c r="L108" s="43">
        <v>1429</v>
      </c>
      <c r="M108" s="43">
        <v>461</v>
      </c>
      <c r="N108" s="43">
        <v>1042</v>
      </c>
      <c r="O108" s="43">
        <v>911</v>
      </c>
      <c r="P108" s="43">
        <v>875</v>
      </c>
      <c r="Q108" s="43">
        <f>SUM(E108:P108)</f>
        <v>13408</v>
      </c>
      <c r="R108" s="28"/>
      <c r="S108" s="28"/>
      <c r="T108" s="43">
        <f>SUM($E108:E108)</f>
        <v>1347</v>
      </c>
      <c r="U108" s="43">
        <f>SUM($E108:F108)</f>
        <v>2413</v>
      </c>
      <c r="V108" s="43">
        <f>SUM($E108:G108)</f>
        <v>3595</v>
      </c>
      <c r="W108" s="43">
        <f>SUM($E108:H108)</f>
        <v>4791</v>
      </c>
      <c r="X108" s="43">
        <f>SUM($E108:I108)</f>
        <v>6084</v>
      </c>
      <c r="Y108" s="43">
        <f>SUM($E108:J108)</f>
        <v>7307</v>
      </c>
      <c r="Z108" s="43">
        <f>SUM($E108:K108)</f>
        <v>8690</v>
      </c>
      <c r="AA108" s="43">
        <f>SUM($E108:L108)</f>
        <v>10119</v>
      </c>
      <c r="AB108" s="43">
        <f>SUM($E108:M108)</f>
        <v>10580</v>
      </c>
      <c r="AC108" s="43">
        <f>SUM($E108:N108)</f>
        <v>11622</v>
      </c>
      <c r="AD108" s="43">
        <f>SUM($E108:O108)</f>
        <v>12533</v>
      </c>
      <c r="AE108" s="43">
        <f>SUM($E108:P108)</f>
        <v>13408</v>
      </c>
      <c r="AF108" s="164"/>
      <c r="AG108" s="43">
        <f t="shared" si="27"/>
        <v>10119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307406</v>
      </c>
      <c r="F109" s="43">
        <f t="shared" si="40"/>
        <v>276295</v>
      </c>
      <c r="G109" s="43">
        <f t="shared" si="40"/>
        <v>320571</v>
      </c>
      <c r="H109" s="43">
        <f t="shared" si="40"/>
        <v>305910</v>
      </c>
      <c r="I109" s="43">
        <f t="shared" si="40"/>
        <v>301910</v>
      </c>
      <c r="J109" s="43">
        <f t="shared" si="40"/>
        <v>306763</v>
      </c>
      <c r="K109" s="43">
        <f t="shared" si="40"/>
        <v>334098</v>
      </c>
      <c r="L109" s="43">
        <f t="shared" si="40"/>
        <v>343114</v>
      </c>
      <c r="M109" s="43">
        <f t="shared" si="40"/>
        <v>325304</v>
      </c>
      <c r="N109" s="43">
        <f t="shared" si="40"/>
        <v>343826</v>
      </c>
      <c r="O109" s="43">
        <f t="shared" si="40"/>
        <v>305082</v>
      </c>
      <c r="P109" s="43">
        <f t="shared" si="40"/>
        <v>303003</v>
      </c>
      <c r="Q109" s="43">
        <f t="shared" si="40"/>
        <v>3773282</v>
      </c>
      <c r="R109" s="28"/>
      <c r="S109" s="28"/>
      <c r="T109" s="43">
        <f t="shared" ref="T109:AE109" si="41">SUM(T106:T108)</f>
        <v>307406</v>
      </c>
      <c r="U109" s="43">
        <f t="shared" si="41"/>
        <v>583701</v>
      </c>
      <c r="V109" s="43">
        <f t="shared" si="41"/>
        <v>904272</v>
      </c>
      <c r="W109" s="43">
        <f t="shared" si="41"/>
        <v>1210182</v>
      </c>
      <c r="X109" s="43">
        <f t="shared" si="41"/>
        <v>1512092</v>
      </c>
      <c r="Y109" s="43">
        <f t="shared" si="41"/>
        <v>1818855</v>
      </c>
      <c r="Z109" s="43">
        <f t="shared" si="41"/>
        <v>2152953</v>
      </c>
      <c r="AA109" s="43">
        <f t="shared" si="41"/>
        <v>2496067</v>
      </c>
      <c r="AB109" s="43">
        <f t="shared" si="41"/>
        <v>2821371</v>
      </c>
      <c r="AC109" s="43">
        <f t="shared" si="41"/>
        <v>3165197</v>
      </c>
      <c r="AD109" s="43">
        <f t="shared" si="41"/>
        <v>3470279</v>
      </c>
      <c r="AE109" s="43">
        <f t="shared" si="41"/>
        <v>3773282</v>
      </c>
      <c r="AF109" s="164"/>
      <c r="AG109" s="43">
        <f t="shared" si="27"/>
        <v>2496067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289016</v>
      </c>
      <c r="F111" s="37">
        <v>291368</v>
      </c>
      <c r="G111" s="37">
        <v>329281</v>
      </c>
      <c r="H111" s="37">
        <v>322513</v>
      </c>
      <c r="I111" s="37">
        <v>304982</v>
      </c>
      <c r="J111" s="37">
        <v>320046</v>
      </c>
      <c r="K111" s="37">
        <v>324748</v>
      </c>
      <c r="L111" s="37">
        <v>280955</v>
      </c>
      <c r="M111" s="37"/>
      <c r="N111" s="37"/>
      <c r="O111" s="37"/>
      <c r="P111" s="37"/>
      <c r="Q111" s="43">
        <f>SUM(E111:P111)</f>
        <v>2462909</v>
      </c>
      <c r="R111" s="53"/>
      <c r="S111" s="53"/>
      <c r="T111" s="43">
        <f>SUM($E111:E111)</f>
        <v>289016</v>
      </c>
      <c r="U111" s="43">
        <f>SUM($E111:F111)</f>
        <v>580384</v>
      </c>
      <c r="V111" s="43">
        <f>SUM($E111:G111)</f>
        <v>909665</v>
      </c>
      <c r="W111" s="43">
        <f>SUM($E111:H111)</f>
        <v>1232178</v>
      </c>
      <c r="X111" s="43">
        <f>SUM($E111:I111)</f>
        <v>1537160</v>
      </c>
      <c r="Y111" s="43">
        <f>SUM($E111:J111)</f>
        <v>1857206</v>
      </c>
      <c r="Z111" s="43">
        <f>SUM($E111:K111)</f>
        <v>2181954</v>
      </c>
      <c r="AA111" s="43">
        <f>SUM($E111:L111)</f>
        <v>2462909</v>
      </c>
      <c r="AB111" s="43">
        <f>SUM($E111:M111)</f>
        <v>2462909</v>
      </c>
      <c r="AC111" s="43">
        <f>SUM($E111:N111)</f>
        <v>2462909</v>
      </c>
      <c r="AD111" s="43">
        <f>SUM($E111:O111)</f>
        <v>2462909</v>
      </c>
      <c r="AE111" s="43">
        <f>SUM($E111:P111)</f>
        <v>2462909</v>
      </c>
      <c r="AF111" s="164"/>
      <c r="AG111" s="43">
        <f t="shared" si="27"/>
        <v>2462909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1126</v>
      </c>
      <c r="F112" s="37">
        <v>1299</v>
      </c>
      <c r="G112" s="37">
        <v>1583</v>
      </c>
      <c r="H112" s="37">
        <v>1190</v>
      </c>
      <c r="I112" s="37">
        <v>1189</v>
      </c>
      <c r="J112" s="37">
        <v>1402</v>
      </c>
      <c r="K112" s="37">
        <v>1134</v>
      </c>
      <c r="L112" s="37">
        <v>952</v>
      </c>
      <c r="M112" s="37"/>
      <c r="N112" s="37"/>
      <c r="O112" s="37"/>
      <c r="P112" s="37"/>
      <c r="Q112" s="43">
        <f>SUM(E112:P112)</f>
        <v>9875</v>
      </c>
      <c r="R112" s="28"/>
      <c r="S112" s="28"/>
      <c r="T112" s="43">
        <f>SUM($E112:E112)</f>
        <v>1126</v>
      </c>
      <c r="U112" s="43">
        <f>SUM($E112:F112)</f>
        <v>2425</v>
      </c>
      <c r="V112" s="43">
        <f>SUM($E112:G112)</f>
        <v>4008</v>
      </c>
      <c r="W112" s="43">
        <f>SUM($E112:H112)</f>
        <v>5198</v>
      </c>
      <c r="X112" s="43">
        <f>SUM($E112:I112)</f>
        <v>6387</v>
      </c>
      <c r="Y112" s="43">
        <f>SUM($E112:J112)</f>
        <v>7789</v>
      </c>
      <c r="Z112" s="43">
        <f>SUM($E112:K112)</f>
        <v>8923</v>
      </c>
      <c r="AA112" s="43">
        <f>SUM($E112:L112)</f>
        <v>9875</v>
      </c>
      <c r="AB112" s="43">
        <f>SUM($E112:M112)</f>
        <v>9875</v>
      </c>
      <c r="AC112" s="43">
        <f>SUM($E112:N112)</f>
        <v>9875</v>
      </c>
      <c r="AD112" s="43">
        <f>SUM($E112:O112)</f>
        <v>9875</v>
      </c>
      <c r="AE112" s="43">
        <f>SUM($E112:P112)</f>
        <v>9875</v>
      </c>
      <c r="AF112" s="164"/>
      <c r="AG112" s="43">
        <f t="shared" si="27"/>
        <v>9875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809</v>
      </c>
      <c r="F113" s="37">
        <v>734</v>
      </c>
      <c r="G113" s="37">
        <v>846</v>
      </c>
      <c r="H113" s="37">
        <v>897</v>
      </c>
      <c r="I113" s="37">
        <v>1010</v>
      </c>
      <c r="J113" s="37">
        <v>923</v>
      </c>
      <c r="K113" s="37">
        <v>959</v>
      </c>
      <c r="L113" s="37">
        <v>973</v>
      </c>
      <c r="M113" s="37"/>
      <c r="N113" s="37"/>
      <c r="O113" s="37"/>
      <c r="P113" s="37"/>
      <c r="Q113" s="43">
        <f>SUM(E113:P113)</f>
        <v>7151</v>
      </c>
      <c r="R113" s="28"/>
      <c r="S113" s="28"/>
      <c r="T113" s="43">
        <f>SUM($E113:E113)</f>
        <v>809</v>
      </c>
      <c r="U113" s="43">
        <f>SUM($E113:F113)</f>
        <v>1543</v>
      </c>
      <c r="V113" s="43">
        <f>SUM($E113:G113)</f>
        <v>2389</v>
      </c>
      <c r="W113" s="43">
        <f>SUM($E113:H113)</f>
        <v>3286</v>
      </c>
      <c r="X113" s="43">
        <f>SUM($E113:I113)</f>
        <v>4296</v>
      </c>
      <c r="Y113" s="43">
        <f>SUM($E113:J113)</f>
        <v>5219</v>
      </c>
      <c r="Z113" s="43">
        <f>SUM($E113:K113)</f>
        <v>6178</v>
      </c>
      <c r="AA113" s="43">
        <f>SUM($E113:L113)</f>
        <v>7151</v>
      </c>
      <c r="AB113" s="43">
        <f>SUM($E113:M113)</f>
        <v>7151</v>
      </c>
      <c r="AC113" s="43">
        <f>SUM($E113:N113)</f>
        <v>7151</v>
      </c>
      <c r="AD113" s="43">
        <f>SUM($E113:O113)</f>
        <v>7151</v>
      </c>
      <c r="AE113" s="43">
        <f>SUM($E113:P113)</f>
        <v>7151</v>
      </c>
      <c r="AF113" s="164"/>
      <c r="AG113" s="43">
        <f t="shared" si="27"/>
        <v>7151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290951</v>
      </c>
      <c r="F114" s="43">
        <f t="shared" si="42"/>
        <v>293401</v>
      </c>
      <c r="G114" s="43">
        <f t="shared" si="42"/>
        <v>331710</v>
      </c>
      <c r="H114" s="43">
        <f t="shared" si="42"/>
        <v>324600</v>
      </c>
      <c r="I114" s="43">
        <f t="shared" si="42"/>
        <v>307181</v>
      </c>
      <c r="J114" s="43">
        <f t="shared" si="42"/>
        <v>322371</v>
      </c>
      <c r="K114" s="43">
        <f t="shared" si="42"/>
        <v>326841</v>
      </c>
      <c r="L114" s="43">
        <f t="shared" si="42"/>
        <v>282880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2479935</v>
      </c>
      <c r="R114" s="28"/>
      <c r="S114" s="28"/>
      <c r="T114" s="43">
        <f t="shared" ref="T114:AE114" si="43">SUM(T111:T113)</f>
        <v>290951</v>
      </c>
      <c r="U114" s="43">
        <f t="shared" si="43"/>
        <v>584352</v>
      </c>
      <c r="V114" s="43">
        <f t="shared" si="43"/>
        <v>916062</v>
      </c>
      <c r="W114" s="43">
        <f t="shared" si="43"/>
        <v>1240662</v>
      </c>
      <c r="X114" s="43">
        <f t="shared" si="43"/>
        <v>1547843</v>
      </c>
      <c r="Y114" s="43">
        <f t="shared" si="43"/>
        <v>1870214</v>
      </c>
      <c r="Z114" s="43">
        <f t="shared" si="43"/>
        <v>2197055</v>
      </c>
      <c r="AA114" s="43">
        <f t="shared" si="43"/>
        <v>2479935</v>
      </c>
      <c r="AB114" s="43">
        <f t="shared" si="43"/>
        <v>2479935</v>
      </c>
      <c r="AC114" s="43">
        <f t="shared" si="43"/>
        <v>2479935</v>
      </c>
      <c r="AD114" s="43">
        <f t="shared" si="43"/>
        <v>2479935</v>
      </c>
      <c r="AE114" s="43">
        <f t="shared" si="43"/>
        <v>2479935</v>
      </c>
      <c r="AF114" s="164"/>
      <c r="AG114" s="43">
        <f t="shared" si="27"/>
        <v>2479935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469213</v>
      </c>
      <c r="F118" s="43">
        <f t="shared" si="44"/>
        <v>418005</v>
      </c>
      <c r="G118" s="43">
        <f t="shared" si="44"/>
        <v>491948</v>
      </c>
      <c r="H118" s="43">
        <f t="shared" si="44"/>
        <v>469968</v>
      </c>
      <c r="I118" s="43">
        <f t="shared" si="44"/>
        <v>478332</v>
      </c>
      <c r="J118" s="43">
        <f t="shared" si="44"/>
        <v>454292</v>
      </c>
      <c r="K118" s="43">
        <f t="shared" si="44"/>
        <v>438043</v>
      </c>
      <c r="L118" s="43">
        <f t="shared" si="44"/>
        <v>420703</v>
      </c>
      <c r="M118" s="43">
        <f t="shared" si="44"/>
        <v>406079</v>
      </c>
      <c r="N118" s="43">
        <f t="shared" si="44"/>
        <v>409493</v>
      </c>
      <c r="O118" s="43">
        <f t="shared" si="44"/>
        <v>403819</v>
      </c>
      <c r="P118" s="43">
        <f t="shared" si="44"/>
        <v>410064</v>
      </c>
      <c r="Q118" s="43">
        <f t="shared" ref="Q118:Q127" si="45">SUM(E118:P118)</f>
        <v>5269959</v>
      </c>
      <c r="R118" s="44"/>
      <c r="S118" s="44"/>
      <c r="T118" s="43">
        <f>SUM($E118:E118)</f>
        <v>469213</v>
      </c>
      <c r="U118" s="43">
        <f>SUM($E118:F118)</f>
        <v>887218</v>
      </c>
      <c r="V118" s="43">
        <f>SUM($E118:G118)</f>
        <v>1379166</v>
      </c>
      <c r="W118" s="43">
        <f>SUM($E118:H118)</f>
        <v>1849134</v>
      </c>
      <c r="X118" s="43">
        <f>SUM($E118:I118)</f>
        <v>2327466</v>
      </c>
      <c r="Y118" s="43">
        <f>SUM($E118:J118)</f>
        <v>2781758</v>
      </c>
      <c r="Z118" s="43">
        <f>SUM($E118:K118)</f>
        <v>3219801</v>
      </c>
      <c r="AA118" s="43">
        <f>SUM($E118:L118)</f>
        <v>3640504</v>
      </c>
      <c r="AB118" s="43">
        <f>SUM($E118:M118)</f>
        <v>4046583</v>
      </c>
      <c r="AC118" s="43">
        <f>SUM($E118:N118)</f>
        <v>4456076</v>
      </c>
      <c r="AD118" s="43">
        <f>SUM($E118:O118)</f>
        <v>4859895</v>
      </c>
      <c r="AE118" s="43">
        <f>SUM($E118:P118)</f>
        <v>5269959</v>
      </c>
      <c r="AF118" s="164"/>
      <c r="AG118" s="43">
        <f t="shared" si="27"/>
        <v>3640504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392208</v>
      </c>
      <c r="F119" s="43">
        <f t="shared" si="44"/>
        <v>347671</v>
      </c>
      <c r="G119" s="43">
        <f t="shared" si="44"/>
        <v>406375</v>
      </c>
      <c r="H119" s="43">
        <f t="shared" si="44"/>
        <v>396050</v>
      </c>
      <c r="I119" s="43">
        <f t="shared" si="44"/>
        <v>410853</v>
      </c>
      <c r="J119" s="43">
        <f t="shared" si="44"/>
        <v>406110</v>
      </c>
      <c r="K119" s="43">
        <f t="shared" si="44"/>
        <v>406832</v>
      </c>
      <c r="L119" s="43">
        <f t="shared" si="44"/>
        <v>423305</v>
      </c>
      <c r="M119" s="43">
        <f t="shared" si="44"/>
        <v>392854</v>
      </c>
      <c r="N119" s="43">
        <f t="shared" si="44"/>
        <v>409201</v>
      </c>
      <c r="O119" s="43">
        <f t="shared" si="44"/>
        <v>376833</v>
      </c>
      <c r="P119" s="43">
        <f t="shared" si="44"/>
        <v>364689</v>
      </c>
      <c r="Q119" s="43">
        <f t="shared" si="45"/>
        <v>4732981</v>
      </c>
      <c r="R119" s="44"/>
      <c r="S119" s="44"/>
      <c r="T119" s="43">
        <f>SUM($E119:E119)</f>
        <v>392208</v>
      </c>
      <c r="U119" s="43">
        <f>SUM($E119:F119)</f>
        <v>739879</v>
      </c>
      <c r="V119" s="43">
        <f>SUM($E119:G119)</f>
        <v>1146254</v>
      </c>
      <c r="W119" s="43">
        <f>SUM($E119:H119)</f>
        <v>1542304</v>
      </c>
      <c r="X119" s="43">
        <f>SUM($E119:I119)</f>
        <v>1953157</v>
      </c>
      <c r="Y119" s="43">
        <f>SUM($E119:J119)</f>
        <v>2359267</v>
      </c>
      <c r="Z119" s="43">
        <f>SUM($E119:K119)</f>
        <v>2766099</v>
      </c>
      <c r="AA119" s="43">
        <f>SUM($E119:L119)</f>
        <v>3189404</v>
      </c>
      <c r="AB119" s="43">
        <f>SUM($E119:M119)</f>
        <v>3582258</v>
      </c>
      <c r="AC119" s="43">
        <f>SUM($E119:N119)</f>
        <v>3991459</v>
      </c>
      <c r="AD119" s="43">
        <f>SUM($E119:O119)</f>
        <v>4368292</v>
      </c>
      <c r="AE119" s="43">
        <f>SUM($E119:P119)</f>
        <v>4732981</v>
      </c>
      <c r="AF119" s="164"/>
      <c r="AG119" s="43">
        <f t="shared" si="27"/>
        <v>3189404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349366</v>
      </c>
      <c r="F120" s="43">
        <f t="shared" si="44"/>
        <v>351144</v>
      </c>
      <c r="G120" s="43">
        <f t="shared" si="44"/>
        <v>397494</v>
      </c>
      <c r="H120" s="43">
        <f t="shared" si="44"/>
        <v>402935</v>
      </c>
      <c r="I120" s="43">
        <f t="shared" si="44"/>
        <v>409282</v>
      </c>
      <c r="J120" s="43">
        <f t="shared" si="44"/>
        <v>399223</v>
      </c>
      <c r="K120" s="43">
        <f t="shared" si="44"/>
        <v>401931</v>
      </c>
      <c r="L120" s="43">
        <f t="shared" si="44"/>
        <v>415935</v>
      </c>
      <c r="M120" s="43">
        <f t="shared" si="44"/>
        <v>379380</v>
      </c>
      <c r="N120" s="43">
        <f t="shared" si="44"/>
        <v>395057</v>
      </c>
      <c r="O120" s="43">
        <f t="shared" si="44"/>
        <v>368999</v>
      </c>
      <c r="P120" s="43">
        <f t="shared" si="44"/>
        <v>345984</v>
      </c>
      <c r="Q120" s="43">
        <f t="shared" si="45"/>
        <v>4616730</v>
      </c>
      <c r="R120" s="44"/>
      <c r="S120" s="44"/>
      <c r="T120" s="43">
        <f>SUM($E120:E120)</f>
        <v>349366</v>
      </c>
      <c r="U120" s="43">
        <f>SUM($E120:F120)</f>
        <v>700510</v>
      </c>
      <c r="V120" s="43">
        <f>SUM($E120:G120)</f>
        <v>1098004</v>
      </c>
      <c r="W120" s="43">
        <f>SUM($E120:H120)</f>
        <v>1500939</v>
      </c>
      <c r="X120" s="43">
        <f>SUM($E120:I120)</f>
        <v>1910221</v>
      </c>
      <c r="Y120" s="43">
        <f>SUM($E120:J120)</f>
        <v>2309444</v>
      </c>
      <c r="Z120" s="43">
        <f>SUM($E120:K120)</f>
        <v>2711375</v>
      </c>
      <c r="AA120" s="43">
        <f>SUM($E120:L120)</f>
        <v>3127310</v>
      </c>
      <c r="AB120" s="43">
        <f>SUM($E120:M120)</f>
        <v>3506690</v>
      </c>
      <c r="AC120" s="43">
        <f>SUM($E120:N120)</f>
        <v>3901747</v>
      </c>
      <c r="AD120" s="43">
        <f>SUM($E120:O120)</f>
        <v>4270746</v>
      </c>
      <c r="AE120" s="43">
        <f>SUM($E120:P120)</f>
        <v>4616730</v>
      </c>
      <c r="AF120" s="164"/>
      <c r="AG120" s="43">
        <f t="shared" si="27"/>
        <v>3127310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339431</v>
      </c>
      <c r="F121" s="43">
        <f t="shared" si="44"/>
        <v>323410</v>
      </c>
      <c r="G121" s="43">
        <f t="shared" si="44"/>
        <v>358180</v>
      </c>
      <c r="H121" s="43">
        <f t="shared" si="44"/>
        <v>352225</v>
      </c>
      <c r="I121" s="43">
        <f t="shared" si="44"/>
        <v>354979</v>
      </c>
      <c r="J121" s="43">
        <f t="shared" si="44"/>
        <v>306865</v>
      </c>
      <c r="K121" s="43">
        <f t="shared" si="44"/>
        <v>318243</v>
      </c>
      <c r="L121" s="43">
        <f t="shared" si="44"/>
        <v>323389</v>
      </c>
      <c r="M121" s="43">
        <f t="shared" si="44"/>
        <v>306258</v>
      </c>
      <c r="N121" s="43">
        <f t="shared" si="44"/>
        <v>307649</v>
      </c>
      <c r="O121" s="43">
        <f t="shared" si="44"/>
        <v>298454</v>
      </c>
      <c r="P121" s="43">
        <f t="shared" si="44"/>
        <v>302396</v>
      </c>
      <c r="Q121" s="43">
        <f t="shared" si="45"/>
        <v>3891479</v>
      </c>
      <c r="R121" s="44"/>
      <c r="S121" s="44"/>
      <c r="T121" s="43">
        <f>SUM($E121:E121)</f>
        <v>339431</v>
      </c>
      <c r="U121" s="43">
        <f>SUM($E121:F121)</f>
        <v>662841</v>
      </c>
      <c r="V121" s="43">
        <f>SUM($E121:G121)</f>
        <v>1021021</v>
      </c>
      <c r="W121" s="43">
        <f>SUM($E121:H121)</f>
        <v>1373246</v>
      </c>
      <c r="X121" s="43">
        <f>SUM($E121:I121)</f>
        <v>1728225</v>
      </c>
      <c r="Y121" s="43">
        <f>SUM($E121:J121)</f>
        <v>2035090</v>
      </c>
      <c r="Z121" s="43">
        <f>SUM($E121:K121)</f>
        <v>2353333</v>
      </c>
      <c r="AA121" s="43">
        <f>SUM($E121:L121)</f>
        <v>2676722</v>
      </c>
      <c r="AB121" s="43">
        <f>SUM($E121:M121)</f>
        <v>2982980</v>
      </c>
      <c r="AC121" s="43">
        <f>SUM($E121:N121)</f>
        <v>3290629</v>
      </c>
      <c r="AD121" s="43">
        <f>SUM($E121:O121)</f>
        <v>3589083</v>
      </c>
      <c r="AE121" s="43">
        <f>SUM($E121:P121)</f>
        <v>3891479</v>
      </c>
      <c r="AF121" s="164"/>
      <c r="AG121" s="43">
        <f t="shared" si="27"/>
        <v>2676722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290557</v>
      </c>
      <c r="F122" s="43">
        <f t="shared" si="44"/>
        <v>260065</v>
      </c>
      <c r="G122" s="43">
        <f t="shared" si="44"/>
        <v>308051</v>
      </c>
      <c r="H122" s="43">
        <f t="shared" si="44"/>
        <v>282707</v>
      </c>
      <c r="I122" s="43">
        <f t="shared" si="44"/>
        <v>271265</v>
      </c>
      <c r="J122" s="43">
        <f t="shared" si="44"/>
        <v>273088</v>
      </c>
      <c r="K122" s="43">
        <f t="shared" si="44"/>
        <v>299888</v>
      </c>
      <c r="L122" s="43">
        <f t="shared" si="44"/>
        <v>310273</v>
      </c>
      <c r="M122" s="43">
        <f t="shared" si="44"/>
        <v>298920</v>
      </c>
      <c r="N122" s="43">
        <f t="shared" si="44"/>
        <v>306727</v>
      </c>
      <c r="O122" s="43">
        <f t="shared" si="44"/>
        <v>296126</v>
      </c>
      <c r="P122" s="43">
        <f t="shared" si="44"/>
        <v>306850</v>
      </c>
      <c r="Q122" s="43">
        <f t="shared" si="45"/>
        <v>3504517</v>
      </c>
      <c r="R122" s="44"/>
      <c r="S122" s="44"/>
      <c r="T122" s="43">
        <f>SUM($E122:E122)</f>
        <v>290557</v>
      </c>
      <c r="U122" s="43">
        <f>SUM($E122:F122)</f>
        <v>550622</v>
      </c>
      <c r="V122" s="43">
        <f>SUM($E122:G122)</f>
        <v>858673</v>
      </c>
      <c r="W122" s="43">
        <f>SUM($E122:H122)</f>
        <v>1141380</v>
      </c>
      <c r="X122" s="43">
        <f>SUM($E122:I122)</f>
        <v>1412645</v>
      </c>
      <c r="Y122" s="43">
        <f>SUM($E122:J122)</f>
        <v>1685733</v>
      </c>
      <c r="Z122" s="43">
        <f>SUM($E122:K122)</f>
        <v>1985621</v>
      </c>
      <c r="AA122" s="43">
        <f>SUM($E122:L122)</f>
        <v>2295894</v>
      </c>
      <c r="AB122" s="43">
        <f>SUM($E122:M122)</f>
        <v>2594814</v>
      </c>
      <c r="AC122" s="43">
        <f>SUM($E122:N122)</f>
        <v>2901541</v>
      </c>
      <c r="AD122" s="43">
        <f>SUM($E122:O122)</f>
        <v>3197667</v>
      </c>
      <c r="AE122" s="43">
        <f>SUM($E122:P122)</f>
        <v>3504517</v>
      </c>
      <c r="AF122" s="164"/>
      <c r="AG122" s="43">
        <f t="shared" si="27"/>
        <v>2295894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281330</v>
      </c>
      <c r="F123" s="43">
        <f t="shared" si="44"/>
        <v>252410</v>
      </c>
      <c r="G123" s="43">
        <f t="shared" si="44"/>
        <v>307412</v>
      </c>
      <c r="H123" s="43">
        <f t="shared" si="44"/>
        <v>306513</v>
      </c>
      <c r="I123" s="43">
        <f t="shared" si="44"/>
        <v>308781</v>
      </c>
      <c r="J123" s="43">
        <f t="shared" si="44"/>
        <v>308241</v>
      </c>
      <c r="K123" s="43">
        <f t="shared" si="44"/>
        <v>320075</v>
      </c>
      <c r="L123" s="43">
        <f t="shared" si="44"/>
        <v>341013</v>
      </c>
      <c r="M123" s="43">
        <f t="shared" si="44"/>
        <v>311302</v>
      </c>
      <c r="N123" s="43">
        <f t="shared" si="44"/>
        <v>324709</v>
      </c>
      <c r="O123" s="43">
        <f t="shared" si="44"/>
        <v>312407</v>
      </c>
      <c r="P123" s="43">
        <f t="shared" si="44"/>
        <v>322442</v>
      </c>
      <c r="Q123" s="43">
        <f t="shared" si="45"/>
        <v>3696635</v>
      </c>
      <c r="R123" s="44"/>
      <c r="S123" s="44"/>
      <c r="T123" s="43">
        <f>SUM($E123:E123)</f>
        <v>281330</v>
      </c>
      <c r="U123" s="43">
        <f>SUM($E123:F123)</f>
        <v>533740</v>
      </c>
      <c r="V123" s="43">
        <f>SUM($E123:G123)</f>
        <v>841152</v>
      </c>
      <c r="W123" s="43">
        <f>SUM($E123:H123)</f>
        <v>1147665</v>
      </c>
      <c r="X123" s="43">
        <f>SUM($E123:I123)</f>
        <v>1456446</v>
      </c>
      <c r="Y123" s="43">
        <f>SUM($E123:J123)</f>
        <v>1764687</v>
      </c>
      <c r="Z123" s="43">
        <f>SUM($E123:K123)</f>
        <v>2084762</v>
      </c>
      <c r="AA123" s="43">
        <f>SUM($E123:L123)</f>
        <v>2425775</v>
      </c>
      <c r="AB123" s="43">
        <f>SUM($E123:M123)</f>
        <v>2737077</v>
      </c>
      <c r="AC123" s="43">
        <f>SUM($E123:N123)</f>
        <v>3061786</v>
      </c>
      <c r="AD123" s="43">
        <f>SUM($E123:O123)</f>
        <v>3374193</v>
      </c>
      <c r="AE123" s="43">
        <f>SUM($E123:P123)</f>
        <v>3696635</v>
      </c>
      <c r="AF123" s="164"/>
      <c r="AG123" s="43">
        <f t="shared" si="27"/>
        <v>2425775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300126</v>
      </c>
      <c r="F124" s="43">
        <f t="shared" si="44"/>
        <v>295959</v>
      </c>
      <c r="G124" s="43">
        <f t="shared" si="44"/>
        <v>320411</v>
      </c>
      <c r="H124" s="43">
        <f t="shared" si="44"/>
        <v>320484</v>
      </c>
      <c r="I124" s="43">
        <f t="shared" si="44"/>
        <v>327734</v>
      </c>
      <c r="J124" s="43">
        <f t="shared" si="44"/>
        <v>331568</v>
      </c>
      <c r="K124" s="43">
        <f t="shared" si="44"/>
        <v>331412</v>
      </c>
      <c r="L124" s="43">
        <f t="shared" si="44"/>
        <v>358758</v>
      </c>
      <c r="M124" s="43">
        <f t="shared" si="44"/>
        <v>327467</v>
      </c>
      <c r="N124" s="43">
        <f t="shared" si="44"/>
        <v>332536</v>
      </c>
      <c r="O124" s="43">
        <f t="shared" si="44"/>
        <v>322132</v>
      </c>
      <c r="P124" s="43">
        <f t="shared" si="44"/>
        <v>321753</v>
      </c>
      <c r="Q124" s="43">
        <f t="shared" si="45"/>
        <v>3890340</v>
      </c>
      <c r="R124" s="44"/>
      <c r="S124" s="44"/>
      <c r="T124" s="43">
        <f>SUM($E124:E124)</f>
        <v>300126</v>
      </c>
      <c r="U124" s="43">
        <f>SUM($E124:F124)</f>
        <v>596085</v>
      </c>
      <c r="V124" s="43">
        <f>SUM($E124:G124)</f>
        <v>916496</v>
      </c>
      <c r="W124" s="43">
        <f>SUM($E124:H124)</f>
        <v>1236980</v>
      </c>
      <c r="X124" s="43">
        <f>SUM($E124:I124)</f>
        <v>1564714</v>
      </c>
      <c r="Y124" s="43">
        <f>SUM($E124:J124)</f>
        <v>1896282</v>
      </c>
      <c r="Z124" s="43">
        <f>SUM($E124:K124)</f>
        <v>2227694</v>
      </c>
      <c r="AA124" s="43">
        <f>SUM($E124:L124)</f>
        <v>2586452</v>
      </c>
      <c r="AB124" s="43">
        <f>SUM($E124:M124)</f>
        <v>2913919</v>
      </c>
      <c r="AC124" s="43">
        <f>SUM($E124:N124)</f>
        <v>3246455</v>
      </c>
      <c r="AD124" s="43">
        <f>SUM($E124:O124)</f>
        <v>3568587</v>
      </c>
      <c r="AE124" s="43">
        <f>SUM($E124:P124)</f>
        <v>3890340</v>
      </c>
      <c r="AF124" s="164"/>
      <c r="AG124" s="43">
        <f t="shared" si="27"/>
        <v>2586452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311437</v>
      </c>
      <c r="F125" s="43">
        <f t="shared" si="44"/>
        <v>278379</v>
      </c>
      <c r="G125" s="43">
        <f t="shared" si="44"/>
        <v>325477</v>
      </c>
      <c r="H125" s="43">
        <f t="shared" si="44"/>
        <v>321989</v>
      </c>
      <c r="I125" s="43">
        <f t="shared" si="44"/>
        <v>337880</v>
      </c>
      <c r="J125" s="43">
        <f t="shared" si="44"/>
        <v>323713</v>
      </c>
      <c r="K125" s="43">
        <f t="shared" si="44"/>
        <v>333155</v>
      </c>
      <c r="L125" s="43">
        <f t="shared" si="44"/>
        <v>354985</v>
      </c>
      <c r="M125" s="43">
        <f t="shared" si="44"/>
        <v>325000</v>
      </c>
      <c r="N125" s="43">
        <f t="shared" si="44"/>
        <v>344558</v>
      </c>
      <c r="O125" s="43">
        <f t="shared" si="44"/>
        <v>325225</v>
      </c>
      <c r="P125" s="43">
        <f t="shared" si="44"/>
        <v>324789</v>
      </c>
      <c r="Q125" s="43">
        <f t="shared" si="45"/>
        <v>3906587</v>
      </c>
      <c r="R125" s="44"/>
      <c r="S125" s="44"/>
      <c r="T125" s="43">
        <f>SUM($E125:E125)</f>
        <v>311437</v>
      </c>
      <c r="U125" s="43">
        <f>SUM($E125:F125)</f>
        <v>589816</v>
      </c>
      <c r="V125" s="43">
        <f>SUM($E125:G125)</f>
        <v>915293</v>
      </c>
      <c r="W125" s="43">
        <f>SUM($E125:H125)</f>
        <v>1237282</v>
      </c>
      <c r="X125" s="43">
        <f>SUM($E125:I125)</f>
        <v>1575162</v>
      </c>
      <c r="Y125" s="43">
        <f>SUM($E125:J125)</f>
        <v>1898875</v>
      </c>
      <c r="Z125" s="43">
        <f>SUM($E125:K125)</f>
        <v>2232030</v>
      </c>
      <c r="AA125" s="43">
        <f>SUM($E125:L125)</f>
        <v>2587015</v>
      </c>
      <c r="AB125" s="43">
        <f>SUM($E125:M125)</f>
        <v>2912015</v>
      </c>
      <c r="AC125" s="43">
        <f>SUM($E125:N125)</f>
        <v>3256573</v>
      </c>
      <c r="AD125" s="43">
        <f>SUM($E125:O125)</f>
        <v>3581798</v>
      </c>
      <c r="AE125" s="43">
        <f>SUM($E125:P125)</f>
        <v>3906587</v>
      </c>
      <c r="AF125" s="164"/>
      <c r="AG125" s="43">
        <f t="shared" si="27"/>
        <v>2587015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286184</v>
      </c>
      <c r="F126" s="43">
        <f t="shared" si="44"/>
        <v>270598</v>
      </c>
      <c r="G126" s="43">
        <f t="shared" si="44"/>
        <v>320395</v>
      </c>
      <c r="H126" s="43">
        <f t="shared" si="44"/>
        <v>322532</v>
      </c>
      <c r="I126" s="43">
        <f t="shared" si="44"/>
        <v>329552</v>
      </c>
      <c r="J126" s="43">
        <f t="shared" si="44"/>
        <v>323136</v>
      </c>
      <c r="K126" s="43">
        <f t="shared" si="44"/>
        <v>333692</v>
      </c>
      <c r="L126" s="43">
        <f t="shared" si="44"/>
        <v>344852</v>
      </c>
      <c r="M126" s="43">
        <f t="shared" si="44"/>
        <v>321899</v>
      </c>
      <c r="N126" s="43">
        <f t="shared" si="44"/>
        <v>337522</v>
      </c>
      <c r="O126" s="43">
        <f t="shared" si="44"/>
        <v>316268</v>
      </c>
      <c r="P126" s="43">
        <f t="shared" si="44"/>
        <v>327791</v>
      </c>
      <c r="Q126" s="43">
        <f t="shared" si="45"/>
        <v>3834421</v>
      </c>
      <c r="R126" s="44"/>
      <c r="S126" s="44"/>
      <c r="T126" s="43">
        <f>SUM($E126:E126)</f>
        <v>286184</v>
      </c>
      <c r="U126" s="43">
        <f>SUM($E126:F126)</f>
        <v>556782</v>
      </c>
      <c r="V126" s="43">
        <f>SUM($E126:G126)</f>
        <v>877177</v>
      </c>
      <c r="W126" s="43">
        <f>SUM($E126:H126)</f>
        <v>1199709</v>
      </c>
      <c r="X126" s="43">
        <f>SUM($E126:I126)</f>
        <v>1529261</v>
      </c>
      <c r="Y126" s="43">
        <f>SUM($E126:J126)</f>
        <v>1852397</v>
      </c>
      <c r="Z126" s="43">
        <f>SUM($E126:K126)</f>
        <v>2186089</v>
      </c>
      <c r="AA126" s="43">
        <f>SUM($E126:L126)</f>
        <v>2530941</v>
      </c>
      <c r="AB126" s="43">
        <f>SUM($E126:M126)</f>
        <v>2852840</v>
      </c>
      <c r="AC126" s="43">
        <f>SUM($E126:N126)</f>
        <v>3190362</v>
      </c>
      <c r="AD126" s="43">
        <f>SUM($E126:O126)</f>
        <v>3506630</v>
      </c>
      <c r="AE126" s="43">
        <f>SUM($E126:P126)</f>
        <v>3834421</v>
      </c>
      <c r="AF126" s="164"/>
      <c r="AG126" s="43">
        <f t="shared" si="27"/>
        <v>2530941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298064</v>
      </c>
      <c r="F127" s="43">
        <f t="shared" si="44"/>
        <v>269708</v>
      </c>
      <c r="G127" s="43">
        <f t="shared" si="44"/>
        <v>326710</v>
      </c>
      <c r="H127" s="43">
        <f t="shared" si="44"/>
        <v>331677</v>
      </c>
      <c r="I127" s="43">
        <f t="shared" si="44"/>
        <v>359835</v>
      </c>
      <c r="J127" s="43">
        <f t="shared" si="44"/>
        <v>358656</v>
      </c>
      <c r="K127" s="43">
        <f t="shared" si="44"/>
        <v>370644</v>
      </c>
      <c r="L127" s="43">
        <f t="shared" si="44"/>
        <v>373975</v>
      </c>
      <c r="M127" s="43">
        <f t="shared" si="44"/>
        <v>358271</v>
      </c>
      <c r="N127" s="43">
        <f t="shared" si="44"/>
        <v>368467</v>
      </c>
      <c r="O127" s="43">
        <f t="shared" si="44"/>
        <v>341970</v>
      </c>
      <c r="P127" s="43">
        <f t="shared" si="44"/>
        <v>349368</v>
      </c>
      <c r="Q127" s="43">
        <f t="shared" si="45"/>
        <v>4107345</v>
      </c>
      <c r="R127" s="44"/>
      <c r="S127" s="44"/>
      <c r="T127" s="43">
        <f>SUM($E127:E127)</f>
        <v>298064</v>
      </c>
      <c r="U127" s="43">
        <f>SUM($E127:F127)</f>
        <v>567772</v>
      </c>
      <c r="V127" s="43">
        <f>SUM($E127:G127)</f>
        <v>894482</v>
      </c>
      <c r="W127" s="43">
        <f>SUM($E127:H127)</f>
        <v>1226159</v>
      </c>
      <c r="X127" s="43">
        <f>SUM($E127:I127)</f>
        <v>1585994</v>
      </c>
      <c r="Y127" s="43">
        <f>SUM($E127:J127)</f>
        <v>1944650</v>
      </c>
      <c r="Z127" s="43">
        <f>SUM($E127:K127)</f>
        <v>2315294</v>
      </c>
      <c r="AA127" s="43">
        <f>SUM($E127:L127)</f>
        <v>2689269</v>
      </c>
      <c r="AB127" s="43">
        <f>SUM($E127:M127)</f>
        <v>3047540</v>
      </c>
      <c r="AC127" s="43">
        <f>SUM($E127:N127)</f>
        <v>3416007</v>
      </c>
      <c r="AD127" s="43">
        <f>SUM($E127:O127)</f>
        <v>3757977</v>
      </c>
      <c r="AE127" s="43">
        <f>SUM($E127:P127)</f>
        <v>4107345</v>
      </c>
      <c r="AF127" s="164"/>
      <c r="AG127" s="43">
        <f t="shared" si="27"/>
        <v>2689269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6">SUMIFS(E$11:E$115,$A$11:$A$115,$A128,$C$11:$C$115,$C128)</f>
        <v>338503</v>
      </c>
      <c r="F128" s="43">
        <f t="shared" si="46"/>
        <v>326188</v>
      </c>
      <c r="G128" s="43">
        <f t="shared" si="46"/>
        <v>360059</v>
      </c>
      <c r="H128" s="43">
        <f t="shared" si="46"/>
        <v>353857</v>
      </c>
      <c r="I128" s="43">
        <f t="shared" si="46"/>
        <v>362811</v>
      </c>
      <c r="J128" s="43">
        <f t="shared" si="46"/>
        <v>369729</v>
      </c>
      <c r="K128" s="43">
        <f t="shared" si="46"/>
        <v>366586</v>
      </c>
      <c r="L128" s="43">
        <f t="shared" si="46"/>
        <v>379174</v>
      </c>
      <c r="M128" s="43">
        <f t="shared" si="46"/>
        <v>369011</v>
      </c>
      <c r="N128" s="43">
        <f t="shared" si="46"/>
        <v>380768</v>
      </c>
      <c r="O128" s="43">
        <f t="shared" si="46"/>
        <v>355280</v>
      </c>
      <c r="P128" s="43">
        <f t="shared" si="46"/>
        <v>349213</v>
      </c>
      <c r="Q128" s="43">
        <f t="shared" ref="Q128:Q131" si="47">SUM(E128:P128)</f>
        <v>4311179</v>
      </c>
      <c r="R128" s="44"/>
      <c r="S128" s="44"/>
      <c r="T128" s="43">
        <f>SUM($E128:E128)</f>
        <v>338503</v>
      </c>
      <c r="U128" s="43">
        <f>SUM($E128:F128)</f>
        <v>664691</v>
      </c>
      <c r="V128" s="43">
        <f>SUM($E128:G128)</f>
        <v>1024750</v>
      </c>
      <c r="W128" s="43">
        <f>SUM($E128:H128)</f>
        <v>1378607</v>
      </c>
      <c r="X128" s="43">
        <f>SUM($E128:I128)</f>
        <v>1741418</v>
      </c>
      <c r="Y128" s="43">
        <f>SUM($E128:J128)</f>
        <v>2111147</v>
      </c>
      <c r="Z128" s="43">
        <f>SUM($E128:K128)</f>
        <v>2477733</v>
      </c>
      <c r="AA128" s="43">
        <f>SUM($E128:L128)</f>
        <v>2856907</v>
      </c>
      <c r="AB128" s="43">
        <f>SUM($E128:M128)</f>
        <v>3225918</v>
      </c>
      <c r="AC128" s="43">
        <f>SUM($E128:N128)</f>
        <v>3606686</v>
      </c>
      <c r="AD128" s="43">
        <f>SUM($E128:O128)</f>
        <v>3961966</v>
      </c>
      <c r="AE128" s="43">
        <f>SUM($E128:P128)</f>
        <v>4311179</v>
      </c>
      <c r="AF128" s="164"/>
      <c r="AG128" s="43">
        <f t="shared" si="27"/>
        <v>2856907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6"/>
        <v>350436</v>
      </c>
      <c r="F129" s="43">
        <f t="shared" si="46"/>
        <v>328550</v>
      </c>
      <c r="G129" s="43">
        <f t="shared" si="46"/>
        <v>374254</v>
      </c>
      <c r="H129" s="43">
        <f t="shared" si="46"/>
        <v>363810</v>
      </c>
      <c r="I129" s="43">
        <f t="shared" si="46"/>
        <v>379353</v>
      </c>
      <c r="J129" s="43">
        <f t="shared" si="46"/>
        <v>370552</v>
      </c>
      <c r="K129" s="43">
        <f t="shared" si="46"/>
        <v>377290</v>
      </c>
      <c r="L129" s="43">
        <f t="shared" si="46"/>
        <v>393202</v>
      </c>
      <c r="M129" s="43">
        <f t="shared" si="46"/>
        <v>369402</v>
      </c>
      <c r="N129" s="43">
        <f t="shared" si="46"/>
        <v>258157</v>
      </c>
      <c r="O129" s="43">
        <f t="shared" si="46"/>
        <v>308082</v>
      </c>
      <c r="P129" s="43">
        <f t="shared" si="46"/>
        <v>313983</v>
      </c>
      <c r="Q129" s="43">
        <f t="shared" ref="Q129" si="48">SUM(E129:P129)</f>
        <v>4187071</v>
      </c>
      <c r="R129" s="44"/>
      <c r="S129" s="44"/>
      <c r="T129" s="43">
        <f>SUM($E129:E129)</f>
        <v>350436</v>
      </c>
      <c r="U129" s="43">
        <f>SUM($E129:F129)</f>
        <v>678986</v>
      </c>
      <c r="V129" s="43">
        <f>SUM($E129:G129)</f>
        <v>1053240</v>
      </c>
      <c r="W129" s="43">
        <f>SUM($E129:H129)</f>
        <v>1417050</v>
      </c>
      <c r="X129" s="43">
        <f>SUM($E129:I129)</f>
        <v>1796403</v>
      </c>
      <c r="Y129" s="43">
        <f>SUM($E129:J129)</f>
        <v>2166955</v>
      </c>
      <c r="Z129" s="43">
        <f>SUM($E129:K129)</f>
        <v>2544245</v>
      </c>
      <c r="AA129" s="43">
        <f>SUM($E129:L129)</f>
        <v>2937447</v>
      </c>
      <c r="AB129" s="43">
        <f>SUM($E129:M129)</f>
        <v>3306849</v>
      </c>
      <c r="AC129" s="43">
        <f>SUM($E129:N129)</f>
        <v>3565006</v>
      </c>
      <c r="AD129" s="43">
        <f>SUM($E129:O129)</f>
        <v>3873088</v>
      </c>
      <c r="AE129" s="43">
        <f>SUM($E129:P129)</f>
        <v>4187071</v>
      </c>
      <c r="AF129" s="164"/>
      <c r="AG129" s="43">
        <f t="shared" si="27"/>
        <v>2937447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6"/>
        <v>306022</v>
      </c>
      <c r="F130" s="43">
        <f t="shared" si="46"/>
        <v>279063</v>
      </c>
      <c r="G130" s="43">
        <f t="shared" si="46"/>
        <v>338642</v>
      </c>
      <c r="H130" s="43">
        <f t="shared" si="46"/>
        <v>299785</v>
      </c>
      <c r="I130" s="43">
        <f t="shared" si="46"/>
        <v>305969</v>
      </c>
      <c r="J130" s="43">
        <f t="shared" si="46"/>
        <v>327004</v>
      </c>
      <c r="K130" s="43">
        <f t="shared" si="46"/>
        <v>325277</v>
      </c>
      <c r="L130" s="43">
        <f t="shared" si="46"/>
        <v>338633</v>
      </c>
      <c r="M130" s="43">
        <f t="shared" si="46"/>
        <v>321078</v>
      </c>
      <c r="N130" s="43">
        <f t="shared" si="46"/>
        <v>335094</v>
      </c>
      <c r="O130" s="43">
        <f t="shared" si="46"/>
        <v>320246</v>
      </c>
      <c r="P130" s="43">
        <f t="shared" si="46"/>
        <v>323935</v>
      </c>
      <c r="Q130" s="43">
        <f t="shared" si="47"/>
        <v>3820748</v>
      </c>
      <c r="R130" s="44"/>
      <c r="S130" s="44"/>
      <c r="T130" s="43">
        <f>SUM($E130:E130)</f>
        <v>306022</v>
      </c>
      <c r="U130" s="43">
        <f>SUM($E130:F130)</f>
        <v>585085</v>
      </c>
      <c r="V130" s="43">
        <f>SUM($E130:G130)</f>
        <v>923727</v>
      </c>
      <c r="W130" s="43">
        <f>SUM($E130:H130)</f>
        <v>1223512</v>
      </c>
      <c r="X130" s="43">
        <f>SUM($E130:I130)</f>
        <v>1529481</v>
      </c>
      <c r="Y130" s="43">
        <f>SUM($E130:J130)</f>
        <v>1856485</v>
      </c>
      <c r="Z130" s="43">
        <f>SUM($E130:K130)</f>
        <v>2181762</v>
      </c>
      <c r="AA130" s="43">
        <f>SUM($E130:L130)</f>
        <v>2520395</v>
      </c>
      <c r="AB130" s="43">
        <f>SUM($E130:M130)</f>
        <v>2841473</v>
      </c>
      <c r="AC130" s="43">
        <f>SUM($E130:N130)</f>
        <v>3176567</v>
      </c>
      <c r="AD130" s="43">
        <f>SUM($E130:O130)</f>
        <v>3496813</v>
      </c>
      <c r="AE130" s="43">
        <f>SUM($E130:P130)</f>
        <v>3820748</v>
      </c>
      <c r="AF130" s="164"/>
      <c r="AG130" s="43">
        <f t="shared" si="27"/>
        <v>2520395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6"/>
        <v>305531</v>
      </c>
      <c r="F131" s="43">
        <f t="shared" si="46"/>
        <v>301919</v>
      </c>
      <c r="G131" s="43">
        <f t="shared" si="46"/>
        <v>352582</v>
      </c>
      <c r="H131" s="43">
        <f t="shared" si="46"/>
        <v>347738</v>
      </c>
      <c r="I131" s="43">
        <f t="shared" si="46"/>
        <v>363015</v>
      </c>
      <c r="J131" s="43">
        <f t="shared" si="46"/>
        <v>353264</v>
      </c>
      <c r="K131" s="43">
        <f t="shared" si="46"/>
        <v>352049</v>
      </c>
      <c r="L131" s="43">
        <f t="shared" si="46"/>
        <v>386184</v>
      </c>
      <c r="M131" s="43">
        <f t="shared" si="46"/>
        <v>355165</v>
      </c>
      <c r="N131" s="43">
        <f t="shared" si="46"/>
        <v>363343</v>
      </c>
      <c r="O131" s="43">
        <f t="shared" si="46"/>
        <v>341197</v>
      </c>
      <c r="P131" s="43">
        <f t="shared" si="46"/>
        <v>355306</v>
      </c>
      <c r="Q131" s="43">
        <f t="shared" si="47"/>
        <v>4177293</v>
      </c>
      <c r="R131" s="44"/>
      <c r="S131" s="44"/>
      <c r="T131" s="43">
        <f>SUM($E131:E131)</f>
        <v>305531</v>
      </c>
      <c r="U131" s="43">
        <f>SUM($E131:F131)</f>
        <v>607450</v>
      </c>
      <c r="V131" s="43">
        <f>SUM($E131:G131)</f>
        <v>960032</v>
      </c>
      <c r="W131" s="43">
        <f>SUM($E131:H131)</f>
        <v>1307770</v>
      </c>
      <c r="X131" s="43">
        <f>SUM($E131:I131)</f>
        <v>1670785</v>
      </c>
      <c r="Y131" s="43">
        <f>SUM($E131:J131)</f>
        <v>2024049</v>
      </c>
      <c r="Z131" s="43">
        <f>SUM($E131:K131)</f>
        <v>2376098</v>
      </c>
      <c r="AA131" s="43">
        <f>SUM($E131:L131)</f>
        <v>2762282</v>
      </c>
      <c r="AB131" s="43">
        <f>SUM($E131:M131)</f>
        <v>3117447</v>
      </c>
      <c r="AC131" s="43">
        <f>SUM($E131:N131)</f>
        <v>3480790</v>
      </c>
      <c r="AD131" s="43">
        <f>SUM($E131:O131)</f>
        <v>3821987</v>
      </c>
      <c r="AE131" s="43">
        <f>SUM($E131:P131)</f>
        <v>4177293</v>
      </c>
      <c r="AF131" s="164"/>
      <c r="AG131" s="43">
        <f t="shared" si="27"/>
        <v>2762282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6"/>
        <v>331282</v>
      </c>
      <c r="F132" s="43">
        <f t="shared" si="46"/>
        <v>320647</v>
      </c>
      <c r="G132" s="43">
        <f t="shared" si="46"/>
        <v>189636</v>
      </c>
      <c r="H132" s="43">
        <f t="shared" si="46"/>
        <v>36729</v>
      </c>
      <c r="I132" s="43">
        <f t="shared" si="46"/>
        <v>41426</v>
      </c>
      <c r="J132" s="43">
        <f t="shared" si="46"/>
        <v>53232</v>
      </c>
      <c r="K132" s="43">
        <f t="shared" si="46"/>
        <v>60372</v>
      </c>
      <c r="L132" s="43">
        <f t="shared" si="46"/>
        <v>62737</v>
      </c>
      <c r="M132" s="43">
        <f t="shared" si="46"/>
        <v>67048</v>
      </c>
      <c r="N132" s="43">
        <f t="shared" si="46"/>
        <v>68944</v>
      </c>
      <c r="O132" s="43">
        <f t="shared" si="46"/>
        <v>61408</v>
      </c>
      <c r="P132" s="43">
        <f t="shared" si="46"/>
        <v>60990</v>
      </c>
      <c r="Q132" s="43">
        <f t="shared" ref="Q132" si="49">SUM(E132:P132)</f>
        <v>1354451</v>
      </c>
      <c r="R132" s="44"/>
      <c r="S132" s="44"/>
      <c r="T132" s="43">
        <f>SUM($E132:E132)</f>
        <v>331282</v>
      </c>
      <c r="U132" s="43">
        <f>SUM($E132:F132)</f>
        <v>651929</v>
      </c>
      <c r="V132" s="43">
        <f>SUM($E132:G132)</f>
        <v>841565</v>
      </c>
      <c r="W132" s="43">
        <f>SUM($E132:H132)</f>
        <v>878294</v>
      </c>
      <c r="X132" s="43">
        <f>SUM($E132:I132)</f>
        <v>919720</v>
      </c>
      <c r="Y132" s="43">
        <f>SUM($E132:J132)</f>
        <v>972952</v>
      </c>
      <c r="Z132" s="43">
        <f>SUM($E132:K132)</f>
        <v>1033324</v>
      </c>
      <c r="AA132" s="43">
        <f>SUM($E132:L132)</f>
        <v>1096061</v>
      </c>
      <c r="AB132" s="43">
        <f>SUM($E132:M132)</f>
        <v>1163109</v>
      </c>
      <c r="AC132" s="43">
        <f>SUM($E132:N132)</f>
        <v>1232053</v>
      </c>
      <c r="AD132" s="43">
        <f>SUM($E132:O132)</f>
        <v>1293461</v>
      </c>
      <c r="AE132" s="43">
        <f>SUM($E132:P132)</f>
        <v>1354451</v>
      </c>
      <c r="AF132" s="164"/>
      <c r="AG132" s="43">
        <f t="shared" si="27"/>
        <v>1096061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6"/>
        <v>60140</v>
      </c>
      <c r="F133" s="43">
        <f t="shared" si="46"/>
        <v>58779</v>
      </c>
      <c r="G133" s="43">
        <f t="shared" si="46"/>
        <v>74139</v>
      </c>
      <c r="H133" s="43">
        <f t="shared" si="46"/>
        <v>69787</v>
      </c>
      <c r="I133" s="43">
        <f t="shared" si="46"/>
        <v>70760</v>
      </c>
      <c r="J133" s="43">
        <f t="shared" si="46"/>
        <v>77793</v>
      </c>
      <c r="K133" s="43">
        <f t="shared" si="46"/>
        <v>77550</v>
      </c>
      <c r="L133" s="43">
        <f t="shared" si="46"/>
        <v>95360</v>
      </c>
      <c r="M133" s="43">
        <f t="shared" si="46"/>
        <v>99306</v>
      </c>
      <c r="N133" s="43">
        <f t="shared" si="46"/>
        <v>107093</v>
      </c>
      <c r="O133" s="43">
        <f t="shared" si="46"/>
        <v>116854</v>
      </c>
      <c r="P133" s="43">
        <f t="shared" si="46"/>
        <v>138709</v>
      </c>
      <c r="Q133" s="43">
        <f t="shared" ref="Q133:Q134" si="50">SUM(E133:P133)</f>
        <v>1046270</v>
      </c>
      <c r="R133" s="44"/>
      <c r="S133" s="44"/>
      <c r="T133" s="43">
        <f>SUM($E133:E133)</f>
        <v>60140</v>
      </c>
      <c r="U133" s="43">
        <f>SUM($E133:F133)</f>
        <v>118919</v>
      </c>
      <c r="V133" s="43">
        <f>SUM($E133:G133)</f>
        <v>193058</v>
      </c>
      <c r="W133" s="43">
        <f>SUM($E133:H133)</f>
        <v>262845</v>
      </c>
      <c r="X133" s="43">
        <f>SUM($E133:I133)</f>
        <v>333605</v>
      </c>
      <c r="Y133" s="43">
        <f>SUM($E133:J133)</f>
        <v>411398</v>
      </c>
      <c r="Z133" s="43">
        <f>SUM($E133:K133)</f>
        <v>488948</v>
      </c>
      <c r="AA133" s="43">
        <f>SUM($E133:L133)</f>
        <v>584308</v>
      </c>
      <c r="AB133" s="43">
        <f>SUM($E133:M133)</f>
        <v>683614</v>
      </c>
      <c r="AC133" s="43">
        <f>SUM($E133:N133)</f>
        <v>790707</v>
      </c>
      <c r="AD133" s="43">
        <f>SUM($E133:O133)</f>
        <v>907561</v>
      </c>
      <c r="AE133" s="43">
        <f>SUM($E133:P133)</f>
        <v>1046270</v>
      </c>
      <c r="AF133" s="164"/>
      <c r="AG133" s="43">
        <f t="shared" si="27"/>
        <v>584308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6"/>
        <v>122008</v>
      </c>
      <c r="F134" s="43">
        <f t="shared" si="46"/>
        <v>254203</v>
      </c>
      <c r="G134" s="43">
        <f t="shared" si="46"/>
        <v>186188</v>
      </c>
      <c r="H134" s="43">
        <f t="shared" si="46"/>
        <v>231095</v>
      </c>
      <c r="I134" s="43">
        <f t="shared" si="46"/>
        <v>251098</v>
      </c>
      <c r="J134" s="43">
        <f t="shared" si="46"/>
        <v>253099</v>
      </c>
      <c r="K134" s="43">
        <f t="shared" si="46"/>
        <v>258656</v>
      </c>
      <c r="L134" s="43">
        <f t="shared" si="46"/>
        <v>271077</v>
      </c>
      <c r="M134" s="43">
        <f t="shared" si="46"/>
        <v>265158</v>
      </c>
      <c r="N134" s="43">
        <f t="shared" si="46"/>
        <v>299790</v>
      </c>
      <c r="O134" s="43">
        <f t="shared" si="46"/>
        <v>280295</v>
      </c>
      <c r="P134" s="43">
        <f t="shared" si="46"/>
        <v>274780</v>
      </c>
      <c r="Q134" s="43">
        <f t="shared" si="50"/>
        <v>2947447</v>
      </c>
      <c r="R134" s="44"/>
      <c r="S134" s="44"/>
      <c r="T134" s="43">
        <f>SUM($E134:E134)</f>
        <v>122008</v>
      </c>
      <c r="U134" s="43">
        <f>SUM($E134:F134)</f>
        <v>376211</v>
      </c>
      <c r="V134" s="43">
        <f>SUM($E134:G134)</f>
        <v>562399</v>
      </c>
      <c r="W134" s="43">
        <f>SUM($E134:H134)</f>
        <v>793494</v>
      </c>
      <c r="X134" s="43">
        <f>SUM($E134:I134)</f>
        <v>1044592</v>
      </c>
      <c r="Y134" s="43">
        <f>SUM($E134:J134)</f>
        <v>1297691</v>
      </c>
      <c r="Z134" s="43">
        <f>SUM($E134:K134)</f>
        <v>1556347</v>
      </c>
      <c r="AA134" s="43">
        <f>SUM($E134:L134)</f>
        <v>1827424</v>
      </c>
      <c r="AB134" s="43">
        <f>SUM($E134:M134)</f>
        <v>2092582</v>
      </c>
      <c r="AC134" s="43">
        <f>SUM($E134:N134)</f>
        <v>2392372</v>
      </c>
      <c r="AD134" s="43">
        <f>SUM($E134:O134)</f>
        <v>2672667</v>
      </c>
      <c r="AE134" s="43">
        <f>SUM($E134:P134)</f>
        <v>2947447</v>
      </c>
      <c r="AF134" s="164"/>
      <c r="AG134" s="43">
        <f t="shared" si="27"/>
        <v>1827424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6"/>
        <v>271687</v>
      </c>
      <c r="F135" s="43">
        <f t="shared" si="46"/>
        <v>260576</v>
      </c>
      <c r="G135" s="43">
        <f t="shared" si="46"/>
        <v>297718</v>
      </c>
      <c r="H135" s="43">
        <f t="shared" si="46"/>
        <v>276772</v>
      </c>
      <c r="I135" s="43">
        <f t="shared" si="46"/>
        <v>304408</v>
      </c>
      <c r="J135" s="43">
        <f t="shared" si="46"/>
        <v>287581</v>
      </c>
      <c r="K135" s="43">
        <f t="shared" si="46"/>
        <v>328074</v>
      </c>
      <c r="L135" s="43">
        <f t="shared" si="46"/>
        <v>354853</v>
      </c>
      <c r="M135" s="43">
        <f t="shared" si="46"/>
        <v>325925</v>
      </c>
      <c r="N135" s="43">
        <f t="shared" si="46"/>
        <v>335998</v>
      </c>
      <c r="O135" s="43">
        <f t="shared" si="46"/>
        <v>324531</v>
      </c>
      <c r="P135" s="43">
        <f t="shared" si="46"/>
        <v>312232</v>
      </c>
      <c r="Q135" s="43">
        <f t="shared" ref="Q135:Q136" si="51">SUM(E135:P135)</f>
        <v>3680355</v>
      </c>
      <c r="R135" s="44"/>
      <c r="S135" s="44"/>
      <c r="T135" s="43">
        <f>SUM($E135:E135)</f>
        <v>271687</v>
      </c>
      <c r="U135" s="43">
        <f>SUM($E135:F135)</f>
        <v>532263</v>
      </c>
      <c r="V135" s="43">
        <f>SUM($E135:G135)</f>
        <v>829981</v>
      </c>
      <c r="W135" s="43">
        <f>SUM($E135:H135)</f>
        <v>1106753</v>
      </c>
      <c r="X135" s="43">
        <f>SUM($E135:I135)</f>
        <v>1411161</v>
      </c>
      <c r="Y135" s="43">
        <f>SUM($E135:J135)</f>
        <v>1698742</v>
      </c>
      <c r="Z135" s="43">
        <f>SUM($E135:K135)</f>
        <v>2026816</v>
      </c>
      <c r="AA135" s="43">
        <f>SUM($E135:L135)</f>
        <v>2381669</v>
      </c>
      <c r="AB135" s="43">
        <f>SUM($E135:M135)</f>
        <v>2707594</v>
      </c>
      <c r="AC135" s="43">
        <f>SUM($E135:N135)</f>
        <v>3043592</v>
      </c>
      <c r="AD135" s="43">
        <f>SUM($E135:O135)</f>
        <v>3368123</v>
      </c>
      <c r="AE135" s="43">
        <f>SUM($E135:P135)</f>
        <v>3680355</v>
      </c>
      <c r="AF135" s="164"/>
      <c r="AG135" s="43">
        <f t="shared" si="27"/>
        <v>2381669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6"/>
        <v>291915</v>
      </c>
      <c r="F136" s="43">
        <f t="shared" si="46"/>
        <v>300009</v>
      </c>
      <c r="G136" s="43">
        <f t="shared" si="46"/>
        <v>323430</v>
      </c>
      <c r="H136" s="43">
        <f t="shared" si="46"/>
        <v>292727</v>
      </c>
      <c r="I136" s="43">
        <f t="shared" si="46"/>
        <v>315508</v>
      </c>
      <c r="J136" s="43">
        <f t="shared" si="46"/>
        <v>307762</v>
      </c>
      <c r="K136" s="43">
        <f t="shared" si="46"/>
        <v>338006</v>
      </c>
      <c r="L136" s="43">
        <f t="shared" si="46"/>
        <v>353703</v>
      </c>
      <c r="M136" s="43">
        <f t="shared" si="46"/>
        <v>330318</v>
      </c>
      <c r="N136" s="43">
        <f t="shared" si="46"/>
        <v>346933</v>
      </c>
      <c r="O136" s="43">
        <f t="shared" si="46"/>
        <v>317027</v>
      </c>
      <c r="P136" s="43">
        <f t="shared" si="46"/>
        <v>318346</v>
      </c>
      <c r="Q136" s="43">
        <f t="shared" si="51"/>
        <v>3835684</v>
      </c>
      <c r="R136" s="44"/>
      <c r="S136" s="44"/>
      <c r="T136" s="43">
        <f>SUM($E136:E136)</f>
        <v>291915</v>
      </c>
      <c r="U136" s="43">
        <f>SUM($E136:F136)</f>
        <v>591924</v>
      </c>
      <c r="V136" s="43">
        <f>SUM($E136:G136)</f>
        <v>915354</v>
      </c>
      <c r="W136" s="43">
        <f>SUM($E136:H136)</f>
        <v>1208081</v>
      </c>
      <c r="X136" s="43">
        <f>SUM($E136:I136)</f>
        <v>1523589</v>
      </c>
      <c r="Y136" s="43">
        <f>SUM($E136:J136)</f>
        <v>1831351</v>
      </c>
      <c r="Z136" s="43">
        <f>SUM($E136:K136)</f>
        <v>2169357</v>
      </c>
      <c r="AA136" s="43">
        <f>SUM($E136:L136)</f>
        <v>2523060</v>
      </c>
      <c r="AB136" s="43">
        <f>SUM($E136:M136)</f>
        <v>2853378</v>
      </c>
      <c r="AC136" s="43">
        <f>SUM($E136:N136)</f>
        <v>3200311</v>
      </c>
      <c r="AD136" s="43">
        <f>SUM($E136:O136)</f>
        <v>3517338</v>
      </c>
      <c r="AE136" s="43">
        <f>SUM($E136:P136)</f>
        <v>3835684</v>
      </c>
      <c r="AF136" s="164"/>
      <c r="AG136" s="43">
        <f t="shared" si="27"/>
        <v>2523060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6"/>
        <v>304619</v>
      </c>
      <c r="F137" s="43">
        <f t="shared" si="46"/>
        <v>273738</v>
      </c>
      <c r="G137" s="43">
        <f t="shared" si="46"/>
        <v>317779</v>
      </c>
      <c r="H137" s="43">
        <f t="shared" si="46"/>
        <v>303248</v>
      </c>
      <c r="I137" s="43">
        <f t="shared" si="46"/>
        <v>299344</v>
      </c>
      <c r="J137" s="43">
        <f t="shared" si="46"/>
        <v>304231</v>
      </c>
      <c r="K137" s="43">
        <f t="shared" si="46"/>
        <v>331296</v>
      </c>
      <c r="L137" s="43">
        <f t="shared" si="46"/>
        <v>340375</v>
      </c>
      <c r="M137" s="43">
        <f t="shared" si="46"/>
        <v>323331</v>
      </c>
      <c r="N137" s="43">
        <f t="shared" si="46"/>
        <v>341108</v>
      </c>
      <c r="O137" s="43">
        <f t="shared" si="46"/>
        <v>302866</v>
      </c>
      <c r="P137" s="43">
        <f t="shared" si="46"/>
        <v>300939</v>
      </c>
      <c r="Q137" s="43">
        <f t="shared" ref="Q137" si="52">SUM(E137:P137)</f>
        <v>3742874</v>
      </c>
      <c r="R137" s="44"/>
      <c r="S137" s="44"/>
      <c r="T137" s="43">
        <f>SUM($E137:E137)</f>
        <v>304619</v>
      </c>
      <c r="U137" s="43">
        <f>SUM($E137:F137)</f>
        <v>578357</v>
      </c>
      <c r="V137" s="43">
        <f>SUM($E137:G137)</f>
        <v>896136</v>
      </c>
      <c r="W137" s="43">
        <f>SUM($E137:H137)</f>
        <v>1199384</v>
      </c>
      <c r="X137" s="43">
        <f>SUM($E137:I137)</f>
        <v>1498728</v>
      </c>
      <c r="Y137" s="43">
        <f>SUM($E137:J137)</f>
        <v>1802959</v>
      </c>
      <c r="Z137" s="43">
        <f>SUM($E137:K137)</f>
        <v>2134255</v>
      </c>
      <c r="AA137" s="43">
        <f>SUM($E137:L137)</f>
        <v>2474630</v>
      </c>
      <c r="AB137" s="43">
        <f>SUM($E137:M137)</f>
        <v>2797961</v>
      </c>
      <c r="AC137" s="43">
        <f>SUM($E137:N137)</f>
        <v>3139069</v>
      </c>
      <c r="AD137" s="43">
        <f>SUM($E137:O137)</f>
        <v>3441935</v>
      </c>
      <c r="AE137" s="43">
        <f>SUM($E137:P137)</f>
        <v>3742874</v>
      </c>
      <c r="AF137" s="164"/>
      <c r="AG137" s="43">
        <f t="shared" si="27"/>
        <v>2474630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6"/>
        <v>289016</v>
      </c>
      <c r="F138" s="43">
        <f t="shared" si="46"/>
        <v>291368</v>
      </c>
      <c r="G138" s="43">
        <f t="shared" si="46"/>
        <v>329281</v>
      </c>
      <c r="H138" s="43">
        <f t="shared" si="46"/>
        <v>322513</v>
      </c>
      <c r="I138" s="43">
        <f t="shared" si="46"/>
        <v>304982</v>
      </c>
      <c r="J138" s="43">
        <f t="shared" si="46"/>
        <v>320046</v>
      </c>
      <c r="K138" s="43">
        <f t="shared" si="46"/>
        <v>324748</v>
      </c>
      <c r="L138" s="43">
        <f t="shared" si="46"/>
        <v>280955</v>
      </c>
      <c r="M138" s="43">
        <f t="shared" si="46"/>
        <v>0</v>
      </c>
      <c r="N138" s="43">
        <f t="shared" si="46"/>
        <v>0</v>
      </c>
      <c r="O138" s="43">
        <f t="shared" si="46"/>
        <v>0</v>
      </c>
      <c r="P138" s="43">
        <f t="shared" si="46"/>
        <v>0</v>
      </c>
      <c r="Q138" s="43">
        <f t="shared" ref="Q138" si="53">SUM(E138:P138)</f>
        <v>2462909</v>
      </c>
      <c r="R138" s="44"/>
      <c r="S138" s="44"/>
      <c r="T138" s="43">
        <f>SUM($E138:E138)</f>
        <v>289016</v>
      </c>
      <c r="U138" s="43">
        <f>SUM($E138:F138)</f>
        <v>580384</v>
      </c>
      <c r="V138" s="43">
        <f>SUM($E138:G138)</f>
        <v>909665</v>
      </c>
      <c r="W138" s="43">
        <f>SUM($E138:H138)</f>
        <v>1232178</v>
      </c>
      <c r="X138" s="43">
        <f>SUM($E138:I138)</f>
        <v>1537160</v>
      </c>
      <c r="Y138" s="43">
        <f>SUM($E138:J138)</f>
        <v>1857206</v>
      </c>
      <c r="Z138" s="43">
        <f>SUM($E138:K138)</f>
        <v>2181954</v>
      </c>
      <c r="AA138" s="43">
        <f>SUM($E138:L138)</f>
        <v>2462909</v>
      </c>
      <c r="AB138" s="43">
        <f>SUM($E138:M138)</f>
        <v>2462909</v>
      </c>
      <c r="AC138" s="43">
        <f>SUM($E138:N138)</f>
        <v>2462909</v>
      </c>
      <c r="AD138" s="43">
        <f>SUM($E138:O138)</f>
        <v>2462909</v>
      </c>
      <c r="AE138" s="43">
        <f>SUM($E138:P138)</f>
        <v>2462909</v>
      </c>
      <c r="AF138" s="164"/>
      <c r="AG138" s="43">
        <f t="shared" si="27"/>
        <v>2462909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4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5">SUMIFS(E$11:E$115,$A$11:$A$115,$A141,$C$11:$C$115,$C141)</f>
        <v>10919</v>
      </c>
      <c r="F141" s="43">
        <f t="shared" si="55"/>
        <v>9888</v>
      </c>
      <c r="G141" s="43">
        <f t="shared" si="55"/>
        <v>12199</v>
      </c>
      <c r="H141" s="43">
        <f t="shared" si="55"/>
        <v>10520</v>
      </c>
      <c r="I141" s="43">
        <f t="shared" si="55"/>
        <v>12062</v>
      </c>
      <c r="J141" s="43">
        <f t="shared" si="55"/>
        <v>12467</v>
      </c>
      <c r="K141" s="43">
        <f t="shared" si="55"/>
        <v>8346</v>
      </c>
      <c r="L141" s="43">
        <f t="shared" si="55"/>
        <v>11085</v>
      </c>
      <c r="M141" s="43">
        <f t="shared" si="55"/>
        <v>10619</v>
      </c>
      <c r="N141" s="43">
        <f t="shared" si="55"/>
        <v>10889</v>
      </c>
      <c r="O141" s="43">
        <f t="shared" si="55"/>
        <v>10025</v>
      </c>
      <c r="P141" s="43">
        <f t="shared" si="55"/>
        <v>8414</v>
      </c>
      <c r="Q141" s="43">
        <f t="shared" ref="Q141:Q150" si="56">SUM(E141:P141)</f>
        <v>127433</v>
      </c>
      <c r="R141" s="44"/>
      <c r="S141" s="44"/>
      <c r="T141" s="43">
        <f>SUM($E141:E141)</f>
        <v>10919</v>
      </c>
      <c r="U141" s="43">
        <f>SUM($E141:F141)</f>
        <v>20807</v>
      </c>
      <c r="V141" s="43">
        <f>SUM($E141:G141)</f>
        <v>33006</v>
      </c>
      <c r="W141" s="43">
        <f>SUM($E141:H141)</f>
        <v>43526</v>
      </c>
      <c r="X141" s="43">
        <f>SUM($E141:I141)</f>
        <v>55588</v>
      </c>
      <c r="Y141" s="43">
        <f>SUM($E141:J141)</f>
        <v>68055</v>
      </c>
      <c r="Z141" s="43">
        <f>SUM($E141:K141)</f>
        <v>76401</v>
      </c>
      <c r="AA141" s="43">
        <f>SUM($E141:L141)</f>
        <v>87486</v>
      </c>
      <c r="AB141" s="43">
        <f>SUM($E141:M141)</f>
        <v>98105</v>
      </c>
      <c r="AC141" s="43">
        <f>SUM($E141:N141)</f>
        <v>108994</v>
      </c>
      <c r="AD141" s="43">
        <f>SUM($E141:O141)</f>
        <v>119019</v>
      </c>
      <c r="AE141" s="43">
        <f>SUM($E141:P141)</f>
        <v>127433</v>
      </c>
      <c r="AG141" s="43">
        <f t="shared" si="54"/>
        <v>87486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5"/>
        <v>9096</v>
      </c>
      <c r="F142" s="43">
        <f t="shared" si="55"/>
        <v>9893</v>
      </c>
      <c r="G142" s="43">
        <f t="shared" si="55"/>
        <v>12699</v>
      </c>
      <c r="H142" s="43">
        <f t="shared" si="55"/>
        <v>9786</v>
      </c>
      <c r="I142" s="43">
        <f t="shared" si="55"/>
        <v>9984</v>
      </c>
      <c r="J142" s="43">
        <f t="shared" si="55"/>
        <v>8681</v>
      </c>
      <c r="K142" s="43">
        <f t="shared" si="55"/>
        <v>7174</v>
      </c>
      <c r="L142" s="43">
        <f t="shared" si="55"/>
        <v>8679</v>
      </c>
      <c r="M142" s="43">
        <f t="shared" si="55"/>
        <v>8127</v>
      </c>
      <c r="N142" s="43">
        <f t="shared" si="55"/>
        <v>9470</v>
      </c>
      <c r="O142" s="43">
        <f t="shared" si="55"/>
        <v>8998</v>
      </c>
      <c r="P142" s="43">
        <f t="shared" si="55"/>
        <v>8495</v>
      </c>
      <c r="Q142" s="43">
        <f t="shared" si="56"/>
        <v>111082</v>
      </c>
      <c r="R142" s="44"/>
      <c r="S142" s="44"/>
      <c r="T142" s="43">
        <f>SUM($E142:E142)</f>
        <v>9096</v>
      </c>
      <c r="U142" s="43">
        <f>SUM($E142:F142)</f>
        <v>18989</v>
      </c>
      <c r="V142" s="43">
        <f>SUM($E142:G142)</f>
        <v>31688</v>
      </c>
      <c r="W142" s="43">
        <f>SUM($E142:H142)</f>
        <v>41474</v>
      </c>
      <c r="X142" s="43">
        <f>SUM($E142:I142)</f>
        <v>51458</v>
      </c>
      <c r="Y142" s="43">
        <f>SUM($E142:J142)</f>
        <v>60139</v>
      </c>
      <c r="Z142" s="43">
        <f>SUM($E142:K142)</f>
        <v>67313</v>
      </c>
      <c r="AA142" s="43">
        <f>SUM($E142:L142)</f>
        <v>75992</v>
      </c>
      <c r="AB142" s="43">
        <f>SUM($E142:M142)</f>
        <v>84119</v>
      </c>
      <c r="AC142" s="43">
        <f>SUM($E142:N142)</f>
        <v>93589</v>
      </c>
      <c r="AD142" s="43">
        <f>SUM($E142:O142)</f>
        <v>102587</v>
      </c>
      <c r="AE142" s="43">
        <f>SUM($E142:P142)</f>
        <v>111082</v>
      </c>
      <c r="AG142" s="43">
        <f t="shared" si="54"/>
        <v>75992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5"/>
        <v>9022</v>
      </c>
      <c r="F143" s="43">
        <f t="shared" si="55"/>
        <v>10695</v>
      </c>
      <c r="G143" s="43">
        <f t="shared" si="55"/>
        <v>9388</v>
      </c>
      <c r="H143" s="43">
        <f t="shared" si="55"/>
        <v>8800</v>
      </c>
      <c r="I143" s="43">
        <f t="shared" si="55"/>
        <v>7747</v>
      </c>
      <c r="J143" s="43">
        <f t="shared" si="55"/>
        <v>7075</v>
      </c>
      <c r="K143" s="43">
        <f t="shared" si="55"/>
        <v>5314</v>
      </c>
      <c r="L143" s="43">
        <f t="shared" si="55"/>
        <v>5810</v>
      </c>
      <c r="M143" s="43">
        <f t="shared" si="55"/>
        <v>7071</v>
      </c>
      <c r="N143" s="43">
        <f t="shared" si="55"/>
        <v>6732</v>
      </c>
      <c r="O143" s="43">
        <f t="shared" si="55"/>
        <v>5989</v>
      </c>
      <c r="P143" s="43">
        <f t="shared" si="55"/>
        <v>6598</v>
      </c>
      <c r="Q143" s="43">
        <f t="shared" si="56"/>
        <v>90241</v>
      </c>
      <c r="R143" s="44"/>
      <c r="S143" s="44"/>
      <c r="T143" s="43">
        <f>SUM($E143:E143)</f>
        <v>9022</v>
      </c>
      <c r="U143" s="43">
        <f>SUM($E143:F143)</f>
        <v>19717</v>
      </c>
      <c r="V143" s="43">
        <f>SUM($E143:G143)</f>
        <v>29105</v>
      </c>
      <c r="W143" s="43">
        <f>SUM($E143:H143)</f>
        <v>37905</v>
      </c>
      <c r="X143" s="43">
        <f>SUM($E143:I143)</f>
        <v>45652</v>
      </c>
      <c r="Y143" s="43">
        <f>SUM($E143:J143)</f>
        <v>52727</v>
      </c>
      <c r="Z143" s="43">
        <f>SUM($E143:K143)</f>
        <v>58041</v>
      </c>
      <c r="AA143" s="43">
        <f>SUM($E143:L143)</f>
        <v>63851</v>
      </c>
      <c r="AB143" s="43">
        <f>SUM($E143:M143)</f>
        <v>70922</v>
      </c>
      <c r="AC143" s="43">
        <f>SUM($E143:N143)</f>
        <v>77654</v>
      </c>
      <c r="AD143" s="43">
        <f>SUM($E143:O143)</f>
        <v>83643</v>
      </c>
      <c r="AE143" s="43">
        <f>SUM($E143:P143)</f>
        <v>90241</v>
      </c>
      <c r="AG143" s="43">
        <f t="shared" si="54"/>
        <v>63851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5"/>
        <v>4566</v>
      </c>
      <c r="F144" s="43">
        <f t="shared" si="55"/>
        <v>4759</v>
      </c>
      <c r="G144" s="43">
        <f t="shared" si="55"/>
        <v>6157</v>
      </c>
      <c r="H144" s="43">
        <f t="shared" si="55"/>
        <v>4695</v>
      </c>
      <c r="I144" s="43">
        <f t="shared" si="55"/>
        <v>3534</v>
      </c>
      <c r="J144" s="43">
        <f t="shared" si="55"/>
        <v>4040</v>
      </c>
      <c r="K144" s="43">
        <f t="shared" si="55"/>
        <v>4055</v>
      </c>
      <c r="L144" s="43">
        <f t="shared" si="55"/>
        <v>4689</v>
      </c>
      <c r="M144" s="43">
        <f t="shared" si="55"/>
        <v>5518</v>
      </c>
      <c r="N144" s="43">
        <f t="shared" si="55"/>
        <v>6080</v>
      </c>
      <c r="O144" s="43">
        <f t="shared" si="55"/>
        <v>4841</v>
      </c>
      <c r="P144" s="43">
        <f t="shared" si="55"/>
        <v>4569</v>
      </c>
      <c r="Q144" s="43">
        <f t="shared" si="56"/>
        <v>57503</v>
      </c>
      <c r="R144" s="44"/>
      <c r="S144" s="44"/>
      <c r="T144" s="43">
        <f>SUM($E144:E144)</f>
        <v>4566</v>
      </c>
      <c r="U144" s="43">
        <f>SUM($E144:F144)</f>
        <v>9325</v>
      </c>
      <c r="V144" s="43">
        <f>SUM($E144:G144)</f>
        <v>15482</v>
      </c>
      <c r="W144" s="43">
        <f>SUM($E144:H144)</f>
        <v>20177</v>
      </c>
      <c r="X144" s="43">
        <f>SUM($E144:I144)</f>
        <v>23711</v>
      </c>
      <c r="Y144" s="43">
        <f>SUM($E144:J144)</f>
        <v>27751</v>
      </c>
      <c r="Z144" s="43">
        <f>SUM($E144:K144)</f>
        <v>31806</v>
      </c>
      <c r="AA144" s="43">
        <f>SUM($E144:L144)</f>
        <v>36495</v>
      </c>
      <c r="AB144" s="43">
        <f>SUM($E144:M144)</f>
        <v>42013</v>
      </c>
      <c r="AC144" s="43">
        <f>SUM($E144:N144)</f>
        <v>48093</v>
      </c>
      <c r="AD144" s="43">
        <f>SUM($E144:O144)</f>
        <v>52934</v>
      </c>
      <c r="AE144" s="43">
        <f>SUM($E144:P144)</f>
        <v>57503</v>
      </c>
      <c r="AG144" s="43">
        <f t="shared" si="54"/>
        <v>36495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5"/>
        <v>3924</v>
      </c>
      <c r="F145" s="43">
        <f t="shared" si="55"/>
        <v>4606</v>
      </c>
      <c r="G145" s="43">
        <f t="shared" si="55"/>
        <v>6719</v>
      </c>
      <c r="H145" s="43">
        <f t="shared" si="55"/>
        <v>4496</v>
      </c>
      <c r="I145" s="43">
        <f t="shared" si="55"/>
        <v>4178</v>
      </c>
      <c r="J145" s="43">
        <f t="shared" si="55"/>
        <v>5350</v>
      </c>
      <c r="K145" s="43">
        <f t="shared" si="55"/>
        <v>3782</v>
      </c>
      <c r="L145" s="43">
        <f t="shared" si="55"/>
        <v>5183</v>
      </c>
      <c r="M145" s="43">
        <f t="shared" si="55"/>
        <v>5068</v>
      </c>
      <c r="N145" s="43">
        <f t="shared" si="55"/>
        <v>4755</v>
      </c>
      <c r="O145" s="43">
        <f t="shared" si="55"/>
        <v>3810</v>
      </c>
      <c r="P145" s="43">
        <f t="shared" si="55"/>
        <v>4586</v>
      </c>
      <c r="Q145" s="43">
        <f t="shared" si="56"/>
        <v>56457</v>
      </c>
      <c r="R145" s="44"/>
      <c r="S145" s="44"/>
      <c r="T145" s="43">
        <f>SUM($E145:E145)</f>
        <v>3924</v>
      </c>
      <c r="U145" s="43">
        <f>SUM($E145:F145)</f>
        <v>8530</v>
      </c>
      <c r="V145" s="43">
        <f>SUM($E145:G145)</f>
        <v>15249</v>
      </c>
      <c r="W145" s="43">
        <f>SUM($E145:H145)</f>
        <v>19745</v>
      </c>
      <c r="X145" s="43">
        <f>SUM($E145:I145)</f>
        <v>23923</v>
      </c>
      <c r="Y145" s="43">
        <f>SUM($E145:J145)</f>
        <v>29273</v>
      </c>
      <c r="Z145" s="43">
        <f>SUM($E145:K145)</f>
        <v>33055</v>
      </c>
      <c r="AA145" s="43">
        <f>SUM($E145:L145)</f>
        <v>38238</v>
      </c>
      <c r="AB145" s="43">
        <f>SUM($E145:M145)</f>
        <v>43306</v>
      </c>
      <c r="AC145" s="43">
        <f>SUM($E145:N145)</f>
        <v>48061</v>
      </c>
      <c r="AD145" s="43">
        <f>SUM($E145:O145)</f>
        <v>51871</v>
      </c>
      <c r="AE145" s="43">
        <f>SUM($E145:P145)</f>
        <v>56457</v>
      </c>
      <c r="AG145" s="43">
        <f t="shared" si="54"/>
        <v>38238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5"/>
        <v>4232</v>
      </c>
      <c r="F146" s="43">
        <f t="shared" si="55"/>
        <v>4925</v>
      </c>
      <c r="G146" s="43">
        <f t="shared" si="55"/>
        <v>5135</v>
      </c>
      <c r="H146" s="43">
        <f t="shared" si="55"/>
        <v>3625</v>
      </c>
      <c r="I146" s="43">
        <f t="shared" si="55"/>
        <v>3277</v>
      </c>
      <c r="J146" s="43">
        <f t="shared" si="55"/>
        <v>3348</v>
      </c>
      <c r="K146" s="43">
        <f t="shared" si="55"/>
        <v>2867</v>
      </c>
      <c r="L146" s="43">
        <f t="shared" si="55"/>
        <v>3622</v>
      </c>
      <c r="M146" s="43">
        <f t="shared" si="55"/>
        <v>3382</v>
      </c>
      <c r="N146" s="43">
        <f t="shared" si="55"/>
        <v>3433</v>
      </c>
      <c r="O146" s="43">
        <f t="shared" si="55"/>
        <v>3068</v>
      </c>
      <c r="P146" s="43">
        <f t="shared" si="55"/>
        <v>2676</v>
      </c>
      <c r="Q146" s="43">
        <f t="shared" si="56"/>
        <v>43590</v>
      </c>
      <c r="R146" s="44"/>
      <c r="S146" s="44"/>
      <c r="T146" s="43">
        <f>SUM($E146:E146)</f>
        <v>4232</v>
      </c>
      <c r="U146" s="43">
        <f>SUM($E146:F146)</f>
        <v>9157</v>
      </c>
      <c r="V146" s="43">
        <f>SUM($E146:G146)</f>
        <v>14292</v>
      </c>
      <c r="W146" s="43">
        <f>SUM($E146:H146)</f>
        <v>17917</v>
      </c>
      <c r="X146" s="43">
        <f>SUM($E146:I146)</f>
        <v>21194</v>
      </c>
      <c r="Y146" s="43">
        <f>SUM($E146:J146)</f>
        <v>24542</v>
      </c>
      <c r="Z146" s="43">
        <f>SUM($E146:K146)</f>
        <v>27409</v>
      </c>
      <c r="AA146" s="43">
        <f>SUM($E146:L146)</f>
        <v>31031</v>
      </c>
      <c r="AB146" s="43">
        <f>SUM($E146:M146)</f>
        <v>34413</v>
      </c>
      <c r="AC146" s="43">
        <f>SUM($E146:N146)</f>
        <v>37846</v>
      </c>
      <c r="AD146" s="43">
        <f>SUM($E146:O146)</f>
        <v>40914</v>
      </c>
      <c r="AE146" s="43">
        <f>SUM($E146:P146)</f>
        <v>43590</v>
      </c>
      <c r="AG146" s="43">
        <f t="shared" si="54"/>
        <v>31031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5"/>
        <v>2811</v>
      </c>
      <c r="F147" s="43">
        <f t="shared" si="55"/>
        <v>2750</v>
      </c>
      <c r="G147" s="43">
        <f t="shared" si="55"/>
        <v>3775</v>
      </c>
      <c r="H147" s="43">
        <f t="shared" si="55"/>
        <v>3241</v>
      </c>
      <c r="I147" s="43">
        <f t="shared" si="55"/>
        <v>3385</v>
      </c>
      <c r="J147" s="43">
        <f t="shared" si="55"/>
        <v>3344</v>
      </c>
      <c r="K147" s="43">
        <f t="shared" si="55"/>
        <v>2625</v>
      </c>
      <c r="L147" s="43">
        <f t="shared" si="55"/>
        <v>3320</v>
      </c>
      <c r="M147" s="43">
        <f t="shared" si="55"/>
        <v>2703</v>
      </c>
      <c r="N147" s="43">
        <f t="shared" si="55"/>
        <v>2992</v>
      </c>
      <c r="O147" s="43">
        <f t="shared" si="55"/>
        <v>2687</v>
      </c>
      <c r="P147" s="43">
        <f t="shared" si="55"/>
        <v>2188</v>
      </c>
      <c r="Q147" s="43">
        <f t="shared" si="56"/>
        <v>35821</v>
      </c>
      <c r="R147" s="44"/>
      <c r="S147" s="44"/>
      <c r="T147" s="43">
        <f>SUM($E147:E147)</f>
        <v>2811</v>
      </c>
      <c r="U147" s="43">
        <f>SUM($E147:F147)</f>
        <v>5561</v>
      </c>
      <c r="V147" s="43">
        <f>SUM($E147:G147)</f>
        <v>9336</v>
      </c>
      <c r="W147" s="43">
        <f>SUM($E147:H147)</f>
        <v>12577</v>
      </c>
      <c r="X147" s="43">
        <f>SUM($E147:I147)</f>
        <v>15962</v>
      </c>
      <c r="Y147" s="43">
        <f>SUM($E147:J147)</f>
        <v>19306</v>
      </c>
      <c r="Z147" s="43">
        <f>SUM($E147:K147)</f>
        <v>21931</v>
      </c>
      <c r="AA147" s="43">
        <f>SUM($E147:L147)</f>
        <v>25251</v>
      </c>
      <c r="AB147" s="43">
        <f>SUM($E147:M147)</f>
        <v>27954</v>
      </c>
      <c r="AC147" s="43">
        <f>SUM($E147:N147)</f>
        <v>30946</v>
      </c>
      <c r="AD147" s="43">
        <f>SUM($E147:O147)</f>
        <v>33633</v>
      </c>
      <c r="AE147" s="43">
        <f>SUM($E147:P147)</f>
        <v>35821</v>
      </c>
      <c r="AG147" s="43">
        <f t="shared" si="54"/>
        <v>25251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5"/>
        <v>2400</v>
      </c>
      <c r="F148" s="43">
        <f t="shared" si="55"/>
        <v>2390</v>
      </c>
      <c r="G148" s="43">
        <f t="shared" si="55"/>
        <v>2117</v>
      </c>
      <c r="H148" s="43">
        <f t="shared" si="55"/>
        <v>2701</v>
      </c>
      <c r="I148" s="43">
        <f t="shared" si="55"/>
        <v>2915</v>
      </c>
      <c r="J148" s="43">
        <f t="shared" si="55"/>
        <v>2610</v>
      </c>
      <c r="K148" s="43">
        <f t="shared" si="55"/>
        <v>2544</v>
      </c>
      <c r="L148" s="43">
        <f t="shared" si="55"/>
        <v>2689</v>
      </c>
      <c r="M148" s="43">
        <f t="shared" si="55"/>
        <v>2468</v>
      </c>
      <c r="N148" s="43">
        <f t="shared" si="55"/>
        <v>2746</v>
      </c>
      <c r="O148" s="43">
        <f t="shared" si="55"/>
        <v>2420</v>
      </c>
      <c r="P148" s="43">
        <f t="shared" si="55"/>
        <v>2097</v>
      </c>
      <c r="Q148" s="43">
        <f t="shared" si="56"/>
        <v>30097</v>
      </c>
      <c r="R148" s="44"/>
      <c r="S148" s="44"/>
      <c r="T148" s="43">
        <f>SUM($E148:E148)</f>
        <v>2400</v>
      </c>
      <c r="U148" s="43">
        <f>SUM($E148:F148)</f>
        <v>4790</v>
      </c>
      <c r="V148" s="43">
        <f>SUM($E148:G148)</f>
        <v>6907</v>
      </c>
      <c r="W148" s="43">
        <f>SUM($E148:H148)</f>
        <v>9608</v>
      </c>
      <c r="X148" s="43">
        <f>SUM($E148:I148)</f>
        <v>12523</v>
      </c>
      <c r="Y148" s="43">
        <f>SUM($E148:J148)</f>
        <v>15133</v>
      </c>
      <c r="Z148" s="43">
        <f>SUM($E148:K148)</f>
        <v>17677</v>
      </c>
      <c r="AA148" s="43">
        <f>SUM($E148:L148)</f>
        <v>20366</v>
      </c>
      <c r="AB148" s="43">
        <f>SUM($E148:M148)</f>
        <v>22834</v>
      </c>
      <c r="AC148" s="43">
        <f>SUM($E148:N148)</f>
        <v>25580</v>
      </c>
      <c r="AD148" s="43">
        <f>SUM($E148:O148)</f>
        <v>28000</v>
      </c>
      <c r="AE148" s="43">
        <f>SUM($E148:P148)</f>
        <v>30097</v>
      </c>
      <c r="AG148" s="43">
        <f t="shared" si="54"/>
        <v>20366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5"/>
        <v>2312</v>
      </c>
      <c r="F149" s="43">
        <f t="shared" si="55"/>
        <v>2435</v>
      </c>
      <c r="G149" s="43">
        <f t="shared" si="55"/>
        <v>2963</v>
      </c>
      <c r="H149" s="43">
        <f t="shared" si="55"/>
        <v>2835</v>
      </c>
      <c r="I149" s="43">
        <f t="shared" si="55"/>
        <v>2934</v>
      </c>
      <c r="J149" s="43">
        <f t="shared" si="55"/>
        <v>2693</v>
      </c>
      <c r="K149" s="43">
        <f t="shared" si="55"/>
        <v>2196</v>
      </c>
      <c r="L149" s="43">
        <f t="shared" si="55"/>
        <v>1895</v>
      </c>
      <c r="M149" s="43">
        <f t="shared" si="55"/>
        <v>2209</v>
      </c>
      <c r="N149" s="43">
        <f t="shared" si="55"/>
        <v>2409</v>
      </c>
      <c r="O149" s="43">
        <f t="shared" si="55"/>
        <v>3531</v>
      </c>
      <c r="P149" s="43">
        <f t="shared" si="55"/>
        <v>2029</v>
      </c>
      <c r="Q149" s="43">
        <f t="shared" si="56"/>
        <v>30441</v>
      </c>
      <c r="R149" s="44"/>
      <c r="S149" s="44"/>
      <c r="T149" s="43">
        <f>SUM($E149:E149)</f>
        <v>2312</v>
      </c>
      <c r="U149" s="43">
        <f>SUM($E149:F149)</f>
        <v>4747</v>
      </c>
      <c r="V149" s="43">
        <f>SUM($E149:G149)</f>
        <v>7710</v>
      </c>
      <c r="W149" s="43">
        <f>SUM($E149:H149)</f>
        <v>10545</v>
      </c>
      <c r="X149" s="43">
        <f>SUM($E149:I149)</f>
        <v>13479</v>
      </c>
      <c r="Y149" s="43">
        <f>SUM($E149:J149)</f>
        <v>16172</v>
      </c>
      <c r="Z149" s="43">
        <f>SUM($E149:K149)</f>
        <v>18368</v>
      </c>
      <c r="AA149" s="43">
        <f>SUM($E149:L149)</f>
        <v>20263</v>
      </c>
      <c r="AB149" s="43">
        <f>SUM($E149:M149)</f>
        <v>22472</v>
      </c>
      <c r="AC149" s="43">
        <f>SUM($E149:N149)</f>
        <v>24881</v>
      </c>
      <c r="AD149" s="43">
        <f>SUM($E149:O149)</f>
        <v>28412</v>
      </c>
      <c r="AE149" s="43">
        <f>SUM($E149:P149)</f>
        <v>30441</v>
      </c>
      <c r="AG149" s="43">
        <f t="shared" si="54"/>
        <v>20263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5"/>
        <v>2294</v>
      </c>
      <c r="F150" s="43">
        <f t="shared" si="55"/>
        <v>1905</v>
      </c>
      <c r="G150" s="43">
        <f t="shared" si="55"/>
        <v>1995</v>
      </c>
      <c r="H150" s="43">
        <f t="shared" si="55"/>
        <v>2251</v>
      </c>
      <c r="I150" s="43">
        <f t="shared" si="55"/>
        <v>2160</v>
      </c>
      <c r="J150" s="43">
        <f t="shared" si="55"/>
        <v>2632</v>
      </c>
      <c r="K150" s="43">
        <f t="shared" si="55"/>
        <v>2212</v>
      </c>
      <c r="L150" s="43">
        <f t="shared" si="55"/>
        <v>2801</v>
      </c>
      <c r="M150" s="43">
        <f t="shared" si="55"/>
        <v>2813</v>
      </c>
      <c r="N150" s="43">
        <f t="shared" si="55"/>
        <v>3254</v>
      </c>
      <c r="O150" s="43">
        <f t="shared" si="55"/>
        <v>2884</v>
      </c>
      <c r="P150" s="43">
        <f t="shared" si="55"/>
        <v>2097</v>
      </c>
      <c r="Q150" s="43">
        <f t="shared" si="56"/>
        <v>29298</v>
      </c>
      <c r="R150" s="44"/>
      <c r="S150" s="44"/>
      <c r="T150" s="43">
        <f>SUM($E150:E150)</f>
        <v>2294</v>
      </c>
      <c r="U150" s="43">
        <f>SUM($E150:F150)</f>
        <v>4199</v>
      </c>
      <c r="V150" s="43">
        <f>SUM($E150:G150)</f>
        <v>6194</v>
      </c>
      <c r="W150" s="43">
        <f>SUM($E150:H150)</f>
        <v>8445</v>
      </c>
      <c r="X150" s="43">
        <f>SUM($E150:I150)</f>
        <v>10605</v>
      </c>
      <c r="Y150" s="43">
        <f>SUM($E150:J150)</f>
        <v>13237</v>
      </c>
      <c r="Z150" s="43">
        <f>SUM($E150:K150)</f>
        <v>15449</v>
      </c>
      <c r="AA150" s="43">
        <f>SUM($E150:L150)</f>
        <v>18250</v>
      </c>
      <c r="AB150" s="43">
        <f>SUM($E150:M150)</f>
        <v>21063</v>
      </c>
      <c r="AC150" s="43">
        <f>SUM($E150:N150)</f>
        <v>24317</v>
      </c>
      <c r="AD150" s="43">
        <f>SUM($E150:O150)</f>
        <v>27201</v>
      </c>
      <c r="AE150" s="43">
        <f>SUM($E150:P150)</f>
        <v>29298</v>
      </c>
      <c r="AG150" s="43">
        <f t="shared" si="54"/>
        <v>18250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1960</v>
      </c>
      <c r="F151" s="43">
        <f t="shared" si="57"/>
        <v>2345</v>
      </c>
      <c r="G151" s="43">
        <f t="shared" si="57"/>
        <v>2309</v>
      </c>
      <c r="H151" s="43">
        <f t="shared" si="57"/>
        <v>2762</v>
      </c>
      <c r="I151" s="43">
        <f t="shared" si="57"/>
        <v>2991</v>
      </c>
      <c r="J151" s="43">
        <f t="shared" si="57"/>
        <v>3415</v>
      </c>
      <c r="K151" s="43">
        <f t="shared" si="57"/>
        <v>2443</v>
      </c>
      <c r="L151" s="43">
        <f t="shared" si="57"/>
        <v>2710</v>
      </c>
      <c r="M151" s="43">
        <f t="shared" si="57"/>
        <v>3214</v>
      </c>
      <c r="N151" s="43">
        <f t="shared" si="57"/>
        <v>3578</v>
      </c>
      <c r="O151" s="43">
        <f t="shared" si="57"/>
        <v>3399</v>
      </c>
      <c r="P151" s="43">
        <f t="shared" si="57"/>
        <v>3251</v>
      </c>
      <c r="Q151" s="43">
        <f t="shared" ref="Q151:Q154" si="58">SUM(E151:P151)</f>
        <v>34377</v>
      </c>
      <c r="R151" s="44"/>
      <c r="S151" s="44"/>
      <c r="T151" s="43">
        <f>SUM($E151:E151)</f>
        <v>1960</v>
      </c>
      <c r="U151" s="43">
        <f>SUM($E151:F151)</f>
        <v>4305</v>
      </c>
      <c r="V151" s="43">
        <f>SUM($E151:G151)</f>
        <v>6614</v>
      </c>
      <c r="W151" s="43">
        <f>SUM($E151:H151)</f>
        <v>9376</v>
      </c>
      <c r="X151" s="43">
        <f>SUM($E151:I151)</f>
        <v>12367</v>
      </c>
      <c r="Y151" s="43">
        <f>SUM($E151:J151)</f>
        <v>15782</v>
      </c>
      <c r="Z151" s="43">
        <f>SUM($E151:K151)</f>
        <v>18225</v>
      </c>
      <c r="AA151" s="43">
        <f>SUM($E151:L151)</f>
        <v>20935</v>
      </c>
      <c r="AB151" s="43">
        <f>SUM($E151:M151)</f>
        <v>24149</v>
      </c>
      <c r="AC151" s="43">
        <f>SUM($E151:N151)</f>
        <v>27727</v>
      </c>
      <c r="AD151" s="43">
        <f>SUM($E151:O151)</f>
        <v>31126</v>
      </c>
      <c r="AE151" s="43">
        <f>SUM($E151:P151)</f>
        <v>34377</v>
      </c>
      <c r="AG151" s="43">
        <f t="shared" si="54"/>
        <v>20935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3475</v>
      </c>
      <c r="F152" s="43">
        <f t="shared" si="57"/>
        <v>3445</v>
      </c>
      <c r="G152" s="43">
        <f t="shared" si="57"/>
        <v>3953</v>
      </c>
      <c r="H152" s="43">
        <f t="shared" si="57"/>
        <v>3209</v>
      </c>
      <c r="I152" s="43">
        <f t="shared" si="57"/>
        <v>3630</v>
      </c>
      <c r="J152" s="43">
        <f t="shared" si="57"/>
        <v>4318</v>
      </c>
      <c r="K152" s="43">
        <f t="shared" si="57"/>
        <v>2756</v>
      </c>
      <c r="L152" s="43">
        <f t="shared" si="57"/>
        <v>3782</v>
      </c>
      <c r="M152" s="43">
        <f t="shared" si="57"/>
        <v>3194</v>
      </c>
      <c r="N152" s="43">
        <f t="shared" si="57"/>
        <v>1680</v>
      </c>
      <c r="O152" s="43">
        <f t="shared" si="57"/>
        <v>3041</v>
      </c>
      <c r="P152" s="43">
        <f t="shared" si="57"/>
        <v>2837</v>
      </c>
      <c r="Q152" s="43">
        <f t="shared" ref="Q152" si="59">SUM(E152:P152)</f>
        <v>39320</v>
      </c>
      <c r="R152" s="44"/>
      <c r="S152" s="44"/>
      <c r="T152" s="43">
        <f>SUM($E152:E152)</f>
        <v>3475</v>
      </c>
      <c r="U152" s="43">
        <f>SUM($E152:F152)</f>
        <v>6920</v>
      </c>
      <c r="V152" s="43">
        <f>SUM($E152:G152)</f>
        <v>10873</v>
      </c>
      <c r="W152" s="43">
        <f>SUM($E152:H152)</f>
        <v>14082</v>
      </c>
      <c r="X152" s="43">
        <f>SUM($E152:I152)</f>
        <v>17712</v>
      </c>
      <c r="Y152" s="43">
        <f>SUM($E152:J152)</f>
        <v>22030</v>
      </c>
      <c r="Z152" s="43">
        <f>SUM($E152:K152)</f>
        <v>24786</v>
      </c>
      <c r="AA152" s="43">
        <f>SUM($E152:L152)</f>
        <v>28568</v>
      </c>
      <c r="AB152" s="43">
        <f>SUM($E152:M152)</f>
        <v>31762</v>
      </c>
      <c r="AC152" s="43">
        <f>SUM($E152:N152)</f>
        <v>33442</v>
      </c>
      <c r="AD152" s="43">
        <f>SUM($E152:O152)</f>
        <v>36483</v>
      </c>
      <c r="AE152" s="43">
        <f>SUM($E152:P152)</f>
        <v>39320</v>
      </c>
      <c r="AG152" s="43">
        <f t="shared" si="54"/>
        <v>28568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2940</v>
      </c>
      <c r="F153" s="43">
        <f t="shared" si="57"/>
        <v>3590</v>
      </c>
      <c r="G153" s="43">
        <f t="shared" si="57"/>
        <v>3017</v>
      </c>
      <c r="H153" s="43">
        <f t="shared" si="57"/>
        <v>2591</v>
      </c>
      <c r="I153" s="43">
        <f t="shared" si="57"/>
        <v>2028</v>
      </c>
      <c r="J153" s="43">
        <f t="shared" si="57"/>
        <v>840</v>
      </c>
      <c r="K153" s="43">
        <f t="shared" si="57"/>
        <v>790</v>
      </c>
      <c r="L153" s="43">
        <f t="shared" si="57"/>
        <v>894</v>
      </c>
      <c r="M153" s="43">
        <f t="shared" si="57"/>
        <v>812</v>
      </c>
      <c r="N153" s="43">
        <f t="shared" si="57"/>
        <v>979</v>
      </c>
      <c r="O153" s="43">
        <f t="shared" si="57"/>
        <v>999</v>
      </c>
      <c r="P153" s="43">
        <f t="shared" si="57"/>
        <v>731</v>
      </c>
      <c r="Q153" s="43">
        <f t="shared" si="58"/>
        <v>20211</v>
      </c>
      <c r="R153" s="44"/>
      <c r="S153" s="44"/>
      <c r="T153" s="43">
        <f>SUM($E153:E153)</f>
        <v>2940</v>
      </c>
      <c r="U153" s="43">
        <f>SUM($E153:F153)</f>
        <v>6530</v>
      </c>
      <c r="V153" s="43">
        <f>SUM($E153:G153)</f>
        <v>9547</v>
      </c>
      <c r="W153" s="43">
        <f>SUM($E153:H153)</f>
        <v>12138</v>
      </c>
      <c r="X153" s="43">
        <f>SUM($E153:I153)</f>
        <v>14166</v>
      </c>
      <c r="Y153" s="43">
        <f>SUM($E153:J153)</f>
        <v>15006</v>
      </c>
      <c r="Z153" s="43">
        <f>SUM($E153:K153)</f>
        <v>15796</v>
      </c>
      <c r="AA153" s="43">
        <f>SUM($E153:L153)</f>
        <v>16690</v>
      </c>
      <c r="AB153" s="43">
        <f>SUM($E153:M153)</f>
        <v>17502</v>
      </c>
      <c r="AC153" s="43">
        <f>SUM($E153:N153)</f>
        <v>18481</v>
      </c>
      <c r="AD153" s="43">
        <f>SUM($E153:O153)</f>
        <v>19480</v>
      </c>
      <c r="AE153" s="43">
        <f>SUM($E153:P153)</f>
        <v>20211</v>
      </c>
      <c r="AG153" s="43">
        <f t="shared" si="54"/>
        <v>16690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818</v>
      </c>
      <c r="F154" s="43">
        <f t="shared" si="57"/>
        <v>834</v>
      </c>
      <c r="G154" s="43">
        <f t="shared" si="57"/>
        <v>895</v>
      </c>
      <c r="H154" s="43">
        <f t="shared" si="57"/>
        <v>980</v>
      </c>
      <c r="I154" s="43">
        <f t="shared" si="57"/>
        <v>1057</v>
      </c>
      <c r="J154" s="43">
        <f t="shared" si="57"/>
        <v>969</v>
      </c>
      <c r="K154" s="43">
        <f t="shared" si="57"/>
        <v>964</v>
      </c>
      <c r="L154" s="43">
        <f t="shared" si="57"/>
        <v>1009</v>
      </c>
      <c r="M154" s="43">
        <f t="shared" si="57"/>
        <v>928</v>
      </c>
      <c r="N154" s="43">
        <f t="shared" si="57"/>
        <v>1019</v>
      </c>
      <c r="O154" s="43">
        <f t="shared" si="57"/>
        <v>916</v>
      </c>
      <c r="P154" s="43">
        <f t="shared" si="57"/>
        <v>757</v>
      </c>
      <c r="Q154" s="43">
        <f t="shared" si="58"/>
        <v>11146</v>
      </c>
      <c r="R154" s="44"/>
      <c r="S154" s="44"/>
      <c r="T154" s="43">
        <f>SUM($E154:E154)</f>
        <v>818</v>
      </c>
      <c r="U154" s="43">
        <f>SUM($E154:F154)</f>
        <v>1652</v>
      </c>
      <c r="V154" s="43">
        <f>SUM($E154:G154)</f>
        <v>2547</v>
      </c>
      <c r="W154" s="43">
        <f>SUM($E154:H154)</f>
        <v>3527</v>
      </c>
      <c r="X154" s="43">
        <f>SUM($E154:I154)</f>
        <v>4584</v>
      </c>
      <c r="Y154" s="43">
        <f>SUM($E154:J154)</f>
        <v>5553</v>
      </c>
      <c r="Z154" s="43">
        <f>SUM($E154:K154)</f>
        <v>6517</v>
      </c>
      <c r="AA154" s="43">
        <f>SUM($E154:L154)</f>
        <v>7526</v>
      </c>
      <c r="AB154" s="43">
        <f>SUM($E154:M154)</f>
        <v>8454</v>
      </c>
      <c r="AC154" s="43">
        <f>SUM($E154:N154)</f>
        <v>9473</v>
      </c>
      <c r="AD154" s="43">
        <f>SUM($E154:O154)</f>
        <v>10389</v>
      </c>
      <c r="AE154" s="43">
        <f>SUM($E154:P154)</f>
        <v>11146</v>
      </c>
      <c r="AG154" s="43">
        <f t="shared" si="54"/>
        <v>7526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833</v>
      </c>
      <c r="F155" s="43">
        <f t="shared" si="57"/>
        <v>806</v>
      </c>
      <c r="G155" s="43">
        <f t="shared" si="57"/>
        <v>823</v>
      </c>
      <c r="H155" s="43">
        <f t="shared" si="57"/>
        <v>441</v>
      </c>
      <c r="I155" s="43">
        <f t="shared" si="57"/>
        <v>510</v>
      </c>
      <c r="J155" s="43">
        <f t="shared" si="57"/>
        <v>573</v>
      </c>
      <c r="K155" s="43">
        <f t="shared" si="57"/>
        <v>684</v>
      </c>
      <c r="L155" s="43">
        <f t="shared" si="57"/>
        <v>894</v>
      </c>
      <c r="M155" s="43">
        <f t="shared" si="57"/>
        <v>1854</v>
      </c>
      <c r="N155" s="43">
        <f t="shared" si="57"/>
        <v>1595</v>
      </c>
      <c r="O155" s="43">
        <f t="shared" si="57"/>
        <v>1513</v>
      </c>
      <c r="P155" s="43">
        <f t="shared" si="57"/>
        <v>1738</v>
      </c>
      <c r="Q155" s="43">
        <f t="shared" ref="Q155" si="60">SUM(E155:P155)</f>
        <v>12264</v>
      </c>
      <c r="R155" s="44"/>
      <c r="S155" s="44"/>
      <c r="T155" s="43">
        <f>SUM($E155:E155)</f>
        <v>833</v>
      </c>
      <c r="U155" s="43">
        <f>SUM($E155:F155)</f>
        <v>1639</v>
      </c>
      <c r="V155" s="43">
        <f>SUM($E155:G155)</f>
        <v>2462</v>
      </c>
      <c r="W155" s="43">
        <f>SUM($E155:H155)</f>
        <v>2903</v>
      </c>
      <c r="X155" s="43">
        <f>SUM($E155:I155)</f>
        <v>3413</v>
      </c>
      <c r="Y155" s="43">
        <f>SUM($E155:J155)</f>
        <v>3986</v>
      </c>
      <c r="Z155" s="43">
        <f>SUM($E155:K155)</f>
        <v>4670</v>
      </c>
      <c r="AA155" s="43">
        <f>SUM($E155:L155)</f>
        <v>5564</v>
      </c>
      <c r="AB155" s="43">
        <f>SUM($E155:M155)</f>
        <v>7418</v>
      </c>
      <c r="AC155" s="43">
        <f>SUM($E155:N155)</f>
        <v>9013</v>
      </c>
      <c r="AD155" s="43">
        <f>SUM($E155:O155)</f>
        <v>10526</v>
      </c>
      <c r="AE155" s="43">
        <f>SUM($E155:P155)</f>
        <v>12264</v>
      </c>
      <c r="AG155" s="43">
        <f t="shared" si="54"/>
        <v>5564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2185</v>
      </c>
      <c r="F156" s="43">
        <f t="shared" si="57"/>
        <v>1525</v>
      </c>
      <c r="G156" s="43">
        <f t="shared" si="57"/>
        <v>2265</v>
      </c>
      <c r="H156" s="43">
        <f t="shared" si="57"/>
        <v>1256</v>
      </c>
      <c r="I156" s="43">
        <f t="shared" si="57"/>
        <v>1184</v>
      </c>
      <c r="J156" s="43">
        <f t="shared" si="57"/>
        <v>1400</v>
      </c>
      <c r="K156" s="43">
        <f t="shared" si="57"/>
        <v>1503</v>
      </c>
      <c r="L156" s="43">
        <f t="shared" si="57"/>
        <v>1670</v>
      </c>
      <c r="M156" s="43">
        <f t="shared" si="57"/>
        <v>1396</v>
      </c>
      <c r="N156" s="43">
        <f t="shared" si="57"/>
        <v>2249</v>
      </c>
      <c r="O156" s="43">
        <f t="shared" si="57"/>
        <v>2152</v>
      </c>
      <c r="P156" s="43">
        <f t="shared" si="57"/>
        <v>2117</v>
      </c>
      <c r="Q156" s="43">
        <f t="shared" ref="Q156:Q157" si="61">SUM(E156:P156)</f>
        <v>20902</v>
      </c>
      <c r="R156" s="44"/>
      <c r="S156" s="44"/>
      <c r="T156" s="43">
        <f>SUM($E156:E156)</f>
        <v>2185</v>
      </c>
      <c r="U156" s="43">
        <f>SUM($E156:F156)</f>
        <v>3710</v>
      </c>
      <c r="V156" s="43">
        <f>SUM($E156:G156)</f>
        <v>5975</v>
      </c>
      <c r="W156" s="43">
        <f>SUM($E156:H156)</f>
        <v>7231</v>
      </c>
      <c r="X156" s="43">
        <f>SUM($E156:I156)</f>
        <v>8415</v>
      </c>
      <c r="Y156" s="43">
        <f>SUM($E156:J156)</f>
        <v>9815</v>
      </c>
      <c r="Z156" s="43">
        <f>SUM($E156:K156)</f>
        <v>11318</v>
      </c>
      <c r="AA156" s="43">
        <f>SUM($E156:L156)</f>
        <v>12988</v>
      </c>
      <c r="AB156" s="43">
        <f>SUM($E156:M156)</f>
        <v>14384</v>
      </c>
      <c r="AC156" s="43">
        <f>SUM($E156:N156)</f>
        <v>16633</v>
      </c>
      <c r="AD156" s="43">
        <f>SUM($E156:O156)</f>
        <v>18785</v>
      </c>
      <c r="AE156" s="43">
        <f>SUM($E156:P156)</f>
        <v>20902</v>
      </c>
      <c r="AG156" s="43">
        <f t="shared" si="54"/>
        <v>12988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1635</v>
      </c>
      <c r="F157" s="43">
        <f t="shared" si="57"/>
        <v>2073</v>
      </c>
      <c r="G157" s="43">
        <f t="shared" si="57"/>
        <v>2119</v>
      </c>
      <c r="H157" s="43">
        <f t="shared" si="57"/>
        <v>2157</v>
      </c>
      <c r="I157" s="43">
        <f t="shared" si="57"/>
        <v>1981</v>
      </c>
      <c r="J157" s="43">
        <f t="shared" si="57"/>
        <v>1716</v>
      </c>
      <c r="K157" s="43">
        <f t="shared" si="57"/>
        <v>1453</v>
      </c>
      <c r="L157" s="43">
        <f t="shared" si="57"/>
        <v>1662</v>
      </c>
      <c r="M157" s="43">
        <f t="shared" si="57"/>
        <v>1540</v>
      </c>
      <c r="N157" s="43">
        <f t="shared" si="57"/>
        <v>1667</v>
      </c>
      <c r="O157" s="43">
        <f t="shared" si="57"/>
        <v>1628</v>
      </c>
      <c r="P157" s="43">
        <f t="shared" si="57"/>
        <v>1626</v>
      </c>
      <c r="Q157" s="43">
        <f t="shared" si="61"/>
        <v>21257</v>
      </c>
      <c r="R157" s="44"/>
      <c r="S157" s="44"/>
      <c r="T157" s="43">
        <f>SUM($E157:E157)</f>
        <v>1635</v>
      </c>
      <c r="U157" s="43">
        <f>SUM($E157:F157)</f>
        <v>3708</v>
      </c>
      <c r="V157" s="43">
        <f>SUM($E157:G157)</f>
        <v>5827</v>
      </c>
      <c r="W157" s="43">
        <f>SUM($E157:H157)</f>
        <v>7984</v>
      </c>
      <c r="X157" s="43">
        <f>SUM($E157:I157)</f>
        <v>9965</v>
      </c>
      <c r="Y157" s="43">
        <f>SUM($E157:J157)</f>
        <v>11681</v>
      </c>
      <c r="Z157" s="43">
        <f>SUM($E157:K157)</f>
        <v>13134</v>
      </c>
      <c r="AA157" s="43">
        <f>SUM($E157:L157)</f>
        <v>14796</v>
      </c>
      <c r="AB157" s="43">
        <f>SUM($E157:M157)</f>
        <v>16336</v>
      </c>
      <c r="AC157" s="43">
        <f>SUM($E157:N157)</f>
        <v>18003</v>
      </c>
      <c r="AD157" s="43">
        <f>SUM($E157:O157)</f>
        <v>19631</v>
      </c>
      <c r="AE157" s="43">
        <f>SUM($E157:P157)</f>
        <v>21257</v>
      </c>
      <c r="AG157" s="43">
        <f t="shared" si="54"/>
        <v>14796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1597</v>
      </c>
      <c r="F158" s="43">
        <f t="shared" si="57"/>
        <v>1579</v>
      </c>
      <c r="G158" s="43">
        <f t="shared" si="57"/>
        <v>1817</v>
      </c>
      <c r="H158" s="43">
        <f t="shared" si="57"/>
        <v>1543</v>
      </c>
      <c r="I158" s="43">
        <f t="shared" si="57"/>
        <v>1753</v>
      </c>
      <c r="J158" s="43">
        <f t="shared" si="57"/>
        <v>1841</v>
      </c>
      <c r="K158" s="43">
        <f t="shared" si="57"/>
        <v>1663</v>
      </c>
      <c r="L158" s="43">
        <f t="shared" si="57"/>
        <v>1585</v>
      </c>
      <c r="M158" s="43">
        <f t="shared" si="57"/>
        <v>1507</v>
      </c>
      <c r="N158" s="43">
        <f t="shared" si="57"/>
        <v>1322</v>
      </c>
      <c r="O158" s="43">
        <f t="shared" si="57"/>
        <v>1177</v>
      </c>
      <c r="P158" s="43">
        <f t="shared" si="57"/>
        <v>1089</v>
      </c>
      <c r="Q158" s="43">
        <f t="shared" ref="Q158:Q159" si="62">SUM(E158:P158)</f>
        <v>18473</v>
      </c>
      <c r="R158" s="44"/>
      <c r="S158" s="44"/>
      <c r="T158" s="43">
        <f>SUM($E158:E158)</f>
        <v>1597</v>
      </c>
      <c r="U158" s="43">
        <f>SUM($E158:F158)</f>
        <v>3176</v>
      </c>
      <c r="V158" s="43">
        <f>SUM($E158:G158)</f>
        <v>4993</v>
      </c>
      <c r="W158" s="43">
        <f>SUM($E158:H158)</f>
        <v>6536</v>
      </c>
      <c r="X158" s="43">
        <f>SUM($E158:I158)</f>
        <v>8289</v>
      </c>
      <c r="Y158" s="43">
        <f>SUM($E158:J158)</f>
        <v>10130</v>
      </c>
      <c r="Z158" s="43">
        <f>SUM($E158:K158)</f>
        <v>11793</v>
      </c>
      <c r="AA158" s="43">
        <f>SUM($E158:L158)</f>
        <v>13378</v>
      </c>
      <c r="AB158" s="43">
        <f>SUM($E158:M158)</f>
        <v>14885</v>
      </c>
      <c r="AC158" s="43">
        <f>SUM($E158:N158)</f>
        <v>16207</v>
      </c>
      <c r="AD158" s="43">
        <f>SUM($E158:O158)</f>
        <v>17384</v>
      </c>
      <c r="AE158" s="43">
        <f>SUM($E158:P158)</f>
        <v>18473</v>
      </c>
      <c r="AG158" s="43">
        <f t="shared" si="54"/>
        <v>13378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1459</v>
      </c>
      <c r="F159" s="43">
        <f t="shared" si="57"/>
        <v>1510</v>
      </c>
      <c r="G159" s="43">
        <f t="shared" si="57"/>
        <v>1578</v>
      </c>
      <c r="H159" s="43">
        <f t="shared" si="57"/>
        <v>1640</v>
      </c>
      <c r="I159" s="43">
        <f t="shared" si="57"/>
        <v>1538</v>
      </c>
      <c r="J159" s="43">
        <f t="shared" si="57"/>
        <v>1319</v>
      </c>
      <c r="K159" s="43">
        <f t="shared" si="57"/>
        <v>1405</v>
      </c>
      <c r="L159" s="43">
        <f t="shared" si="57"/>
        <v>1387</v>
      </c>
      <c r="M159" s="43">
        <f t="shared" si="57"/>
        <v>1416</v>
      </c>
      <c r="N159" s="43">
        <f t="shared" si="57"/>
        <v>1490</v>
      </c>
      <c r="O159" s="43">
        <f t="shared" si="57"/>
        <v>1327</v>
      </c>
      <c r="P159" s="43">
        <f t="shared" si="57"/>
        <v>1303</v>
      </c>
      <c r="Q159" s="43">
        <f t="shared" si="62"/>
        <v>17372</v>
      </c>
      <c r="R159" s="44"/>
      <c r="S159" s="44"/>
      <c r="T159" s="43">
        <f>SUM($E159:E159)</f>
        <v>1459</v>
      </c>
      <c r="U159" s="43">
        <f>SUM($E159:F159)</f>
        <v>2969</v>
      </c>
      <c r="V159" s="43">
        <f>SUM($E159:G159)</f>
        <v>4547</v>
      </c>
      <c r="W159" s="43">
        <f>SUM($E159:H159)</f>
        <v>6187</v>
      </c>
      <c r="X159" s="43">
        <f>SUM($E159:I159)</f>
        <v>7725</v>
      </c>
      <c r="Y159" s="43">
        <f>SUM($E159:J159)</f>
        <v>9044</v>
      </c>
      <c r="Z159" s="43">
        <f>SUM($E159:K159)</f>
        <v>10449</v>
      </c>
      <c r="AA159" s="43">
        <f>SUM($E159:L159)</f>
        <v>11836</v>
      </c>
      <c r="AB159" s="43">
        <f>SUM($E159:M159)</f>
        <v>13252</v>
      </c>
      <c r="AC159" s="43">
        <f>SUM($E159:N159)</f>
        <v>14742</v>
      </c>
      <c r="AD159" s="43">
        <f>SUM($E159:O159)</f>
        <v>16069</v>
      </c>
      <c r="AE159" s="43">
        <f>SUM($E159:P159)</f>
        <v>17372</v>
      </c>
      <c r="AG159" s="43">
        <f t="shared" si="54"/>
        <v>11836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1440</v>
      </c>
      <c r="F160" s="43">
        <f t="shared" si="57"/>
        <v>1491</v>
      </c>
      <c r="G160" s="43">
        <f t="shared" si="57"/>
        <v>1610</v>
      </c>
      <c r="H160" s="43">
        <f t="shared" si="57"/>
        <v>1466</v>
      </c>
      <c r="I160" s="43">
        <f t="shared" si="57"/>
        <v>1273</v>
      </c>
      <c r="J160" s="43">
        <f t="shared" si="57"/>
        <v>1309</v>
      </c>
      <c r="K160" s="43">
        <f t="shared" si="57"/>
        <v>1419</v>
      </c>
      <c r="L160" s="43">
        <f t="shared" si="57"/>
        <v>1310</v>
      </c>
      <c r="M160" s="43">
        <f t="shared" si="57"/>
        <v>1512</v>
      </c>
      <c r="N160" s="43">
        <f t="shared" si="57"/>
        <v>1676</v>
      </c>
      <c r="O160" s="43">
        <f t="shared" si="57"/>
        <v>1305</v>
      </c>
      <c r="P160" s="43">
        <f t="shared" si="57"/>
        <v>1189</v>
      </c>
      <c r="Q160" s="43">
        <f t="shared" ref="Q160" si="63">SUM(E160:P160)</f>
        <v>17000</v>
      </c>
      <c r="R160" s="44"/>
      <c r="S160" s="44"/>
      <c r="T160" s="43">
        <f>SUM($E160:E160)</f>
        <v>1440</v>
      </c>
      <c r="U160" s="43">
        <f>SUM($E160:F160)</f>
        <v>2931</v>
      </c>
      <c r="V160" s="43">
        <f>SUM($E160:G160)</f>
        <v>4541</v>
      </c>
      <c r="W160" s="43">
        <f>SUM($E160:H160)</f>
        <v>6007</v>
      </c>
      <c r="X160" s="43">
        <f>SUM($E160:I160)</f>
        <v>7280</v>
      </c>
      <c r="Y160" s="43">
        <f>SUM($E160:J160)</f>
        <v>8589</v>
      </c>
      <c r="Z160" s="43">
        <f>SUM($E160:K160)</f>
        <v>10008</v>
      </c>
      <c r="AA160" s="43">
        <f>SUM($E160:L160)</f>
        <v>11318</v>
      </c>
      <c r="AB160" s="43">
        <f>SUM($E160:M160)</f>
        <v>12830</v>
      </c>
      <c r="AC160" s="43">
        <f>SUM($E160:N160)</f>
        <v>14506</v>
      </c>
      <c r="AD160" s="43">
        <f>SUM($E160:O160)</f>
        <v>15811</v>
      </c>
      <c r="AE160" s="43">
        <f>SUM($E160:P160)</f>
        <v>17000</v>
      </c>
      <c r="AG160" s="43">
        <f t="shared" si="54"/>
        <v>11318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1126</v>
      </c>
      <c r="F161" s="43">
        <f t="shared" si="57"/>
        <v>1299</v>
      </c>
      <c r="G161" s="43">
        <f t="shared" si="57"/>
        <v>1583</v>
      </c>
      <c r="H161" s="43">
        <f t="shared" si="57"/>
        <v>1190</v>
      </c>
      <c r="I161" s="43">
        <f t="shared" si="57"/>
        <v>1189</v>
      </c>
      <c r="J161" s="43">
        <f t="shared" si="57"/>
        <v>1402</v>
      </c>
      <c r="K161" s="43">
        <f t="shared" si="57"/>
        <v>1134</v>
      </c>
      <c r="L161" s="43">
        <f t="shared" si="57"/>
        <v>952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ref="Q161" si="64">SUM(E161:P161)</f>
        <v>9875</v>
      </c>
      <c r="R161" s="44"/>
      <c r="S161" s="44"/>
      <c r="T161" s="43">
        <f>SUM($E161:E161)</f>
        <v>1126</v>
      </c>
      <c r="U161" s="43">
        <f>SUM($E161:F161)</f>
        <v>2425</v>
      </c>
      <c r="V161" s="43">
        <f>SUM($E161:G161)</f>
        <v>4008</v>
      </c>
      <c r="W161" s="43">
        <f>SUM($E161:H161)</f>
        <v>5198</v>
      </c>
      <c r="X161" s="43">
        <f>SUM($E161:I161)</f>
        <v>6387</v>
      </c>
      <c r="Y161" s="43">
        <f>SUM($E161:J161)</f>
        <v>7789</v>
      </c>
      <c r="Z161" s="43">
        <f>SUM($E161:K161)</f>
        <v>8923</v>
      </c>
      <c r="AA161" s="43">
        <f>SUM($E161:L161)</f>
        <v>9875</v>
      </c>
      <c r="AB161" s="43">
        <f>SUM($E161:M161)</f>
        <v>9875</v>
      </c>
      <c r="AC161" s="43">
        <f>SUM($E161:N161)</f>
        <v>9875</v>
      </c>
      <c r="AD161" s="43">
        <f>SUM($E161:O161)</f>
        <v>9875</v>
      </c>
      <c r="AE161" s="43">
        <f>SUM($E161:P161)</f>
        <v>9875</v>
      </c>
      <c r="AG161" s="43">
        <f t="shared" si="54"/>
        <v>9875</v>
      </c>
    </row>
    <row r="162" spans="1:33" ht="15.2" customHeight="1">
      <c r="R162" s="44"/>
      <c r="S162" s="44"/>
      <c r="AG162" s="43">
        <f t="shared" si="54"/>
        <v>0</v>
      </c>
    </row>
    <row r="163" spans="1:33" ht="15.2" customHeight="1">
      <c r="R163" s="19"/>
      <c r="S163" s="19"/>
      <c r="AG163" s="43">
        <f t="shared" si="54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5">SUMIFS(E$11:E$115,$A$11:$A$115,$A164,$C$11:$C$115,$C164)</f>
        <v>5292</v>
      </c>
      <c r="F164" s="43">
        <f t="shared" si="65"/>
        <v>4696</v>
      </c>
      <c r="G164" s="43">
        <f t="shared" si="65"/>
        <v>5116</v>
      </c>
      <c r="H164" s="43">
        <f t="shared" si="65"/>
        <v>4986</v>
      </c>
      <c r="I164" s="43">
        <f t="shared" si="65"/>
        <v>5084</v>
      </c>
      <c r="J164" s="43">
        <f t="shared" si="65"/>
        <v>4972</v>
      </c>
      <c r="K164" s="43">
        <f t="shared" si="65"/>
        <v>5726</v>
      </c>
      <c r="L164" s="43">
        <f t="shared" si="65"/>
        <v>4986</v>
      </c>
      <c r="M164" s="43">
        <f t="shared" si="65"/>
        <v>4794</v>
      </c>
      <c r="N164" s="43">
        <f t="shared" si="65"/>
        <v>4811</v>
      </c>
      <c r="O164" s="43">
        <f t="shared" si="65"/>
        <v>4694</v>
      </c>
      <c r="P164" s="43">
        <f t="shared" si="65"/>
        <v>4615</v>
      </c>
      <c r="Q164" s="43">
        <f t="shared" ref="Q164:Q173" si="66">SUM(E164:P164)</f>
        <v>59772</v>
      </c>
      <c r="R164" s="19"/>
      <c r="S164" s="19"/>
      <c r="T164" s="43">
        <f>SUM($E164:E164)</f>
        <v>5292</v>
      </c>
      <c r="U164" s="43">
        <f>SUM($E164:F164)</f>
        <v>9988</v>
      </c>
      <c r="V164" s="43">
        <f>SUM($E164:G164)</f>
        <v>15104</v>
      </c>
      <c r="W164" s="43">
        <f>SUM($E164:H164)</f>
        <v>20090</v>
      </c>
      <c r="X164" s="43">
        <f>SUM($E164:I164)</f>
        <v>25174</v>
      </c>
      <c r="Y164" s="43">
        <f>SUM($E164:J164)</f>
        <v>30146</v>
      </c>
      <c r="Z164" s="43">
        <f>SUM($E164:K164)</f>
        <v>35872</v>
      </c>
      <c r="AA164" s="43">
        <f>SUM($E164:L164)</f>
        <v>40858</v>
      </c>
      <c r="AB164" s="43">
        <f>SUM($E164:M164)</f>
        <v>45652</v>
      </c>
      <c r="AC164" s="43">
        <f>SUM($E164:N164)</f>
        <v>50463</v>
      </c>
      <c r="AD164" s="43">
        <f>SUM($E164:O164)</f>
        <v>55157</v>
      </c>
      <c r="AE164" s="43">
        <f>SUM($E164:P164)</f>
        <v>59772</v>
      </c>
      <c r="AG164" s="43">
        <f t="shared" si="54"/>
        <v>40858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5"/>
        <v>5278</v>
      </c>
      <c r="F165" s="43">
        <f t="shared" si="65"/>
        <v>4060</v>
      </c>
      <c r="G165" s="43">
        <f t="shared" si="65"/>
        <v>4505</v>
      </c>
      <c r="H165" s="43">
        <f t="shared" si="65"/>
        <v>4876</v>
      </c>
      <c r="I165" s="43">
        <f t="shared" si="65"/>
        <v>4771</v>
      </c>
      <c r="J165" s="43">
        <f t="shared" si="65"/>
        <v>4636</v>
      </c>
      <c r="K165" s="43">
        <f t="shared" si="65"/>
        <v>4730</v>
      </c>
      <c r="L165" s="43">
        <f t="shared" si="65"/>
        <v>5002</v>
      </c>
      <c r="M165" s="43">
        <f t="shared" si="65"/>
        <v>4615</v>
      </c>
      <c r="N165" s="43">
        <f t="shared" si="65"/>
        <v>4582</v>
      </c>
      <c r="O165" s="43">
        <f t="shared" si="65"/>
        <v>3144</v>
      </c>
      <c r="P165" s="43">
        <f t="shared" si="65"/>
        <v>4163</v>
      </c>
      <c r="Q165" s="43">
        <f t="shared" si="66"/>
        <v>54362</v>
      </c>
      <c r="R165" s="19"/>
      <c r="S165" s="19"/>
      <c r="T165" s="43">
        <f>SUM($E165:E165)</f>
        <v>5278</v>
      </c>
      <c r="U165" s="43">
        <f>SUM($E165:F165)</f>
        <v>9338</v>
      </c>
      <c r="V165" s="43">
        <f>SUM($E165:G165)</f>
        <v>13843</v>
      </c>
      <c r="W165" s="43">
        <f>SUM($E165:H165)</f>
        <v>18719</v>
      </c>
      <c r="X165" s="43">
        <f>SUM($E165:I165)</f>
        <v>23490</v>
      </c>
      <c r="Y165" s="43">
        <f>SUM($E165:J165)</f>
        <v>28126</v>
      </c>
      <c r="Z165" s="43">
        <f>SUM($E165:K165)</f>
        <v>32856</v>
      </c>
      <c r="AA165" s="43">
        <f>SUM($E165:L165)</f>
        <v>37858</v>
      </c>
      <c r="AB165" s="43">
        <f>SUM($E165:M165)</f>
        <v>42473</v>
      </c>
      <c r="AC165" s="43">
        <f>SUM($E165:N165)</f>
        <v>47055</v>
      </c>
      <c r="AD165" s="43">
        <f>SUM($E165:O165)</f>
        <v>50199</v>
      </c>
      <c r="AE165" s="43">
        <f>SUM($E165:P165)</f>
        <v>54362</v>
      </c>
      <c r="AG165" s="43">
        <f t="shared" si="54"/>
        <v>37858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5"/>
        <v>4831</v>
      </c>
      <c r="F166" s="43">
        <f t="shared" si="65"/>
        <v>4111</v>
      </c>
      <c r="G166" s="43">
        <f t="shared" si="65"/>
        <v>4314</v>
      </c>
      <c r="H166" s="43">
        <f t="shared" si="65"/>
        <v>4767</v>
      </c>
      <c r="I166" s="43">
        <f t="shared" si="65"/>
        <v>4772</v>
      </c>
      <c r="J166" s="43">
        <f t="shared" si="65"/>
        <v>4612</v>
      </c>
      <c r="K166" s="43">
        <f t="shared" si="65"/>
        <v>4730</v>
      </c>
      <c r="L166" s="43">
        <f t="shared" si="65"/>
        <v>5157</v>
      </c>
      <c r="M166" s="43">
        <f t="shared" si="65"/>
        <v>4560</v>
      </c>
      <c r="N166" s="43">
        <f t="shared" si="65"/>
        <v>5015</v>
      </c>
      <c r="O166" s="43">
        <f t="shared" si="65"/>
        <v>4554</v>
      </c>
      <c r="P166" s="43">
        <f t="shared" si="65"/>
        <v>4328</v>
      </c>
      <c r="Q166" s="43">
        <f t="shared" si="66"/>
        <v>55751</v>
      </c>
      <c r="R166" s="19"/>
      <c r="S166" s="19"/>
      <c r="T166" s="43">
        <f>SUM($E166:E166)</f>
        <v>4831</v>
      </c>
      <c r="U166" s="43">
        <f>SUM($E166:F166)</f>
        <v>8942</v>
      </c>
      <c r="V166" s="43">
        <f>SUM($E166:G166)</f>
        <v>13256</v>
      </c>
      <c r="W166" s="43">
        <f>SUM($E166:H166)</f>
        <v>18023</v>
      </c>
      <c r="X166" s="43">
        <f>SUM($E166:I166)</f>
        <v>22795</v>
      </c>
      <c r="Y166" s="43">
        <f>SUM($E166:J166)</f>
        <v>27407</v>
      </c>
      <c r="Z166" s="43">
        <f>SUM($E166:K166)</f>
        <v>32137</v>
      </c>
      <c r="AA166" s="43">
        <f>SUM($E166:L166)</f>
        <v>37294</v>
      </c>
      <c r="AB166" s="43">
        <f>SUM($E166:M166)</f>
        <v>41854</v>
      </c>
      <c r="AC166" s="43">
        <f>SUM($E166:N166)</f>
        <v>46869</v>
      </c>
      <c r="AD166" s="43">
        <f>SUM($E166:O166)</f>
        <v>51423</v>
      </c>
      <c r="AE166" s="43">
        <f>SUM($E166:P166)</f>
        <v>55751</v>
      </c>
      <c r="AG166" s="43">
        <f t="shared" si="54"/>
        <v>37294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65"/>
        <v>4812</v>
      </c>
      <c r="F167" s="43">
        <f t="shared" si="65"/>
        <v>4189</v>
      </c>
      <c r="G167" s="43">
        <f t="shared" si="65"/>
        <v>4361</v>
      </c>
      <c r="H167" s="43">
        <f t="shared" si="65"/>
        <v>5161</v>
      </c>
      <c r="I167" s="43">
        <f t="shared" si="65"/>
        <v>4696</v>
      </c>
      <c r="J167" s="43">
        <f t="shared" si="65"/>
        <v>4272</v>
      </c>
      <c r="K167" s="43">
        <f t="shared" si="65"/>
        <v>4516</v>
      </c>
      <c r="L167" s="43">
        <f t="shared" si="65"/>
        <v>4329</v>
      </c>
      <c r="M167" s="43">
        <f t="shared" si="65"/>
        <v>4220</v>
      </c>
      <c r="N167" s="43">
        <f t="shared" si="65"/>
        <v>4422</v>
      </c>
      <c r="O167" s="43">
        <f t="shared" si="65"/>
        <v>4166</v>
      </c>
      <c r="P167" s="43">
        <f t="shared" si="65"/>
        <v>3984</v>
      </c>
      <c r="Q167" s="43">
        <f t="shared" si="66"/>
        <v>53128</v>
      </c>
      <c r="R167" s="19"/>
      <c r="S167" s="19"/>
      <c r="T167" s="43">
        <f>SUM($E167:E167)</f>
        <v>4812</v>
      </c>
      <c r="U167" s="43">
        <f>SUM($E167:F167)</f>
        <v>9001</v>
      </c>
      <c r="V167" s="43">
        <f>SUM($E167:G167)</f>
        <v>13362</v>
      </c>
      <c r="W167" s="43">
        <f>SUM($E167:H167)</f>
        <v>18523</v>
      </c>
      <c r="X167" s="43">
        <f>SUM($E167:I167)</f>
        <v>23219</v>
      </c>
      <c r="Y167" s="43">
        <f>SUM($E167:J167)</f>
        <v>27491</v>
      </c>
      <c r="Z167" s="43">
        <f>SUM($E167:K167)</f>
        <v>32007</v>
      </c>
      <c r="AA167" s="43">
        <f>SUM($E167:L167)</f>
        <v>36336</v>
      </c>
      <c r="AB167" s="43">
        <f>SUM($E167:M167)</f>
        <v>40556</v>
      </c>
      <c r="AC167" s="43">
        <f>SUM($E167:N167)</f>
        <v>44978</v>
      </c>
      <c r="AD167" s="43">
        <f>SUM($E167:O167)</f>
        <v>49144</v>
      </c>
      <c r="AE167" s="43">
        <f>SUM($E167:P167)</f>
        <v>53128</v>
      </c>
      <c r="AG167" s="43">
        <f t="shared" si="54"/>
        <v>36336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5"/>
        <v>4549</v>
      </c>
      <c r="F168" s="43">
        <f t="shared" si="65"/>
        <v>3738</v>
      </c>
      <c r="G168" s="43">
        <f t="shared" si="65"/>
        <v>4268</v>
      </c>
      <c r="H168" s="43">
        <f t="shared" si="65"/>
        <v>3850</v>
      </c>
      <c r="I168" s="43">
        <f t="shared" si="65"/>
        <v>4181</v>
      </c>
      <c r="J168" s="43">
        <f t="shared" si="65"/>
        <v>3996</v>
      </c>
      <c r="K168" s="43">
        <f t="shared" si="65"/>
        <v>4594</v>
      </c>
      <c r="L168" s="43">
        <f t="shared" si="65"/>
        <v>4417</v>
      </c>
      <c r="M168" s="43">
        <f t="shared" si="65"/>
        <v>4292</v>
      </c>
      <c r="N168" s="43">
        <f t="shared" si="65"/>
        <v>4529</v>
      </c>
      <c r="O168" s="43">
        <f t="shared" si="65"/>
        <v>4199</v>
      </c>
      <c r="P168" s="43">
        <f t="shared" si="65"/>
        <v>4095</v>
      </c>
      <c r="Q168" s="43">
        <f t="shared" si="66"/>
        <v>50708</v>
      </c>
      <c r="R168" s="19"/>
      <c r="S168" s="19"/>
      <c r="T168" s="43">
        <f>SUM($E168:E168)</f>
        <v>4549</v>
      </c>
      <c r="U168" s="43">
        <f>SUM($E168:F168)</f>
        <v>8287</v>
      </c>
      <c r="V168" s="43">
        <f>SUM($E168:G168)</f>
        <v>12555</v>
      </c>
      <c r="W168" s="43">
        <f>SUM($E168:H168)</f>
        <v>16405</v>
      </c>
      <c r="X168" s="43">
        <f>SUM($E168:I168)</f>
        <v>20586</v>
      </c>
      <c r="Y168" s="43">
        <f>SUM($E168:J168)</f>
        <v>24582</v>
      </c>
      <c r="Z168" s="43">
        <f>SUM($E168:K168)</f>
        <v>29176</v>
      </c>
      <c r="AA168" s="43">
        <f>SUM($E168:L168)</f>
        <v>33593</v>
      </c>
      <c r="AB168" s="43">
        <f>SUM($E168:M168)</f>
        <v>37885</v>
      </c>
      <c r="AC168" s="43">
        <f>SUM($E168:N168)</f>
        <v>42414</v>
      </c>
      <c r="AD168" s="43">
        <f>SUM($E168:O168)</f>
        <v>46613</v>
      </c>
      <c r="AE168" s="43">
        <f>SUM($E168:P168)</f>
        <v>50708</v>
      </c>
      <c r="AG168" s="43">
        <f t="shared" si="54"/>
        <v>33593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5"/>
        <v>4462</v>
      </c>
      <c r="F169" s="43">
        <f t="shared" si="65"/>
        <v>3734</v>
      </c>
      <c r="G169" s="43">
        <f t="shared" si="65"/>
        <v>4230</v>
      </c>
      <c r="H169" s="43">
        <f t="shared" si="65"/>
        <v>4067</v>
      </c>
      <c r="I169" s="43">
        <f t="shared" si="65"/>
        <v>4238</v>
      </c>
      <c r="J169" s="43">
        <f t="shared" si="65"/>
        <v>4096</v>
      </c>
      <c r="K169" s="43">
        <f t="shared" si="65"/>
        <v>4340</v>
      </c>
      <c r="L169" s="43">
        <f t="shared" si="65"/>
        <v>4250</v>
      </c>
      <c r="M169" s="43">
        <f t="shared" si="65"/>
        <v>4060</v>
      </c>
      <c r="N169" s="43">
        <f t="shared" si="65"/>
        <v>4272</v>
      </c>
      <c r="O169" s="43">
        <f t="shared" si="65"/>
        <v>3982</v>
      </c>
      <c r="P169" s="43">
        <f t="shared" si="65"/>
        <v>3813</v>
      </c>
      <c r="Q169" s="43">
        <f t="shared" si="66"/>
        <v>49544</v>
      </c>
      <c r="R169" s="19"/>
      <c r="S169" s="19"/>
      <c r="T169" s="43">
        <f>SUM($E169:E169)</f>
        <v>4462</v>
      </c>
      <c r="U169" s="43">
        <f>SUM($E169:F169)</f>
        <v>8196</v>
      </c>
      <c r="V169" s="43">
        <f>SUM($E169:G169)</f>
        <v>12426</v>
      </c>
      <c r="W169" s="43">
        <f>SUM($E169:H169)</f>
        <v>16493</v>
      </c>
      <c r="X169" s="43">
        <f>SUM($E169:I169)</f>
        <v>20731</v>
      </c>
      <c r="Y169" s="43">
        <f>SUM($E169:J169)</f>
        <v>24827</v>
      </c>
      <c r="Z169" s="43">
        <f>SUM($E169:K169)</f>
        <v>29167</v>
      </c>
      <c r="AA169" s="43">
        <f>SUM($E169:L169)</f>
        <v>33417</v>
      </c>
      <c r="AB169" s="43">
        <f>SUM($E169:M169)</f>
        <v>37477</v>
      </c>
      <c r="AC169" s="43">
        <f>SUM($E169:N169)</f>
        <v>41749</v>
      </c>
      <c r="AD169" s="43">
        <f>SUM($E169:O169)</f>
        <v>45731</v>
      </c>
      <c r="AE169" s="43">
        <f>SUM($E169:P169)</f>
        <v>49544</v>
      </c>
      <c r="AG169" s="43">
        <f t="shared" si="54"/>
        <v>33417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5"/>
        <v>4406</v>
      </c>
      <c r="F170" s="43">
        <f t="shared" si="65"/>
        <v>3938</v>
      </c>
      <c r="G170" s="43">
        <f t="shared" si="65"/>
        <v>3943</v>
      </c>
      <c r="H170" s="43">
        <f t="shared" si="65"/>
        <v>4095</v>
      </c>
      <c r="I170" s="43">
        <f t="shared" si="65"/>
        <v>4096</v>
      </c>
      <c r="J170" s="43">
        <f t="shared" si="65"/>
        <v>4157</v>
      </c>
      <c r="K170" s="43">
        <f t="shared" si="65"/>
        <v>4242</v>
      </c>
      <c r="L170" s="43">
        <f t="shared" si="65"/>
        <v>4537</v>
      </c>
      <c r="M170" s="43">
        <f t="shared" si="65"/>
        <v>3836</v>
      </c>
      <c r="N170" s="43">
        <f t="shared" si="65"/>
        <v>4045</v>
      </c>
      <c r="O170" s="43">
        <f t="shared" si="65"/>
        <v>3709</v>
      </c>
      <c r="P170" s="43">
        <f t="shared" si="65"/>
        <v>3674</v>
      </c>
      <c r="Q170" s="43">
        <f t="shared" si="66"/>
        <v>48678</v>
      </c>
      <c r="R170" s="19"/>
      <c r="S170" s="19"/>
      <c r="T170" s="43">
        <f>SUM($E170:E170)</f>
        <v>4406</v>
      </c>
      <c r="U170" s="43">
        <f>SUM($E170:F170)</f>
        <v>8344</v>
      </c>
      <c r="V170" s="43">
        <f>SUM($E170:G170)</f>
        <v>12287</v>
      </c>
      <c r="W170" s="43">
        <f>SUM($E170:H170)</f>
        <v>16382</v>
      </c>
      <c r="X170" s="43">
        <f>SUM($E170:I170)</f>
        <v>20478</v>
      </c>
      <c r="Y170" s="43">
        <f>SUM($E170:J170)</f>
        <v>24635</v>
      </c>
      <c r="Z170" s="43">
        <f>SUM($E170:K170)</f>
        <v>28877</v>
      </c>
      <c r="AA170" s="43">
        <f>SUM($E170:L170)</f>
        <v>33414</v>
      </c>
      <c r="AB170" s="43">
        <f>SUM($E170:M170)</f>
        <v>37250</v>
      </c>
      <c r="AC170" s="43">
        <f>SUM($E170:N170)</f>
        <v>41295</v>
      </c>
      <c r="AD170" s="43">
        <f>SUM($E170:O170)</f>
        <v>45004</v>
      </c>
      <c r="AE170" s="43">
        <f>SUM($E170:P170)</f>
        <v>48678</v>
      </c>
      <c r="AG170" s="43">
        <f t="shared" si="54"/>
        <v>33414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5"/>
        <v>4132</v>
      </c>
      <c r="F171" s="43">
        <f t="shared" si="65"/>
        <v>3477</v>
      </c>
      <c r="G171" s="43">
        <f t="shared" si="65"/>
        <v>3633</v>
      </c>
      <c r="H171" s="43">
        <f t="shared" si="65"/>
        <v>3604</v>
      </c>
      <c r="I171" s="43">
        <f t="shared" si="65"/>
        <v>2701</v>
      </c>
      <c r="J171" s="43">
        <f t="shared" si="65"/>
        <v>2936</v>
      </c>
      <c r="K171" s="43">
        <f t="shared" si="65"/>
        <v>3823</v>
      </c>
      <c r="L171" s="43">
        <f t="shared" si="65"/>
        <v>4501</v>
      </c>
      <c r="M171" s="43">
        <f t="shared" si="65"/>
        <v>3791</v>
      </c>
      <c r="N171" s="43">
        <f t="shared" si="65"/>
        <v>3792</v>
      </c>
      <c r="O171" s="43">
        <f t="shared" si="65"/>
        <v>3635</v>
      </c>
      <c r="P171" s="43">
        <f t="shared" si="65"/>
        <v>3485</v>
      </c>
      <c r="Q171" s="43">
        <f t="shared" si="66"/>
        <v>43510</v>
      </c>
      <c r="R171" s="19"/>
      <c r="S171" s="19"/>
      <c r="T171" s="43">
        <f>SUM($E171:E171)</f>
        <v>4132</v>
      </c>
      <c r="U171" s="43">
        <f>SUM($E171:F171)</f>
        <v>7609</v>
      </c>
      <c r="V171" s="43">
        <f>SUM($E171:G171)</f>
        <v>11242</v>
      </c>
      <c r="W171" s="43">
        <f>SUM($E171:H171)</f>
        <v>14846</v>
      </c>
      <c r="X171" s="43">
        <f>SUM($E171:I171)</f>
        <v>17547</v>
      </c>
      <c r="Y171" s="43">
        <f>SUM($E171:J171)</f>
        <v>20483</v>
      </c>
      <c r="Z171" s="43">
        <f>SUM($E171:K171)</f>
        <v>24306</v>
      </c>
      <c r="AA171" s="43">
        <f>SUM($E171:L171)</f>
        <v>28807</v>
      </c>
      <c r="AB171" s="43">
        <f>SUM($E171:M171)</f>
        <v>32598</v>
      </c>
      <c r="AC171" s="43">
        <f>SUM($E171:N171)</f>
        <v>36390</v>
      </c>
      <c r="AD171" s="43">
        <f>SUM($E171:O171)</f>
        <v>40025</v>
      </c>
      <c r="AE171" s="43">
        <f>SUM($E171:P171)</f>
        <v>43510</v>
      </c>
      <c r="AG171" s="43">
        <f t="shared" si="54"/>
        <v>28807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5"/>
        <v>3909</v>
      </c>
      <c r="F172" s="43">
        <f t="shared" si="65"/>
        <v>3021</v>
      </c>
      <c r="G172" s="43">
        <f t="shared" si="65"/>
        <v>3656</v>
      </c>
      <c r="H172" s="43">
        <f t="shared" si="65"/>
        <v>3431</v>
      </c>
      <c r="I172" s="43">
        <f t="shared" si="65"/>
        <v>3783</v>
      </c>
      <c r="J172" s="43">
        <f t="shared" si="65"/>
        <v>3901</v>
      </c>
      <c r="K172" s="43">
        <f t="shared" si="65"/>
        <v>3836</v>
      </c>
      <c r="L172" s="43">
        <f t="shared" si="65"/>
        <v>4182</v>
      </c>
      <c r="M172" s="43">
        <f t="shared" si="65"/>
        <v>3721</v>
      </c>
      <c r="N172" s="43">
        <f t="shared" si="65"/>
        <v>3749</v>
      </c>
      <c r="O172" s="43">
        <f t="shared" si="65"/>
        <v>2063</v>
      </c>
      <c r="P172" s="43">
        <f t="shared" si="65"/>
        <v>3279</v>
      </c>
      <c r="Q172" s="43">
        <f t="shared" si="66"/>
        <v>42531</v>
      </c>
      <c r="R172" s="19"/>
      <c r="S172" s="19"/>
      <c r="T172" s="43">
        <f>SUM($E172:E172)</f>
        <v>3909</v>
      </c>
      <c r="U172" s="43">
        <f>SUM($E172:F172)</f>
        <v>6930</v>
      </c>
      <c r="V172" s="43">
        <f>SUM($E172:G172)</f>
        <v>10586</v>
      </c>
      <c r="W172" s="43">
        <f>SUM($E172:H172)</f>
        <v>14017</v>
      </c>
      <c r="X172" s="43">
        <f>SUM($E172:I172)</f>
        <v>17800</v>
      </c>
      <c r="Y172" s="43">
        <f>SUM($E172:J172)</f>
        <v>21701</v>
      </c>
      <c r="Z172" s="43">
        <f>SUM($E172:K172)</f>
        <v>25537</v>
      </c>
      <c r="AA172" s="43">
        <f>SUM($E172:L172)</f>
        <v>29719</v>
      </c>
      <c r="AB172" s="43">
        <f>SUM($E172:M172)</f>
        <v>33440</v>
      </c>
      <c r="AC172" s="43">
        <f>SUM($E172:N172)</f>
        <v>37189</v>
      </c>
      <c r="AD172" s="43">
        <f>SUM($E172:O172)</f>
        <v>39252</v>
      </c>
      <c r="AE172" s="43">
        <f>SUM($E172:P172)</f>
        <v>42531</v>
      </c>
      <c r="AG172" s="43">
        <f t="shared" si="54"/>
        <v>29719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5"/>
        <v>3773</v>
      </c>
      <c r="F173" s="43">
        <f t="shared" si="65"/>
        <v>2994</v>
      </c>
      <c r="G173" s="43">
        <f t="shared" si="65"/>
        <v>3479</v>
      </c>
      <c r="H173" s="43">
        <f t="shared" si="65"/>
        <v>3462</v>
      </c>
      <c r="I173" s="43">
        <f t="shared" si="65"/>
        <v>3848</v>
      </c>
      <c r="J173" s="43">
        <f t="shared" si="65"/>
        <v>3724</v>
      </c>
      <c r="K173" s="43">
        <f t="shared" si="65"/>
        <v>4220</v>
      </c>
      <c r="L173" s="43">
        <f t="shared" si="65"/>
        <v>4192</v>
      </c>
      <c r="M173" s="43">
        <f t="shared" si="65"/>
        <v>3989</v>
      </c>
      <c r="N173" s="43">
        <f t="shared" si="65"/>
        <v>3888</v>
      </c>
      <c r="O173" s="43">
        <f t="shared" si="65"/>
        <v>3479</v>
      </c>
      <c r="P173" s="43">
        <f t="shared" si="65"/>
        <v>3435</v>
      </c>
      <c r="Q173" s="43">
        <f t="shared" si="66"/>
        <v>44483</v>
      </c>
      <c r="R173" s="19"/>
      <c r="S173" s="19"/>
      <c r="T173" s="43">
        <f>SUM($E173:E173)</f>
        <v>3773</v>
      </c>
      <c r="U173" s="43">
        <f>SUM($E173:F173)</f>
        <v>6767</v>
      </c>
      <c r="V173" s="43">
        <f>SUM($E173:G173)</f>
        <v>10246</v>
      </c>
      <c r="W173" s="43">
        <f>SUM($E173:H173)</f>
        <v>13708</v>
      </c>
      <c r="X173" s="43">
        <f>SUM($E173:I173)</f>
        <v>17556</v>
      </c>
      <c r="Y173" s="43">
        <f>SUM($E173:J173)</f>
        <v>21280</v>
      </c>
      <c r="Z173" s="43">
        <f>SUM($E173:K173)</f>
        <v>25500</v>
      </c>
      <c r="AA173" s="43">
        <f>SUM($E173:L173)</f>
        <v>29692</v>
      </c>
      <c r="AB173" s="43">
        <f>SUM($E173:M173)</f>
        <v>33681</v>
      </c>
      <c r="AC173" s="43">
        <f>SUM($E173:N173)</f>
        <v>37569</v>
      </c>
      <c r="AD173" s="43">
        <f>SUM($E173:O173)</f>
        <v>41048</v>
      </c>
      <c r="AE173" s="43">
        <f>SUM($E173:P173)</f>
        <v>44483</v>
      </c>
      <c r="AG173" s="43">
        <f t="shared" si="54"/>
        <v>29692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7">SUMIFS(E$11:E$115,$A$11:$A$115,$A174,$C$11:$C$115,$C174)</f>
        <v>3869</v>
      </c>
      <c r="F174" s="43">
        <f t="shared" si="67"/>
        <v>3214</v>
      </c>
      <c r="G174" s="43">
        <f t="shared" si="67"/>
        <v>3369</v>
      </c>
      <c r="H174" s="43">
        <f t="shared" si="67"/>
        <v>3449</v>
      </c>
      <c r="I174" s="43">
        <f t="shared" si="67"/>
        <v>3604</v>
      </c>
      <c r="J174" s="43">
        <f t="shared" si="67"/>
        <v>4133</v>
      </c>
      <c r="K174" s="43">
        <f t="shared" si="67"/>
        <v>3975</v>
      </c>
      <c r="L174" s="43">
        <f t="shared" si="67"/>
        <v>4140</v>
      </c>
      <c r="M174" s="43">
        <f t="shared" si="67"/>
        <v>3731</v>
      </c>
      <c r="N174" s="43">
        <f t="shared" si="67"/>
        <v>3890</v>
      </c>
      <c r="O174" s="43">
        <f t="shared" si="67"/>
        <v>3518</v>
      </c>
      <c r="P174" s="43">
        <f t="shared" si="67"/>
        <v>3610</v>
      </c>
      <c r="Q174" s="43">
        <f t="shared" ref="Q174:Q177" si="68">SUM(E174:P174)</f>
        <v>44502</v>
      </c>
      <c r="R174" s="19"/>
      <c r="S174" s="19"/>
      <c r="T174" s="43">
        <f>SUM($E174:E174)</f>
        <v>3869</v>
      </c>
      <c r="U174" s="43">
        <f>SUM($E174:F174)</f>
        <v>7083</v>
      </c>
      <c r="V174" s="43">
        <f>SUM($E174:G174)</f>
        <v>10452</v>
      </c>
      <c r="W174" s="43">
        <f>SUM($E174:H174)</f>
        <v>13901</v>
      </c>
      <c r="X174" s="43">
        <f>SUM($E174:I174)</f>
        <v>17505</v>
      </c>
      <c r="Y174" s="43">
        <f>SUM($E174:J174)</f>
        <v>21638</v>
      </c>
      <c r="Z174" s="43">
        <f>SUM($E174:K174)</f>
        <v>25613</v>
      </c>
      <c r="AA174" s="43">
        <f>SUM($E174:L174)</f>
        <v>29753</v>
      </c>
      <c r="AB174" s="43">
        <f>SUM($E174:M174)</f>
        <v>33484</v>
      </c>
      <c r="AC174" s="43">
        <f>SUM($E174:N174)</f>
        <v>37374</v>
      </c>
      <c r="AD174" s="43">
        <f>SUM($E174:O174)</f>
        <v>40892</v>
      </c>
      <c r="AE174" s="43">
        <f>SUM($E174:P174)</f>
        <v>44502</v>
      </c>
      <c r="AG174" s="43">
        <f t="shared" si="54"/>
        <v>29753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7"/>
        <v>3882</v>
      </c>
      <c r="F175" s="43">
        <f t="shared" si="67"/>
        <v>2989</v>
      </c>
      <c r="G175" s="43">
        <f t="shared" si="67"/>
        <v>3394</v>
      </c>
      <c r="H175" s="43">
        <f t="shared" si="67"/>
        <v>3546</v>
      </c>
      <c r="I175" s="43">
        <f t="shared" si="67"/>
        <v>3499</v>
      </c>
      <c r="J175" s="43">
        <f t="shared" si="67"/>
        <v>3756</v>
      </c>
      <c r="K175" s="43">
        <f t="shared" si="67"/>
        <v>4242</v>
      </c>
      <c r="L175" s="43">
        <f t="shared" si="67"/>
        <v>3919</v>
      </c>
      <c r="M175" s="43">
        <f t="shared" si="67"/>
        <v>3751</v>
      </c>
      <c r="N175" s="43">
        <f t="shared" si="67"/>
        <v>2538</v>
      </c>
      <c r="O175" s="43">
        <f t="shared" si="67"/>
        <v>3110</v>
      </c>
      <c r="P175" s="43">
        <f t="shared" si="67"/>
        <v>2937</v>
      </c>
      <c r="Q175" s="43">
        <f t="shared" ref="Q175" si="69">SUM(E175:P175)</f>
        <v>41563</v>
      </c>
      <c r="R175" s="19"/>
      <c r="S175" s="19"/>
      <c r="T175" s="43">
        <f>SUM($E175:E175)</f>
        <v>3882</v>
      </c>
      <c r="U175" s="43">
        <f>SUM($E175:F175)</f>
        <v>6871</v>
      </c>
      <c r="V175" s="43">
        <f>SUM($E175:G175)</f>
        <v>10265</v>
      </c>
      <c r="W175" s="43">
        <f>SUM($E175:H175)</f>
        <v>13811</v>
      </c>
      <c r="X175" s="43">
        <f>SUM($E175:I175)</f>
        <v>17310</v>
      </c>
      <c r="Y175" s="43">
        <f>SUM($E175:J175)</f>
        <v>21066</v>
      </c>
      <c r="Z175" s="43">
        <f>SUM($E175:K175)</f>
        <v>25308</v>
      </c>
      <c r="AA175" s="43">
        <f>SUM($E175:L175)</f>
        <v>29227</v>
      </c>
      <c r="AB175" s="43">
        <f>SUM($E175:M175)</f>
        <v>32978</v>
      </c>
      <c r="AC175" s="43">
        <f>SUM($E175:N175)</f>
        <v>35516</v>
      </c>
      <c r="AD175" s="43">
        <f>SUM($E175:O175)</f>
        <v>38626</v>
      </c>
      <c r="AE175" s="43">
        <f>SUM($E175:P175)</f>
        <v>41563</v>
      </c>
      <c r="AG175" s="43">
        <f t="shared" si="54"/>
        <v>29227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7"/>
        <v>3308</v>
      </c>
      <c r="F176" s="43">
        <f t="shared" si="67"/>
        <v>2584</v>
      </c>
      <c r="G176" s="43">
        <f t="shared" si="67"/>
        <v>2913</v>
      </c>
      <c r="H176" s="43">
        <f t="shared" si="67"/>
        <v>2556</v>
      </c>
      <c r="I176" s="43">
        <f t="shared" si="67"/>
        <v>2744</v>
      </c>
      <c r="J176" s="43">
        <f t="shared" si="67"/>
        <v>2531</v>
      </c>
      <c r="K176" s="43">
        <f t="shared" si="67"/>
        <v>2422</v>
      </c>
      <c r="L176" s="43">
        <f t="shared" si="67"/>
        <v>2480</v>
      </c>
      <c r="M176" s="43">
        <f t="shared" si="67"/>
        <v>2340</v>
      </c>
      <c r="N176" s="43">
        <f t="shared" si="67"/>
        <v>2428</v>
      </c>
      <c r="O176" s="43">
        <f t="shared" si="67"/>
        <v>2303</v>
      </c>
      <c r="P176" s="43">
        <f t="shared" si="67"/>
        <v>2145</v>
      </c>
      <c r="Q176" s="43">
        <f t="shared" si="68"/>
        <v>30754</v>
      </c>
      <c r="R176" s="19"/>
      <c r="S176" s="19"/>
      <c r="T176" s="43">
        <f>SUM($E176:E176)</f>
        <v>3308</v>
      </c>
      <c r="U176" s="43">
        <f>SUM($E176:F176)</f>
        <v>5892</v>
      </c>
      <c r="V176" s="43">
        <f>SUM($E176:G176)</f>
        <v>8805</v>
      </c>
      <c r="W176" s="43">
        <f>SUM($E176:H176)</f>
        <v>11361</v>
      </c>
      <c r="X176" s="43">
        <f>SUM($E176:I176)</f>
        <v>14105</v>
      </c>
      <c r="Y176" s="43">
        <f>SUM($E176:J176)</f>
        <v>16636</v>
      </c>
      <c r="Z176" s="43">
        <f>SUM($E176:K176)</f>
        <v>19058</v>
      </c>
      <c r="AA176" s="43">
        <f>SUM($E176:L176)</f>
        <v>21538</v>
      </c>
      <c r="AB176" s="43">
        <f>SUM($E176:M176)</f>
        <v>23878</v>
      </c>
      <c r="AC176" s="43">
        <f>SUM($E176:N176)</f>
        <v>26306</v>
      </c>
      <c r="AD176" s="43">
        <f>SUM($E176:O176)</f>
        <v>28609</v>
      </c>
      <c r="AE176" s="43">
        <f>SUM($E176:P176)</f>
        <v>30754</v>
      </c>
      <c r="AG176" s="43">
        <f t="shared" si="54"/>
        <v>21538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7"/>
        <v>2541</v>
      </c>
      <c r="F177" s="43">
        <f t="shared" si="67"/>
        <v>2440</v>
      </c>
      <c r="G177" s="43">
        <f t="shared" si="67"/>
        <v>2591</v>
      </c>
      <c r="H177" s="43">
        <f t="shared" si="67"/>
        <v>2556</v>
      </c>
      <c r="I177" s="43">
        <f t="shared" si="67"/>
        <v>2638</v>
      </c>
      <c r="J177" s="43">
        <f t="shared" si="67"/>
        <v>2591</v>
      </c>
      <c r="K177" s="43">
        <f t="shared" si="67"/>
        <v>2648</v>
      </c>
      <c r="L177" s="43">
        <f t="shared" si="67"/>
        <v>2856</v>
      </c>
      <c r="M177" s="43">
        <f t="shared" si="67"/>
        <v>2744</v>
      </c>
      <c r="N177" s="43">
        <f t="shared" si="67"/>
        <v>2790</v>
      </c>
      <c r="O177" s="43">
        <f t="shared" si="67"/>
        <v>2585</v>
      </c>
      <c r="P177" s="43">
        <f t="shared" si="67"/>
        <v>2498</v>
      </c>
      <c r="Q177" s="43">
        <f t="shared" si="68"/>
        <v>31478</v>
      </c>
      <c r="R177" s="19"/>
      <c r="S177" s="19"/>
      <c r="T177" s="43">
        <f>SUM($E177:E177)</f>
        <v>2541</v>
      </c>
      <c r="U177" s="43">
        <f>SUM($E177:F177)</f>
        <v>4981</v>
      </c>
      <c r="V177" s="43">
        <f>SUM($E177:G177)</f>
        <v>7572</v>
      </c>
      <c r="W177" s="43">
        <f>SUM($E177:H177)</f>
        <v>10128</v>
      </c>
      <c r="X177" s="43">
        <f>SUM($E177:I177)</f>
        <v>12766</v>
      </c>
      <c r="Y177" s="43">
        <f>SUM($E177:J177)</f>
        <v>15357</v>
      </c>
      <c r="Z177" s="43">
        <f>SUM($E177:K177)</f>
        <v>18005</v>
      </c>
      <c r="AA177" s="43">
        <f>SUM($E177:L177)</f>
        <v>20861</v>
      </c>
      <c r="AB177" s="43">
        <f>SUM($E177:M177)</f>
        <v>23605</v>
      </c>
      <c r="AC177" s="43">
        <f>SUM($E177:N177)</f>
        <v>26395</v>
      </c>
      <c r="AD177" s="43">
        <f>SUM($E177:O177)</f>
        <v>28980</v>
      </c>
      <c r="AE177" s="43">
        <f>SUM($E177:P177)</f>
        <v>31478</v>
      </c>
      <c r="AG177" s="43">
        <f t="shared" si="54"/>
        <v>20861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7"/>
        <v>2525</v>
      </c>
      <c r="F178" s="43">
        <f t="shared" si="67"/>
        <v>2428</v>
      </c>
      <c r="G178" s="43">
        <f t="shared" si="67"/>
        <v>1483</v>
      </c>
      <c r="H178" s="43">
        <f t="shared" si="67"/>
        <v>0</v>
      </c>
      <c r="I178" s="43">
        <f t="shared" si="67"/>
        <v>0</v>
      </c>
      <c r="J178" s="43">
        <f t="shared" si="67"/>
        <v>0</v>
      </c>
      <c r="K178" s="43">
        <f t="shared" si="67"/>
        <v>0</v>
      </c>
      <c r="L178" s="43">
        <f t="shared" si="67"/>
        <v>3</v>
      </c>
      <c r="M178" s="43">
        <f t="shared" si="67"/>
        <v>1</v>
      </c>
      <c r="N178" s="43">
        <f t="shared" si="67"/>
        <v>5</v>
      </c>
      <c r="O178" s="43">
        <f t="shared" si="67"/>
        <v>8</v>
      </c>
      <c r="P178" s="43">
        <f t="shared" si="67"/>
        <v>9</v>
      </c>
      <c r="Q178" s="43">
        <f t="shared" ref="Q178" si="70">SUM(E178:P178)</f>
        <v>6462</v>
      </c>
      <c r="R178" s="19"/>
      <c r="S178" s="19"/>
      <c r="T178" s="43">
        <f>SUM($E178:E178)</f>
        <v>2525</v>
      </c>
      <c r="U178" s="43">
        <f>SUM($E178:F178)</f>
        <v>4953</v>
      </c>
      <c r="V178" s="43">
        <f>SUM($E178:G178)</f>
        <v>6436</v>
      </c>
      <c r="W178" s="43">
        <f>SUM($E178:H178)</f>
        <v>6436</v>
      </c>
      <c r="X178" s="43">
        <f>SUM($E178:I178)</f>
        <v>6436</v>
      </c>
      <c r="Y178" s="43">
        <f>SUM($E178:J178)</f>
        <v>6436</v>
      </c>
      <c r="Z178" s="43">
        <f>SUM($E178:K178)</f>
        <v>6436</v>
      </c>
      <c r="AA178" s="43">
        <f>SUM($E178:L178)</f>
        <v>6439</v>
      </c>
      <c r="AB178" s="43">
        <f>SUM($E178:M178)</f>
        <v>6440</v>
      </c>
      <c r="AC178" s="43">
        <f>SUM($E178:N178)</f>
        <v>6445</v>
      </c>
      <c r="AD178" s="43">
        <f>SUM($E178:O178)</f>
        <v>6453</v>
      </c>
      <c r="AE178" s="43">
        <f>SUM($E178:P178)</f>
        <v>6462</v>
      </c>
      <c r="AG178" s="43">
        <f t="shared" si="54"/>
        <v>6439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7"/>
        <v>12</v>
      </c>
      <c r="F179" s="43">
        <f t="shared" si="67"/>
        <v>9</v>
      </c>
      <c r="G179" s="43">
        <f t="shared" si="67"/>
        <v>27</v>
      </c>
      <c r="H179" s="43">
        <f t="shared" si="67"/>
        <v>34</v>
      </c>
      <c r="I179" s="43">
        <f t="shared" si="67"/>
        <v>39</v>
      </c>
      <c r="J179" s="43">
        <f t="shared" si="67"/>
        <v>42</v>
      </c>
      <c r="K179" s="43">
        <f t="shared" si="67"/>
        <v>33</v>
      </c>
      <c r="L179" s="43">
        <f t="shared" si="67"/>
        <v>78</v>
      </c>
      <c r="M179" s="43">
        <f t="shared" si="67"/>
        <v>65</v>
      </c>
      <c r="N179" s="43">
        <f t="shared" si="67"/>
        <v>81</v>
      </c>
      <c r="O179" s="43">
        <f t="shared" si="67"/>
        <v>116</v>
      </c>
      <c r="P179" s="43">
        <f t="shared" si="67"/>
        <v>101</v>
      </c>
      <c r="Q179" s="43">
        <f t="shared" ref="Q179:Q180" si="71">SUM(E179:P179)</f>
        <v>637</v>
      </c>
      <c r="R179" s="19"/>
      <c r="S179" s="19"/>
      <c r="T179" s="43">
        <f>SUM($E179:E179)</f>
        <v>12</v>
      </c>
      <c r="U179" s="43">
        <f>SUM($E179:F179)</f>
        <v>21</v>
      </c>
      <c r="V179" s="43">
        <f>SUM($E179:G179)</f>
        <v>48</v>
      </c>
      <c r="W179" s="43">
        <f>SUM($E179:H179)</f>
        <v>82</v>
      </c>
      <c r="X179" s="43">
        <f>SUM($E179:I179)</f>
        <v>121</v>
      </c>
      <c r="Y179" s="43">
        <f>SUM($E179:J179)</f>
        <v>163</v>
      </c>
      <c r="Z179" s="43">
        <f>SUM($E179:K179)</f>
        <v>196</v>
      </c>
      <c r="AA179" s="43">
        <f>SUM($E179:L179)</f>
        <v>274</v>
      </c>
      <c r="AB179" s="43">
        <f>SUM($E179:M179)</f>
        <v>339</v>
      </c>
      <c r="AC179" s="43">
        <f>SUM($E179:N179)</f>
        <v>420</v>
      </c>
      <c r="AD179" s="43">
        <f>SUM($E179:O179)</f>
        <v>536</v>
      </c>
      <c r="AE179" s="43">
        <f>SUM($E179:P179)</f>
        <v>637</v>
      </c>
      <c r="AG179" s="43">
        <f t="shared" si="54"/>
        <v>274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7"/>
        <v>81</v>
      </c>
      <c r="F180" s="43">
        <f t="shared" si="67"/>
        <v>86</v>
      </c>
      <c r="G180" s="43">
        <f t="shared" si="67"/>
        <v>60</v>
      </c>
      <c r="H180" s="43">
        <f t="shared" si="67"/>
        <v>80</v>
      </c>
      <c r="I180" s="43">
        <f t="shared" si="67"/>
        <v>87</v>
      </c>
      <c r="J180" s="43">
        <f t="shared" si="67"/>
        <v>26</v>
      </c>
      <c r="K180" s="43">
        <f t="shared" si="67"/>
        <v>19</v>
      </c>
      <c r="L180" s="43">
        <f t="shared" si="67"/>
        <v>12</v>
      </c>
      <c r="M180" s="43">
        <f t="shared" si="67"/>
        <v>17</v>
      </c>
      <c r="N180" s="43">
        <f t="shared" si="67"/>
        <v>104</v>
      </c>
      <c r="O180" s="43">
        <f t="shared" si="67"/>
        <v>192</v>
      </c>
      <c r="P180" s="43">
        <f t="shared" si="67"/>
        <v>904</v>
      </c>
      <c r="Q180" s="43">
        <f t="shared" si="71"/>
        <v>1668</v>
      </c>
      <c r="R180" s="19"/>
      <c r="S180" s="19"/>
      <c r="T180" s="43">
        <f>SUM($E180:E180)</f>
        <v>81</v>
      </c>
      <c r="U180" s="43">
        <f>SUM($E180:F180)</f>
        <v>167</v>
      </c>
      <c r="V180" s="43">
        <f>SUM($E180:G180)</f>
        <v>227</v>
      </c>
      <c r="W180" s="43">
        <f>SUM($E180:H180)</f>
        <v>307</v>
      </c>
      <c r="X180" s="43">
        <f>SUM($E180:I180)</f>
        <v>394</v>
      </c>
      <c r="Y180" s="43">
        <f>SUM($E180:J180)</f>
        <v>420</v>
      </c>
      <c r="Z180" s="43">
        <f>SUM($E180:K180)</f>
        <v>439</v>
      </c>
      <c r="AA180" s="43">
        <f>SUM($E180:L180)</f>
        <v>451</v>
      </c>
      <c r="AB180" s="43">
        <f>SUM($E180:M180)</f>
        <v>468</v>
      </c>
      <c r="AC180" s="43">
        <f>SUM($E180:N180)</f>
        <v>572</v>
      </c>
      <c r="AD180" s="43">
        <f>SUM($E180:O180)</f>
        <v>764</v>
      </c>
      <c r="AE180" s="43">
        <f>SUM($E180:P180)</f>
        <v>1668</v>
      </c>
      <c r="AG180" s="43">
        <f t="shared" si="54"/>
        <v>451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7"/>
        <v>930</v>
      </c>
      <c r="F181" s="43">
        <f t="shared" si="67"/>
        <v>851</v>
      </c>
      <c r="G181" s="43">
        <f t="shared" si="67"/>
        <v>989</v>
      </c>
      <c r="H181" s="43">
        <f t="shared" si="67"/>
        <v>1059</v>
      </c>
      <c r="I181" s="43">
        <f t="shared" si="67"/>
        <v>1165</v>
      </c>
      <c r="J181" s="43">
        <f t="shared" si="67"/>
        <v>1253</v>
      </c>
      <c r="K181" s="43">
        <f t="shared" si="67"/>
        <v>1254</v>
      </c>
      <c r="L181" s="43">
        <f t="shared" si="67"/>
        <v>1213</v>
      </c>
      <c r="M181" s="43">
        <f t="shared" si="67"/>
        <v>1190</v>
      </c>
      <c r="N181" s="43">
        <f t="shared" si="67"/>
        <v>1307</v>
      </c>
      <c r="O181" s="43">
        <f t="shared" si="67"/>
        <v>1428</v>
      </c>
      <c r="P181" s="43">
        <f t="shared" si="67"/>
        <v>1300</v>
      </c>
      <c r="Q181" s="43">
        <f t="shared" ref="Q181:Q182" si="72">SUM(E181:P181)</f>
        <v>13939</v>
      </c>
      <c r="R181" s="19"/>
      <c r="S181" s="19"/>
      <c r="T181" s="43">
        <f>SUM($E181:E181)</f>
        <v>930</v>
      </c>
      <c r="U181" s="43">
        <f>SUM($E181:F181)</f>
        <v>1781</v>
      </c>
      <c r="V181" s="43">
        <f>SUM($E181:G181)</f>
        <v>2770</v>
      </c>
      <c r="W181" s="43">
        <f>SUM($E181:H181)</f>
        <v>3829</v>
      </c>
      <c r="X181" s="43">
        <f>SUM($E181:I181)</f>
        <v>4994</v>
      </c>
      <c r="Y181" s="43">
        <f>SUM($E181:J181)</f>
        <v>6247</v>
      </c>
      <c r="Z181" s="43">
        <f>SUM($E181:K181)</f>
        <v>7501</v>
      </c>
      <c r="AA181" s="43">
        <f>SUM($E181:L181)</f>
        <v>8714</v>
      </c>
      <c r="AB181" s="43">
        <f>SUM($E181:M181)</f>
        <v>9904</v>
      </c>
      <c r="AC181" s="43">
        <f>SUM($E181:N181)</f>
        <v>11211</v>
      </c>
      <c r="AD181" s="43">
        <f>SUM($E181:O181)</f>
        <v>12639</v>
      </c>
      <c r="AE181" s="43">
        <f>SUM($E181:P181)</f>
        <v>13939</v>
      </c>
      <c r="AG181" s="43">
        <f t="shared" si="54"/>
        <v>8714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7"/>
        <v>1310</v>
      </c>
      <c r="F182" s="43">
        <f t="shared" si="67"/>
        <v>1268</v>
      </c>
      <c r="G182" s="43">
        <f t="shared" si="67"/>
        <v>1361</v>
      </c>
      <c r="H182" s="43">
        <f t="shared" si="67"/>
        <v>1621</v>
      </c>
      <c r="I182" s="43">
        <f t="shared" si="67"/>
        <v>1657</v>
      </c>
      <c r="J182" s="43">
        <f t="shared" si="67"/>
        <v>1517</v>
      </c>
      <c r="K182" s="43">
        <f t="shared" si="67"/>
        <v>1518</v>
      </c>
      <c r="L182" s="43">
        <f t="shared" si="67"/>
        <v>1488</v>
      </c>
      <c r="M182" s="43">
        <f t="shared" si="67"/>
        <v>1443</v>
      </c>
      <c r="N182" s="43">
        <f t="shared" si="67"/>
        <v>1508</v>
      </c>
      <c r="O182" s="43">
        <f t="shared" si="67"/>
        <v>1427</v>
      </c>
      <c r="P182" s="43">
        <f t="shared" si="67"/>
        <v>1434</v>
      </c>
      <c r="Q182" s="43">
        <f t="shared" si="72"/>
        <v>17552</v>
      </c>
      <c r="R182" s="19"/>
      <c r="S182" s="19"/>
      <c r="T182" s="43">
        <f>SUM($E182:E182)</f>
        <v>1310</v>
      </c>
      <c r="U182" s="43">
        <f>SUM($E182:F182)</f>
        <v>2578</v>
      </c>
      <c r="V182" s="43">
        <f>SUM($E182:G182)</f>
        <v>3939</v>
      </c>
      <c r="W182" s="43">
        <f>SUM($E182:H182)</f>
        <v>5560</v>
      </c>
      <c r="X182" s="43">
        <f>SUM($E182:I182)</f>
        <v>7217</v>
      </c>
      <c r="Y182" s="43">
        <f>SUM($E182:J182)</f>
        <v>8734</v>
      </c>
      <c r="Z182" s="43">
        <f>SUM($E182:K182)</f>
        <v>10252</v>
      </c>
      <c r="AA182" s="43">
        <f>SUM($E182:L182)</f>
        <v>11740</v>
      </c>
      <c r="AB182" s="43">
        <f>SUM($E182:M182)</f>
        <v>13183</v>
      </c>
      <c r="AC182" s="43">
        <f>SUM($E182:N182)</f>
        <v>14691</v>
      </c>
      <c r="AD182" s="43">
        <f>SUM($E182:O182)</f>
        <v>16118</v>
      </c>
      <c r="AE182" s="43">
        <f>SUM($E182:P182)</f>
        <v>17552</v>
      </c>
      <c r="AG182" s="43">
        <f t="shared" si="54"/>
        <v>11740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7"/>
        <v>1347</v>
      </c>
      <c r="F183" s="43">
        <f t="shared" si="67"/>
        <v>1066</v>
      </c>
      <c r="G183" s="43">
        <f t="shared" si="67"/>
        <v>1182</v>
      </c>
      <c r="H183" s="43">
        <f t="shared" si="67"/>
        <v>1196</v>
      </c>
      <c r="I183" s="43">
        <f t="shared" si="67"/>
        <v>1293</v>
      </c>
      <c r="J183" s="43">
        <f t="shared" si="67"/>
        <v>1223</v>
      </c>
      <c r="K183" s="43">
        <f t="shared" si="67"/>
        <v>1383</v>
      </c>
      <c r="L183" s="43">
        <f t="shared" si="67"/>
        <v>1429</v>
      </c>
      <c r="M183" s="43">
        <f t="shared" si="67"/>
        <v>461</v>
      </c>
      <c r="N183" s="43">
        <f t="shared" si="67"/>
        <v>1042</v>
      </c>
      <c r="O183" s="43">
        <f t="shared" si="67"/>
        <v>911</v>
      </c>
      <c r="P183" s="43">
        <f t="shared" si="67"/>
        <v>875</v>
      </c>
      <c r="Q183" s="43">
        <f t="shared" ref="Q183" si="73">SUM(E183:P183)</f>
        <v>13408</v>
      </c>
      <c r="R183" s="19"/>
      <c r="S183" s="19"/>
      <c r="T183" s="43">
        <f>SUM($E183:E183)</f>
        <v>1347</v>
      </c>
      <c r="U183" s="43">
        <f>SUM($E183:F183)</f>
        <v>2413</v>
      </c>
      <c r="V183" s="43">
        <f>SUM($E183:G183)</f>
        <v>3595</v>
      </c>
      <c r="W183" s="43">
        <f>SUM($E183:H183)</f>
        <v>4791</v>
      </c>
      <c r="X183" s="43">
        <f>SUM($E183:I183)</f>
        <v>6084</v>
      </c>
      <c r="Y183" s="43">
        <f>SUM($E183:J183)</f>
        <v>7307</v>
      </c>
      <c r="Z183" s="43">
        <f>SUM($E183:K183)</f>
        <v>8690</v>
      </c>
      <c r="AA183" s="43">
        <f>SUM($E183:L183)</f>
        <v>10119</v>
      </c>
      <c r="AB183" s="43">
        <f>SUM($E183:M183)</f>
        <v>10580</v>
      </c>
      <c r="AC183" s="43">
        <f>SUM($E183:N183)</f>
        <v>11622</v>
      </c>
      <c r="AD183" s="43">
        <f>SUM($E183:O183)</f>
        <v>12533</v>
      </c>
      <c r="AE183" s="43">
        <f>SUM($E183:P183)</f>
        <v>13408</v>
      </c>
      <c r="AG183" s="43">
        <f t="shared" si="54"/>
        <v>10119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7"/>
        <v>809</v>
      </c>
      <c r="F184" s="43">
        <f t="shared" si="67"/>
        <v>734</v>
      </c>
      <c r="G184" s="43">
        <f t="shared" si="67"/>
        <v>846</v>
      </c>
      <c r="H184" s="43">
        <f t="shared" si="67"/>
        <v>897</v>
      </c>
      <c r="I184" s="43">
        <f t="shared" si="67"/>
        <v>1010</v>
      </c>
      <c r="J184" s="43">
        <f t="shared" si="67"/>
        <v>923</v>
      </c>
      <c r="K184" s="43">
        <f t="shared" si="67"/>
        <v>959</v>
      </c>
      <c r="L184" s="43">
        <f t="shared" si="67"/>
        <v>973</v>
      </c>
      <c r="M184" s="43">
        <f t="shared" si="67"/>
        <v>0</v>
      </c>
      <c r="N184" s="43">
        <f t="shared" si="67"/>
        <v>0</v>
      </c>
      <c r="O184" s="43">
        <f t="shared" si="67"/>
        <v>0</v>
      </c>
      <c r="P184" s="43">
        <f t="shared" si="67"/>
        <v>0</v>
      </c>
      <c r="Q184" s="43">
        <f t="shared" ref="Q184" si="74">SUM(E184:P184)</f>
        <v>7151</v>
      </c>
      <c r="R184" s="19"/>
      <c r="S184" s="19"/>
      <c r="T184" s="43">
        <f>SUM($E184:E184)</f>
        <v>809</v>
      </c>
      <c r="U184" s="43">
        <f>SUM($E184:F184)</f>
        <v>1543</v>
      </c>
      <c r="V184" s="43">
        <f>SUM($E184:G184)</f>
        <v>2389</v>
      </c>
      <c r="W184" s="43">
        <f>SUM($E184:H184)</f>
        <v>3286</v>
      </c>
      <c r="X184" s="43">
        <f>SUM($E184:I184)</f>
        <v>4296</v>
      </c>
      <c r="Y184" s="43">
        <f>SUM($E184:J184)</f>
        <v>5219</v>
      </c>
      <c r="Z184" s="43">
        <f>SUM($E184:K184)</f>
        <v>6178</v>
      </c>
      <c r="AA184" s="43">
        <f>SUM($E184:L184)</f>
        <v>7151</v>
      </c>
      <c r="AB184" s="43">
        <f>SUM($E184:M184)</f>
        <v>7151</v>
      </c>
      <c r="AC184" s="43">
        <f>SUM($E184:N184)</f>
        <v>7151</v>
      </c>
      <c r="AD184" s="43">
        <f>SUM($E184:O184)</f>
        <v>7151</v>
      </c>
      <c r="AE184" s="43">
        <f>SUM($E184:P184)</f>
        <v>7151</v>
      </c>
      <c r="AG184" s="43">
        <f t="shared" si="54"/>
        <v>7151</v>
      </c>
    </row>
    <row r="189" spans="1:33" ht="15.2" customHeight="1">
      <c r="D189" s="43">
        <v>4998</v>
      </c>
      <c r="E189" s="3"/>
      <c r="F189" s="49"/>
      <c r="T189" s="3"/>
      <c r="U189" s="49"/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2AFB-005D-43A8-98DD-2881725894E5}">
  <sheetPr>
    <tabColor indexed="48"/>
  </sheetPr>
  <dimension ref="A1:AG184"/>
  <sheetViews>
    <sheetView zoomScaleNormal="100" workbookViewId="0">
      <selection activeCell="L113" sqref="L113"/>
    </sheetView>
  </sheetViews>
  <sheetFormatPr defaultColWidth="6.44140625" defaultRowHeight="15.2" customHeight="1"/>
  <cols>
    <col min="1" max="1" width="8.4414062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84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hidden="1" customHeight="1">
      <c r="A11" s="25">
        <v>2006</v>
      </c>
      <c r="B11" s="30" t="s">
        <v>62</v>
      </c>
      <c r="C11" s="30" t="s">
        <v>6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>
        <f>SUM(E11:P11)</f>
        <v>0</v>
      </c>
      <c r="R11" s="53"/>
      <c r="S11" s="53"/>
      <c r="T11" s="43">
        <f>SUM($E11:E11)</f>
        <v>0</v>
      </c>
      <c r="U11" s="43">
        <f>SUM($E11:F11)</f>
        <v>0</v>
      </c>
      <c r="V11" s="43">
        <f>SUM($E11:G11)</f>
        <v>0</v>
      </c>
      <c r="W11" s="43">
        <f>SUM($E11:H11)</f>
        <v>0</v>
      </c>
      <c r="X11" s="43">
        <f>SUM($E11:I11)</f>
        <v>0</v>
      </c>
      <c r="Y11" s="43">
        <f>SUM($E11:J11)</f>
        <v>0</v>
      </c>
      <c r="Z11" s="43">
        <f>SUM($E11:K11)</f>
        <v>0</v>
      </c>
      <c r="AA11" s="43">
        <f>SUM($E11:L11)</f>
        <v>0</v>
      </c>
      <c r="AB11" s="43">
        <f>SUM($E11:M11)</f>
        <v>0</v>
      </c>
      <c r="AC11" s="43">
        <f>SUM($E11:N11)</f>
        <v>0</v>
      </c>
      <c r="AD11" s="43">
        <f>SUM($E11:O11)</f>
        <v>0</v>
      </c>
      <c r="AE11" s="43">
        <f>SUM($E11:P11)</f>
        <v>0</v>
      </c>
      <c r="AF11" s="164"/>
      <c r="AG11" s="43">
        <f>SUMIF($T$9:$AE$9,$AG$8,$T11:$AE11)</f>
        <v>0</v>
      </c>
    </row>
    <row r="12" spans="1:33" s="17" customFormat="1" ht="15.2" hidden="1" customHeight="1">
      <c r="A12" s="25">
        <v>2006</v>
      </c>
      <c r="B12" s="30" t="s">
        <v>64</v>
      </c>
      <c r="C12" s="30" t="s">
        <v>7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>
        <f>SUM(E12:P12)</f>
        <v>0</v>
      </c>
      <c r="R12" s="28"/>
      <c r="S12" s="28"/>
      <c r="T12" s="43">
        <f>SUM($E12:E12)</f>
        <v>0</v>
      </c>
      <c r="U12" s="43">
        <f>SUM($E12:F12)</f>
        <v>0</v>
      </c>
      <c r="V12" s="43">
        <f>SUM($E12:G12)</f>
        <v>0</v>
      </c>
      <c r="W12" s="43">
        <f>SUM($E12:H12)</f>
        <v>0</v>
      </c>
      <c r="X12" s="43">
        <f>SUM($E12:I12)</f>
        <v>0</v>
      </c>
      <c r="Y12" s="43">
        <f>SUM($E12:J12)</f>
        <v>0</v>
      </c>
      <c r="Z12" s="43">
        <f>SUM($E12:K12)</f>
        <v>0</v>
      </c>
      <c r="AA12" s="43">
        <f>SUM($E12:L12)</f>
        <v>0</v>
      </c>
      <c r="AB12" s="43">
        <f>SUM($E12:M12)</f>
        <v>0</v>
      </c>
      <c r="AC12" s="43">
        <f>SUM($E12:N12)</f>
        <v>0</v>
      </c>
      <c r="AD12" s="43">
        <f>SUM($E12:O12)</f>
        <v>0</v>
      </c>
      <c r="AE12" s="43">
        <f>SUM($E12:P12)</f>
        <v>0</v>
      </c>
      <c r="AF12" s="164"/>
      <c r="AG12" s="43">
        <f t="shared" ref="AG12:AG75" si="0">SUMIF($T$9:$AE$9,$AG$8,$T12:$AE12)</f>
        <v>0</v>
      </c>
    </row>
    <row r="13" spans="1:33" s="17" customFormat="1" ht="15.2" hidden="1" customHeight="1">
      <c r="A13" s="25">
        <v>2006</v>
      </c>
      <c r="B13" s="30" t="s">
        <v>8</v>
      </c>
      <c r="C13" s="30" t="s">
        <v>8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>
        <f>SUM(E13:P13)</f>
        <v>0</v>
      </c>
      <c r="R13" s="28"/>
      <c r="S13" s="28"/>
      <c r="T13" s="43">
        <f>SUM($E13:E13)</f>
        <v>0</v>
      </c>
      <c r="U13" s="43">
        <f>SUM($E13:F13)</f>
        <v>0</v>
      </c>
      <c r="V13" s="43">
        <f>SUM($E13:G13)</f>
        <v>0</v>
      </c>
      <c r="W13" s="43">
        <f>SUM($E13:H13)</f>
        <v>0</v>
      </c>
      <c r="X13" s="43">
        <f>SUM($E13:I13)</f>
        <v>0</v>
      </c>
      <c r="Y13" s="43">
        <f>SUM($E13:J13)</f>
        <v>0</v>
      </c>
      <c r="Z13" s="43">
        <f>SUM($E13:K13)</f>
        <v>0</v>
      </c>
      <c r="AA13" s="43">
        <f>SUM($E13:L13)</f>
        <v>0</v>
      </c>
      <c r="AB13" s="43">
        <f>SUM($E13:M13)</f>
        <v>0</v>
      </c>
      <c r="AC13" s="43">
        <f>SUM($E13:N13)</f>
        <v>0</v>
      </c>
      <c r="AD13" s="43">
        <f>SUM($E13:O13)</f>
        <v>0</v>
      </c>
      <c r="AE13" s="43">
        <f>SUM($E13:P13)</f>
        <v>0</v>
      </c>
      <c r="AF13" s="164"/>
      <c r="AG13" s="43">
        <f t="shared" si="0"/>
        <v>0</v>
      </c>
    </row>
    <row r="14" spans="1:33" s="17" customFormat="1" ht="15.2" hidden="1" customHeight="1">
      <c r="A14" s="25">
        <v>2006</v>
      </c>
      <c r="B14" s="30" t="s">
        <v>61</v>
      </c>
      <c r="C14" s="31" t="s">
        <v>9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>
        <f t="shared" ref="Q14" si="1">SUM(Q11:Q13)</f>
        <v>0</v>
      </c>
      <c r="R14" s="28"/>
      <c r="S14" s="28"/>
      <c r="T14" s="43">
        <f t="shared" ref="T14:AE14" si="2">SUM(T11:T13)</f>
        <v>0</v>
      </c>
      <c r="U14" s="43">
        <f t="shared" si="2"/>
        <v>0</v>
      </c>
      <c r="V14" s="43">
        <f t="shared" si="2"/>
        <v>0</v>
      </c>
      <c r="W14" s="43">
        <f t="shared" si="2"/>
        <v>0</v>
      </c>
      <c r="X14" s="43">
        <f t="shared" si="2"/>
        <v>0</v>
      </c>
      <c r="Y14" s="43">
        <f t="shared" si="2"/>
        <v>0</v>
      </c>
      <c r="Z14" s="43">
        <f t="shared" si="2"/>
        <v>0</v>
      </c>
      <c r="AA14" s="43">
        <f t="shared" si="2"/>
        <v>0</v>
      </c>
      <c r="AB14" s="43">
        <f t="shared" si="2"/>
        <v>0</v>
      </c>
      <c r="AC14" s="43">
        <f t="shared" si="2"/>
        <v>0</v>
      </c>
      <c r="AD14" s="43">
        <f t="shared" si="2"/>
        <v>0</v>
      </c>
      <c r="AE14" s="43">
        <f t="shared" si="2"/>
        <v>0</v>
      </c>
      <c r="AF14" s="164"/>
      <c r="AG14" s="43">
        <f t="shared" si="0"/>
        <v>0</v>
      </c>
    </row>
    <row r="15" spans="1:33" s="29" customFormat="1" ht="15.2" hidden="1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hidden="1" customHeight="1">
      <c r="A16" s="25">
        <v>2007</v>
      </c>
      <c r="B16" s="30" t="s">
        <v>62</v>
      </c>
      <c r="C16" s="30" t="s">
        <v>6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>
        <f>SUM(E16:P16)</f>
        <v>0</v>
      </c>
      <c r="R16" s="53"/>
      <c r="S16" s="53"/>
      <c r="T16" s="43">
        <f>SUM($E16:E16)</f>
        <v>0</v>
      </c>
      <c r="U16" s="43">
        <f>SUM($E16:F16)</f>
        <v>0</v>
      </c>
      <c r="V16" s="43">
        <f>SUM($E16:G16)</f>
        <v>0</v>
      </c>
      <c r="W16" s="43">
        <f>SUM($E16:H16)</f>
        <v>0</v>
      </c>
      <c r="X16" s="43">
        <f>SUM($E16:I16)</f>
        <v>0</v>
      </c>
      <c r="Y16" s="43">
        <f>SUM($E16:J16)</f>
        <v>0</v>
      </c>
      <c r="Z16" s="43">
        <f>SUM($E16:K16)</f>
        <v>0</v>
      </c>
      <c r="AA16" s="43">
        <f>SUM($E16:L16)</f>
        <v>0</v>
      </c>
      <c r="AB16" s="43">
        <f>SUM($E16:M16)</f>
        <v>0</v>
      </c>
      <c r="AC16" s="43">
        <f>SUM($E16:N16)</f>
        <v>0</v>
      </c>
      <c r="AD16" s="43">
        <f>SUM($E16:O16)</f>
        <v>0</v>
      </c>
      <c r="AE16" s="43">
        <f>SUM($E16:P16)</f>
        <v>0</v>
      </c>
      <c r="AF16" s="164"/>
      <c r="AG16" s="43">
        <f t="shared" si="0"/>
        <v>0</v>
      </c>
    </row>
    <row r="17" spans="1:33" s="17" customFormat="1" ht="15.2" hidden="1" customHeight="1">
      <c r="A17" s="25">
        <v>2007</v>
      </c>
      <c r="B17" s="30" t="s">
        <v>64</v>
      </c>
      <c r="C17" s="30" t="s">
        <v>7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>
        <f>SUM(E17:P17)</f>
        <v>0</v>
      </c>
      <c r="R17" s="28"/>
      <c r="S17" s="28"/>
      <c r="T17" s="43">
        <f>SUM($E17:E17)</f>
        <v>0</v>
      </c>
      <c r="U17" s="43">
        <f>SUM($E17:F17)</f>
        <v>0</v>
      </c>
      <c r="V17" s="43">
        <f>SUM($E17:G17)</f>
        <v>0</v>
      </c>
      <c r="W17" s="43">
        <f>SUM($E17:H17)</f>
        <v>0</v>
      </c>
      <c r="X17" s="43">
        <f>SUM($E17:I17)</f>
        <v>0</v>
      </c>
      <c r="Y17" s="43">
        <f>SUM($E17:J17)</f>
        <v>0</v>
      </c>
      <c r="Z17" s="43">
        <f>SUM($E17:K17)</f>
        <v>0</v>
      </c>
      <c r="AA17" s="43">
        <f>SUM($E17:L17)</f>
        <v>0</v>
      </c>
      <c r="AB17" s="43">
        <f>SUM($E17:M17)</f>
        <v>0</v>
      </c>
      <c r="AC17" s="43">
        <f>SUM($E17:N17)</f>
        <v>0</v>
      </c>
      <c r="AD17" s="43">
        <f>SUM($E17:O17)</f>
        <v>0</v>
      </c>
      <c r="AE17" s="43">
        <f>SUM($E17:P17)</f>
        <v>0</v>
      </c>
      <c r="AF17" s="164"/>
      <c r="AG17" s="43">
        <f t="shared" si="0"/>
        <v>0</v>
      </c>
    </row>
    <row r="18" spans="1:33" s="17" customFormat="1" ht="15.2" hidden="1" customHeight="1">
      <c r="A18" s="25">
        <v>2007</v>
      </c>
      <c r="B18" s="30" t="s">
        <v>8</v>
      </c>
      <c r="C18" s="30" t="s">
        <v>8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>
        <f>SUM(E18:P18)</f>
        <v>0</v>
      </c>
      <c r="R18" s="28"/>
      <c r="S18" s="28"/>
      <c r="T18" s="43">
        <f>SUM($E18:E18)</f>
        <v>0</v>
      </c>
      <c r="U18" s="43">
        <f>SUM($E18:F18)</f>
        <v>0</v>
      </c>
      <c r="V18" s="43">
        <f>SUM($E18:G18)</f>
        <v>0</v>
      </c>
      <c r="W18" s="43">
        <f>SUM($E18:H18)</f>
        <v>0</v>
      </c>
      <c r="X18" s="43">
        <f>SUM($E18:I18)</f>
        <v>0</v>
      </c>
      <c r="Y18" s="43">
        <f>SUM($E18:J18)</f>
        <v>0</v>
      </c>
      <c r="Z18" s="43">
        <f>SUM($E18:K18)</f>
        <v>0</v>
      </c>
      <c r="AA18" s="43">
        <f>SUM($E18:L18)</f>
        <v>0</v>
      </c>
      <c r="AB18" s="43">
        <f>SUM($E18:M18)</f>
        <v>0</v>
      </c>
      <c r="AC18" s="43">
        <f>SUM($E18:N18)</f>
        <v>0</v>
      </c>
      <c r="AD18" s="43">
        <f>SUM($E18:O18)</f>
        <v>0</v>
      </c>
      <c r="AE18" s="43">
        <f>SUM($E18:P18)</f>
        <v>0</v>
      </c>
      <c r="AF18" s="164"/>
      <c r="AG18" s="43">
        <f t="shared" si="0"/>
        <v>0</v>
      </c>
    </row>
    <row r="19" spans="1:33" s="17" customFormat="1" ht="15.2" hidden="1" customHeight="1">
      <c r="A19" s="25">
        <v>2007</v>
      </c>
      <c r="B19" s="30" t="s">
        <v>61</v>
      </c>
      <c r="C19" s="31" t="s">
        <v>9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>
        <f t="shared" ref="Q19" si="3">SUM(Q16:Q18)</f>
        <v>0</v>
      </c>
      <c r="R19" s="28"/>
      <c r="S19" s="28"/>
      <c r="T19" s="43">
        <f t="shared" ref="T19:AE19" si="4">SUM(T16:T18)</f>
        <v>0</v>
      </c>
      <c r="U19" s="43">
        <f t="shared" si="4"/>
        <v>0</v>
      </c>
      <c r="V19" s="43">
        <f t="shared" si="4"/>
        <v>0</v>
      </c>
      <c r="W19" s="43">
        <f t="shared" si="4"/>
        <v>0</v>
      </c>
      <c r="X19" s="43">
        <f t="shared" si="4"/>
        <v>0</v>
      </c>
      <c r="Y19" s="43">
        <f t="shared" si="4"/>
        <v>0</v>
      </c>
      <c r="Z19" s="43">
        <f t="shared" si="4"/>
        <v>0</v>
      </c>
      <c r="AA19" s="43">
        <f t="shared" si="4"/>
        <v>0</v>
      </c>
      <c r="AB19" s="43">
        <f t="shared" si="4"/>
        <v>0</v>
      </c>
      <c r="AC19" s="43">
        <f t="shared" si="4"/>
        <v>0</v>
      </c>
      <c r="AD19" s="43">
        <f t="shared" si="4"/>
        <v>0</v>
      </c>
      <c r="AE19" s="43">
        <f t="shared" si="4"/>
        <v>0</v>
      </c>
      <c r="AF19" s="164"/>
      <c r="AG19" s="43">
        <f t="shared" si="0"/>
        <v>0</v>
      </c>
    </row>
    <row r="20" spans="1:33" s="29" customFormat="1" ht="15.2" hidden="1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hidden="1" customHeight="1">
      <c r="A21" s="25">
        <v>2008</v>
      </c>
      <c r="B21" s="30" t="s">
        <v>62</v>
      </c>
      <c r="C21" s="30" t="s">
        <v>6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>
        <f>SUM(E21:P21)</f>
        <v>0</v>
      </c>
      <c r="R21" s="53"/>
      <c r="S21" s="53"/>
      <c r="T21" s="43">
        <f>SUM($E21:E21)</f>
        <v>0</v>
      </c>
      <c r="U21" s="43">
        <f>SUM($E21:F21)</f>
        <v>0</v>
      </c>
      <c r="V21" s="43">
        <f>SUM($E21:G21)</f>
        <v>0</v>
      </c>
      <c r="W21" s="43">
        <f>SUM($E21:H21)</f>
        <v>0</v>
      </c>
      <c r="X21" s="43">
        <f>SUM($E21:I21)</f>
        <v>0</v>
      </c>
      <c r="Y21" s="43">
        <f>SUM($E21:J21)</f>
        <v>0</v>
      </c>
      <c r="Z21" s="43">
        <f>SUM($E21:K21)</f>
        <v>0</v>
      </c>
      <c r="AA21" s="43">
        <f>SUM($E21:L21)</f>
        <v>0</v>
      </c>
      <c r="AB21" s="43">
        <f>SUM($E21:M21)</f>
        <v>0</v>
      </c>
      <c r="AC21" s="43">
        <f>SUM($E21:N21)</f>
        <v>0</v>
      </c>
      <c r="AD21" s="43">
        <f>SUM($E21:O21)</f>
        <v>0</v>
      </c>
      <c r="AE21" s="43">
        <f>SUM($E21:P21)</f>
        <v>0</v>
      </c>
      <c r="AF21" s="164"/>
      <c r="AG21" s="43">
        <f t="shared" si="0"/>
        <v>0</v>
      </c>
    </row>
    <row r="22" spans="1:33" s="17" customFormat="1" ht="15.2" hidden="1" customHeight="1">
      <c r="A22" s="25">
        <v>2008</v>
      </c>
      <c r="B22" s="30" t="s">
        <v>64</v>
      </c>
      <c r="C22" s="30" t="s">
        <v>7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>
        <f>SUM(E22:P22)</f>
        <v>0</v>
      </c>
      <c r="R22" s="28"/>
      <c r="S22" s="28"/>
      <c r="T22" s="43">
        <f>SUM($E22:E22)</f>
        <v>0</v>
      </c>
      <c r="U22" s="43">
        <f>SUM($E22:F22)</f>
        <v>0</v>
      </c>
      <c r="V22" s="43">
        <f>SUM($E22:G22)</f>
        <v>0</v>
      </c>
      <c r="W22" s="43">
        <f>SUM($E22:H22)</f>
        <v>0</v>
      </c>
      <c r="X22" s="43">
        <f>SUM($E22:I22)</f>
        <v>0</v>
      </c>
      <c r="Y22" s="43">
        <f>SUM($E22:J22)</f>
        <v>0</v>
      </c>
      <c r="Z22" s="43">
        <f>SUM($E22:K22)</f>
        <v>0</v>
      </c>
      <c r="AA22" s="43">
        <f>SUM($E22:L22)</f>
        <v>0</v>
      </c>
      <c r="AB22" s="43">
        <f>SUM($E22:M22)</f>
        <v>0</v>
      </c>
      <c r="AC22" s="43">
        <f>SUM($E22:N22)</f>
        <v>0</v>
      </c>
      <c r="AD22" s="43">
        <f>SUM($E22:O22)</f>
        <v>0</v>
      </c>
      <c r="AE22" s="43">
        <f>SUM($E22:P22)</f>
        <v>0</v>
      </c>
      <c r="AF22" s="164"/>
      <c r="AG22" s="43">
        <f t="shared" si="0"/>
        <v>0</v>
      </c>
    </row>
    <row r="23" spans="1:33" s="17" customFormat="1" ht="15.2" hidden="1" customHeight="1">
      <c r="A23" s="25">
        <v>2008</v>
      </c>
      <c r="B23" s="30" t="s">
        <v>8</v>
      </c>
      <c r="C23" s="30" t="s">
        <v>8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>
        <f>SUM(E23:P23)</f>
        <v>0</v>
      </c>
      <c r="R23" s="28"/>
      <c r="S23" s="28"/>
      <c r="T23" s="43">
        <f>SUM($E23:E23)</f>
        <v>0</v>
      </c>
      <c r="U23" s="43">
        <f>SUM($E23:F23)</f>
        <v>0</v>
      </c>
      <c r="V23" s="43">
        <f>SUM($E23:G23)</f>
        <v>0</v>
      </c>
      <c r="W23" s="43">
        <f>SUM($E23:H23)</f>
        <v>0</v>
      </c>
      <c r="X23" s="43">
        <f>SUM($E23:I23)</f>
        <v>0</v>
      </c>
      <c r="Y23" s="43">
        <f>SUM($E23:J23)</f>
        <v>0</v>
      </c>
      <c r="Z23" s="43">
        <f>SUM($E23:K23)</f>
        <v>0</v>
      </c>
      <c r="AA23" s="43">
        <f>SUM($E23:L23)</f>
        <v>0</v>
      </c>
      <c r="AB23" s="43">
        <f>SUM($E23:M23)</f>
        <v>0</v>
      </c>
      <c r="AC23" s="43">
        <f>SUM($E23:N23)</f>
        <v>0</v>
      </c>
      <c r="AD23" s="43">
        <f>SUM($E23:O23)</f>
        <v>0</v>
      </c>
      <c r="AE23" s="43">
        <f>SUM($E23:P23)</f>
        <v>0</v>
      </c>
      <c r="AF23" s="164"/>
      <c r="AG23" s="43">
        <f t="shared" si="0"/>
        <v>0</v>
      </c>
    </row>
    <row r="24" spans="1:33" s="17" customFormat="1" ht="15.2" hidden="1" customHeight="1">
      <c r="A24" s="25">
        <v>2008</v>
      </c>
      <c r="B24" s="30" t="s">
        <v>61</v>
      </c>
      <c r="C24" s="31" t="s">
        <v>9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>
        <f t="shared" ref="Q24" si="5">SUM(Q21:Q23)</f>
        <v>0</v>
      </c>
      <c r="R24" s="28"/>
      <c r="S24" s="28"/>
      <c r="T24" s="43">
        <f t="shared" ref="T24:AE24" si="6">SUM(T21:T23)</f>
        <v>0</v>
      </c>
      <c r="U24" s="43">
        <f t="shared" si="6"/>
        <v>0</v>
      </c>
      <c r="V24" s="43">
        <f t="shared" si="6"/>
        <v>0</v>
      </c>
      <c r="W24" s="43">
        <f t="shared" si="6"/>
        <v>0</v>
      </c>
      <c r="X24" s="43">
        <f t="shared" si="6"/>
        <v>0</v>
      </c>
      <c r="Y24" s="43">
        <f t="shared" si="6"/>
        <v>0</v>
      </c>
      <c r="Z24" s="43">
        <f t="shared" si="6"/>
        <v>0</v>
      </c>
      <c r="AA24" s="43">
        <f t="shared" si="6"/>
        <v>0</v>
      </c>
      <c r="AB24" s="43">
        <f t="shared" si="6"/>
        <v>0</v>
      </c>
      <c r="AC24" s="43">
        <f t="shared" si="6"/>
        <v>0</v>
      </c>
      <c r="AD24" s="43">
        <f t="shared" si="6"/>
        <v>0</v>
      </c>
      <c r="AE24" s="43">
        <f t="shared" si="6"/>
        <v>0</v>
      </c>
      <c r="AF24" s="164"/>
      <c r="AG24" s="43">
        <f t="shared" si="0"/>
        <v>0</v>
      </c>
    </row>
    <row r="25" spans="1:33" s="29" customFormat="1" ht="15.2" hidden="1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hidden="1" customHeight="1">
      <c r="A26" s="25">
        <v>2009</v>
      </c>
      <c r="B26" s="30" t="s">
        <v>62</v>
      </c>
      <c r="C26" s="30" t="s">
        <v>6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>
        <f>SUM(E26:P26)</f>
        <v>0</v>
      </c>
      <c r="R26" s="53"/>
      <c r="S26" s="53"/>
      <c r="T26" s="43">
        <f>SUM($E26:E26)</f>
        <v>0</v>
      </c>
      <c r="U26" s="43">
        <f>SUM($E26:F26)</f>
        <v>0</v>
      </c>
      <c r="V26" s="43">
        <f>SUM($E26:G26)</f>
        <v>0</v>
      </c>
      <c r="W26" s="43">
        <f>SUM($E26:H26)</f>
        <v>0</v>
      </c>
      <c r="X26" s="43">
        <f>SUM($E26:I26)</f>
        <v>0</v>
      </c>
      <c r="Y26" s="43">
        <f>SUM($E26:J26)</f>
        <v>0</v>
      </c>
      <c r="Z26" s="43">
        <f>SUM($E26:K26)</f>
        <v>0</v>
      </c>
      <c r="AA26" s="43">
        <f>SUM($E26:L26)</f>
        <v>0</v>
      </c>
      <c r="AB26" s="43">
        <f>SUM($E26:M26)</f>
        <v>0</v>
      </c>
      <c r="AC26" s="43">
        <f>SUM($E26:N26)</f>
        <v>0</v>
      </c>
      <c r="AD26" s="43">
        <f>SUM($E26:O26)</f>
        <v>0</v>
      </c>
      <c r="AE26" s="43">
        <f>SUM($E26:P26)</f>
        <v>0</v>
      </c>
      <c r="AF26" s="164"/>
      <c r="AG26" s="43">
        <f t="shared" si="0"/>
        <v>0</v>
      </c>
    </row>
    <row r="27" spans="1:33" s="17" customFormat="1" ht="15.2" hidden="1" customHeight="1">
      <c r="A27" s="25">
        <v>2009</v>
      </c>
      <c r="B27" s="30" t="s">
        <v>64</v>
      </c>
      <c r="C27" s="30" t="s">
        <v>7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>
        <f>SUM(E27:P27)</f>
        <v>0</v>
      </c>
      <c r="R27" s="28"/>
      <c r="S27" s="28"/>
      <c r="T27" s="43">
        <f>SUM($E27:E27)</f>
        <v>0</v>
      </c>
      <c r="U27" s="43">
        <f>SUM($E27:F27)</f>
        <v>0</v>
      </c>
      <c r="V27" s="43">
        <f>SUM($E27:G27)</f>
        <v>0</v>
      </c>
      <c r="W27" s="43">
        <f>SUM($E27:H27)</f>
        <v>0</v>
      </c>
      <c r="X27" s="43">
        <f>SUM($E27:I27)</f>
        <v>0</v>
      </c>
      <c r="Y27" s="43">
        <f>SUM($E27:J27)</f>
        <v>0</v>
      </c>
      <c r="Z27" s="43">
        <f>SUM($E27:K27)</f>
        <v>0</v>
      </c>
      <c r="AA27" s="43">
        <f>SUM($E27:L27)</f>
        <v>0</v>
      </c>
      <c r="AB27" s="43">
        <f>SUM($E27:M27)</f>
        <v>0</v>
      </c>
      <c r="AC27" s="43">
        <f>SUM($E27:N27)</f>
        <v>0</v>
      </c>
      <c r="AD27" s="43">
        <f>SUM($E27:O27)</f>
        <v>0</v>
      </c>
      <c r="AE27" s="43">
        <f>SUM($E27:P27)</f>
        <v>0</v>
      </c>
      <c r="AF27" s="164"/>
      <c r="AG27" s="43">
        <f t="shared" si="0"/>
        <v>0</v>
      </c>
    </row>
    <row r="28" spans="1:33" s="17" customFormat="1" ht="15.2" hidden="1" customHeight="1">
      <c r="A28" s="25">
        <v>2009</v>
      </c>
      <c r="B28" s="30" t="s">
        <v>8</v>
      </c>
      <c r="C28" s="30" t="s">
        <v>8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>
        <f>SUM(E28:P28)</f>
        <v>0</v>
      </c>
      <c r="R28" s="28"/>
      <c r="S28" s="28"/>
      <c r="T28" s="43">
        <f>SUM($E28:E28)</f>
        <v>0</v>
      </c>
      <c r="U28" s="43">
        <f>SUM($E28:F28)</f>
        <v>0</v>
      </c>
      <c r="V28" s="43">
        <f>SUM($E28:G28)</f>
        <v>0</v>
      </c>
      <c r="W28" s="43">
        <f>SUM($E28:H28)</f>
        <v>0</v>
      </c>
      <c r="X28" s="43">
        <f>SUM($E28:I28)</f>
        <v>0</v>
      </c>
      <c r="Y28" s="43">
        <f>SUM($E28:J28)</f>
        <v>0</v>
      </c>
      <c r="Z28" s="43">
        <f>SUM($E28:K28)</f>
        <v>0</v>
      </c>
      <c r="AA28" s="43">
        <f>SUM($E28:L28)</f>
        <v>0</v>
      </c>
      <c r="AB28" s="43">
        <f>SUM($E28:M28)</f>
        <v>0</v>
      </c>
      <c r="AC28" s="43">
        <f>SUM($E28:N28)</f>
        <v>0</v>
      </c>
      <c r="AD28" s="43">
        <f>SUM($E28:O28)</f>
        <v>0</v>
      </c>
      <c r="AE28" s="43">
        <f>SUM($E28:P28)</f>
        <v>0</v>
      </c>
      <c r="AF28" s="164"/>
      <c r="AG28" s="43">
        <f t="shared" si="0"/>
        <v>0</v>
      </c>
    </row>
    <row r="29" spans="1:33" s="17" customFormat="1" ht="15.2" hidden="1" customHeight="1">
      <c r="A29" s="25">
        <v>2009</v>
      </c>
      <c r="B29" s="30" t="s">
        <v>61</v>
      </c>
      <c r="C29" s="31" t="s">
        <v>9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>
        <f t="shared" ref="Q29" si="7">SUM(Q26:Q28)</f>
        <v>0</v>
      </c>
      <c r="R29" s="28"/>
      <c r="S29" s="28"/>
      <c r="T29" s="43">
        <f t="shared" ref="T29:AE29" si="8">SUM(T26:T28)</f>
        <v>0</v>
      </c>
      <c r="U29" s="43">
        <f t="shared" si="8"/>
        <v>0</v>
      </c>
      <c r="V29" s="43">
        <f t="shared" si="8"/>
        <v>0</v>
      </c>
      <c r="W29" s="43">
        <f t="shared" si="8"/>
        <v>0</v>
      </c>
      <c r="X29" s="43">
        <f t="shared" si="8"/>
        <v>0</v>
      </c>
      <c r="Y29" s="43">
        <f t="shared" si="8"/>
        <v>0</v>
      </c>
      <c r="Z29" s="43">
        <f t="shared" si="8"/>
        <v>0</v>
      </c>
      <c r="AA29" s="43">
        <f t="shared" si="8"/>
        <v>0</v>
      </c>
      <c r="AB29" s="43">
        <f t="shared" si="8"/>
        <v>0</v>
      </c>
      <c r="AC29" s="43">
        <f t="shared" si="8"/>
        <v>0</v>
      </c>
      <c r="AD29" s="43">
        <f t="shared" si="8"/>
        <v>0</v>
      </c>
      <c r="AE29" s="43">
        <f t="shared" si="8"/>
        <v>0</v>
      </c>
      <c r="AF29" s="164"/>
      <c r="AG29" s="43">
        <f t="shared" si="0"/>
        <v>0</v>
      </c>
    </row>
    <row r="30" spans="1:33" s="29" customFormat="1" ht="15.2" hidden="1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hidden="1" customHeight="1">
      <c r="A31" s="25">
        <v>2010</v>
      </c>
      <c r="B31" s="30" t="s">
        <v>62</v>
      </c>
      <c r="C31" s="30" t="s">
        <v>6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>
        <f>SUM(E31:P31)</f>
        <v>0</v>
      </c>
      <c r="R31" s="53"/>
      <c r="S31" s="53"/>
      <c r="T31" s="43">
        <f>SUM($E31:E31)</f>
        <v>0</v>
      </c>
      <c r="U31" s="43">
        <f>SUM($E31:F31)</f>
        <v>0</v>
      </c>
      <c r="V31" s="43">
        <f>SUM($E31:G31)</f>
        <v>0</v>
      </c>
      <c r="W31" s="43">
        <f>SUM($E31:H31)</f>
        <v>0</v>
      </c>
      <c r="X31" s="43">
        <f>SUM($E31:I31)</f>
        <v>0</v>
      </c>
      <c r="Y31" s="43">
        <f>SUM($E31:J31)</f>
        <v>0</v>
      </c>
      <c r="Z31" s="43">
        <f>SUM($E31:K31)</f>
        <v>0</v>
      </c>
      <c r="AA31" s="43">
        <f>SUM($E31:L31)</f>
        <v>0</v>
      </c>
      <c r="AB31" s="43">
        <f>SUM($E31:M31)</f>
        <v>0</v>
      </c>
      <c r="AC31" s="43">
        <f>SUM($E31:N31)</f>
        <v>0</v>
      </c>
      <c r="AD31" s="43">
        <f>SUM($E31:O31)</f>
        <v>0</v>
      </c>
      <c r="AE31" s="43">
        <f>SUM($E31:P31)</f>
        <v>0</v>
      </c>
      <c r="AF31" s="164"/>
      <c r="AG31" s="43">
        <f t="shared" si="0"/>
        <v>0</v>
      </c>
    </row>
    <row r="32" spans="1:33" s="17" customFormat="1" ht="15.2" hidden="1" customHeight="1">
      <c r="A32" s="25">
        <v>2010</v>
      </c>
      <c r="B32" s="30" t="s">
        <v>64</v>
      </c>
      <c r="C32" s="30" t="s">
        <v>7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>
        <f>SUM(E32:P32)</f>
        <v>0</v>
      </c>
      <c r="R32" s="28"/>
      <c r="S32" s="28"/>
      <c r="T32" s="43">
        <f>SUM($E32:E32)</f>
        <v>0</v>
      </c>
      <c r="U32" s="43">
        <f>SUM($E32:F32)</f>
        <v>0</v>
      </c>
      <c r="V32" s="43">
        <f>SUM($E32:G32)</f>
        <v>0</v>
      </c>
      <c r="W32" s="43">
        <f>SUM($E32:H32)</f>
        <v>0</v>
      </c>
      <c r="X32" s="43">
        <f>SUM($E32:I32)</f>
        <v>0</v>
      </c>
      <c r="Y32" s="43">
        <f>SUM($E32:J32)</f>
        <v>0</v>
      </c>
      <c r="Z32" s="43">
        <f>SUM($E32:K32)</f>
        <v>0</v>
      </c>
      <c r="AA32" s="43">
        <f>SUM($E32:L32)</f>
        <v>0</v>
      </c>
      <c r="AB32" s="43">
        <f>SUM($E32:M32)</f>
        <v>0</v>
      </c>
      <c r="AC32" s="43">
        <f>SUM($E32:N32)</f>
        <v>0</v>
      </c>
      <c r="AD32" s="43">
        <f>SUM($E32:O32)</f>
        <v>0</v>
      </c>
      <c r="AE32" s="43">
        <f>SUM($E32:P32)</f>
        <v>0</v>
      </c>
      <c r="AF32" s="164"/>
      <c r="AG32" s="43">
        <f t="shared" si="0"/>
        <v>0</v>
      </c>
    </row>
    <row r="33" spans="1:33" s="17" customFormat="1" ht="15.2" hidden="1" customHeight="1">
      <c r="A33" s="25">
        <v>2010</v>
      </c>
      <c r="B33" s="30" t="s">
        <v>8</v>
      </c>
      <c r="C33" s="30" t="s">
        <v>8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>
        <f>SUM(E33:P33)</f>
        <v>0</v>
      </c>
      <c r="R33" s="28"/>
      <c r="S33" s="28"/>
      <c r="T33" s="43">
        <f>SUM($E33:E33)</f>
        <v>0</v>
      </c>
      <c r="U33" s="43">
        <f>SUM($E33:F33)</f>
        <v>0</v>
      </c>
      <c r="V33" s="43">
        <f>SUM($E33:G33)</f>
        <v>0</v>
      </c>
      <c r="W33" s="43">
        <f>SUM($E33:H33)</f>
        <v>0</v>
      </c>
      <c r="X33" s="43">
        <f>SUM($E33:I33)</f>
        <v>0</v>
      </c>
      <c r="Y33" s="43">
        <f>SUM($E33:J33)</f>
        <v>0</v>
      </c>
      <c r="Z33" s="43">
        <f>SUM($E33:K33)</f>
        <v>0</v>
      </c>
      <c r="AA33" s="43">
        <f>SUM($E33:L33)</f>
        <v>0</v>
      </c>
      <c r="AB33" s="43">
        <f>SUM($E33:M33)</f>
        <v>0</v>
      </c>
      <c r="AC33" s="43">
        <f>SUM($E33:N33)</f>
        <v>0</v>
      </c>
      <c r="AD33" s="43">
        <f>SUM($E33:O33)</f>
        <v>0</v>
      </c>
      <c r="AE33" s="43">
        <f>SUM($E33:P33)</f>
        <v>0</v>
      </c>
      <c r="AF33" s="164"/>
      <c r="AG33" s="43">
        <f t="shared" si="0"/>
        <v>0</v>
      </c>
    </row>
    <row r="34" spans="1:33" s="17" customFormat="1" ht="15.2" hidden="1" customHeight="1">
      <c r="A34" s="25">
        <v>2010</v>
      </c>
      <c r="B34" s="30" t="s">
        <v>61</v>
      </c>
      <c r="C34" s="31" t="s">
        <v>9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>
        <f t="shared" ref="Q34" si="9">SUM(Q31:Q33)</f>
        <v>0</v>
      </c>
      <c r="R34" s="28"/>
      <c r="S34" s="28"/>
      <c r="T34" s="43">
        <f t="shared" ref="T34:AE34" si="10">SUM(T31:T33)</f>
        <v>0</v>
      </c>
      <c r="U34" s="43">
        <f t="shared" si="10"/>
        <v>0</v>
      </c>
      <c r="V34" s="43">
        <f t="shared" si="10"/>
        <v>0</v>
      </c>
      <c r="W34" s="43">
        <f t="shared" si="10"/>
        <v>0</v>
      </c>
      <c r="X34" s="43">
        <f t="shared" si="10"/>
        <v>0</v>
      </c>
      <c r="Y34" s="43">
        <f t="shared" si="10"/>
        <v>0</v>
      </c>
      <c r="Z34" s="43">
        <f t="shared" si="10"/>
        <v>0</v>
      </c>
      <c r="AA34" s="43">
        <f t="shared" si="10"/>
        <v>0</v>
      </c>
      <c r="AB34" s="43">
        <f t="shared" si="10"/>
        <v>0</v>
      </c>
      <c r="AC34" s="43">
        <f t="shared" si="10"/>
        <v>0</v>
      </c>
      <c r="AD34" s="43">
        <f t="shared" si="10"/>
        <v>0</v>
      </c>
      <c r="AE34" s="43">
        <f t="shared" si="10"/>
        <v>0</v>
      </c>
      <c r="AF34" s="164"/>
      <c r="AG34" s="43">
        <f t="shared" si="0"/>
        <v>0</v>
      </c>
    </row>
    <row r="35" spans="1:33" s="29" customFormat="1" ht="15.2" hidden="1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hidden="1" customHeight="1">
      <c r="A36" s="25">
        <v>2011</v>
      </c>
      <c r="B36" s="30" t="s">
        <v>62</v>
      </c>
      <c r="C36" s="30" t="s">
        <v>6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>
        <f>SUM(E36:P36)</f>
        <v>0</v>
      </c>
      <c r="R36" s="53"/>
      <c r="S36" s="53"/>
      <c r="T36" s="43">
        <f>SUM($E36:E36)</f>
        <v>0</v>
      </c>
      <c r="U36" s="43">
        <f>SUM($E36:F36)</f>
        <v>0</v>
      </c>
      <c r="V36" s="43">
        <f>SUM($E36:G36)</f>
        <v>0</v>
      </c>
      <c r="W36" s="43">
        <f>SUM($E36:H36)</f>
        <v>0</v>
      </c>
      <c r="X36" s="43">
        <f>SUM($E36:I36)</f>
        <v>0</v>
      </c>
      <c r="Y36" s="43">
        <f>SUM($E36:J36)</f>
        <v>0</v>
      </c>
      <c r="Z36" s="43">
        <f>SUM($E36:K36)</f>
        <v>0</v>
      </c>
      <c r="AA36" s="43">
        <f>SUM($E36:L36)</f>
        <v>0</v>
      </c>
      <c r="AB36" s="43">
        <f>SUM($E36:M36)</f>
        <v>0</v>
      </c>
      <c r="AC36" s="43">
        <f>SUM($E36:N36)</f>
        <v>0</v>
      </c>
      <c r="AD36" s="43">
        <f>SUM($E36:O36)</f>
        <v>0</v>
      </c>
      <c r="AE36" s="43">
        <f>SUM($E36:P36)</f>
        <v>0</v>
      </c>
      <c r="AF36" s="164"/>
      <c r="AG36" s="43">
        <f t="shared" si="0"/>
        <v>0</v>
      </c>
    </row>
    <row r="37" spans="1:33" s="17" customFormat="1" ht="15.2" hidden="1" customHeight="1">
      <c r="A37" s="25">
        <v>2011</v>
      </c>
      <c r="B37" s="30" t="s">
        <v>64</v>
      </c>
      <c r="C37" s="30" t="s">
        <v>7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>
        <f>SUM(E37:P37)</f>
        <v>0</v>
      </c>
      <c r="R37" s="28"/>
      <c r="S37" s="28"/>
      <c r="T37" s="43">
        <f>SUM($E37:E37)</f>
        <v>0</v>
      </c>
      <c r="U37" s="43">
        <f>SUM($E37:F37)</f>
        <v>0</v>
      </c>
      <c r="V37" s="43">
        <f>SUM($E37:G37)</f>
        <v>0</v>
      </c>
      <c r="W37" s="43">
        <f>SUM($E37:H37)</f>
        <v>0</v>
      </c>
      <c r="X37" s="43">
        <f>SUM($E37:I37)</f>
        <v>0</v>
      </c>
      <c r="Y37" s="43">
        <f>SUM($E37:J37)</f>
        <v>0</v>
      </c>
      <c r="Z37" s="43">
        <f>SUM($E37:K37)</f>
        <v>0</v>
      </c>
      <c r="AA37" s="43">
        <f>SUM($E37:L37)</f>
        <v>0</v>
      </c>
      <c r="AB37" s="43">
        <f>SUM($E37:M37)</f>
        <v>0</v>
      </c>
      <c r="AC37" s="43">
        <f>SUM($E37:N37)</f>
        <v>0</v>
      </c>
      <c r="AD37" s="43">
        <f>SUM($E37:O37)</f>
        <v>0</v>
      </c>
      <c r="AE37" s="43">
        <f>SUM($E37:P37)</f>
        <v>0</v>
      </c>
      <c r="AF37" s="164"/>
      <c r="AG37" s="43">
        <f t="shared" si="0"/>
        <v>0</v>
      </c>
    </row>
    <row r="38" spans="1:33" s="17" customFormat="1" ht="15.2" hidden="1" customHeight="1">
      <c r="A38" s="25">
        <v>2011</v>
      </c>
      <c r="B38" s="30" t="s">
        <v>8</v>
      </c>
      <c r="C38" s="30" t="s">
        <v>8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>
        <f>SUM(E38:P38)</f>
        <v>0</v>
      </c>
      <c r="R38" s="28"/>
      <c r="S38" s="28"/>
      <c r="T38" s="43">
        <f>SUM($E38:E38)</f>
        <v>0</v>
      </c>
      <c r="U38" s="43">
        <f>SUM($E38:F38)</f>
        <v>0</v>
      </c>
      <c r="V38" s="43">
        <f>SUM($E38:G38)</f>
        <v>0</v>
      </c>
      <c r="W38" s="43">
        <f>SUM($E38:H38)</f>
        <v>0</v>
      </c>
      <c r="X38" s="43">
        <f>SUM($E38:I38)</f>
        <v>0</v>
      </c>
      <c r="Y38" s="43">
        <f>SUM($E38:J38)</f>
        <v>0</v>
      </c>
      <c r="Z38" s="43">
        <f>SUM($E38:K38)</f>
        <v>0</v>
      </c>
      <c r="AA38" s="43">
        <f>SUM($E38:L38)</f>
        <v>0</v>
      </c>
      <c r="AB38" s="43">
        <f>SUM($E38:M38)</f>
        <v>0</v>
      </c>
      <c r="AC38" s="43">
        <f>SUM($E38:N38)</f>
        <v>0</v>
      </c>
      <c r="AD38" s="43">
        <f>SUM($E38:O38)</f>
        <v>0</v>
      </c>
      <c r="AE38" s="43">
        <f>SUM($E38:P38)</f>
        <v>0</v>
      </c>
      <c r="AF38" s="164"/>
      <c r="AG38" s="43">
        <f t="shared" si="0"/>
        <v>0</v>
      </c>
    </row>
    <row r="39" spans="1:33" s="17" customFormat="1" ht="15.2" hidden="1" customHeight="1">
      <c r="A39" s="25">
        <v>2011</v>
      </c>
      <c r="B39" s="30" t="s">
        <v>61</v>
      </c>
      <c r="C39" s="31" t="s">
        <v>9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>
        <f t="shared" ref="Q39" si="11">SUM(Q36:Q38)</f>
        <v>0</v>
      </c>
      <c r="R39" s="28"/>
      <c r="S39" s="28"/>
      <c r="T39" s="43">
        <f t="shared" ref="T39:AE39" si="12">SUM(T36:T38)</f>
        <v>0</v>
      </c>
      <c r="U39" s="43">
        <f t="shared" si="12"/>
        <v>0</v>
      </c>
      <c r="V39" s="43">
        <f t="shared" si="12"/>
        <v>0</v>
      </c>
      <c r="W39" s="43">
        <f t="shared" si="12"/>
        <v>0</v>
      </c>
      <c r="X39" s="43">
        <f t="shared" si="12"/>
        <v>0</v>
      </c>
      <c r="Y39" s="43">
        <f t="shared" si="12"/>
        <v>0</v>
      </c>
      <c r="Z39" s="43">
        <f t="shared" si="12"/>
        <v>0</v>
      </c>
      <c r="AA39" s="43">
        <f t="shared" si="12"/>
        <v>0</v>
      </c>
      <c r="AB39" s="43">
        <f t="shared" si="12"/>
        <v>0</v>
      </c>
      <c r="AC39" s="43">
        <f t="shared" si="12"/>
        <v>0</v>
      </c>
      <c r="AD39" s="43">
        <f t="shared" si="12"/>
        <v>0</v>
      </c>
      <c r="AE39" s="43">
        <f t="shared" si="12"/>
        <v>0</v>
      </c>
      <c r="AF39" s="164"/>
      <c r="AG39" s="43">
        <f t="shared" si="0"/>
        <v>0</v>
      </c>
    </row>
    <row r="40" spans="1:33" s="29" customFormat="1" ht="15.2" hidden="1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hidden="1" customHeight="1">
      <c r="A41" s="25">
        <v>2012</v>
      </c>
      <c r="B41" s="30" t="s">
        <v>62</v>
      </c>
      <c r="C41" s="30" t="s">
        <v>6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>
        <f>SUM(E41:P41)</f>
        <v>0</v>
      </c>
      <c r="R41" s="53"/>
      <c r="S41" s="53"/>
      <c r="T41" s="43">
        <f>SUM($E41:E41)</f>
        <v>0</v>
      </c>
      <c r="U41" s="43">
        <f>SUM($E41:F41)</f>
        <v>0</v>
      </c>
      <c r="V41" s="43">
        <f>SUM($E41:G41)</f>
        <v>0</v>
      </c>
      <c r="W41" s="43">
        <f>SUM($E41:H41)</f>
        <v>0</v>
      </c>
      <c r="X41" s="43">
        <f>SUM($E41:I41)</f>
        <v>0</v>
      </c>
      <c r="Y41" s="43">
        <f>SUM($E41:J41)</f>
        <v>0</v>
      </c>
      <c r="Z41" s="43">
        <f>SUM($E41:K41)</f>
        <v>0</v>
      </c>
      <c r="AA41" s="43">
        <f>SUM($E41:L41)</f>
        <v>0</v>
      </c>
      <c r="AB41" s="43">
        <f>SUM($E41:M41)</f>
        <v>0</v>
      </c>
      <c r="AC41" s="43">
        <f>SUM($E41:N41)</f>
        <v>0</v>
      </c>
      <c r="AD41" s="43">
        <f>SUM($E41:O41)</f>
        <v>0</v>
      </c>
      <c r="AE41" s="43">
        <f>SUM($E41:P41)</f>
        <v>0</v>
      </c>
      <c r="AF41" s="164"/>
      <c r="AG41" s="43">
        <f t="shared" si="0"/>
        <v>0</v>
      </c>
    </row>
    <row r="42" spans="1:33" s="17" customFormat="1" ht="15.2" hidden="1" customHeight="1">
      <c r="A42" s="25">
        <v>2012</v>
      </c>
      <c r="B42" s="30" t="s">
        <v>64</v>
      </c>
      <c r="C42" s="30" t="s">
        <v>7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>
        <f>SUM(E42:P42)</f>
        <v>0</v>
      </c>
      <c r="R42" s="28"/>
      <c r="S42" s="28"/>
      <c r="T42" s="43">
        <f>SUM($E42:E42)</f>
        <v>0</v>
      </c>
      <c r="U42" s="43">
        <f>SUM($E42:F42)</f>
        <v>0</v>
      </c>
      <c r="V42" s="43">
        <f>SUM($E42:G42)</f>
        <v>0</v>
      </c>
      <c r="W42" s="43">
        <f>SUM($E42:H42)</f>
        <v>0</v>
      </c>
      <c r="X42" s="43">
        <f>SUM($E42:I42)</f>
        <v>0</v>
      </c>
      <c r="Y42" s="43">
        <f>SUM($E42:J42)</f>
        <v>0</v>
      </c>
      <c r="Z42" s="43">
        <f>SUM($E42:K42)</f>
        <v>0</v>
      </c>
      <c r="AA42" s="43">
        <f>SUM($E42:L42)</f>
        <v>0</v>
      </c>
      <c r="AB42" s="43">
        <f>SUM($E42:M42)</f>
        <v>0</v>
      </c>
      <c r="AC42" s="43">
        <f>SUM($E42:N42)</f>
        <v>0</v>
      </c>
      <c r="AD42" s="43">
        <f>SUM($E42:O42)</f>
        <v>0</v>
      </c>
      <c r="AE42" s="43">
        <f>SUM($E42:P42)</f>
        <v>0</v>
      </c>
      <c r="AF42" s="164"/>
      <c r="AG42" s="43">
        <f t="shared" si="0"/>
        <v>0</v>
      </c>
    </row>
    <row r="43" spans="1:33" s="17" customFormat="1" ht="15.2" hidden="1" customHeight="1">
      <c r="A43" s="25">
        <v>2012</v>
      </c>
      <c r="B43" s="30" t="s">
        <v>8</v>
      </c>
      <c r="C43" s="30" t="s">
        <v>8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>
        <f>SUM(E43:P43)</f>
        <v>0</v>
      </c>
      <c r="R43" s="28"/>
      <c r="S43" s="28"/>
      <c r="T43" s="43">
        <f>SUM($E43:E43)</f>
        <v>0</v>
      </c>
      <c r="U43" s="43">
        <f>SUM($E43:F43)</f>
        <v>0</v>
      </c>
      <c r="V43" s="43">
        <f>SUM($E43:G43)</f>
        <v>0</v>
      </c>
      <c r="W43" s="43">
        <f>SUM($E43:H43)</f>
        <v>0</v>
      </c>
      <c r="X43" s="43">
        <f>SUM($E43:I43)</f>
        <v>0</v>
      </c>
      <c r="Y43" s="43">
        <f>SUM($E43:J43)</f>
        <v>0</v>
      </c>
      <c r="Z43" s="43">
        <f>SUM($E43:K43)</f>
        <v>0</v>
      </c>
      <c r="AA43" s="43">
        <f>SUM($E43:L43)</f>
        <v>0</v>
      </c>
      <c r="AB43" s="43">
        <f>SUM($E43:M43)</f>
        <v>0</v>
      </c>
      <c r="AC43" s="43">
        <f>SUM($E43:N43)</f>
        <v>0</v>
      </c>
      <c r="AD43" s="43">
        <f>SUM($E43:O43)</f>
        <v>0</v>
      </c>
      <c r="AE43" s="43">
        <f>SUM($E43:P43)</f>
        <v>0</v>
      </c>
      <c r="AF43" s="164"/>
      <c r="AG43" s="43">
        <f t="shared" si="0"/>
        <v>0</v>
      </c>
    </row>
    <row r="44" spans="1:33" s="17" customFormat="1" ht="15.2" hidden="1" customHeight="1">
      <c r="A44" s="25">
        <v>2012</v>
      </c>
      <c r="B44" s="30" t="s">
        <v>61</v>
      </c>
      <c r="C44" s="31" t="s">
        <v>9</v>
      </c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>
        <f t="shared" ref="Q44" si="13">SUM(Q41:Q43)</f>
        <v>0</v>
      </c>
      <c r="R44" s="28"/>
      <c r="S44" s="28"/>
      <c r="T44" s="43">
        <f t="shared" ref="T44:AE44" si="14">SUM(T41:T43)</f>
        <v>0</v>
      </c>
      <c r="U44" s="43">
        <f t="shared" si="14"/>
        <v>0</v>
      </c>
      <c r="V44" s="43">
        <f t="shared" si="14"/>
        <v>0</v>
      </c>
      <c r="W44" s="43">
        <f t="shared" si="14"/>
        <v>0</v>
      </c>
      <c r="X44" s="43">
        <f t="shared" si="14"/>
        <v>0</v>
      </c>
      <c r="Y44" s="43">
        <f t="shared" si="14"/>
        <v>0</v>
      </c>
      <c r="Z44" s="43">
        <f t="shared" si="14"/>
        <v>0</v>
      </c>
      <c r="AA44" s="43">
        <f t="shared" si="14"/>
        <v>0</v>
      </c>
      <c r="AB44" s="43">
        <f t="shared" si="14"/>
        <v>0</v>
      </c>
      <c r="AC44" s="43">
        <f t="shared" si="14"/>
        <v>0</v>
      </c>
      <c r="AD44" s="43">
        <f t="shared" si="14"/>
        <v>0</v>
      </c>
      <c r="AE44" s="43">
        <f t="shared" si="14"/>
        <v>0</v>
      </c>
      <c r="AF44" s="164"/>
      <c r="AG44" s="43">
        <f t="shared" si="0"/>
        <v>0</v>
      </c>
    </row>
    <row r="45" spans="1:33" s="29" customFormat="1" ht="15.2" hidden="1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hidden="1" customHeight="1">
      <c r="A46" s="25">
        <v>2013</v>
      </c>
      <c r="B46" s="30" t="s">
        <v>62</v>
      </c>
      <c r="C46" s="30" t="s">
        <v>6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>
        <f>SUM(E46:P46)</f>
        <v>0</v>
      </c>
      <c r="R46" s="53"/>
      <c r="S46" s="53"/>
      <c r="T46" s="43">
        <f>SUM($E46:E46)</f>
        <v>0</v>
      </c>
      <c r="U46" s="43">
        <f>SUM($E46:F46)</f>
        <v>0</v>
      </c>
      <c r="V46" s="43">
        <f>SUM($E46:G46)</f>
        <v>0</v>
      </c>
      <c r="W46" s="43">
        <f>SUM($E46:H46)</f>
        <v>0</v>
      </c>
      <c r="X46" s="43">
        <f>SUM($E46:I46)</f>
        <v>0</v>
      </c>
      <c r="Y46" s="43">
        <f>SUM($E46:J46)</f>
        <v>0</v>
      </c>
      <c r="Z46" s="43">
        <f>SUM($E46:K46)</f>
        <v>0</v>
      </c>
      <c r="AA46" s="43">
        <f>SUM($E46:L46)</f>
        <v>0</v>
      </c>
      <c r="AB46" s="43">
        <f>SUM($E46:M46)</f>
        <v>0</v>
      </c>
      <c r="AC46" s="43">
        <f>SUM($E46:N46)</f>
        <v>0</v>
      </c>
      <c r="AD46" s="43">
        <f>SUM($E46:O46)</f>
        <v>0</v>
      </c>
      <c r="AE46" s="43">
        <f>SUM($E46:P46)</f>
        <v>0</v>
      </c>
      <c r="AF46" s="164"/>
      <c r="AG46" s="43">
        <f t="shared" si="0"/>
        <v>0</v>
      </c>
    </row>
    <row r="47" spans="1:33" s="17" customFormat="1" ht="15.2" hidden="1" customHeight="1">
      <c r="A47" s="25">
        <v>2013</v>
      </c>
      <c r="B47" s="30" t="s">
        <v>64</v>
      </c>
      <c r="C47" s="30" t="s">
        <v>7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>
        <f>SUM(E47:P47)</f>
        <v>0</v>
      </c>
      <c r="R47" s="28"/>
      <c r="S47" s="28"/>
      <c r="T47" s="43">
        <f>SUM($E47:E47)</f>
        <v>0</v>
      </c>
      <c r="U47" s="43">
        <f>SUM($E47:F47)</f>
        <v>0</v>
      </c>
      <c r="V47" s="43">
        <f>SUM($E47:G47)</f>
        <v>0</v>
      </c>
      <c r="W47" s="43">
        <f>SUM($E47:H47)</f>
        <v>0</v>
      </c>
      <c r="X47" s="43">
        <f>SUM($E47:I47)</f>
        <v>0</v>
      </c>
      <c r="Y47" s="43">
        <f>SUM($E47:J47)</f>
        <v>0</v>
      </c>
      <c r="Z47" s="43">
        <f>SUM($E47:K47)</f>
        <v>0</v>
      </c>
      <c r="AA47" s="43">
        <f>SUM($E47:L47)</f>
        <v>0</v>
      </c>
      <c r="AB47" s="43">
        <f>SUM($E47:M47)</f>
        <v>0</v>
      </c>
      <c r="AC47" s="43">
        <f>SUM($E47:N47)</f>
        <v>0</v>
      </c>
      <c r="AD47" s="43">
        <f>SUM($E47:O47)</f>
        <v>0</v>
      </c>
      <c r="AE47" s="43">
        <f>SUM($E47:P47)</f>
        <v>0</v>
      </c>
      <c r="AF47" s="164"/>
      <c r="AG47" s="43">
        <f t="shared" si="0"/>
        <v>0</v>
      </c>
    </row>
    <row r="48" spans="1:33" s="17" customFormat="1" ht="15.2" hidden="1" customHeight="1">
      <c r="A48" s="25">
        <v>2013</v>
      </c>
      <c r="B48" s="30" t="s">
        <v>8</v>
      </c>
      <c r="C48" s="30" t="s">
        <v>8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>
        <f>SUM(E48:P48)</f>
        <v>0</v>
      </c>
      <c r="R48" s="28"/>
      <c r="S48" s="28"/>
      <c r="T48" s="43">
        <f>SUM($E48:E48)</f>
        <v>0</v>
      </c>
      <c r="U48" s="43">
        <f>SUM($E48:F48)</f>
        <v>0</v>
      </c>
      <c r="V48" s="43">
        <f>SUM($E48:G48)</f>
        <v>0</v>
      </c>
      <c r="W48" s="43">
        <f>SUM($E48:H48)</f>
        <v>0</v>
      </c>
      <c r="X48" s="43">
        <f>SUM($E48:I48)</f>
        <v>0</v>
      </c>
      <c r="Y48" s="43">
        <f>SUM($E48:J48)</f>
        <v>0</v>
      </c>
      <c r="Z48" s="43">
        <f>SUM($E48:K48)</f>
        <v>0</v>
      </c>
      <c r="AA48" s="43">
        <f>SUM($E48:L48)</f>
        <v>0</v>
      </c>
      <c r="AB48" s="43">
        <f>SUM($E48:M48)</f>
        <v>0</v>
      </c>
      <c r="AC48" s="43">
        <f>SUM($E48:N48)</f>
        <v>0</v>
      </c>
      <c r="AD48" s="43">
        <f>SUM($E48:O48)</f>
        <v>0</v>
      </c>
      <c r="AE48" s="43">
        <f>SUM($E48:P48)</f>
        <v>0</v>
      </c>
      <c r="AF48" s="164"/>
      <c r="AG48" s="43">
        <f t="shared" si="0"/>
        <v>0</v>
      </c>
    </row>
    <row r="49" spans="1:33" s="17" customFormat="1" ht="15.2" hidden="1" customHeight="1">
      <c r="A49" s="25">
        <v>2013</v>
      </c>
      <c r="B49" s="32"/>
      <c r="C49" s="31" t="s">
        <v>9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>
        <f t="shared" ref="Q49" si="15">SUM(Q46:Q48)</f>
        <v>0</v>
      </c>
      <c r="R49" s="28"/>
      <c r="S49" s="28"/>
      <c r="T49" s="43">
        <f t="shared" ref="T49:AE49" si="16">SUM(T46:T48)</f>
        <v>0</v>
      </c>
      <c r="U49" s="43">
        <f t="shared" si="16"/>
        <v>0</v>
      </c>
      <c r="V49" s="43">
        <f t="shared" si="16"/>
        <v>0</v>
      </c>
      <c r="W49" s="43">
        <f t="shared" si="16"/>
        <v>0</v>
      </c>
      <c r="X49" s="43">
        <f t="shared" si="16"/>
        <v>0</v>
      </c>
      <c r="Y49" s="43">
        <f t="shared" si="16"/>
        <v>0</v>
      </c>
      <c r="Z49" s="43">
        <f t="shared" si="16"/>
        <v>0</v>
      </c>
      <c r="AA49" s="43">
        <f t="shared" si="16"/>
        <v>0</v>
      </c>
      <c r="AB49" s="43">
        <f t="shared" si="16"/>
        <v>0</v>
      </c>
      <c r="AC49" s="43">
        <f t="shared" si="16"/>
        <v>0</v>
      </c>
      <c r="AD49" s="43">
        <f t="shared" si="16"/>
        <v>0</v>
      </c>
      <c r="AE49" s="43">
        <f t="shared" si="16"/>
        <v>0</v>
      </c>
      <c r="AF49" s="164"/>
      <c r="AG49" s="43">
        <f t="shared" si="0"/>
        <v>0</v>
      </c>
    </row>
    <row r="50" spans="1:33" s="29" customFormat="1" ht="15.2" hidden="1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hidden="1" customHeight="1">
      <c r="A51" s="25">
        <v>2014</v>
      </c>
      <c r="B51" s="30" t="s">
        <v>62</v>
      </c>
      <c r="C51" s="30" t="s">
        <v>6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>
        <f>SUM(E51:P51)</f>
        <v>0</v>
      </c>
      <c r="R51" s="53"/>
      <c r="S51" s="53"/>
      <c r="T51" s="43">
        <f>SUM($E51:E51)</f>
        <v>0</v>
      </c>
      <c r="U51" s="43">
        <f>SUM($E51:F51)</f>
        <v>0</v>
      </c>
      <c r="V51" s="43">
        <f>SUM($E51:G51)</f>
        <v>0</v>
      </c>
      <c r="W51" s="43">
        <f>SUM($E51:H51)</f>
        <v>0</v>
      </c>
      <c r="X51" s="43">
        <f>SUM($E51:I51)</f>
        <v>0</v>
      </c>
      <c r="Y51" s="43">
        <f>SUM($E51:J51)</f>
        <v>0</v>
      </c>
      <c r="Z51" s="43">
        <f>SUM($E51:K51)</f>
        <v>0</v>
      </c>
      <c r="AA51" s="43">
        <f>SUM($E51:L51)</f>
        <v>0</v>
      </c>
      <c r="AB51" s="43">
        <f>SUM($E51:M51)</f>
        <v>0</v>
      </c>
      <c r="AC51" s="43">
        <f>SUM($E51:N51)</f>
        <v>0</v>
      </c>
      <c r="AD51" s="43">
        <f>SUM($E51:O51)</f>
        <v>0</v>
      </c>
      <c r="AE51" s="43">
        <f>SUM($E51:P51)</f>
        <v>0</v>
      </c>
      <c r="AF51" s="164"/>
      <c r="AG51" s="43">
        <f t="shared" si="0"/>
        <v>0</v>
      </c>
    </row>
    <row r="52" spans="1:33" s="17" customFormat="1" ht="15.2" hidden="1" customHeight="1">
      <c r="A52" s="25">
        <v>2014</v>
      </c>
      <c r="B52" s="30" t="s">
        <v>64</v>
      </c>
      <c r="C52" s="30" t="s">
        <v>7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>
        <f>SUM(E52:P52)</f>
        <v>0</v>
      </c>
      <c r="R52" s="28"/>
      <c r="S52" s="28"/>
      <c r="T52" s="43">
        <f>SUM($E52:E52)</f>
        <v>0</v>
      </c>
      <c r="U52" s="43">
        <f>SUM($E52:F52)</f>
        <v>0</v>
      </c>
      <c r="V52" s="43">
        <f>SUM($E52:G52)</f>
        <v>0</v>
      </c>
      <c r="W52" s="43">
        <f>SUM($E52:H52)</f>
        <v>0</v>
      </c>
      <c r="X52" s="43">
        <f>SUM($E52:I52)</f>
        <v>0</v>
      </c>
      <c r="Y52" s="43">
        <f>SUM($E52:J52)</f>
        <v>0</v>
      </c>
      <c r="Z52" s="43">
        <f>SUM($E52:K52)</f>
        <v>0</v>
      </c>
      <c r="AA52" s="43">
        <f>SUM($E52:L52)</f>
        <v>0</v>
      </c>
      <c r="AB52" s="43">
        <f>SUM($E52:M52)</f>
        <v>0</v>
      </c>
      <c r="AC52" s="43">
        <f>SUM($E52:N52)</f>
        <v>0</v>
      </c>
      <c r="AD52" s="43">
        <f>SUM($E52:O52)</f>
        <v>0</v>
      </c>
      <c r="AE52" s="43">
        <f>SUM($E52:P52)</f>
        <v>0</v>
      </c>
      <c r="AF52" s="164"/>
      <c r="AG52" s="43">
        <f t="shared" si="0"/>
        <v>0</v>
      </c>
    </row>
    <row r="53" spans="1:33" s="17" customFormat="1" ht="15.2" hidden="1" customHeight="1">
      <c r="A53" s="25">
        <v>2014</v>
      </c>
      <c r="B53" s="30" t="s">
        <v>8</v>
      </c>
      <c r="C53" s="30" t="s">
        <v>8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>
        <f>SUM(E53:P53)</f>
        <v>0</v>
      </c>
      <c r="R53" s="28"/>
      <c r="S53" s="28"/>
      <c r="T53" s="43">
        <f>SUM($E53:E53)</f>
        <v>0</v>
      </c>
      <c r="U53" s="43">
        <f>SUM($E53:F53)</f>
        <v>0</v>
      </c>
      <c r="V53" s="43">
        <f>SUM($E53:G53)</f>
        <v>0</v>
      </c>
      <c r="W53" s="43">
        <f>SUM($E53:H53)</f>
        <v>0</v>
      </c>
      <c r="X53" s="43">
        <f>SUM($E53:I53)</f>
        <v>0</v>
      </c>
      <c r="Y53" s="43">
        <f>SUM($E53:J53)</f>
        <v>0</v>
      </c>
      <c r="Z53" s="43">
        <f>SUM($E53:K53)</f>
        <v>0</v>
      </c>
      <c r="AA53" s="43">
        <f>SUM($E53:L53)</f>
        <v>0</v>
      </c>
      <c r="AB53" s="43">
        <f>SUM($E53:M53)</f>
        <v>0</v>
      </c>
      <c r="AC53" s="43">
        <f>SUM($E53:N53)</f>
        <v>0</v>
      </c>
      <c r="AD53" s="43">
        <f>SUM($E53:O53)</f>
        <v>0</v>
      </c>
      <c r="AE53" s="43">
        <f>SUM($E53:P53)</f>
        <v>0</v>
      </c>
      <c r="AF53" s="164"/>
      <c r="AG53" s="43">
        <f t="shared" si="0"/>
        <v>0</v>
      </c>
    </row>
    <row r="54" spans="1:33" s="17" customFormat="1" ht="15.2" hidden="1" customHeight="1">
      <c r="A54" s="25">
        <v>2014</v>
      </c>
      <c r="B54" s="30" t="s">
        <v>61</v>
      </c>
      <c r="C54" s="31" t="s">
        <v>9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>
        <f t="shared" ref="Q54" si="17">SUM(Q51:Q53)</f>
        <v>0</v>
      </c>
      <c r="R54" s="28"/>
      <c r="S54" s="28"/>
      <c r="T54" s="43">
        <f t="shared" ref="T54:AE54" si="18">SUM(T51:T53)</f>
        <v>0</v>
      </c>
      <c r="U54" s="43">
        <f t="shared" si="18"/>
        <v>0</v>
      </c>
      <c r="V54" s="43">
        <f t="shared" si="18"/>
        <v>0</v>
      </c>
      <c r="W54" s="43">
        <f t="shared" si="18"/>
        <v>0</v>
      </c>
      <c r="X54" s="43">
        <f t="shared" si="18"/>
        <v>0</v>
      </c>
      <c r="Y54" s="43">
        <f t="shared" si="18"/>
        <v>0</v>
      </c>
      <c r="Z54" s="43">
        <f t="shared" si="18"/>
        <v>0</v>
      </c>
      <c r="AA54" s="43">
        <f t="shared" si="18"/>
        <v>0</v>
      </c>
      <c r="AB54" s="43">
        <f t="shared" si="18"/>
        <v>0</v>
      </c>
      <c r="AC54" s="43">
        <f t="shared" si="18"/>
        <v>0</v>
      </c>
      <c r="AD54" s="43">
        <f t="shared" si="18"/>
        <v>0</v>
      </c>
      <c r="AE54" s="43">
        <f t="shared" si="18"/>
        <v>0</v>
      </c>
      <c r="AF54" s="164"/>
      <c r="AG54" s="43">
        <f t="shared" si="0"/>
        <v>0</v>
      </c>
    </row>
    <row r="55" spans="1:33" s="29" customFormat="1" ht="15.2" hidden="1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hidden="1" customHeight="1">
      <c r="A56" s="25">
        <v>2015</v>
      </c>
      <c r="B56" s="30" t="s">
        <v>62</v>
      </c>
      <c r="C56" s="30" t="s">
        <v>6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>
        <f>SUM(E56:P56)</f>
        <v>0</v>
      </c>
      <c r="R56" s="53"/>
      <c r="S56" s="53"/>
      <c r="T56" s="43">
        <f>SUM($E56:E56)</f>
        <v>0</v>
      </c>
      <c r="U56" s="43">
        <f>SUM($E56:F56)</f>
        <v>0</v>
      </c>
      <c r="V56" s="43">
        <f>SUM($E56:G56)</f>
        <v>0</v>
      </c>
      <c r="W56" s="43">
        <f>SUM($E56:H56)</f>
        <v>0</v>
      </c>
      <c r="X56" s="43">
        <f>SUM($E56:I56)</f>
        <v>0</v>
      </c>
      <c r="Y56" s="43">
        <f>SUM($E56:J56)</f>
        <v>0</v>
      </c>
      <c r="Z56" s="43">
        <f>SUM($E56:K56)</f>
        <v>0</v>
      </c>
      <c r="AA56" s="43">
        <f>SUM($E56:L56)</f>
        <v>0</v>
      </c>
      <c r="AB56" s="43">
        <f>SUM($E56:M56)</f>
        <v>0</v>
      </c>
      <c r="AC56" s="43">
        <f>SUM($E56:N56)</f>
        <v>0</v>
      </c>
      <c r="AD56" s="43">
        <f>SUM($E56:O56)</f>
        <v>0</v>
      </c>
      <c r="AE56" s="43">
        <f>SUM($E56:P56)</f>
        <v>0</v>
      </c>
      <c r="AF56" s="164"/>
      <c r="AG56" s="43">
        <f t="shared" si="0"/>
        <v>0</v>
      </c>
    </row>
    <row r="57" spans="1:33" s="17" customFormat="1" ht="15.2" hidden="1" customHeight="1">
      <c r="A57" s="25">
        <v>2015</v>
      </c>
      <c r="B57" s="30" t="s">
        <v>64</v>
      </c>
      <c r="C57" s="30" t="s">
        <v>7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>
        <f>SUM(E57:P57)</f>
        <v>0</v>
      </c>
      <c r="R57" s="28"/>
      <c r="S57" s="28"/>
      <c r="T57" s="43">
        <f>SUM($E57:E57)</f>
        <v>0</v>
      </c>
      <c r="U57" s="43">
        <f>SUM($E57:F57)</f>
        <v>0</v>
      </c>
      <c r="V57" s="43">
        <f>SUM($E57:G57)</f>
        <v>0</v>
      </c>
      <c r="W57" s="43">
        <f>SUM($E57:H57)</f>
        <v>0</v>
      </c>
      <c r="X57" s="43">
        <f>SUM($E57:I57)</f>
        <v>0</v>
      </c>
      <c r="Y57" s="43">
        <f>SUM($E57:J57)</f>
        <v>0</v>
      </c>
      <c r="Z57" s="43">
        <f>SUM($E57:K57)</f>
        <v>0</v>
      </c>
      <c r="AA57" s="43">
        <f>SUM($E57:L57)</f>
        <v>0</v>
      </c>
      <c r="AB57" s="43">
        <f>SUM($E57:M57)</f>
        <v>0</v>
      </c>
      <c r="AC57" s="43">
        <f>SUM($E57:N57)</f>
        <v>0</v>
      </c>
      <c r="AD57" s="43">
        <f>SUM($E57:O57)</f>
        <v>0</v>
      </c>
      <c r="AE57" s="43">
        <f>SUM($E57:P57)</f>
        <v>0</v>
      </c>
      <c r="AF57" s="164"/>
      <c r="AG57" s="43">
        <f t="shared" si="0"/>
        <v>0</v>
      </c>
    </row>
    <row r="58" spans="1:33" s="17" customFormat="1" ht="15.2" hidden="1" customHeight="1">
      <c r="A58" s="25">
        <v>2015</v>
      </c>
      <c r="B58" s="30" t="s">
        <v>8</v>
      </c>
      <c r="C58" s="30" t="s">
        <v>8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>
        <f>SUM(E58:P58)</f>
        <v>0</v>
      </c>
      <c r="R58" s="28"/>
      <c r="S58" s="28"/>
      <c r="T58" s="43">
        <f>SUM($E58:E58)</f>
        <v>0</v>
      </c>
      <c r="U58" s="43">
        <f>SUM($E58:F58)</f>
        <v>0</v>
      </c>
      <c r="V58" s="43">
        <f>SUM($E58:G58)</f>
        <v>0</v>
      </c>
      <c r="W58" s="43">
        <f>SUM($E58:H58)</f>
        <v>0</v>
      </c>
      <c r="X58" s="43">
        <f>SUM($E58:I58)</f>
        <v>0</v>
      </c>
      <c r="Y58" s="43">
        <f>SUM($E58:J58)</f>
        <v>0</v>
      </c>
      <c r="Z58" s="43">
        <f>SUM($E58:K58)</f>
        <v>0</v>
      </c>
      <c r="AA58" s="43">
        <f>SUM($E58:L58)</f>
        <v>0</v>
      </c>
      <c r="AB58" s="43">
        <f>SUM($E58:M58)</f>
        <v>0</v>
      </c>
      <c r="AC58" s="43">
        <f>SUM($E58:N58)</f>
        <v>0</v>
      </c>
      <c r="AD58" s="43">
        <f>SUM($E58:O58)</f>
        <v>0</v>
      </c>
      <c r="AE58" s="43">
        <f>SUM($E58:P58)</f>
        <v>0</v>
      </c>
      <c r="AF58" s="164"/>
      <c r="AG58" s="43">
        <f t="shared" si="0"/>
        <v>0</v>
      </c>
    </row>
    <row r="59" spans="1:33" s="17" customFormat="1" ht="15.2" hidden="1" customHeight="1">
      <c r="A59" s="25">
        <v>2015</v>
      </c>
      <c r="B59" s="30" t="s">
        <v>61</v>
      </c>
      <c r="C59" s="31" t="s">
        <v>9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>
        <f t="shared" ref="Q59" si="19">SUM(Q56:Q58)</f>
        <v>0</v>
      </c>
      <c r="R59" s="28"/>
      <c r="S59" s="28"/>
      <c r="T59" s="43">
        <f t="shared" ref="T59:AE59" si="20">SUM(T56:T58)</f>
        <v>0</v>
      </c>
      <c r="U59" s="43">
        <f t="shared" si="20"/>
        <v>0</v>
      </c>
      <c r="V59" s="43">
        <f t="shared" si="20"/>
        <v>0</v>
      </c>
      <c r="W59" s="43">
        <f t="shared" si="20"/>
        <v>0</v>
      </c>
      <c r="X59" s="43">
        <f t="shared" si="20"/>
        <v>0</v>
      </c>
      <c r="Y59" s="43">
        <f t="shared" si="20"/>
        <v>0</v>
      </c>
      <c r="Z59" s="43">
        <f t="shared" si="20"/>
        <v>0</v>
      </c>
      <c r="AA59" s="43">
        <f t="shared" si="20"/>
        <v>0</v>
      </c>
      <c r="AB59" s="43">
        <f t="shared" si="20"/>
        <v>0</v>
      </c>
      <c r="AC59" s="43">
        <f t="shared" si="20"/>
        <v>0</v>
      </c>
      <c r="AD59" s="43">
        <f t="shared" si="20"/>
        <v>0</v>
      </c>
      <c r="AE59" s="43">
        <f t="shared" si="20"/>
        <v>0</v>
      </c>
      <c r="AF59" s="164"/>
      <c r="AG59" s="43">
        <f t="shared" si="0"/>
        <v>0</v>
      </c>
    </row>
    <row r="60" spans="1:33" s="29" customFormat="1" ht="15.2" hidden="1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hidden="1" customHeight="1">
      <c r="A61" s="25">
        <v>2016</v>
      </c>
      <c r="B61" s="30" t="s">
        <v>62</v>
      </c>
      <c r="C61" s="30" t="s">
        <v>6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>
        <f>SUM(E61:P61)</f>
        <v>0</v>
      </c>
      <c r="R61" s="53"/>
      <c r="S61" s="53"/>
      <c r="T61" s="43">
        <f>SUM($E61:E61)</f>
        <v>0</v>
      </c>
      <c r="U61" s="43">
        <f>SUM($E61:F61)</f>
        <v>0</v>
      </c>
      <c r="V61" s="43">
        <f>SUM($E61:G61)</f>
        <v>0</v>
      </c>
      <c r="W61" s="43">
        <f>SUM($E61:H61)</f>
        <v>0</v>
      </c>
      <c r="X61" s="43">
        <f>SUM($E61:I61)</f>
        <v>0</v>
      </c>
      <c r="Y61" s="43">
        <f>SUM($E61:J61)</f>
        <v>0</v>
      </c>
      <c r="Z61" s="43">
        <f>SUM($E61:K61)</f>
        <v>0</v>
      </c>
      <c r="AA61" s="43">
        <f>SUM($E61:L61)</f>
        <v>0</v>
      </c>
      <c r="AB61" s="43">
        <f>SUM($E61:M61)</f>
        <v>0</v>
      </c>
      <c r="AC61" s="43">
        <f>SUM($E61:N61)</f>
        <v>0</v>
      </c>
      <c r="AD61" s="43">
        <f>SUM($E61:O61)</f>
        <v>0</v>
      </c>
      <c r="AE61" s="43">
        <f>SUM($E61:P61)</f>
        <v>0</v>
      </c>
      <c r="AF61" s="164"/>
      <c r="AG61" s="43">
        <f t="shared" si="0"/>
        <v>0</v>
      </c>
    </row>
    <row r="62" spans="1:33" s="17" customFormat="1" ht="15.2" hidden="1" customHeight="1">
      <c r="A62" s="25">
        <v>2016</v>
      </c>
      <c r="B62" s="30" t="s">
        <v>64</v>
      </c>
      <c r="C62" s="30" t="s">
        <v>7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>
        <f>SUM(E62:P62)</f>
        <v>0</v>
      </c>
      <c r="R62" s="28"/>
      <c r="S62" s="28"/>
      <c r="T62" s="43">
        <f>SUM($E62:E62)</f>
        <v>0</v>
      </c>
      <c r="U62" s="43">
        <f>SUM($E62:F62)</f>
        <v>0</v>
      </c>
      <c r="V62" s="43">
        <f>SUM($E62:G62)</f>
        <v>0</v>
      </c>
      <c r="W62" s="43">
        <f>SUM($E62:H62)</f>
        <v>0</v>
      </c>
      <c r="X62" s="43">
        <f>SUM($E62:I62)</f>
        <v>0</v>
      </c>
      <c r="Y62" s="43">
        <f>SUM($E62:J62)</f>
        <v>0</v>
      </c>
      <c r="Z62" s="43">
        <f>SUM($E62:K62)</f>
        <v>0</v>
      </c>
      <c r="AA62" s="43">
        <f>SUM($E62:L62)</f>
        <v>0</v>
      </c>
      <c r="AB62" s="43">
        <f>SUM($E62:M62)</f>
        <v>0</v>
      </c>
      <c r="AC62" s="43">
        <f>SUM($E62:N62)</f>
        <v>0</v>
      </c>
      <c r="AD62" s="43">
        <f>SUM($E62:O62)</f>
        <v>0</v>
      </c>
      <c r="AE62" s="43">
        <f>SUM($E62:P62)</f>
        <v>0</v>
      </c>
      <c r="AF62" s="164"/>
      <c r="AG62" s="43">
        <f t="shared" si="0"/>
        <v>0</v>
      </c>
    </row>
    <row r="63" spans="1:33" s="17" customFormat="1" ht="15.2" hidden="1" customHeight="1">
      <c r="A63" s="25">
        <v>2016</v>
      </c>
      <c r="B63" s="30" t="s">
        <v>8</v>
      </c>
      <c r="C63" s="30" t="s">
        <v>8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>
        <f>SUM(E63:P63)</f>
        <v>0</v>
      </c>
      <c r="R63" s="28"/>
      <c r="S63" s="28"/>
      <c r="T63" s="43">
        <f>SUM($E63:E63)</f>
        <v>0</v>
      </c>
      <c r="U63" s="43">
        <f>SUM($E63:F63)</f>
        <v>0</v>
      </c>
      <c r="V63" s="43">
        <f>SUM($E63:G63)</f>
        <v>0</v>
      </c>
      <c r="W63" s="43">
        <f>SUM($E63:H63)</f>
        <v>0</v>
      </c>
      <c r="X63" s="43">
        <f>SUM($E63:I63)</f>
        <v>0</v>
      </c>
      <c r="Y63" s="43">
        <f>SUM($E63:J63)</f>
        <v>0</v>
      </c>
      <c r="Z63" s="43">
        <f>SUM($E63:K63)</f>
        <v>0</v>
      </c>
      <c r="AA63" s="43">
        <f>SUM($E63:L63)</f>
        <v>0</v>
      </c>
      <c r="AB63" s="43">
        <f>SUM($E63:M63)</f>
        <v>0</v>
      </c>
      <c r="AC63" s="43">
        <f>SUM($E63:N63)</f>
        <v>0</v>
      </c>
      <c r="AD63" s="43">
        <f>SUM($E63:O63)</f>
        <v>0</v>
      </c>
      <c r="AE63" s="43">
        <f>SUM($E63:P63)</f>
        <v>0</v>
      </c>
      <c r="AF63" s="164"/>
      <c r="AG63" s="43">
        <f t="shared" si="0"/>
        <v>0</v>
      </c>
    </row>
    <row r="64" spans="1:33" s="17" customFormat="1" ht="15.2" hidden="1" customHeight="1">
      <c r="A64" s="25">
        <v>2016</v>
      </c>
      <c r="B64" s="30" t="s">
        <v>61</v>
      </c>
      <c r="C64" s="31" t="s">
        <v>9</v>
      </c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>
        <f t="shared" ref="Q64" si="21">SUM(Q61:Q63)</f>
        <v>0</v>
      </c>
      <c r="R64" s="28"/>
      <c r="S64" s="28"/>
      <c r="T64" s="43">
        <f t="shared" ref="T64:AE64" si="22">SUM(T61:T63)</f>
        <v>0</v>
      </c>
      <c r="U64" s="43">
        <f t="shared" si="22"/>
        <v>0</v>
      </c>
      <c r="V64" s="43">
        <f t="shared" si="22"/>
        <v>0</v>
      </c>
      <c r="W64" s="43">
        <f t="shared" si="22"/>
        <v>0</v>
      </c>
      <c r="X64" s="43">
        <f t="shared" si="22"/>
        <v>0</v>
      </c>
      <c r="Y64" s="43">
        <f t="shared" si="22"/>
        <v>0</v>
      </c>
      <c r="Z64" s="43">
        <f t="shared" si="22"/>
        <v>0</v>
      </c>
      <c r="AA64" s="43">
        <f t="shared" si="22"/>
        <v>0</v>
      </c>
      <c r="AB64" s="43">
        <f t="shared" si="22"/>
        <v>0</v>
      </c>
      <c r="AC64" s="43">
        <f t="shared" si="22"/>
        <v>0</v>
      </c>
      <c r="AD64" s="43">
        <f t="shared" si="22"/>
        <v>0</v>
      </c>
      <c r="AE64" s="43">
        <f t="shared" si="22"/>
        <v>0</v>
      </c>
      <c r="AF64" s="164"/>
      <c r="AG64" s="43">
        <f t="shared" si="0"/>
        <v>0</v>
      </c>
    </row>
    <row r="65" spans="1:33" s="29" customFormat="1" ht="15.2" hidden="1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hidden="1" customHeight="1">
      <c r="A66" s="25">
        <v>2017</v>
      </c>
      <c r="B66" s="30" t="s">
        <v>62</v>
      </c>
      <c r="C66" s="30" t="s">
        <v>6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>
        <f>SUM(E66:P66)</f>
        <v>0</v>
      </c>
      <c r="R66" s="53"/>
      <c r="S66" s="53"/>
      <c r="T66" s="43">
        <f>SUM($E66:E66)</f>
        <v>0</v>
      </c>
      <c r="U66" s="43">
        <f>SUM($E66:F66)</f>
        <v>0</v>
      </c>
      <c r="V66" s="43">
        <f>SUM($E66:G66)</f>
        <v>0</v>
      </c>
      <c r="W66" s="43">
        <f>SUM($E66:H66)</f>
        <v>0</v>
      </c>
      <c r="X66" s="43">
        <f>SUM($E66:I66)</f>
        <v>0</v>
      </c>
      <c r="Y66" s="43">
        <f>SUM($E66:J66)</f>
        <v>0</v>
      </c>
      <c r="Z66" s="43">
        <f>SUM($E66:K66)</f>
        <v>0</v>
      </c>
      <c r="AA66" s="43">
        <f>SUM($E66:L66)</f>
        <v>0</v>
      </c>
      <c r="AB66" s="43">
        <f>SUM($E66:M66)</f>
        <v>0</v>
      </c>
      <c r="AC66" s="43">
        <f>SUM($E66:N66)</f>
        <v>0</v>
      </c>
      <c r="AD66" s="43">
        <f>SUM($E66:O66)</f>
        <v>0</v>
      </c>
      <c r="AE66" s="43">
        <f>SUM($E66:P66)</f>
        <v>0</v>
      </c>
      <c r="AF66" s="164"/>
      <c r="AG66" s="43">
        <f t="shared" si="0"/>
        <v>0</v>
      </c>
    </row>
    <row r="67" spans="1:33" s="17" customFormat="1" ht="15.2" hidden="1" customHeight="1">
      <c r="A67" s="25">
        <v>2017</v>
      </c>
      <c r="B67" s="30" t="s">
        <v>64</v>
      </c>
      <c r="C67" s="30" t="s">
        <v>7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>
        <f>SUM(E67:P67)</f>
        <v>0</v>
      </c>
      <c r="R67" s="28"/>
      <c r="S67" s="28"/>
      <c r="T67" s="43">
        <f>SUM($E67:E67)</f>
        <v>0</v>
      </c>
      <c r="U67" s="43">
        <f>SUM($E67:F67)</f>
        <v>0</v>
      </c>
      <c r="V67" s="43">
        <f>SUM($E67:G67)</f>
        <v>0</v>
      </c>
      <c r="W67" s="43">
        <f>SUM($E67:H67)</f>
        <v>0</v>
      </c>
      <c r="X67" s="43">
        <f>SUM($E67:I67)</f>
        <v>0</v>
      </c>
      <c r="Y67" s="43">
        <f>SUM($E67:J67)</f>
        <v>0</v>
      </c>
      <c r="Z67" s="43">
        <f>SUM($E67:K67)</f>
        <v>0</v>
      </c>
      <c r="AA67" s="43">
        <f>SUM($E67:L67)</f>
        <v>0</v>
      </c>
      <c r="AB67" s="43">
        <f>SUM($E67:M67)</f>
        <v>0</v>
      </c>
      <c r="AC67" s="43">
        <f>SUM($E67:N67)</f>
        <v>0</v>
      </c>
      <c r="AD67" s="43">
        <f>SUM($E67:O67)</f>
        <v>0</v>
      </c>
      <c r="AE67" s="43">
        <f>SUM($E67:P67)</f>
        <v>0</v>
      </c>
      <c r="AF67" s="164"/>
      <c r="AG67" s="43">
        <f t="shared" si="0"/>
        <v>0</v>
      </c>
    </row>
    <row r="68" spans="1:33" s="17" customFormat="1" ht="15.2" hidden="1" customHeight="1">
      <c r="A68" s="25">
        <v>2017</v>
      </c>
      <c r="B68" s="30" t="s">
        <v>8</v>
      </c>
      <c r="C68" s="30" t="s">
        <v>8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>
        <f>SUM(E68:P68)</f>
        <v>0</v>
      </c>
      <c r="R68" s="28"/>
      <c r="S68" s="28"/>
      <c r="T68" s="43">
        <f>SUM($E68:E68)</f>
        <v>0</v>
      </c>
      <c r="U68" s="43">
        <f>SUM($E68:F68)</f>
        <v>0</v>
      </c>
      <c r="V68" s="43">
        <f>SUM($E68:G68)</f>
        <v>0</v>
      </c>
      <c r="W68" s="43">
        <f>SUM($E68:H68)</f>
        <v>0</v>
      </c>
      <c r="X68" s="43">
        <f>SUM($E68:I68)</f>
        <v>0</v>
      </c>
      <c r="Y68" s="43">
        <f>SUM($E68:J68)</f>
        <v>0</v>
      </c>
      <c r="Z68" s="43">
        <f>SUM($E68:K68)</f>
        <v>0</v>
      </c>
      <c r="AA68" s="43">
        <f>SUM($E68:L68)</f>
        <v>0</v>
      </c>
      <c r="AB68" s="43">
        <f>SUM($E68:M68)</f>
        <v>0</v>
      </c>
      <c r="AC68" s="43">
        <f>SUM($E68:N68)</f>
        <v>0</v>
      </c>
      <c r="AD68" s="43">
        <f>SUM($E68:O68)</f>
        <v>0</v>
      </c>
      <c r="AE68" s="43">
        <f>SUM($E68:P68)</f>
        <v>0</v>
      </c>
      <c r="AF68" s="164"/>
      <c r="AG68" s="43">
        <f t="shared" si="0"/>
        <v>0</v>
      </c>
    </row>
    <row r="69" spans="1:33" s="17" customFormat="1" ht="15.2" hidden="1" customHeight="1">
      <c r="A69" s="25">
        <v>2017</v>
      </c>
      <c r="B69" s="30" t="s">
        <v>61</v>
      </c>
      <c r="C69" s="31" t="s">
        <v>9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>
        <f t="shared" ref="Q69" si="23">SUM(Q66:Q68)</f>
        <v>0</v>
      </c>
      <c r="R69" s="28"/>
      <c r="S69" s="28"/>
      <c r="T69" s="43">
        <f t="shared" ref="T69:AE69" si="24">SUM(T66:T68)</f>
        <v>0</v>
      </c>
      <c r="U69" s="43">
        <f t="shared" si="24"/>
        <v>0</v>
      </c>
      <c r="V69" s="43">
        <f t="shared" si="24"/>
        <v>0</v>
      </c>
      <c r="W69" s="43">
        <f t="shared" si="24"/>
        <v>0</v>
      </c>
      <c r="X69" s="43">
        <f t="shared" si="24"/>
        <v>0</v>
      </c>
      <c r="Y69" s="43">
        <f t="shared" si="24"/>
        <v>0</v>
      </c>
      <c r="Z69" s="43">
        <f t="shared" si="24"/>
        <v>0</v>
      </c>
      <c r="AA69" s="43">
        <f t="shared" si="24"/>
        <v>0</v>
      </c>
      <c r="AB69" s="43">
        <f t="shared" si="24"/>
        <v>0</v>
      </c>
      <c r="AC69" s="43">
        <f t="shared" si="24"/>
        <v>0</v>
      </c>
      <c r="AD69" s="43">
        <f t="shared" si="24"/>
        <v>0</v>
      </c>
      <c r="AE69" s="43">
        <f t="shared" si="24"/>
        <v>0</v>
      </c>
      <c r="AF69" s="164"/>
      <c r="AG69" s="43">
        <f t="shared" si="0"/>
        <v>0</v>
      </c>
    </row>
    <row r="70" spans="1:33" s="29" customFormat="1" ht="15.2" hidden="1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hidden="1" customHeight="1">
      <c r="A71" s="25">
        <v>2018</v>
      </c>
      <c r="B71" s="30" t="s">
        <v>62</v>
      </c>
      <c r="C71" s="30" t="s">
        <v>6</v>
      </c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>
        <f>SUM(E71:P71)</f>
        <v>0</v>
      </c>
      <c r="R71" s="53"/>
      <c r="S71" s="53"/>
      <c r="T71" s="43">
        <f>SUM($E71:E71)</f>
        <v>0</v>
      </c>
      <c r="U71" s="43">
        <f>SUM($E71:F71)</f>
        <v>0</v>
      </c>
      <c r="V71" s="43">
        <f>SUM($E71:G71)</f>
        <v>0</v>
      </c>
      <c r="W71" s="43">
        <f>SUM($E71:H71)</f>
        <v>0</v>
      </c>
      <c r="X71" s="43">
        <f>SUM($E71:I71)</f>
        <v>0</v>
      </c>
      <c r="Y71" s="43">
        <f>SUM($E71:J71)</f>
        <v>0</v>
      </c>
      <c r="Z71" s="43">
        <f>SUM($E71:K71)</f>
        <v>0</v>
      </c>
      <c r="AA71" s="43">
        <f>SUM($E71:L71)</f>
        <v>0</v>
      </c>
      <c r="AB71" s="43">
        <f>SUM($E71:M71)</f>
        <v>0</v>
      </c>
      <c r="AC71" s="43">
        <f>SUM($E71:N71)</f>
        <v>0</v>
      </c>
      <c r="AD71" s="43">
        <f>SUM($E71:O71)</f>
        <v>0</v>
      </c>
      <c r="AE71" s="43">
        <f>SUM($E71:P71)</f>
        <v>0</v>
      </c>
      <c r="AF71" s="164"/>
      <c r="AG71" s="43">
        <f t="shared" si="0"/>
        <v>0</v>
      </c>
    </row>
    <row r="72" spans="1:33" s="17" customFormat="1" ht="15.2" hidden="1" customHeight="1">
      <c r="A72" s="25">
        <v>2018</v>
      </c>
      <c r="B72" s="30" t="s">
        <v>64</v>
      </c>
      <c r="C72" s="30" t="s">
        <v>7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>
        <f>SUM(E72:P72)</f>
        <v>0</v>
      </c>
      <c r="R72" s="28"/>
      <c r="S72" s="28"/>
      <c r="T72" s="43">
        <f>SUM($E72:E72)</f>
        <v>0</v>
      </c>
      <c r="U72" s="43">
        <f>SUM($E72:F72)</f>
        <v>0</v>
      </c>
      <c r="V72" s="43">
        <f>SUM($E72:G72)</f>
        <v>0</v>
      </c>
      <c r="W72" s="43">
        <f>SUM($E72:H72)</f>
        <v>0</v>
      </c>
      <c r="X72" s="43">
        <f>SUM($E72:I72)</f>
        <v>0</v>
      </c>
      <c r="Y72" s="43">
        <f>SUM($E72:J72)</f>
        <v>0</v>
      </c>
      <c r="Z72" s="43">
        <f>SUM($E72:K72)</f>
        <v>0</v>
      </c>
      <c r="AA72" s="43">
        <f>SUM($E72:L72)</f>
        <v>0</v>
      </c>
      <c r="AB72" s="43">
        <f>SUM($E72:M72)</f>
        <v>0</v>
      </c>
      <c r="AC72" s="43">
        <f>SUM($E72:N72)</f>
        <v>0</v>
      </c>
      <c r="AD72" s="43">
        <f>SUM($E72:O72)</f>
        <v>0</v>
      </c>
      <c r="AE72" s="43">
        <f>SUM($E72:P72)</f>
        <v>0</v>
      </c>
      <c r="AF72" s="164"/>
      <c r="AG72" s="43">
        <f t="shared" si="0"/>
        <v>0</v>
      </c>
    </row>
    <row r="73" spans="1:33" s="17" customFormat="1" ht="15.2" hidden="1" customHeight="1">
      <c r="A73" s="25">
        <v>2018</v>
      </c>
      <c r="B73" s="30" t="s">
        <v>8</v>
      </c>
      <c r="C73" s="30" t="s">
        <v>8</v>
      </c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>
        <f>SUM(E73:P73)</f>
        <v>0</v>
      </c>
      <c r="R73" s="28"/>
      <c r="S73" s="28"/>
      <c r="T73" s="43">
        <f>SUM($E73:E73)</f>
        <v>0</v>
      </c>
      <c r="U73" s="43">
        <f>SUM($E73:F73)</f>
        <v>0</v>
      </c>
      <c r="V73" s="43">
        <f>SUM($E73:G73)</f>
        <v>0</v>
      </c>
      <c r="W73" s="43">
        <f>SUM($E73:H73)</f>
        <v>0</v>
      </c>
      <c r="X73" s="43">
        <f>SUM($E73:I73)</f>
        <v>0</v>
      </c>
      <c r="Y73" s="43">
        <f>SUM($E73:J73)</f>
        <v>0</v>
      </c>
      <c r="Z73" s="43">
        <f>SUM($E73:K73)</f>
        <v>0</v>
      </c>
      <c r="AA73" s="43">
        <f>SUM($E73:L73)</f>
        <v>0</v>
      </c>
      <c r="AB73" s="43">
        <f>SUM($E73:M73)</f>
        <v>0</v>
      </c>
      <c r="AC73" s="43">
        <f>SUM($E73:N73)</f>
        <v>0</v>
      </c>
      <c r="AD73" s="43">
        <f>SUM($E73:O73)</f>
        <v>0</v>
      </c>
      <c r="AE73" s="43">
        <f>SUM($E73:P73)</f>
        <v>0</v>
      </c>
      <c r="AF73" s="164"/>
      <c r="AG73" s="43">
        <f t="shared" si="0"/>
        <v>0</v>
      </c>
    </row>
    <row r="74" spans="1:33" s="17" customFormat="1" ht="15.2" hidden="1" customHeight="1">
      <c r="A74" s="25">
        <v>2018</v>
      </c>
      <c r="B74" s="30" t="s">
        <v>61</v>
      </c>
      <c r="C74" s="31" t="s">
        <v>9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>
        <f t="shared" ref="Q74" si="25">SUM(Q71:Q73)</f>
        <v>0</v>
      </c>
      <c r="R74" s="28"/>
      <c r="S74" s="28"/>
      <c r="T74" s="43">
        <f t="shared" ref="T74:AE74" si="26">SUM(T71:T73)</f>
        <v>0</v>
      </c>
      <c r="U74" s="43">
        <f t="shared" si="26"/>
        <v>0</v>
      </c>
      <c r="V74" s="43">
        <f t="shared" si="26"/>
        <v>0</v>
      </c>
      <c r="W74" s="43">
        <f t="shared" si="26"/>
        <v>0</v>
      </c>
      <c r="X74" s="43">
        <f t="shared" si="26"/>
        <v>0</v>
      </c>
      <c r="Y74" s="43">
        <f t="shared" si="26"/>
        <v>0</v>
      </c>
      <c r="Z74" s="43">
        <f t="shared" si="26"/>
        <v>0</v>
      </c>
      <c r="AA74" s="43">
        <f t="shared" si="26"/>
        <v>0</v>
      </c>
      <c r="AB74" s="43">
        <f t="shared" si="26"/>
        <v>0</v>
      </c>
      <c r="AC74" s="43">
        <f t="shared" si="26"/>
        <v>0</v>
      </c>
      <c r="AD74" s="43">
        <f t="shared" si="26"/>
        <v>0</v>
      </c>
      <c r="AE74" s="43">
        <f t="shared" si="26"/>
        <v>0</v>
      </c>
      <c r="AF74" s="164"/>
      <c r="AG74" s="43">
        <f t="shared" si="0"/>
        <v>0</v>
      </c>
    </row>
    <row r="75" spans="1:33" s="29" customFormat="1" ht="15.2" hidden="1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hidden="1" customHeight="1">
      <c r="A76" s="25">
        <v>2019</v>
      </c>
      <c r="B76" s="30" t="s">
        <v>62</v>
      </c>
      <c r="C76" s="30" t="s">
        <v>6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>
        <f>SUM(E76:P76)</f>
        <v>0</v>
      </c>
      <c r="R76" s="53"/>
      <c r="S76" s="53"/>
      <c r="T76" s="43">
        <f>SUM($E76:E76)</f>
        <v>0</v>
      </c>
      <c r="U76" s="43">
        <f>SUM($E76:F76)</f>
        <v>0</v>
      </c>
      <c r="V76" s="43">
        <f>SUM($E76:G76)</f>
        <v>0</v>
      </c>
      <c r="W76" s="43">
        <f>SUM($E76:H76)</f>
        <v>0</v>
      </c>
      <c r="X76" s="43">
        <f>SUM($E76:I76)</f>
        <v>0</v>
      </c>
      <c r="Y76" s="43">
        <f>SUM($E76:J76)</f>
        <v>0</v>
      </c>
      <c r="Z76" s="43">
        <f>SUM($E76:K76)</f>
        <v>0</v>
      </c>
      <c r="AA76" s="43">
        <f>SUM($E76:L76)</f>
        <v>0</v>
      </c>
      <c r="AB76" s="43">
        <f>SUM($E76:M76)</f>
        <v>0</v>
      </c>
      <c r="AC76" s="43">
        <f>SUM($E76:N76)</f>
        <v>0</v>
      </c>
      <c r="AD76" s="43">
        <f>SUM($E76:O76)</f>
        <v>0</v>
      </c>
      <c r="AE76" s="43">
        <f>SUM($E76:P76)</f>
        <v>0</v>
      </c>
      <c r="AF76" s="164"/>
      <c r="AG76" s="43">
        <f t="shared" ref="AG76:AG139" si="27">SUMIF($T$9:$AE$9,$AG$8,$T76:$AE76)</f>
        <v>0</v>
      </c>
    </row>
    <row r="77" spans="1:33" s="17" customFormat="1" ht="15.2" hidden="1" customHeight="1">
      <c r="A77" s="25">
        <v>2019</v>
      </c>
      <c r="B77" s="30" t="s">
        <v>64</v>
      </c>
      <c r="C77" s="30" t="s">
        <v>7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>
        <f>SUM(E77:P77)</f>
        <v>0</v>
      </c>
      <c r="R77" s="28"/>
      <c r="S77" s="28"/>
      <c r="T77" s="43">
        <f>SUM($E77:E77)</f>
        <v>0</v>
      </c>
      <c r="U77" s="43">
        <f>SUM($E77:F77)</f>
        <v>0</v>
      </c>
      <c r="V77" s="43">
        <f>SUM($E77:G77)</f>
        <v>0</v>
      </c>
      <c r="W77" s="43">
        <f>SUM($E77:H77)</f>
        <v>0</v>
      </c>
      <c r="X77" s="43">
        <f>SUM($E77:I77)</f>
        <v>0</v>
      </c>
      <c r="Y77" s="43">
        <f>SUM($E77:J77)</f>
        <v>0</v>
      </c>
      <c r="Z77" s="43">
        <f>SUM($E77:K77)</f>
        <v>0</v>
      </c>
      <c r="AA77" s="43">
        <f>SUM($E77:L77)</f>
        <v>0</v>
      </c>
      <c r="AB77" s="43">
        <f>SUM($E77:M77)</f>
        <v>0</v>
      </c>
      <c r="AC77" s="43">
        <f>SUM($E77:N77)</f>
        <v>0</v>
      </c>
      <c r="AD77" s="43">
        <f>SUM($E77:O77)</f>
        <v>0</v>
      </c>
      <c r="AE77" s="43">
        <f>SUM($E77:P77)</f>
        <v>0</v>
      </c>
      <c r="AF77" s="164"/>
      <c r="AG77" s="43">
        <f t="shared" si="27"/>
        <v>0</v>
      </c>
    </row>
    <row r="78" spans="1:33" s="17" customFormat="1" ht="15.2" hidden="1" customHeight="1">
      <c r="A78" s="25">
        <v>2019</v>
      </c>
      <c r="B78" s="30" t="s">
        <v>8</v>
      </c>
      <c r="C78" s="30" t="s">
        <v>8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>
        <f>SUM(E78:P78)</f>
        <v>0</v>
      </c>
      <c r="R78" s="28"/>
      <c r="S78" s="28"/>
      <c r="T78" s="43">
        <f>SUM($E78:E78)</f>
        <v>0</v>
      </c>
      <c r="U78" s="43">
        <f>SUM($E78:F78)</f>
        <v>0</v>
      </c>
      <c r="V78" s="43">
        <f>SUM($E78:G78)</f>
        <v>0</v>
      </c>
      <c r="W78" s="43">
        <f>SUM($E78:H78)</f>
        <v>0</v>
      </c>
      <c r="X78" s="43">
        <f>SUM($E78:I78)</f>
        <v>0</v>
      </c>
      <c r="Y78" s="43">
        <f>SUM($E78:J78)</f>
        <v>0</v>
      </c>
      <c r="Z78" s="43">
        <f>SUM($E78:K78)</f>
        <v>0</v>
      </c>
      <c r="AA78" s="43">
        <f>SUM($E78:L78)</f>
        <v>0</v>
      </c>
      <c r="AB78" s="43">
        <f>SUM($E78:M78)</f>
        <v>0</v>
      </c>
      <c r="AC78" s="43">
        <f>SUM($E78:N78)</f>
        <v>0</v>
      </c>
      <c r="AD78" s="43">
        <f>SUM($E78:O78)</f>
        <v>0</v>
      </c>
      <c r="AE78" s="43">
        <f>SUM($E78:P78)</f>
        <v>0</v>
      </c>
      <c r="AF78" s="164"/>
      <c r="AG78" s="43">
        <f t="shared" si="27"/>
        <v>0</v>
      </c>
    </row>
    <row r="79" spans="1:33" s="17" customFormat="1" ht="15.2" hidden="1" customHeight="1">
      <c r="A79" s="25">
        <v>2019</v>
      </c>
      <c r="B79" s="30" t="s">
        <v>61</v>
      </c>
      <c r="C79" s="31" t="s">
        <v>9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>
        <f t="shared" ref="Q79" si="28">SUM(Q76:Q78)</f>
        <v>0</v>
      </c>
      <c r="R79" s="28"/>
      <c r="S79" s="28"/>
      <c r="T79" s="43">
        <f t="shared" ref="T79:AE79" si="29">SUM(T76:T78)</f>
        <v>0</v>
      </c>
      <c r="U79" s="43">
        <f t="shared" si="29"/>
        <v>0</v>
      </c>
      <c r="V79" s="43">
        <f t="shared" si="29"/>
        <v>0</v>
      </c>
      <c r="W79" s="43">
        <f t="shared" si="29"/>
        <v>0</v>
      </c>
      <c r="X79" s="43">
        <f t="shared" si="29"/>
        <v>0</v>
      </c>
      <c r="Y79" s="43">
        <f t="shared" si="29"/>
        <v>0</v>
      </c>
      <c r="Z79" s="43">
        <f t="shared" si="29"/>
        <v>0</v>
      </c>
      <c r="AA79" s="43">
        <f t="shared" si="29"/>
        <v>0</v>
      </c>
      <c r="AB79" s="43">
        <f t="shared" si="29"/>
        <v>0</v>
      </c>
      <c r="AC79" s="43">
        <f t="shared" si="29"/>
        <v>0</v>
      </c>
      <c r="AD79" s="43">
        <f t="shared" si="29"/>
        <v>0</v>
      </c>
      <c r="AE79" s="43">
        <f t="shared" si="29"/>
        <v>0</v>
      </c>
      <c r="AF79" s="164"/>
      <c r="AG79" s="43">
        <f t="shared" si="27"/>
        <v>0</v>
      </c>
    </row>
    <row r="80" spans="1:33" s="29" customFormat="1" ht="15.2" hidden="1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hidden="1" customHeight="1">
      <c r="A81" s="25">
        <v>2020</v>
      </c>
      <c r="B81" s="30" t="s">
        <v>62</v>
      </c>
      <c r="C81" s="30" t="s">
        <v>6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>
        <f>SUM(E81:P81)</f>
        <v>0</v>
      </c>
      <c r="R81" s="53"/>
      <c r="S81" s="53"/>
      <c r="T81" s="43">
        <f>SUM($E81:E81)</f>
        <v>0</v>
      </c>
      <c r="U81" s="43">
        <f>SUM($E81:F81)</f>
        <v>0</v>
      </c>
      <c r="V81" s="43">
        <f>SUM($E81:G81)</f>
        <v>0</v>
      </c>
      <c r="W81" s="43">
        <f>SUM($E81:H81)</f>
        <v>0</v>
      </c>
      <c r="X81" s="43">
        <f>SUM($E81:I81)</f>
        <v>0</v>
      </c>
      <c r="Y81" s="43">
        <f>SUM($E81:J81)</f>
        <v>0</v>
      </c>
      <c r="Z81" s="43">
        <f>SUM($E81:K81)</f>
        <v>0</v>
      </c>
      <c r="AA81" s="43">
        <f>SUM($E81:L81)</f>
        <v>0</v>
      </c>
      <c r="AB81" s="43">
        <f>SUM($E81:M81)</f>
        <v>0</v>
      </c>
      <c r="AC81" s="43">
        <f>SUM($E81:N81)</f>
        <v>0</v>
      </c>
      <c r="AD81" s="43">
        <f>SUM($E81:O81)</f>
        <v>0</v>
      </c>
      <c r="AE81" s="43">
        <f>SUM($E81:P81)</f>
        <v>0</v>
      </c>
      <c r="AF81" s="164"/>
      <c r="AG81" s="43">
        <f t="shared" si="27"/>
        <v>0</v>
      </c>
    </row>
    <row r="82" spans="1:33" s="17" customFormat="1" ht="15.2" hidden="1" customHeight="1">
      <c r="A82" s="25">
        <v>2020</v>
      </c>
      <c r="B82" s="30" t="s">
        <v>64</v>
      </c>
      <c r="C82" s="30" t="s">
        <v>7</v>
      </c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>
        <f>SUM(E82:P82)</f>
        <v>0</v>
      </c>
      <c r="R82" s="28"/>
      <c r="S82" s="28"/>
      <c r="T82" s="43">
        <f>SUM($E82:E82)</f>
        <v>0</v>
      </c>
      <c r="U82" s="43">
        <f>SUM($E82:F82)</f>
        <v>0</v>
      </c>
      <c r="V82" s="43">
        <f>SUM($E82:G82)</f>
        <v>0</v>
      </c>
      <c r="W82" s="43">
        <f>SUM($E82:H82)</f>
        <v>0</v>
      </c>
      <c r="X82" s="43">
        <f>SUM($E82:I82)</f>
        <v>0</v>
      </c>
      <c r="Y82" s="43">
        <f>SUM($E82:J82)</f>
        <v>0</v>
      </c>
      <c r="Z82" s="43">
        <f>SUM($E82:K82)</f>
        <v>0</v>
      </c>
      <c r="AA82" s="43">
        <f>SUM($E82:L82)</f>
        <v>0</v>
      </c>
      <c r="AB82" s="43">
        <f>SUM($E82:M82)</f>
        <v>0</v>
      </c>
      <c r="AC82" s="43">
        <f>SUM($E82:N82)</f>
        <v>0</v>
      </c>
      <c r="AD82" s="43">
        <f>SUM($E82:O82)</f>
        <v>0</v>
      </c>
      <c r="AE82" s="43">
        <f>SUM($E82:P82)</f>
        <v>0</v>
      </c>
      <c r="AF82" s="164"/>
      <c r="AG82" s="43">
        <f t="shared" si="27"/>
        <v>0</v>
      </c>
    </row>
    <row r="83" spans="1:33" s="17" customFormat="1" ht="15.2" hidden="1" customHeight="1">
      <c r="A83" s="25">
        <v>2020</v>
      </c>
      <c r="B83" s="30" t="s">
        <v>8</v>
      </c>
      <c r="C83" s="30" t="s">
        <v>8</v>
      </c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>
        <f>SUM(E83:P83)</f>
        <v>0</v>
      </c>
      <c r="R83" s="28"/>
      <c r="S83" s="28"/>
      <c r="T83" s="43">
        <f>SUM($E83:E83)</f>
        <v>0</v>
      </c>
      <c r="U83" s="43">
        <f>SUM($E83:F83)</f>
        <v>0</v>
      </c>
      <c r="V83" s="43">
        <f>SUM($E83:G83)</f>
        <v>0</v>
      </c>
      <c r="W83" s="43">
        <f>SUM($E83:H83)</f>
        <v>0</v>
      </c>
      <c r="X83" s="43">
        <f>SUM($E83:I83)</f>
        <v>0</v>
      </c>
      <c r="Y83" s="43">
        <f>SUM($E83:J83)</f>
        <v>0</v>
      </c>
      <c r="Z83" s="43">
        <f>SUM($E83:K83)</f>
        <v>0</v>
      </c>
      <c r="AA83" s="43">
        <f>SUM($E83:L83)</f>
        <v>0</v>
      </c>
      <c r="AB83" s="43">
        <f>SUM($E83:M83)</f>
        <v>0</v>
      </c>
      <c r="AC83" s="43">
        <f>SUM($E83:N83)</f>
        <v>0</v>
      </c>
      <c r="AD83" s="43">
        <f>SUM($E83:O83)</f>
        <v>0</v>
      </c>
      <c r="AE83" s="43">
        <f>SUM($E83:P83)</f>
        <v>0</v>
      </c>
      <c r="AF83" s="164"/>
      <c r="AG83" s="43">
        <f t="shared" si="27"/>
        <v>0</v>
      </c>
    </row>
    <row r="84" spans="1:33" s="17" customFormat="1" ht="15.2" hidden="1" customHeight="1">
      <c r="A84" s="25">
        <v>2020</v>
      </c>
      <c r="B84" s="30" t="s">
        <v>61</v>
      </c>
      <c r="C84" s="31" t="s">
        <v>9</v>
      </c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>
        <f t="shared" ref="Q84" si="30">SUM(Q81:Q83)</f>
        <v>0</v>
      </c>
      <c r="R84" s="28"/>
      <c r="S84" s="28"/>
      <c r="T84" s="43">
        <f t="shared" ref="T84:AE84" si="31">SUM(T81:T83)</f>
        <v>0</v>
      </c>
      <c r="U84" s="43">
        <f t="shared" si="31"/>
        <v>0</v>
      </c>
      <c r="V84" s="43">
        <f t="shared" si="31"/>
        <v>0</v>
      </c>
      <c r="W84" s="43">
        <f t="shared" si="31"/>
        <v>0</v>
      </c>
      <c r="X84" s="43">
        <f t="shared" si="31"/>
        <v>0</v>
      </c>
      <c r="Y84" s="43">
        <f t="shared" si="31"/>
        <v>0</v>
      </c>
      <c r="Z84" s="43">
        <f t="shared" si="31"/>
        <v>0</v>
      </c>
      <c r="AA84" s="43">
        <f t="shared" si="31"/>
        <v>0</v>
      </c>
      <c r="AB84" s="43">
        <f t="shared" si="31"/>
        <v>0</v>
      </c>
      <c r="AC84" s="43">
        <f t="shared" si="31"/>
        <v>0</v>
      </c>
      <c r="AD84" s="43">
        <f t="shared" si="31"/>
        <v>0</v>
      </c>
      <c r="AE84" s="43">
        <f t="shared" si="31"/>
        <v>0</v>
      </c>
      <c r="AF84" s="164"/>
      <c r="AG84" s="43">
        <f t="shared" si="27"/>
        <v>0</v>
      </c>
    </row>
    <row r="85" spans="1:33" s="29" customFormat="1" ht="15.2" hidden="1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hidden="1" customHeight="1">
      <c r="A86" s="25">
        <v>2021</v>
      </c>
      <c r="B86" s="30" t="s">
        <v>62</v>
      </c>
      <c r="C86" s="30" t="s">
        <v>6</v>
      </c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>
        <f>SUM(E86:P86)</f>
        <v>0</v>
      </c>
      <c r="R86" s="53"/>
      <c r="S86" s="53"/>
      <c r="T86" s="43">
        <f>SUM($E86:E86)</f>
        <v>0</v>
      </c>
      <c r="U86" s="43">
        <f>SUM($E86:F86)</f>
        <v>0</v>
      </c>
      <c r="V86" s="43">
        <f>SUM($E86:G86)</f>
        <v>0</v>
      </c>
      <c r="W86" s="43">
        <f>SUM($E86:H86)</f>
        <v>0</v>
      </c>
      <c r="X86" s="43">
        <f>SUM($E86:I86)</f>
        <v>0</v>
      </c>
      <c r="Y86" s="43">
        <f>SUM($E86:J86)</f>
        <v>0</v>
      </c>
      <c r="Z86" s="43">
        <f>SUM($E86:K86)</f>
        <v>0</v>
      </c>
      <c r="AA86" s="43">
        <f>SUM($E86:L86)</f>
        <v>0</v>
      </c>
      <c r="AB86" s="43">
        <f>SUM($E86:M86)</f>
        <v>0</v>
      </c>
      <c r="AC86" s="43">
        <f>SUM($E86:N86)</f>
        <v>0</v>
      </c>
      <c r="AD86" s="43">
        <f>SUM($E86:O86)</f>
        <v>0</v>
      </c>
      <c r="AE86" s="43">
        <f>SUM($E86:P86)</f>
        <v>0</v>
      </c>
      <c r="AF86" s="164"/>
      <c r="AG86" s="43">
        <f t="shared" si="27"/>
        <v>0</v>
      </c>
    </row>
    <row r="87" spans="1:33" s="17" customFormat="1" ht="15.2" hidden="1" customHeight="1">
      <c r="A87" s="25">
        <v>2021</v>
      </c>
      <c r="B87" s="30" t="s">
        <v>64</v>
      </c>
      <c r="C87" s="30" t="s">
        <v>7</v>
      </c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>
        <f>SUM(E87:P87)</f>
        <v>0</v>
      </c>
      <c r="R87" s="28"/>
      <c r="S87" s="28"/>
      <c r="T87" s="43">
        <f>SUM($E87:E87)</f>
        <v>0</v>
      </c>
      <c r="U87" s="43">
        <f>SUM($E87:F87)</f>
        <v>0</v>
      </c>
      <c r="V87" s="43">
        <f>SUM($E87:G87)</f>
        <v>0</v>
      </c>
      <c r="W87" s="43">
        <f>SUM($E87:H87)</f>
        <v>0</v>
      </c>
      <c r="X87" s="43">
        <f>SUM($E87:I87)</f>
        <v>0</v>
      </c>
      <c r="Y87" s="43">
        <f>SUM($E87:J87)</f>
        <v>0</v>
      </c>
      <c r="Z87" s="43">
        <f>SUM($E87:K87)</f>
        <v>0</v>
      </c>
      <c r="AA87" s="43">
        <f>SUM($E87:L87)</f>
        <v>0</v>
      </c>
      <c r="AB87" s="43">
        <f>SUM($E87:M87)</f>
        <v>0</v>
      </c>
      <c r="AC87" s="43">
        <f>SUM($E87:N87)</f>
        <v>0</v>
      </c>
      <c r="AD87" s="43">
        <f>SUM($E87:O87)</f>
        <v>0</v>
      </c>
      <c r="AE87" s="43">
        <f>SUM($E87:P87)</f>
        <v>0</v>
      </c>
      <c r="AF87" s="164"/>
      <c r="AG87" s="43">
        <f t="shared" si="27"/>
        <v>0</v>
      </c>
    </row>
    <row r="88" spans="1:33" s="17" customFormat="1" ht="15.2" hidden="1" customHeight="1">
      <c r="A88" s="25">
        <v>2021</v>
      </c>
      <c r="B88" s="30" t="s">
        <v>8</v>
      </c>
      <c r="C88" s="30" t="s">
        <v>8</v>
      </c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>
        <f>SUM(E88:P88)</f>
        <v>0</v>
      </c>
      <c r="R88" s="28"/>
      <c r="S88" s="28"/>
      <c r="T88" s="43">
        <f>SUM($E88:E88)</f>
        <v>0</v>
      </c>
      <c r="U88" s="43">
        <f>SUM($E88:F88)</f>
        <v>0</v>
      </c>
      <c r="V88" s="43">
        <f>SUM($E88:G88)</f>
        <v>0</v>
      </c>
      <c r="W88" s="43">
        <f>SUM($E88:H88)</f>
        <v>0</v>
      </c>
      <c r="X88" s="43">
        <f>SUM($E88:I88)</f>
        <v>0</v>
      </c>
      <c r="Y88" s="43">
        <f>SUM($E88:J88)</f>
        <v>0</v>
      </c>
      <c r="Z88" s="43">
        <f>SUM($E88:K88)</f>
        <v>0</v>
      </c>
      <c r="AA88" s="43">
        <f>SUM($E88:L88)</f>
        <v>0</v>
      </c>
      <c r="AB88" s="43">
        <f>SUM($E88:M88)</f>
        <v>0</v>
      </c>
      <c r="AC88" s="43">
        <f>SUM($E88:N88)</f>
        <v>0</v>
      </c>
      <c r="AD88" s="43">
        <f>SUM($E88:O88)</f>
        <v>0</v>
      </c>
      <c r="AE88" s="43">
        <f>SUM($E88:P88)</f>
        <v>0</v>
      </c>
      <c r="AF88" s="164"/>
      <c r="AG88" s="43">
        <f t="shared" si="27"/>
        <v>0</v>
      </c>
    </row>
    <row r="89" spans="1:33" s="17" customFormat="1" ht="15.2" hidden="1" customHeight="1">
      <c r="A89" s="25">
        <v>2021</v>
      </c>
      <c r="B89" s="30" t="s">
        <v>61</v>
      </c>
      <c r="C89" s="31" t="s">
        <v>9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>
        <f t="shared" ref="Q89" si="32">SUM(Q86:Q88)</f>
        <v>0</v>
      </c>
      <c r="R89" s="28"/>
      <c r="S89" s="28"/>
      <c r="T89" s="43">
        <f t="shared" ref="T89:AE89" si="33">SUM(T86:T88)</f>
        <v>0</v>
      </c>
      <c r="U89" s="43">
        <f t="shared" si="33"/>
        <v>0</v>
      </c>
      <c r="V89" s="43">
        <f t="shared" si="33"/>
        <v>0</v>
      </c>
      <c r="W89" s="43">
        <f t="shared" si="33"/>
        <v>0</v>
      </c>
      <c r="X89" s="43">
        <f t="shared" si="33"/>
        <v>0</v>
      </c>
      <c r="Y89" s="43">
        <f t="shared" si="33"/>
        <v>0</v>
      </c>
      <c r="Z89" s="43">
        <f t="shared" si="33"/>
        <v>0</v>
      </c>
      <c r="AA89" s="43">
        <f t="shared" si="33"/>
        <v>0</v>
      </c>
      <c r="AB89" s="43">
        <f t="shared" si="33"/>
        <v>0</v>
      </c>
      <c r="AC89" s="43">
        <f t="shared" si="33"/>
        <v>0</v>
      </c>
      <c r="AD89" s="43">
        <f t="shared" si="33"/>
        <v>0</v>
      </c>
      <c r="AE89" s="43">
        <f t="shared" si="33"/>
        <v>0</v>
      </c>
      <c r="AF89" s="164"/>
      <c r="AG89" s="43">
        <f t="shared" si="27"/>
        <v>0</v>
      </c>
    </row>
    <row r="90" spans="1:33" s="29" customFormat="1" ht="15.2" hidden="1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hidden="1" customHeight="1">
      <c r="A91" s="25">
        <v>2022</v>
      </c>
      <c r="B91" s="30" t="s">
        <v>62</v>
      </c>
      <c r="C91" s="30" t="s">
        <v>6</v>
      </c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>
        <f>SUM(E91:P91)</f>
        <v>0</v>
      </c>
      <c r="R91" s="53"/>
      <c r="S91" s="53"/>
      <c r="T91" s="43">
        <f>SUM($E91:E91)</f>
        <v>0</v>
      </c>
      <c r="U91" s="43">
        <f>SUM($E91:F91)</f>
        <v>0</v>
      </c>
      <c r="V91" s="43">
        <f>SUM($E91:G91)</f>
        <v>0</v>
      </c>
      <c r="W91" s="43">
        <f>SUM($E91:H91)</f>
        <v>0</v>
      </c>
      <c r="X91" s="43">
        <f>SUM($E91:I91)</f>
        <v>0</v>
      </c>
      <c r="Y91" s="43">
        <f>SUM($E91:J91)</f>
        <v>0</v>
      </c>
      <c r="Z91" s="43">
        <f>SUM($E91:K91)</f>
        <v>0</v>
      </c>
      <c r="AA91" s="43">
        <f>SUM($E91:L91)</f>
        <v>0</v>
      </c>
      <c r="AB91" s="43">
        <f>SUM($E91:M91)</f>
        <v>0</v>
      </c>
      <c r="AC91" s="43">
        <f>SUM($E91:N91)</f>
        <v>0</v>
      </c>
      <c r="AD91" s="43">
        <f>SUM($E91:O91)</f>
        <v>0</v>
      </c>
      <c r="AE91" s="43">
        <f>SUM($E91:P91)</f>
        <v>0</v>
      </c>
      <c r="AF91" s="164"/>
      <c r="AG91" s="43">
        <f t="shared" si="27"/>
        <v>0</v>
      </c>
    </row>
    <row r="92" spans="1:33" s="17" customFormat="1" ht="15.2" hidden="1" customHeight="1">
      <c r="A92" s="25">
        <v>2022</v>
      </c>
      <c r="B92" s="30" t="s">
        <v>64</v>
      </c>
      <c r="C92" s="30" t="s">
        <v>7</v>
      </c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>
        <f>SUM(E92:P92)</f>
        <v>0</v>
      </c>
      <c r="R92" s="28"/>
      <c r="S92" s="28"/>
      <c r="T92" s="43">
        <f>SUM($E92:E92)</f>
        <v>0</v>
      </c>
      <c r="U92" s="43">
        <f>SUM($E92:F92)</f>
        <v>0</v>
      </c>
      <c r="V92" s="43">
        <f>SUM($E92:G92)</f>
        <v>0</v>
      </c>
      <c r="W92" s="43">
        <f>SUM($E92:H92)</f>
        <v>0</v>
      </c>
      <c r="X92" s="43">
        <f>SUM($E92:I92)</f>
        <v>0</v>
      </c>
      <c r="Y92" s="43">
        <f>SUM($E92:J92)</f>
        <v>0</v>
      </c>
      <c r="Z92" s="43">
        <f>SUM($E92:K92)</f>
        <v>0</v>
      </c>
      <c r="AA92" s="43">
        <f>SUM($E92:L92)</f>
        <v>0</v>
      </c>
      <c r="AB92" s="43">
        <f>SUM($E92:M92)</f>
        <v>0</v>
      </c>
      <c r="AC92" s="43">
        <f>SUM($E92:N92)</f>
        <v>0</v>
      </c>
      <c r="AD92" s="43">
        <f>SUM($E92:O92)</f>
        <v>0</v>
      </c>
      <c r="AE92" s="43">
        <f>SUM($E92:P92)</f>
        <v>0</v>
      </c>
      <c r="AF92" s="164"/>
      <c r="AG92" s="43">
        <f t="shared" si="27"/>
        <v>0</v>
      </c>
    </row>
    <row r="93" spans="1:33" s="17" customFormat="1" ht="15.2" hidden="1" customHeight="1">
      <c r="A93" s="25">
        <v>2022</v>
      </c>
      <c r="B93" s="30" t="s">
        <v>8</v>
      </c>
      <c r="C93" s="30" t="s">
        <v>8</v>
      </c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>
        <f>SUM(E93:P93)</f>
        <v>0</v>
      </c>
      <c r="R93" s="28"/>
      <c r="S93" s="28"/>
      <c r="T93" s="43">
        <f>SUM($E93:E93)</f>
        <v>0</v>
      </c>
      <c r="U93" s="43">
        <f>SUM($E93:F93)</f>
        <v>0</v>
      </c>
      <c r="V93" s="43">
        <f>SUM($E93:G93)</f>
        <v>0</v>
      </c>
      <c r="W93" s="43">
        <f>SUM($E93:H93)</f>
        <v>0</v>
      </c>
      <c r="X93" s="43">
        <f>SUM($E93:I93)</f>
        <v>0</v>
      </c>
      <c r="Y93" s="43">
        <f>SUM($E93:J93)</f>
        <v>0</v>
      </c>
      <c r="Z93" s="43">
        <f>SUM($E93:K93)</f>
        <v>0</v>
      </c>
      <c r="AA93" s="43">
        <f>SUM($E93:L93)</f>
        <v>0</v>
      </c>
      <c r="AB93" s="43">
        <f>SUM($E93:M93)</f>
        <v>0</v>
      </c>
      <c r="AC93" s="43">
        <f>SUM($E93:N93)</f>
        <v>0</v>
      </c>
      <c r="AD93" s="43">
        <f>SUM($E93:O93)</f>
        <v>0</v>
      </c>
      <c r="AE93" s="43">
        <f>SUM($E93:P93)</f>
        <v>0</v>
      </c>
      <c r="AF93" s="164"/>
      <c r="AG93" s="43">
        <f t="shared" si="27"/>
        <v>0</v>
      </c>
    </row>
    <row r="94" spans="1:33" s="17" customFormat="1" ht="15.2" hidden="1" customHeight="1">
      <c r="A94" s="25">
        <v>2022</v>
      </c>
      <c r="B94" s="30" t="s">
        <v>61</v>
      </c>
      <c r="C94" s="31" t="s">
        <v>9</v>
      </c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>
        <f t="shared" ref="Q94" si="34">SUM(Q91:Q93)</f>
        <v>0</v>
      </c>
      <c r="R94" s="28"/>
      <c r="S94" s="28"/>
      <c r="T94" s="43">
        <f t="shared" ref="T94:AE94" si="35">SUM(T91:T93)</f>
        <v>0</v>
      </c>
      <c r="U94" s="43">
        <f t="shared" si="35"/>
        <v>0</v>
      </c>
      <c r="V94" s="43">
        <f t="shared" si="35"/>
        <v>0</v>
      </c>
      <c r="W94" s="43">
        <f t="shared" si="35"/>
        <v>0</v>
      </c>
      <c r="X94" s="43">
        <f t="shared" si="35"/>
        <v>0</v>
      </c>
      <c r="Y94" s="43">
        <f t="shared" si="35"/>
        <v>0</v>
      </c>
      <c r="Z94" s="43">
        <f t="shared" si="35"/>
        <v>0</v>
      </c>
      <c r="AA94" s="43">
        <f t="shared" si="35"/>
        <v>0</v>
      </c>
      <c r="AB94" s="43">
        <f t="shared" si="35"/>
        <v>0</v>
      </c>
      <c r="AC94" s="43">
        <f t="shared" si="35"/>
        <v>0</v>
      </c>
      <c r="AD94" s="43">
        <f t="shared" si="35"/>
        <v>0</v>
      </c>
      <c r="AE94" s="43">
        <f t="shared" si="35"/>
        <v>0</v>
      </c>
      <c r="AF94" s="164"/>
      <c r="AG94" s="43">
        <f t="shared" si="27"/>
        <v>0</v>
      </c>
    </row>
    <row r="95" spans="1:33" s="29" customFormat="1" ht="15.2" hidden="1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hidden="1" customHeight="1">
      <c r="A96" s="25">
        <v>2023</v>
      </c>
      <c r="B96" s="30" t="s">
        <v>62</v>
      </c>
      <c r="C96" s="30" t="s">
        <v>6</v>
      </c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>
        <f>SUM(E96:P96)</f>
        <v>0</v>
      </c>
      <c r="R96" s="53"/>
      <c r="S96" s="53"/>
      <c r="T96" s="43">
        <f>SUM($E96:E96)</f>
        <v>0</v>
      </c>
      <c r="U96" s="43">
        <f>SUM($E96:F96)</f>
        <v>0</v>
      </c>
      <c r="V96" s="43">
        <f>SUM($E96:G96)</f>
        <v>0</v>
      </c>
      <c r="W96" s="43">
        <f>SUM($E96:H96)</f>
        <v>0</v>
      </c>
      <c r="X96" s="43">
        <f>SUM($E96:I96)</f>
        <v>0</v>
      </c>
      <c r="Y96" s="43">
        <f>SUM($E96:J96)</f>
        <v>0</v>
      </c>
      <c r="Z96" s="43">
        <f>SUM($E96:K96)</f>
        <v>0</v>
      </c>
      <c r="AA96" s="43">
        <f>SUM($E96:L96)</f>
        <v>0</v>
      </c>
      <c r="AB96" s="43">
        <f>SUM($E96:M96)</f>
        <v>0</v>
      </c>
      <c r="AC96" s="43">
        <f>SUM($E96:N96)</f>
        <v>0</v>
      </c>
      <c r="AD96" s="43">
        <f>SUM($E96:O96)</f>
        <v>0</v>
      </c>
      <c r="AE96" s="43">
        <f>SUM($E96:P96)</f>
        <v>0</v>
      </c>
      <c r="AF96" s="164"/>
      <c r="AG96" s="43">
        <f t="shared" si="27"/>
        <v>0</v>
      </c>
    </row>
    <row r="97" spans="1:33" s="17" customFormat="1" ht="15.2" hidden="1" customHeight="1">
      <c r="A97" s="25">
        <v>2023</v>
      </c>
      <c r="B97" s="30" t="s">
        <v>64</v>
      </c>
      <c r="C97" s="30" t="s">
        <v>7</v>
      </c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>
        <f>SUM(E97:P97)</f>
        <v>0</v>
      </c>
      <c r="R97" s="28"/>
      <c r="S97" s="28"/>
      <c r="T97" s="43">
        <f>SUM($E97:E97)</f>
        <v>0</v>
      </c>
      <c r="U97" s="43">
        <f>SUM($E97:F97)</f>
        <v>0</v>
      </c>
      <c r="V97" s="43">
        <f>SUM($E97:G97)</f>
        <v>0</v>
      </c>
      <c r="W97" s="43">
        <f>SUM($E97:H97)</f>
        <v>0</v>
      </c>
      <c r="X97" s="43">
        <f>SUM($E97:I97)</f>
        <v>0</v>
      </c>
      <c r="Y97" s="43">
        <f>SUM($E97:J97)</f>
        <v>0</v>
      </c>
      <c r="Z97" s="43">
        <f>SUM($E97:K97)</f>
        <v>0</v>
      </c>
      <c r="AA97" s="43">
        <f>SUM($E97:L97)</f>
        <v>0</v>
      </c>
      <c r="AB97" s="43">
        <f>SUM($E97:M97)</f>
        <v>0</v>
      </c>
      <c r="AC97" s="43">
        <f>SUM($E97:N97)</f>
        <v>0</v>
      </c>
      <c r="AD97" s="43">
        <f>SUM($E97:O97)</f>
        <v>0</v>
      </c>
      <c r="AE97" s="43">
        <f>SUM($E97:P97)</f>
        <v>0</v>
      </c>
      <c r="AF97" s="164"/>
      <c r="AG97" s="43">
        <f t="shared" si="27"/>
        <v>0</v>
      </c>
    </row>
    <row r="98" spans="1:33" s="17" customFormat="1" ht="15.2" hidden="1" customHeight="1">
      <c r="A98" s="25">
        <v>2023</v>
      </c>
      <c r="B98" s="30" t="s">
        <v>8</v>
      </c>
      <c r="C98" s="30" t="s">
        <v>8</v>
      </c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>
        <f>SUM(E98:P98)</f>
        <v>0</v>
      </c>
      <c r="R98" s="28"/>
      <c r="S98" s="28"/>
      <c r="T98" s="43">
        <f>SUM($E98:E98)</f>
        <v>0</v>
      </c>
      <c r="U98" s="43">
        <f>SUM($E98:F98)</f>
        <v>0</v>
      </c>
      <c r="V98" s="43">
        <f>SUM($E98:G98)</f>
        <v>0</v>
      </c>
      <c r="W98" s="43">
        <f>SUM($E98:H98)</f>
        <v>0</v>
      </c>
      <c r="X98" s="43">
        <f>SUM($E98:I98)</f>
        <v>0</v>
      </c>
      <c r="Y98" s="43">
        <f>SUM($E98:J98)</f>
        <v>0</v>
      </c>
      <c r="Z98" s="43">
        <f>SUM($E98:K98)</f>
        <v>0</v>
      </c>
      <c r="AA98" s="43">
        <f>SUM($E98:L98)</f>
        <v>0</v>
      </c>
      <c r="AB98" s="43">
        <f>SUM($E98:M98)</f>
        <v>0</v>
      </c>
      <c r="AC98" s="43">
        <f>SUM($E98:N98)</f>
        <v>0</v>
      </c>
      <c r="AD98" s="43">
        <f>SUM($E98:O98)</f>
        <v>0</v>
      </c>
      <c r="AE98" s="43">
        <f>SUM($E98:P98)</f>
        <v>0</v>
      </c>
      <c r="AF98" s="164"/>
      <c r="AG98" s="43">
        <f t="shared" si="27"/>
        <v>0</v>
      </c>
    </row>
    <row r="99" spans="1:33" s="17" customFormat="1" ht="15.2" hidden="1" customHeight="1">
      <c r="A99" s="25">
        <v>2023</v>
      </c>
      <c r="B99" s="30" t="s">
        <v>61</v>
      </c>
      <c r="C99" s="31" t="s">
        <v>9</v>
      </c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>
        <f t="shared" ref="Q99" si="36">SUM(Q96:Q98)</f>
        <v>0</v>
      </c>
      <c r="R99" s="28"/>
      <c r="S99" s="28"/>
      <c r="T99" s="43">
        <f t="shared" ref="T99:AE99" si="37">SUM(T96:T98)</f>
        <v>0</v>
      </c>
      <c r="U99" s="43">
        <f t="shared" si="37"/>
        <v>0</v>
      </c>
      <c r="V99" s="43">
        <f t="shared" si="37"/>
        <v>0</v>
      </c>
      <c r="W99" s="43">
        <f t="shared" si="37"/>
        <v>0</v>
      </c>
      <c r="X99" s="43">
        <f t="shared" si="37"/>
        <v>0</v>
      </c>
      <c r="Y99" s="43">
        <f t="shared" si="37"/>
        <v>0</v>
      </c>
      <c r="Z99" s="43">
        <f t="shared" si="37"/>
        <v>0</v>
      </c>
      <c r="AA99" s="43">
        <f t="shared" si="37"/>
        <v>0</v>
      </c>
      <c r="AB99" s="43">
        <f t="shared" si="37"/>
        <v>0</v>
      </c>
      <c r="AC99" s="43">
        <f t="shared" si="37"/>
        <v>0</v>
      </c>
      <c r="AD99" s="43">
        <f t="shared" si="37"/>
        <v>0</v>
      </c>
      <c r="AE99" s="43">
        <f t="shared" si="37"/>
        <v>0</v>
      </c>
      <c r="AF99" s="164"/>
      <c r="AG99" s="43">
        <f t="shared" si="27"/>
        <v>0</v>
      </c>
    </row>
    <row r="100" spans="1:33" s="29" customFormat="1" ht="15.2" hidden="1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hidden="1" customHeight="1">
      <c r="A101" s="25">
        <v>2024</v>
      </c>
      <c r="B101" s="30" t="s">
        <v>62</v>
      </c>
      <c r="C101" s="30" t="s">
        <v>6</v>
      </c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>
        <f>SUM(E101:P101)</f>
        <v>0</v>
      </c>
      <c r="R101" s="53"/>
      <c r="S101" s="53"/>
      <c r="T101" s="43">
        <f>SUM($E101:E101)</f>
        <v>0</v>
      </c>
      <c r="U101" s="43">
        <f>SUM($E101:F101)</f>
        <v>0</v>
      </c>
      <c r="V101" s="43">
        <f>SUM($E101:G101)</f>
        <v>0</v>
      </c>
      <c r="W101" s="43">
        <f>SUM($E101:H101)</f>
        <v>0</v>
      </c>
      <c r="X101" s="43">
        <f>SUM($E101:I101)</f>
        <v>0</v>
      </c>
      <c r="Y101" s="43">
        <f>SUM($E101:J101)</f>
        <v>0</v>
      </c>
      <c r="Z101" s="43">
        <f>SUM($E101:K101)</f>
        <v>0</v>
      </c>
      <c r="AA101" s="43">
        <f>SUM($E101:L101)</f>
        <v>0</v>
      </c>
      <c r="AB101" s="43">
        <f>SUM($E101:M101)</f>
        <v>0</v>
      </c>
      <c r="AC101" s="43">
        <f>SUM($E101:N101)</f>
        <v>0</v>
      </c>
      <c r="AD101" s="43">
        <f>SUM($E101:O101)</f>
        <v>0</v>
      </c>
      <c r="AE101" s="43">
        <f>SUM($E101:P101)</f>
        <v>0</v>
      </c>
      <c r="AF101" s="164"/>
      <c r="AG101" s="43">
        <f t="shared" si="27"/>
        <v>0</v>
      </c>
    </row>
    <row r="102" spans="1:33" s="17" customFormat="1" ht="15.2" hidden="1" customHeight="1">
      <c r="A102" s="25">
        <v>2024</v>
      </c>
      <c r="B102" s="30" t="s">
        <v>64</v>
      </c>
      <c r="C102" s="30" t="s">
        <v>7</v>
      </c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>
        <f>SUM(E102:P102)</f>
        <v>0</v>
      </c>
      <c r="R102" s="28"/>
      <c r="S102" s="28"/>
      <c r="T102" s="43">
        <f>SUM($E102:E102)</f>
        <v>0</v>
      </c>
      <c r="U102" s="43">
        <f>SUM($E102:F102)</f>
        <v>0</v>
      </c>
      <c r="V102" s="43">
        <f>SUM($E102:G102)</f>
        <v>0</v>
      </c>
      <c r="W102" s="43">
        <f>SUM($E102:H102)</f>
        <v>0</v>
      </c>
      <c r="X102" s="43">
        <f>SUM($E102:I102)</f>
        <v>0</v>
      </c>
      <c r="Y102" s="43">
        <f>SUM($E102:J102)</f>
        <v>0</v>
      </c>
      <c r="Z102" s="43">
        <f>SUM($E102:K102)</f>
        <v>0</v>
      </c>
      <c r="AA102" s="43">
        <f>SUM($E102:L102)</f>
        <v>0</v>
      </c>
      <c r="AB102" s="43">
        <f>SUM($E102:M102)</f>
        <v>0</v>
      </c>
      <c r="AC102" s="43">
        <f>SUM($E102:N102)</f>
        <v>0</v>
      </c>
      <c r="AD102" s="43">
        <f>SUM($E102:O102)</f>
        <v>0</v>
      </c>
      <c r="AE102" s="43">
        <f>SUM($E102:P102)</f>
        <v>0</v>
      </c>
      <c r="AF102" s="164"/>
      <c r="AG102" s="43">
        <f t="shared" si="27"/>
        <v>0</v>
      </c>
    </row>
    <row r="103" spans="1:33" s="17" customFormat="1" ht="15.2" hidden="1" customHeight="1">
      <c r="A103" s="25">
        <v>2024</v>
      </c>
      <c r="B103" s="30" t="s">
        <v>8</v>
      </c>
      <c r="C103" s="30" t="s">
        <v>8</v>
      </c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>
        <f>SUM(E103:P103)</f>
        <v>0</v>
      </c>
      <c r="R103" s="28"/>
      <c r="S103" s="28"/>
      <c r="T103" s="43">
        <f>SUM($E103:E103)</f>
        <v>0</v>
      </c>
      <c r="U103" s="43">
        <f>SUM($E103:F103)</f>
        <v>0</v>
      </c>
      <c r="V103" s="43">
        <f>SUM($E103:G103)</f>
        <v>0</v>
      </c>
      <c r="W103" s="43">
        <f>SUM($E103:H103)</f>
        <v>0</v>
      </c>
      <c r="X103" s="43">
        <f>SUM($E103:I103)</f>
        <v>0</v>
      </c>
      <c r="Y103" s="43">
        <f>SUM($E103:J103)</f>
        <v>0</v>
      </c>
      <c r="Z103" s="43">
        <f>SUM($E103:K103)</f>
        <v>0</v>
      </c>
      <c r="AA103" s="43">
        <f>SUM($E103:L103)</f>
        <v>0</v>
      </c>
      <c r="AB103" s="43">
        <f>SUM($E103:M103)</f>
        <v>0</v>
      </c>
      <c r="AC103" s="43">
        <f>SUM($E103:N103)</f>
        <v>0</v>
      </c>
      <c r="AD103" s="43">
        <f>SUM($E103:O103)</f>
        <v>0</v>
      </c>
      <c r="AE103" s="43">
        <f>SUM($E103:P103)</f>
        <v>0</v>
      </c>
      <c r="AF103" s="164"/>
      <c r="AG103" s="43">
        <f t="shared" si="27"/>
        <v>0</v>
      </c>
    </row>
    <row r="104" spans="1:33" s="17" customFormat="1" ht="15.2" hidden="1" customHeight="1">
      <c r="A104" s="25">
        <v>2024</v>
      </c>
      <c r="B104" s="30" t="s">
        <v>61</v>
      </c>
      <c r="C104" s="31" t="s">
        <v>9</v>
      </c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>
        <f t="shared" ref="Q104" si="38">SUM(Q101:Q103)</f>
        <v>0</v>
      </c>
      <c r="R104" s="28"/>
      <c r="S104" s="28"/>
      <c r="T104" s="43">
        <f t="shared" ref="T104:AE104" si="39">SUM(T101:T103)</f>
        <v>0</v>
      </c>
      <c r="U104" s="43">
        <f t="shared" si="39"/>
        <v>0</v>
      </c>
      <c r="V104" s="43">
        <f t="shared" si="39"/>
        <v>0</v>
      </c>
      <c r="W104" s="43">
        <f t="shared" si="39"/>
        <v>0</v>
      </c>
      <c r="X104" s="43">
        <f t="shared" si="39"/>
        <v>0</v>
      </c>
      <c r="Y104" s="43">
        <f t="shared" si="39"/>
        <v>0</v>
      </c>
      <c r="Z104" s="43">
        <f t="shared" si="39"/>
        <v>0</v>
      </c>
      <c r="AA104" s="43">
        <f t="shared" si="39"/>
        <v>0</v>
      </c>
      <c r="AB104" s="43">
        <f t="shared" si="39"/>
        <v>0</v>
      </c>
      <c r="AC104" s="43">
        <f t="shared" si="39"/>
        <v>0</v>
      </c>
      <c r="AD104" s="43">
        <f t="shared" si="39"/>
        <v>0</v>
      </c>
      <c r="AE104" s="43">
        <f t="shared" si="39"/>
        <v>0</v>
      </c>
      <c r="AF104" s="164"/>
      <c r="AG104" s="43">
        <f t="shared" si="27"/>
        <v>0</v>
      </c>
    </row>
    <row r="105" spans="1:33" s="29" customFormat="1" ht="15.2" hidden="1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hidden="1" customHeight="1">
      <c r="A106" s="25">
        <v>2025</v>
      </c>
      <c r="B106" s="30" t="s">
        <v>62</v>
      </c>
      <c r="C106" s="30" t="s">
        <v>6</v>
      </c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>
        <f>SUM(E106:P106)</f>
        <v>0</v>
      </c>
      <c r="R106" s="53"/>
      <c r="S106" s="53"/>
      <c r="T106" s="43">
        <f>SUM($E106:E106)</f>
        <v>0</v>
      </c>
      <c r="U106" s="43">
        <f>SUM($E106:F106)</f>
        <v>0</v>
      </c>
      <c r="V106" s="43">
        <f>SUM($E106:G106)</f>
        <v>0</v>
      </c>
      <c r="W106" s="43">
        <f>SUM($E106:H106)</f>
        <v>0</v>
      </c>
      <c r="X106" s="43">
        <f>SUM($E106:I106)</f>
        <v>0</v>
      </c>
      <c r="Y106" s="43">
        <f>SUM($E106:J106)</f>
        <v>0</v>
      </c>
      <c r="Z106" s="43">
        <f>SUM($E106:K106)</f>
        <v>0</v>
      </c>
      <c r="AA106" s="43">
        <f>SUM($E106:L106)</f>
        <v>0</v>
      </c>
      <c r="AB106" s="43">
        <f>SUM($E106:M106)</f>
        <v>0</v>
      </c>
      <c r="AC106" s="43">
        <f>SUM($E106:N106)</f>
        <v>0</v>
      </c>
      <c r="AD106" s="43">
        <f>SUM($E106:O106)</f>
        <v>0</v>
      </c>
      <c r="AE106" s="43">
        <f>SUM($E106:P106)</f>
        <v>0</v>
      </c>
      <c r="AF106" s="164"/>
      <c r="AG106" s="43">
        <f t="shared" si="27"/>
        <v>0</v>
      </c>
    </row>
    <row r="107" spans="1:33" s="17" customFormat="1" ht="15.2" hidden="1" customHeight="1">
      <c r="A107" s="25">
        <v>2025</v>
      </c>
      <c r="B107" s="30" t="s">
        <v>64</v>
      </c>
      <c r="C107" s="30" t="s">
        <v>7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>
        <f>SUM(E107:P107)</f>
        <v>0</v>
      </c>
      <c r="R107" s="28"/>
      <c r="S107" s="28"/>
      <c r="T107" s="43">
        <f>SUM($E107:E107)</f>
        <v>0</v>
      </c>
      <c r="U107" s="43">
        <f>SUM($E107:F107)</f>
        <v>0</v>
      </c>
      <c r="V107" s="43">
        <f>SUM($E107:G107)</f>
        <v>0</v>
      </c>
      <c r="W107" s="43">
        <f>SUM($E107:H107)</f>
        <v>0</v>
      </c>
      <c r="X107" s="43">
        <f>SUM($E107:I107)</f>
        <v>0</v>
      </c>
      <c r="Y107" s="43">
        <f>SUM($E107:J107)</f>
        <v>0</v>
      </c>
      <c r="Z107" s="43">
        <f>SUM($E107:K107)</f>
        <v>0</v>
      </c>
      <c r="AA107" s="43">
        <f>SUM($E107:L107)</f>
        <v>0</v>
      </c>
      <c r="AB107" s="43">
        <f>SUM($E107:M107)</f>
        <v>0</v>
      </c>
      <c r="AC107" s="43">
        <f>SUM($E107:N107)</f>
        <v>0</v>
      </c>
      <c r="AD107" s="43">
        <f>SUM($E107:O107)</f>
        <v>0</v>
      </c>
      <c r="AE107" s="43">
        <f>SUM($E107:P107)</f>
        <v>0</v>
      </c>
      <c r="AF107" s="164"/>
      <c r="AG107" s="43">
        <f t="shared" si="27"/>
        <v>0</v>
      </c>
    </row>
    <row r="108" spans="1:33" s="17" customFormat="1" ht="15.2" hidden="1" customHeight="1">
      <c r="A108" s="25">
        <v>2025</v>
      </c>
      <c r="B108" s="30" t="s">
        <v>8</v>
      </c>
      <c r="C108" s="30" t="s">
        <v>8</v>
      </c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>
        <f>SUM(E108:P108)</f>
        <v>0</v>
      </c>
      <c r="R108" s="28"/>
      <c r="S108" s="28"/>
      <c r="T108" s="43">
        <f>SUM($E108:E108)</f>
        <v>0</v>
      </c>
      <c r="U108" s="43">
        <f>SUM($E108:F108)</f>
        <v>0</v>
      </c>
      <c r="V108" s="43">
        <f>SUM($E108:G108)</f>
        <v>0</v>
      </c>
      <c r="W108" s="43">
        <f>SUM($E108:H108)</f>
        <v>0</v>
      </c>
      <c r="X108" s="43">
        <f>SUM($E108:I108)</f>
        <v>0</v>
      </c>
      <c r="Y108" s="43">
        <f>SUM($E108:J108)</f>
        <v>0</v>
      </c>
      <c r="Z108" s="43">
        <f>SUM($E108:K108)</f>
        <v>0</v>
      </c>
      <c r="AA108" s="43">
        <f>SUM($E108:L108)</f>
        <v>0</v>
      </c>
      <c r="AB108" s="43">
        <f>SUM($E108:M108)</f>
        <v>0</v>
      </c>
      <c r="AC108" s="43">
        <f>SUM($E108:N108)</f>
        <v>0</v>
      </c>
      <c r="AD108" s="43">
        <f>SUM($E108:O108)</f>
        <v>0</v>
      </c>
      <c r="AE108" s="43">
        <f>SUM($E108:P108)</f>
        <v>0</v>
      </c>
      <c r="AF108" s="164"/>
      <c r="AG108" s="43">
        <f t="shared" si="27"/>
        <v>0</v>
      </c>
    </row>
    <row r="109" spans="1:33" s="17" customFormat="1" ht="15.2" hidden="1" customHeight="1">
      <c r="A109" s="25">
        <v>2025</v>
      </c>
      <c r="B109" s="30" t="s">
        <v>61</v>
      </c>
      <c r="C109" s="31" t="s">
        <v>9</v>
      </c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>
        <f t="shared" ref="Q109" si="40">SUM(Q106:Q108)</f>
        <v>0</v>
      </c>
      <c r="R109" s="28"/>
      <c r="S109" s="28"/>
      <c r="T109" s="43">
        <f t="shared" ref="T109:AE109" si="41">SUM(T106:T108)</f>
        <v>0</v>
      </c>
      <c r="U109" s="43">
        <f t="shared" si="41"/>
        <v>0</v>
      </c>
      <c r="V109" s="43">
        <f t="shared" si="41"/>
        <v>0</v>
      </c>
      <c r="W109" s="43">
        <f t="shared" si="41"/>
        <v>0</v>
      </c>
      <c r="X109" s="43">
        <f t="shared" si="41"/>
        <v>0</v>
      </c>
      <c r="Y109" s="43">
        <f t="shared" si="41"/>
        <v>0</v>
      </c>
      <c r="Z109" s="43">
        <f t="shared" si="41"/>
        <v>0</v>
      </c>
      <c r="AA109" s="43">
        <f t="shared" si="41"/>
        <v>0</v>
      </c>
      <c r="AB109" s="43">
        <f t="shared" si="41"/>
        <v>0</v>
      </c>
      <c r="AC109" s="43">
        <f t="shared" si="41"/>
        <v>0</v>
      </c>
      <c r="AD109" s="43">
        <f t="shared" si="41"/>
        <v>0</v>
      </c>
      <c r="AE109" s="43">
        <f t="shared" si="41"/>
        <v>0</v>
      </c>
      <c r="AF109" s="164"/>
      <c r="AG109" s="43">
        <f t="shared" si="27"/>
        <v>0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44"/>
      <c r="F111" s="44"/>
      <c r="G111" s="44"/>
      <c r="H111" s="44"/>
      <c r="I111" s="44"/>
      <c r="J111" s="44"/>
      <c r="K111" s="37">
        <v>43951</v>
      </c>
      <c r="L111" s="37">
        <f>132566+137150</f>
        <v>269716</v>
      </c>
      <c r="M111" s="37"/>
      <c r="N111" s="37"/>
      <c r="O111" s="37"/>
      <c r="P111" s="37"/>
      <c r="Q111" s="43">
        <f>SUM(E111:P111)</f>
        <v>313667</v>
      </c>
      <c r="R111" s="53"/>
      <c r="S111" s="53"/>
      <c r="T111" s="44"/>
      <c r="U111" s="44"/>
      <c r="V111" s="44"/>
      <c r="W111" s="44"/>
      <c r="X111" s="44"/>
      <c r="Y111" s="44"/>
      <c r="Z111" s="43">
        <f>SUM($E111:K111)</f>
        <v>43951</v>
      </c>
      <c r="AA111" s="43">
        <f>SUM($E111:L111)</f>
        <v>313667</v>
      </c>
      <c r="AB111" s="43">
        <f>SUM($E111:M111)</f>
        <v>313667</v>
      </c>
      <c r="AC111" s="43">
        <f>SUM($E111:N111)</f>
        <v>313667</v>
      </c>
      <c r="AD111" s="43">
        <f>SUM($E111:O111)</f>
        <v>313667</v>
      </c>
      <c r="AE111" s="43">
        <f>SUM($E111:P111)</f>
        <v>313667</v>
      </c>
      <c r="AF111" s="164"/>
      <c r="AG111" s="43">
        <f t="shared" si="27"/>
        <v>313667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44"/>
      <c r="F112" s="44"/>
      <c r="G112" s="44"/>
      <c r="H112" s="44"/>
      <c r="I112" s="44"/>
      <c r="J112" s="44"/>
      <c r="K112" s="37">
        <v>8202</v>
      </c>
      <c r="L112" s="37">
        <f>35542+38249</f>
        <v>73791</v>
      </c>
      <c r="M112" s="37"/>
      <c r="N112" s="37"/>
      <c r="O112" s="37"/>
      <c r="P112" s="37"/>
      <c r="Q112" s="43">
        <f>SUM(E112:P112)</f>
        <v>81993</v>
      </c>
      <c r="R112" s="28"/>
      <c r="S112" s="28"/>
      <c r="T112" s="44"/>
      <c r="U112" s="44"/>
      <c r="V112" s="44"/>
      <c r="W112" s="44"/>
      <c r="X112" s="44"/>
      <c r="Y112" s="44"/>
      <c r="Z112" s="43">
        <f>SUM($E112:K112)</f>
        <v>8202</v>
      </c>
      <c r="AA112" s="43">
        <f>SUM($E112:L112)</f>
        <v>81993</v>
      </c>
      <c r="AB112" s="43">
        <f>SUM($E112:M112)</f>
        <v>81993</v>
      </c>
      <c r="AC112" s="43">
        <f>SUM($E112:N112)</f>
        <v>81993</v>
      </c>
      <c r="AD112" s="43">
        <f>SUM($E112:O112)</f>
        <v>81993</v>
      </c>
      <c r="AE112" s="43">
        <f>SUM($E112:P112)</f>
        <v>81993</v>
      </c>
      <c r="AF112" s="164"/>
      <c r="AG112" s="43">
        <f t="shared" si="27"/>
        <v>81993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44"/>
      <c r="F113" s="44"/>
      <c r="G113" s="44"/>
      <c r="H113" s="44"/>
      <c r="I113" s="44"/>
      <c r="J113" s="44"/>
      <c r="K113" s="37">
        <v>0</v>
      </c>
      <c r="L113" s="37"/>
      <c r="M113" s="37"/>
      <c r="N113" s="37"/>
      <c r="O113" s="37"/>
      <c r="P113" s="37"/>
      <c r="Q113" s="43">
        <f>SUM(E113:P113)</f>
        <v>0</v>
      </c>
      <c r="R113" s="28"/>
      <c r="S113" s="28"/>
      <c r="T113" s="44"/>
      <c r="U113" s="44"/>
      <c r="V113" s="44"/>
      <c r="W113" s="44"/>
      <c r="X113" s="44"/>
      <c r="Y113" s="44"/>
      <c r="Z113" s="43">
        <f>SUM($E113:K113)</f>
        <v>0</v>
      </c>
      <c r="AA113" s="43">
        <f>SUM($E113:L113)</f>
        <v>0</v>
      </c>
      <c r="AB113" s="43">
        <f>SUM($E113:M113)</f>
        <v>0</v>
      </c>
      <c r="AC113" s="43">
        <f>SUM($E113:N113)</f>
        <v>0</v>
      </c>
      <c r="AD113" s="43">
        <f>SUM($E113:O113)</f>
        <v>0</v>
      </c>
      <c r="AE113" s="43">
        <f>SUM($E113:P113)</f>
        <v>0</v>
      </c>
      <c r="AF113" s="164"/>
      <c r="AG113" s="43">
        <f t="shared" si="27"/>
        <v>0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4"/>
      <c r="F114" s="44"/>
      <c r="G114" s="44"/>
      <c r="H114" s="44"/>
      <c r="I114" s="44"/>
      <c r="J114" s="44"/>
      <c r="K114" s="43">
        <f t="shared" ref="K114:Q114" si="42">SUM(K111:K113)</f>
        <v>52153</v>
      </c>
      <c r="L114" s="43">
        <f t="shared" si="42"/>
        <v>343507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395660</v>
      </c>
      <c r="R114" s="28"/>
      <c r="S114" s="28"/>
      <c r="T114" s="44"/>
      <c r="U114" s="44"/>
      <c r="V114" s="44"/>
      <c r="W114" s="44"/>
      <c r="X114" s="44"/>
      <c r="Y114" s="44"/>
      <c r="Z114" s="43">
        <f t="shared" ref="Z114:AE114" si="43">SUM(Z111:Z113)</f>
        <v>52153</v>
      </c>
      <c r="AA114" s="43">
        <f t="shared" si="43"/>
        <v>395660</v>
      </c>
      <c r="AB114" s="43">
        <f t="shared" si="43"/>
        <v>395660</v>
      </c>
      <c r="AC114" s="43">
        <f t="shared" si="43"/>
        <v>395660</v>
      </c>
      <c r="AD114" s="43">
        <f t="shared" si="43"/>
        <v>395660</v>
      </c>
      <c r="AE114" s="43">
        <f t="shared" si="43"/>
        <v>395660</v>
      </c>
      <c r="AF114" s="164"/>
      <c r="AG114" s="43">
        <f t="shared" si="27"/>
        <v>395660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hidden="1" customHeight="1">
      <c r="A118" s="25">
        <v>2006</v>
      </c>
      <c r="B118" s="32"/>
      <c r="C118" s="30" t="s">
        <v>6</v>
      </c>
      <c r="E118" s="43">
        <f t="shared" ref="E118:P118" si="44">SUMIFS(E$11:E$115,$A$11:$A$115,$A118,$C$11:$C$115,$C118)</f>
        <v>0</v>
      </c>
      <c r="F118" s="43">
        <f t="shared" si="44"/>
        <v>0</v>
      </c>
      <c r="G118" s="43">
        <f t="shared" si="44"/>
        <v>0</v>
      </c>
      <c r="H118" s="43">
        <f t="shared" si="44"/>
        <v>0</v>
      </c>
      <c r="I118" s="43">
        <f t="shared" si="44"/>
        <v>0</v>
      </c>
      <c r="J118" s="43">
        <f t="shared" si="44"/>
        <v>0</v>
      </c>
      <c r="K118" s="43">
        <f t="shared" si="44"/>
        <v>0</v>
      </c>
      <c r="L118" s="43">
        <f t="shared" si="44"/>
        <v>0</v>
      </c>
      <c r="M118" s="43">
        <f t="shared" si="44"/>
        <v>0</v>
      </c>
      <c r="N118" s="43">
        <f t="shared" si="44"/>
        <v>0</v>
      </c>
      <c r="O118" s="43">
        <f t="shared" si="44"/>
        <v>0</v>
      </c>
      <c r="P118" s="43">
        <f t="shared" si="44"/>
        <v>0</v>
      </c>
      <c r="Q118" s="43">
        <f t="shared" ref="Q118:Q138" si="45">SUM(E118:P118)</f>
        <v>0</v>
      </c>
      <c r="R118" s="44"/>
      <c r="S118" s="44"/>
      <c r="T118" s="43">
        <f>SUM($E118:E118)</f>
        <v>0</v>
      </c>
      <c r="U118" s="43">
        <f>SUM($E118:F118)</f>
        <v>0</v>
      </c>
      <c r="V118" s="43">
        <f>SUM($E118:G118)</f>
        <v>0</v>
      </c>
      <c r="W118" s="43">
        <f>SUM($E118:H118)</f>
        <v>0</v>
      </c>
      <c r="X118" s="43">
        <f>SUM($E118:I118)</f>
        <v>0</v>
      </c>
      <c r="Y118" s="43">
        <f>SUM($E118:J118)</f>
        <v>0</v>
      </c>
      <c r="Z118" s="43">
        <f>SUM($E118:K118)</f>
        <v>0</v>
      </c>
      <c r="AA118" s="43">
        <f>SUM($E118:L118)</f>
        <v>0</v>
      </c>
      <c r="AB118" s="43">
        <f>SUM($E118:M118)</f>
        <v>0</v>
      </c>
      <c r="AC118" s="43">
        <f>SUM($E118:N118)</f>
        <v>0</v>
      </c>
      <c r="AD118" s="43">
        <f>SUM($E118:O118)</f>
        <v>0</v>
      </c>
      <c r="AE118" s="43">
        <f>SUM($E118:P118)</f>
        <v>0</v>
      </c>
      <c r="AF118" s="164"/>
      <c r="AG118" s="43">
        <f t="shared" si="27"/>
        <v>0</v>
      </c>
    </row>
    <row r="119" spans="1:33" s="17" customFormat="1" ht="15.2" hidden="1" customHeight="1">
      <c r="A119" s="25">
        <v>2007</v>
      </c>
      <c r="B119" s="32"/>
      <c r="C119" s="30" t="s">
        <v>6</v>
      </c>
      <c r="E119" s="43">
        <f t="shared" ref="E119:E138" si="46">SUMIFS(E$11:E$115,$A$11:$A$115,$A119,$C$11:$C$115,$C119)</f>
        <v>0</v>
      </c>
      <c r="F119" s="43">
        <f t="shared" ref="F119:P128" si="47">SUMIFS(F$11:F$115,$A$11:$A$115,$A119,$C$11:$C$115,$C119)</f>
        <v>0</v>
      </c>
      <c r="G119" s="43">
        <f t="shared" si="47"/>
        <v>0</v>
      </c>
      <c r="H119" s="43">
        <f t="shared" si="47"/>
        <v>0</v>
      </c>
      <c r="I119" s="43">
        <f t="shared" si="47"/>
        <v>0</v>
      </c>
      <c r="J119" s="43">
        <f t="shared" si="47"/>
        <v>0</v>
      </c>
      <c r="K119" s="43">
        <f t="shared" si="47"/>
        <v>0</v>
      </c>
      <c r="L119" s="43">
        <f t="shared" si="47"/>
        <v>0</v>
      </c>
      <c r="M119" s="43">
        <f t="shared" si="47"/>
        <v>0</v>
      </c>
      <c r="N119" s="43">
        <f t="shared" si="47"/>
        <v>0</v>
      </c>
      <c r="O119" s="43">
        <f t="shared" si="47"/>
        <v>0</v>
      </c>
      <c r="P119" s="43">
        <f t="shared" si="47"/>
        <v>0</v>
      </c>
      <c r="Q119" s="43">
        <f t="shared" si="45"/>
        <v>0</v>
      </c>
      <c r="R119" s="44"/>
      <c r="S119" s="44"/>
      <c r="T119" s="43">
        <f>SUM($E119:E119)</f>
        <v>0</v>
      </c>
      <c r="U119" s="43">
        <f>SUM($E119:F119)</f>
        <v>0</v>
      </c>
      <c r="V119" s="43">
        <f>SUM($E119:G119)</f>
        <v>0</v>
      </c>
      <c r="W119" s="43">
        <f>SUM($E119:H119)</f>
        <v>0</v>
      </c>
      <c r="X119" s="43">
        <f>SUM($E119:I119)</f>
        <v>0</v>
      </c>
      <c r="Y119" s="43">
        <f>SUM($E119:J119)</f>
        <v>0</v>
      </c>
      <c r="Z119" s="43">
        <f>SUM($E119:K119)</f>
        <v>0</v>
      </c>
      <c r="AA119" s="43">
        <f>SUM($E119:L119)</f>
        <v>0</v>
      </c>
      <c r="AB119" s="43">
        <f>SUM($E119:M119)</f>
        <v>0</v>
      </c>
      <c r="AC119" s="43">
        <f>SUM($E119:N119)</f>
        <v>0</v>
      </c>
      <c r="AD119" s="43">
        <f>SUM($E119:O119)</f>
        <v>0</v>
      </c>
      <c r="AE119" s="43">
        <f>SUM($E119:P119)</f>
        <v>0</v>
      </c>
      <c r="AF119" s="164"/>
      <c r="AG119" s="43">
        <f t="shared" si="27"/>
        <v>0</v>
      </c>
    </row>
    <row r="120" spans="1:33" s="17" customFormat="1" ht="15.2" hidden="1" customHeight="1">
      <c r="A120" s="25">
        <v>2008</v>
      </c>
      <c r="B120" s="32"/>
      <c r="C120" s="30" t="s">
        <v>6</v>
      </c>
      <c r="E120" s="43">
        <f t="shared" si="46"/>
        <v>0</v>
      </c>
      <c r="F120" s="43">
        <f t="shared" si="47"/>
        <v>0</v>
      </c>
      <c r="G120" s="43">
        <f t="shared" si="47"/>
        <v>0</v>
      </c>
      <c r="H120" s="43">
        <f t="shared" si="47"/>
        <v>0</v>
      </c>
      <c r="I120" s="43">
        <f t="shared" si="47"/>
        <v>0</v>
      </c>
      <c r="J120" s="43">
        <f t="shared" si="47"/>
        <v>0</v>
      </c>
      <c r="K120" s="43">
        <f t="shared" si="47"/>
        <v>0</v>
      </c>
      <c r="L120" s="43">
        <f t="shared" si="47"/>
        <v>0</v>
      </c>
      <c r="M120" s="43">
        <f t="shared" si="47"/>
        <v>0</v>
      </c>
      <c r="N120" s="43">
        <f t="shared" si="47"/>
        <v>0</v>
      </c>
      <c r="O120" s="43">
        <f t="shared" si="47"/>
        <v>0</v>
      </c>
      <c r="P120" s="43">
        <f t="shared" si="47"/>
        <v>0</v>
      </c>
      <c r="Q120" s="43">
        <f t="shared" si="45"/>
        <v>0</v>
      </c>
      <c r="R120" s="44"/>
      <c r="S120" s="44"/>
      <c r="T120" s="43">
        <f>SUM($E120:E120)</f>
        <v>0</v>
      </c>
      <c r="U120" s="43">
        <f>SUM($E120:F120)</f>
        <v>0</v>
      </c>
      <c r="V120" s="43">
        <f>SUM($E120:G120)</f>
        <v>0</v>
      </c>
      <c r="W120" s="43">
        <f>SUM($E120:H120)</f>
        <v>0</v>
      </c>
      <c r="X120" s="43">
        <f>SUM($E120:I120)</f>
        <v>0</v>
      </c>
      <c r="Y120" s="43">
        <f>SUM($E120:J120)</f>
        <v>0</v>
      </c>
      <c r="Z120" s="43">
        <f>SUM($E120:K120)</f>
        <v>0</v>
      </c>
      <c r="AA120" s="43">
        <f>SUM($E120:L120)</f>
        <v>0</v>
      </c>
      <c r="AB120" s="43">
        <f>SUM($E120:M120)</f>
        <v>0</v>
      </c>
      <c r="AC120" s="43">
        <f>SUM($E120:N120)</f>
        <v>0</v>
      </c>
      <c r="AD120" s="43">
        <f>SUM($E120:O120)</f>
        <v>0</v>
      </c>
      <c r="AE120" s="43">
        <f>SUM($E120:P120)</f>
        <v>0</v>
      </c>
      <c r="AF120" s="164"/>
      <c r="AG120" s="43">
        <f t="shared" si="27"/>
        <v>0</v>
      </c>
    </row>
    <row r="121" spans="1:33" s="17" customFormat="1" ht="15.2" hidden="1" customHeight="1">
      <c r="A121" s="25">
        <v>2009</v>
      </c>
      <c r="B121" s="32"/>
      <c r="C121" s="30" t="s">
        <v>6</v>
      </c>
      <c r="E121" s="43">
        <f t="shared" si="46"/>
        <v>0</v>
      </c>
      <c r="F121" s="43">
        <f t="shared" si="47"/>
        <v>0</v>
      </c>
      <c r="G121" s="43">
        <f t="shared" si="47"/>
        <v>0</v>
      </c>
      <c r="H121" s="43">
        <f t="shared" si="47"/>
        <v>0</v>
      </c>
      <c r="I121" s="43">
        <f t="shared" si="47"/>
        <v>0</v>
      </c>
      <c r="J121" s="43">
        <f t="shared" si="47"/>
        <v>0</v>
      </c>
      <c r="K121" s="43">
        <f t="shared" si="47"/>
        <v>0</v>
      </c>
      <c r="L121" s="43">
        <f t="shared" si="47"/>
        <v>0</v>
      </c>
      <c r="M121" s="43">
        <f t="shared" si="47"/>
        <v>0</v>
      </c>
      <c r="N121" s="43">
        <f t="shared" si="47"/>
        <v>0</v>
      </c>
      <c r="O121" s="43">
        <f t="shared" si="47"/>
        <v>0</v>
      </c>
      <c r="P121" s="43">
        <f t="shared" si="47"/>
        <v>0</v>
      </c>
      <c r="Q121" s="43">
        <f t="shared" si="45"/>
        <v>0</v>
      </c>
      <c r="R121" s="44"/>
      <c r="S121" s="44"/>
      <c r="T121" s="43">
        <f>SUM($E121:E121)</f>
        <v>0</v>
      </c>
      <c r="U121" s="43">
        <f>SUM($E121:F121)</f>
        <v>0</v>
      </c>
      <c r="V121" s="43">
        <f>SUM($E121:G121)</f>
        <v>0</v>
      </c>
      <c r="W121" s="43">
        <f>SUM($E121:H121)</f>
        <v>0</v>
      </c>
      <c r="X121" s="43">
        <f>SUM($E121:I121)</f>
        <v>0</v>
      </c>
      <c r="Y121" s="43">
        <f>SUM($E121:J121)</f>
        <v>0</v>
      </c>
      <c r="Z121" s="43">
        <f>SUM($E121:K121)</f>
        <v>0</v>
      </c>
      <c r="AA121" s="43">
        <f>SUM($E121:L121)</f>
        <v>0</v>
      </c>
      <c r="AB121" s="43">
        <f>SUM($E121:M121)</f>
        <v>0</v>
      </c>
      <c r="AC121" s="43">
        <f>SUM($E121:N121)</f>
        <v>0</v>
      </c>
      <c r="AD121" s="43">
        <f>SUM($E121:O121)</f>
        <v>0</v>
      </c>
      <c r="AE121" s="43">
        <f>SUM($E121:P121)</f>
        <v>0</v>
      </c>
      <c r="AF121" s="164"/>
      <c r="AG121" s="43">
        <f t="shared" si="27"/>
        <v>0</v>
      </c>
    </row>
    <row r="122" spans="1:33" s="17" customFormat="1" ht="15.2" hidden="1" customHeight="1">
      <c r="A122" s="25">
        <v>2010</v>
      </c>
      <c r="B122" s="32"/>
      <c r="C122" s="30" t="s">
        <v>6</v>
      </c>
      <c r="E122" s="43">
        <f t="shared" si="46"/>
        <v>0</v>
      </c>
      <c r="F122" s="43">
        <f t="shared" si="47"/>
        <v>0</v>
      </c>
      <c r="G122" s="43">
        <f t="shared" si="47"/>
        <v>0</v>
      </c>
      <c r="H122" s="43">
        <f t="shared" si="47"/>
        <v>0</v>
      </c>
      <c r="I122" s="43">
        <f t="shared" si="47"/>
        <v>0</v>
      </c>
      <c r="J122" s="43">
        <f t="shared" si="47"/>
        <v>0</v>
      </c>
      <c r="K122" s="43">
        <f t="shared" si="47"/>
        <v>0</v>
      </c>
      <c r="L122" s="43">
        <f t="shared" si="47"/>
        <v>0</v>
      </c>
      <c r="M122" s="43">
        <f t="shared" si="47"/>
        <v>0</v>
      </c>
      <c r="N122" s="43">
        <f t="shared" si="47"/>
        <v>0</v>
      </c>
      <c r="O122" s="43">
        <f t="shared" si="47"/>
        <v>0</v>
      </c>
      <c r="P122" s="43">
        <f t="shared" si="47"/>
        <v>0</v>
      </c>
      <c r="Q122" s="43">
        <f t="shared" si="45"/>
        <v>0</v>
      </c>
      <c r="R122" s="44"/>
      <c r="S122" s="44"/>
      <c r="T122" s="43">
        <f>SUM($E122:E122)</f>
        <v>0</v>
      </c>
      <c r="U122" s="43">
        <f>SUM($E122:F122)</f>
        <v>0</v>
      </c>
      <c r="V122" s="43">
        <f>SUM($E122:G122)</f>
        <v>0</v>
      </c>
      <c r="W122" s="43">
        <f>SUM($E122:H122)</f>
        <v>0</v>
      </c>
      <c r="X122" s="43">
        <f>SUM($E122:I122)</f>
        <v>0</v>
      </c>
      <c r="Y122" s="43">
        <f>SUM($E122:J122)</f>
        <v>0</v>
      </c>
      <c r="Z122" s="43">
        <f>SUM($E122:K122)</f>
        <v>0</v>
      </c>
      <c r="AA122" s="43">
        <f>SUM($E122:L122)</f>
        <v>0</v>
      </c>
      <c r="AB122" s="43">
        <f>SUM($E122:M122)</f>
        <v>0</v>
      </c>
      <c r="AC122" s="43">
        <f>SUM($E122:N122)</f>
        <v>0</v>
      </c>
      <c r="AD122" s="43">
        <f>SUM($E122:O122)</f>
        <v>0</v>
      </c>
      <c r="AE122" s="43">
        <f>SUM($E122:P122)</f>
        <v>0</v>
      </c>
      <c r="AF122" s="164"/>
      <c r="AG122" s="43">
        <f t="shared" si="27"/>
        <v>0</v>
      </c>
    </row>
    <row r="123" spans="1:33" s="17" customFormat="1" ht="15.2" hidden="1" customHeight="1">
      <c r="A123" s="25">
        <v>2011</v>
      </c>
      <c r="B123" s="32"/>
      <c r="C123" s="30" t="s">
        <v>6</v>
      </c>
      <c r="E123" s="43">
        <f t="shared" si="46"/>
        <v>0</v>
      </c>
      <c r="F123" s="43">
        <f t="shared" si="47"/>
        <v>0</v>
      </c>
      <c r="G123" s="43">
        <f t="shared" si="47"/>
        <v>0</v>
      </c>
      <c r="H123" s="43">
        <f t="shared" si="47"/>
        <v>0</v>
      </c>
      <c r="I123" s="43">
        <f t="shared" si="47"/>
        <v>0</v>
      </c>
      <c r="J123" s="43">
        <f t="shared" si="47"/>
        <v>0</v>
      </c>
      <c r="K123" s="43">
        <f t="shared" si="47"/>
        <v>0</v>
      </c>
      <c r="L123" s="43">
        <f t="shared" si="47"/>
        <v>0</v>
      </c>
      <c r="M123" s="43">
        <f t="shared" si="47"/>
        <v>0</v>
      </c>
      <c r="N123" s="43">
        <f t="shared" si="47"/>
        <v>0</v>
      </c>
      <c r="O123" s="43">
        <f t="shared" si="47"/>
        <v>0</v>
      </c>
      <c r="P123" s="43">
        <f t="shared" si="47"/>
        <v>0</v>
      </c>
      <c r="Q123" s="43">
        <f t="shared" si="45"/>
        <v>0</v>
      </c>
      <c r="R123" s="44"/>
      <c r="S123" s="44"/>
      <c r="T123" s="43">
        <f>SUM($E123:E123)</f>
        <v>0</v>
      </c>
      <c r="U123" s="43">
        <f>SUM($E123:F123)</f>
        <v>0</v>
      </c>
      <c r="V123" s="43">
        <f>SUM($E123:G123)</f>
        <v>0</v>
      </c>
      <c r="W123" s="43">
        <f>SUM($E123:H123)</f>
        <v>0</v>
      </c>
      <c r="X123" s="43">
        <f>SUM($E123:I123)</f>
        <v>0</v>
      </c>
      <c r="Y123" s="43">
        <f>SUM($E123:J123)</f>
        <v>0</v>
      </c>
      <c r="Z123" s="43">
        <f>SUM($E123:K123)</f>
        <v>0</v>
      </c>
      <c r="AA123" s="43">
        <f>SUM($E123:L123)</f>
        <v>0</v>
      </c>
      <c r="AB123" s="43">
        <f>SUM($E123:M123)</f>
        <v>0</v>
      </c>
      <c r="AC123" s="43">
        <f>SUM($E123:N123)</f>
        <v>0</v>
      </c>
      <c r="AD123" s="43">
        <f>SUM($E123:O123)</f>
        <v>0</v>
      </c>
      <c r="AE123" s="43">
        <f>SUM($E123:P123)</f>
        <v>0</v>
      </c>
      <c r="AF123" s="164"/>
      <c r="AG123" s="43">
        <f t="shared" si="27"/>
        <v>0</v>
      </c>
    </row>
    <row r="124" spans="1:33" s="17" customFormat="1" ht="15.2" hidden="1" customHeight="1">
      <c r="A124" s="25">
        <v>2012</v>
      </c>
      <c r="B124" s="32"/>
      <c r="C124" s="30" t="s">
        <v>6</v>
      </c>
      <c r="E124" s="43">
        <f t="shared" si="46"/>
        <v>0</v>
      </c>
      <c r="F124" s="43">
        <f t="shared" si="47"/>
        <v>0</v>
      </c>
      <c r="G124" s="43">
        <f t="shared" si="47"/>
        <v>0</v>
      </c>
      <c r="H124" s="43">
        <f t="shared" si="47"/>
        <v>0</v>
      </c>
      <c r="I124" s="43">
        <f t="shared" si="47"/>
        <v>0</v>
      </c>
      <c r="J124" s="43">
        <f t="shared" si="47"/>
        <v>0</v>
      </c>
      <c r="K124" s="43">
        <f t="shared" si="47"/>
        <v>0</v>
      </c>
      <c r="L124" s="43">
        <f t="shared" si="47"/>
        <v>0</v>
      </c>
      <c r="M124" s="43">
        <f t="shared" si="47"/>
        <v>0</v>
      </c>
      <c r="N124" s="43">
        <f t="shared" si="47"/>
        <v>0</v>
      </c>
      <c r="O124" s="43">
        <f t="shared" si="47"/>
        <v>0</v>
      </c>
      <c r="P124" s="43">
        <f t="shared" si="47"/>
        <v>0</v>
      </c>
      <c r="Q124" s="43">
        <f t="shared" si="45"/>
        <v>0</v>
      </c>
      <c r="R124" s="44"/>
      <c r="S124" s="44"/>
      <c r="T124" s="43">
        <f>SUM($E124:E124)</f>
        <v>0</v>
      </c>
      <c r="U124" s="43">
        <f>SUM($E124:F124)</f>
        <v>0</v>
      </c>
      <c r="V124" s="43">
        <f>SUM($E124:G124)</f>
        <v>0</v>
      </c>
      <c r="W124" s="43">
        <f>SUM($E124:H124)</f>
        <v>0</v>
      </c>
      <c r="X124" s="43">
        <f>SUM($E124:I124)</f>
        <v>0</v>
      </c>
      <c r="Y124" s="43">
        <f>SUM($E124:J124)</f>
        <v>0</v>
      </c>
      <c r="Z124" s="43">
        <f>SUM($E124:K124)</f>
        <v>0</v>
      </c>
      <c r="AA124" s="43">
        <f>SUM($E124:L124)</f>
        <v>0</v>
      </c>
      <c r="AB124" s="43">
        <f>SUM($E124:M124)</f>
        <v>0</v>
      </c>
      <c r="AC124" s="43">
        <f>SUM($E124:N124)</f>
        <v>0</v>
      </c>
      <c r="AD124" s="43">
        <f>SUM($E124:O124)</f>
        <v>0</v>
      </c>
      <c r="AE124" s="43">
        <f>SUM($E124:P124)</f>
        <v>0</v>
      </c>
      <c r="AF124" s="164"/>
      <c r="AG124" s="43">
        <f t="shared" si="27"/>
        <v>0</v>
      </c>
    </row>
    <row r="125" spans="1:33" s="17" customFormat="1" ht="15.2" hidden="1" customHeight="1">
      <c r="A125" s="25">
        <v>2013</v>
      </c>
      <c r="B125" s="32"/>
      <c r="C125" s="30" t="s">
        <v>6</v>
      </c>
      <c r="E125" s="43">
        <f t="shared" si="46"/>
        <v>0</v>
      </c>
      <c r="F125" s="43">
        <f t="shared" si="47"/>
        <v>0</v>
      </c>
      <c r="G125" s="43">
        <f t="shared" si="47"/>
        <v>0</v>
      </c>
      <c r="H125" s="43">
        <f t="shared" si="47"/>
        <v>0</v>
      </c>
      <c r="I125" s="43">
        <f t="shared" si="47"/>
        <v>0</v>
      </c>
      <c r="J125" s="43">
        <f t="shared" si="47"/>
        <v>0</v>
      </c>
      <c r="K125" s="43">
        <f t="shared" si="47"/>
        <v>0</v>
      </c>
      <c r="L125" s="43">
        <f t="shared" si="47"/>
        <v>0</v>
      </c>
      <c r="M125" s="43">
        <f t="shared" si="47"/>
        <v>0</v>
      </c>
      <c r="N125" s="43">
        <f t="shared" si="47"/>
        <v>0</v>
      </c>
      <c r="O125" s="43">
        <f t="shared" si="47"/>
        <v>0</v>
      </c>
      <c r="P125" s="43">
        <f t="shared" si="47"/>
        <v>0</v>
      </c>
      <c r="Q125" s="43">
        <f t="shared" si="45"/>
        <v>0</v>
      </c>
      <c r="R125" s="44"/>
      <c r="S125" s="44"/>
      <c r="T125" s="43">
        <f>SUM($E125:E125)</f>
        <v>0</v>
      </c>
      <c r="U125" s="43">
        <f>SUM($E125:F125)</f>
        <v>0</v>
      </c>
      <c r="V125" s="43">
        <f>SUM($E125:G125)</f>
        <v>0</v>
      </c>
      <c r="W125" s="43">
        <f>SUM($E125:H125)</f>
        <v>0</v>
      </c>
      <c r="X125" s="43">
        <f>SUM($E125:I125)</f>
        <v>0</v>
      </c>
      <c r="Y125" s="43">
        <f>SUM($E125:J125)</f>
        <v>0</v>
      </c>
      <c r="Z125" s="43">
        <f>SUM($E125:K125)</f>
        <v>0</v>
      </c>
      <c r="AA125" s="43">
        <f>SUM($E125:L125)</f>
        <v>0</v>
      </c>
      <c r="AB125" s="43">
        <f>SUM($E125:M125)</f>
        <v>0</v>
      </c>
      <c r="AC125" s="43">
        <f>SUM($E125:N125)</f>
        <v>0</v>
      </c>
      <c r="AD125" s="43">
        <f>SUM($E125:O125)</f>
        <v>0</v>
      </c>
      <c r="AE125" s="43">
        <f>SUM($E125:P125)</f>
        <v>0</v>
      </c>
      <c r="AF125" s="164"/>
      <c r="AG125" s="43">
        <f t="shared" si="27"/>
        <v>0</v>
      </c>
    </row>
    <row r="126" spans="1:33" s="17" customFormat="1" ht="15.2" hidden="1" customHeight="1">
      <c r="A126" s="25">
        <v>2014</v>
      </c>
      <c r="B126" s="32"/>
      <c r="C126" s="30" t="s">
        <v>6</v>
      </c>
      <c r="E126" s="43">
        <f t="shared" si="46"/>
        <v>0</v>
      </c>
      <c r="F126" s="43">
        <f t="shared" si="47"/>
        <v>0</v>
      </c>
      <c r="G126" s="43">
        <f t="shared" si="47"/>
        <v>0</v>
      </c>
      <c r="H126" s="43">
        <f t="shared" si="47"/>
        <v>0</v>
      </c>
      <c r="I126" s="43">
        <f t="shared" si="47"/>
        <v>0</v>
      </c>
      <c r="J126" s="43">
        <f t="shared" si="47"/>
        <v>0</v>
      </c>
      <c r="K126" s="43">
        <f t="shared" si="47"/>
        <v>0</v>
      </c>
      <c r="L126" s="43">
        <f t="shared" si="47"/>
        <v>0</v>
      </c>
      <c r="M126" s="43">
        <f t="shared" si="47"/>
        <v>0</v>
      </c>
      <c r="N126" s="43">
        <f t="shared" si="47"/>
        <v>0</v>
      </c>
      <c r="O126" s="43">
        <f t="shared" si="47"/>
        <v>0</v>
      </c>
      <c r="P126" s="43">
        <f t="shared" si="47"/>
        <v>0</v>
      </c>
      <c r="Q126" s="43">
        <f t="shared" si="45"/>
        <v>0</v>
      </c>
      <c r="R126" s="44"/>
      <c r="S126" s="44"/>
      <c r="T126" s="43">
        <f>SUM($E126:E126)</f>
        <v>0</v>
      </c>
      <c r="U126" s="43">
        <f>SUM($E126:F126)</f>
        <v>0</v>
      </c>
      <c r="V126" s="43">
        <f>SUM($E126:G126)</f>
        <v>0</v>
      </c>
      <c r="W126" s="43">
        <f>SUM($E126:H126)</f>
        <v>0</v>
      </c>
      <c r="X126" s="43">
        <f>SUM($E126:I126)</f>
        <v>0</v>
      </c>
      <c r="Y126" s="43">
        <f>SUM($E126:J126)</f>
        <v>0</v>
      </c>
      <c r="Z126" s="43">
        <f>SUM($E126:K126)</f>
        <v>0</v>
      </c>
      <c r="AA126" s="43">
        <f>SUM($E126:L126)</f>
        <v>0</v>
      </c>
      <c r="AB126" s="43">
        <f>SUM($E126:M126)</f>
        <v>0</v>
      </c>
      <c r="AC126" s="43">
        <f>SUM($E126:N126)</f>
        <v>0</v>
      </c>
      <c r="AD126" s="43">
        <f>SUM($E126:O126)</f>
        <v>0</v>
      </c>
      <c r="AE126" s="43">
        <f>SUM($E126:P126)</f>
        <v>0</v>
      </c>
      <c r="AF126" s="164"/>
      <c r="AG126" s="43">
        <f t="shared" si="27"/>
        <v>0</v>
      </c>
    </row>
    <row r="127" spans="1:33" s="17" customFormat="1" ht="15.2" hidden="1" customHeight="1">
      <c r="A127" s="25">
        <v>2015</v>
      </c>
      <c r="B127" s="32"/>
      <c r="C127" s="30" t="s">
        <v>6</v>
      </c>
      <c r="E127" s="43">
        <f t="shared" si="46"/>
        <v>0</v>
      </c>
      <c r="F127" s="43">
        <f t="shared" si="47"/>
        <v>0</v>
      </c>
      <c r="G127" s="43">
        <f t="shared" si="47"/>
        <v>0</v>
      </c>
      <c r="H127" s="43">
        <f t="shared" si="47"/>
        <v>0</v>
      </c>
      <c r="I127" s="43">
        <f t="shared" si="47"/>
        <v>0</v>
      </c>
      <c r="J127" s="43">
        <f t="shared" si="47"/>
        <v>0</v>
      </c>
      <c r="K127" s="43">
        <f t="shared" si="47"/>
        <v>0</v>
      </c>
      <c r="L127" s="43">
        <f t="shared" si="47"/>
        <v>0</v>
      </c>
      <c r="M127" s="43">
        <f t="shared" si="47"/>
        <v>0</v>
      </c>
      <c r="N127" s="43">
        <f t="shared" si="47"/>
        <v>0</v>
      </c>
      <c r="O127" s="43">
        <f t="shared" si="47"/>
        <v>0</v>
      </c>
      <c r="P127" s="43">
        <f t="shared" si="47"/>
        <v>0</v>
      </c>
      <c r="Q127" s="43">
        <f t="shared" si="45"/>
        <v>0</v>
      </c>
      <c r="R127" s="44"/>
      <c r="S127" s="44"/>
      <c r="T127" s="43">
        <f>SUM($E127:E127)</f>
        <v>0</v>
      </c>
      <c r="U127" s="43">
        <f>SUM($E127:F127)</f>
        <v>0</v>
      </c>
      <c r="V127" s="43">
        <f>SUM($E127:G127)</f>
        <v>0</v>
      </c>
      <c r="W127" s="43">
        <f>SUM($E127:H127)</f>
        <v>0</v>
      </c>
      <c r="X127" s="43">
        <f>SUM($E127:I127)</f>
        <v>0</v>
      </c>
      <c r="Y127" s="43">
        <f>SUM($E127:J127)</f>
        <v>0</v>
      </c>
      <c r="Z127" s="43">
        <f>SUM($E127:K127)</f>
        <v>0</v>
      </c>
      <c r="AA127" s="43">
        <f>SUM($E127:L127)</f>
        <v>0</v>
      </c>
      <c r="AB127" s="43">
        <f>SUM($E127:M127)</f>
        <v>0</v>
      </c>
      <c r="AC127" s="43">
        <f>SUM($E127:N127)</f>
        <v>0</v>
      </c>
      <c r="AD127" s="43">
        <f>SUM($E127:O127)</f>
        <v>0</v>
      </c>
      <c r="AE127" s="43">
        <f>SUM($E127:P127)</f>
        <v>0</v>
      </c>
      <c r="AF127" s="164"/>
      <c r="AG127" s="43">
        <f t="shared" si="27"/>
        <v>0</v>
      </c>
    </row>
    <row r="128" spans="1:33" s="17" customFormat="1" ht="15.2" hidden="1" customHeight="1">
      <c r="A128" s="25">
        <v>2016</v>
      </c>
      <c r="B128" s="32"/>
      <c r="C128" s="30" t="s">
        <v>6</v>
      </c>
      <c r="E128" s="43">
        <f t="shared" si="46"/>
        <v>0</v>
      </c>
      <c r="F128" s="43">
        <f t="shared" si="47"/>
        <v>0</v>
      </c>
      <c r="G128" s="43">
        <f t="shared" si="47"/>
        <v>0</v>
      </c>
      <c r="H128" s="43">
        <f t="shared" si="47"/>
        <v>0</v>
      </c>
      <c r="I128" s="43">
        <f t="shared" si="47"/>
        <v>0</v>
      </c>
      <c r="J128" s="43">
        <f t="shared" si="47"/>
        <v>0</v>
      </c>
      <c r="K128" s="43">
        <f t="shared" si="47"/>
        <v>0</v>
      </c>
      <c r="L128" s="43">
        <f t="shared" si="47"/>
        <v>0</v>
      </c>
      <c r="M128" s="43">
        <f t="shared" si="47"/>
        <v>0</v>
      </c>
      <c r="N128" s="43">
        <f t="shared" si="47"/>
        <v>0</v>
      </c>
      <c r="O128" s="43">
        <f t="shared" si="47"/>
        <v>0</v>
      </c>
      <c r="P128" s="43">
        <f t="shared" si="47"/>
        <v>0</v>
      </c>
      <c r="Q128" s="43">
        <f t="shared" si="45"/>
        <v>0</v>
      </c>
      <c r="R128" s="44"/>
      <c r="S128" s="44"/>
      <c r="T128" s="43">
        <f>SUM($E128:E128)</f>
        <v>0</v>
      </c>
      <c r="U128" s="43">
        <f>SUM($E128:F128)</f>
        <v>0</v>
      </c>
      <c r="V128" s="43">
        <f>SUM($E128:G128)</f>
        <v>0</v>
      </c>
      <c r="W128" s="43">
        <f>SUM($E128:H128)</f>
        <v>0</v>
      </c>
      <c r="X128" s="43">
        <f>SUM($E128:I128)</f>
        <v>0</v>
      </c>
      <c r="Y128" s="43">
        <f>SUM($E128:J128)</f>
        <v>0</v>
      </c>
      <c r="Z128" s="43">
        <f>SUM($E128:K128)</f>
        <v>0</v>
      </c>
      <c r="AA128" s="43">
        <f>SUM($E128:L128)</f>
        <v>0</v>
      </c>
      <c r="AB128" s="43">
        <f>SUM($E128:M128)</f>
        <v>0</v>
      </c>
      <c r="AC128" s="43">
        <f>SUM($E128:N128)</f>
        <v>0</v>
      </c>
      <c r="AD128" s="43">
        <f>SUM($E128:O128)</f>
        <v>0</v>
      </c>
      <c r="AE128" s="43">
        <f>SUM($E128:P128)</f>
        <v>0</v>
      </c>
      <c r="AF128" s="164"/>
      <c r="AG128" s="43">
        <f t="shared" si="27"/>
        <v>0</v>
      </c>
    </row>
    <row r="129" spans="1:33" s="17" customFormat="1" ht="15.2" hidden="1" customHeight="1">
      <c r="A129" s="25">
        <v>2017</v>
      </c>
      <c r="B129" s="32"/>
      <c r="C129" s="30" t="s">
        <v>6</v>
      </c>
      <c r="E129" s="43">
        <f t="shared" si="46"/>
        <v>0</v>
      </c>
      <c r="F129" s="43">
        <f t="shared" ref="F129:P138" si="48">SUMIFS(F$11:F$115,$A$11:$A$115,$A129,$C$11:$C$115,$C129)</f>
        <v>0</v>
      </c>
      <c r="G129" s="43">
        <f t="shared" si="48"/>
        <v>0</v>
      </c>
      <c r="H129" s="43">
        <f t="shared" si="48"/>
        <v>0</v>
      </c>
      <c r="I129" s="43">
        <f t="shared" si="48"/>
        <v>0</v>
      </c>
      <c r="J129" s="43">
        <f t="shared" si="48"/>
        <v>0</v>
      </c>
      <c r="K129" s="43">
        <f t="shared" si="48"/>
        <v>0</v>
      </c>
      <c r="L129" s="43">
        <f t="shared" si="48"/>
        <v>0</v>
      </c>
      <c r="M129" s="43">
        <f t="shared" si="48"/>
        <v>0</v>
      </c>
      <c r="N129" s="43">
        <f t="shared" si="48"/>
        <v>0</v>
      </c>
      <c r="O129" s="43">
        <f t="shared" si="48"/>
        <v>0</v>
      </c>
      <c r="P129" s="43">
        <f t="shared" si="48"/>
        <v>0</v>
      </c>
      <c r="Q129" s="43">
        <f t="shared" si="45"/>
        <v>0</v>
      </c>
      <c r="R129" s="44"/>
      <c r="S129" s="44"/>
      <c r="T129" s="43">
        <f>SUM($E129:E129)</f>
        <v>0</v>
      </c>
      <c r="U129" s="43">
        <f>SUM($E129:F129)</f>
        <v>0</v>
      </c>
      <c r="V129" s="43">
        <f>SUM($E129:G129)</f>
        <v>0</v>
      </c>
      <c r="W129" s="43">
        <f>SUM($E129:H129)</f>
        <v>0</v>
      </c>
      <c r="X129" s="43">
        <f>SUM($E129:I129)</f>
        <v>0</v>
      </c>
      <c r="Y129" s="43">
        <f>SUM($E129:J129)</f>
        <v>0</v>
      </c>
      <c r="Z129" s="43">
        <f>SUM($E129:K129)</f>
        <v>0</v>
      </c>
      <c r="AA129" s="43">
        <f>SUM($E129:L129)</f>
        <v>0</v>
      </c>
      <c r="AB129" s="43">
        <f>SUM($E129:M129)</f>
        <v>0</v>
      </c>
      <c r="AC129" s="43">
        <f>SUM($E129:N129)</f>
        <v>0</v>
      </c>
      <c r="AD129" s="43">
        <f>SUM($E129:O129)</f>
        <v>0</v>
      </c>
      <c r="AE129" s="43">
        <f>SUM($E129:P129)</f>
        <v>0</v>
      </c>
      <c r="AF129" s="164"/>
      <c r="AG129" s="43">
        <f t="shared" si="27"/>
        <v>0</v>
      </c>
    </row>
    <row r="130" spans="1:33" s="17" customFormat="1" ht="15.2" hidden="1" customHeight="1">
      <c r="A130" s="25">
        <v>2018</v>
      </c>
      <c r="B130" s="32"/>
      <c r="C130" s="30" t="s">
        <v>6</v>
      </c>
      <c r="E130" s="43">
        <f t="shared" si="46"/>
        <v>0</v>
      </c>
      <c r="F130" s="43">
        <f t="shared" si="48"/>
        <v>0</v>
      </c>
      <c r="G130" s="43">
        <f t="shared" si="48"/>
        <v>0</v>
      </c>
      <c r="H130" s="43">
        <f t="shared" si="48"/>
        <v>0</v>
      </c>
      <c r="I130" s="43">
        <f t="shared" si="48"/>
        <v>0</v>
      </c>
      <c r="J130" s="43">
        <f t="shared" si="48"/>
        <v>0</v>
      </c>
      <c r="K130" s="43">
        <f t="shared" si="48"/>
        <v>0</v>
      </c>
      <c r="L130" s="43">
        <f t="shared" si="48"/>
        <v>0</v>
      </c>
      <c r="M130" s="43">
        <f t="shared" si="48"/>
        <v>0</v>
      </c>
      <c r="N130" s="43">
        <f t="shared" si="48"/>
        <v>0</v>
      </c>
      <c r="O130" s="43">
        <f t="shared" si="48"/>
        <v>0</v>
      </c>
      <c r="P130" s="43">
        <f t="shared" si="48"/>
        <v>0</v>
      </c>
      <c r="Q130" s="43">
        <f t="shared" si="45"/>
        <v>0</v>
      </c>
      <c r="R130" s="44"/>
      <c r="S130" s="44"/>
      <c r="T130" s="43">
        <f>SUM($E130:E130)</f>
        <v>0</v>
      </c>
      <c r="U130" s="43">
        <f>SUM($E130:F130)</f>
        <v>0</v>
      </c>
      <c r="V130" s="43">
        <f>SUM($E130:G130)</f>
        <v>0</v>
      </c>
      <c r="W130" s="43">
        <f>SUM($E130:H130)</f>
        <v>0</v>
      </c>
      <c r="X130" s="43">
        <f>SUM($E130:I130)</f>
        <v>0</v>
      </c>
      <c r="Y130" s="43">
        <f>SUM($E130:J130)</f>
        <v>0</v>
      </c>
      <c r="Z130" s="43">
        <f>SUM($E130:K130)</f>
        <v>0</v>
      </c>
      <c r="AA130" s="43">
        <f>SUM($E130:L130)</f>
        <v>0</v>
      </c>
      <c r="AB130" s="43">
        <f>SUM($E130:M130)</f>
        <v>0</v>
      </c>
      <c r="AC130" s="43">
        <f>SUM($E130:N130)</f>
        <v>0</v>
      </c>
      <c r="AD130" s="43">
        <f>SUM($E130:O130)</f>
        <v>0</v>
      </c>
      <c r="AE130" s="43">
        <f>SUM($E130:P130)</f>
        <v>0</v>
      </c>
      <c r="AF130" s="164"/>
      <c r="AG130" s="43">
        <f t="shared" si="27"/>
        <v>0</v>
      </c>
    </row>
    <row r="131" spans="1:33" s="17" customFormat="1" ht="15.2" hidden="1" customHeight="1">
      <c r="A131" s="25">
        <v>2019</v>
      </c>
      <c r="B131" s="32"/>
      <c r="C131" s="30" t="s">
        <v>6</v>
      </c>
      <c r="E131" s="43">
        <f t="shared" si="46"/>
        <v>0</v>
      </c>
      <c r="F131" s="43">
        <f t="shared" si="48"/>
        <v>0</v>
      </c>
      <c r="G131" s="43">
        <f t="shared" si="48"/>
        <v>0</v>
      </c>
      <c r="H131" s="43">
        <f t="shared" si="48"/>
        <v>0</v>
      </c>
      <c r="I131" s="43">
        <f t="shared" si="48"/>
        <v>0</v>
      </c>
      <c r="J131" s="43">
        <f t="shared" si="48"/>
        <v>0</v>
      </c>
      <c r="K131" s="43">
        <f t="shared" si="48"/>
        <v>0</v>
      </c>
      <c r="L131" s="43">
        <f t="shared" si="48"/>
        <v>0</v>
      </c>
      <c r="M131" s="43">
        <f t="shared" si="48"/>
        <v>0</v>
      </c>
      <c r="N131" s="43">
        <f t="shared" si="48"/>
        <v>0</v>
      </c>
      <c r="O131" s="43">
        <f t="shared" si="48"/>
        <v>0</v>
      </c>
      <c r="P131" s="43">
        <f t="shared" si="48"/>
        <v>0</v>
      </c>
      <c r="Q131" s="43">
        <f t="shared" si="45"/>
        <v>0</v>
      </c>
      <c r="R131" s="44"/>
      <c r="S131" s="44"/>
      <c r="T131" s="43">
        <f>SUM($E131:E131)</f>
        <v>0</v>
      </c>
      <c r="U131" s="43">
        <f>SUM($E131:F131)</f>
        <v>0</v>
      </c>
      <c r="V131" s="43">
        <f>SUM($E131:G131)</f>
        <v>0</v>
      </c>
      <c r="W131" s="43">
        <f>SUM($E131:H131)</f>
        <v>0</v>
      </c>
      <c r="X131" s="43">
        <f>SUM($E131:I131)</f>
        <v>0</v>
      </c>
      <c r="Y131" s="43">
        <f>SUM($E131:J131)</f>
        <v>0</v>
      </c>
      <c r="Z131" s="43">
        <f>SUM($E131:K131)</f>
        <v>0</v>
      </c>
      <c r="AA131" s="43">
        <f>SUM($E131:L131)</f>
        <v>0</v>
      </c>
      <c r="AB131" s="43">
        <f>SUM($E131:M131)</f>
        <v>0</v>
      </c>
      <c r="AC131" s="43">
        <f>SUM($E131:N131)</f>
        <v>0</v>
      </c>
      <c r="AD131" s="43">
        <f>SUM($E131:O131)</f>
        <v>0</v>
      </c>
      <c r="AE131" s="43">
        <f>SUM($E131:P131)</f>
        <v>0</v>
      </c>
      <c r="AF131" s="164"/>
      <c r="AG131" s="43">
        <f t="shared" si="27"/>
        <v>0</v>
      </c>
    </row>
    <row r="132" spans="1:33" s="17" customFormat="1" ht="15.2" hidden="1" customHeight="1">
      <c r="A132" s="25">
        <v>2020</v>
      </c>
      <c r="B132" s="32"/>
      <c r="C132" s="30" t="s">
        <v>6</v>
      </c>
      <c r="E132" s="43">
        <f t="shared" si="46"/>
        <v>0</v>
      </c>
      <c r="F132" s="43">
        <f t="shared" si="48"/>
        <v>0</v>
      </c>
      <c r="G132" s="43">
        <f t="shared" si="48"/>
        <v>0</v>
      </c>
      <c r="H132" s="43">
        <f t="shared" si="48"/>
        <v>0</v>
      </c>
      <c r="I132" s="43">
        <f t="shared" si="48"/>
        <v>0</v>
      </c>
      <c r="J132" s="43">
        <f t="shared" si="48"/>
        <v>0</v>
      </c>
      <c r="K132" s="43">
        <f t="shared" si="48"/>
        <v>0</v>
      </c>
      <c r="L132" s="43">
        <f t="shared" si="48"/>
        <v>0</v>
      </c>
      <c r="M132" s="43">
        <f t="shared" si="48"/>
        <v>0</v>
      </c>
      <c r="N132" s="43">
        <f t="shared" si="48"/>
        <v>0</v>
      </c>
      <c r="O132" s="43">
        <f t="shared" si="48"/>
        <v>0</v>
      </c>
      <c r="P132" s="43">
        <f t="shared" si="48"/>
        <v>0</v>
      </c>
      <c r="Q132" s="43">
        <f t="shared" si="45"/>
        <v>0</v>
      </c>
      <c r="R132" s="44"/>
      <c r="S132" s="44"/>
      <c r="T132" s="43">
        <f>SUM($E132:E132)</f>
        <v>0</v>
      </c>
      <c r="U132" s="43">
        <f>SUM($E132:F132)</f>
        <v>0</v>
      </c>
      <c r="V132" s="43">
        <f>SUM($E132:G132)</f>
        <v>0</v>
      </c>
      <c r="W132" s="43">
        <f>SUM($E132:H132)</f>
        <v>0</v>
      </c>
      <c r="X132" s="43">
        <f>SUM($E132:I132)</f>
        <v>0</v>
      </c>
      <c r="Y132" s="43">
        <f>SUM($E132:J132)</f>
        <v>0</v>
      </c>
      <c r="Z132" s="43">
        <f>SUM($E132:K132)</f>
        <v>0</v>
      </c>
      <c r="AA132" s="43">
        <f>SUM($E132:L132)</f>
        <v>0</v>
      </c>
      <c r="AB132" s="43">
        <f>SUM($E132:M132)</f>
        <v>0</v>
      </c>
      <c r="AC132" s="43">
        <f>SUM($E132:N132)</f>
        <v>0</v>
      </c>
      <c r="AD132" s="43">
        <f>SUM($E132:O132)</f>
        <v>0</v>
      </c>
      <c r="AE132" s="43">
        <f>SUM($E132:P132)</f>
        <v>0</v>
      </c>
      <c r="AF132" s="164"/>
      <c r="AG132" s="43">
        <f t="shared" si="27"/>
        <v>0</v>
      </c>
    </row>
    <row r="133" spans="1:33" s="17" customFormat="1" ht="15.2" hidden="1" customHeight="1">
      <c r="A133" s="25">
        <v>2021</v>
      </c>
      <c r="B133" s="32"/>
      <c r="C133" s="30" t="s">
        <v>6</v>
      </c>
      <c r="E133" s="43">
        <f t="shared" si="46"/>
        <v>0</v>
      </c>
      <c r="F133" s="43">
        <f t="shared" si="48"/>
        <v>0</v>
      </c>
      <c r="G133" s="43">
        <f t="shared" si="48"/>
        <v>0</v>
      </c>
      <c r="H133" s="43">
        <f t="shared" si="48"/>
        <v>0</v>
      </c>
      <c r="I133" s="43">
        <f t="shared" si="48"/>
        <v>0</v>
      </c>
      <c r="J133" s="43">
        <f t="shared" si="48"/>
        <v>0</v>
      </c>
      <c r="K133" s="43">
        <f t="shared" si="48"/>
        <v>0</v>
      </c>
      <c r="L133" s="43">
        <f t="shared" si="48"/>
        <v>0</v>
      </c>
      <c r="M133" s="43">
        <f t="shared" si="48"/>
        <v>0</v>
      </c>
      <c r="N133" s="43">
        <f t="shared" si="48"/>
        <v>0</v>
      </c>
      <c r="O133" s="43">
        <f t="shared" si="48"/>
        <v>0</v>
      </c>
      <c r="P133" s="43">
        <f t="shared" si="48"/>
        <v>0</v>
      </c>
      <c r="Q133" s="43">
        <f t="shared" si="45"/>
        <v>0</v>
      </c>
      <c r="R133" s="44"/>
      <c r="S133" s="44"/>
      <c r="T133" s="43">
        <f>SUM($E133:E133)</f>
        <v>0</v>
      </c>
      <c r="U133" s="43">
        <f>SUM($E133:F133)</f>
        <v>0</v>
      </c>
      <c r="V133" s="43">
        <f>SUM($E133:G133)</f>
        <v>0</v>
      </c>
      <c r="W133" s="43">
        <f>SUM($E133:H133)</f>
        <v>0</v>
      </c>
      <c r="X133" s="43">
        <f>SUM($E133:I133)</f>
        <v>0</v>
      </c>
      <c r="Y133" s="43">
        <f>SUM($E133:J133)</f>
        <v>0</v>
      </c>
      <c r="Z133" s="43">
        <f>SUM($E133:K133)</f>
        <v>0</v>
      </c>
      <c r="AA133" s="43">
        <f>SUM($E133:L133)</f>
        <v>0</v>
      </c>
      <c r="AB133" s="43">
        <f>SUM($E133:M133)</f>
        <v>0</v>
      </c>
      <c r="AC133" s="43">
        <f>SUM($E133:N133)</f>
        <v>0</v>
      </c>
      <c r="AD133" s="43">
        <f>SUM($E133:O133)</f>
        <v>0</v>
      </c>
      <c r="AE133" s="43">
        <f>SUM($E133:P133)</f>
        <v>0</v>
      </c>
      <c r="AF133" s="164"/>
      <c r="AG133" s="43">
        <f t="shared" si="27"/>
        <v>0</v>
      </c>
    </row>
    <row r="134" spans="1:33" s="17" customFormat="1" ht="15.2" hidden="1" customHeight="1">
      <c r="A134" s="25">
        <v>2022</v>
      </c>
      <c r="B134" s="32"/>
      <c r="C134" s="30" t="s">
        <v>6</v>
      </c>
      <c r="E134" s="43">
        <f t="shared" si="46"/>
        <v>0</v>
      </c>
      <c r="F134" s="43">
        <f t="shared" si="48"/>
        <v>0</v>
      </c>
      <c r="G134" s="43">
        <f t="shared" si="48"/>
        <v>0</v>
      </c>
      <c r="H134" s="43">
        <f t="shared" si="48"/>
        <v>0</v>
      </c>
      <c r="I134" s="43">
        <f t="shared" si="48"/>
        <v>0</v>
      </c>
      <c r="J134" s="43">
        <f t="shared" si="48"/>
        <v>0</v>
      </c>
      <c r="K134" s="43">
        <f t="shared" si="48"/>
        <v>0</v>
      </c>
      <c r="L134" s="43">
        <f t="shared" si="48"/>
        <v>0</v>
      </c>
      <c r="M134" s="43">
        <f t="shared" si="48"/>
        <v>0</v>
      </c>
      <c r="N134" s="43">
        <f t="shared" si="48"/>
        <v>0</v>
      </c>
      <c r="O134" s="43">
        <f t="shared" si="48"/>
        <v>0</v>
      </c>
      <c r="P134" s="43">
        <f t="shared" si="48"/>
        <v>0</v>
      </c>
      <c r="Q134" s="43">
        <f t="shared" si="45"/>
        <v>0</v>
      </c>
      <c r="R134" s="44"/>
      <c r="S134" s="44"/>
      <c r="T134" s="43">
        <f>SUM($E134:E134)</f>
        <v>0</v>
      </c>
      <c r="U134" s="43">
        <f>SUM($E134:F134)</f>
        <v>0</v>
      </c>
      <c r="V134" s="43">
        <f>SUM($E134:G134)</f>
        <v>0</v>
      </c>
      <c r="W134" s="43">
        <f>SUM($E134:H134)</f>
        <v>0</v>
      </c>
      <c r="X134" s="43">
        <f>SUM($E134:I134)</f>
        <v>0</v>
      </c>
      <c r="Y134" s="43">
        <f>SUM($E134:J134)</f>
        <v>0</v>
      </c>
      <c r="Z134" s="43">
        <f>SUM($E134:K134)</f>
        <v>0</v>
      </c>
      <c r="AA134" s="43">
        <f>SUM($E134:L134)</f>
        <v>0</v>
      </c>
      <c r="AB134" s="43">
        <f>SUM($E134:M134)</f>
        <v>0</v>
      </c>
      <c r="AC134" s="43">
        <f>SUM($E134:N134)</f>
        <v>0</v>
      </c>
      <c r="AD134" s="43">
        <f>SUM($E134:O134)</f>
        <v>0</v>
      </c>
      <c r="AE134" s="43">
        <f>SUM($E134:P134)</f>
        <v>0</v>
      </c>
      <c r="AF134" s="164"/>
      <c r="AG134" s="43">
        <f t="shared" si="27"/>
        <v>0</v>
      </c>
    </row>
    <row r="135" spans="1:33" s="17" customFormat="1" ht="15.2" hidden="1" customHeight="1">
      <c r="A135" s="25">
        <v>2023</v>
      </c>
      <c r="B135" s="32"/>
      <c r="C135" s="30" t="s">
        <v>6</v>
      </c>
      <c r="E135" s="43">
        <f t="shared" si="46"/>
        <v>0</v>
      </c>
      <c r="F135" s="43">
        <f t="shared" si="48"/>
        <v>0</v>
      </c>
      <c r="G135" s="43">
        <f t="shared" si="48"/>
        <v>0</v>
      </c>
      <c r="H135" s="43">
        <f t="shared" si="48"/>
        <v>0</v>
      </c>
      <c r="I135" s="43">
        <f t="shared" si="48"/>
        <v>0</v>
      </c>
      <c r="J135" s="43">
        <f t="shared" si="48"/>
        <v>0</v>
      </c>
      <c r="K135" s="43">
        <f t="shared" si="48"/>
        <v>0</v>
      </c>
      <c r="L135" s="43">
        <f t="shared" si="48"/>
        <v>0</v>
      </c>
      <c r="M135" s="43">
        <f t="shared" si="48"/>
        <v>0</v>
      </c>
      <c r="N135" s="43">
        <f t="shared" si="48"/>
        <v>0</v>
      </c>
      <c r="O135" s="43">
        <f t="shared" si="48"/>
        <v>0</v>
      </c>
      <c r="P135" s="43">
        <f t="shared" si="48"/>
        <v>0</v>
      </c>
      <c r="Q135" s="43">
        <f t="shared" si="45"/>
        <v>0</v>
      </c>
      <c r="R135" s="44"/>
      <c r="S135" s="44"/>
      <c r="T135" s="43">
        <f>SUM($E135:E135)</f>
        <v>0</v>
      </c>
      <c r="U135" s="43">
        <f>SUM($E135:F135)</f>
        <v>0</v>
      </c>
      <c r="V135" s="43">
        <f>SUM($E135:G135)</f>
        <v>0</v>
      </c>
      <c r="W135" s="43">
        <f>SUM($E135:H135)</f>
        <v>0</v>
      </c>
      <c r="X135" s="43">
        <f>SUM($E135:I135)</f>
        <v>0</v>
      </c>
      <c r="Y135" s="43">
        <f>SUM($E135:J135)</f>
        <v>0</v>
      </c>
      <c r="Z135" s="43">
        <f>SUM($E135:K135)</f>
        <v>0</v>
      </c>
      <c r="AA135" s="43">
        <f>SUM($E135:L135)</f>
        <v>0</v>
      </c>
      <c r="AB135" s="43">
        <f>SUM($E135:M135)</f>
        <v>0</v>
      </c>
      <c r="AC135" s="43">
        <f>SUM($E135:N135)</f>
        <v>0</v>
      </c>
      <c r="AD135" s="43">
        <f>SUM($E135:O135)</f>
        <v>0</v>
      </c>
      <c r="AE135" s="43">
        <f>SUM($E135:P135)</f>
        <v>0</v>
      </c>
      <c r="AF135" s="164"/>
      <c r="AG135" s="43">
        <f t="shared" si="27"/>
        <v>0</v>
      </c>
    </row>
    <row r="136" spans="1:33" s="17" customFormat="1" ht="15.2" hidden="1" customHeight="1">
      <c r="A136" s="25">
        <v>2024</v>
      </c>
      <c r="B136" s="32"/>
      <c r="C136" s="30" t="s">
        <v>6</v>
      </c>
      <c r="E136" s="43">
        <f t="shared" si="46"/>
        <v>0</v>
      </c>
      <c r="F136" s="43">
        <f t="shared" si="48"/>
        <v>0</v>
      </c>
      <c r="G136" s="43">
        <f t="shared" si="48"/>
        <v>0</v>
      </c>
      <c r="H136" s="43">
        <f t="shared" si="48"/>
        <v>0</v>
      </c>
      <c r="I136" s="43">
        <f t="shared" si="48"/>
        <v>0</v>
      </c>
      <c r="J136" s="43">
        <f t="shared" si="48"/>
        <v>0</v>
      </c>
      <c r="K136" s="43">
        <f t="shared" si="48"/>
        <v>0</v>
      </c>
      <c r="L136" s="43">
        <f t="shared" si="48"/>
        <v>0</v>
      </c>
      <c r="M136" s="43">
        <f t="shared" si="48"/>
        <v>0</v>
      </c>
      <c r="N136" s="43">
        <f t="shared" si="48"/>
        <v>0</v>
      </c>
      <c r="O136" s="43">
        <f t="shared" si="48"/>
        <v>0</v>
      </c>
      <c r="P136" s="43">
        <f t="shared" si="48"/>
        <v>0</v>
      </c>
      <c r="Q136" s="43">
        <f t="shared" si="45"/>
        <v>0</v>
      </c>
      <c r="R136" s="44"/>
      <c r="S136" s="44"/>
      <c r="T136" s="43">
        <f>SUM($E136:E136)</f>
        <v>0</v>
      </c>
      <c r="U136" s="43">
        <f>SUM($E136:F136)</f>
        <v>0</v>
      </c>
      <c r="V136" s="43">
        <f>SUM($E136:G136)</f>
        <v>0</v>
      </c>
      <c r="W136" s="43">
        <f>SUM($E136:H136)</f>
        <v>0</v>
      </c>
      <c r="X136" s="43">
        <f>SUM($E136:I136)</f>
        <v>0</v>
      </c>
      <c r="Y136" s="43">
        <f>SUM($E136:J136)</f>
        <v>0</v>
      </c>
      <c r="Z136" s="43">
        <f>SUM($E136:K136)</f>
        <v>0</v>
      </c>
      <c r="AA136" s="43">
        <f>SUM($E136:L136)</f>
        <v>0</v>
      </c>
      <c r="AB136" s="43">
        <f>SUM($E136:M136)</f>
        <v>0</v>
      </c>
      <c r="AC136" s="43">
        <f>SUM($E136:N136)</f>
        <v>0</v>
      </c>
      <c r="AD136" s="43">
        <f>SUM($E136:O136)</f>
        <v>0</v>
      </c>
      <c r="AE136" s="43">
        <f>SUM($E136:P136)</f>
        <v>0</v>
      </c>
      <c r="AF136" s="164"/>
      <c r="AG136" s="43">
        <f t="shared" si="27"/>
        <v>0</v>
      </c>
    </row>
    <row r="137" spans="1:33" s="17" customFormat="1" ht="15.2" hidden="1" customHeight="1">
      <c r="A137" s="25">
        <v>2025</v>
      </c>
      <c r="B137" s="32"/>
      <c r="C137" s="30" t="s">
        <v>6</v>
      </c>
      <c r="E137" s="43">
        <f t="shared" si="46"/>
        <v>0</v>
      </c>
      <c r="F137" s="43">
        <f t="shared" si="48"/>
        <v>0</v>
      </c>
      <c r="G137" s="43">
        <f t="shared" si="48"/>
        <v>0</v>
      </c>
      <c r="H137" s="43">
        <f t="shared" si="48"/>
        <v>0</v>
      </c>
      <c r="I137" s="43">
        <f t="shared" si="48"/>
        <v>0</v>
      </c>
      <c r="J137" s="43">
        <f t="shared" si="48"/>
        <v>0</v>
      </c>
      <c r="K137" s="43">
        <f t="shared" si="48"/>
        <v>0</v>
      </c>
      <c r="L137" s="43">
        <f t="shared" si="48"/>
        <v>0</v>
      </c>
      <c r="M137" s="43">
        <f t="shared" si="48"/>
        <v>0</v>
      </c>
      <c r="N137" s="43">
        <f t="shared" si="48"/>
        <v>0</v>
      </c>
      <c r="O137" s="43">
        <f t="shared" si="48"/>
        <v>0</v>
      </c>
      <c r="P137" s="43">
        <f t="shared" si="48"/>
        <v>0</v>
      </c>
      <c r="Q137" s="43">
        <f t="shared" si="45"/>
        <v>0</v>
      </c>
      <c r="R137" s="44"/>
      <c r="S137" s="44"/>
      <c r="T137" s="43">
        <f>SUM($E137:E137)</f>
        <v>0</v>
      </c>
      <c r="U137" s="43">
        <f>SUM($E137:F137)</f>
        <v>0</v>
      </c>
      <c r="V137" s="43">
        <f>SUM($E137:G137)</f>
        <v>0</v>
      </c>
      <c r="W137" s="43">
        <f>SUM($E137:H137)</f>
        <v>0</v>
      </c>
      <c r="X137" s="43">
        <f>SUM($E137:I137)</f>
        <v>0</v>
      </c>
      <c r="Y137" s="43">
        <f>SUM($E137:J137)</f>
        <v>0</v>
      </c>
      <c r="Z137" s="43">
        <f>SUM($E137:K137)</f>
        <v>0</v>
      </c>
      <c r="AA137" s="43">
        <f>SUM($E137:L137)</f>
        <v>0</v>
      </c>
      <c r="AB137" s="43">
        <f>SUM($E137:M137)</f>
        <v>0</v>
      </c>
      <c r="AC137" s="43">
        <f>SUM($E137:N137)</f>
        <v>0</v>
      </c>
      <c r="AD137" s="43">
        <f>SUM($E137:O137)</f>
        <v>0</v>
      </c>
      <c r="AE137" s="43">
        <f>SUM($E137:P137)</f>
        <v>0</v>
      </c>
      <c r="AF137" s="164"/>
      <c r="AG137" s="43">
        <f t="shared" si="27"/>
        <v>0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6"/>
        <v>0</v>
      </c>
      <c r="F138" s="43">
        <f t="shared" si="48"/>
        <v>0</v>
      </c>
      <c r="G138" s="43">
        <f t="shared" si="48"/>
        <v>0</v>
      </c>
      <c r="H138" s="43">
        <f t="shared" si="48"/>
        <v>0</v>
      </c>
      <c r="I138" s="43">
        <f t="shared" si="48"/>
        <v>0</v>
      </c>
      <c r="J138" s="43">
        <f t="shared" si="48"/>
        <v>0</v>
      </c>
      <c r="K138" s="43">
        <f t="shared" si="48"/>
        <v>43951</v>
      </c>
      <c r="L138" s="43">
        <f t="shared" si="48"/>
        <v>269716</v>
      </c>
      <c r="M138" s="43">
        <f t="shared" si="48"/>
        <v>0</v>
      </c>
      <c r="N138" s="43">
        <f t="shared" si="48"/>
        <v>0</v>
      </c>
      <c r="O138" s="43">
        <f t="shared" si="48"/>
        <v>0</v>
      </c>
      <c r="P138" s="43">
        <f t="shared" si="48"/>
        <v>0</v>
      </c>
      <c r="Q138" s="43">
        <f t="shared" si="45"/>
        <v>313667</v>
      </c>
      <c r="R138" s="44"/>
      <c r="S138" s="44"/>
      <c r="T138" s="43">
        <f>SUM($E138:E138)</f>
        <v>0</v>
      </c>
      <c r="U138" s="43">
        <f>SUM($E138:F138)</f>
        <v>0</v>
      </c>
      <c r="V138" s="43">
        <f>SUM($E138:G138)</f>
        <v>0</v>
      </c>
      <c r="W138" s="43">
        <f>SUM($E138:H138)</f>
        <v>0</v>
      </c>
      <c r="X138" s="43">
        <f>SUM($E138:I138)</f>
        <v>0</v>
      </c>
      <c r="Y138" s="43">
        <f>SUM($E138:J138)</f>
        <v>0</v>
      </c>
      <c r="Z138" s="43">
        <f>SUM($E138:K138)</f>
        <v>43951</v>
      </c>
      <c r="AA138" s="43">
        <f>SUM($E138:L138)</f>
        <v>313667</v>
      </c>
      <c r="AB138" s="43">
        <f>SUM($E138:M138)</f>
        <v>313667</v>
      </c>
      <c r="AC138" s="43">
        <f>SUM($E138:N138)</f>
        <v>313667</v>
      </c>
      <c r="AD138" s="43">
        <f>SUM($E138:O138)</f>
        <v>313667</v>
      </c>
      <c r="AE138" s="43">
        <f>SUM($E138:P138)</f>
        <v>313667</v>
      </c>
      <c r="AF138" s="164"/>
      <c r="AG138" s="43">
        <f t="shared" si="27"/>
        <v>313667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49">SUMIF($T$9:$AE$9,$AG$8,$T140:$AE140)</f>
        <v>0</v>
      </c>
    </row>
    <row r="141" spans="1:33" ht="15.2" hidden="1" customHeight="1">
      <c r="A141" s="25">
        <v>2006</v>
      </c>
      <c r="B141" s="32"/>
      <c r="C141" s="30" t="s">
        <v>7</v>
      </c>
      <c r="D141" s="17"/>
      <c r="E141" s="43">
        <f t="shared" ref="E141:P150" si="50">SUMIFS(E$11:E$115,$A$11:$A$115,$A141,$C$11:$C$115,$C141)</f>
        <v>0</v>
      </c>
      <c r="F141" s="43">
        <f t="shared" si="50"/>
        <v>0</v>
      </c>
      <c r="G141" s="43">
        <f t="shared" si="50"/>
        <v>0</v>
      </c>
      <c r="H141" s="43">
        <f t="shared" si="50"/>
        <v>0</v>
      </c>
      <c r="I141" s="43">
        <f t="shared" si="50"/>
        <v>0</v>
      </c>
      <c r="J141" s="43">
        <f t="shared" si="50"/>
        <v>0</v>
      </c>
      <c r="K141" s="43">
        <f t="shared" si="50"/>
        <v>0</v>
      </c>
      <c r="L141" s="43">
        <f t="shared" si="50"/>
        <v>0</v>
      </c>
      <c r="M141" s="43">
        <f t="shared" si="50"/>
        <v>0</v>
      </c>
      <c r="N141" s="43">
        <f t="shared" si="50"/>
        <v>0</v>
      </c>
      <c r="O141" s="43">
        <f t="shared" si="50"/>
        <v>0</v>
      </c>
      <c r="P141" s="43">
        <f t="shared" si="50"/>
        <v>0</v>
      </c>
      <c r="Q141" s="43">
        <f t="shared" ref="Q141:Q161" si="51">SUM(E141:P141)</f>
        <v>0</v>
      </c>
      <c r="R141" s="44"/>
      <c r="S141" s="44"/>
      <c r="T141" s="43">
        <f>SUM($E141:E141)</f>
        <v>0</v>
      </c>
      <c r="U141" s="43">
        <f>SUM($E141:F141)</f>
        <v>0</v>
      </c>
      <c r="V141" s="43">
        <f>SUM($E141:G141)</f>
        <v>0</v>
      </c>
      <c r="W141" s="43">
        <f>SUM($E141:H141)</f>
        <v>0</v>
      </c>
      <c r="X141" s="43">
        <f>SUM($E141:I141)</f>
        <v>0</v>
      </c>
      <c r="Y141" s="43">
        <f>SUM($E141:J141)</f>
        <v>0</v>
      </c>
      <c r="Z141" s="43">
        <f>SUM($E141:K141)</f>
        <v>0</v>
      </c>
      <c r="AA141" s="43">
        <f>SUM($E141:L141)</f>
        <v>0</v>
      </c>
      <c r="AB141" s="43">
        <f>SUM($E141:M141)</f>
        <v>0</v>
      </c>
      <c r="AC141" s="43">
        <f>SUM($E141:N141)</f>
        <v>0</v>
      </c>
      <c r="AD141" s="43">
        <f>SUM($E141:O141)</f>
        <v>0</v>
      </c>
      <c r="AE141" s="43">
        <f>SUM($E141:P141)</f>
        <v>0</v>
      </c>
      <c r="AG141" s="43">
        <f t="shared" si="49"/>
        <v>0</v>
      </c>
    </row>
    <row r="142" spans="1:33" ht="15.2" hidden="1" customHeight="1">
      <c r="A142" s="25">
        <v>2007</v>
      </c>
      <c r="B142" s="32"/>
      <c r="C142" s="30" t="s">
        <v>7</v>
      </c>
      <c r="D142" s="17"/>
      <c r="E142" s="43">
        <f t="shared" si="50"/>
        <v>0</v>
      </c>
      <c r="F142" s="43">
        <f t="shared" si="50"/>
        <v>0</v>
      </c>
      <c r="G142" s="43">
        <f t="shared" si="50"/>
        <v>0</v>
      </c>
      <c r="H142" s="43">
        <f t="shared" si="50"/>
        <v>0</v>
      </c>
      <c r="I142" s="43">
        <f t="shared" si="50"/>
        <v>0</v>
      </c>
      <c r="J142" s="43">
        <f t="shared" si="50"/>
        <v>0</v>
      </c>
      <c r="K142" s="43">
        <f t="shared" si="50"/>
        <v>0</v>
      </c>
      <c r="L142" s="43">
        <f t="shared" si="50"/>
        <v>0</v>
      </c>
      <c r="M142" s="43">
        <f t="shared" si="50"/>
        <v>0</v>
      </c>
      <c r="N142" s="43">
        <f t="shared" si="50"/>
        <v>0</v>
      </c>
      <c r="O142" s="43">
        <f t="shared" si="50"/>
        <v>0</v>
      </c>
      <c r="P142" s="43">
        <f t="shared" si="50"/>
        <v>0</v>
      </c>
      <c r="Q142" s="43">
        <f t="shared" si="51"/>
        <v>0</v>
      </c>
      <c r="R142" s="44"/>
      <c r="S142" s="44"/>
      <c r="T142" s="43">
        <f>SUM($E142:E142)</f>
        <v>0</v>
      </c>
      <c r="U142" s="43">
        <f>SUM($E142:F142)</f>
        <v>0</v>
      </c>
      <c r="V142" s="43">
        <f>SUM($E142:G142)</f>
        <v>0</v>
      </c>
      <c r="W142" s="43">
        <f>SUM($E142:H142)</f>
        <v>0</v>
      </c>
      <c r="X142" s="43">
        <f>SUM($E142:I142)</f>
        <v>0</v>
      </c>
      <c r="Y142" s="43">
        <f>SUM($E142:J142)</f>
        <v>0</v>
      </c>
      <c r="Z142" s="43">
        <f>SUM($E142:K142)</f>
        <v>0</v>
      </c>
      <c r="AA142" s="43">
        <f>SUM($E142:L142)</f>
        <v>0</v>
      </c>
      <c r="AB142" s="43">
        <f>SUM($E142:M142)</f>
        <v>0</v>
      </c>
      <c r="AC142" s="43">
        <f>SUM($E142:N142)</f>
        <v>0</v>
      </c>
      <c r="AD142" s="43">
        <f>SUM($E142:O142)</f>
        <v>0</v>
      </c>
      <c r="AE142" s="43">
        <f>SUM($E142:P142)</f>
        <v>0</v>
      </c>
      <c r="AG142" s="43">
        <f t="shared" si="49"/>
        <v>0</v>
      </c>
    </row>
    <row r="143" spans="1:33" ht="15.2" hidden="1" customHeight="1">
      <c r="A143" s="25">
        <v>2008</v>
      </c>
      <c r="B143" s="32"/>
      <c r="C143" s="30" t="s">
        <v>7</v>
      </c>
      <c r="D143" s="17"/>
      <c r="E143" s="43">
        <f t="shared" si="50"/>
        <v>0</v>
      </c>
      <c r="F143" s="43">
        <f t="shared" si="50"/>
        <v>0</v>
      </c>
      <c r="G143" s="43">
        <f t="shared" si="50"/>
        <v>0</v>
      </c>
      <c r="H143" s="43">
        <f t="shared" si="50"/>
        <v>0</v>
      </c>
      <c r="I143" s="43">
        <f t="shared" si="50"/>
        <v>0</v>
      </c>
      <c r="J143" s="43">
        <f t="shared" si="50"/>
        <v>0</v>
      </c>
      <c r="K143" s="43">
        <f t="shared" si="50"/>
        <v>0</v>
      </c>
      <c r="L143" s="43">
        <f t="shared" si="50"/>
        <v>0</v>
      </c>
      <c r="M143" s="43">
        <f t="shared" si="50"/>
        <v>0</v>
      </c>
      <c r="N143" s="43">
        <f t="shared" si="50"/>
        <v>0</v>
      </c>
      <c r="O143" s="43">
        <f t="shared" si="50"/>
        <v>0</v>
      </c>
      <c r="P143" s="43">
        <f t="shared" si="50"/>
        <v>0</v>
      </c>
      <c r="Q143" s="43">
        <f t="shared" si="51"/>
        <v>0</v>
      </c>
      <c r="R143" s="44"/>
      <c r="S143" s="44"/>
      <c r="T143" s="43">
        <f>SUM($E143:E143)</f>
        <v>0</v>
      </c>
      <c r="U143" s="43">
        <f>SUM($E143:F143)</f>
        <v>0</v>
      </c>
      <c r="V143" s="43">
        <f>SUM($E143:G143)</f>
        <v>0</v>
      </c>
      <c r="W143" s="43">
        <f>SUM($E143:H143)</f>
        <v>0</v>
      </c>
      <c r="X143" s="43">
        <f>SUM($E143:I143)</f>
        <v>0</v>
      </c>
      <c r="Y143" s="43">
        <f>SUM($E143:J143)</f>
        <v>0</v>
      </c>
      <c r="Z143" s="43">
        <f>SUM($E143:K143)</f>
        <v>0</v>
      </c>
      <c r="AA143" s="43">
        <f>SUM($E143:L143)</f>
        <v>0</v>
      </c>
      <c r="AB143" s="43">
        <f>SUM($E143:M143)</f>
        <v>0</v>
      </c>
      <c r="AC143" s="43">
        <f>SUM($E143:N143)</f>
        <v>0</v>
      </c>
      <c r="AD143" s="43">
        <f>SUM($E143:O143)</f>
        <v>0</v>
      </c>
      <c r="AE143" s="43">
        <f>SUM($E143:P143)</f>
        <v>0</v>
      </c>
      <c r="AG143" s="43">
        <f t="shared" si="49"/>
        <v>0</v>
      </c>
    </row>
    <row r="144" spans="1:33" ht="15.2" hidden="1" customHeight="1">
      <c r="A144" s="25">
        <v>2009</v>
      </c>
      <c r="B144" s="32"/>
      <c r="C144" s="30" t="s">
        <v>7</v>
      </c>
      <c r="D144" s="17"/>
      <c r="E144" s="43">
        <f t="shared" si="50"/>
        <v>0</v>
      </c>
      <c r="F144" s="43">
        <f t="shared" si="50"/>
        <v>0</v>
      </c>
      <c r="G144" s="43">
        <f t="shared" si="50"/>
        <v>0</v>
      </c>
      <c r="H144" s="43">
        <f t="shared" si="50"/>
        <v>0</v>
      </c>
      <c r="I144" s="43">
        <f t="shared" si="50"/>
        <v>0</v>
      </c>
      <c r="J144" s="43">
        <f t="shared" si="50"/>
        <v>0</v>
      </c>
      <c r="K144" s="43">
        <f t="shared" si="50"/>
        <v>0</v>
      </c>
      <c r="L144" s="43">
        <f t="shared" si="50"/>
        <v>0</v>
      </c>
      <c r="M144" s="43">
        <f t="shared" si="50"/>
        <v>0</v>
      </c>
      <c r="N144" s="43">
        <f t="shared" si="50"/>
        <v>0</v>
      </c>
      <c r="O144" s="43">
        <f t="shared" si="50"/>
        <v>0</v>
      </c>
      <c r="P144" s="43">
        <f t="shared" si="50"/>
        <v>0</v>
      </c>
      <c r="Q144" s="43">
        <f t="shared" si="51"/>
        <v>0</v>
      </c>
      <c r="R144" s="44"/>
      <c r="S144" s="44"/>
      <c r="T144" s="43">
        <f>SUM($E144:E144)</f>
        <v>0</v>
      </c>
      <c r="U144" s="43">
        <f>SUM($E144:F144)</f>
        <v>0</v>
      </c>
      <c r="V144" s="43">
        <f>SUM($E144:G144)</f>
        <v>0</v>
      </c>
      <c r="W144" s="43">
        <f>SUM($E144:H144)</f>
        <v>0</v>
      </c>
      <c r="X144" s="43">
        <f>SUM($E144:I144)</f>
        <v>0</v>
      </c>
      <c r="Y144" s="43">
        <f>SUM($E144:J144)</f>
        <v>0</v>
      </c>
      <c r="Z144" s="43">
        <f>SUM($E144:K144)</f>
        <v>0</v>
      </c>
      <c r="AA144" s="43">
        <f>SUM($E144:L144)</f>
        <v>0</v>
      </c>
      <c r="AB144" s="43">
        <f>SUM($E144:M144)</f>
        <v>0</v>
      </c>
      <c r="AC144" s="43">
        <f>SUM($E144:N144)</f>
        <v>0</v>
      </c>
      <c r="AD144" s="43">
        <f>SUM($E144:O144)</f>
        <v>0</v>
      </c>
      <c r="AE144" s="43">
        <f>SUM($E144:P144)</f>
        <v>0</v>
      </c>
      <c r="AG144" s="43">
        <f t="shared" si="49"/>
        <v>0</v>
      </c>
    </row>
    <row r="145" spans="1:33" ht="15.2" hidden="1" customHeight="1">
      <c r="A145" s="25">
        <v>2010</v>
      </c>
      <c r="B145" s="32"/>
      <c r="C145" s="30" t="s">
        <v>7</v>
      </c>
      <c r="D145" s="17"/>
      <c r="E145" s="43">
        <f t="shared" si="50"/>
        <v>0</v>
      </c>
      <c r="F145" s="43">
        <f t="shared" si="50"/>
        <v>0</v>
      </c>
      <c r="G145" s="43">
        <f t="shared" si="50"/>
        <v>0</v>
      </c>
      <c r="H145" s="43">
        <f t="shared" si="50"/>
        <v>0</v>
      </c>
      <c r="I145" s="43">
        <f t="shared" si="50"/>
        <v>0</v>
      </c>
      <c r="J145" s="43">
        <f t="shared" si="50"/>
        <v>0</v>
      </c>
      <c r="K145" s="43">
        <f t="shared" si="50"/>
        <v>0</v>
      </c>
      <c r="L145" s="43">
        <f t="shared" si="50"/>
        <v>0</v>
      </c>
      <c r="M145" s="43">
        <f t="shared" si="50"/>
        <v>0</v>
      </c>
      <c r="N145" s="43">
        <f t="shared" si="50"/>
        <v>0</v>
      </c>
      <c r="O145" s="43">
        <f t="shared" si="50"/>
        <v>0</v>
      </c>
      <c r="P145" s="43">
        <f t="shared" si="50"/>
        <v>0</v>
      </c>
      <c r="Q145" s="43">
        <f t="shared" si="51"/>
        <v>0</v>
      </c>
      <c r="R145" s="44"/>
      <c r="S145" s="44"/>
      <c r="T145" s="43">
        <f>SUM($E145:E145)</f>
        <v>0</v>
      </c>
      <c r="U145" s="43">
        <f>SUM($E145:F145)</f>
        <v>0</v>
      </c>
      <c r="V145" s="43">
        <f>SUM($E145:G145)</f>
        <v>0</v>
      </c>
      <c r="W145" s="43">
        <f>SUM($E145:H145)</f>
        <v>0</v>
      </c>
      <c r="X145" s="43">
        <f>SUM($E145:I145)</f>
        <v>0</v>
      </c>
      <c r="Y145" s="43">
        <f>SUM($E145:J145)</f>
        <v>0</v>
      </c>
      <c r="Z145" s="43">
        <f>SUM($E145:K145)</f>
        <v>0</v>
      </c>
      <c r="AA145" s="43">
        <f>SUM($E145:L145)</f>
        <v>0</v>
      </c>
      <c r="AB145" s="43">
        <f>SUM($E145:M145)</f>
        <v>0</v>
      </c>
      <c r="AC145" s="43">
        <f>SUM($E145:N145)</f>
        <v>0</v>
      </c>
      <c r="AD145" s="43">
        <f>SUM($E145:O145)</f>
        <v>0</v>
      </c>
      <c r="AE145" s="43">
        <f>SUM($E145:P145)</f>
        <v>0</v>
      </c>
      <c r="AG145" s="43">
        <f t="shared" si="49"/>
        <v>0</v>
      </c>
    </row>
    <row r="146" spans="1:33" ht="15.2" hidden="1" customHeight="1">
      <c r="A146" s="25">
        <v>2011</v>
      </c>
      <c r="B146" s="32"/>
      <c r="C146" s="30" t="s">
        <v>7</v>
      </c>
      <c r="D146" s="17"/>
      <c r="E146" s="43">
        <f t="shared" si="50"/>
        <v>0</v>
      </c>
      <c r="F146" s="43">
        <f t="shared" si="50"/>
        <v>0</v>
      </c>
      <c r="G146" s="43">
        <f t="shared" si="50"/>
        <v>0</v>
      </c>
      <c r="H146" s="43">
        <f t="shared" si="50"/>
        <v>0</v>
      </c>
      <c r="I146" s="43">
        <f t="shared" si="50"/>
        <v>0</v>
      </c>
      <c r="J146" s="43">
        <f t="shared" si="50"/>
        <v>0</v>
      </c>
      <c r="K146" s="43">
        <f t="shared" si="50"/>
        <v>0</v>
      </c>
      <c r="L146" s="43">
        <f t="shared" si="50"/>
        <v>0</v>
      </c>
      <c r="M146" s="43">
        <f t="shared" si="50"/>
        <v>0</v>
      </c>
      <c r="N146" s="43">
        <f t="shared" si="50"/>
        <v>0</v>
      </c>
      <c r="O146" s="43">
        <f t="shared" si="50"/>
        <v>0</v>
      </c>
      <c r="P146" s="43">
        <f t="shared" si="50"/>
        <v>0</v>
      </c>
      <c r="Q146" s="43">
        <f t="shared" si="51"/>
        <v>0</v>
      </c>
      <c r="R146" s="44"/>
      <c r="S146" s="44"/>
      <c r="T146" s="43">
        <f>SUM($E146:E146)</f>
        <v>0</v>
      </c>
      <c r="U146" s="43">
        <f>SUM($E146:F146)</f>
        <v>0</v>
      </c>
      <c r="V146" s="43">
        <f>SUM($E146:G146)</f>
        <v>0</v>
      </c>
      <c r="W146" s="43">
        <f>SUM($E146:H146)</f>
        <v>0</v>
      </c>
      <c r="X146" s="43">
        <f>SUM($E146:I146)</f>
        <v>0</v>
      </c>
      <c r="Y146" s="43">
        <f>SUM($E146:J146)</f>
        <v>0</v>
      </c>
      <c r="Z146" s="43">
        <f>SUM($E146:K146)</f>
        <v>0</v>
      </c>
      <c r="AA146" s="43">
        <f>SUM($E146:L146)</f>
        <v>0</v>
      </c>
      <c r="AB146" s="43">
        <f>SUM($E146:M146)</f>
        <v>0</v>
      </c>
      <c r="AC146" s="43">
        <f>SUM($E146:N146)</f>
        <v>0</v>
      </c>
      <c r="AD146" s="43">
        <f>SUM($E146:O146)</f>
        <v>0</v>
      </c>
      <c r="AE146" s="43">
        <f>SUM($E146:P146)</f>
        <v>0</v>
      </c>
      <c r="AG146" s="43">
        <f t="shared" si="49"/>
        <v>0</v>
      </c>
    </row>
    <row r="147" spans="1:33" ht="15.2" hidden="1" customHeight="1">
      <c r="A147" s="25">
        <v>2012</v>
      </c>
      <c r="B147" s="32"/>
      <c r="C147" s="30" t="s">
        <v>7</v>
      </c>
      <c r="D147" s="17"/>
      <c r="E147" s="43">
        <f t="shared" si="50"/>
        <v>0</v>
      </c>
      <c r="F147" s="43">
        <f t="shared" si="50"/>
        <v>0</v>
      </c>
      <c r="G147" s="43">
        <f t="shared" si="50"/>
        <v>0</v>
      </c>
      <c r="H147" s="43">
        <f t="shared" si="50"/>
        <v>0</v>
      </c>
      <c r="I147" s="43">
        <f t="shared" si="50"/>
        <v>0</v>
      </c>
      <c r="J147" s="43">
        <f t="shared" si="50"/>
        <v>0</v>
      </c>
      <c r="K147" s="43">
        <f t="shared" si="50"/>
        <v>0</v>
      </c>
      <c r="L147" s="43">
        <f t="shared" si="50"/>
        <v>0</v>
      </c>
      <c r="M147" s="43">
        <f t="shared" si="50"/>
        <v>0</v>
      </c>
      <c r="N147" s="43">
        <f t="shared" si="50"/>
        <v>0</v>
      </c>
      <c r="O147" s="43">
        <f t="shared" si="50"/>
        <v>0</v>
      </c>
      <c r="P147" s="43">
        <f t="shared" si="50"/>
        <v>0</v>
      </c>
      <c r="Q147" s="43">
        <f t="shared" si="51"/>
        <v>0</v>
      </c>
      <c r="R147" s="44"/>
      <c r="S147" s="44"/>
      <c r="T147" s="43">
        <f>SUM($E147:E147)</f>
        <v>0</v>
      </c>
      <c r="U147" s="43">
        <f>SUM($E147:F147)</f>
        <v>0</v>
      </c>
      <c r="V147" s="43">
        <f>SUM($E147:G147)</f>
        <v>0</v>
      </c>
      <c r="W147" s="43">
        <f>SUM($E147:H147)</f>
        <v>0</v>
      </c>
      <c r="X147" s="43">
        <f>SUM($E147:I147)</f>
        <v>0</v>
      </c>
      <c r="Y147" s="43">
        <f>SUM($E147:J147)</f>
        <v>0</v>
      </c>
      <c r="Z147" s="43">
        <f>SUM($E147:K147)</f>
        <v>0</v>
      </c>
      <c r="AA147" s="43">
        <f>SUM($E147:L147)</f>
        <v>0</v>
      </c>
      <c r="AB147" s="43">
        <f>SUM($E147:M147)</f>
        <v>0</v>
      </c>
      <c r="AC147" s="43">
        <f>SUM($E147:N147)</f>
        <v>0</v>
      </c>
      <c r="AD147" s="43">
        <f>SUM($E147:O147)</f>
        <v>0</v>
      </c>
      <c r="AE147" s="43">
        <f>SUM($E147:P147)</f>
        <v>0</v>
      </c>
      <c r="AG147" s="43">
        <f t="shared" si="49"/>
        <v>0</v>
      </c>
    </row>
    <row r="148" spans="1:33" ht="15.2" hidden="1" customHeight="1">
      <c r="A148" s="25">
        <v>2013</v>
      </c>
      <c r="B148" s="32"/>
      <c r="C148" s="30" t="s">
        <v>7</v>
      </c>
      <c r="D148" s="17"/>
      <c r="E148" s="43">
        <f t="shared" si="50"/>
        <v>0</v>
      </c>
      <c r="F148" s="43">
        <f t="shared" si="50"/>
        <v>0</v>
      </c>
      <c r="G148" s="43">
        <f t="shared" si="50"/>
        <v>0</v>
      </c>
      <c r="H148" s="43">
        <f t="shared" si="50"/>
        <v>0</v>
      </c>
      <c r="I148" s="43">
        <f t="shared" si="50"/>
        <v>0</v>
      </c>
      <c r="J148" s="43">
        <f t="shared" si="50"/>
        <v>0</v>
      </c>
      <c r="K148" s="43">
        <f t="shared" si="50"/>
        <v>0</v>
      </c>
      <c r="L148" s="43">
        <f t="shared" si="50"/>
        <v>0</v>
      </c>
      <c r="M148" s="43">
        <f t="shared" si="50"/>
        <v>0</v>
      </c>
      <c r="N148" s="43">
        <f t="shared" si="50"/>
        <v>0</v>
      </c>
      <c r="O148" s="43">
        <f t="shared" si="50"/>
        <v>0</v>
      </c>
      <c r="P148" s="43">
        <f t="shared" si="50"/>
        <v>0</v>
      </c>
      <c r="Q148" s="43">
        <f t="shared" si="51"/>
        <v>0</v>
      </c>
      <c r="R148" s="44"/>
      <c r="S148" s="44"/>
      <c r="T148" s="43">
        <f>SUM($E148:E148)</f>
        <v>0</v>
      </c>
      <c r="U148" s="43">
        <f>SUM($E148:F148)</f>
        <v>0</v>
      </c>
      <c r="V148" s="43">
        <f>SUM($E148:G148)</f>
        <v>0</v>
      </c>
      <c r="W148" s="43">
        <f>SUM($E148:H148)</f>
        <v>0</v>
      </c>
      <c r="X148" s="43">
        <f>SUM($E148:I148)</f>
        <v>0</v>
      </c>
      <c r="Y148" s="43">
        <f>SUM($E148:J148)</f>
        <v>0</v>
      </c>
      <c r="Z148" s="43">
        <f>SUM($E148:K148)</f>
        <v>0</v>
      </c>
      <c r="AA148" s="43">
        <f>SUM($E148:L148)</f>
        <v>0</v>
      </c>
      <c r="AB148" s="43">
        <f>SUM($E148:M148)</f>
        <v>0</v>
      </c>
      <c r="AC148" s="43">
        <f>SUM($E148:N148)</f>
        <v>0</v>
      </c>
      <c r="AD148" s="43">
        <f>SUM($E148:O148)</f>
        <v>0</v>
      </c>
      <c r="AE148" s="43">
        <f>SUM($E148:P148)</f>
        <v>0</v>
      </c>
      <c r="AG148" s="43">
        <f t="shared" si="49"/>
        <v>0</v>
      </c>
    </row>
    <row r="149" spans="1:33" ht="15.2" hidden="1" customHeight="1">
      <c r="A149" s="25">
        <v>2014</v>
      </c>
      <c r="B149" s="32"/>
      <c r="C149" s="30" t="s">
        <v>7</v>
      </c>
      <c r="D149" s="17"/>
      <c r="E149" s="43">
        <f t="shared" si="50"/>
        <v>0</v>
      </c>
      <c r="F149" s="43">
        <f t="shared" si="50"/>
        <v>0</v>
      </c>
      <c r="G149" s="43">
        <f t="shared" si="50"/>
        <v>0</v>
      </c>
      <c r="H149" s="43">
        <f t="shared" si="50"/>
        <v>0</v>
      </c>
      <c r="I149" s="43">
        <f t="shared" si="50"/>
        <v>0</v>
      </c>
      <c r="J149" s="43">
        <f t="shared" si="50"/>
        <v>0</v>
      </c>
      <c r="K149" s="43">
        <f t="shared" si="50"/>
        <v>0</v>
      </c>
      <c r="L149" s="43">
        <f t="shared" si="50"/>
        <v>0</v>
      </c>
      <c r="M149" s="43">
        <f t="shared" si="50"/>
        <v>0</v>
      </c>
      <c r="N149" s="43">
        <f t="shared" si="50"/>
        <v>0</v>
      </c>
      <c r="O149" s="43">
        <f t="shared" si="50"/>
        <v>0</v>
      </c>
      <c r="P149" s="43">
        <f t="shared" si="50"/>
        <v>0</v>
      </c>
      <c r="Q149" s="43">
        <f t="shared" si="51"/>
        <v>0</v>
      </c>
      <c r="R149" s="44"/>
      <c r="S149" s="44"/>
      <c r="T149" s="43">
        <f>SUM($E149:E149)</f>
        <v>0</v>
      </c>
      <c r="U149" s="43">
        <f>SUM($E149:F149)</f>
        <v>0</v>
      </c>
      <c r="V149" s="43">
        <f>SUM($E149:G149)</f>
        <v>0</v>
      </c>
      <c r="W149" s="43">
        <f>SUM($E149:H149)</f>
        <v>0</v>
      </c>
      <c r="X149" s="43">
        <f>SUM($E149:I149)</f>
        <v>0</v>
      </c>
      <c r="Y149" s="43">
        <f>SUM($E149:J149)</f>
        <v>0</v>
      </c>
      <c r="Z149" s="43">
        <f>SUM($E149:K149)</f>
        <v>0</v>
      </c>
      <c r="AA149" s="43">
        <f>SUM($E149:L149)</f>
        <v>0</v>
      </c>
      <c r="AB149" s="43">
        <f>SUM($E149:M149)</f>
        <v>0</v>
      </c>
      <c r="AC149" s="43">
        <f>SUM($E149:N149)</f>
        <v>0</v>
      </c>
      <c r="AD149" s="43">
        <f>SUM($E149:O149)</f>
        <v>0</v>
      </c>
      <c r="AE149" s="43">
        <f>SUM($E149:P149)</f>
        <v>0</v>
      </c>
      <c r="AG149" s="43">
        <f t="shared" si="49"/>
        <v>0</v>
      </c>
    </row>
    <row r="150" spans="1:33" ht="15.2" hidden="1" customHeight="1">
      <c r="A150" s="25">
        <v>2015</v>
      </c>
      <c r="B150" s="32"/>
      <c r="C150" s="30" t="s">
        <v>7</v>
      </c>
      <c r="D150" s="17"/>
      <c r="E150" s="43">
        <f t="shared" si="50"/>
        <v>0</v>
      </c>
      <c r="F150" s="43">
        <f t="shared" si="50"/>
        <v>0</v>
      </c>
      <c r="G150" s="43">
        <f t="shared" si="50"/>
        <v>0</v>
      </c>
      <c r="H150" s="43">
        <f t="shared" si="50"/>
        <v>0</v>
      </c>
      <c r="I150" s="43">
        <f t="shared" si="50"/>
        <v>0</v>
      </c>
      <c r="J150" s="43">
        <f t="shared" si="50"/>
        <v>0</v>
      </c>
      <c r="K150" s="43">
        <f t="shared" si="50"/>
        <v>0</v>
      </c>
      <c r="L150" s="43">
        <f t="shared" si="50"/>
        <v>0</v>
      </c>
      <c r="M150" s="43">
        <f t="shared" si="50"/>
        <v>0</v>
      </c>
      <c r="N150" s="43">
        <f t="shared" si="50"/>
        <v>0</v>
      </c>
      <c r="O150" s="43">
        <f t="shared" si="50"/>
        <v>0</v>
      </c>
      <c r="P150" s="43">
        <f t="shared" si="50"/>
        <v>0</v>
      </c>
      <c r="Q150" s="43">
        <f t="shared" si="51"/>
        <v>0</v>
      </c>
      <c r="R150" s="44"/>
      <c r="S150" s="44"/>
      <c r="T150" s="43">
        <f>SUM($E150:E150)</f>
        <v>0</v>
      </c>
      <c r="U150" s="43">
        <f>SUM($E150:F150)</f>
        <v>0</v>
      </c>
      <c r="V150" s="43">
        <f>SUM($E150:G150)</f>
        <v>0</v>
      </c>
      <c r="W150" s="43">
        <f>SUM($E150:H150)</f>
        <v>0</v>
      </c>
      <c r="X150" s="43">
        <f>SUM($E150:I150)</f>
        <v>0</v>
      </c>
      <c r="Y150" s="43">
        <f>SUM($E150:J150)</f>
        <v>0</v>
      </c>
      <c r="Z150" s="43">
        <f>SUM($E150:K150)</f>
        <v>0</v>
      </c>
      <c r="AA150" s="43">
        <f>SUM($E150:L150)</f>
        <v>0</v>
      </c>
      <c r="AB150" s="43">
        <f>SUM($E150:M150)</f>
        <v>0</v>
      </c>
      <c r="AC150" s="43">
        <f>SUM($E150:N150)</f>
        <v>0</v>
      </c>
      <c r="AD150" s="43">
        <f>SUM($E150:O150)</f>
        <v>0</v>
      </c>
      <c r="AE150" s="43">
        <f>SUM($E150:P150)</f>
        <v>0</v>
      </c>
      <c r="AG150" s="43">
        <f t="shared" si="49"/>
        <v>0</v>
      </c>
    </row>
    <row r="151" spans="1:33" ht="15.2" hidden="1" customHeight="1">
      <c r="A151" s="25">
        <v>2016</v>
      </c>
      <c r="B151" s="32"/>
      <c r="C151" s="30" t="s">
        <v>7</v>
      </c>
      <c r="D151" s="17"/>
      <c r="E151" s="43">
        <f t="shared" ref="E151:P161" si="52">SUMIFS(E$11:E$115,$A$11:$A$115,$A151,$C$11:$C$115,$C151)</f>
        <v>0</v>
      </c>
      <c r="F151" s="43">
        <f t="shared" si="52"/>
        <v>0</v>
      </c>
      <c r="G151" s="43">
        <f t="shared" si="52"/>
        <v>0</v>
      </c>
      <c r="H151" s="43">
        <f t="shared" si="52"/>
        <v>0</v>
      </c>
      <c r="I151" s="43">
        <f t="shared" si="52"/>
        <v>0</v>
      </c>
      <c r="J151" s="43">
        <f t="shared" si="52"/>
        <v>0</v>
      </c>
      <c r="K151" s="43">
        <f t="shared" si="52"/>
        <v>0</v>
      </c>
      <c r="L151" s="43">
        <f t="shared" si="52"/>
        <v>0</v>
      </c>
      <c r="M151" s="43">
        <f t="shared" si="52"/>
        <v>0</v>
      </c>
      <c r="N151" s="43">
        <f t="shared" si="52"/>
        <v>0</v>
      </c>
      <c r="O151" s="43">
        <f t="shared" si="52"/>
        <v>0</v>
      </c>
      <c r="P151" s="43">
        <f t="shared" si="52"/>
        <v>0</v>
      </c>
      <c r="Q151" s="43">
        <f t="shared" si="51"/>
        <v>0</v>
      </c>
      <c r="R151" s="44"/>
      <c r="S151" s="44"/>
      <c r="T151" s="43">
        <f>SUM($E151:E151)</f>
        <v>0</v>
      </c>
      <c r="U151" s="43">
        <f>SUM($E151:F151)</f>
        <v>0</v>
      </c>
      <c r="V151" s="43">
        <f>SUM($E151:G151)</f>
        <v>0</v>
      </c>
      <c r="W151" s="43">
        <f>SUM($E151:H151)</f>
        <v>0</v>
      </c>
      <c r="X151" s="43">
        <f>SUM($E151:I151)</f>
        <v>0</v>
      </c>
      <c r="Y151" s="43">
        <f>SUM($E151:J151)</f>
        <v>0</v>
      </c>
      <c r="Z151" s="43">
        <f>SUM($E151:K151)</f>
        <v>0</v>
      </c>
      <c r="AA151" s="43">
        <f>SUM($E151:L151)</f>
        <v>0</v>
      </c>
      <c r="AB151" s="43">
        <f>SUM($E151:M151)</f>
        <v>0</v>
      </c>
      <c r="AC151" s="43">
        <f>SUM($E151:N151)</f>
        <v>0</v>
      </c>
      <c r="AD151" s="43">
        <f>SUM($E151:O151)</f>
        <v>0</v>
      </c>
      <c r="AE151" s="43">
        <f>SUM($E151:P151)</f>
        <v>0</v>
      </c>
      <c r="AG151" s="43">
        <f t="shared" si="49"/>
        <v>0</v>
      </c>
    </row>
    <row r="152" spans="1:33" ht="15.2" hidden="1" customHeight="1">
      <c r="A152" s="25">
        <v>2017</v>
      </c>
      <c r="B152" s="32"/>
      <c r="C152" s="30" t="s">
        <v>7</v>
      </c>
      <c r="D152" s="17"/>
      <c r="E152" s="43">
        <f t="shared" si="52"/>
        <v>0</v>
      </c>
      <c r="F152" s="43">
        <f t="shared" si="52"/>
        <v>0</v>
      </c>
      <c r="G152" s="43">
        <f t="shared" si="52"/>
        <v>0</v>
      </c>
      <c r="H152" s="43">
        <f t="shared" si="52"/>
        <v>0</v>
      </c>
      <c r="I152" s="43">
        <f t="shared" si="52"/>
        <v>0</v>
      </c>
      <c r="J152" s="43">
        <f t="shared" si="52"/>
        <v>0</v>
      </c>
      <c r="K152" s="43">
        <f t="shared" si="52"/>
        <v>0</v>
      </c>
      <c r="L152" s="43">
        <f t="shared" si="52"/>
        <v>0</v>
      </c>
      <c r="M152" s="43">
        <f t="shared" si="52"/>
        <v>0</v>
      </c>
      <c r="N152" s="43">
        <f t="shared" si="52"/>
        <v>0</v>
      </c>
      <c r="O152" s="43">
        <f t="shared" si="52"/>
        <v>0</v>
      </c>
      <c r="P152" s="43">
        <f t="shared" si="52"/>
        <v>0</v>
      </c>
      <c r="Q152" s="43">
        <f t="shared" si="51"/>
        <v>0</v>
      </c>
      <c r="R152" s="44"/>
      <c r="S152" s="44"/>
      <c r="T152" s="43">
        <f>SUM($E152:E152)</f>
        <v>0</v>
      </c>
      <c r="U152" s="43">
        <f>SUM($E152:F152)</f>
        <v>0</v>
      </c>
      <c r="V152" s="43">
        <f>SUM($E152:G152)</f>
        <v>0</v>
      </c>
      <c r="W152" s="43">
        <f>SUM($E152:H152)</f>
        <v>0</v>
      </c>
      <c r="X152" s="43">
        <f>SUM($E152:I152)</f>
        <v>0</v>
      </c>
      <c r="Y152" s="43">
        <f>SUM($E152:J152)</f>
        <v>0</v>
      </c>
      <c r="Z152" s="43">
        <f>SUM($E152:K152)</f>
        <v>0</v>
      </c>
      <c r="AA152" s="43">
        <f>SUM($E152:L152)</f>
        <v>0</v>
      </c>
      <c r="AB152" s="43">
        <f>SUM($E152:M152)</f>
        <v>0</v>
      </c>
      <c r="AC152" s="43">
        <f>SUM($E152:N152)</f>
        <v>0</v>
      </c>
      <c r="AD152" s="43">
        <f>SUM($E152:O152)</f>
        <v>0</v>
      </c>
      <c r="AE152" s="43">
        <f>SUM($E152:P152)</f>
        <v>0</v>
      </c>
      <c r="AG152" s="43">
        <f t="shared" si="49"/>
        <v>0</v>
      </c>
    </row>
    <row r="153" spans="1:33" ht="15.2" hidden="1" customHeight="1">
      <c r="A153" s="25">
        <v>2018</v>
      </c>
      <c r="B153" s="32"/>
      <c r="C153" s="30" t="s">
        <v>7</v>
      </c>
      <c r="D153" s="17"/>
      <c r="E153" s="43">
        <f t="shared" si="52"/>
        <v>0</v>
      </c>
      <c r="F153" s="43">
        <f t="shared" si="52"/>
        <v>0</v>
      </c>
      <c r="G153" s="43">
        <f t="shared" si="52"/>
        <v>0</v>
      </c>
      <c r="H153" s="43">
        <f t="shared" si="52"/>
        <v>0</v>
      </c>
      <c r="I153" s="43">
        <f t="shared" si="52"/>
        <v>0</v>
      </c>
      <c r="J153" s="43">
        <f t="shared" si="52"/>
        <v>0</v>
      </c>
      <c r="K153" s="43">
        <f t="shared" si="52"/>
        <v>0</v>
      </c>
      <c r="L153" s="43">
        <f t="shared" si="52"/>
        <v>0</v>
      </c>
      <c r="M153" s="43">
        <f t="shared" si="52"/>
        <v>0</v>
      </c>
      <c r="N153" s="43">
        <f t="shared" si="52"/>
        <v>0</v>
      </c>
      <c r="O153" s="43">
        <f t="shared" si="52"/>
        <v>0</v>
      </c>
      <c r="P153" s="43">
        <f t="shared" si="52"/>
        <v>0</v>
      </c>
      <c r="Q153" s="43">
        <f t="shared" si="51"/>
        <v>0</v>
      </c>
      <c r="R153" s="44"/>
      <c r="S153" s="44"/>
      <c r="T153" s="43">
        <f>SUM($E153:E153)</f>
        <v>0</v>
      </c>
      <c r="U153" s="43">
        <f>SUM($E153:F153)</f>
        <v>0</v>
      </c>
      <c r="V153" s="43">
        <f>SUM($E153:G153)</f>
        <v>0</v>
      </c>
      <c r="W153" s="43">
        <f>SUM($E153:H153)</f>
        <v>0</v>
      </c>
      <c r="X153" s="43">
        <f>SUM($E153:I153)</f>
        <v>0</v>
      </c>
      <c r="Y153" s="43">
        <f>SUM($E153:J153)</f>
        <v>0</v>
      </c>
      <c r="Z153" s="43">
        <f>SUM($E153:K153)</f>
        <v>0</v>
      </c>
      <c r="AA153" s="43">
        <f>SUM($E153:L153)</f>
        <v>0</v>
      </c>
      <c r="AB153" s="43">
        <f>SUM($E153:M153)</f>
        <v>0</v>
      </c>
      <c r="AC153" s="43">
        <f>SUM($E153:N153)</f>
        <v>0</v>
      </c>
      <c r="AD153" s="43">
        <f>SUM($E153:O153)</f>
        <v>0</v>
      </c>
      <c r="AE153" s="43">
        <f>SUM($E153:P153)</f>
        <v>0</v>
      </c>
      <c r="AG153" s="43">
        <f t="shared" si="49"/>
        <v>0</v>
      </c>
    </row>
    <row r="154" spans="1:33" ht="15.2" hidden="1" customHeight="1">
      <c r="A154" s="25">
        <v>2019</v>
      </c>
      <c r="B154" s="32"/>
      <c r="C154" s="30" t="s">
        <v>7</v>
      </c>
      <c r="D154" s="17"/>
      <c r="E154" s="43">
        <f t="shared" si="52"/>
        <v>0</v>
      </c>
      <c r="F154" s="43">
        <f t="shared" si="52"/>
        <v>0</v>
      </c>
      <c r="G154" s="43">
        <f t="shared" si="52"/>
        <v>0</v>
      </c>
      <c r="H154" s="43">
        <f t="shared" si="52"/>
        <v>0</v>
      </c>
      <c r="I154" s="43">
        <f t="shared" si="52"/>
        <v>0</v>
      </c>
      <c r="J154" s="43">
        <f t="shared" si="52"/>
        <v>0</v>
      </c>
      <c r="K154" s="43">
        <f t="shared" si="52"/>
        <v>0</v>
      </c>
      <c r="L154" s="43">
        <f t="shared" si="52"/>
        <v>0</v>
      </c>
      <c r="M154" s="43">
        <f t="shared" si="52"/>
        <v>0</v>
      </c>
      <c r="N154" s="43">
        <f t="shared" si="52"/>
        <v>0</v>
      </c>
      <c r="O154" s="43">
        <f t="shared" si="52"/>
        <v>0</v>
      </c>
      <c r="P154" s="43">
        <f t="shared" si="52"/>
        <v>0</v>
      </c>
      <c r="Q154" s="43">
        <f t="shared" si="51"/>
        <v>0</v>
      </c>
      <c r="R154" s="44"/>
      <c r="S154" s="44"/>
      <c r="T154" s="43">
        <f>SUM($E154:E154)</f>
        <v>0</v>
      </c>
      <c r="U154" s="43">
        <f>SUM($E154:F154)</f>
        <v>0</v>
      </c>
      <c r="V154" s="43">
        <f>SUM($E154:G154)</f>
        <v>0</v>
      </c>
      <c r="W154" s="43">
        <f>SUM($E154:H154)</f>
        <v>0</v>
      </c>
      <c r="X154" s="43">
        <f>SUM($E154:I154)</f>
        <v>0</v>
      </c>
      <c r="Y154" s="43">
        <f>SUM($E154:J154)</f>
        <v>0</v>
      </c>
      <c r="Z154" s="43">
        <f>SUM($E154:K154)</f>
        <v>0</v>
      </c>
      <c r="AA154" s="43">
        <f>SUM($E154:L154)</f>
        <v>0</v>
      </c>
      <c r="AB154" s="43">
        <f>SUM($E154:M154)</f>
        <v>0</v>
      </c>
      <c r="AC154" s="43">
        <f>SUM($E154:N154)</f>
        <v>0</v>
      </c>
      <c r="AD154" s="43">
        <f>SUM($E154:O154)</f>
        <v>0</v>
      </c>
      <c r="AE154" s="43">
        <f>SUM($E154:P154)</f>
        <v>0</v>
      </c>
      <c r="AG154" s="43">
        <f t="shared" si="49"/>
        <v>0</v>
      </c>
    </row>
    <row r="155" spans="1:33" ht="15.2" hidden="1" customHeight="1">
      <c r="A155" s="25">
        <v>2020</v>
      </c>
      <c r="B155" s="32"/>
      <c r="C155" s="30" t="s">
        <v>7</v>
      </c>
      <c r="D155" s="17"/>
      <c r="E155" s="43">
        <f t="shared" si="52"/>
        <v>0</v>
      </c>
      <c r="F155" s="43">
        <f t="shared" si="52"/>
        <v>0</v>
      </c>
      <c r="G155" s="43">
        <f t="shared" si="52"/>
        <v>0</v>
      </c>
      <c r="H155" s="43">
        <f t="shared" si="52"/>
        <v>0</v>
      </c>
      <c r="I155" s="43">
        <f t="shared" si="52"/>
        <v>0</v>
      </c>
      <c r="J155" s="43">
        <f t="shared" si="52"/>
        <v>0</v>
      </c>
      <c r="K155" s="43">
        <f t="shared" si="52"/>
        <v>0</v>
      </c>
      <c r="L155" s="43">
        <f t="shared" si="52"/>
        <v>0</v>
      </c>
      <c r="M155" s="43">
        <f t="shared" si="52"/>
        <v>0</v>
      </c>
      <c r="N155" s="43">
        <f t="shared" si="52"/>
        <v>0</v>
      </c>
      <c r="O155" s="43">
        <f t="shared" si="52"/>
        <v>0</v>
      </c>
      <c r="P155" s="43">
        <f t="shared" si="52"/>
        <v>0</v>
      </c>
      <c r="Q155" s="43">
        <f t="shared" si="51"/>
        <v>0</v>
      </c>
      <c r="R155" s="44"/>
      <c r="S155" s="44"/>
      <c r="T155" s="43">
        <f>SUM($E155:E155)</f>
        <v>0</v>
      </c>
      <c r="U155" s="43">
        <f>SUM($E155:F155)</f>
        <v>0</v>
      </c>
      <c r="V155" s="43">
        <f>SUM($E155:G155)</f>
        <v>0</v>
      </c>
      <c r="W155" s="43">
        <f>SUM($E155:H155)</f>
        <v>0</v>
      </c>
      <c r="X155" s="43">
        <f>SUM($E155:I155)</f>
        <v>0</v>
      </c>
      <c r="Y155" s="43">
        <f>SUM($E155:J155)</f>
        <v>0</v>
      </c>
      <c r="Z155" s="43">
        <f>SUM($E155:K155)</f>
        <v>0</v>
      </c>
      <c r="AA155" s="43">
        <f>SUM($E155:L155)</f>
        <v>0</v>
      </c>
      <c r="AB155" s="43">
        <f>SUM($E155:M155)</f>
        <v>0</v>
      </c>
      <c r="AC155" s="43">
        <f>SUM($E155:N155)</f>
        <v>0</v>
      </c>
      <c r="AD155" s="43">
        <f>SUM($E155:O155)</f>
        <v>0</v>
      </c>
      <c r="AE155" s="43">
        <f>SUM($E155:P155)</f>
        <v>0</v>
      </c>
      <c r="AG155" s="43">
        <f t="shared" si="49"/>
        <v>0</v>
      </c>
    </row>
    <row r="156" spans="1:33" ht="15.2" hidden="1" customHeight="1">
      <c r="A156" s="25">
        <v>2021</v>
      </c>
      <c r="B156" s="32"/>
      <c r="C156" s="30" t="s">
        <v>7</v>
      </c>
      <c r="D156" s="17"/>
      <c r="E156" s="43">
        <f t="shared" si="52"/>
        <v>0</v>
      </c>
      <c r="F156" s="43">
        <f t="shared" si="52"/>
        <v>0</v>
      </c>
      <c r="G156" s="43">
        <f t="shared" si="52"/>
        <v>0</v>
      </c>
      <c r="H156" s="43">
        <f t="shared" si="52"/>
        <v>0</v>
      </c>
      <c r="I156" s="43">
        <f t="shared" si="52"/>
        <v>0</v>
      </c>
      <c r="J156" s="43">
        <f t="shared" si="52"/>
        <v>0</v>
      </c>
      <c r="K156" s="43">
        <f t="shared" si="52"/>
        <v>0</v>
      </c>
      <c r="L156" s="43">
        <f t="shared" si="52"/>
        <v>0</v>
      </c>
      <c r="M156" s="43">
        <f t="shared" si="52"/>
        <v>0</v>
      </c>
      <c r="N156" s="43">
        <f t="shared" si="52"/>
        <v>0</v>
      </c>
      <c r="O156" s="43">
        <f t="shared" si="52"/>
        <v>0</v>
      </c>
      <c r="P156" s="43">
        <f t="shared" si="52"/>
        <v>0</v>
      </c>
      <c r="Q156" s="43">
        <f t="shared" si="51"/>
        <v>0</v>
      </c>
      <c r="R156" s="44"/>
      <c r="S156" s="44"/>
      <c r="T156" s="43">
        <f>SUM($E156:E156)</f>
        <v>0</v>
      </c>
      <c r="U156" s="43">
        <f>SUM($E156:F156)</f>
        <v>0</v>
      </c>
      <c r="V156" s="43">
        <f>SUM($E156:G156)</f>
        <v>0</v>
      </c>
      <c r="W156" s="43">
        <f>SUM($E156:H156)</f>
        <v>0</v>
      </c>
      <c r="X156" s="43">
        <f>SUM($E156:I156)</f>
        <v>0</v>
      </c>
      <c r="Y156" s="43">
        <f>SUM($E156:J156)</f>
        <v>0</v>
      </c>
      <c r="Z156" s="43">
        <f>SUM($E156:K156)</f>
        <v>0</v>
      </c>
      <c r="AA156" s="43">
        <f>SUM($E156:L156)</f>
        <v>0</v>
      </c>
      <c r="AB156" s="43">
        <f>SUM($E156:M156)</f>
        <v>0</v>
      </c>
      <c r="AC156" s="43">
        <f>SUM($E156:N156)</f>
        <v>0</v>
      </c>
      <c r="AD156" s="43">
        <f>SUM($E156:O156)</f>
        <v>0</v>
      </c>
      <c r="AE156" s="43">
        <f>SUM($E156:P156)</f>
        <v>0</v>
      </c>
      <c r="AG156" s="43">
        <f t="shared" si="49"/>
        <v>0</v>
      </c>
    </row>
    <row r="157" spans="1:33" ht="15.2" hidden="1" customHeight="1">
      <c r="A157" s="25">
        <v>2022</v>
      </c>
      <c r="B157" s="32"/>
      <c r="C157" s="30" t="s">
        <v>7</v>
      </c>
      <c r="D157" s="17"/>
      <c r="E157" s="43">
        <f t="shared" si="52"/>
        <v>0</v>
      </c>
      <c r="F157" s="43">
        <f t="shared" si="52"/>
        <v>0</v>
      </c>
      <c r="G157" s="43">
        <f t="shared" si="52"/>
        <v>0</v>
      </c>
      <c r="H157" s="43">
        <f t="shared" si="52"/>
        <v>0</v>
      </c>
      <c r="I157" s="43">
        <f t="shared" si="52"/>
        <v>0</v>
      </c>
      <c r="J157" s="43">
        <f t="shared" si="52"/>
        <v>0</v>
      </c>
      <c r="K157" s="43">
        <f t="shared" si="52"/>
        <v>0</v>
      </c>
      <c r="L157" s="43">
        <f t="shared" si="52"/>
        <v>0</v>
      </c>
      <c r="M157" s="43">
        <f t="shared" si="52"/>
        <v>0</v>
      </c>
      <c r="N157" s="43">
        <f t="shared" si="52"/>
        <v>0</v>
      </c>
      <c r="O157" s="43">
        <f t="shared" si="52"/>
        <v>0</v>
      </c>
      <c r="P157" s="43">
        <f t="shared" si="52"/>
        <v>0</v>
      </c>
      <c r="Q157" s="43">
        <f t="shared" si="51"/>
        <v>0</v>
      </c>
      <c r="R157" s="44"/>
      <c r="S157" s="44"/>
      <c r="T157" s="43">
        <f>SUM($E157:E157)</f>
        <v>0</v>
      </c>
      <c r="U157" s="43">
        <f>SUM($E157:F157)</f>
        <v>0</v>
      </c>
      <c r="V157" s="43">
        <f>SUM($E157:G157)</f>
        <v>0</v>
      </c>
      <c r="W157" s="43">
        <f>SUM($E157:H157)</f>
        <v>0</v>
      </c>
      <c r="X157" s="43">
        <f>SUM($E157:I157)</f>
        <v>0</v>
      </c>
      <c r="Y157" s="43">
        <f>SUM($E157:J157)</f>
        <v>0</v>
      </c>
      <c r="Z157" s="43">
        <f>SUM($E157:K157)</f>
        <v>0</v>
      </c>
      <c r="AA157" s="43">
        <f>SUM($E157:L157)</f>
        <v>0</v>
      </c>
      <c r="AB157" s="43">
        <f>SUM($E157:M157)</f>
        <v>0</v>
      </c>
      <c r="AC157" s="43">
        <f>SUM($E157:N157)</f>
        <v>0</v>
      </c>
      <c r="AD157" s="43">
        <f>SUM($E157:O157)</f>
        <v>0</v>
      </c>
      <c r="AE157" s="43">
        <f>SUM($E157:P157)</f>
        <v>0</v>
      </c>
      <c r="AG157" s="43">
        <f t="shared" si="49"/>
        <v>0</v>
      </c>
    </row>
    <row r="158" spans="1:33" ht="15.2" hidden="1" customHeight="1">
      <c r="A158" s="25">
        <v>2023</v>
      </c>
      <c r="B158" s="32"/>
      <c r="C158" s="30" t="s">
        <v>7</v>
      </c>
      <c r="D158" s="17"/>
      <c r="E158" s="43">
        <f t="shared" si="52"/>
        <v>0</v>
      </c>
      <c r="F158" s="43">
        <f t="shared" si="52"/>
        <v>0</v>
      </c>
      <c r="G158" s="43">
        <f t="shared" si="52"/>
        <v>0</v>
      </c>
      <c r="H158" s="43">
        <f t="shared" si="52"/>
        <v>0</v>
      </c>
      <c r="I158" s="43">
        <f t="shared" si="52"/>
        <v>0</v>
      </c>
      <c r="J158" s="43">
        <f t="shared" si="52"/>
        <v>0</v>
      </c>
      <c r="K158" s="43">
        <f t="shared" si="52"/>
        <v>0</v>
      </c>
      <c r="L158" s="43">
        <f t="shared" si="52"/>
        <v>0</v>
      </c>
      <c r="M158" s="43">
        <f t="shared" si="52"/>
        <v>0</v>
      </c>
      <c r="N158" s="43">
        <f t="shared" si="52"/>
        <v>0</v>
      </c>
      <c r="O158" s="43">
        <f t="shared" si="52"/>
        <v>0</v>
      </c>
      <c r="P158" s="43">
        <f t="shared" si="52"/>
        <v>0</v>
      </c>
      <c r="Q158" s="43">
        <f t="shared" si="51"/>
        <v>0</v>
      </c>
      <c r="R158" s="44"/>
      <c r="S158" s="44"/>
      <c r="T158" s="43">
        <f>SUM($E158:E158)</f>
        <v>0</v>
      </c>
      <c r="U158" s="43">
        <f>SUM($E158:F158)</f>
        <v>0</v>
      </c>
      <c r="V158" s="43">
        <f>SUM($E158:G158)</f>
        <v>0</v>
      </c>
      <c r="W158" s="43">
        <f>SUM($E158:H158)</f>
        <v>0</v>
      </c>
      <c r="X158" s="43">
        <f>SUM($E158:I158)</f>
        <v>0</v>
      </c>
      <c r="Y158" s="43">
        <f>SUM($E158:J158)</f>
        <v>0</v>
      </c>
      <c r="Z158" s="43">
        <f>SUM($E158:K158)</f>
        <v>0</v>
      </c>
      <c r="AA158" s="43">
        <f>SUM($E158:L158)</f>
        <v>0</v>
      </c>
      <c r="AB158" s="43">
        <f>SUM($E158:M158)</f>
        <v>0</v>
      </c>
      <c r="AC158" s="43">
        <f>SUM($E158:N158)</f>
        <v>0</v>
      </c>
      <c r="AD158" s="43">
        <f>SUM($E158:O158)</f>
        <v>0</v>
      </c>
      <c r="AE158" s="43">
        <f>SUM($E158:P158)</f>
        <v>0</v>
      </c>
      <c r="AG158" s="43">
        <f t="shared" si="49"/>
        <v>0</v>
      </c>
    </row>
    <row r="159" spans="1:33" ht="15.2" hidden="1" customHeight="1">
      <c r="A159" s="25">
        <v>2024</v>
      </c>
      <c r="B159" s="32"/>
      <c r="C159" s="30" t="s">
        <v>7</v>
      </c>
      <c r="D159" s="17"/>
      <c r="E159" s="43">
        <f t="shared" si="52"/>
        <v>0</v>
      </c>
      <c r="F159" s="43">
        <f t="shared" si="52"/>
        <v>0</v>
      </c>
      <c r="G159" s="43">
        <f t="shared" si="52"/>
        <v>0</v>
      </c>
      <c r="H159" s="43">
        <f t="shared" si="52"/>
        <v>0</v>
      </c>
      <c r="I159" s="43">
        <f t="shared" si="52"/>
        <v>0</v>
      </c>
      <c r="J159" s="43">
        <f t="shared" si="52"/>
        <v>0</v>
      </c>
      <c r="K159" s="43">
        <f t="shared" si="52"/>
        <v>0</v>
      </c>
      <c r="L159" s="43">
        <f t="shared" si="52"/>
        <v>0</v>
      </c>
      <c r="M159" s="43">
        <f t="shared" si="52"/>
        <v>0</v>
      </c>
      <c r="N159" s="43">
        <f t="shared" si="52"/>
        <v>0</v>
      </c>
      <c r="O159" s="43">
        <f t="shared" si="52"/>
        <v>0</v>
      </c>
      <c r="P159" s="43">
        <f t="shared" si="52"/>
        <v>0</v>
      </c>
      <c r="Q159" s="43">
        <f t="shared" si="51"/>
        <v>0</v>
      </c>
      <c r="R159" s="44"/>
      <c r="S159" s="44"/>
      <c r="T159" s="43">
        <f>SUM($E159:E159)</f>
        <v>0</v>
      </c>
      <c r="U159" s="43">
        <f>SUM($E159:F159)</f>
        <v>0</v>
      </c>
      <c r="V159" s="43">
        <f>SUM($E159:G159)</f>
        <v>0</v>
      </c>
      <c r="W159" s="43">
        <f>SUM($E159:H159)</f>
        <v>0</v>
      </c>
      <c r="X159" s="43">
        <f>SUM($E159:I159)</f>
        <v>0</v>
      </c>
      <c r="Y159" s="43">
        <f>SUM($E159:J159)</f>
        <v>0</v>
      </c>
      <c r="Z159" s="43">
        <f>SUM($E159:K159)</f>
        <v>0</v>
      </c>
      <c r="AA159" s="43">
        <f>SUM($E159:L159)</f>
        <v>0</v>
      </c>
      <c r="AB159" s="43">
        <f>SUM($E159:M159)</f>
        <v>0</v>
      </c>
      <c r="AC159" s="43">
        <f>SUM($E159:N159)</f>
        <v>0</v>
      </c>
      <c r="AD159" s="43">
        <f>SUM($E159:O159)</f>
        <v>0</v>
      </c>
      <c r="AE159" s="43">
        <f>SUM($E159:P159)</f>
        <v>0</v>
      </c>
      <c r="AG159" s="43">
        <f t="shared" si="49"/>
        <v>0</v>
      </c>
    </row>
    <row r="160" spans="1:33" ht="15.2" hidden="1" customHeight="1">
      <c r="A160" s="25">
        <v>2025</v>
      </c>
      <c r="B160" s="32"/>
      <c r="C160" s="30" t="s">
        <v>7</v>
      </c>
      <c r="D160" s="17"/>
      <c r="E160" s="43">
        <f t="shared" si="52"/>
        <v>0</v>
      </c>
      <c r="F160" s="43">
        <f t="shared" si="52"/>
        <v>0</v>
      </c>
      <c r="G160" s="43">
        <f t="shared" si="52"/>
        <v>0</v>
      </c>
      <c r="H160" s="43">
        <f t="shared" si="52"/>
        <v>0</v>
      </c>
      <c r="I160" s="43">
        <f t="shared" si="52"/>
        <v>0</v>
      </c>
      <c r="J160" s="43">
        <f t="shared" si="52"/>
        <v>0</v>
      </c>
      <c r="K160" s="43">
        <f t="shared" si="52"/>
        <v>0</v>
      </c>
      <c r="L160" s="43">
        <f t="shared" si="52"/>
        <v>0</v>
      </c>
      <c r="M160" s="43">
        <f t="shared" si="52"/>
        <v>0</v>
      </c>
      <c r="N160" s="43">
        <f t="shared" si="52"/>
        <v>0</v>
      </c>
      <c r="O160" s="43">
        <f t="shared" si="52"/>
        <v>0</v>
      </c>
      <c r="P160" s="43">
        <f t="shared" si="52"/>
        <v>0</v>
      </c>
      <c r="Q160" s="43">
        <f t="shared" si="51"/>
        <v>0</v>
      </c>
      <c r="R160" s="44"/>
      <c r="S160" s="44"/>
      <c r="T160" s="43">
        <f>SUM($E160:E160)</f>
        <v>0</v>
      </c>
      <c r="U160" s="43">
        <f>SUM($E160:F160)</f>
        <v>0</v>
      </c>
      <c r="V160" s="43">
        <f>SUM($E160:G160)</f>
        <v>0</v>
      </c>
      <c r="W160" s="43">
        <f>SUM($E160:H160)</f>
        <v>0</v>
      </c>
      <c r="X160" s="43">
        <f>SUM($E160:I160)</f>
        <v>0</v>
      </c>
      <c r="Y160" s="43">
        <f>SUM($E160:J160)</f>
        <v>0</v>
      </c>
      <c r="Z160" s="43">
        <f>SUM($E160:K160)</f>
        <v>0</v>
      </c>
      <c r="AA160" s="43">
        <f>SUM($E160:L160)</f>
        <v>0</v>
      </c>
      <c r="AB160" s="43">
        <f>SUM($E160:M160)</f>
        <v>0</v>
      </c>
      <c r="AC160" s="43">
        <f>SUM($E160:N160)</f>
        <v>0</v>
      </c>
      <c r="AD160" s="43">
        <f>SUM($E160:O160)</f>
        <v>0</v>
      </c>
      <c r="AE160" s="43">
        <f>SUM($E160:P160)</f>
        <v>0</v>
      </c>
      <c r="AG160" s="43">
        <f t="shared" si="49"/>
        <v>0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2"/>
        <v>0</v>
      </c>
      <c r="F161" s="43">
        <f t="shared" si="52"/>
        <v>0</v>
      </c>
      <c r="G161" s="43">
        <f t="shared" si="52"/>
        <v>0</v>
      </c>
      <c r="H161" s="43">
        <f t="shared" si="52"/>
        <v>0</v>
      </c>
      <c r="I161" s="43">
        <f t="shared" si="52"/>
        <v>0</v>
      </c>
      <c r="J161" s="43">
        <f t="shared" si="52"/>
        <v>0</v>
      </c>
      <c r="K161" s="43">
        <f t="shared" si="52"/>
        <v>8202</v>
      </c>
      <c r="L161" s="43">
        <f t="shared" si="52"/>
        <v>73791</v>
      </c>
      <c r="M161" s="43">
        <f t="shared" si="52"/>
        <v>0</v>
      </c>
      <c r="N161" s="43">
        <f t="shared" si="52"/>
        <v>0</v>
      </c>
      <c r="O161" s="43">
        <f t="shared" si="52"/>
        <v>0</v>
      </c>
      <c r="P161" s="43">
        <f t="shared" si="52"/>
        <v>0</v>
      </c>
      <c r="Q161" s="43">
        <f t="shared" si="51"/>
        <v>81993</v>
      </c>
      <c r="R161" s="44"/>
      <c r="S161" s="44"/>
      <c r="T161" s="43">
        <f>SUM($E161:E161)</f>
        <v>0</v>
      </c>
      <c r="U161" s="43">
        <f>SUM($E161:F161)</f>
        <v>0</v>
      </c>
      <c r="V161" s="43">
        <f>SUM($E161:G161)</f>
        <v>0</v>
      </c>
      <c r="W161" s="43">
        <f>SUM($E161:H161)</f>
        <v>0</v>
      </c>
      <c r="X161" s="43">
        <f>SUM($E161:I161)</f>
        <v>0</v>
      </c>
      <c r="Y161" s="43">
        <f>SUM($E161:J161)</f>
        <v>0</v>
      </c>
      <c r="Z161" s="43">
        <f>SUM($E161:K161)</f>
        <v>8202</v>
      </c>
      <c r="AA161" s="43">
        <f>SUM($E161:L161)</f>
        <v>81993</v>
      </c>
      <c r="AB161" s="43">
        <f>SUM($E161:M161)</f>
        <v>81993</v>
      </c>
      <c r="AC161" s="43">
        <f>SUM($E161:N161)</f>
        <v>81993</v>
      </c>
      <c r="AD161" s="43">
        <f>SUM($E161:O161)</f>
        <v>81993</v>
      </c>
      <c r="AE161" s="43">
        <f>SUM($E161:P161)</f>
        <v>81993</v>
      </c>
      <c r="AG161" s="43">
        <f t="shared" si="49"/>
        <v>81993</v>
      </c>
    </row>
    <row r="162" spans="1:33" ht="15.2" customHeight="1">
      <c r="R162" s="44"/>
      <c r="S162" s="44"/>
      <c r="AG162" s="43">
        <f t="shared" si="49"/>
        <v>0</v>
      </c>
    </row>
    <row r="163" spans="1:33" ht="15.2" customHeight="1">
      <c r="R163" s="19"/>
      <c r="S163" s="19"/>
      <c r="AG163" s="43">
        <f t="shared" si="49"/>
        <v>0</v>
      </c>
    </row>
    <row r="164" spans="1:33" ht="15.2" hidden="1" customHeight="1">
      <c r="A164" s="25">
        <v>2006</v>
      </c>
      <c r="B164" s="32"/>
      <c r="C164" s="30" t="s">
        <v>8</v>
      </c>
      <c r="E164" s="43">
        <f t="shared" ref="E164:P173" si="53">SUMIFS(E$11:E$115,$A$11:$A$115,$A164,$C$11:$C$115,$C164)</f>
        <v>0</v>
      </c>
      <c r="F164" s="43">
        <f t="shared" si="53"/>
        <v>0</v>
      </c>
      <c r="G164" s="43">
        <f t="shared" si="53"/>
        <v>0</v>
      </c>
      <c r="H164" s="43">
        <f t="shared" si="53"/>
        <v>0</v>
      </c>
      <c r="I164" s="43">
        <f t="shared" si="53"/>
        <v>0</v>
      </c>
      <c r="J164" s="43">
        <f t="shared" si="53"/>
        <v>0</v>
      </c>
      <c r="K164" s="43">
        <f t="shared" si="53"/>
        <v>0</v>
      </c>
      <c r="L164" s="43">
        <f t="shared" si="53"/>
        <v>0</v>
      </c>
      <c r="M164" s="43">
        <f t="shared" si="53"/>
        <v>0</v>
      </c>
      <c r="N164" s="43">
        <f t="shared" si="53"/>
        <v>0</v>
      </c>
      <c r="O164" s="43">
        <f t="shared" si="53"/>
        <v>0</v>
      </c>
      <c r="P164" s="43">
        <f t="shared" si="53"/>
        <v>0</v>
      </c>
      <c r="Q164" s="43">
        <f t="shared" ref="Q164:Q184" si="54">SUM(E164:P164)</f>
        <v>0</v>
      </c>
      <c r="R164" s="19"/>
      <c r="S164" s="19"/>
      <c r="T164" s="43">
        <f>SUM($E164:E164)</f>
        <v>0</v>
      </c>
      <c r="U164" s="43">
        <f>SUM($E164:F164)</f>
        <v>0</v>
      </c>
      <c r="V164" s="43">
        <f>SUM($E164:G164)</f>
        <v>0</v>
      </c>
      <c r="W164" s="43">
        <f>SUM($E164:H164)</f>
        <v>0</v>
      </c>
      <c r="X164" s="43">
        <f>SUM($E164:I164)</f>
        <v>0</v>
      </c>
      <c r="Y164" s="43">
        <f>SUM($E164:J164)</f>
        <v>0</v>
      </c>
      <c r="Z164" s="43">
        <f>SUM($E164:K164)</f>
        <v>0</v>
      </c>
      <c r="AA164" s="43">
        <f>SUM($E164:L164)</f>
        <v>0</v>
      </c>
      <c r="AB164" s="43">
        <f>SUM($E164:M164)</f>
        <v>0</v>
      </c>
      <c r="AC164" s="43">
        <f>SUM($E164:N164)</f>
        <v>0</v>
      </c>
      <c r="AD164" s="43">
        <f>SUM($E164:O164)</f>
        <v>0</v>
      </c>
      <c r="AE164" s="43">
        <f>SUM($E164:P164)</f>
        <v>0</v>
      </c>
      <c r="AG164" s="43">
        <f t="shared" si="49"/>
        <v>0</v>
      </c>
    </row>
    <row r="165" spans="1:33" ht="15.2" hidden="1" customHeight="1">
      <c r="A165" s="25">
        <v>2007</v>
      </c>
      <c r="B165" s="32"/>
      <c r="C165" s="30" t="s">
        <v>8</v>
      </c>
      <c r="E165" s="43">
        <f t="shared" si="53"/>
        <v>0</v>
      </c>
      <c r="F165" s="43">
        <f t="shared" si="53"/>
        <v>0</v>
      </c>
      <c r="G165" s="43">
        <f t="shared" si="53"/>
        <v>0</v>
      </c>
      <c r="H165" s="43">
        <f t="shared" si="53"/>
        <v>0</v>
      </c>
      <c r="I165" s="43">
        <f t="shared" si="53"/>
        <v>0</v>
      </c>
      <c r="J165" s="43">
        <f t="shared" si="53"/>
        <v>0</v>
      </c>
      <c r="K165" s="43">
        <f t="shared" si="53"/>
        <v>0</v>
      </c>
      <c r="L165" s="43">
        <f t="shared" si="53"/>
        <v>0</v>
      </c>
      <c r="M165" s="43">
        <f t="shared" si="53"/>
        <v>0</v>
      </c>
      <c r="N165" s="43">
        <f t="shared" si="53"/>
        <v>0</v>
      </c>
      <c r="O165" s="43">
        <f t="shared" si="53"/>
        <v>0</v>
      </c>
      <c r="P165" s="43">
        <f t="shared" si="53"/>
        <v>0</v>
      </c>
      <c r="Q165" s="43">
        <f t="shared" si="54"/>
        <v>0</v>
      </c>
      <c r="R165" s="19"/>
      <c r="S165" s="19"/>
      <c r="T165" s="43">
        <f>SUM($E165:E165)</f>
        <v>0</v>
      </c>
      <c r="U165" s="43">
        <f>SUM($E165:F165)</f>
        <v>0</v>
      </c>
      <c r="V165" s="43">
        <f>SUM($E165:G165)</f>
        <v>0</v>
      </c>
      <c r="W165" s="43">
        <f>SUM($E165:H165)</f>
        <v>0</v>
      </c>
      <c r="X165" s="43">
        <f>SUM($E165:I165)</f>
        <v>0</v>
      </c>
      <c r="Y165" s="43">
        <f>SUM($E165:J165)</f>
        <v>0</v>
      </c>
      <c r="Z165" s="43">
        <f>SUM($E165:K165)</f>
        <v>0</v>
      </c>
      <c r="AA165" s="43">
        <f>SUM($E165:L165)</f>
        <v>0</v>
      </c>
      <c r="AB165" s="43">
        <f>SUM($E165:M165)</f>
        <v>0</v>
      </c>
      <c r="AC165" s="43">
        <f>SUM($E165:N165)</f>
        <v>0</v>
      </c>
      <c r="AD165" s="43">
        <f>SUM($E165:O165)</f>
        <v>0</v>
      </c>
      <c r="AE165" s="43">
        <f>SUM($E165:P165)</f>
        <v>0</v>
      </c>
      <c r="AG165" s="43">
        <f t="shared" si="49"/>
        <v>0</v>
      </c>
    </row>
    <row r="166" spans="1:33" ht="15.2" hidden="1" customHeight="1">
      <c r="A166" s="25">
        <v>2008</v>
      </c>
      <c r="B166" s="32"/>
      <c r="C166" s="30" t="s">
        <v>8</v>
      </c>
      <c r="E166" s="43">
        <f t="shared" si="53"/>
        <v>0</v>
      </c>
      <c r="F166" s="43">
        <f t="shared" si="53"/>
        <v>0</v>
      </c>
      <c r="G166" s="43">
        <f t="shared" si="53"/>
        <v>0</v>
      </c>
      <c r="H166" s="43">
        <f t="shared" si="53"/>
        <v>0</v>
      </c>
      <c r="I166" s="43">
        <f t="shared" si="53"/>
        <v>0</v>
      </c>
      <c r="J166" s="43">
        <f t="shared" si="53"/>
        <v>0</v>
      </c>
      <c r="K166" s="43">
        <f t="shared" si="53"/>
        <v>0</v>
      </c>
      <c r="L166" s="43">
        <f t="shared" si="53"/>
        <v>0</v>
      </c>
      <c r="M166" s="43">
        <f t="shared" si="53"/>
        <v>0</v>
      </c>
      <c r="N166" s="43">
        <f t="shared" si="53"/>
        <v>0</v>
      </c>
      <c r="O166" s="43">
        <f t="shared" si="53"/>
        <v>0</v>
      </c>
      <c r="P166" s="43">
        <f t="shared" si="53"/>
        <v>0</v>
      </c>
      <c r="Q166" s="43">
        <f t="shared" si="54"/>
        <v>0</v>
      </c>
      <c r="R166" s="19"/>
      <c r="S166" s="19"/>
      <c r="T166" s="43">
        <f>SUM($E166:E166)</f>
        <v>0</v>
      </c>
      <c r="U166" s="43">
        <f>SUM($E166:F166)</f>
        <v>0</v>
      </c>
      <c r="V166" s="43">
        <f>SUM($E166:G166)</f>
        <v>0</v>
      </c>
      <c r="W166" s="43">
        <f>SUM($E166:H166)</f>
        <v>0</v>
      </c>
      <c r="X166" s="43">
        <f>SUM($E166:I166)</f>
        <v>0</v>
      </c>
      <c r="Y166" s="43">
        <f>SUM($E166:J166)</f>
        <v>0</v>
      </c>
      <c r="Z166" s="43">
        <f>SUM($E166:K166)</f>
        <v>0</v>
      </c>
      <c r="AA166" s="43">
        <f>SUM($E166:L166)</f>
        <v>0</v>
      </c>
      <c r="AB166" s="43">
        <f>SUM($E166:M166)</f>
        <v>0</v>
      </c>
      <c r="AC166" s="43">
        <f>SUM($E166:N166)</f>
        <v>0</v>
      </c>
      <c r="AD166" s="43">
        <f>SUM($E166:O166)</f>
        <v>0</v>
      </c>
      <c r="AE166" s="43">
        <f>SUM($E166:P166)</f>
        <v>0</v>
      </c>
      <c r="AG166" s="43">
        <f t="shared" si="49"/>
        <v>0</v>
      </c>
    </row>
    <row r="167" spans="1:33" ht="15.2" hidden="1" customHeight="1">
      <c r="A167" s="25">
        <v>2009</v>
      </c>
      <c r="B167" s="32"/>
      <c r="C167" s="30" t="s">
        <v>8</v>
      </c>
      <c r="E167" s="43">
        <f t="shared" si="53"/>
        <v>0</v>
      </c>
      <c r="F167" s="43">
        <f t="shared" si="53"/>
        <v>0</v>
      </c>
      <c r="G167" s="43">
        <f t="shared" si="53"/>
        <v>0</v>
      </c>
      <c r="H167" s="43">
        <f t="shared" si="53"/>
        <v>0</v>
      </c>
      <c r="I167" s="43">
        <f t="shared" si="53"/>
        <v>0</v>
      </c>
      <c r="J167" s="43">
        <f t="shared" si="53"/>
        <v>0</v>
      </c>
      <c r="K167" s="43">
        <f t="shared" si="53"/>
        <v>0</v>
      </c>
      <c r="L167" s="43">
        <f t="shared" si="53"/>
        <v>0</v>
      </c>
      <c r="M167" s="43">
        <f t="shared" si="53"/>
        <v>0</v>
      </c>
      <c r="N167" s="43">
        <f t="shared" si="53"/>
        <v>0</v>
      </c>
      <c r="O167" s="43">
        <f t="shared" si="53"/>
        <v>0</v>
      </c>
      <c r="P167" s="43">
        <f t="shared" si="53"/>
        <v>0</v>
      </c>
      <c r="Q167" s="43">
        <f t="shared" si="54"/>
        <v>0</v>
      </c>
      <c r="R167" s="19"/>
      <c r="S167" s="19"/>
      <c r="T167" s="43">
        <f>SUM($E167:E167)</f>
        <v>0</v>
      </c>
      <c r="U167" s="43">
        <f>SUM($E167:F167)</f>
        <v>0</v>
      </c>
      <c r="V167" s="43">
        <f>SUM($E167:G167)</f>
        <v>0</v>
      </c>
      <c r="W167" s="43">
        <f>SUM($E167:H167)</f>
        <v>0</v>
      </c>
      <c r="X167" s="43">
        <f>SUM($E167:I167)</f>
        <v>0</v>
      </c>
      <c r="Y167" s="43">
        <f>SUM($E167:J167)</f>
        <v>0</v>
      </c>
      <c r="Z167" s="43">
        <f>SUM($E167:K167)</f>
        <v>0</v>
      </c>
      <c r="AA167" s="43">
        <f>SUM($E167:L167)</f>
        <v>0</v>
      </c>
      <c r="AB167" s="43">
        <f>SUM($E167:M167)</f>
        <v>0</v>
      </c>
      <c r="AC167" s="43">
        <f>SUM($E167:N167)</f>
        <v>0</v>
      </c>
      <c r="AD167" s="43">
        <f>SUM($E167:O167)</f>
        <v>0</v>
      </c>
      <c r="AE167" s="43">
        <f>SUM($E167:P167)</f>
        <v>0</v>
      </c>
      <c r="AG167" s="43">
        <f t="shared" si="49"/>
        <v>0</v>
      </c>
    </row>
    <row r="168" spans="1:33" ht="15.2" hidden="1" customHeight="1">
      <c r="A168" s="25">
        <v>2010</v>
      </c>
      <c r="B168" s="32"/>
      <c r="C168" s="30" t="s">
        <v>8</v>
      </c>
      <c r="E168" s="43">
        <f t="shared" si="53"/>
        <v>0</v>
      </c>
      <c r="F168" s="43">
        <f t="shared" si="53"/>
        <v>0</v>
      </c>
      <c r="G168" s="43">
        <f t="shared" si="53"/>
        <v>0</v>
      </c>
      <c r="H168" s="43">
        <f t="shared" si="53"/>
        <v>0</v>
      </c>
      <c r="I168" s="43">
        <f t="shared" si="53"/>
        <v>0</v>
      </c>
      <c r="J168" s="43">
        <f t="shared" si="53"/>
        <v>0</v>
      </c>
      <c r="K168" s="43">
        <f t="shared" si="53"/>
        <v>0</v>
      </c>
      <c r="L168" s="43">
        <f t="shared" si="53"/>
        <v>0</v>
      </c>
      <c r="M168" s="43">
        <f t="shared" si="53"/>
        <v>0</v>
      </c>
      <c r="N168" s="43">
        <f t="shared" si="53"/>
        <v>0</v>
      </c>
      <c r="O168" s="43">
        <f t="shared" si="53"/>
        <v>0</v>
      </c>
      <c r="P168" s="43">
        <f t="shared" si="53"/>
        <v>0</v>
      </c>
      <c r="Q168" s="43">
        <f t="shared" si="54"/>
        <v>0</v>
      </c>
      <c r="R168" s="19"/>
      <c r="S168" s="19"/>
      <c r="T168" s="43">
        <f>SUM($E168:E168)</f>
        <v>0</v>
      </c>
      <c r="U168" s="43">
        <f>SUM($E168:F168)</f>
        <v>0</v>
      </c>
      <c r="V168" s="43">
        <f>SUM($E168:G168)</f>
        <v>0</v>
      </c>
      <c r="W168" s="43">
        <f>SUM($E168:H168)</f>
        <v>0</v>
      </c>
      <c r="X168" s="43">
        <f>SUM($E168:I168)</f>
        <v>0</v>
      </c>
      <c r="Y168" s="43">
        <f>SUM($E168:J168)</f>
        <v>0</v>
      </c>
      <c r="Z168" s="43">
        <f>SUM($E168:K168)</f>
        <v>0</v>
      </c>
      <c r="AA168" s="43">
        <f>SUM($E168:L168)</f>
        <v>0</v>
      </c>
      <c r="AB168" s="43">
        <f>SUM($E168:M168)</f>
        <v>0</v>
      </c>
      <c r="AC168" s="43">
        <f>SUM($E168:N168)</f>
        <v>0</v>
      </c>
      <c r="AD168" s="43">
        <f>SUM($E168:O168)</f>
        <v>0</v>
      </c>
      <c r="AE168" s="43">
        <f>SUM($E168:P168)</f>
        <v>0</v>
      </c>
      <c r="AG168" s="43">
        <f t="shared" si="49"/>
        <v>0</v>
      </c>
    </row>
    <row r="169" spans="1:33" ht="15.2" hidden="1" customHeight="1">
      <c r="A169" s="25">
        <v>2011</v>
      </c>
      <c r="B169" s="32"/>
      <c r="C169" s="30" t="s">
        <v>8</v>
      </c>
      <c r="E169" s="43">
        <f t="shared" si="53"/>
        <v>0</v>
      </c>
      <c r="F169" s="43">
        <f t="shared" si="53"/>
        <v>0</v>
      </c>
      <c r="G169" s="43">
        <f t="shared" si="53"/>
        <v>0</v>
      </c>
      <c r="H169" s="43">
        <f t="shared" si="53"/>
        <v>0</v>
      </c>
      <c r="I169" s="43">
        <f t="shared" si="53"/>
        <v>0</v>
      </c>
      <c r="J169" s="43">
        <f t="shared" si="53"/>
        <v>0</v>
      </c>
      <c r="K169" s="43">
        <f t="shared" si="53"/>
        <v>0</v>
      </c>
      <c r="L169" s="43">
        <f t="shared" si="53"/>
        <v>0</v>
      </c>
      <c r="M169" s="43">
        <f t="shared" si="53"/>
        <v>0</v>
      </c>
      <c r="N169" s="43">
        <f t="shared" si="53"/>
        <v>0</v>
      </c>
      <c r="O169" s="43">
        <f t="shared" si="53"/>
        <v>0</v>
      </c>
      <c r="P169" s="43">
        <f t="shared" si="53"/>
        <v>0</v>
      </c>
      <c r="Q169" s="43">
        <f t="shared" si="54"/>
        <v>0</v>
      </c>
      <c r="R169" s="19"/>
      <c r="S169" s="19"/>
      <c r="T169" s="43">
        <f>SUM($E169:E169)</f>
        <v>0</v>
      </c>
      <c r="U169" s="43">
        <f>SUM($E169:F169)</f>
        <v>0</v>
      </c>
      <c r="V169" s="43">
        <f>SUM($E169:G169)</f>
        <v>0</v>
      </c>
      <c r="W169" s="43">
        <f>SUM($E169:H169)</f>
        <v>0</v>
      </c>
      <c r="X169" s="43">
        <f>SUM($E169:I169)</f>
        <v>0</v>
      </c>
      <c r="Y169" s="43">
        <f>SUM($E169:J169)</f>
        <v>0</v>
      </c>
      <c r="Z169" s="43">
        <f>SUM($E169:K169)</f>
        <v>0</v>
      </c>
      <c r="AA169" s="43">
        <f>SUM($E169:L169)</f>
        <v>0</v>
      </c>
      <c r="AB169" s="43">
        <f>SUM($E169:M169)</f>
        <v>0</v>
      </c>
      <c r="AC169" s="43">
        <f>SUM($E169:N169)</f>
        <v>0</v>
      </c>
      <c r="AD169" s="43">
        <f>SUM($E169:O169)</f>
        <v>0</v>
      </c>
      <c r="AE169" s="43">
        <f>SUM($E169:P169)</f>
        <v>0</v>
      </c>
      <c r="AG169" s="43">
        <f t="shared" si="49"/>
        <v>0</v>
      </c>
    </row>
    <row r="170" spans="1:33" ht="15.2" hidden="1" customHeight="1">
      <c r="A170" s="25">
        <v>2012</v>
      </c>
      <c r="B170" s="32"/>
      <c r="C170" s="30" t="s">
        <v>8</v>
      </c>
      <c r="E170" s="43">
        <f t="shared" si="53"/>
        <v>0</v>
      </c>
      <c r="F170" s="43">
        <f t="shared" si="53"/>
        <v>0</v>
      </c>
      <c r="G170" s="43">
        <f t="shared" si="53"/>
        <v>0</v>
      </c>
      <c r="H170" s="43">
        <f t="shared" si="53"/>
        <v>0</v>
      </c>
      <c r="I170" s="43">
        <f t="shared" si="53"/>
        <v>0</v>
      </c>
      <c r="J170" s="43">
        <f t="shared" si="53"/>
        <v>0</v>
      </c>
      <c r="K170" s="43">
        <f t="shared" si="53"/>
        <v>0</v>
      </c>
      <c r="L170" s="43">
        <f t="shared" si="53"/>
        <v>0</v>
      </c>
      <c r="M170" s="43">
        <f t="shared" si="53"/>
        <v>0</v>
      </c>
      <c r="N170" s="43">
        <f t="shared" si="53"/>
        <v>0</v>
      </c>
      <c r="O170" s="43">
        <f t="shared" si="53"/>
        <v>0</v>
      </c>
      <c r="P170" s="43">
        <f t="shared" si="53"/>
        <v>0</v>
      </c>
      <c r="Q170" s="43">
        <f t="shared" si="54"/>
        <v>0</v>
      </c>
      <c r="R170" s="19"/>
      <c r="S170" s="19"/>
      <c r="T170" s="43">
        <f>SUM($E170:E170)</f>
        <v>0</v>
      </c>
      <c r="U170" s="43">
        <f>SUM($E170:F170)</f>
        <v>0</v>
      </c>
      <c r="V170" s="43">
        <f>SUM($E170:G170)</f>
        <v>0</v>
      </c>
      <c r="W170" s="43">
        <f>SUM($E170:H170)</f>
        <v>0</v>
      </c>
      <c r="X170" s="43">
        <f>SUM($E170:I170)</f>
        <v>0</v>
      </c>
      <c r="Y170" s="43">
        <f>SUM($E170:J170)</f>
        <v>0</v>
      </c>
      <c r="Z170" s="43">
        <f>SUM($E170:K170)</f>
        <v>0</v>
      </c>
      <c r="AA170" s="43">
        <f>SUM($E170:L170)</f>
        <v>0</v>
      </c>
      <c r="AB170" s="43">
        <f>SUM($E170:M170)</f>
        <v>0</v>
      </c>
      <c r="AC170" s="43">
        <f>SUM($E170:N170)</f>
        <v>0</v>
      </c>
      <c r="AD170" s="43">
        <f>SUM($E170:O170)</f>
        <v>0</v>
      </c>
      <c r="AE170" s="43">
        <f>SUM($E170:P170)</f>
        <v>0</v>
      </c>
      <c r="AG170" s="43">
        <f t="shared" si="49"/>
        <v>0</v>
      </c>
    </row>
    <row r="171" spans="1:33" ht="15.2" hidden="1" customHeight="1">
      <c r="A171" s="25">
        <v>2013</v>
      </c>
      <c r="B171" s="32"/>
      <c r="C171" s="30" t="s">
        <v>8</v>
      </c>
      <c r="E171" s="43">
        <f t="shared" si="53"/>
        <v>0</v>
      </c>
      <c r="F171" s="43">
        <f t="shared" si="53"/>
        <v>0</v>
      </c>
      <c r="G171" s="43">
        <f t="shared" si="53"/>
        <v>0</v>
      </c>
      <c r="H171" s="43">
        <f t="shared" si="53"/>
        <v>0</v>
      </c>
      <c r="I171" s="43">
        <f t="shared" si="53"/>
        <v>0</v>
      </c>
      <c r="J171" s="43">
        <f t="shared" si="53"/>
        <v>0</v>
      </c>
      <c r="K171" s="43">
        <f t="shared" si="53"/>
        <v>0</v>
      </c>
      <c r="L171" s="43">
        <f t="shared" si="53"/>
        <v>0</v>
      </c>
      <c r="M171" s="43">
        <f t="shared" si="53"/>
        <v>0</v>
      </c>
      <c r="N171" s="43">
        <f t="shared" si="53"/>
        <v>0</v>
      </c>
      <c r="O171" s="43">
        <f t="shared" si="53"/>
        <v>0</v>
      </c>
      <c r="P171" s="43">
        <f t="shared" si="53"/>
        <v>0</v>
      </c>
      <c r="Q171" s="43">
        <f t="shared" si="54"/>
        <v>0</v>
      </c>
      <c r="R171" s="19"/>
      <c r="S171" s="19"/>
      <c r="T171" s="43">
        <f>SUM($E171:E171)</f>
        <v>0</v>
      </c>
      <c r="U171" s="43">
        <f>SUM($E171:F171)</f>
        <v>0</v>
      </c>
      <c r="V171" s="43">
        <f>SUM($E171:G171)</f>
        <v>0</v>
      </c>
      <c r="W171" s="43">
        <f>SUM($E171:H171)</f>
        <v>0</v>
      </c>
      <c r="X171" s="43">
        <f>SUM($E171:I171)</f>
        <v>0</v>
      </c>
      <c r="Y171" s="43">
        <f>SUM($E171:J171)</f>
        <v>0</v>
      </c>
      <c r="Z171" s="43">
        <f>SUM($E171:K171)</f>
        <v>0</v>
      </c>
      <c r="AA171" s="43">
        <f>SUM($E171:L171)</f>
        <v>0</v>
      </c>
      <c r="AB171" s="43">
        <f>SUM($E171:M171)</f>
        <v>0</v>
      </c>
      <c r="AC171" s="43">
        <f>SUM($E171:N171)</f>
        <v>0</v>
      </c>
      <c r="AD171" s="43">
        <f>SUM($E171:O171)</f>
        <v>0</v>
      </c>
      <c r="AE171" s="43">
        <f>SUM($E171:P171)</f>
        <v>0</v>
      </c>
      <c r="AG171" s="43">
        <f t="shared" si="49"/>
        <v>0</v>
      </c>
    </row>
    <row r="172" spans="1:33" ht="15.2" hidden="1" customHeight="1">
      <c r="A172" s="25">
        <v>2014</v>
      </c>
      <c r="B172" s="32"/>
      <c r="C172" s="30" t="s">
        <v>8</v>
      </c>
      <c r="E172" s="43">
        <f t="shared" si="53"/>
        <v>0</v>
      </c>
      <c r="F172" s="43">
        <f t="shared" si="53"/>
        <v>0</v>
      </c>
      <c r="G172" s="43">
        <f t="shared" si="53"/>
        <v>0</v>
      </c>
      <c r="H172" s="43">
        <f t="shared" si="53"/>
        <v>0</v>
      </c>
      <c r="I172" s="43">
        <f t="shared" si="53"/>
        <v>0</v>
      </c>
      <c r="J172" s="43">
        <f t="shared" si="53"/>
        <v>0</v>
      </c>
      <c r="K172" s="43">
        <f t="shared" si="53"/>
        <v>0</v>
      </c>
      <c r="L172" s="43">
        <f t="shared" si="53"/>
        <v>0</v>
      </c>
      <c r="M172" s="43">
        <f t="shared" si="53"/>
        <v>0</v>
      </c>
      <c r="N172" s="43">
        <f t="shared" si="53"/>
        <v>0</v>
      </c>
      <c r="O172" s="43">
        <f t="shared" si="53"/>
        <v>0</v>
      </c>
      <c r="P172" s="43">
        <f t="shared" si="53"/>
        <v>0</v>
      </c>
      <c r="Q172" s="43">
        <f t="shared" si="54"/>
        <v>0</v>
      </c>
      <c r="R172" s="19"/>
      <c r="S172" s="19"/>
      <c r="T172" s="43">
        <f>SUM($E172:E172)</f>
        <v>0</v>
      </c>
      <c r="U172" s="43">
        <f>SUM($E172:F172)</f>
        <v>0</v>
      </c>
      <c r="V172" s="43">
        <f>SUM($E172:G172)</f>
        <v>0</v>
      </c>
      <c r="W172" s="43">
        <f>SUM($E172:H172)</f>
        <v>0</v>
      </c>
      <c r="X172" s="43">
        <f>SUM($E172:I172)</f>
        <v>0</v>
      </c>
      <c r="Y172" s="43">
        <f>SUM($E172:J172)</f>
        <v>0</v>
      </c>
      <c r="Z172" s="43">
        <f>SUM($E172:K172)</f>
        <v>0</v>
      </c>
      <c r="AA172" s="43">
        <f>SUM($E172:L172)</f>
        <v>0</v>
      </c>
      <c r="AB172" s="43">
        <f>SUM($E172:M172)</f>
        <v>0</v>
      </c>
      <c r="AC172" s="43">
        <f>SUM($E172:N172)</f>
        <v>0</v>
      </c>
      <c r="AD172" s="43">
        <f>SUM($E172:O172)</f>
        <v>0</v>
      </c>
      <c r="AE172" s="43">
        <f>SUM($E172:P172)</f>
        <v>0</v>
      </c>
      <c r="AG172" s="43">
        <f t="shared" si="49"/>
        <v>0</v>
      </c>
    </row>
    <row r="173" spans="1:33" ht="15.2" hidden="1" customHeight="1">
      <c r="A173" s="25">
        <v>2015</v>
      </c>
      <c r="B173" s="32"/>
      <c r="C173" s="30" t="s">
        <v>8</v>
      </c>
      <c r="E173" s="43">
        <f t="shared" si="53"/>
        <v>0</v>
      </c>
      <c r="F173" s="43">
        <f t="shared" si="53"/>
        <v>0</v>
      </c>
      <c r="G173" s="43">
        <f t="shared" si="53"/>
        <v>0</v>
      </c>
      <c r="H173" s="43">
        <f t="shared" si="53"/>
        <v>0</v>
      </c>
      <c r="I173" s="43">
        <f t="shared" si="53"/>
        <v>0</v>
      </c>
      <c r="J173" s="43">
        <f t="shared" si="53"/>
        <v>0</v>
      </c>
      <c r="K173" s="43">
        <f t="shared" si="53"/>
        <v>0</v>
      </c>
      <c r="L173" s="43">
        <f t="shared" si="53"/>
        <v>0</v>
      </c>
      <c r="M173" s="43">
        <f t="shared" si="53"/>
        <v>0</v>
      </c>
      <c r="N173" s="43">
        <f t="shared" si="53"/>
        <v>0</v>
      </c>
      <c r="O173" s="43">
        <f t="shared" si="53"/>
        <v>0</v>
      </c>
      <c r="P173" s="43">
        <f t="shared" si="53"/>
        <v>0</v>
      </c>
      <c r="Q173" s="43">
        <f t="shared" si="54"/>
        <v>0</v>
      </c>
      <c r="R173" s="19"/>
      <c r="S173" s="19"/>
      <c r="T173" s="43">
        <f>SUM($E173:E173)</f>
        <v>0</v>
      </c>
      <c r="U173" s="43">
        <f>SUM($E173:F173)</f>
        <v>0</v>
      </c>
      <c r="V173" s="43">
        <f>SUM($E173:G173)</f>
        <v>0</v>
      </c>
      <c r="W173" s="43">
        <f>SUM($E173:H173)</f>
        <v>0</v>
      </c>
      <c r="X173" s="43">
        <f>SUM($E173:I173)</f>
        <v>0</v>
      </c>
      <c r="Y173" s="43">
        <f>SUM($E173:J173)</f>
        <v>0</v>
      </c>
      <c r="Z173" s="43">
        <f>SUM($E173:K173)</f>
        <v>0</v>
      </c>
      <c r="AA173" s="43">
        <f>SUM($E173:L173)</f>
        <v>0</v>
      </c>
      <c r="AB173" s="43">
        <f>SUM($E173:M173)</f>
        <v>0</v>
      </c>
      <c r="AC173" s="43">
        <f>SUM($E173:N173)</f>
        <v>0</v>
      </c>
      <c r="AD173" s="43">
        <f>SUM($E173:O173)</f>
        <v>0</v>
      </c>
      <c r="AE173" s="43">
        <f>SUM($E173:P173)</f>
        <v>0</v>
      </c>
      <c r="AG173" s="43">
        <f t="shared" si="49"/>
        <v>0</v>
      </c>
    </row>
    <row r="174" spans="1:33" ht="15.2" hidden="1" customHeight="1">
      <c r="A174" s="25">
        <v>2016</v>
      </c>
      <c r="B174" s="32"/>
      <c r="C174" s="30" t="s">
        <v>8</v>
      </c>
      <c r="E174" s="43">
        <f t="shared" ref="E174:P184" si="55">SUMIFS(E$11:E$115,$A$11:$A$115,$A174,$C$11:$C$115,$C174)</f>
        <v>0</v>
      </c>
      <c r="F174" s="43">
        <f t="shared" si="55"/>
        <v>0</v>
      </c>
      <c r="G174" s="43">
        <f t="shared" si="55"/>
        <v>0</v>
      </c>
      <c r="H174" s="43">
        <f t="shared" si="55"/>
        <v>0</v>
      </c>
      <c r="I174" s="43">
        <f t="shared" si="55"/>
        <v>0</v>
      </c>
      <c r="J174" s="43">
        <f t="shared" si="55"/>
        <v>0</v>
      </c>
      <c r="K174" s="43">
        <f t="shared" si="55"/>
        <v>0</v>
      </c>
      <c r="L174" s="43">
        <f t="shared" si="55"/>
        <v>0</v>
      </c>
      <c r="M174" s="43">
        <f t="shared" si="55"/>
        <v>0</v>
      </c>
      <c r="N174" s="43">
        <f t="shared" si="55"/>
        <v>0</v>
      </c>
      <c r="O174" s="43">
        <f t="shared" si="55"/>
        <v>0</v>
      </c>
      <c r="P174" s="43">
        <f t="shared" si="55"/>
        <v>0</v>
      </c>
      <c r="Q174" s="43">
        <f t="shared" si="54"/>
        <v>0</v>
      </c>
      <c r="R174" s="19"/>
      <c r="S174" s="19"/>
      <c r="T174" s="43">
        <f>SUM($E174:E174)</f>
        <v>0</v>
      </c>
      <c r="U174" s="43">
        <f>SUM($E174:F174)</f>
        <v>0</v>
      </c>
      <c r="V174" s="43">
        <f>SUM($E174:G174)</f>
        <v>0</v>
      </c>
      <c r="W174" s="43">
        <f>SUM($E174:H174)</f>
        <v>0</v>
      </c>
      <c r="X174" s="43">
        <f>SUM($E174:I174)</f>
        <v>0</v>
      </c>
      <c r="Y174" s="43">
        <f>SUM($E174:J174)</f>
        <v>0</v>
      </c>
      <c r="Z174" s="43">
        <f>SUM($E174:K174)</f>
        <v>0</v>
      </c>
      <c r="AA174" s="43">
        <f>SUM($E174:L174)</f>
        <v>0</v>
      </c>
      <c r="AB174" s="43">
        <f>SUM($E174:M174)</f>
        <v>0</v>
      </c>
      <c r="AC174" s="43">
        <f>SUM($E174:N174)</f>
        <v>0</v>
      </c>
      <c r="AD174" s="43">
        <f>SUM($E174:O174)</f>
        <v>0</v>
      </c>
      <c r="AE174" s="43">
        <f>SUM($E174:P174)</f>
        <v>0</v>
      </c>
      <c r="AG174" s="43">
        <f t="shared" si="49"/>
        <v>0</v>
      </c>
    </row>
    <row r="175" spans="1:33" ht="15.2" hidden="1" customHeight="1">
      <c r="A175" s="25">
        <v>2017</v>
      </c>
      <c r="B175" s="32"/>
      <c r="C175" s="30" t="s">
        <v>8</v>
      </c>
      <c r="E175" s="43">
        <f t="shared" si="55"/>
        <v>0</v>
      </c>
      <c r="F175" s="43">
        <f t="shared" si="55"/>
        <v>0</v>
      </c>
      <c r="G175" s="43">
        <f t="shared" si="55"/>
        <v>0</v>
      </c>
      <c r="H175" s="43">
        <f t="shared" si="55"/>
        <v>0</v>
      </c>
      <c r="I175" s="43">
        <f t="shared" si="55"/>
        <v>0</v>
      </c>
      <c r="J175" s="43">
        <f t="shared" si="55"/>
        <v>0</v>
      </c>
      <c r="K175" s="43">
        <f t="shared" si="55"/>
        <v>0</v>
      </c>
      <c r="L175" s="43">
        <f t="shared" si="55"/>
        <v>0</v>
      </c>
      <c r="M175" s="43">
        <f t="shared" si="55"/>
        <v>0</v>
      </c>
      <c r="N175" s="43">
        <f t="shared" si="55"/>
        <v>0</v>
      </c>
      <c r="O175" s="43">
        <f t="shared" si="55"/>
        <v>0</v>
      </c>
      <c r="P175" s="43">
        <f t="shared" si="55"/>
        <v>0</v>
      </c>
      <c r="Q175" s="43">
        <f t="shared" si="54"/>
        <v>0</v>
      </c>
      <c r="R175" s="19"/>
      <c r="S175" s="19"/>
      <c r="T175" s="43">
        <f>SUM($E175:E175)</f>
        <v>0</v>
      </c>
      <c r="U175" s="43">
        <f>SUM($E175:F175)</f>
        <v>0</v>
      </c>
      <c r="V175" s="43">
        <f>SUM($E175:G175)</f>
        <v>0</v>
      </c>
      <c r="W175" s="43">
        <f>SUM($E175:H175)</f>
        <v>0</v>
      </c>
      <c r="X175" s="43">
        <f>SUM($E175:I175)</f>
        <v>0</v>
      </c>
      <c r="Y175" s="43">
        <f>SUM($E175:J175)</f>
        <v>0</v>
      </c>
      <c r="Z175" s="43">
        <f>SUM($E175:K175)</f>
        <v>0</v>
      </c>
      <c r="AA175" s="43">
        <f>SUM($E175:L175)</f>
        <v>0</v>
      </c>
      <c r="AB175" s="43">
        <f>SUM($E175:M175)</f>
        <v>0</v>
      </c>
      <c r="AC175" s="43">
        <f>SUM($E175:N175)</f>
        <v>0</v>
      </c>
      <c r="AD175" s="43">
        <f>SUM($E175:O175)</f>
        <v>0</v>
      </c>
      <c r="AE175" s="43">
        <f>SUM($E175:P175)</f>
        <v>0</v>
      </c>
      <c r="AG175" s="43">
        <f t="shared" si="49"/>
        <v>0</v>
      </c>
    </row>
    <row r="176" spans="1:33" ht="15.2" hidden="1" customHeight="1">
      <c r="A176" s="25">
        <v>2018</v>
      </c>
      <c r="B176" s="32"/>
      <c r="C176" s="30" t="s">
        <v>8</v>
      </c>
      <c r="E176" s="43">
        <f t="shared" si="55"/>
        <v>0</v>
      </c>
      <c r="F176" s="43">
        <f t="shared" si="55"/>
        <v>0</v>
      </c>
      <c r="G176" s="43">
        <f t="shared" si="55"/>
        <v>0</v>
      </c>
      <c r="H176" s="43">
        <f t="shared" si="55"/>
        <v>0</v>
      </c>
      <c r="I176" s="43">
        <f t="shared" si="55"/>
        <v>0</v>
      </c>
      <c r="J176" s="43">
        <f t="shared" si="55"/>
        <v>0</v>
      </c>
      <c r="K176" s="43">
        <f t="shared" si="55"/>
        <v>0</v>
      </c>
      <c r="L176" s="43">
        <f t="shared" si="55"/>
        <v>0</v>
      </c>
      <c r="M176" s="43">
        <f t="shared" si="55"/>
        <v>0</v>
      </c>
      <c r="N176" s="43">
        <f t="shared" si="55"/>
        <v>0</v>
      </c>
      <c r="O176" s="43">
        <f t="shared" si="55"/>
        <v>0</v>
      </c>
      <c r="P176" s="43">
        <f t="shared" si="55"/>
        <v>0</v>
      </c>
      <c r="Q176" s="43">
        <f t="shared" si="54"/>
        <v>0</v>
      </c>
      <c r="R176" s="19"/>
      <c r="S176" s="19"/>
      <c r="T176" s="43">
        <f>SUM($E176:E176)</f>
        <v>0</v>
      </c>
      <c r="U176" s="43">
        <f>SUM($E176:F176)</f>
        <v>0</v>
      </c>
      <c r="V176" s="43">
        <f>SUM($E176:G176)</f>
        <v>0</v>
      </c>
      <c r="W176" s="43">
        <f>SUM($E176:H176)</f>
        <v>0</v>
      </c>
      <c r="X176" s="43">
        <f>SUM($E176:I176)</f>
        <v>0</v>
      </c>
      <c r="Y176" s="43">
        <f>SUM($E176:J176)</f>
        <v>0</v>
      </c>
      <c r="Z176" s="43">
        <f>SUM($E176:K176)</f>
        <v>0</v>
      </c>
      <c r="AA176" s="43">
        <f>SUM($E176:L176)</f>
        <v>0</v>
      </c>
      <c r="AB176" s="43">
        <f>SUM($E176:M176)</f>
        <v>0</v>
      </c>
      <c r="AC176" s="43">
        <f>SUM($E176:N176)</f>
        <v>0</v>
      </c>
      <c r="AD176" s="43">
        <f>SUM($E176:O176)</f>
        <v>0</v>
      </c>
      <c r="AE176" s="43">
        <f>SUM($E176:P176)</f>
        <v>0</v>
      </c>
      <c r="AG176" s="43">
        <f t="shared" si="49"/>
        <v>0</v>
      </c>
    </row>
    <row r="177" spans="1:33" ht="15.2" hidden="1" customHeight="1">
      <c r="A177" s="25">
        <v>2019</v>
      </c>
      <c r="B177" s="32"/>
      <c r="C177" s="30" t="s">
        <v>8</v>
      </c>
      <c r="E177" s="43">
        <f t="shared" si="55"/>
        <v>0</v>
      </c>
      <c r="F177" s="43">
        <f t="shared" si="55"/>
        <v>0</v>
      </c>
      <c r="G177" s="43">
        <f t="shared" si="55"/>
        <v>0</v>
      </c>
      <c r="H177" s="43">
        <f t="shared" si="55"/>
        <v>0</v>
      </c>
      <c r="I177" s="43">
        <f t="shared" si="55"/>
        <v>0</v>
      </c>
      <c r="J177" s="43">
        <f t="shared" si="55"/>
        <v>0</v>
      </c>
      <c r="K177" s="43">
        <f t="shared" si="55"/>
        <v>0</v>
      </c>
      <c r="L177" s="43">
        <f t="shared" si="55"/>
        <v>0</v>
      </c>
      <c r="M177" s="43">
        <f t="shared" si="55"/>
        <v>0</v>
      </c>
      <c r="N177" s="43">
        <f t="shared" si="55"/>
        <v>0</v>
      </c>
      <c r="O177" s="43">
        <f t="shared" si="55"/>
        <v>0</v>
      </c>
      <c r="P177" s="43">
        <f t="shared" si="55"/>
        <v>0</v>
      </c>
      <c r="Q177" s="43">
        <f t="shared" si="54"/>
        <v>0</v>
      </c>
      <c r="R177" s="19"/>
      <c r="S177" s="19"/>
      <c r="T177" s="43">
        <f>SUM($E177:E177)</f>
        <v>0</v>
      </c>
      <c r="U177" s="43">
        <f>SUM($E177:F177)</f>
        <v>0</v>
      </c>
      <c r="V177" s="43">
        <f>SUM($E177:G177)</f>
        <v>0</v>
      </c>
      <c r="W177" s="43">
        <f>SUM($E177:H177)</f>
        <v>0</v>
      </c>
      <c r="X177" s="43">
        <f>SUM($E177:I177)</f>
        <v>0</v>
      </c>
      <c r="Y177" s="43">
        <f>SUM($E177:J177)</f>
        <v>0</v>
      </c>
      <c r="Z177" s="43">
        <f>SUM($E177:K177)</f>
        <v>0</v>
      </c>
      <c r="AA177" s="43">
        <f>SUM($E177:L177)</f>
        <v>0</v>
      </c>
      <c r="AB177" s="43">
        <f>SUM($E177:M177)</f>
        <v>0</v>
      </c>
      <c r="AC177" s="43">
        <f>SUM($E177:N177)</f>
        <v>0</v>
      </c>
      <c r="AD177" s="43">
        <f>SUM($E177:O177)</f>
        <v>0</v>
      </c>
      <c r="AE177" s="43">
        <f>SUM($E177:P177)</f>
        <v>0</v>
      </c>
      <c r="AG177" s="43">
        <f t="shared" si="49"/>
        <v>0</v>
      </c>
    </row>
    <row r="178" spans="1:33" ht="15.2" hidden="1" customHeight="1">
      <c r="A178" s="25">
        <v>2020</v>
      </c>
      <c r="B178" s="32"/>
      <c r="C178" s="30" t="s">
        <v>8</v>
      </c>
      <c r="E178" s="43">
        <f t="shared" si="55"/>
        <v>0</v>
      </c>
      <c r="F178" s="43">
        <f t="shared" si="55"/>
        <v>0</v>
      </c>
      <c r="G178" s="43">
        <f t="shared" si="55"/>
        <v>0</v>
      </c>
      <c r="H178" s="43">
        <f t="shared" si="55"/>
        <v>0</v>
      </c>
      <c r="I178" s="43">
        <f t="shared" si="55"/>
        <v>0</v>
      </c>
      <c r="J178" s="43">
        <f t="shared" si="55"/>
        <v>0</v>
      </c>
      <c r="K178" s="43">
        <f t="shared" si="55"/>
        <v>0</v>
      </c>
      <c r="L178" s="43">
        <f t="shared" si="55"/>
        <v>0</v>
      </c>
      <c r="M178" s="43">
        <f t="shared" si="55"/>
        <v>0</v>
      </c>
      <c r="N178" s="43">
        <f t="shared" si="55"/>
        <v>0</v>
      </c>
      <c r="O178" s="43">
        <f t="shared" si="55"/>
        <v>0</v>
      </c>
      <c r="P178" s="43">
        <f t="shared" si="55"/>
        <v>0</v>
      </c>
      <c r="Q178" s="43">
        <f t="shared" si="54"/>
        <v>0</v>
      </c>
      <c r="R178" s="19"/>
      <c r="S178" s="19"/>
      <c r="T178" s="43">
        <f>SUM($E178:E178)</f>
        <v>0</v>
      </c>
      <c r="U178" s="43">
        <f>SUM($E178:F178)</f>
        <v>0</v>
      </c>
      <c r="V178" s="43">
        <f>SUM($E178:G178)</f>
        <v>0</v>
      </c>
      <c r="W178" s="43">
        <f>SUM($E178:H178)</f>
        <v>0</v>
      </c>
      <c r="X178" s="43">
        <f>SUM($E178:I178)</f>
        <v>0</v>
      </c>
      <c r="Y178" s="43">
        <f>SUM($E178:J178)</f>
        <v>0</v>
      </c>
      <c r="Z178" s="43">
        <f>SUM($E178:K178)</f>
        <v>0</v>
      </c>
      <c r="AA178" s="43">
        <f>SUM($E178:L178)</f>
        <v>0</v>
      </c>
      <c r="AB178" s="43">
        <f>SUM($E178:M178)</f>
        <v>0</v>
      </c>
      <c r="AC178" s="43">
        <f>SUM($E178:N178)</f>
        <v>0</v>
      </c>
      <c r="AD178" s="43">
        <f>SUM($E178:O178)</f>
        <v>0</v>
      </c>
      <c r="AE178" s="43">
        <f>SUM($E178:P178)</f>
        <v>0</v>
      </c>
      <c r="AG178" s="43">
        <f t="shared" si="49"/>
        <v>0</v>
      </c>
    </row>
    <row r="179" spans="1:33" ht="15.2" hidden="1" customHeight="1">
      <c r="A179" s="25">
        <v>2021</v>
      </c>
      <c r="B179" s="32"/>
      <c r="C179" s="30" t="s">
        <v>8</v>
      </c>
      <c r="E179" s="43">
        <f t="shared" si="55"/>
        <v>0</v>
      </c>
      <c r="F179" s="43">
        <f t="shared" si="55"/>
        <v>0</v>
      </c>
      <c r="G179" s="43">
        <f t="shared" si="55"/>
        <v>0</v>
      </c>
      <c r="H179" s="43">
        <f t="shared" si="55"/>
        <v>0</v>
      </c>
      <c r="I179" s="43">
        <f t="shared" si="55"/>
        <v>0</v>
      </c>
      <c r="J179" s="43">
        <f t="shared" si="55"/>
        <v>0</v>
      </c>
      <c r="K179" s="43">
        <f t="shared" si="55"/>
        <v>0</v>
      </c>
      <c r="L179" s="43">
        <f t="shared" si="55"/>
        <v>0</v>
      </c>
      <c r="M179" s="43">
        <f t="shared" si="55"/>
        <v>0</v>
      </c>
      <c r="N179" s="43">
        <f t="shared" si="55"/>
        <v>0</v>
      </c>
      <c r="O179" s="43">
        <f t="shared" si="55"/>
        <v>0</v>
      </c>
      <c r="P179" s="43">
        <f t="shared" si="55"/>
        <v>0</v>
      </c>
      <c r="Q179" s="43">
        <f t="shared" si="54"/>
        <v>0</v>
      </c>
      <c r="R179" s="19"/>
      <c r="S179" s="19"/>
      <c r="T179" s="43">
        <f>SUM($E179:E179)</f>
        <v>0</v>
      </c>
      <c r="U179" s="43">
        <f>SUM($E179:F179)</f>
        <v>0</v>
      </c>
      <c r="V179" s="43">
        <f>SUM($E179:G179)</f>
        <v>0</v>
      </c>
      <c r="W179" s="43">
        <f>SUM($E179:H179)</f>
        <v>0</v>
      </c>
      <c r="X179" s="43">
        <f>SUM($E179:I179)</f>
        <v>0</v>
      </c>
      <c r="Y179" s="43">
        <f>SUM($E179:J179)</f>
        <v>0</v>
      </c>
      <c r="Z179" s="43">
        <f>SUM($E179:K179)</f>
        <v>0</v>
      </c>
      <c r="AA179" s="43">
        <f>SUM($E179:L179)</f>
        <v>0</v>
      </c>
      <c r="AB179" s="43">
        <f>SUM($E179:M179)</f>
        <v>0</v>
      </c>
      <c r="AC179" s="43">
        <f>SUM($E179:N179)</f>
        <v>0</v>
      </c>
      <c r="AD179" s="43">
        <f>SUM($E179:O179)</f>
        <v>0</v>
      </c>
      <c r="AE179" s="43">
        <f>SUM($E179:P179)</f>
        <v>0</v>
      </c>
      <c r="AG179" s="43">
        <f t="shared" si="49"/>
        <v>0</v>
      </c>
    </row>
    <row r="180" spans="1:33" ht="15.2" hidden="1" customHeight="1">
      <c r="A180" s="25">
        <v>2022</v>
      </c>
      <c r="B180" s="32"/>
      <c r="C180" s="30" t="s">
        <v>8</v>
      </c>
      <c r="E180" s="43">
        <f t="shared" si="55"/>
        <v>0</v>
      </c>
      <c r="F180" s="43">
        <f t="shared" si="55"/>
        <v>0</v>
      </c>
      <c r="G180" s="43">
        <f t="shared" si="55"/>
        <v>0</v>
      </c>
      <c r="H180" s="43">
        <f t="shared" si="55"/>
        <v>0</v>
      </c>
      <c r="I180" s="43">
        <f t="shared" si="55"/>
        <v>0</v>
      </c>
      <c r="J180" s="43">
        <f t="shared" si="55"/>
        <v>0</v>
      </c>
      <c r="K180" s="43">
        <f t="shared" si="55"/>
        <v>0</v>
      </c>
      <c r="L180" s="43">
        <f t="shared" si="55"/>
        <v>0</v>
      </c>
      <c r="M180" s="43">
        <f t="shared" si="55"/>
        <v>0</v>
      </c>
      <c r="N180" s="43">
        <f t="shared" si="55"/>
        <v>0</v>
      </c>
      <c r="O180" s="43">
        <f t="shared" si="55"/>
        <v>0</v>
      </c>
      <c r="P180" s="43">
        <f t="shared" si="55"/>
        <v>0</v>
      </c>
      <c r="Q180" s="43">
        <f t="shared" si="54"/>
        <v>0</v>
      </c>
      <c r="R180" s="19"/>
      <c r="S180" s="19"/>
      <c r="T180" s="43">
        <f>SUM($E180:E180)</f>
        <v>0</v>
      </c>
      <c r="U180" s="43">
        <f>SUM($E180:F180)</f>
        <v>0</v>
      </c>
      <c r="V180" s="43">
        <f>SUM($E180:G180)</f>
        <v>0</v>
      </c>
      <c r="W180" s="43">
        <f>SUM($E180:H180)</f>
        <v>0</v>
      </c>
      <c r="X180" s="43">
        <f>SUM($E180:I180)</f>
        <v>0</v>
      </c>
      <c r="Y180" s="43">
        <f>SUM($E180:J180)</f>
        <v>0</v>
      </c>
      <c r="Z180" s="43">
        <f>SUM($E180:K180)</f>
        <v>0</v>
      </c>
      <c r="AA180" s="43">
        <f>SUM($E180:L180)</f>
        <v>0</v>
      </c>
      <c r="AB180" s="43">
        <f>SUM($E180:M180)</f>
        <v>0</v>
      </c>
      <c r="AC180" s="43">
        <f>SUM($E180:N180)</f>
        <v>0</v>
      </c>
      <c r="AD180" s="43">
        <f>SUM($E180:O180)</f>
        <v>0</v>
      </c>
      <c r="AE180" s="43">
        <f>SUM($E180:P180)</f>
        <v>0</v>
      </c>
      <c r="AG180" s="43">
        <f t="shared" si="49"/>
        <v>0</v>
      </c>
    </row>
    <row r="181" spans="1:33" ht="15.2" hidden="1" customHeight="1">
      <c r="A181" s="25">
        <v>2023</v>
      </c>
      <c r="B181" s="32"/>
      <c r="C181" s="30" t="s">
        <v>8</v>
      </c>
      <c r="E181" s="43">
        <f t="shared" si="55"/>
        <v>0</v>
      </c>
      <c r="F181" s="43">
        <f t="shared" si="55"/>
        <v>0</v>
      </c>
      <c r="G181" s="43">
        <f t="shared" si="55"/>
        <v>0</v>
      </c>
      <c r="H181" s="43">
        <f t="shared" si="55"/>
        <v>0</v>
      </c>
      <c r="I181" s="43">
        <f t="shared" si="55"/>
        <v>0</v>
      </c>
      <c r="J181" s="43">
        <f t="shared" si="55"/>
        <v>0</v>
      </c>
      <c r="K181" s="43">
        <f t="shared" si="55"/>
        <v>0</v>
      </c>
      <c r="L181" s="43">
        <f t="shared" si="55"/>
        <v>0</v>
      </c>
      <c r="M181" s="43">
        <f t="shared" si="55"/>
        <v>0</v>
      </c>
      <c r="N181" s="43">
        <f t="shared" si="55"/>
        <v>0</v>
      </c>
      <c r="O181" s="43">
        <f t="shared" si="55"/>
        <v>0</v>
      </c>
      <c r="P181" s="43">
        <f t="shared" si="55"/>
        <v>0</v>
      </c>
      <c r="Q181" s="43">
        <f t="shared" si="54"/>
        <v>0</v>
      </c>
      <c r="R181" s="19"/>
      <c r="S181" s="19"/>
      <c r="T181" s="43">
        <f>SUM($E181:E181)</f>
        <v>0</v>
      </c>
      <c r="U181" s="43">
        <f>SUM($E181:F181)</f>
        <v>0</v>
      </c>
      <c r="V181" s="43">
        <f>SUM($E181:G181)</f>
        <v>0</v>
      </c>
      <c r="W181" s="43">
        <f>SUM($E181:H181)</f>
        <v>0</v>
      </c>
      <c r="X181" s="43">
        <f>SUM($E181:I181)</f>
        <v>0</v>
      </c>
      <c r="Y181" s="43">
        <f>SUM($E181:J181)</f>
        <v>0</v>
      </c>
      <c r="Z181" s="43">
        <f>SUM($E181:K181)</f>
        <v>0</v>
      </c>
      <c r="AA181" s="43">
        <f>SUM($E181:L181)</f>
        <v>0</v>
      </c>
      <c r="AB181" s="43">
        <f>SUM($E181:M181)</f>
        <v>0</v>
      </c>
      <c r="AC181" s="43">
        <f>SUM($E181:N181)</f>
        <v>0</v>
      </c>
      <c r="AD181" s="43">
        <f>SUM($E181:O181)</f>
        <v>0</v>
      </c>
      <c r="AE181" s="43">
        <f>SUM($E181:P181)</f>
        <v>0</v>
      </c>
      <c r="AG181" s="43">
        <f t="shared" si="49"/>
        <v>0</v>
      </c>
    </row>
    <row r="182" spans="1:33" ht="15.2" hidden="1" customHeight="1">
      <c r="A182" s="25">
        <v>2024</v>
      </c>
      <c r="B182" s="32"/>
      <c r="C182" s="30" t="s">
        <v>8</v>
      </c>
      <c r="E182" s="43">
        <f t="shared" si="55"/>
        <v>0</v>
      </c>
      <c r="F182" s="43">
        <f t="shared" si="55"/>
        <v>0</v>
      </c>
      <c r="G182" s="43">
        <f t="shared" si="55"/>
        <v>0</v>
      </c>
      <c r="H182" s="43">
        <f t="shared" si="55"/>
        <v>0</v>
      </c>
      <c r="I182" s="43">
        <f t="shared" si="55"/>
        <v>0</v>
      </c>
      <c r="J182" s="43">
        <f t="shared" si="55"/>
        <v>0</v>
      </c>
      <c r="K182" s="43">
        <f t="shared" si="55"/>
        <v>0</v>
      </c>
      <c r="L182" s="43">
        <f t="shared" si="55"/>
        <v>0</v>
      </c>
      <c r="M182" s="43">
        <f t="shared" si="55"/>
        <v>0</v>
      </c>
      <c r="N182" s="43">
        <f t="shared" si="55"/>
        <v>0</v>
      </c>
      <c r="O182" s="43">
        <f t="shared" si="55"/>
        <v>0</v>
      </c>
      <c r="P182" s="43">
        <f t="shared" si="55"/>
        <v>0</v>
      </c>
      <c r="Q182" s="43">
        <f t="shared" si="54"/>
        <v>0</v>
      </c>
      <c r="R182" s="19"/>
      <c r="S182" s="19"/>
      <c r="T182" s="43">
        <f>SUM($E182:E182)</f>
        <v>0</v>
      </c>
      <c r="U182" s="43">
        <f>SUM($E182:F182)</f>
        <v>0</v>
      </c>
      <c r="V182" s="43">
        <f>SUM($E182:G182)</f>
        <v>0</v>
      </c>
      <c r="W182" s="43">
        <f>SUM($E182:H182)</f>
        <v>0</v>
      </c>
      <c r="X182" s="43">
        <f>SUM($E182:I182)</f>
        <v>0</v>
      </c>
      <c r="Y182" s="43">
        <f>SUM($E182:J182)</f>
        <v>0</v>
      </c>
      <c r="Z182" s="43">
        <f>SUM($E182:K182)</f>
        <v>0</v>
      </c>
      <c r="AA182" s="43">
        <f>SUM($E182:L182)</f>
        <v>0</v>
      </c>
      <c r="AB182" s="43">
        <f>SUM($E182:M182)</f>
        <v>0</v>
      </c>
      <c r="AC182" s="43">
        <f>SUM($E182:N182)</f>
        <v>0</v>
      </c>
      <c r="AD182" s="43">
        <f>SUM($E182:O182)</f>
        <v>0</v>
      </c>
      <c r="AE182" s="43">
        <f>SUM($E182:P182)</f>
        <v>0</v>
      </c>
      <c r="AG182" s="43">
        <f t="shared" si="49"/>
        <v>0</v>
      </c>
    </row>
    <row r="183" spans="1:33" ht="15.2" hidden="1" customHeight="1">
      <c r="A183" s="25">
        <v>2025</v>
      </c>
      <c r="B183" s="32"/>
      <c r="C183" s="30" t="s">
        <v>8</v>
      </c>
      <c r="E183" s="43">
        <f t="shared" si="55"/>
        <v>0</v>
      </c>
      <c r="F183" s="43">
        <f t="shared" si="55"/>
        <v>0</v>
      </c>
      <c r="G183" s="43">
        <f t="shared" si="55"/>
        <v>0</v>
      </c>
      <c r="H183" s="43">
        <f t="shared" si="55"/>
        <v>0</v>
      </c>
      <c r="I183" s="43">
        <f t="shared" si="55"/>
        <v>0</v>
      </c>
      <c r="J183" s="43">
        <f t="shared" si="55"/>
        <v>0</v>
      </c>
      <c r="K183" s="43">
        <f t="shared" si="55"/>
        <v>0</v>
      </c>
      <c r="L183" s="43">
        <f t="shared" si="55"/>
        <v>0</v>
      </c>
      <c r="M183" s="43">
        <f t="shared" si="55"/>
        <v>0</v>
      </c>
      <c r="N183" s="43">
        <f t="shared" si="55"/>
        <v>0</v>
      </c>
      <c r="O183" s="43">
        <f t="shared" si="55"/>
        <v>0</v>
      </c>
      <c r="P183" s="43">
        <f t="shared" si="55"/>
        <v>0</v>
      </c>
      <c r="Q183" s="43">
        <f t="shared" si="54"/>
        <v>0</v>
      </c>
      <c r="R183" s="19"/>
      <c r="S183" s="19"/>
      <c r="T183" s="43">
        <f>SUM($E183:E183)</f>
        <v>0</v>
      </c>
      <c r="U183" s="43">
        <f>SUM($E183:F183)</f>
        <v>0</v>
      </c>
      <c r="V183" s="43">
        <f>SUM($E183:G183)</f>
        <v>0</v>
      </c>
      <c r="W183" s="43">
        <f>SUM($E183:H183)</f>
        <v>0</v>
      </c>
      <c r="X183" s="43">
        <f>SUM($E183:I183)</f>
        <v>0</v>
      </c>
      <c r="Y183" s="43">
        <f>SUM($E183:J183)</f>
        <v>0</v>
      </c>
      <c r="Z183" s="43">
        <f>SUM($E183:K183)</f>
        <v>0</v>
      </c>
      <c r="AA183" s="43">
        <f>SUM($E183:L183)</f>
        <v>0</v>
      </c>
      <c r="AB183" s="43">
        <f>SUM($E183:M183)</f>
        <v>0</v>
      </c>
      <c r="AC183" s="43">
        <f>SUM($E183:N183)</f>
        <v>0</v>
      </c>
      <c r="AD183" s="43">
        <f>SUM($E183:O183)</f>
        <v>0</v>
      </c>
      <c r="AE183" s="43">
        <f>SUM($E183:P183)</f>
        <v>0</v>
      </c>
      <c r="AG183" s="43">
        <f t="shared" si="49"/>
        <v>0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55"/>
        <v>0</v>
      </c>
      <c r="F184" s="43">
        <f t="shared" si="55"/>
        <v>0</v>
      </c>
      <c r="G184" s="43">
        <f t="shared" si="55"/>
        <v>0</v>
      </c>
      <c r="H184" s="43">
        <f t="shared" si="55"/>
        <v>0</v>
      </c>
      <c r="I184" s="43">
        <f t="shared" si="55"/>
        <v>0</v>
      </c>
      <c r="J184" s="43">
        <f t="shared" si="55"/>
        <v>0</v>
      </c>
      <c r="K184" s="43">
        <f t="shared" si="55"/>
        <v>0</v>
      </c>
      <c r="L184" s="43">
        <f t="shared" si="55"/>
        <v>0</v>
      </c>
      <c r="M184" s="43">
        <f t="shared" si="55"/>
        <v>0</v>
      </c>
      <c r="N184" s="43">
        <f t="shared" si="55"/>
        <v>0</v>
      </c>
      <c r="O184" s="43">
        <f t="shared" si="55"/>
        <v>0</v>
      </c>
      <c r="P184" s="43">
        <f t="shared" si="55"/>
        <v>0</v>
      </c>
      <c r="Q184" s="43">
        <f t="shared" si="54"/>
        <v>0</v>
      </c>
      <c r="R184" s="19"/>
      <c r="S184" s="19"/>
      <c r="T184" s="43">
        <f>SUM($E184:E184)</f>
        <v>0</v>
      </c>
      <c r="U184" s="43">
        <f>SUM($E184:F184)</f>
        <v>0</v>
      </c>
      <c r="V184" s="43">
        <f>SUM($E184:G184)</f>
        <v>0</v>
      </c>
      <c r="W184" s="43">
        <f>SUM($E184:H184)</f>
        <v>0</v>
      </c>
      <c r="X184" s="43">
        <f>SUM($E184:I184)</f>
        <v>0</v>
      </c>
      <c r="Y184" s="43">
        <f>SUM($E184:J184)</f>
        <v>0</v>
      </c>
      <c r="Z184" s="43">
        <f>SUM($E184:K184)</f>
        <v>0</v>
      </c>
      <c r="AA184" s="43">
        <f>SUM($E184:L184)</f>
        <v>0</v>
      </c>
      <c r="AB184" s="43">
        <f>SUM($E184:M184)</f>
        <v>0</v>
      </c>
      <c r="AC184" s="43">
        <f>SUM($E184:N184)</f>
        <v>0</v>
      </c>
      <c r="AD184" s="43">
        <f>SUM($E184:O184)</f>
        <v>0</v>
      </c>
      <c r="AE184" s="43">
        <f>SUM($E184:P184)</f>
        <v>0</v>
      </c>
      <c r="AG184" s="43">
        <f t="shared" si="49"/>
        <v>0</v>
      </c>
    </row>
  </sheetData>
  <sheetProtection sheet="1" objects="1" scenarios="1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>
    <tabColor indexed="61"/>
  </sheetPr>
  <dimension ref="A1:AG190"/>
  <sheetViews>
    <sheetView topLeftCell="A94" zoomScaleNormal="10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13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25038</v>
      </c>
      <c r="F11" s="43">
        <v>24314</v>
      </c>
      <c r="G11" s="43">
        <v>29909</v>
      </c>
      <c r="H11" s="43">
        <v>31151</v>
      </c>
      <c r="I11" s="43">
        <v>35270</v>
      </c>
      <c r="J11" s="43">
        <v>37839</v>
      </c>
      <c r="K11" s="43">
        <v>45793</v>
      </c>
      <c r="L11" s="43">
        <v>45467</v>
      </c>
      <c r="M11" s="43">
        <v>37435</v>
      </c>
      <c r="N11" s="43">
        <v>34907</v>
      </c>
      <c r="O11" s="43">
        <v>36701</v>
      </c>
      <c r="P11" s="43">
        <v>30540</v>
      </c>
      <c r="Q11" s="43">
        <f>SUM(E11:P11)</f>
        <v>414364</v>
      </c>
      <c r="R11" s="53"/>
      <c r="S11" s="53"/>
      <c r="T11" s="43">
        <f>SUM($E11:E11)</f>
        <v>25038</v>
      </c>
      <c r="U11" s="43">
        <f>SUM($E11:F11)</f>
        <v>49352</v>
      </c>
      <c r="V11" s="43">
        <f>SUM($E11:G11)</f>
        <v>79261</v>
      </c>
      <c r="W11" s="43">
        <f>SUM($E11:H11)</f>
        <v>110412</v>
      </c>
      <c r="X11" s="43">
        <f>SUM($E11:I11)</f>
        <v>145682</v>
      </c>
      <c r="Y11" s="43">
        <f>SUM($E11:J11)</f>
        <v>183521</v>
      </c>
      <c r="Z11" s="43">
        <f>SUM($E11:K11)</f>
        <v>229314</v>
      </c>
      <c r="AA11" s="43">
        <f>SUM($E11:L11)</f>
        <v>274781</v>
      </c>
      <c r="AB11" s="43">
        <f>SUM($E11:M11)</f>
        <v>312216</v>
      </c>
      <c r="AC11" s="43">
        <f>SUM($E11:N11)</f>
        <v>347123</v>
      </c>
      <c r="AD11" s="43">
        <f>SUM($E11:O11)</f>
        <v>383824</v>
      </c>
      <c r="AE11" s="43">
        <f>SUM($E11:P11)</f>
        <v>414364</v>
      </c>
      <c r="AF11" s="164"/>
      <c r="AG11" s="43">
        <f>SUMIF($T$9:$AE$9,$AG$8,$T11:$AE11)</f>
        <v>274781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7845</v>
      </c>
      <c r="F12" s="43">
        <v>7654</v>
      </c>
      <c r="G12" s="43">
        <v>8102</v>
      </c>
      <c r="H12" s="43">
        <v>7614</v>
      </c>
      <c r="I12" s="43">
        <v>8683</v>
      </c>
      <c r="J12" s="43">
        <v>8248</v>
      </c>
      <c r="K12" s="43">
        <v>7967</v>
      </c>
      <c r="L12" s="43">
        <v>8732</v>
      </c>
      <c r="M12" s="43">
        <v>7997</v>
      </c>
      <c r="N12" s="43">
        <v>8437</v>
      </c>
      <c r="O12" s="43">
        <v>7804</v>
      </c>
      <c r="P12" s="43">
        <v>6839</v>
      </c>
      <c r="Q12" s="43">
        <f>SUM(E12:P12)</f>
        <v>95922</v>
      </c>
      <c r="R12" s="28"/>
      <c r="S12" s="28"/>
      <c r="T12" s="43">
        <f>SUM($E12:E12)</f>
        <v>7845</v>
      </c>
      <c r="U12" s="43">
        <f>SUM($E12:F12)</f>
        <v>15499</v>
      </c>
      <c r="V12" s="43">
        <f>SUM($E12:G12)</f>
        <v>23601</v>
      </c>
      <c r="W12" s="43">
        <f>SUM($E12:H12)</f>
        <v>31215</v>
      </c>
      <c r="X12" s="43">
        <f>SUM($E12:I12)</f>
        <v>39898</v>
      </c>
      <c r="Y12" s="43">
        <f>SUM($E12:J12)</f>
        <v>48146</v>
      </c>
      <c r="Z12" s="43">
        <f>SUM($E12:K12)</f>
        <v>56113</v>
      </c>
      <c r="AA12" s="43">
        <f>SUM($E12:L12)</f>
        <v>64845</v>
      </c>
      <c r="AB12" s="43">
        <f>SUM($E12:M12)</f>
        <v>72842</v>
      </c>
      <c r="AC12" s="43">
        <f>SUM($E12:N12)</f>
        <v>81279</v>
      </c>
      <c r="AD12" s="43">
        <f>SUM($E12:O12)</f>
        <v>89083</v>
      </c>
      <c r="AE12" s="43">
        <f>SUM($E12:P12)</f>
        <v>95922</v>
      </c>
      <c r="AF12" s="164"/>
      <c r="AG12" s="43">
        <f t="shared" ref="AG12:AG75" si="0">SUMIF($T$9:$AE$9,$AG$8,$T12:$AE12)</f>
        <v>64845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34</v>
      </c>
      <c r="F13" s="43">
        <v>49</v>
      </c>
      <c r="G13" s="43">
        <v>19</v>
      </c>
      <c r="H13" s="43">
        <v>26</v>
      </c>
      <c r="I13" s="43">
        <v>92</v>
      </c>
      <c r="J13" s="43">
        <v>98</v>
      </c>
      <c r="K13" s="43">
        <v>32</v>
      </c>
      <c r="L13" s="43">
        <v>31</v>
      </c>
      <c r="M13" s="43">
        <v>42</v>
      </c>
      <c r="N13" s="43">
        <v>46</v>
      </c>
      <c r="O13" s="43">
        <v>31</v>
      </c>
      <c r="P13" s="43">
        <v>18</v>
      </c>
      <c r="Q13" s="43">
        <f>SUM(E13:P13)</f>
        <v>518</v>
      </c>
      <c r="R13" s="28"/>
      <c r="S13" s="28"/>
      <c r="T13" s="43">
        <f>SUM($E13:E13)</f>
        <v>34</v>
      </c>
      <c r="U13" s="43">
        <f>SUM($E13:F13)</f>
        <v>83</v>
      </c>
      <c r="V13" s="43">
        <f>SUM($E13:G13)</f>
        <v>102</v>
      </c>
      <c r="W13" s="43">
        <f>SUM($E13:H13)</f>
        <v>128</v>
      </c>
      <c r="X13" s="43">
        <f>SUM($E13:I13)</f>
        <v>220</v>
      </c>
      <c r="Y13" s="43">
        <f>SUM($E13:J13)</f>
        <v>318</v>
      </c>
      <c r="Z13" s="43">
        <f>SUM($E13:K13)</f>
        <v>350</v>
      </c>
      <c r="AA13" s="43">
        <f>SUM($E13:L13)</f>
        <v>381</v>
      </c>
      <c r="AB13" s="43">
        <f>SUM($E13:M13)</f>
        <v>423</v>
      </c>
      <c r="AC13" s="43">
        <f>SUM($E13:N13)</f>
        <v>469</v>
      </c>
      <c r="AD13" s="43">
        <f>SUM($E13:O13)</f>
        <v>500</v>
      </c>
      <c r="AE13" s="43">
        <f>SUM($E13:P13)</f>
        <v>518</v>
      </c>
      <c r="AF13" s="164"/>
      <c r="AG13" s="43">
        <f t="shared" si="0"/>
        <v>381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32917</v>
      </c>
      <c r="F14" s="43">
        <f t="shared" si="1"/>
        <v>32017</v>
      </c>
      <c r="G14" s="43">
        <f t="shared" si="1"/>
        <v>38030</v>
      </c>
      <c r="H14" s="43">
        <f t="shared" si="1"/>
        <v>38791</v>
      </c>
      <c r="I14" s="43">
        <f t="shared" si="1"/>
        <v>44045</v>
      </c>
      <c r="J14" s="43">
        <f t="shared" si="1"/>
        <v>46185</v>
      </c>
      <c r="K14" s="43">
        <f t="shared" si="1"/>
        <v>53792</v>
      </c>
      <c r="L14" s="43">
        <f t="shared" si="1"/>
        <v>54230</v>
      </c>
      <c r="M14" s="43">
        <f t="shared" si="1"/>
        <v>45474</v>
      </c>
      <c r="N14" s="43">
        <f t="shared" si="1"/>
        <v>43390</v>
      </c>
      <c r="O14" s="43">
        <f t="shared" si="1"/>
        <v>44536</v>
      </c>
      <c r="P14" s="43">
        <f t="shared" si="1"/>
        <v>37397</v>
      </c>
      <c r="Q14" s="43">
        <f t="shared" si="1"/>
        <v>510804</v>
      </c>
      <c r="R14" s="28"/>
      <c r="S14" s="28"/>
      <c r="T14" s="43">
        <f t="shared" ref="T14:AE14" si="2">SUM(T11:T13)</f>
        <v>32917</v>
      </c>
      <c r="U14" s="43">
        <f t="shared" si="2"/>
        <v>64934</v>
      </c>
      <c r="V14" s="43">
        <f t="shared" si="2"/>
        <v>102964</v>
      </c>
      <c r="W14" s="43">
        <f t="shared" si="2"/>
        <v>141755</v>
      </c>
      <c r="X14" s="43">
        <f t="shared" si="2"/>
        <v>185800</v>
      </c>
      <c r="Y14" s="43">
        <f t="shared" si="2"/>
        <v>231985</v>
      </c>
      <c r="Z14" s="43">
        <f t="shared" si="2"/>
        <v>285777</v>
      </c>
      <c r="AA14" s="43">
        <f t="shared" si="2"/>
        <v>340007</v>
      </c>
      <c r="AB14" s="43">
        <f t="shared" si="2"/>
        <v>385481</v>
      </c>
      <c r="AC14" s="43">
        <f t="shared" si="2"/>
        <v>428871</v>
      </c>
      <c r="AD14" s="43">
        <f t="shared" si="2"/>
        <v>473407</v>
      </c>
      <c r="AE14" s="43">
        <f t="shared" si="2"/>
        <v>510804</v>
      </c>
      <c r="AF14" s="164"/>
      <c r="AG14" s="43">
        <f t="shared" si="0"/>
        <v>340007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24465</v>
      </c>
      <c r="F16" s="43">
        <v>24067</v>
      </c>
      <c r="G16" s="43">
        <v>28685</v>
      </c>
      <c r="H16" s="43">
        <v>30659</v>
      </c>
      <c r="I16" s="43">
        <v>35852</v>
      </c>
      <c r="J16" s="43">
        <v>40973</v>
      </c>
      <c r="K16" s="43">
        <v>49870</v>
      </c>
      <c r="L16" s="43">
        <v>52000</v>
      </c>
      <c r="M16" s="43">
        <v>45751</v>
      </c>
      <c r="N16" s="43">
        <v>46698</v>
      </c>
      <c r="O16" s="43">
        <v>49619</v>
      </c>
      <c r="P16" s="43">
        <v>36154</v>
      </c>
      <c r="Q16" s="43">
        <f>SUM(E16:P16)</f>
        <v>464793</v>
      </c>
      <c r="R16" s="53"/>
      <c r="S16" s="53"/>
      <c r="T16" s="43">
        <f>SUM($E16:E16)</f>
        <v>24465</v>
      </c>
      <c r="U16" s="43">
        <f>SUM($E16:F16)</f>
        <v>48532</v>
      </c>
      <c r="V16" s="43">
        <f>SUM($E16:G16)</f>
        <v>77217</v>
      </c>
      <c r="W16" s="43">
        <f>SUM($E16:H16)</f>
        <v>107876</v>
      </c>
      <c r="X16" s="43">
        <f>SUM($E16:I16)</f>
        <v>143728</v>
      </c>
      <c r="Y16" s="43">
        <f>SUM($E16:J16)</f>
        <v>184701</v>
      </c>
      <c r="Z16" s="43">
        <f>SUM($E16:K16)</f>
        <v>234571</v>
      </c>
      <c r="AA16" s="43">
        <f>SUM($E16:L16)</f>
        <v>286571</v>
      </c>
      <c r="AB16" s="43">
        <f>SUM($E16:M16)</f>
        <v>332322</v>
      </c>
      <c r="AC16" s="43">
        <f>SUM($E16:N16)</f>
        <v>379020</v>
      </c>
      <c r="AD16" s="43">
        <f>SUM($E16:O16)</f>
        <v>428639</v>
      </c>
      <c r="AE16" s="43">
        <f>SUM($E16:P16)</f>
        <v>464793</v>
      </c>
      <c r="AF16" s="164"/>
      <c r="AG16" s="43">
        <f t="shared" si="0"/>
        <v>286571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7974</v>
      </c>
      <c r="F17" s="43">
        <v>7081</v>
      </c>
      <c r="G17" s="43">
        <v>7393</v>
      </c>
      <c r="H17" s="43">
        <v>7353</v>
      </c>
      <c r="I17" s="43">
        <v>7622</v>
      </c>
      <c r="J17" s="43">
        <v>7441</v>
      </c>
      <c r="K17" s="43">
        <v>7405</v>
      </c>
      <c r="L17" s="43">
        <v>8216</v>
      </c>
      <c r="M17" s="43">
        <v>7026</v>
      </c>
      <c r="N17" s="43">
        <v>7571</v>
      </c>
      <c r="O17" s="43">
        <v>6760</v>
      </c>
      <c r="P17" s="43">
        <v>5391</v>
      </c>
      <c r="Q17" s="43">
        <f>SUM(E17:P17)</f>
        <v>87233</v>
      </c>
      <c r="R17" s="28"/>
      <c r="S17" s="28"/>
      <c r="T17" s="43">
        <f>SUM($E17:E17)</f>
        <v>7974</v>
      </c>
      <c r="U17" s="43">
        <f>SUM($E17:F17)</f>
        <v>15055</v>
      </c>
      <c r="V17" s="43">
        <f>SUM($E17:G17)</f>
        <v>22448</v>
      </c>
      <c r="W17" s="43">
        <f>SUM($E17:H17)</f>
        <v>29801</v>
      </c>
      <c r="X17" s="43">
        <f>SUM($E17:I17)</f>
        <v>37423</v>
      </c>
      <c r="Y17" s="43">
        <f>SUM($E17:J17)</f>
        <v>44864</v>
      </c>
      <c r="Z17" s="43">
        <f>SUM($E17:K17)</f>
        <v>52269</v>
      </c>
      <c r="AA17" s="43">
        <f>SUM($E17:L17)</f>
        <v>60485</v>
      </c>
      <c r="AB17" s="43">
        <f>SUM($E17:M17)</f>
        <v>67511</v>
      </c>
      <c r="AC17" s="43">
        <f>SUM($E17:N17)</f>
        <v>75082</v>
      </c>
      <c r="AD17" s="43">
        <f>SUM($E17:O17)</f>
        <v>81842</v>
      </c>
      <c r="AE17" s="43">
        <f>SUM($E17:P17)</f>
        <v>87233</v>
      </c>
      <c r="AF17" s="164"/>
      <c r="AG17" s="43">
        <f t="shared" si="0"/>
        <v>60485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28</v>
      </c>
      <c r="F18" s="43">
        <v>34</v>
      </c>
      <c r="G18" s="43">
        <v>21</v>
      </c>
      <c r="H18" s="43">
        <v>28</v>
      </c>
      <c r="I18" s="43">
        <v>97</v>
      </c>
      <c r="J18" s="43">
        <v>82</v>
      </c>
      <c r="K18" s="43">
        <v>23</v>
      </c>
      <c r="L18" s="43">
        <v>56</v>
      </c>
      <c r="M18" s="43">
        <v>74</v>
      </c>
      <c r="N18" s="43">
        <v>49</v>
      </c>
      <c r="O18" s="43">
        <v>51</v>
      </c>
      <c r="P18" s="43">
        <v>27</v>
      </c>
      <c r="Q18" s="43">
        <f>SUM(E18:P18)</f>
        <v>570</v>
      </c>
      <c r="R18" s="28"/>
      <c r="S18" s="28"/>
      <c r="T18" s="43">
        <f>SUM($E18:E18)</f>
        <v>28</v>
      </c>
      <c r="U18" s="43">
        <f>SUM($E18:F18)</f>
        <v>62</v>
      </c>
      <c r="V18" s="43">
        <f>SUM($E18:G18)</f>
        <v>83</v>
      </c>
      <c r="W18" s="43">
        <f>SUM($E18:H18)</f>
        <v>111</v>
      </c>
      <c r="X18" s="43">
        <f>SUM($E18:I18)</f>
        <v>208</v>
      </c>
      <c r="Y18" s="43">
        <f>SUM($E18:J18)</f>
        <v>290</v>
      </c>
      <c r="Z18" s="43">
        <f>SUM($E18:K18)</f>
        <v>313</v>
      </c>
      <c r="AA18" s="43">
        <f>SUM($E18:L18)</f>
        <v>369</v>
      </c>
      <c r="AB18" s="43">
        <f>SUM($E18:M18)</f>
        <v>443</v>
      </c>
      <c r="AC18" s="43">
        <f>SUM($E18:N18)</f>
        <v>492</v>
      </c>
      <c r="AD18" s="43">
        <f>SUM($E18:O18)</f>
        <v>543</v>
      </c>
      <c r="AE18" s="43">
        <f>SUM($E18:P18)</f>
        <v>570</v>
      </c>
      <c r="AF18" s="164"/>
      <c r="AG18" s="43">
        <f t="shared" si="0"/>
        <v>369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32467</v>
      </c>
      <c r="F19" s="43">
        <f t="shared" si="3"/>
        <v>31182</v>
      </c>
      <c r="G19" s="43">
        <f t="shared" si="3"/>
        <v>36099</v>
      </c>
      <c r="H19" s="43">
        <f t="shared" si="3"/>
        <v>38040</v>
      </c>
      <c r="I19" s="43">
        <f t="shared" si="3"/>
        <v>43571</v>
      </c>
      <c r="J19" s="43">
        <f t="shared" si="3"/>
        <v>48496</v>
      </c>
      <c r="K19" s="43">
        <f t="shared" si="3"/>
        <v>57298</v>
      </c>
      <c r="L19" s="43">
        <f t="shared" si="3"/>
        <v>60272</v>
      </c>
      <c r="M19" s="43">
        <f t="shared" si="3"/>
        <v>52851</v>
      </c>
      <c r="N19" s="43">
        <f t="shared" si="3"/>
        <v>54318</v>
      </c>
      <c r="O19" s="43">
        <f t="shared" si="3"/>
        <v>56430</v>
      </c>
      <c r="P19" s="43">
        <f t="shared" si="3"/>
        <v>41572</v>
      </c>
      <c r="Q19" s="43">
        <f t="shared" si="3"/>
        <v>552596</v>
      </c>
      <c r="R19" s="28"/>
      <c r="S19" s="28"/>
      <c r="T19" s="43">
        <f t="shared" ref="T19:AE19" si="4">SUM(T16:T18)</f>
        <v>32467</v>
      </c>
      <c r="U19" s="43">
        <f t="shared" si="4"/>
        <v>63649</v>
      </c>
      <c r="V19" s="43">
        <f t="shared" si="4"/>
        <v>99748</v>
      </c>
      <c r="W19" s="43">
        <f t="shared" si="4"/>
        <v>137788</v>
      </c>
      <c r="X19" s="43">
        <f t="shared" si="4"/>
        <v>181359</v>
      </c>
      <c r="Y19" s="43">
        <f t="shared" si="4"/>
        <v>229855</v>
      </c>
      <c r="Z19" s="43">
        <f t="shared" si="4"/>
        <v>287153</v>
      </c>
      <c r="AA19" s="43">
        <f t="shared" si="4"/>
        <v>347425</v>
      </c>
      <c r="AB19" s="43">
        <f t="shared" si="4"/>
        <v>400276</v>
      </c>
      <c r="AC19" s="43">
        <f t="shared" si="4"/>
        <v>454594</v>
      </c>
      <c r="AD19" s="43">
        <f t="shared" si="4"/>
        <v>511024</v>
      </c>
      <c r="AE19" s="43">
        <f t="shared" si="4"/>
        <v>552596</v>
      </c>
      <c r="AF19" s="164"/>
      <c r="AG19" s="43">
        <f t="shared" si="0"/>
        <v>347425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30092</v>
      </c>
      <c r="F21" s="43">
        <v>29841</v>
      </c>
      <c r="G21" s="43">
        <v>34166</v>
      </c>
      <c r="H21" s="43">
        <v>37413</v>
      </c>
      <c r="I21" s="43">
        <v>45019</v>
      </c>
      <c r="J21" s="43">
        <v>43579</v>
      </c>
      <c r="K21" s="43">
        <v>52211</v>
      </c>
      <c r="L21" s="43">
        <v>56333</v>
      </c>
      <c r="M21" s="43">
        <v>42261</v>
      </c>
      <c r="N21" s="43">
        <v>40580</v>
      </c>
      <c r="O21" s="43">
        <v>35989</v>
      </c>
      <c r="P21" s="43">
        <v>30093</v>
      </c>
      <c r="Q21" s="43">
        <f>SUM(E21:P21)</f>
        <v>477577</v>
      </c>
      <c r="R21" s="53"/>
      <c r="S21" s="53"/>
      <c r="T21" s="43">
        <f>SUM($E21:E21)</f>
        <v>30092</v>
      </c>
      <c r="U21" s="43">
        <f>SUM($E21:F21)</f>
        <v>59933</v>
      </c>
      <c r="V21" s="43">
        <f>SUM($E21:G21)</f>
        <v>94099</v>
      </c>
      <c r="W21" s="43">
        <f>SUM($E21:H21)</f>
        <v>131512</v>
      </c>
      <c r="X21" s="43">
        <f>SUM($E21:I21)</f>
        <v>176531</v>
      </c>
      <c r="Y21" s="43">
        <f>SUM($E21:J21)</f>
        <v>220110</v>
      </c>
      <c r="Z21" s="43">
        <f>SUM($E21:K21)</f>
        <v>272321</v>
      </c>
      <c r="AA21" s="43">
        <f>SUM($E21:L21)</f>
        <v>328654</v>
      </c>
      <c r="AB21" s="43">
        <f>SUM($E21:M21)</f>
        <v>370915</v>
      </c>
      <c r="AC21" s="43">
        <f>SUM($E21:N21)</f>
        <v>411495</v>
      </c>
      <c r="AD21" s="43">
        <f>SUM($E21:O21)</f>
        <v>447484</v>
      </c>
      <c r="AE21" s="43">
        <f>SUM($E21:P21)</f>
        <v>477577</v>
      </c>
      <c r="AF21" s="164"/>
      <c r="AG21" s="43">
        <f t="shared" si="0"/>
        <v>328654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6474</v>
      </c>
      <c r="F22" s="43">
        <v>6125</v>
      </c>
      <c r="G22" s="43">
        <v>6245</v>
      </c>
      <c r="H22" s="43">
        <v>6631</v>
      </c>
      <c r="I22" s="43">
        <v>6774</v>
      </c>
      <c r="J22" s="43">
        <v>6604</v>
      </c>
      <c r="K22" s="43">
        <v>6997</v>
      </c>
      <c r="L22" s="43">
        <v>6441</v>
      </c>
      <c r="M22" s="43">
        <v>6782</v>
      </c>
      <c r="N22" s="43">
        <v>6625</v>
      </c>
      <c r="O22" s="43">
        <v>4897</v>
      </c>
      <c r="P22" s="43">
        <v>5583</v>
      </c>
      <c r="Q22" s="43">
        <f>SUM(E22:P22)</f>
        <v>76178</v>
      </c>
      <c r="R22" s="28"/>
      <c r="S22" s="28"/>
      <c r="T22" s="43">
        <f>SUM($E22:E22)</f>
        <v>6474</v>
      </c>
      <c r="U22" s="43">
        <f>SUM($E22:F22)</f>
        <v>12599</v>
      </c>
      <c r="V22" s="43">
        <f>SUM($E22:G22)</f>
        <v>18844</v>
      </c>
      <c r="W22" s="43">
        <f>SUM($E22:H22)</f>
        <v>25475</v>
      </c>
      <c r="X22" s="43">
        <f>SUM($E22:I22)</f>
        <v>32249</v>
      </c>
      <c r="Y22" s="43">
        <f>SUM($E22:J22)</f>
        <v>38853</v>
      </c>
      <c r="Z22" s="43">
        <f>SUM($E22:K22)</f>
        <v>45850</v>
      </c>
      <c r="AA22" s="43">
        <f>SUM($E22:L22)</f>
        <v>52291</v>
      </c>
      <c r="AB22" s="43">
        <f>SUM($E22:M22)</f>
        <v>59073</v>
      </c>
      <c r="AC22" s="43">
        <f>SUM($E22:N22)</f>
        <v>65698</v>
      </c>
      <c r="AD22" s="43">
        <f>SUM($E22:O22)</f>
        <v>70595</v>
      </c>
      <c r="AE22" s="43">
        <f>SUM($E22:P22)</f>
        <v>76178</v>
      </c>
      <c r="AF22" s="164"/>
      <c r="AG22" s="43">
        <f t="shared" si="0"/>
        <v>52291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18</v>
      </c>
      <c r="F23" s="43">
        <v>31</v>
      </c>
      <c r="G23" s="43">
        <v>14</v>
      </c>
      <c r="H23" s="43">
        <v>43</v>
      </c>
      <c r="I23" s="43">
        <v>78</v>
      </c>
      <c r="J23" s="43">
        <v>85</v>
      </c>
      <c r="K23" s="43">
        <v>35</v>
      </c>
      <c r="L23" s="43">
        <v>51</v>
      </c>
      <c r="M23" s="43">
        <v>34</v>
      </c>
      <c r="N23" s="43">
        <v>38</v>
      </c>
      <c r="O23" s="43">
        <v>32</v>
      </c>
      <c r="P23" s="43">
        <v>25</v>
      </c>
      <c r="Q23" s="43">
        <f>SUM(E23:P23)</f>
        <v>484</v>
      </c>
      <c r="R23" s="28"/>
      <c r="S23" s="28"/>
      <c r="T23" s="43">
        <f>SUM($E23:E23)</f>
        <v>18</v>
      </c>
      <c r="U23" s="43">
        <f>SUM($E23:F23)</f>
        <v>49</v>
      </c>
      <c r="V23" s="43">
        <f>SUM($E23:G23)</f>
        <v>63</v>
      </c>
      <c r="W23" s="43">
        <f>SUM($E23:H23)</f>
        <v>106</v>
      </c>
      <c r="X23" s="43">
        <f>SUM($E23:I23)</f>
        <v>184</v>
      </c>
      <c r="Y23" s="43">
        <f>SUM($E23:J23)</f>
        <v>269</v>
      </c>
      <c r="Z23" s="43">
        <f>SUM($E23:K23)</f>
        <v>304</v>
      </c>
      <c r="AA23" s="43">
        <f>SUM($E23:L23)</f>
        <v>355</v>
      </c>
      <c r="AB23" s="43">
        <f>SUM($E23:M23)</f>
        <v>389</v>
      </c>
      <c r="AC23" s="43">
        <f>SUM($E23:N23)</f>
        <v>427</v>
      </c>
      <c r="AD23" s="43">
        <f>SUM($E23:O23)</f>
        <v>459</v>
      </c>
      <c r="AE23" s="43">
        <f>SUM($E23:P23)</f>
        <v>484</v>
      </c>
      <c r="AF23" s="164"/>
      <c r="AG23" s="43">
        <f t="shared" si="0"/>
        <v>355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36584</v>
      </c>
      <c r="F24" s="43">
        <f t="shared" si="5"/>
        <v>35997</v>
      </c>
      <c r="G24" s="43">
        <f t="shared" si="5"/>
        <v>40425</v>
      </c>
      <c r="H24" s="43">
        <f t="shared" si="5"/>
        <v>44087</v>
      </c>
      <c r="I24" s="43">
        <f t="shared" si="5"/>
        <v>51871</v>
      </c>
      <c r="J24" s="43">
        <f t="shared" si="5"/>
        <v>50268</v>
      </c>
      <c r="K24" s="43">
        <f t="shared" si="5"/>
        <v>59243</v>
      </c>
      <c r="L24" s="43">
        <f t="shared" si="5"/>
        <v>62825</v>
      </c>
      <c r="M24" s="43">
        <f t="shared" si="5"/>
        <v>49077</v>
      </c>
      <c r="N24" s="43">
        <f t="shared" si="5"/>
        <v>47243</v>
      </c>
      <c r="O24" s="43">
        <f t="shared" si="5"/>
        <v>40918</v>
      </c>
      <c r="P24" s="43">
        <f t="shared" si="5"/>
        <v>35701</v>
      </c>
      <c r="Q24" s="43">
        <f t="shared" si="5"/>
        <v>554239</v>
      </c>
      <c r="R24" s="28"/>
      <c r="S24" s="28"/>
      <c r="T24" s="43">
        <f t="shared" ref="T24:AE24" si="6">SUM(T21:T23)</f>
        <v>36584</v>
      </c>
      <c r="U24" s="43">
        <f t="shared" si="6"/>
        <v>72581</v>
      </c>
      <c r="V24" s="43">
        <f t="shared" si="6"/>
        <v>113006</v>
      </c>
      <c r="W24" s="43">
        <f t="shared" si="6"/>
        <v>157093</v>
      </c>
      <c r="X24" s="43">
        <f t="shared" si="6"/>
        <v>208964</v>
      </c>
      <c r="Y24" s="43">
        <f t="shared" si="6"/>
        <v>259232</v>
      </c>
      <c r="Z24" s="43">
        <f t="shared" si="6"/>
        <v>318475</v>
      </c>
      <c r="AA24" s="43">
        <f t="shared" si="6"/>
        <v>381300</v>
      </c>
      <c r="AB24" s="43">
        <f t="shared" si="6"/>
        <v>430377</v>
      </c>
      <c r="AC24" s="43">
        <f t="shared" si="6"/>
        <v>477620</v>
      </c>
      <c r="AD24" s="43">
        <f t="shared" si="6"/>
        <v>518538</v>
      </c>
      <c r="AE24" s="43">
        <f t="shared" si="6"/>
        <v>554239</v>
      </c>
      <c r="AF24" s="164"/>
      <c r="AG24" s="43">
        <f t="shared" si="0"/>
        <v>381300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25162</v>
      </c>
      <c r="F26" s="43">
        <v>26312</v>
      </c>
      <c r="G26" s="43">
        <v>29731</v>
      </c>
      <c r="H26" s="43">
        <v>32506</v>
      </c>
      <c r="I26" s="43">
        <v>39902</v>
      </c>
      <c r="J26" s="43">
        <v>58360</v>
      </c>
      <c r="K26" s="43">
        <v>59653</v>
      </c>
      <c r="L26" s="43">
        <v>51330</v>
      </c>
      <c r="M26" s="43">
        <v>42616</v>
      </c>
      <c r="N26" s="43">
        <v>42103</v>
      </c>
      <c r="O26" s="43">
        <v>40595</v>
      </c>
      <c r="P26" s="43">
        <v>35404</v>
      </c>
      <c r="Q26" s="43">
        <f>SUM(E26:P26)</f>
        <v>483674</v>
      </c>
      <c r="R26" s="53"/>
      <c r="S26" s="53"/>
      <c r="T26" s="43">
        <f>SUM($E26:E26)</f>
        <v>25162</v>
      </c>
      <c r="U26" s="43">
        <f>SUM($E26:F26)</f>
        <v>51474</v>
      </c>
      <c r="V26" s="43">
        <f>SUM($E26:G26)</f>
        <v>81205</v>
      </c>
      <c r="W26" s="43">
        <f>SUM($E26:H26)</f>
        <v>113711</v>
      </c>
      <c r="X26" s="43">
        <f>SUM($E26:I26)</f>
        <v>153613</v>
      </c>
      <c r="Y26" s="43">
        <f>SUM($E26:J26)</f>
        <v>211973</v>
      </c>
      <c r="Z26" s="43">
        <f>SUM($E26:K26)</f>
        <v>271626</v>
      </c>
      <c r="AA26" s="43">
        <f>SUM($E26:L26)</f>
        <v>322956</v>
      </c>
      <c r="AB26" s="43">
        <f>SUM($E26:M26)</f>
        <v>365572</v>
      </c>
      <c r="AC26" s="43">
        <f>SUM($E26:N26)</f>
        <v>407675</v>
      </c>
      <c r="AD26" s="43">
        <f>SUM($E26:O26)</f>
        <v>448270</v>
      </c>
      <c r="AE26" s="43">
        <f>SUM($E26:P26)</f>
        <v>483674</v>
      </c>
      <c r="AF26" s="164"/>
      <c r="AG26" s="43">
        <f t="shared" si="0"/>
        <v>322956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5556</v>
      </c>
      <c r="F27" s="43">
        <v>4987</v>
      </c>
      <c r="G27" s="43">
        <v>5729</v>
      </c>
      <c r="H27" s="43">
        <v>5546</v>
      </c>
      <c r="I27" s="43">
        <v>5545</v>
      </c>
      <c r="J27" s="43">
        <v>7819</v>
      </c>
      <c r="K27" s="43">
        <v>7314</v>
      </c>
      <c r="L27" s="43">
        <v>6025</v>
      </c>
      <c r="M27" s="43">
        <v>5902</v>
      </c>
      <c r="N27" s="43">
        <v>6066</v>
      </c>
      <c r="O27" s="43">
        <v>5666</v>
      </c>
      <c r="P27" s="43">
        <v>5349</v>
      </c>
      <c r="Q27" s="43">
        <f>SUM(E27:P27)</f>
        <v>71504</v>
      </c>
      <c r="R27" s="28"/>
      <c r="S27" s="28"/>
      <c r="T27" s="43">
        <f>SUM($E27:E27)</f>
        <v>5556</v>
      </c>
      <c r="U27" s="43">
        <f>SUM($E27:F27)</f>
        <v>10543</v>
      </c>
      <c r="V27" s="43">
        <f>SUM($E27:G27)</f>
        <v>16272</v>
      </c>
      <c r="W27" s="43">
        <f>SUM($E27:H27)</f>
        <v>21818</v>
      </c>
      <c r="X27" s="43">
        <f>SUM($E27:I27)</f>
        <v>27363</v>
      </c>
      <c r="Y27" s="43">
        <f>SUM($E27:J27)</f>
        <v>35182</v>
      </c>
      <c r="Z27" s="43">
        <f>SUM($E27:K27)</f>
        <v>42496</v>
      </c>
      <c r="AA27" s="43">
        <f>SUM($E27:L27)</f>
        <v>48521</v>
      </c>
      <c r="AB27" s="43">
        <f>SUM($E27:M27)</f>
        <v>54423</v>
      </c>
      <c r="AC27" s="43">
        <f>SUM($E27:N27)</f>
        <v>60489</v>
      </c>
      <c r="AD27" s="43">
        <f>SUM($E27:O27)</f>
        <v>66155</v>
      </c>
      <c r="AE27" s="43">
        <f>SUM($E27:P27)</f>
        <v>71504</v>
      </c>
      <c r="AF27" s="164"/>
      <c r="AG27" s="43">
        <f t="shared" si="0"/>
        <v>48521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19</v>
      </c>
      <c r="F28" s="43">
        <v>13</v>
      </c>
      <c r="G28" s="43">
        <v>19</v>
      </c>
      <c r="H28" s="43">
        <v>30</v>
      </c>
      <c r="I28" s="43">
        <v>80</v>
      </c>
      <c r="J28" s="43">
        <v>89</v>
      </c>
      <c r="K28" s="43">
        <v>38</v>
      </c>
      <c r="L28" s="43">
        <v>22</v>
      </c>
      <c r="M28" s="43">
        <v>26</v>
      </c>
      <c r="N28" s="43">
        <v>20</v>
      </c>
      <c r="O28" s="43">
        <v>36</v>
      </c>
      <c r="P28" s="43">
        <v>16</v>
      </c>
      <c r="Q28" s="43">
        <f>SUM(E28:P28)</f>
        <v>408</v>
      </c>
      <c r="R28" s="28"/>
      <c r="S28" s="28"/>
      <c r="T28" s="43">
        <f>SUM($E28:E28)</f>
        <v>19</v>
      </c>
      <c r="U28" s="43">
        <f>SUM($E28:F28)</f>
        <v>32</v>
      </c>
      <c r="V28" s="43">
        <f>SUM($E28:G28)</f>
        <v>51</v>
      </c>
      <c r="W28" s="43">
        <f>SUM($E28:H28)</f>
        <v>81</v>
      </c>
      <c r="X28" s="43">
        <f>SUM($E28:I28)</f>
        <v>161</v>
      </c>
      <c r="Y28" s="43">
        <f>SUM($E28:J28)</f>
        <v>250</v>
      </c>
      <c r="Z28" s="43">
        <f>SUM($E28:K28)</f>
        <v>288</v>
      </c>
      <c r="AA28" s="43">
        <f>SUM($E28:L28)</f>
        <v>310</v>
      </c>
      <c r="AB28" s="43">
        <f>SUM($E28:M28)</f>
        <v>336</v>
      </c>
      <c r="AC28" s="43">
        <f>SUM($E28:N28)</f>
        <v>356</v>
      </c>
      <c r="AD28" s="43">
        <f>SUM($E28:O28)</f>
        <v>392</v>
      </c>
      <c r="AE28" s="43">
        <f>SUM($E28:P28)</f>
        <v>408</v>
      </c>
      <c r="AF28" s="164"/>
      <c r="AG28" s="43">
        <f t="shared" si="0"/>
        <v>310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30737</v>
      </c>
      <c r="F29" s="43">
        <f t="shared" si="7"/>
        <v>31312</v>
      </c>
      <c r="G29" s="43">
        <f t="shared" si="7"/>
        <v>35479</v>
      </c>
      <c r="H29" s="43">
        <f t="shared" si="7"/>
        <v>38082</v>
      </c>
      <c r="I29" s="43">
        <f t="shared" si="7"/>
        <v>45527</v>
      </c>
      <c r="J29" s="43">
        <f t="shared" si="7"/>
        <v>66268</v>
      </c>
      <c r="K29" s="43">
        <f t="shared" si="7"/>
        <v>67005</v>
      </c>
      <c r="L29" s="43">
        <f t="shared" si="7"/>
        <v>57377</v>
      </c>
      <c r="M29" s="43">
        <f t="shared" si="7"/>
        <v>48544</v>
      </c>
      <c r="N29" s="43">
        <f t="shared" si="7"/>
        <v>48189</v>
      </c>
      <c r="O29" s="43">
        <f t="shared" si="7"/>
        <v>46297</v>
      </c>
      <c r="P29" s="43">
        <f t="shared" si="7"/>
        <v>40769</v>
      </c>
      <c r="Q29" s="43">
        <f t="shared" si="7"/>
        <v>555586</v>
      </c>
      <c r="R29" s="28"/>
      <c r="S29" s="28"/>
      <c r="T29" s="43">
        <f t="shared" ref="T29:AE29" si="8">SUM(T26:T28)</f>
        <v>30737</v>
      </c>
      <c r="U29" s="43">
        <f t="shared" si="8"/>
        <v>62049</v>
      </c>
      <c r="V29" s="43">
        <f t="shared" si="8"/>
        <v>97528</v>
      </c>
      <c r="W29" s="43">
        <f t="shared" si="8"/>
        <v>135610</v>
      </c>
      <c r="X29" s="43">
        <f t="shared" si="8"/>
        <v>181137</v>
      </c>
      <c r="Y29" s="43">
        <f t="shared" si="8"/>
        <v>247405</v>
      </c>
      <c r="Z29" s="43">
        <f t="shared" si="8"/>
        <v>314410</v>
      </c>
      <c r="AA29" s="43">
        <f t="shared" si="8"/>
        <v>371787</v>
      </c>
      <c r="AB29" s="43">
        <f t="shared" si="8"/>
        <v>420331</v>
      </c>
      <c r="AC29" s="43">
        <f t="shared" si="8"/>
        <v>468520</v>
      </c>
      <c r="AD29" s="43">
        <f t="shared" si="8"/>
        <v>514817</v>
      </c>
      <c r="AE29" s="43">
        <f t="shared" si="8"/>
        <v>555586</v>
      </c>
      <c r="AF29" s="164"/>
      <c r="AG29" s="43">
        <f t="shared" si="0"/>
        <v>371787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29723</v>
      </c>
      <c r="F31" s="43">
        <v>29297</v>
      </c>
      <c r="G31" s="43">
        <v>38507</v>
      </c>
      <c r="H31" s="43">
        <v>41695</v>
      </c>
      <c r="I31" s="43">
        <v>47863</v>
      </c>
      <c r="J31" s="43">
        <v>48389</v>
      </c>
      <c r="K31" s="43">
        <v>64075</v>
      </c>
      <c r="L31" s="43">
        <v>61815</v>
      </c>
      <c r="M31" s="43">
        <v>49911</v>
      </c>
      <c r="N31" s="43">
        <v>50756</v>
      </c>
      <c r="O31" s="43">
        <v>46571</v>
      </c>
      <c r="P31" s="43">
        <v>45689</v>
      </c>
      <c r="Q31" s="43">
        <f>SUM(E31:P31)</f>
        <v>554291</v>
      </c>
      <c r="R31" s="53"/>
      <c r="S31" s="53"/>
      <c r="T31" s="43">
        <f>SUM($E31:E31)</f>
        <v>29723</v>
      </c>
      <c r="U31" s="43">
        <f>SUM($E31:F31)</f>
        <v>59020</v>
      </c>
      <c r="V31" s="43">
        <f>SUM($E31:G31)</f>
        <v>97527</v>
      </c>
      <c r="W31" s="43">
        <f>SUM($E31:H31)</f>
        <v>139222</v>
      </c>
      <c r="X31" s="43">
        <f>SUM($E31:I31)</f>
        <v>187085</v>
      </c>
      <c r="Y31" s="43">
        <f>SUM($E31:J31)</f>
        <v>235474</v>
      </c>
      <c r="Z31" s="43">
        <f>SUM($E31:K31)</f>
        <v>299549</v>
      </c>
      <c r="AA31" s="43">
        <f>SUM($E31:L31)</f>
        <v>361364</v>
      </c>
      <c r="AB31" s="43">
        <f>SUM($E31:M31)</f>
        <v>411275</v>
      </c>
      <c r="AC31" s="43">
        <f>SUM($E31:N31)</f>
        <v>462031</v>
      </c>
      <c r="AD31" s="43">
        <f>SUM($E31:O31)</f>
        <v>508602</v>
      </c>
      <c r="AE31" s="43">
        <f>SUM($E31:P31)</f>
        <v>554291</v>
      </c>
      <c r="AF31" s="164"/>
      <c r="AG31" s="43">
        <f t="shared" si="0"/>
        <v>361364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5481</v>
      </c>
      <c r="F32" s="43">
        <v>5178</v>
      </c>
      <c r="G32" s="43">
        <v>5793</v>
      </c>
      <c r="H32" s="43">
        <v>5901</v>
      </c>
      <c r="I32" s="43">
        <v>5738</v>
      </c>
      <c r="J32" s="43">
        <v>5958</v>
      </c>
      <c r="K32" s="43">
        <v>6019</v>
      </c>
      <c r="L32" s="43">
        <v>6041</v>
      </c>
      <c r="M32" s="43">
        <v>6007</v>
      </c>
      <c r="N32" s="43">
        <v>5739</v>
      </c>
      <c r="O32" s="43">
        <v>6025</v>
      </c>
      <c r="P32" s="43">
        <v>5843</v>
      </c>
      <c r="Q32" s="43">
        <f>SUM(E32:P32)</f>
        <v>69723</v>
      </c>
      <c r="R32" s="28"/>
      <c r="S32" s="28"/>
      <c r="T32" s="43">
        <f>SUM($E32:E32)</f>
        <v>5481</v>
      </c>
      <c r="U32" s="43">
        <f>SUM($E32:F32)</f>
        <v>10659</v>
      </c>
      <c r="V32" s="43">
        <f>SUM($E32:G32)</f>
        <v>16452</v>
      </c>
      <c r="W32" s="43">
        <f>SUM($E32:H32)</f>
        <v>22353</v>
      </c>
      <c r="X32" s="43">
        <f>SUM($E32:I32)</f>
        <v>28091</v>
      </c>
      <c r="Y32" s="43">
        <f>SUM($E32:J32)</f>
        <v>34049</v>
      </c>
      <c r="Z32" s="43">
        <f>SUM($E32:K32)</f>
        <v>40068</v>
      </c>
      <c r="AA32" s="43">
        <f>SUM($E32:L32)</f>
        <v>46109</v>
      </c>
      <c r="AB32" s="43">
        <f>SUM($E32:M32)</f>
        <v>52116</v>
      </c>
      <c r="AC32" s="43">
        <f>SUM($E32:N32)</f>
        <v>57855</v>
      </c>
      <c r="AD32" s="43">
        <f>SUM($E32:O32)</f>
        <v>63880</v>
      </c>
      <c r="AE32" s="43">
        <f>SUM($E32:P32)</f>
        <v>69723</v>
      </c>
      <c r="AF32" s="164"/>
      <c r="AG32" s="43">
        <f t="shared" si="0"/>
        <v>46109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25</v>
      </c>
      <c r="F33" s="43">
        <v>29</v>
      </c>
      <c r="G33" s="43">
        <v>17</v>
      </c>
      <c r="H33" s="43">
        <v>27</v>
      </c>
      <c r="I33" s="43">
        <v>58</v>
      </c>
      <c r="J33" s="43">
        <v>66</v>
      </c>
      <c r="K33" s="43">
        <v>15</v>
      </c>
      <c r="L33" s="43">
        <v>18</v>
      </c>
      <c r="M33" s="43">
        <v>20</v>
      </c>
      <c r="N33" s="43">
        <v>40</v>
      </c>
      <c r="O33" s="43">
        <v>23</v>
      </c>
      <c r="P33" s="43">
        <v>26</v>
      </c>
      <c r="Q33" s="43">
        <f>SUM(E33:P33)</f>
        <v>364</v>
      </c>
      <c r="R33" s="28"/>
      <c r="S33" s="28"/>
      <c r="T33" s="43">
        <f>SUM($E33:E33)</f>
        <v>25</v>
      </c>
      <c r="U33" s="43">
        <f>SUM($E33:F33)</f>
        <v>54</v>
      </c>
      <c r="V33" s="43">
        <f>SUM($E33:G33)</f>
        <v>71</v>
      </c>
      <c r="W33" s="43">
        <f>SUM($E33:H33)</f>
        <v>98</v>
      </c>
      <c r="X33" s="43">
        <f>SUM($E33:I33)</f>
        <v>156</v>
      </c>
      <c r="Y33" s="43">
        <f>SUM($E33:J33)</f>
        <v>222</v>
      </c>
      <c r="Z33" s="43">
        <f>SUM($E33:K33)</f>
        <v>237</v>
      </c>
      <c r="AA33" s="43">
        <f>SUM($E33:L33)</f>
        <v>255</v>
      </c>
      <c r="AB33" s="43">
        <f>SUM($E33:M33)</f>
        <v>275</v>
      </c>
      <c r="AC33" s="43">
        <f>SUM($E33:N33)</f>
        <v>315</v>
      </c>
      <c r="AD33" s="43">
        <f>SUM($E33:O33)</f>
        <v>338</v>
      </c>
      <c r="AE33" s="43">
        <f>SUM($E33:P33)</f>
        <v>364</v>
      </c>
      <c r="AF33" s="164"/>
      <c r="AG33" s="43">
        <f t="shared" si="0"/>
        <v>255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35229</v>
      </c>
      <c r="F34" s="43">
        <f t="shared" si="9"/>
        <v>34504</v>
      </c>
      <c r="G34" s="43">
        <f t="shared" si="9"/>
        <v>44317</v>
      </c>
      <c r="H34" s="43">
        <f t="shared" si="9"/>
        <v>47623</v>
      </c>
      <c r="I34" s="43">
        <f t="shared" si="9"/>
        <v>53659</v>
      </c>
      <c r="J34" s="43">
        <f t="shared" si="9"/>
        <v>54413</v>
      </c>
      <c r="K34" s="43">
        <f t="shared" si="9"/>
        <v>70109</v>
      </c>
      <c r="L34" s="43">
        <f t="shared" si="9"/>
        <v>67874</v>
      </c>
      <c r="M34" s="43">
        <f t="shared" si="9"/>
        <v>55938</v>
      </c>
      <c r="N34" s="43">
        <f t="shared" si="9"/>
        <v>56535</v>
      </c>
      <c r="O34" s="43">
        <f t="shared" si="9"/>
        <v>52619</v>
      </c>
      <c r="P34" s="43">
        <f t="shared" si="9"/>
        <v>51558</v>
      </c>
      <c r="Q34" s="43">
        <f t="shared" si="9"/>
        <v>624378</v>
      </c>
      <c r="R34" s="28"/>
      <c r="S34" s="28"/>
      <c r="T34" s="43">
        <f t="shared" ref="T34:AE34" si="10">SUM(T31:T33)</f>
        <v>35229</v>
      </c>
      <c r="U34" s="43">
        <f t="shared" si="10"/>
        <v>69733</v>
      </c>
      <c r="V34" s="43">
        <f t="shared" si="10"/>
        <v>114050</v>
      </c>
      <c r="W34" s="43">
        <f t="shared" si="10"/>
        <v>161673</v>
      </c>
      <c r="X34" s="43">
        <f t="shared" si="10"/>
        <v>215332</v>
      </c>
      <c r="Y34" s="43">
        <f t="shared" si="10"/>
        <v>269745</v>
      </c>
      <c r="Z34" s="43">
        <f t="shared" si="10"/>
        <v>339854</v>
      </c>
      <c r="AA34" s="43">
        <f t="shared" si="10"/>
        <v>407728</v>
      </c>
      <c r="AB34" s="43">
        <f t="shared" si="10"/>
        <v>463666</v>
      </c>
      <c r="AC34" s="43">
        <f t="shared" si="10"/>
        <v>520201</v>
      </c>
      <c r="AD34" s="43">
        <f t="shared" si="10"/>
        <v>572820</v>
      </c>
      <c r="AE34" s="43">
        <f t="shared" si="10"/>
        <v>624378</v>
      </c>
      <c r="AF34" s="164"/>
      <c r="AG34" s="43">
        <f t="shared" si="0"/>
        <v>407728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36153</v>
      </c>
      <c r="F36" s="43">
        <v>35126</v>
      </c>
      <c r="G36" s="43">
        <v>43276</v>
      </c>
      <c r="H36" s="43">
        <v>50488</v>
      </c>
      <c r="I36" s="43">
        <v>54868</v>
      </c>
      <c r="J36" s="43">
        <v>57737</v>
      </c>
      <c r="K36" s="43">
        <v>72495</v>
      </c>
      <c r="L36" s="43">
        <v>71529</v>
      </c>
      <c r="M36" s="43">
        <v>58401</v>
      </c>
      <c r="N36" s="43">
        <v>55080</v>
      </c>
      <c r="O36" s="43">
        <v>51339</v>
      </c>
      <c r="P36" s="43">
        <v>52741</v>
      </c>
      <c r="Q36" s="43">
        <f>SUM(E36:P36)</f>
        <v>639233</v>
      </c>
      <c r="R36" s="53"/>
      <c r="S36" s="53"/>
      <c r="T36" s="43">
        <f>SUM($E36:E36)</f>
        <v>36153</v>
      </c>
      <c r="U36" s="43">
        <f>SUM($E36:F36)</f>
        <v>71279</v>
      </c>
      <c r="V36" s="43">
        <f>SUM($E36:G36)</f>
        <v>114555</v>
      </c>
      <c r="W36" s="43">
        <f>SUM($E36:H36)</f>
        <v>165043</v>
      </c>
      <c r="X36" s="43">
        <f>SUM($E36:I36)</f>
        <v>219911</v>
      </c>
      <c r="Y36" s="43">
        <f>SUM($E36:J36)</f>
        <v>277648</v>
      </c>
      <c r="Z36" s="43">
        <f>SUM($E36:K36)</f>
        <v>350143</v>
      </c>
      <c r="AA36" s="43">
        <f>SUM($E36:L36)</f>
        <v>421672</v>
      </c>
      <c r="AB36" s="43">
        <f>SUM($E36:M36)</f>
        <v>480073</v>
      </c>
      <c r="AC36" s="43">
        <f>SUM($E36:N36)</f>
        <v>535153</v>
      </c>
      <c r="AD36" s="43">
        <f>SUM($E36:O36)</f>
        <v>586492</v>
      </c>
      <c r="AE36" s="43">
        <f>SUM($E36:P36)</f>
        <v>639233</v>
      </c>
      <c r="AF36" s="164"/>
      <c r="AG36" s="43">
        <f t="shared" si="0"/>
        <v>421672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6141</v>
      </c>
      <c r="F37" s="43">
        <v>5601</v>
      </c>
      <c r="G37" s="43">
        <v>6233</v>
      </c>
      <c r="H37" s="43">
        <v>6067</v>
      </c>
      <c r="I37" s="43">
        <v>5963</v>
      </c>
      <c r="J37" s="43">
        <v>6298</v>
      </c>
      <c r="K37" s="43">
        <v>6001</v>
      </c>
      <c r="L37" s="43">
        <v>6452</v>
      </c>
      <c r="M37" s="43">
        <v>6121</v>
      </c>
      <c r="N37" s="43">
        <v>6101</v>
      </c>
      <c r="O37" s="43">
        <v>5844</v>
      </c>
      <c r="P37" s="43">
        <v>5457</v>
      </c>
      <c r="Q37" s="43">
        <f>SUM(E37:P37)</f>
        <v>72279</v>
      </c>
      <c r="R37" s="28"/>
      <c r="S37" s="28"/>
      <c r="T37" s="43">
        <f>SUM($E37:E37)</f>
        <v>6141</v>
      </c>
      <c r="U37" s="43">
        <f>SUM($E37:F37)</f>
        <v>11742</v>
      </c>
      <c r="V37" s="43">
        <f>SUM($E37:G37)</f>
        <v>17975</v>
      </c>
      <c r="W37" s="43">
        <f>SUM($E37:H37)</f>
        <v>24042</v>
      </c>
      <c r="X37" s="43">
        <f>SUM($E37:I37)</f>
        <v>30005</v>
      </c>
      <c r="Y37" s="43">
        <f>SUM($E37:J37)</f>
        <v>36303</v>
      </c>
      <c r="Z37" s="43">
        <f>SUM($E37:K37)</f>
        <v>42304</v>
      </c>
      <c r="AA37" s="43">
        <f>SUM($E37:L37)</f>
        <v>48756</v>
      </c>
      <c r="AB37" s="43">
        <f>SUM($E37:M37)</f>
        <v>54877</v>
      </c>
      <c r="AC37" s="43">
        <f>SUM($E37:N37)</f>
        <v>60978</v>
      </c>
      <c r="AD37" s="43">
        <f>SUM($E37:O37)</f>
        <v>66822</v>
      </c>
      <c r="AE37" s="43">
        <f>SUM($E37:P37)</f>
        <v>72279</v>
      </c>
      <c r="AF37" s="164"/>
      <c r="AG37" s="43">
        <f t="shared" si="0"/>
        <v>48756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37</v>
      </c>
      <c r="F38" s="43">
        <v>29</v>
      </c>
      <c r="G38" s="43">
        <v>15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28</v>
      </c>
      <c r="Q38" s="43">
        <f>SUM(E38:P38)</f>
        <v>109</v>
      </c>
      <c r="R38" s="28"/>
      <c r="S38" s="28"/>
      <c r="T38" s="43">
        <f>SUM($E38:E38)</f>
        <v>37</v>
      </c>
      <c r="U38" s="43">
        <f>SUM($E38:F38)</f>
        <v>66</v>
      </c>
      <c r="V38" s="43">
        <f>SUM($E38:G38)</f>
        <v>81</v>
      </c>
      <c r="W38" s="43">
        <f>SUM($E38:H38)</f>
        <v>81</v>
      </c>
      <c r="X38" s="43">
        <f>SUM($E38:I38)</f>
        <v>81</v>
      </c>
      <c r="Y38" s="43">
        <f>SUM($E38:J38)</f>
        <v>81</v>
      </c>
      <c r="Z38" s="43">
        <f>SUM($E38:K38)</f>
        <v>81</v>
      </c>
      <c r="AA38" s="43">
        <f>SUM($E38:L38)</f>
        <v>81</v>
      </c>
      <c r="AB38" s="43">
        <f>SUM($E38:M38)</f>
        <v>81</v>
      </c>
      <c r="AC38" s="43">
        <f>SUM($E38:N38)</f>
        <v>81</v>
      </c>
      <c r="AD38" s="43">
        <f>SUM($E38:O38)</f>
        <v>81</v>
      </c>
      <c r="AE38" s="43">
        <f>SUM($E38:P38)</f>
        <v>109</v>
      </c>
      <c r="AF38" s="164"/>
      <c r="AG38" s="43">
        <f t="shared" si="0"/>
        <v>81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42331</v>
      </c>
      <c r="F39" s="43">
        <f t="shared" si="11"/>
        <v>40756</v>
      </c>
      <c r="G39" s="43">
        <f t="shared" si="11"/>
        <v>49524</v>
      </c>
      <c r="H39" s="43">
        <f t="shared" si="11"/>
        <v>56555</v>
      </c>
      <c r="I39" s="43">
        <f t="shared" si="11"/>
        <v>60831</v>
      </c>
      <c r="J39" s="43">
        <f t="shared" si="11"/>
        <v>64035</v>
      </c>
      <c r="K39" s="43">
        <f t="shared" si="11"/>
        <v>78496</v>
      </c>
      <c r="L39" s="43">
        <f t="shared" si="11"/>
        <v>77981</v>
      </c>
      <c r="M39" s="43">
        <f t="shared" si="11"/>
        <v>64522</v>
      </c>
      <c r="N39" s="43">
        <f t="shared" si="11"/>
        <v>61181</v>
      </c>
      <c r="O39" s="43">
        <f t="shared" si="11"/>
        <v>57183</v>
      </c>
      <c r="P39" s="43">
        <f t="shared" si="11"/>
        <v>58226</v>
      </c>
      <c r="Q39" s="43">
        <f t="shared" si="11"/>
        <v>711621</v>
      </c>
      <c r="R39" s="28"/>
      <c r="S39" s="28"/>
      <c r="T39" s="43">
        <f t="shared" ref="T39:AE39" si="12">SUM(T36:T38)</f>
        <v>42331</v>
      </c>
      <c r="U39" s="43">
        <f t="shared" si="12"/>
        <v>83087</v>
      </c>
      <c r="V39" s="43">
        <f t="shared" si="12"/>
        <v>132611</v>
      </c>
      <c r="W39" s="43">
        <f t="shared" si="12"/>
        <v>189166</v>
      </c>
      <c r="X39" s="43">
        <f t="shared" si="12"/>
        <v>249997</v>
      </c>
      <c r="Y39" s="43">
        <f t="shared" si="12"/>
        <v>314032</v>
      </c>
      <c r="Z39" s="43">
        <f t="shared" si="12"/>
        <v>392528</v>
      </c>
      <c r="AA39" s="43">
        <f t="shared" si="12"/>
        <v>470509</v>
      </c>
      <c r="AB39" s="43">
        <f t="shared" si="12"/>
        <v>535031</v>
      </c>
      <c r="AC39" s="43">
        <f t="shared" si="12"/>
        <v>596212</v>
      </c>
      <c r="AD39" s="43">
        <f t="shared" si="12"/>
        <v>653395</v>
      </c>
      <c r="AE39" s="43">
        <f t="shared" si="12"/>
        <v>711621</v>
      </c>
      <c r="AF39" s="164"/>
      <c r="AG39" s="43">
        <f t="shared" si="0"/>
        <v>470509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36841</v>
      </c>
      <c r="F41" s="43">
        <v>41259</v>
      </c>
      <c r="G41" s="43">
        <v>51695</v>
      </c>
      <c r="H41" s="43">
        <v>52866</v>
      </c>
      <c r="I41" s="43">
        <v>60765</v>
      </c>
      <c r="J41" s="43">
        <v>64917</v>
      </c>
      <c r="K41" s="43">
        <v>74256</v>
      </c>
      <c r="L41" s="43">
        <v>81756</v>
      </c>
      <c r="M41" s="43">
        <v>66272</v>
      </c>
      <c r="N41" s="43">
        <v>61095</v>
      </c>
      <c r="O41" s="43">
        <v>62891</v>
      </c>
      <c r="P41" s="43">
        <v>59091</v>
      </c>
      <c r="Q41" s="43">
        <f>SUM(E41:P41)</f>
        <v>713704</v>
      </c>
      <c r="R41" s="53"/>
      <c r="S41" s="53"/>
      <c r="T41" s="43">
        <f>SUM($E41:E41)</f>
        <v>36841</v>
      </c>
      <c r="U41" s="43">
        <f>SUM($E41:F41)</f>
        <v>78100</v>
      </c>
      <c r="V41" s="43">
        <f>SUM($E41:G41)</f>
        <v>129795</v>
      </c>
      <c r="W41" s="43">
        <f>SUM($E41:H41)</f>
        <v>182661</v>
      </c>
      <c r="X41" s="43">
        <f>SUM($E41:I41)</f>
        <v>243426</v>
      </c>
      <c r="Y41" s="43">
        <f>SUM($E41:J41)</f>
        <v>308343</v>
      </c>
      <c r="Z41" s="43">
        <f>SUM($E41:K41)</f>
        <v>382599</v>
      </c>
      <c r="AA41" s="43">
        <f>SUM($E41:L41)</f>
        <v>464355</v>
      </c>
      <c r="AB41" s="43">
        <f>SUM($E41:M41)</f>
        <v>530627</v>
      </c>
      <c r="AC41" s="43">
        <f>SUM($E41:N41)</f>
        <v>591722</v>
      </c>
      <c r="AD41" s="43">
        <f>SUM($E41:O41)</f>
        <v>654613</v>
      </c>
      <c r="AE41" s="43">
        <f>SUM($E41:P41)</f>
        <v>713704</v>
      </c>
      <c r="AF41" s="164"/>
      <c r="AG41" s="43">
        <f t="shared" si="0"/>
        <v>464355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5566</v>
      </c>
      <c r="F42" s="43">
        <v>5275</v>
      </c>
      <c r="G42" s="43">
        <v>5561</v>
      </c>
      <c r="H42" s="43">
        <v>5995</v>
      </c>
      <c r="I42" s="43">
        <v>5827</v>
      </c>
      <c r="J42" s="43">
        <v>5890</v>
      </c>
      <c r="K42" s="43">
        <v>6188</v>
      </c>
      <c r="L42" s="43">
        <v>6648</v>
      </c>
      <c r="M42" s="43">
        <v>6007</v>
      </c>
      <c r="N42" s="43">
        <v>6200</v>
      </c>
      <c r="O42" s="43">
        <v>5953</v>
      </c>
      <c r="P42" s="43">
        <v>5452</v>
      </c>
      <c r="Q42" s="43">
        <f>SUM(E42:P42)</f>
        <v>70562</v>
      </c>
      <c r="R42" s="28"/>
      <c r="S42" s="28"/>
      <c r="T42" s="43">
        <f>SUM($E42:E42)</f>
        <v>5566</v>
      </c>
      <c r="U42" s="43">
        <f>SUM($E42:F42)</f>
        <v>10841</v>
      </c>
      <c r="V42" s="43">
        <f>SUM($E42:G42)</f>
        <v>16402</v>
      </c>
      <c r="W42" s="43">
        <f>SUM($E42:H42)</f>
        <v>22397</v>
      </c>
      <c r="X42" s="43">
        <f>SUM($E42:I42)</f>
        <v>28224</v>
      </c>
      <c r="Y42" s="43">
        <f>SUM($E42:J42)</f>
        <v>34114</v>
      </c>
      <c r="Z42" s="43">
        <f>SUM($E42:K42)</f>
        <v>40302</v>
      </c>
      <c r="AA42" s="43">
        <f>SUM($E42:L42)</f>
        <v>46950</v>
      </c>
      <c r="AB42" s="43">
        <f>SUM($E42:M42)</f>
        <v>52957</v>
      </c>
      <c r="AC42" s="43">
        <f>SUM($E42:N42)</f>
        <v>59157</v>
      </c>
      <c r="AD42" s="43">
        <f>SUM($E42:O42)</f>
        <v>65110</v>
      </c>
      <c r="AE42" s="43">
        <f>SUM($E42:P42)</f>
        <v>70562</v>
      </c>
      <c r="AF42" s="164"/>
      <c r="AG42" s="43">
        <f t="shared" si="0"/>
        <v>46950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27</v>
      </c>
      <c r="F43" s="43">
        <v>33</v>
      </c>
      <c r="G43" s="43">
        <v>17</v>
      </c>
      <c r="H43" s="43">
        <v>0</v>
      </c>
      <c r="I43" s="43">
        <v>36</v>
      </c>
      <c r="J43" s="43">
        <v>64</v>
      </c>
      <c r="K43" s="43">
        <v>21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f>SUM(E43:P43)</f>
        <v>198</v>
      </c>
      <c r="R43" s="28"/>
      <c r="S43" s="28"/>
      <c r="T43" s="43">
        <f>SUM($E43:E43)</f>
        <v>27</v>
      </c>
      <c r="U43" s="43">
        <f>SUM($E43:F43)</f>
        <v>60</v>
      </c>
      <c r="V43" s="43">
        <f>SUM($E43:G43)</f>
        <v>77</v>
      </c>
      <c r="W43" s="43">
        <f>SUM($E43:H43)</f>
        <v>77</v>
      </c>
      <c r="X43" s="43">
        <f>SUM($E43:I43)</f>
        <v>113</v>
      </c>
      <c r="Y43" s="43">
        <f>SUM($E43:J43)</f>
        <v>177</v>
      </c>
      <c r="Z43" s="43">
        <f>SUM($E43:K43)</f>
        <v>198</v>
      </c>
      <c r="AA43" s="43">
        <f>SUM($E43:L43)</f>
        <v>198</v>
      </c>
      <c r="AB43" s="43">
        <f>SUM($E43:M43)</f>
        <v>198</v>
      </c>
      <c r="AC43" s="43">
        <f>SUM($E43:N43)</f>
        <v>198</v>
      </c>
      <c r="AD43" s="43">
        <f>SUM($E43:O43)</f>
        <v>198</v>
      </c>
      <c r="AE43" s="43">
        <f>SUM($E43:P43)</f>
        <v>198</v>
      </c>
      <c r="AF43" s="164"/>
      <c r="AG43" s="43">
        <f t="shared" si="0"/>
        <v>198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42434</v>
      </c>
      <c r="F44" s="43">
        <f t="shared" si="13"/>
        <v>46567</v>
      </c>
      <c r="G44" s="43">
        <f t="shared" si="13"/>
        <v>57273</v>
      </c>
      <c r="H44" s="43">
        <f t="shared" si="13"/>
        <v>58861</v>
      </c>
      <c r="I44" s="43">
        <f t="shared" si="13"/>
        <v>66628</v>
      </c>
      <c r="J44" s="43">
        <f t="shared" si="13"/>
        <v>70871</v>
      </c>
      <c r="K44" s="43">
        <f t="shared" si="13"/>
        <v>80465</v>
      </c>
      <c r="L44" s="43">
        <f t="shared" si="13"/>
        <v>88404</v>
      </c>
      <c r="M44" s="43">
        <f t="shared" si="13"/>
        <v>72279</v>
      </c>
      <c r="N44" s="43">
        <f t="shared" si="13"/>
        <v>67295</v>
      </c>
      <c r="O44" s="43">
        <f t="shared" si="13"/>
        <v>68844</v>
      </c>
      <c r="P44" s="43">
        <f t="shared" si="13"/>
        <v>64543</v>
      </c>
      <c r="Q44" s="43">
        <f t="shared" si="13"/>
        <v>784464</v>
      </c>
      <c r="R44" s="28"/>
      <c r="S44" s="28"/>
      <c r="T44" s="43">
        <f t="shared" ref="T44:AE44" si="14">SUM(T41:T43)</f>
        <v>42434</v>
      </c>
      <c r="U44" s="43">
        <f t="shared" si="14"/>
        <v>89001</v>
      </c>
      <c r="V44" s="43">
        <f t="shared" si="14"/>
        <v>146274</v>
      </c>
      <c r="W44" s="43">
        <f t="shared" si="14"/>
        <v>205135</v>
      </c>
      <c r="X44" s="43">
        <f t="shared" si="14"/>
        <v>271763</v>
      </c>
      <c r="Y44" s="43">
        <f t="shared" si="14"/>
        <v>342634</v>
      </c>
      <c r="Z44" s="43">
        <f t="shared" si="14"/>
        <v>423099</v>
      </c>
      <c r="AA44" s="43">
        <f t="shared" si="14"/>
        <v>511503</v>
      </c>
      <c r="AB44" s="43">
        <f t="shared" si="14"/>
        <v>583782</v>
      </c>
      <c r="AC44" s="43">
        <f t="shared" si="14"/>
        <v>651077</v>
      </c>
      <c r="AD44" s="43">
        <f t="shared" si="14"/>
        <v>719921</v>
      </c>
      <c r="AE44" s="43">
        <f t="shared" si="14"/>
        <v>784464</v>
      </c>
      <c r="AF44" s="164"/>
      <c r="AG44" s="43">
        <f t="shared" si="0"/>
        <v>511503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47312</v>
      </c>
      <c r="F46" s="43">
        <v>45480</v>
      </c>
      <c r="G46" s="43">
        <v>58487</v>
      </c>
      <c r="H46" s="43">
        <v>61162</v>
      </c>
      <c r="I46" s="43">
        <v>67434</v>
      </c>
      <c r="J46" s="43">
        <v>69387</v>
      </c>
      <c r="K46" s="43">
        <v>77000</v>
      </c>
      <c r="L46" s="43">
        <v>85399</v>
      </c>
      <c r="M46" s="43">
        <v>67103</v>
      </c>
      <c r="N46" s="43">
        <v>64730</v>
      </c>
      <c r="O46" s="43">
        <v>62140</v>
      </c>
      <c r="P46" s="43">
        <v>58757</v>
      </c>
      <c r="Q46" s="43">
        <f>SUM(E46:P46)</f>
        <v>764391</v>
      </c>
      <c r="R46" s="53"/>
      <c r="S46" s="53"/>
      <c r="T46" s="43">
        <f>SUM($E46:E46)</f>
        <v>47312</v>
      </c>
      <c r="U46" s="43">
        <f>SUM($E46:F46)</f>
        <v>92792</v>
      </c>
      <c r="V46" s="43">
        <f>SUM($E46:G46)</f>
        <v>151279</v>
      </c>
      <c r="W46" s="43">
        <f>SUM($E46:H46)</f>
        <v>212441</v>
      </c>
      <c r="X46" s="43">
        <f>SUM($E46:I46)</f>
        <v>279875</v>
      </c>
      <c r="Y46" s="43">
        <f>SUM($E46:J46)</f>
        <v>349262</v>
      </c>
      <c r="Z46" s="43">
        <f>SUM($E46:K46)</f>
        <v>426262</v>
      </c>
      <c r="AA46" s="43">
        <f>SUM($E46:L46)</f>
        <v>511661</v>
      </c>
      <c r="AB46" s="43">
        <f>SUM($E46:M46)</f>
        <v>578764</v>
      </c>
      <c r="AC46" s="43">
        <f>SUM($E46:N46)</f>
        <v>643494</v>
      </c>
      <c r="AD46" s="43">
        <f>SUM($E46:O46)</f>
        <v>705634</v>
      </c>
      <c r="AE46" s="43">
        <f>SUM($E46:P46)</f>
        <v>764391</v>
      </c>
      <c r="AF46" s="164"/>
      <c r="AG46" s="43">
        <f t="shared" si="0"/>
        <v>511661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6430</v>
      </c>
      <c r="F47" s="43">
        <v>5811</v>
      </c>
      <c r="G47" s="43">
        <v>5757</v>
      </c>
      <c r="H47" s="43">
        <v>5866</v>
      </c>
      <c r="I47" s="43">
        <v>6314</v>
      </c>
      <c r="J47" s="43">
        <v>5708</v>
      </c>
      <c r="K47" s="43">
        <v>6107</v>
      </c>
      <c r="L47" s="43">
        <v>6178</v>
      </c>
      <c r="M47" s="43">
        <v>5989</v>
      </c>
      <c r="N47" s="43">
        <v>6451</v>
      </c>
      <c r="O47" s="43">
        <v>5894</v>
      </c>
      <c r="P47" s="43">
        <v>5645</v>
      </c>
      <c r="Q47" s="43">
        <f>SUM(E47:P47)</f>
        <v>72150</v>
      </c>
      <c r="R47" s="28"/>
      <c r="S47" s="28"/>
      <c r="T47" s="43">
        <f>SUM($E47:E47)</f>
        <v>6430</v>
      </c>
      <c r="U47" s="43">
        <f>SUM($E47:F47)</f>
        <v>12241</v>
      </c>
      <c r="V47" s="43">
        <f>SUM($E47:G47)</f>
        <v>17998</v>
      </c>
      <c r="W47" s="43">
        <f>SUM($E47:H47)</f>
        <v>23864</v>
      </c>
      <c r="X47" s="43">
        <f>SUM($E47:I47)</f>
        <v>30178</v>
      </c>
      <c r="Y47" s="43">
        <f>SUM($E47:J47)</f>
        <v>35886</v>
      </c>
      <c r="Z47" s="43">
        <f>SUM($E47:K47)</f>
        <v>41993</v>
      </c>
      <c r="AA47" s="43">
        <f>SUM($E47:L47)</f>
        <v>48171</v>
      </c>
      <c r="AB47" s="43">
        <f>SUM($E47:M47)</f>
        <v>54160</v>
      </c>
      <c r="AC47" s="43">
        <f>SUM($E47:N47)</f>
        <v>60611</v>
      </c>
      <c r="AD47" s="43">
        <f>SUM($E47:O47)</f>
        <v>66505</v>
      </c>
      <c r="AE47" s="43">
        <f>SUM($E47:P47)</f>
        <v>72150</v>
      </c>
      <c r="AF47" s="164"/>
      <c r="AG47" s="43">
        <f t="shared" si="0"/>
        <v>48171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22</v>
      </c>
      <c r="F48" s="43">
        <v>33</v>
      </c>
      <c r="G48" s="43">
        <v>5</v>
      </c>
      <c r="H48" s="43">
        <v>23</v>
      </c>
      <c r="I48" s="43">
        <v>23</v>
      </c>
      <c r="J48" s="43">
        <v>47</v>
      </c>
      <c r="K48" s="43">
        <v>10</v>
      </c>
      <c r="L48" s="43">
        <v>25</v>
      </c>
      <c r="M48" s="43">
        <v>8</v>
      </c>
      <c r="N48" s="43">
        <v>28</v>
      </c>
      <c r="O48" s="43">
        <v>14</v>
      </c>
      <c r="P48" s="43">
        <v>24</v>
      </c>
      <c r="Q48" s="43">
        <f>SUM(E48:P48)</f>
        <v>262</v>
      </c>
      <c r="R48" s="28"/>
      <c r="S48" s="28"/>
      <c r="T48" s="43">
        <f>SUM($E48:E48)</f>
        <v>22</v>
      </c>
      <c r="U48" s="43">
        <f>SUM($E48:F48)</f>
        <v>55</v>
      </c>
      <c r="V48" s="43">
        <f>SUM($E48:G48)</f>
        <v>60</v>
      </c>
      <c r="W48" s="43">
        <f>SUM($E48:H48)</f>
        <v>83</v>
      </c>
      <c r="X48" s="43">
        <f>SUM($E48:I48)</f>
        <v>106</v>
      </c>
      <c r="Y48" s="43">
        <f>SUM($E48:J48)</f>
        <v>153</v>
      </c>
      <c r="Z48" s="43">
        <f>SUM($E48:K48)</f>
        <v>163</v>
      </c>
      <c r="AA48" s="43">
        <f>SUM($E48:L48)</f>
        <v>188</v>
      </c>
      <c r="AB48" s="43">
        <f>SUM($E48:M48)</f>
        <v>196</v>
      </c>
      <c r="AC48" s="43">
        <f>SUM($E48:N48)</f>
        <v>224</v>
      </c>
      <c r="AD48" s="43">
        <f>SUM($E48:O48)</f>
        <v>238</v>
      </c>
      <c r="AE48" s="43">
        <f>SUM($E48:P48)</f>
        <v>262</v>
      </c>
      <c r="AF48" s="164"/>
      <c r="AG48" s="43">
        <f t="shared" si="0"/>
        <v>188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53764</v>
      </c>
      <c r="F49" s="43">
        <f t="shared" si="15"/>
        <v>51324</v>
      </c>
      <c r="G49" s="43">
        <f t="shared" si="15"/>
        <v>64249</v>
      </c>
      <c r="H49" s="43">
        <f t="shared" si="15"/>
        <v>67051</v>
      </c>
      <c r="I49" s="43">
        <f t="shared" si="15"/>
        <v>73771</v>
      </c>
      <c r="J49" s="43">
        <f t="shared" si="15"/>
        <v>75142</v>
      </c>
      <c r="K49" s="43">
        <f t="shared" si="15"/>
        <v>83117</v>
      </c>
      <c r="L49" s="43">
        <f t="shared" si="15"/>
        <v>91602</v>
      </c>
      <c r="M49" s="43">
        <f t="shared" si="15"/>
        <v>73100</v>
      </c>
      <c r="N49" s="43">
        <f t="shared" si="15"/>
        <v>71209</v>
      </c>
      <c r="O49" s="43">
        <f t="shared" si="15"/>
        <v>68048</v>
      </c>
      <c r="P49" s="43">
        <f t="shared" si="15"/>
        <v>64426</v>
      </c>
      <c r="Q49" s="43">
        <f t="shared" si="15"/>
        <v>836803</v>
      </c>
      <c r="R49" s="28"/>
      <c r="S49" s="28"/>
      <c r="T49" s="43">
        <f t="shared" ref="T49:AE49" si="16">SUM(T46:T48)</f>
        <v>53764</v>
      </c>
      <c r="U49" s="43">
        <f t="shared" si="16"/>
        <v>105088</v>
      </c>
      <c r="V49" s="43">
        <f t="shared" si="16"/>
        <v>169337</v>
      </c>
      <c r="W49" s="43">
        <f t="shared" si="16"/>
        <v>236388</v>
      </c>
      <c r="X49" s="43">
        <f t="shared" si="16"/>
        <v>310159</v>
      </c>
      <c r="Y49" s="43">
        <f t="shared" si="16"/>
        <v>385301</v>
      </c>
      <c r="Z49" s="43">
        <f t="shared" si="16"/>
        <v>468418</v>
      </c>
      <c r="AA49" s="43">
        <f t="shared" si="16"/>
        <v>560020</v>
      </c>
      <c r="AB49" s="43">
        <f t="shared" si="16"/>
        <v>633120</v>
      </c>
      <c r="AC49" s="43">
        <f t="shared" si="16"/>
        <v>704329</v>
      </c>
      <c r="AD49" s="43">
        <f t="shared" si="16"/>
        <v>772377</v>
      </c>
      <c r="AE49" s="43">
        <f t="shared" si="16"/>
        <v>836803</v>
      </c>
      <c r="AF49" s="164"/>
      <c r="AG49" s="43">
        <f t="shared" si="0"/>
        <v>560020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44950</v>
      </c>
      <c r="F51" s="43">
        <v>40605</v>
      </c>
      <c r="G51" s="43">
        <v>52288</v>
      </c>
      <c r="H51" s="43">
        <v>53818</v>
      </c>
      <c r="I51" s="43">
        <v>64158</v>
      </c>
      <c r="J51" s="43">
        <v>65083</v>
      </c>
      <c r="K51" s="43">
        <v>74239</v>
      </c>
      <c r="L51" s="43">
        <v>79520</v>
      </c>
      <c r="M51" s="43">
        <v>59618</v>
      </c>
      <c r="N51" s="43">
        <v>59146</v>
      </c>
      <c r="O51" s="43">
        <v>55332</v>
      </c>
      <c r="P51" s="43">
        <v>55407</v>
      </c>
      <c r="Q51" s="43">
        <f>SUM(E51:P51)</f>
        <v>704164</v>
      </c>
      <c r="R51" s="53"/>
      <c r="S51" s="53"/>
      <c r="T51" s="43">
        <f>SUM($E51:E51)</f>
        <v>44950</v>
      </c>
      <c r="U51" s="43">
        <f>SUM($E51:F51)</f>
        <v>85555</v>
      </c>
      <c r="V51" s="43">
        <f>SUM($E51:G51)</f>
        <v>137843</v>
      </c>
      <c r="W51" s="43">
        <f>SUM($E51:H51)</f>
        <v>191661</v>
      </c>
      <c r="X51" s="43">
        <f>SUM($E51:I51)</f>
        <v>255819</v>
      </c>
      <c r="Y51" s="43">
        <f>SUM($E51:J51)</f>
        <v>320902</v>
      </c>
      <c r="Z51" s="43">
        <f>SUM($E51:K51)</f>
        <v>395141</v>
      </c>
      <c r="AA51" s="43">
        <f>SUM($E51:L51)</f>
        <v>474661</v>
      </c>
      <c r="AB51" s="43">
        <f>SUM($E51:M51)</f>
        <v>534279</v>
      </c>
      <c r="AC51" s="43">
        <f>SUM($E51:N51)</f>
        <v>593425</v>
      </c>
      <c r="AD51" s="43">
        <f>SUM($E51:O51)</f>
        <v>648757</v>
      </c>
      <c r="AE51" s="43">
        <f>SUM($E51:P51)</f>
        <v>704164</v>
      </c>
      <c r="AF51" s="164"/>
      <c r="AG51" s="43">
        <f t="shared" si="0"/>
        <v>474661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6444</v>
      </c>
      <c r="F52" s="43">
        <v>5965</v>
      </c>
      <c r="G52" s="43">
        <v>6051</v>
      </c>
      <c r="H52" s="43">
        <v>6506</v>
      </c>
      <c r="I52" s="43">
        <v>6568</v>
      </c>
      <c r="J52" s="43">
        <v>6628</v>
      </c>
      <c r="K52" s="43">
        <v>6775</v>
      </c>
      <c r="L52" s="43">
        <v>6492</v>
      </c>
      <c r="M52" s="43">
        <v>6611</v>
      </c>
      <c r="N52" s="43">
        <v>6660</v>
      </c>
      <c r="O52" s="43">
        <v>5540</v>
      </c>
      <c r="P52" s="43">
        <v>5836</v>
      </c>
      <c r="Q52" s="43">
        <f>SUM(E52:P52)</f>
        <v>76076</v>
      </c>
      <c r="R52" s="28"/>
      <c r="S52" s="28"/>
      <c r="T52" s="43">
        <f>SUM($E52:E52)</f>
        <v>6444</v>
      </c>
      <c r="U52" s="43">
        <f>SUM($E52:F52)</f>
        <v>12409</v>
      </c>
      <c r="V52" s="43">
        <f>SUM($E52:G52)</f>
        <v>18460</v>
      </c>
      <c r="W52" s="43">
        <f>SUM($E52:H52)</f>
        <v>24966</v>
      </c>
      <c r="X52" s="43">
        <f>SUM($E52:I52)</f>
        <v>31534</v>
      </c>
      <c r="Y52" s="43">
        <f>SUM($E52:J52)</f>
        <v>38162</v>
      </c>
      <c r="Z52" s="43">
        <f>SUM($E52:K52)</f>
        <v>44937</v>
      </c>
      <c r="AA52" s="43">
        <f>SUM($E52:L52)</f>
        <v>51429</v>
      </c>
      <c r="AB52" s="43">
        <f>SUM($E52:M52)</f>
        <v>58040</v>
      </c>
      <c r="AC52" s="43">
        <f>SUM($E52:N52)</f>
        <v>64700</v>
      </c>
      <c r="AD52" s="43">
        <f>SUM($E52:O52)</f>
        <v>70240</v>
      </c>
      <c r="AE52" s="43">
        <f>SUM($E52:P52)</f>
        <v>76076</v>
      </c>
      <c r="AF52" s="164"/>
      <c r="AG52" s="43">
        <f t="shared" si="0"/>
        <v>51429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24</v>
      </c>
      <c r="F53" s="43">
        <v>32</v>
      </c>
      <c r="G53" s="43">
        <v>10</v>
      </c>
      <c r="H53" s="43">
        <v>15</v>
      </c>
      <c r="I53" s="43">
        <v>46</v>
      </c>
      <c r="J53" s="43">
        <v>55</v>
      </c>
      <c r="K53" s="43">
        <v>39</v>
      </c>
      <c r="L53" s="43">
        <v>28</v>
      </c>
      <c r="M53" s="43">
        <v>5</v>
      </c>
      <c r="N53" s="43">
        <v>32</v>
      </c>
      <c r="O53" s="43">
        <v>51</v>
      </c>
      <c r="P53" s="43">
        <v>26</v>
      </c>
      <c r="Q53" s="43">
        <f>SUM(E53:P53)</f>
        <v>363</v>
      </c>
      <c r="R53" s="28"/>
      <c r="S53" s="28"/>
      <c r="T53" s="43">
        <f>SUM($E53:E53)</f>
        <v>24</v>
      </c>
      <c r="U53" s="43">
        <f>SUM($E53:F53)</f>
        <v>56</v>
      </c>
      <c r="V53" s="43">
        <f>SUM($E53:G53)</f>
        <v>66</v>
      </c>
      <c r="W53" s="43">
        <f>SUM($E53:H53)</f>
        <v>81</v>
      </c>
      <c r="X53" s="43">
        <f>SUM($E53:I53)</f>
        <v>127</v>
      </c>
      <c r="Y53" s="43">
        <f>SUM($E53:J53)</f>
        <v>182</v>
      </c>
      <c r="Z53" s="43">
        <f>SUM($E53:K53)</f>
        <v>221</v>
      </c>
      <c r="AA53" s="43">
        <f>SUM($E53:L53)</f>
        <v>249</v>
      </c>
      <c r="AB53" s="43">
        <f>SUM($E53:M53)</f>
        <v>254</v>
      </c>
      <c r="AC53" s="43">
        <f>SUM($E53:N53)</f>
        <v>286</v>
      </c>
      <c r="AD53" s="43">
        <f>SUM($E53:O53)</f>
        <v>337</v>
      </c>
      <c r="AE53" s="43">
        <f>SUM($E53:P53)</f>
        <v>363</v>
      </c>
      <c r="AF53" s="164"/>
      <c r="AG53" s="43">
        <f t="shared" si="0"/>
        <v>249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51418</v>
      </c>
      <c r="F54" s="43">
        <f t="shared" si="17"/>
        <v>46602</v>
      </c>
      <c r="G54" s="43">
        <f t="shared" si="17"/>
        <v>58349</v>
      </c>
      <c r="H54" s="43">
        <f t="shared" si="17"/>
        <v>60339</v>
      </c>
      <c r="I54" s="43">
        <f t="shared" si="17"/>
        <v>70772</v>
      </c>
      <c r="J54" s="43">
        <f t="shared" si="17"/>
        <v>71766</v>
      </c>
      <c r="K54" s="43">
        <f t="shared" si="17"/>
        <v>81053</v>
      </c>
      <c r="L54" s="43">
        <f t="shared" si="17"/>
        <v>86040</v>
      </c>
      <c r="M54" s="43">
        <f t="shared" si="17"/>
        <v>66234</v>
      </c>
      <c r="N54" s="43">
        <f t="shared" si="17"/>
        <v>65838</v>
      </c>
      <c r="O54" s="43">
        <f t="shared" si="17"/>
        <v>60923</v>
      </c>
      <c r="P54" s="43">
        <f t="shared" si="17"/>
        <v>61269</v>
      </c>
      <c r="Q54" s="43">
        <f t="shared" si="17"/>
        <v>780603</v>
      </c>
      <c r="R54" s="28"/>
      <c r="S54" s="28"/>
      <c r="T54" s="43">
        <f t="shared" ref="T54:AE54" si="18">SUM(T51:T53)</f>
        <v>51418</v>
      </c>
      <c r="U54" s="43">
        <f t="shared" si="18"/>
        <v>98020</v>
      </c>
      <c r="V54" s="43">
        <f t="shared" si="18"/>
        <v>156369</v>
      </c>
      <c r="W54" s="43">
        <f t="shared" si="18"/>
        <v>216708</v>
      </c>
      <c r="X54" s="43">
        <f t="shared" si="18"/>
        <v>287480</v>
      </c>
      <c r="Y54" s="43">
        <f t="shared" si="18"/>
        <v>359246</v>
      </c>
      <c r="Z54" s="43">
        <f t="shared" si="18"/>
        <v>440299</v>
      </c>
      <c r="AA54" s="43">
        <f t="shared" si="18"/>
        <v>526339</v>
      </c>
      <c r="AB54" s="43">
        <f t="shared" si="18"/>
        <v>592573</v>
      </c>
      <c r="AC54" s="43">
        <f t="shared" si="18"/>
        <v>658411</v>
      </c>
      <c r="AD54" s="43">
        <f t="shared" si="18"/>
        <v>719334</v>
      </c>
      <c r="AE54" s="43">
        <f t="shared" si="18"/>
        <v>780603</v>
      </c>
      <c r="AF54" s="164"/>
      <c r="AG54" s="43">
        <f t="shared" si="0"/>
        <v>526339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38140</v>
      </c>
      <c r="F56" s="43">
        <v>32637</v>
      </c>
      <c r="G56" s="43">
        <v>41260</v>
      </c>
      <c r="H56" s="43">
        <v>43870</v>
      </c>
      <c r="I56" s="43">
        <v>55095</v>
      </c>
      <c r="J56" s="43">
        <v>54894</v>
      </c>
      <c r="K56" s="43">
        <v>49966</v>
      </c>
      <c r="L56" s="43">
        <v>58505</v>
      </c>
      <c r="M56" s="43">
        <v>48025</v>
      </c>
      <c r="N56" s="43">
        <v>46897</v>
      </c>
      <c r="O56" s="43">
        <v>43657</v>
      </c>
      <c r="P56" s="43">
        <v>43901</v>
      </c>
      <c r="Q56" s="43">
        <f>SUM(E56:P56)</f>
        <v>556847</v>
      </c>
      <c r="R56" s="53"/>
      <c r="S56" s="53"/>
      <c r="T56" s="43">
        <f>SUM($E56:E56)</f>
        <v>38140</v>
      </c>
      <c r="U56" s="43">
        <f>SUM($E56:F56)</f>
        <v>70777</v>
      </c>
      <c r="V56" s="43">
        <f>SUM($E56:G56)</f>
        <v>112037</v>
      </c>
      <c r="W56" s="43">
        <f>SUM($E56:H56)</f>
        <v>155907</v>
      </c>
      <c r="X56" s="43">
        <f>SUM($E56:I56)</f>
        <v>211002</v>
      </c>
      <c r="Y56" s="43">
        <f>SUM($E56:J56)</f>
        <v>265896</v>
      </c>
      <c r="Z56" s="43">
        <f>SUM($E56:K56)</f>
        <v>315862</v>
      </c>
      <c r="AA56" s="43">
        <f>SUM($E56:L56)</f>
        <v>374367</v>
      </c>
      <c r="AB56" s="43">
        <f>SUM($E56:M56)</f>
        <v>422392</v>
      </c>
      <c r="AC56" s="43">
        <f>SUM($E56:N56)</f>
        <v>469289</v>
      </c>
      <c r="AD56" s="43">
        <f>SUM($E56:O56)</f>
        <v>512946</v>
      </c>
      <c r="AE56" s="43">
        <f>SUM($E56:P56)</f>
        <v>556847</v>
      </c>
      <c r="AF56" s="164"/>
      <c r="AG56" s="43">
        <f t="shared" si="0"/>
        <v>374367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6104</v>
      </c>
      <c r="F57" s="43">
        <v>6042</v>
      </c>
      <c r="G57" s="43">
        <v>6324</v>
      </c>
      <c r="H57" s="43">
        <v>6136</v>
      </c>
      <c r="I57" s="43">
        <v>6255</v>
      </c>
      <c r="J57" s="43">
        <v>6864</v>
      </c>
      <c r="K57" s="43">
        <v>5505</v>
      </c>
      <c r="L57" s="43">
        <v>6798</v>
      </c>
      <c r="M57" s="43">
        <v>6875</v>
      </c>
      <c r="N57" s="43">
        <v>6734</v>
      </c>
      <c r="O57" s="43">
        <v>6256</v>
      </c>
      <c r="P57" s="43">
        <v>5894</v>
      </c>
      <c r="Q57" s="43">
        <f>SUM(E57:P57)</f>
        <v>75787</v>
      </c>
      <c r="R57" s="28"/>
      <c r="S57" s="28"/>
      <c r="T57" s="43">
        <f>SUM($E57:E57)</f>
        <v>6104</v>
      </c>
      <c r="U57" s="43">
        <f>SUM($E57:F57)</f>
        <v>12146</v>
      </c>
      <c r="V57" s="43">
        <f>SUM($E57:G57)</f>
        <v>18470</v>
      </c>
      <c r="W57" s="43">
        <f>SUM($E57:H57)</f>
        <v>24606</v>
      </c>
      <c r="X57" s="43">
        <f>SUM($E57:I57)</f>
        <v>30861</v>
      </c>
      <c r="Y57" s="43">
        <f>SUM($E57:J57)</f>
        <v>37725</v>
      </c>
      <c r="Z57" s="43">
        <f>SUM($E57:K57)</f>
        <v>43230</v>
      </c>
      <c r="AA57" s="43">
        <f>SUM($E57:L57)</f>
        <v>50028</v>
      </c>
      <c r="AB57" s="43">
        <f>SUM($E57:M57)</f>
        <v>56903</v>
      </c>
      <c r="AC57" s="43">
        <f>SUM($E57:N57)</f>
        <v>63637</v>
      </c>
      <c r="AD57" s="43">
        <f>SUM($E57:O57)</f>
        <v>69893</v>
      </c>
      <c r="AE57" s="43">
        <f>SUM($E57:P57)</f>
        <v>75787</v>
      </c>
      <c r="AF57" s="164"/>
      <c r="AG57" s="43">
        <f t="shared" si="0"/>
        <v>50028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26</v>
      </c>
      <c r="F58" s="43">
        <v>16</v>
      </c>
      <c r="G58" s="43">
        <v>16</v>
      </c>
      <c r="H58" s="43">
        <v>27</v>
      </c>
      <c r="I58" s="43">
        <v>31</v>
      </c>
      <c r="J58" s="43">
        <v>43</v>
      </c>
      <c r="K58" s="43">
        <v>10</v>
      </c>
      <c r="L58" s="43">
        <v>23</v>
      </c>
      <c r="M58" s="43">
        <v>8</v>
      </c>
      <c r="N58" s="43">
        <v>28</v>
      </c>
      <c r="O58" s="43">
        <v>28</v>
      </c>
      <c r="P58" s="43">
        <v>15</v>
      </c>
      <c r="Q58" s="43">
        <f>SUM(E58:P58)</f>
        <v>271</v>
      </c>
      <c r="R58" s="28"/>
      <c r="S58" s="28"/>
      <c r="T58" s="43">
        <f>SUM($E58:E58)</f>
        <v>26</v>
      </c>
      <c r="U58" s="43">
        <f>SUM($E58:F58)</f>
        <v>42</v>
      </c>
      <c r="V58" s="43">
        <f>SUM($E58:G58)</f>
        <v>58</v>
      </c>
      <c r="W58" s="43">
        <f>SUM($E58:H58)</f>
        <v>85</v>
      </c>
      <c r="X58" s="43">
        <f>SUM($E58:I58)</f>
        <v>116</v>
      </c>
      <c r="Y58" s="43">
        <f>SUM($E58:J58)</f>
        <v>159</v>
      </c>
      <c r="Z58" s="43">
        <f>SUM($E58:K58)</f>
        <v>169</v>
      </c>
      <c r="AA58" s="43">
        <f>SUM($E58:L58)</f>
        <v>192</v>
      </c>
      <c r="AB58" s="43">
        <f>SUM($E58:M58)</f>
        <v>200</v>
      </c>
      <c r="AC58" s="43">
        <f>SUM($E58:N58)</f>
        <v>228</v>
      </c>
      <c r="AD58" s="43">
        <f>SUM($E58:O58)</f>
        <v>256</v>
      </c>
      <c r="AE58" s="43">
        <f>SUM($E58:P58)</f>
        <v>271</v>
      </c>
      <c r="AF58" s="164"/>
      <c r="AG58" s="43">
        <f t="shared" si="0"/>
        <v>192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44270</v>
      </c>
      <c r="F59" s="43">
        <f t="shared" si="19"/>
        <v>38695</v>
      </c>
      <c r="G59" s="43">
        <f t="shared" si="19"/>
        <v>47600</v>
      </c>
      <c r="H59" s="43">
        <f t="shared" si="19"/>
        <v>50033</v>
      </c>
      <c r="I59" s="43">
        <f t="shared" si="19"/>
        <v>61381</v>
      </c>
      <c r="J59" s="43">
        <f t="shared" si="19"/>
        <v>61801</v>
      </c>
      <c r="K59" s="43">
        <f t="shared" si="19"/>
        <v>55481</v>
      </c>
      <c r="L59" s="43">
        <f t="shared" si="19"/>
        <v>65326</v>
      </c>
      <c r="M59" s="43">
        <f t="shared" si="19"/>
        <v>54908</v>
      </c>
      <c r="N59" s="43">
        <f t="shared" si="19"/>
        <v>53659</v>
      </c>
      <c r="O59" s="43">
        <f t="shared" si="19"/>
        <v>49941</v>
      </c>
      <c r="P59" s="43">
        <f t="shared" si="19"/>
        <v>49810</v>
      </c>
      <c r="Q59" s="43">
        <f t="shared" si="19"/>
        <v>632905</v>
      </c>
      <c r="R59" s="28"/>
      <c r="S59" s="28"/>
      <c r="T59" s="43">
        <f t="shared" ref="T59:AE59" si="20">SUM(T56:T58)</f>
        <v>44270</v>
      </c>
      <c r="U59" s="43">
        <f t="shared" si="20"/>
        <v>82965</v>
      </c>
      <c r="V59" s="43">
        <f t="shared" si="20"/>
        <v>130565</v>
      </c>
      <c r="W59" s="43">
        <f t="shared" si="20"/>
        <v>180598</v>
      </c>
      <c r="X59" s="43">
        <f t="shared" si="20"/>
        <v>241979</v>
      </c>
      <c r="Y59" s="43">
        <f t="shared" si="20"/>
        <v>303780</v>
      </c>
      <c r="Z59" s="43">
        <f t="shared" si="20"/>
        <v>359261</v>
      </c>
      <c r="AA59" s="43">
        <f t="shared" si="20"/>
        <v>424587</v>
      </c>
      <c r="AB59" s="43">
        <f t="shared" si="20"/>
        <v>479495</v>
      </c>
      <c r="AC59" s="43">
        <f t="shared" si="20"/>
        <v>533154</v>
      </c>
      <c r="AD59" s="43">
        <f t="shared" si="20"/>
        <v>583095</v>
      </c>
      <c r="AE59" s="43">
        <f t="shared" si="20"/>
        <v>632905</v>
      </c>
      <c r="AF59" s="164"/>
      <c r="AG59" s="43">
        <f t="shared" si="0"/>
        <v>424587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38327</v>
      </c>
      <c r="F61" s="43">
        <v>28886</v>
      </c>
      <c r="G61" s="43">
        <v>36138</v>
      </c>
      <c r="H61" s="43">
        <v>41146</v>
      </c>
      <c r="I61" s="43">
        <v>47247</v>
      </c>
      <c r="J61" s="43">
        <v>49552</v>
      </c>
      <c r="K61" s="43">
        <v>59176</v>
      </c>
      <c r="L61" s="43">
        <v>57800</v>
      </c>
      <c r="M61" s="43">
        <v>50566</v>
      </c>
      <c r="N61" s="43">
        <v>48993</v>
      </c>
      <c r="O61" s="43">
        <v>43977</v>
      </c>
      <c r="P61" s="43">
        <v>45717</v>
      </c>
      <c r="Q61" s="43">
        <f>SUM(E61:P61)</f>
        <v>547525</v>
      </c>
      <c r="R61" s="53"/>
      <c r="S61" s="53"/>
      <c r="T61" s="43">
        <f>SUM($E61:E61)</f>
        <v>38327</v>
      </c>
      <c r="U61" s="43">
        <f>SUM($E61:F61)</f>
        <v>67213</v>
      </c>
      <c r="V61" s="43">
        <f>SUM($E61:G61)</f>
        <v>103351</v>
      </c>
      <c r="W61" s="43">
        <f>SUM($E61:H61)</f>
        <v>144497</v>
      </c>
      <c r="X61" s="43">
        <f>SUM($E61:I61)</f>
        <v>191744</v>
      </c>
      <c r="Y61" s="43">
        <f>SUM($E61:J61)</f>
        <v>241296</v>
      </c>
      <c r="Z61" s="43">
        <f>SUM($E61:K61)</f>
        <v>300472</v>
      </c>
      <c r="AA61" s="43">
        <f>SUM($E61:L61)</f>
        <v>358272</v>
      </c>
      <c r="AB61" s="43">
        <f>SUM($E61:M61)</f>
        <v>408838</v>
      </c>
      <c r="AC61" s="43">
        <f>SUM($E61:N61)</f>
        <v>457831</v>
      </c>
      <c r="AD61" s="43">
        <f>SUM($E61:O61)</f>
        <v>501808</v>
      </c>
      <c r="AE61" s="43">
        <f>SUM($E61:P61)</f>
        <v>547525</v>
      </c>
      <c r="AF61" s="164"/>
      <c r="AG61" s="43">
        <f t="shared" si="0"/>
        <v>358272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5676</v>
      </c>
      <c r="F62" s="43">
        <v>6261</v>
      </c>
      <c r="G62" s="43">
        <v>6521</v>
      </c>
      <c r="H62" s="43">
        <v>6474</v>
      </c>
      <c r="I62" s="43">
        <v>7013</v>
      </c>
      <c r="J62" s="43">
        <v>6936</v>
      </c>
      <c r="K62" s="43">
        <v>5534</v>
      </c>
      <c r="L62" s="43">
        <v>6551</v>
      </c>
      <c r="M62" s="43">
        <v>6671</v>
      </c>
      <c r="N62" s="43">
        <v>6513</v>
      </c>
      <c r="O62" s="43">
        <v>6243</v>
      </c>
      <c r="P62" s="43">
        <v>5788</v>
      </c>
      <c r="Q62" s="43">
        <f>SUM(E62:P62)</f>
        <v>76181</v>
      </c>
      <c r="R62" s="28"/>
      <c r="S62" s="28"/>
      <c r="T62" s="43">
        <f>SUM($E62:E62)</f>
        <v>5676</v>
      </c>
      <c r="U62" s="43">
        <f>SUM($E62:F62)</f>
        <v>11937</v>
      </c>
      <c r="V62" s="43">
        <f>SUM($E62:G62)</f>
        <v>18458</v>
      </c>
      <c r="W62" s="43">
        <f>SUM($E62:H62)</f>
        <v>24932</v>
      </c>
      <c r="X62" s="43">
        <f>SUM($E62:I62)</f>
        <v>31945</v>
      </c>
      <c r="Y62" s="43">
        <f>SUM($E62:J62)</f>
        <v>38881</v>
      </c>
      <c r="Z62" s="43">
        <f>SUM($E62:K62)</f>
        <v>44415</v>
      </c>
      <c r="AA62" s="43">
        <f>SUM($E62:L62)</f>
        <v>50966</v>
      </c>
      <c r="AB62" s="43">
        <f>SUM($E62:M62)</f>
        <v>57637</v>
      </c>
      <c r="AC62" s="43">
        <f>SUM($E62:N62)</f>
        <v>64150</v>
      </c>
      <c r="AD62" s="43">
        <f>SUM($E62:O62)</f>
        <v>70393</v>
      </c>
      <c r="AE62" s="43">
        <f>SUM($E62:P62)</f>
        <v>76181</v>
      </c>
      <c r="AF62" s="164"/>
      <c r="AG62" s="43">
        <f t="shared" si="0"/>
        <v>50966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12</v>
      </c>
      <c r="F63" s="43">
        <v>26</v>
      </c>
      <c r="G63" s="43">
        <v>9</v>
      </c>
      <c r="H63" s="43">
        <v>14</v>
      </c>
      <c r="I63" s="43">
        <v>27</v>
      </c>
      <c r="J63" s="43">
        <v>34</v>
      </c>
      <c r="K63" s="43">
        <v>18</v>
      </c>
      <c r="L63" s="43">
        <v>28</v>
      </c>
      <c r="M63" s="43">
        <v>19</v>
      </c>
      <c r="N63" s="43">
        <v>20</v>
      </c>
      <c r="O63" s="43">
        <v>38</v>
      </c>
      <c r="P63" s="43">
        <v>20</v>
      </c>
      <c r="Q63" s="43">
        <f>SUM(E63:P63)</f>
        <v>265</v>
      </c>
      <c r="R63" s="28"/>
      <c r="S63" s="28"/>
      <c r="T63" s="43">
        <f>SUM($E63:E63)</f>
        <v>12</v>
      </c>
      <c r="U63" s="43">
        <f>SUM($E63:F63)</f>
        <v>38</v>
      </c>
      <c r="V63" s="43">
        <f>SUM($E63:G63)</f>
        <v>47</v>
      </c>
      <c r="W63" s="43">
        <f>SUM($E63:H63)</f>
        <v>61</v>
      </c>
      <c r="X63" s="43">
        <f>SUM($E63:I63)</f>
        <v>88</v>
      </c>
      <c r="Y63" s="43">
        <f>SUM($E63:J63)</f>
        <v>122</v>
      </c>
      <c r="Z63" s="43">
        <f>SUM($E63:K63)</f>
        <v>140</v>
      </c>
      <c r="AA63" s="43">
        <f>SUM($E63:L63)</f>
        <v>168</v>
      </c>
      <c r="AB63" s="43">
        <f>SUM($E63:M63)</f>
        <v>187</v>
      </c>
      <c r="AC63" s="43">
        <f>SUM($E63:N63)</f>
        <v>207</v>
      </c>
      <c r="AD63" s="43">
        <f>SUM($E63:O63)</f>
        <v>245</v>
      </c>
      <c r="AE63" s="43">
        <f>SUM($E63:P63)</f>
        <v>265</v>
      </c>
      <c r="AF63" s="164"/>
      <c r="AG63" s="43">
        <f t="shared" si="0"/>
        <v>168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44015</v>
      </c>
      <c r="F64" s="43">
        <f t="shared" si="21"/>
        <v>35173</v>
      </c>
      <c r="G64" s="43">
        <f t="shared" si="21"/>
        <v>42668</v>
      </c>
      <c r="H64" s="43">
        <f t="shared" si="21"/>
        <v>47634</v>
      </c>
      <c r="I64" s="43">
        <f t="shared" si="21"/>
        <v>54287</v>
      </c>
      <c r="J64" s="43">
        <f t="shared" si="21"/>
        <v>56522</v>
      </c>
      <c r="K64" s="43">
        <f t="shared" si="21"/>
        <v>64728</v>
      </c>
      <c r="L64" s="43">
        <f t="shared" si="21"/>
        <v>64379</v>
      </c>
      <c r="M64" s="43">
        <f t="shared" si="21"/>
        <v>57256</v>
      </c>
      <c r="N64" s="43">
        <f t="shared" si="21"/>
        <v>55526</v>
      </c>
      <c r="O64" s="43">
        <f t="shared" si="21"/>
        <v>50258</v>
      </c>
      <c r="P64" s="43">
        <f t="shared" si="21"/>
        <v>51525</v>
      </c>
      <c r="Q64" s="43">
        <f t="shared" si="21"/>
        <v>623971</v>
      </c>
      <c r="R64" s="28"/>
      <c r="S64" s="28"/>
      <c r="T64" s="43">
        <f t="shared" ref="T64:AE64" si="22">SUM(T61:T63)</f>
        <v>44015</v>
      </c>
      <c r="U64" s="43">
        <f t="shared" si="22"/>
        <v>79188</v>
      </c>
      <c r="V64" s="43">
        <f t="shared" si="22"/>
        <v>121856</v>
      </c>
      <c r="W64" s="43">
        <f t="shared" si="22"/>
        <v>169490</v>
      </c>
      <c r="X64" s="43">
        <f t="shared" si="22"/>
        <v>223777</v>
      </c>
      <c r="Y64" s="43">
        <f t="shared" si="22"/>
        <v>280299</v>
      </c>
      <c r="Z64" s="43">
        <f t="shared" si="22"/>
        <v>345027</v>
      </c>
      <c r="AA64" s="43">
        <f t="shared" si="22"/>
        <v>409406</v>
      </c>
      <c r="AB64" s="43">
        <f t="shared" si="22"/>
        <v>466662</v>
      </c>
      <c r="AC64" s="43">
        <f t="shared" si="22"/>
        <v>522188</v>
      </c>
      <c r="AD64" s="43">
        <f t="shared" si="22"/>
        <v>572446</v>
      </c>
      <c r="AE64" s="43">
        <f t="shared" si="22"/>
        <v>623971</v>
      </c>
      <c r="AF64" s="164"/>
      <c r="AG64" s="43">
        <f t="shared" si="0"/>
        <v>409406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38721</v>
      </c>
      <c r="F66" s="43">
        <v>36610</v>
      </c>
      <c r="G66" s="43">
        <v>40065</v>
      </c>
      <c r="H66" s="43">
        <v>45879</v>
      </c>
      <c r="I66" s="43">
        <v>48520</v>
      </c>
      <c r="J66" s="43">
        <v>51628</v>
      </c>
      <c r="K66" s="43">
        <v>57077</v>
      </c>
      <c r="L66" s="43">
        <v>64803</v>
      </c>
      <c r="M66" s="43">
        <v>53925</v>
      </c>
      <c r="N66" s="43">
        <v>54604</v>
      </c>
      <c r="O66" s="43">
        <v>50938</v>
      </c>
      <c r="P66" s="43">
        <v>51745</v>
      </c>
      <c r="Q66" s="43">
        <f>SUM(E66:P66)</f>
        <v>594515</v>
      </c>
      <c r="R66" s="53"/>
      <c r="S66" s="53"/>
      <c r="T66" s="43">
        <f>SUM($E66:E66)</f>
        <v>38721</v>
      </c>
      <c r="U66" s="43">
        <f>SUM($E66:F66)</f>
        <v>75331</v>
      </c>
      <c r="V66" s="43">
        <f>SUM($E66:G66)</f>
        <v>115396</v>
      </c>
      <c r="W66" s="43">
        <f>SUM($E66:H66)</f>
        <v>161275</v>
      </c>
      <c r="X66" s="43">
        <f>SUM($E66:I66)</f>
        <v>209795</v>
      </c>
      <c r="Y66" s="43">
        <f>SUM($E66:J66)</f>
        <v>261423</v>
      </c>
      <c r="Z66" s="43">
        <f>SUM($E66:K66)</f>
        <v>318500</v>
      </c>
      <c r="AA66" s="43">
        <f>SUM($E66:L66)</f>
        <v>383303</v>
      </c>
      <c r="AB66" s="43">
        <f>SUM($E66:M66)</f>
        <v>437228</v>
      </c>
      <c r="AC66" s="43">
        <f>SUM($E66:N66)</f>
        <v>491832</v>
      </c>
      <c r="AD66" s="43">
        <f>SUM($E66:O66)</f>
        <v>542770</v>
      </c>
      <c r="AE66" s="43">
        <f>SUM($E66:P66)</f>
        <v>594515</v>
      </c>
      <c r="AF66" s="164"/>
      <c r="AG66" s="43">
        <f t="shared" si="0"/>
        <v>383303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6827</v>
      </c>
      <c r="F67" s="43">
        <v>6708</v>
      </c>
      <c r="G67" s="43">
        <v>7328</v>
      </c>
      <c r="H67" s="43">
        <v>7104</v>
      </c>
      <c r="I67" s="43">
        <v>8182</v>
      </c>
      <c r="J67" s="43">
        <v>8109</v>
      </c>
      <c r="K67" s="43">
        <v>7600</v>
      </c>
      <c r="L67" s="43">
        <v>7284</v>
      </c>
      <c r="M67" s="43">
        <v>6586</v>
      </c>
      <c r="N67" s="43">
        <v>6907</v>
      </c>
      <c r="O67" s="43">
        <v>6827</v>
      </c>
      <c r="P67" s="43">
        <v>5699</v>
      </c>
      <c r="Q67" s="43">
        <f>SUM(E67:P67)</f>
        <v>85161</v>
      </c>
      <c r="R67" s="28"/>
      <c r="S67" s="28"/>
      <c r="T67" s="43">
        <f>SUM($E67:E67)</f>
        <v>6827</v>
      </c>
      <c r="U67" s="43">
        <f>SUM($E67:F67)</f>
        <v>13535</v>
      </c>
      <c r="V67" s="43">
        <f>SUM($E67:G67)</f>
        <v>20863</v>
      </c>
      <c r="W67" s="43">
        <f>SUM($E67:H67)</f>
        <v>27967</v>
      </c>
      <c r="X67" s="43">
        <f>SUM($E67:I67)</f>
        <v>36149</v>
      </c>
      <c r="Y67" s="43">
        <f>SUM($E67:J67)</f>
        <v>44258</v>
      </c>
      <c r="Z67" s="43">
        <f>SUM($E67:K67)</f>
        <v>51858</v>
      </c>
      <c r="AA67" s="43">
        <f>SUM($E67:L67)</f>
        <v>59142</v>
      </c>
      <c r="AB67" s="43">
        <f>SUM($E67:M67)</f>
        <v>65728</v>
      </c>
      <c r="AC67" s="43">
        <f>SUM($E67:N67)</f>
        <v>72635</v>
      </c>
      <c r="AD67" s="43">
        <f>SUM($E67:O67)</f>
        <v>79462</v>
      </c>
      <c r="AE67" s="43">
        <f>SUM($E67:P67)</f>
        <v>85161</v>
      </c>
      <c r="AF67" s="164"/>
      <c r="AG67" s="43">
        <f t="shared" si="0"/>
        <v>59142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21</v>
      </c>
      <c r="F68" s="43">
        <v>12</v>
      </c>
      <c r="G68" s="43">
        <v>6</v>
      </c>
      <c r="H68" s="43">
        <v>18</v>
      </c>
      <c r="I68" s="43">
        <v>33</v>
      </c>
      <c r="J68" s="43">
        <v>46</v>
      </c>
      <c r="K68" s="43">
        <v>17</v>
      </c>
      <c r="L68" s="43">
        <v>33</v>
      </c>
      <c r="M68" s="43">
        <v>13</v>
      </c>
      <c r="N68" s="43">
        <v>28</v>
      </c>
      <c r="O68" s="43">
        <v>23</v>
      </c>
      <c r="P68" s="43">
        <v>17</v>
      </c>
      <c r="Q68" s="43">
        <f>SUM(E68:P68)</f>
        <v>267</v>
      </c>
      <c r="R68" s="28"/>
      <c r="S68" s="28"/>
      <c r="T68" s="43">
        <f>SUM($E68:E68)</f>
        <v>21</v>
      </c>
      <c r="U68" s="43">
        <f>SUM($E68:F68)</f>
        <v>33</v>
      </c>
      <c r="V68" s="43">
        <f>SUM($E68:G68)</f>
        <v>39</v>
      </c>
      <c r="W68" s="43">
        <f>SUM($E68:H68)</f>
        <v>57</v>
      </c>
      <c r="X68" s="43">
        <f>SUM($E68:I68)</f>
        <v>90</v>
      </c>
      <c r="Y68" s="43">
        <f>SUM($E68:J68)</f>
        <v>136</v>
      </c>
      <c r="Z68" s="43">
        <f>SUM($E68:K68)</f>
        <v>153</v>
      </c>
      <c r="AA68" s="43">
        <f>SUM($E68:L68)</f>
        <v>186</v>
      </c>
      <c r="AB68" s="43">
        <f>SUM($E68:M68)</f>
        <v>199</v>
      </c>
      <c r="AC68" s="43">
        <f>SUM($E68:N68)</f>
        <v>227</v>
      </c>
      <c r="AD68" s="43">
        <f>SUM($E68:O68)</f>
        <v>250</v>
      </c>
      <c r="AE68" s="43">
        <f>SUM($E68:P68)</f>
        <v>267</v>
      </c>
      <c r="AF68" s="164"/>
      <c r="AG68" s="43">
        <f t="shared" si="0"/>
        <v>186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45569</v>
      </c>
      <c r="F69" s="43">
        <f t="shared" si="23"/>
        <v>43330</v>
      </c>
      <c r="G69" s="43">
        <f t="shared" si="23"/>
        <v>47399</v>
      </c>
      <c r="H69" s="43">
        <f t="shared" si="23"/>
        <v>53001</v>
      </c>
      <c r="I69" s="43">
        <f t="shared" si="23"/>
        <v>56735</v>
      </c>
      <c r="J69" s="43">
        <f t="shared" si="23"/>
        <v>59783</v>
      </c>
      <c r="K69" s="43">
        <f t="shared" si="23"/>
        <v>64694</v>
      </c>
      <c r="L69" s="43">
        <f t="shared" si="23"/>
        <v>72120</v>
      </c>
      <c r="M69" s="43">
        <f t="shared" si="23"/>
        <v>60524</v>
      </c>
      <c r="N69" s="43">
        <f t="shared" si="23"/>
        <v>61539</v>
      </c>
      <c r="O69" s="43">
        <f t="shared" si="23"/>
        <v>57788</v>
      </c>
      <c r="P69" s="43">
        <f t="shared" si="23"/>
        <v>57461</v>
      </c>
      <c r="Q69" s="43">
        <f t="shared" si="23"/>
        <v>679943</v>
      </c>
      <c r="R69" s="28"/>
      <c r="S69" s="28"/>
      <c r="T69" s="43">
        <f t="shared" ref="T69:AE69" si="24">SUM(T66:T68)</f>
        <v>45569</v>
      </c>
      <c r="U69" s="43">
        <f t="shared" si="24"/>
        <v>88899</v>
      </c>
      <c r="V69" s="43">
        <f t="shared" si="24"/>
        <v>136298</v>
      </c>
      <c r="W69" s="43">
        <f t="shared" si="24"/>
        <v>189299</v>
      </c>
      <c r="X69" s="43">
        <f t="shared" si="24"/>
        <v>246034</v>
      </c>
      <c r="Y69" s="43">
        <f t="shared" si="24"/>
        <v>305817</v>
      </c>
      <c r="Z69" s="43">
        <f t="shared" si="24"/>
        <v>370511</v>
      </c>
      <c r="AA69" s="43">
        <f t="shared" si="24"/>
        <v>442631</v>
      </c>
      <c r="AB69" s="43">
        <f t="shared" si="24"/>
        <v>503155</v>
      </c>
      <c r="AC69" s="43">
        <f t="shared" si="24"/>
        <v>564694</v>
      </c>
      <c r="AD69" s="43">
        <f t="shared" si="24"/>
        <v>622482</v>
      </c>
      <c r="AE69" s="43">
        <f t="shared" si="24"/>
        <v>679943</v>
      </c>
      <c r="AF69" s="164"/>
      <c r="AG69" s="43">
        <f t="shared" si="0"/>
        <v>442631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39567</v>
      </c>
      <c r="F71" s="43">
        <v>39580</v>
      </c>
      <c r="G71" s="43">
        <v>47597</v>
      </c>
      <c r="H71" s="43">
        <v>45117</v>
      </c>
      <c r="I71" s="43">
        <v>53579</v>
      </c>
      <c r="J71" s="43">
        <v>54918</v>
      </c>
      <c r="K71" s="43">
        <v>57042</v>
      </c>
      <c r="L71" s="43">
        <v>61281</v>
      </c>
      <c r="M71" s="43">
        <v>50136</v>
      </c>
      <c r="N71" s="43">
        <v>50361</v>
      </c>
      <c r="O71" s="43">
        <v>44883</v>
      </c>
      <c r="P71" s="43">
        <v>49555</v>
      </c>
      <c r="Q71" s="43">
        <f>SUM(E71:P71)</f>
        <v>593616</v>
      </c>
      <c r="R71" s="53"/>
      <c r="S71" s="53"/>
      <c r="T71" s="43">
        <f>SUM($E71:E71)</f>
        <v>39567</v>
      </c>
      <c r="U71" s="43">
        <f>SUM($E71:F71)</f>
        <v>79147</v>
      </c>
      <c r="V71" s="43">
        <f>SUM($E71:G71)</f>
        <v>126744</v>
      </c>
      <c r="W71" s="43">
        <f>SUM($E71:H71)</f>
        <v>171861</v>
      </c>
      <c r="X71" s="43">
        <f>SUM($E71:I71)</f>
        <v>225440</v>
      </c>
      <c r="Y71" s="43">
        <f>SUM($E71:J71)</f>
        <v>280358</v>
      </c>
      <c r="Z71" s="43">
        <f>SUM($E71:K71)</f>
        <v>337400</v>
      </c>
      <c r="AA71" s="43">
        <f>SUM($E71:L71)</f>
        <v>398681</v>
      </c>
      <c r="AB71" s="43">
        <f>SUM($E71:M71)</f>
        <v>448817</v>
      </c>
      <c r="AC71" s="43">
        <f>SUM($E71:N71)</f>
        <v>499178</v>
      </c>
      <c r="AD71" s="43">
        <f>SUM($E71:O71)</f>
        <v>544061</v>
      </c>
      <c r="AE71" s="43">
        <f>SUM($E71:P71)</f>
        <v>593616</v>
      </c>
      <c r="AF71" s="164"/>
      <c r="AG71" s="43">
        <f t="shared" si="0"/>
        <v>398681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6404</v>
      </c>
      <c r="F72" s="43">
        <v>5680</v>
      </c>
      <c r="G72" s="43">
        <v>6725</v>
      </c>
      <c r="H72" s="43">
        <v>6961</v>
      </c>
      <c r="I72" s="43">
        <v>7540</v>
      </c>
      <c r="J72" s="43">
        <v>7227</v>
      </c>
      <c r="K72" s="43">
        <v>7284</v>
      </c>
      <c r="L72" s="43">
        <v>7237</v>
      </c>
      <c r="M72" s="43">
        <v>6545</v>
      </c>
      <c r="N72" s="43">
        <v>7156</v>
      </c>
      <c r="O72" s="43">
        <v>6150</v>
      </c>
      <c r="P72" s="43">
        <v>5675</v>
      </c>
      <c r="Q72" s="43">
        <f>SUM(E72:P72)</f>
        <v>80584</v>
      </c>
      <c r="R72" s="28"/>
      <c r="S72" s="28"/>
      <c r="T72" s="43">
        <f>SUM($E72:E72)</f>
        <v>6404</v>
      </c>
      <c r="U72" s="43">
        <f>SUM($E72:F72)</f>
        <v>12084</v>
      </c>
      <c r="V72" s="43">
        <f>SUM($E72:G72)</f>
        <v>18809</v>
      </c>
      <c r="W72" s="43">
        <f>SUM($E72:H72)</f>
        <v>25770</v>
      </c>
      <c r="X72" s="43">
        <f>SUM($E72:I72)</f>
        <v>33310</v>
      </c>
      <c r="Y72" s="43">
        <f>SUM($E72:J72)</f>
        <v>40537</v>
      </c>
      <c r="Z72" s="43">
        <f>SUM($E72:K72)</f>
        <v>47821</v>
      </c>
      <c r="AA72" s="43">
        <f>SUM($E72:L72)</f>
        <v>55058</v>
      </c>
      <c r="AB72" s="43">
        <f>SUM($E72:M72)</f>
        <v>61603</v>
      </c>
      <c r="AC72" s="43">
        <f>SUM($E72:N72)</f>
        <v>68759</v>
      </c>
      <c r="AD72" s="43">
        <f>SUM($E72:O72)</f>
        <v>74909</v>
      </c>
      <c r="AE72" s="43">
        <f>SUM($E72:P72)</f>
        <v>80584</v>
      </c>
      <c r="AF72" s="164"/>
      <c r="AG72" s="43">
        <f t="shared" si="0"/>
        <v>55058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26</v>
      </c>
      <c r="F73" s="43">
        <v>17</v>
      </c>
      <c r="G73" s="43">
        <v>10</v>
      </c>
      <c r="H73" s="43">
        <v>28</v>
      </c>
      <c r="I73" s="43">
        <v>34</v>
      </c>
      <c r="J73" s="43">
        <v>68</v>
      </c>
      <c r="K73" s="43">
        <v>16</v>
      </c>
      <c r="L73" s="43">
        <v>24</v>
      </c>
      <c r="M73" s="43">
        <v>24</v>
      </c>
      <c r="N73" s="43">
        <v>44</v>
      </c>
      <c r="O73" s="43">
        <v>39</v>
      </c>
      <c r="P73" s="43">
        <v>18</v>
      </c>
      <c r="Q73" s="43">
        <f>SUM(E73:P73)</f>
        <v>348</v>
      </c>
      <c r="R73" s="28"/>
      <c r="S73" s="28"/>
      <c r="T73" s="43">
        <f>SUM($E73:E73)</f>
        <v>26</v>
      </c>
      <c r="U73" s="43">
        <f>SUM($E73:F73)</f>
        <v>43</v>
      </c>
      <c r="V73" s="43">
        <f>SUM($E73:G73)</f>
        <v>53</v>
      </c>
      <c r="W73" s="43">
        <f>SUM($E73:H73)</f>
        <v>81</v>
      </c>
      <c r="X73" s="43">
        <f>SUM($E73:I73)</f>
        <v>115</v>
      </c>
      <c r="Y73" s="43">
        <f>SUM($E73:J73)</f>
        <v>183</v>
      </c>
      <c r="Z73" s="43">
        <f>SUM($E73:K73)</f>
        <v>199</v>
      </c>
      <c r="AA73" s="43">
        <f>SUM($E73:L73)</f>
        <v>223</v>
      </c>
      <c r="AB73" s="43">
        <f>SUM($E73:M73)</f>
        <v>247</v>
      </c>
      <c r="AC73" s="43">
        <f>SUM($E73:N73)</f>
        <v>291</v>
      </c>
      <c r="AD73" s="43">
        <f>SUM($E73:O73)</f>
        <v>330</v>
      </c>
      <c r="AE73" s="43">
        <f>SUM($E73:P73)</f>
        <v>348</v>
      </c>
      <c r="AF73" s="164"/>
      <c r="AG73" s="43">
        <f t="shared" si="0"/>
        <v>223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45997</v>
      </c>
      <c r="F74" s="43">
        <f t="shared" si="25"/>
        <v>45277</v>
      </c>
      <c r="G74" s="43">
        <f t="shared" si="25"/>
        <v>54332</v>
      </c>
      <c r="H74" s="43">
        <f t="shared" si="25"/>
        <v>52106</v>
      </c>
      <c r="I74" s="43">
        <f t="shared" si="25"/>
        <v>61153</v>
      </c>
      <c r="J74" s="43">
        <f t="shared" si="25"/>
        <v>62213</v>
      </c>
      <c r="K74" s="43">
        <f t="shared" si="25"/>
        <v>64342</v>
      </c>
      <c r="L74" s="43">
        <f t="shared" si="25"/>
        <v>68542</v>
      </c>
      <c r="M74" s="43">
        <f t="shared" si="25"/>
        <v>56705</v>
      </c>
      <c r="N74" s="43">
        <f t="shared" si="25"/>
        <v>57561</v>
      </c>
      <c r="O74" s="43">
        <f t="shared" si="25"/>
        <v>51072</v>
      </c>
      <c r="P74" s="43">
        <f t="shared" si="25"/>
        <v>55248</v>
      </c>
      <c r="Q74" s="43">
        <f t="shared" si="25"/>
        <v>674548</v>
      </c>
      <c r="R74" s="28"/>
      <c r="S74" s="28"/>
      <c r="T74" s="43">
        <f t="shared" ref="T74:AE74" si="26">SUM(T71:T73)</f>
        <v>45997</v>
      </c>
      <c r="U74" s="43">
        <f t="shared" si="26"/>
        <v>91274</v>
      </c>
      <c r="V74" s="43">
        <f t="shared" si="26"/>
        <v>145606</v>
      </c>
      <c r="W74" s="43">
        <f t="shared" si="26"/>
        <v>197712</v>
      </c>
      <c r="X74" s="43">
        <f t="shared" si="26"/>
        <v>258865</v>
      </c>
      <c r="Y74" s="43">
        <f t="shared" si="26"/>
        <v>321078</v>
      </c>
      <c r="Z74" s="43">
        <f t="shared" si="26"/>
        <v>385420</v>
      </c>
      <c r="AA74" s="43">
        <f t="shared" si="26"/>
        <v>453962</v>
      </c>
      <c r="AB74" s="43">
        <f t="shared" si="26"/>
        <v>510667</v>
      </c>
      <c r="AC74" s="43">
        <f t="shared" si="26"/>
        <v>568228</v>
      </c>
      <c r="AD74" s="43">
        <f t="shared" si="26"/>
        <v>619300</v>
      </c>
      <c r="AE74" s="43">
        <f t="shared" si="26"/>
        <v>674548</v>
      </c>
      <c r="AF74" s="164"/>
      <c r="AG74" s="43">
        <f t="shared" si="0"/>
        <v>453962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35667</v>
      </c>
      <c r="F76" s="43">
        <v>35864</v>
      </c>
      <c r="G76" s="43">
        <v>44523</v>
      </c>
      <c r="H76" s="43">
        <v>45707</v>
      </c>
      <c r="I76" s="43">
        <v>51016</v>
      </c>
      <c r="J76" s="43">
        <v>53785</v>
      </c>
      <c r="K76" s="43">
        <v>60506</v>
      </c>
      <c r="L76" s="43">
        <v>65820</v>
      </c>
      <c r="M76" s="43">
        <v>51320</v>
      </c>
      <c r="N76" s="43">
        <v>53477</v>
      </c>
      <c r="O76" s="43">
        <v>46345</v>
      </c>
      <c r="P76" s="43">
        <v>47742</v>
      </c>
      <c r="Q76" s="43">
        <f>SUM(E76:P76)</f>
        <v>591772</v>
      </c>
      <c r="R76" s="53"/>
      <c r="S76" s="53"/>
      <c r="T76" s="43">
        <f>SUM($E76:E76)</f>
        <v>35667</v>
      </c>
      <c r="U76" s="43">
        <f>SUM($E76:F76)</f>
        <v>71531</v>
      </c>
      <c r="V76" s="43">
        <f>SUM($E76:G76)</f>
        <v>116054</v>
      </c>
      <c r="W76" s="43">
        <f>SUM($E76:H76)</f>
        <v>161761</v>
      </c>
      <c r="X76" s="43">
        <f>SUM($E76:I76)</f>
        <v>212777</v>
      </c>
      <c r="Y76" s="43">
        <f>SUM($E76:J76)</f>
        <v>266562</v>
      </c>
      <c r="Z76" s="43">
        <f>SUM($E76:K76)</f>
        <v>327068</v>
      </c>
      <c r="AA76" s="43">
        <f>SUM($E76:L76)</f>
        <v>392888</v>
      </c>
      <c r="AB76" s="43">
        <f>SUM($E76:M76)</f>
        <v>444208</v>
      </c>
      <c r="AC76" s="43">
        <f>SUM($E76:N76)</f>
        <v>497685</v>
      </c>
      <c r="AD76" s="43">
        <f>SUM($E76:O76)</f>
        <v>544030</v>
      </c>
      <c r="AE76" s="43">
        <f>SUM($E76:P76)</f>
        <v>591772</v>
      </c>
      <c r="AF76" s="164"/>
      <c r="AG76" s="43">
        <f t="shared" ref="AG76:AG139" si="27">SUMIF($T$9:$AE$9,$AG$8,$T76:$AE76)</f>
        <v>392888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6226</v>
      </c>
      <c r="F77" s="43">
        <v>5652</v>
      </c>
      <c r="G77" s="43">
        <v>4229</v>
      </c>
      <c r="H77" s="43">
        <v>6886</v>
      </c>
      <c r="I77" s="43">
        <v>6882</v>
      </c>
      <c r="J77" s="43">
        <v>6367</v>
      </c>
      <c r="K77" s="43">
        <v>6571</v>
      </c>
      <c r="L77" s="43">
        <v>6640</v>
      </c>
      <c r="M77" s="43">
        <v>6569</v>
      </c>
      <c r="N77" s="43">
        <v>6749</v>
      </c>
      <c r="O77" s="43">
        <v>6300</v>
      </c>
      <c r="P77" s="43">
        <v>5458</v>
      </c>
      <c r="Q77" s="43">
        <f>SUM(E77:P77)</f>
        <v>74529</v>
      </c>
      <c r="R77" s="28"/>
      <c r="S77" s="28"/>
      <c r="T77" s="43">
        <f>SUM($E77:E77)</f>
        <v>6226</v>
      </c>
      <c r="U77" s="43">
        <f>SUM($E77:F77)</f>
        <v>11878</v>
      </c>
      <c r="V77" s="43">
        <f>SUM($E77:G77)</f>
        <v>16107</v>
      </c>
      <c r="W77" s="43">
        <f>SUM($E77:H77)</f>
        <v>22993</v>
      </c>
      <c r="X77" s="43">
        <f>SUM($E77:I77)</f>
        <v>29875</v>
      </c>
      <c r="Y77" s="43">
        <f>SUM($E77:J77)</f>
        <v>36242</v>
      </c>
      <c r="Z77" s="43">
        <f>SUM($E77:K77)</f>
        <v>42813</v>
      </c>
      <c r="AA77" s="43">
        <f>SUM($E77:L77)</f>
        <v>49453</v>
      </c>
      <c r="AB77" s="43">
        <f>SUM($E77:M77)</f>
        <v>56022</v>
      </c>
      <c r="AC77" s="43">
        <f>SUM($E77:N77)</f>
        <v>62771</v>
      </c>
      <c r="AD77" s="43">
        <f>SUM($E77:O77)</f>
        <v>69071</v>
      </c>
      <c r="AE77" s="43">
        <f>SUM($E77:P77)</f>
        <v>74529</v>
      </c>
      <c r="AF77" s="164"/>
      <c r="AG77" s="43">
        <f t="shared" si="27"/>
        <v>49453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8</v>
      </c>
      <c r="F78" s="43">
        <v>10</v>
      </c>
      <c r="G78" s="43">
        <v>6</v>
      </c>
      <c r="H78" s="43">
        <v>19</v>
      </c>
      <c r="I78" s="43">
        <v>29</v>
      </c>
      <c r="J78" s="43">
        <v>67</v>
      </c>
      <c r="K78" s="43">
        <v>16</v>
      </c>
      <c r="L78" s="43">
        <v>23</v>
      </c>
      <c r="M78" s="43">
        <v>13</v>
      </c>
      <c r="N78" s="43">
        <v>29</v>
      </c>
      <c r="O78" s="43">
        <v>21</v>
      </c>
      <c r="P78" s="43">
        <v>16</v>
      </c>
      <c r="Q78" s="43">
        <f>SUM(E78:P78)</f>
        <v>257</v>
      </c>
      <c r="R78" s="28"/>
      <c r="S78" s="28"/>
      <c r="T78" s="43">
        <f>SUM($E78:E78)</f>
        <v>8</v>
      </c>
      <c r="U78" s="43">
        <f>SUM($E78:F78)</f>
        <v>18</v>
      </c>
      <c r="V78" s="43">
        <f>SUM($E78:G78)</f>
        <v>24</v>
      </c>
      <c r="W78" s="43">
        <f>SUM($E78:H78)</f>
        <v>43</v>
      </c>
      <c r="X78" s="43">
        <f>SUM($E78:I78)</f>
        <v>72</v>
      </c>
      <c r="Y78" s="43">
        <f>SUM($E78:J78)</f>
        <v>139</v>
      </c>
      <c r="Z78" s="43">
        <f>SUM($E78:K78)</f>
        <v>155</v>
      </c>
      <c r="AA78" s="43">
        <f>SUM($E78:L78)</f>
        <v>178</v>
      </c>
      <c r="AB78" s="43">
        <f>SUM($E78:M78)</f>
        <v>191</v>
      </c>
      <c r="AC78" s="43">
        <f>SUM($E78:N78)</f>
        <v>220</v>
      </c>
      <c r="AD78" s="43">
        <f>SUM($E78:O78)</f>
        <v>241</v>
      </c>
      <c r="AE78" s="43">
        <f>SUM($E78:P78)</f>
        <v>257</v>
      </c>
      <c r="AF78" s="164"/>
      <c r="AG78" s="43">
        <f t="shared" si="27"/>
        <v>178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41901</v>
      </c>
      <c r="F79" s="43">
        <f t="shared" si="28"/>
        <v>41526</v>
      </c>
      <c r="G79" s="43">
        <f t="shared" si="28"/>
        <v>48758</v>
      </c>
      <c r="H79" s="43">
        <f t="shared" si="28"/>
        <v>52612</v>
      </c>
      <c r="I79" s="43">
        <f t="shared" si="28"/>
        <v>57927</v>
      </c>
      <c r="J79" s="43">
        <f t="shared" si="28"/>
        <v>60219</v>
      </c>
      <c r="K79" s="43">
        <f t="shared" si="28"/>
        <v>67093</v>
      </c>
      <c r="L79" s="43">
        <f t="shared" si="28"/>
        <v>72483</v>
      </c>
      <c r="M79" s="43">
        <f t="shared" si="28"/>
        <v>57902</v>
      </c>
      <c r="N79" s="43">
        <f t="shared" si="28"/>
        <v>60255</v>
      </c>
      <c r="O79" s="43">
        <f t="shared" si="28"/>
        <v>52666</v>
      </c>
      <c r="P79" s="43">
        <f t="shared" si="28"/>
        <v>53216</v>
      </c>
      <c r="Q79" s="43">
        <f t="shared" si="28"/>
        <v>666558</v>
      </c>
      <c r="R79" s="28"/>
      <c r="S79" s="28"/>
      <c r="T79" s="43">
        <f t="shared" ref="T79:AE79" si="29">SUM(T76:T78)</f>
        <v>41901</v>
      </c>
      <c r="U79" s="43">
        <f t="shared" si="29"/>
        <v>83427</v>
      </c>
      <c r="V79" s="43">
        <f t="shared" si="29"/>
        <v>132185</v>
      </c>
      <c r="W79" s="43">
        <f t="shared" si="29"/>
        <v>184797</v>
      </c>
      <c r="X79" s="43">
        <f t="shared" si="29"/>
        <v>242724</v>
      </c>
      <c r="Y79" s="43">
        <f t="shared" si="29"/>
        <v>302943</v>
      </c>
      <c r="Z79" s="43">
        <f t="shared" si="29"/>
        <v>370036</v>
      </c>
      <c r="AA79" s="43">
        <f t="shared" si="29"/>
        <v>442519</v>
      </c>
      <c r="AB79" s="43">
        <f t="shared" si="29"/>
        <v>500421</v>
      </c>
      <c r="AC79" s="43">
        <f t="shared" si="29"/>
        <v>560676</v>
      </c>
      <c r="AD79" s="43">
        <f t="shared" si="29"/>
        <v>613342</v>
      </c>
      <c r="AE79" s="43">
        <f t="shared" si="29"/>
        <v>666558</v>
      </c>
      <c r="AF79" s="164"/>
      <c r="AG79" s="43">
        <f t="shared" si="27"/>
        <v>442519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37297</v>
      </c>
      <c r="F81" s="43">
        <v>39798</v>
      </c>
      <c r="G81" s="43">
        <v>24854</v>
      </c>
      <c r="H81" s="43">
        <v>3551</v>
      </c>
      <c r="I81" s="43">
        <v>5007</v>
      </c>
      <c r="J81" s="43">
        <v>4504</v>
      </c>
      <c r="K81" s="43">
        <v>5293</v>
      </c>
      <c r="L81" s="43">
        <v>6017</v>
      </c>
      <c r="M81" s="43">
        <v>7345</v>
      </c>
      <c r="N81" s="43">
        <v>6780</v>
      </c>
      <c r="O81" s="43">
        <v>5682</v>
      </c>
      <c r="P81" s="43">
        <v>5164</v>
      </c>
      <c r="Q81" s="43">
        <f>SUM(E81:P81)</f>
        <v>151292</v>
      </c>
      <c r="R81" s="53"/>
      <c r="S81" s="53"/>
      <c r="T81" s="43">
        <f>SUM($E81:E81)</f>
        <v>37297</v>
      </c>
      <c r="U81" s="43">
        <f>SUM($E81:F81)</f>
        <v>77095</v>
      </c>
      <c r="V81" s="43">
        <f>SUM($E81:G81)</f>
        <v>101949</v>
      </c>
      <c r="W81" s="43">
        <f>SUM($E81:H81)</f>
        <v>105500</v>
      </c>
      <c r="X81" s="43">
        <f>SUM($E81:I81)</f>
        <v>110507</v>
      </c>
      <c r="Y81" s="43">
        <f>SUM($E81:J81)</f>
        <v>115011</v>
      </c>
      <c r="Z81" s="43">
        <f>SUM($E81:K81)</f>
        <v>120304</v>
      </c>
      <c r="AA81" s="43">
        <f>SUM($E81:L81)</f>
        <v>126321</v>
      </c>
      <c r="AB81" s="43">
        <f>SUM($E81:M81)</f>
        <v>133666</v>
      </c>
      <c r="AC81" s="43">
        <f>SUM($E81:N81)</f>
        <v>140446</v>
      </c>
      <c r="AD81" s="43">
        <f>SUM($E81:O81)</f>
        <v>146128</v>
      </c>
      <c r="AE81" s="43">
        <f>SUM($E81:P81)</f>
        <v>151292</v>
      </c>
      <c r="AF81" s="164"/>
      <c r="AG81" s="43">
        <f t="shared" si="27"/>
        <v>126321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6011</v>
      </c>
      <c r="F82" s="43">
        <v>5790</v>
      </c>
      <c r="G82" s="43">
        <v>6301</v>
      </c>
      <c r="H82" s="43">
        <v>4918</v>
      </c>
      <c r="I82" s="43">
        <v>4714</v>
      </c>
      <c r="J82" s="43">
        <v>5532</v>
      </c>
      <c r="K82" s="43">
        <v>5453</v>
      </c>
      <c r="L82" s="43">
        <v>5376</v>
      </c>
      <c r="M82" s="43">
        <v>6257</v>
      </c>
      <c r="N82" s="43">
        <v>6478</v>
      </c>
      <c r="O82" s="43">
        <v>6160</v>
      </c>
      <c r="P82" s="43">
        <v>6228</v>
      </c>
      <c r="Q82" s="43">
        <f>SUM(E82:P82)</f>
        <v>69218</v>
      </c>
      <c r="R82" s="28"/>
      <c r="S82" s="28"/>
      <c r="T82" s="43">
        <f>SUM($E82:E82)</f>
        <v>6011</v>
      </c>
      <c r="U82" s="43">
        <f>SUM($E82:F82)</f>
        <v>11801</v>
      </c>
      <c r="V82" s="43">
        <f>SUM($E82:G82)</f>
        <v>18102</v>
      </c>
      <c r="W82" s="43">
        <f>SUM($E82:H82)</f>
        <v>23020</v>
      </c>
      <c r="X82" s="43">
        <f>SUM($E82:I82)</f>
        <v>27734</v>
      </c>
      <c r="Y82" s="43">
        <f>SUM($E82:J82)</f>
        <v>33266</v>
      </c>
      <c r="Z82" s="43">
        <f>SUM($E82:K82)</f>
        <v>38719</v>
      </c>
      <c r="AA82" s="43">
        <f>SUM($E82:L82)</f>
        <v>44095</v>
      </c>
      <c r="AB82" s="43">
        <f>SUM($E82:M82)</f>
        <v>50352</v>
      </c>
      <c r="AC82" s="43">
        <f>SUM($E82:N82)</f>
        <v>56830</v>
      </c>
      <c r="AD82" s="43">
        <f>SUM($E82:O82)</f>
        <v>62990</v>
      </c>
      <c r="AE82" s="43">
        <f>SUM($E82:P82)</f>
        <v>69218</v>
      </c>
      <c r="AF82" s="164"/>
      <c r="AG82" s="43">
        <f t="shared" si="27"/>
        <v>44095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24</v>
      </c>
      <c r="F83" s="43">
        <v>16</v>
      </c>
      <c r="G83" s="43">
        <v>3</v>
      </c>
      <c r="H83" s="43">
        <v>1</v>
      </c>
      <c r="I83" s="43">
        <v>0</v>
      </c>
      <c r="J83" s="43">
        <v>0</v>
      </c>
      <c r="K83" s="43">
        <v>0</v>
      </c>
      <c r="L83" s="43">
        <v>0</v>
      </c>
      <c r="M83" s="43">
        <v>1</v>
      </c>
      <c r="N83" s="43">
        <v>0</v>
      </c>
      <c r="O83" s="43">
        <v>1</v>
      </c>
      <c r="P83" s="43">
        <v>1</v>
      </c>
      <c r="Q83" s="43">
        <f>SUM(E83:P83)</f>
        <v>47</v>
      </c>
      <c r="R83" s="28"/>
      <c r="S83" s="28"/>
      <c r="T83" s="43">
        <f>SUM($E83:E83)</f>
        <v>24</v>
      </c>
      <c r="U83" s="43">
        <f>SUM($E83:F83)</f>
        <v>40</v>
      </c>
      <c r="V83" s="43">
        <f>SUM($E83:G83)</f>
        <v>43</v>
      </c>
      <c r="W83" s="43">
        <f>SUM($E83:H83)</f>
        <v>44</v>
      </c>
      <c r="X83" s="43">
        <f>SUM($E83:I83)</f>
        <v>44</v>
      </c>
      <c r="Y83" s="43">
        <f>SUM($E83:J83)</f>
        <v>44</v>
      </c>
      <c r="Z83" s="43">
        <f>SUM($E83:K83)</f>
        <v>44</v>
      </c>
      <c r="AA83" s="43">
        <f>SUM($E83:L83)</f>
        <v>44</v>
      </c>
      <c r="AB83" s="43">
        <f>SUM($E83:M83)</f>
        <v>45</v>
      </c>
      <c r="AC83" s="43">
        <f>SUM($E83:N83)</f>
        <v>45</v>
      </c>
      <c r="AD83" s="43">
        <f>SUM($E83:O83)</f>
        <v>46</v>
      </c>
      <c r="AE83" s="43">
        <f>SUM($E83:P83)</f>
        <v>47</v>
      </c>
      <c r="AF83" s="164"/>
      <c r="AG83" s="43">
        <f t="shared" si="27"/>
        <v>44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43332</v>
      </c>
      <c r="F84" s="43">
        <f t="shared" si="30"/>
        <v>45604</v>
      </c>
      <c r="G84" s="43">
        <f t="shared" si="30"/>
        <v>31158</v>
      </c>
      <c r="H84" s="43">
        <f t="shared" si="30"/>
        <v>8470</v>
      </c>
      <c r="I84" s="43">
        <f t="shared" si="30"/>
        <v>9721</v>
      </c>
      <c r="J84" s="43">
        <f t="shared" si="30"/>
        <v>10036</v>
      </c>
      <c r="K84" s="43">
        <f t="shared" si="30"/>
        <v>10746</v>
      </c>
      <c r="L84" s="43">
        <f t="shared" si="30"/>
        <v>11393</v>
      </c>
      <c r="M84" s="43">
        <f t="shared" si="30"/>
        <v>13603</v>
      </c>
      <c r="N84" s="43">
        <f t="shared" si="30"/>
        <v>13258</v>
      </c>
      <c r="O84" s="43">
        <f t="shared" si="30"/>
        <v>11843</v>
      </c>
      <c r="P84" s="43">
        <f t="shared" si="30"/>
        <v>11393</v>
      </c>
      <c r="Q84" s="43">
        <f t="shared" si="30"/>
        <v>220557</v>
      </c>
      <c r="R84" s="28"/>
      <c r="S84" s="28"/>
      <c r="T84" s="43">
        <f t="shared" ref="T84:AE84" si="31">SUM(T81:T83)</f>
        <v>43332</v>
      </c>
      <c r="U84" s="43">
        <f t="shared" si="31"/>
        <v>88936</v>
      </c>
      <c r="V84" s="43">
        <f t="shared" si="31"/>
        <v>120094</v>
      </c>
      <c r="W84" s="43">
        <f t="shared" si="31"/>
        <v>128564</v>
      </c>
      <c r="X84" s="43">
        <f t="shared" si="31"/>
        <v>138285</v>
      </c>
      <c r="Y84" s="43">
        <f t="shared" si="31"/>
        <v>148321</v>
      </c>
      <c r="Z84" s="43">
        <f t="shared" si="31"/>
        <v>159067</v>
      </c>
      <c r="AA84" s="43">
        <f t="shared" si="31"/>
        <v>170460</v>
      </c>
      <c r="AB84" s="43">
        <f t="shared" si="31"/>
        <v>184063</v>
      </c>
      <c r="AC84" s="43">
        <f t="shared" si="31"/>
        <v>197321</v>
      </c>
      <c r="AD84" s="43">
        <f t="shared" si="31"/>
        <v>209164</v>
      </c>
      <c r="AE84" s="43">
        <f t="shared" si="31"/>
        <v>220557</v>
      </c>
      <c r="AF84" s="164"/>
      <c r="AG84" s="43">
        <f t="shared" si="27"/>
        <v>170460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5129</v>
      </c>
      <c r="F86" s="43">
        <v>4871</v>
      </c>
      <c r="G86" s="43">
        <v>8570</v>
      </c>
      <c r="H86" s="43">
        <v>12046</v>
      </c>
      <c r="I86" s="43">
        <v>7501</v>
      </c>
      <c r="J86" s="43">
        <v>6272</v>
      </c>
      <c r="K86" s="43">
        <v>6763</v>
      </c>
      <c r="L86" s="43">
        <v>9714</v>
      </c>
      <c r="M86" s="43">
        <v>8656</v>
      </c>
      <c r="N86" s="43">
        <v>9498</v>
      </c>
      <c r="O86" s="43">
        <v>13137</v>
      </c>
      <c r="P86" s="43">
        <v>17823</v>
      </c>
      <c r="Q86" s="43">
        <f>SUM(E86:P86)</f>
        <v>109980</v>
      </c>
      <c r="R86" s="53"/>
      <c r="S86" s="53"/>
      <c r="T86" s="43">
        <f>SUM($E86:E86)</f>
        <v>5129</v>
      </c>
      <c r="U86" s="43">
        <f>SUM($E86:F86)</f>
        <v>10000</v>
      </c>
      <c r="V86" s="43">
        <f>SUM($E86:G86)</f>
        <v>18570</v>
      </c>
      <c r="W86" s="43">
        <f>SUM($E86:H86)</f>
        <v>30616</v>
      </c>
      <c r="X86" s="43">
        <f>SUM($E86:I86)</f>
        <v>38117</v>
      </c>
      <c r="Y86" s="43">
        <f>SUM($E86:J86)</f>
        <v>44389</v>
      </c>
      <c r="Z86" s="43">
        <f>SUM($E86:K86)</f>
        <v>51152</v>
      </c>
      <c r="AA86" s="43">
        <f>SUM($E86:L86)</f>
        <v>60866</v>
      </c>
      <c r="AB86" s="43">
        <f>SUM($E86:M86)</f>
        <v>69522</v>
      </c>
      <c r="AC86" s="43">
        <f>SUM($E86:N86)</f>
        <v>79020</v>
      </c>
      <c r="AD86" s="43">
        <f>SUM($E86:O86)</f>
        <v>92157</v>
      </c>
      <c r="AE86" s="43">
        <f>SUM($E86:P86)</f>
        <v>109980</v>
      </c>
      <c r="AF86" s="164"/>
      <c r="AG86" s="43">
        <f t="shared" si="27"/>
        <v>60866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6022</v>
      </c>
      <c r="F87" s="43">
        <v>5918</v>
      </c>
      <c r="G87" s="43">
        <v>7521</v>
      </c>
      <c r="H87" s="43">
        <v>7040</v>
      </c>
      <c r="I87" s="43">
        <v>6324</v>
      </c>
      <c r="J87" s="43">
        <v>6133</v>
      </c>
      <c r="K87" s="43">
        <v>5512</v>
      </c>
      <c r="L87" s="43">
        <v>5694</v>
      </c>
      <c r="M87" s="43">
        <v>5667</v>
      </c>
      <c r="N87" s="43">
        <v>5395</v>
      </c>
      <c r="O87" s="43">
        <v>6265</v>
      </c>
      <c r="P87" s="43">
        <v>5924</v>
      </c>
      <c r="Q87" s="43">
        <f>SUM(E87:P87)</f>
        <v>73415</v>
      </c>
      <c r="R87" s="28"/>
      <c r="S87" s="28"/>
      <c r="T87" s="43">
        <f>SUM($E87:E87)</f>
        <v>6022</v>
      </c>
      <c r="U87" s="43">
        <f>SUM($E87:F87)</f>
        <v>11940</v>
      </c>
      <c r="V87" s="43">
        <f>SUM($E87:G87)</f>
        <v>19461</v>
      </c>
      <c r="W87" s="43">
        <f>SUM($E87:H87)</f>
        <v>26501</v>
      </c>
      <c r="X87" s="43">
        <f>SUM($E87:I87)</f>
        <v>32825</v>
      </c>
      <c r="Y87" s="43">
        <f>SUM($E87:J87)</f>
        <v>38958</v>
      </c>
      <c r="Z87" s="43">
        <f>SUM($E87:K87)</f>
        <v>44470</v>
      </c>
      <c r="AA87" s="43">
        <f>SUM($E87:L87)</f>
        <v>50164</v>
      </c>
      <c r="AB87" s="43">
        <f>SUM($E87:M87)</f>
        <v>55831</v>
      </c>
      <c r="AC87" s="43">
        <f>SUM($E87:N87)</f>
        <v>61226</v>
      </c>
      <c r="AD87" s="43">
        <f>SUM($E87:O87)</f>
        <v>67491</v>
      </c>
      <c r="AE87" s="43">
        <f>SUM($E87:P87)</f>
        <v>73415</v>
      </c>
      <c r="AF87" s="164"/>
      <c r="AG87" s="43">
        <f t="shared" si="27"/>
        <v>50164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0</v>
      </c>
      <c r="F88" s="43">
        <v>0</v>
      </c>
      <c r="G88" s="43">
        <v>0</v>
      </c>
      <c r="H88" s="43">
        <v>1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1</v>
      </c>
      <c r="O88" s="43">
        <v>5</v>
      </c>
      <c r="P88" s="43">
        <v>0</v>
      </c>
      <c r="Q88" s="43">
        <f>SUM(E88:P88)</f>
        <v>7</v>
      </c>
      <c r="R88" s="28"/>
      <c r="S88" s="28"/>
      <c r="T88" s="43">
        <f>SUM($E88:E88)</f>
        <v>0</v>
      </c>
      <c r="U88" s="43">
        <f>SUM($E88:F88)</f>
        <v>0</v>
      </c>
      <c r="V88" s="43">
        <f>SUM($E88:G88)</f>
        <v>0</v>
      </c>
      <c r="W88" s="43">
        <f>SUM($E88:H88)</f>
        <v>1</v>
      </c>
      <c r="X88" s="43">
        <f>SUM($E88:I88)</f>
        <v>1</v>
      </c>
      <c r="Y88" s="43">
        <f>SUM($E88:J88)</f>
        <v>1</v>
      </c>
      <c r="Z88" s="43">
        <f>SUM($E88:K88)</f>
        <v>1</v>
      </c>
      <c r="AA88" s="43">
        <f>SUM($E88:L88)</f>
        <v>1</v>
      </c>
      <c r="AB88" s="43">
        <f>SUM($E88:M88)</f>
        <v>1</v>
      </c>
      <c r="AC88" s="43">
        <f>SUM($E88:N88)</f>
        <v>2</v>
      </c>
      <c r="AD88" s="43">
        <f>SUM($E88:O88)</f>
        <v>7</v>
      </c>
      <c r="AE88" s="43">
        <f>SUM($E88:P88)</f>
        <v>7</v>
      </c>
      <c r="AF88" s="164"/>
      <c r="AG88" s="43">
        <f t="shared" si="27"/>
        <v>1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11151</v>
      </c>
      <c r="F89" s="43">
        <f t="shared" si="32"/>
        <v>10789</v>
      </c>
      <c r="G89" s="43">
        <f t="shared" si="32"/>
        <v>16091</v>
      </c>
      <c r="H89" s="43">
        <f t="shared" si="32"/>
        <v>19087</v>
      </c>
      <c r="I89" s="43">
        <f t="shared" si="32"/>
        <v>13825</v>
      </c>
      <c r="J89" s="43">
        <f t="shared" si="32"/>
        <v>12405</v>
      </c>
      <c r="K89" s="43">
        <f t="shared" si="32"/>
        <v>12275</v>
      </c>
      <c r="L89" s="43">
        <f t="shared" si="32"/>
        <v>15408</v>
      </c>
      <c r="M89" s="43">
        <f t="shared" si="32"/>
        <v>14323</v>
      </c>
      <c r="N89" s="43">
        <f t="shared" si="32"/>
        <v>14894</v>
      </c>
      <c r="O89" s="43">
        <f t="shared" si="32"/>
        <v>19407</v>
      </c>
      <c r="P89" s="43">
        <f t="shared" si="32"/>
        <v>23747</v>
      </c>
      <c r="Q89" s="43">
        <f t="shared" si="32"/>
        <v>183402</v>
      </c>
      <c r="R89" s="28"/>
      <c r="S89" s="28"/>
      <c r="T89" s="43">
        <f t="shared" ref="T89:AE89" si="33">SUM(T86:T88)</f>
        <v>11151</v>
      </c>
      <c r="U89" s="43">
        <f t="shared" si="33"/>
        <v>21940</v>
      </c>
      <c r="V89" s="43">
        <f t="shared" si="33"/>
        <v>38031</v>
      </c>
      <c r="W89" s="43">
        <f t="shared" si="33"/>
        <v>57118</v>
      </c>
      <c r="X89" s="43">
        <f t="shared" si="33"/>
        <v>70943</v>
      </c>
      <c r="Y89" s="43">
        <f t="shared" si="33"/>
        <v>83348</v>
      </c>
      <c r="Z89" s="43">
        <f t="shared" si="33"/>
        <v>95623</v>
      </c>
      <c r="AA89" s="43">
        <f t="shared" si="33"/>
        <v>111031</v>
      </c>
      <c r="AB89" s="43">
        <f t="shared" si="33"/>
        <v>125354</v>
      </c>
      <c r="AC89" s="43">
        <f t="shared" si="33"/>
        <v>140248</v>
      </c>
      <c r="AD89" s="43">
        <f t="shared" si="33"/>
        <v>159655</v>
      </c>
      <c r="AE89" s="43">
        <f t="shared" si="33"/>
        <v>183402</v>
      </c>
      <c r="AF89" s="164"/>
      <c r="AG89" s="43">
        <f t="shared" si="27"/>
        <v>111031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8439</v>
      </c>
      <c r="F91" s="43">
        <v>8871</v>
      </c>
      <c r="G91" s="43">
        <v>12619</v>
      </c>
      <c r="H91" s="43">
        <v>27376</v>
      </c>
      <c r="I91" s="43">
        <v>26558</v>
      </c>
      <c r="J91" s="43">
        <v>28211</v>
      </c>
      <c r="K91" s="43">
        <v>34915</v>
      </c>
      <c r="L91" s="43">
        <v>35661</v>
      </c>
      <c r="M91" s="43">
        <v>32805</v>
      </c>
      <c r="N91" s="43">
        <v>36658</v>
      </c>
      <c r="O91" s="43">
        <v>35376</v>
      </c>
      <c r="P91" s="43">
        <v>31374</v>
      </c>
      <c r="Q91" s="43">
        <f>SUM(E91:P91)</f>
        <v>318863</v>
      </c>
      <c r="R91" s="53"/>
      <c r="S91" s="53"/>
      <c r="T91" s="43">
        <f>SUM($E91:E91)</f>
        <v>8439</v>
      </c>
      <c r="U91" s="43">
        <f>SUM($E91:F91)</f>
        <v>17310</v>
      </c>
      <c r="V91" s="43">
        <f>SUM($E91:G91)</f>
        <v>29929</v>
      </c>
      <c r="W91" s="43">
        <f>SUM($E91:H91)</f>
        <v>57305</v>
      </c>
      <c r="X91" s="43">
        <f>SUM($E91:I91)</f>
        <v>83863</v>
      </c>
      <c r="Y91" s="43">
        <f>SUM($E91:J91)</f>
        <v>112074</v>
      </c>
      <c r="Z91" s="43">
        <f>SUM($E91:K91)</f>
        <v>146989</v>
      </c>
      <c r="AA91" s="43">
        <f>SUM($E91:L91)</f>
        <v>182650</v>
      </c>
      <c r="AB91" s="43">
        <f>SUM($E91:M91)</f>
        <v>215455</v>
      </c>
      <c r="AC91" s="43">
        <f>SUM($E91:N91)</f>
        <v>252113</v>
      </c>
      <c r="AD91" s="43">
        <f>SUM($E91:O91)</f>
        <v>287489</v>
      </c>
      <c r="AE91" s="43">
        <f>SUM($E91:P91)</f>
        <v>318863</v>
      </c>
      <c r="AF91" s="164"/>
      <c r="AG91" s="43">
        <f t="shared" si="27"/>
        <v>182650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5560</v>
      </c>
      <c r="F92" s="43">
        <v>5211</v>
      </c>
      <c r="G92" s="43">
        <v>6158</v>
      </c>
      <c r="H92" s="43">
        <v>5575</v>
      </c>
      <c r="I92" s="43">
        <v>6287</v>
      </c>
      <c r="J92" s="43">
        <v>6175</v>
      </c>
      <c r="K92" s="43">
        <v>5459</v>
      </c>
      <c r="L92" s="43">
        <v>5833</v>
      </c>
      <c r="M92" s="43">
        <v>5811</v>
      </c>
      <c r="N92" s="43">
        <v>5939</v>
      </c>
      <c r="O92" s="43">
        <v>5646</v>
      </c>
      <c r="P92" s="43">
        <v>5142</v>
      </c>
      <c r="Q92" s="43">
        <f>SUM(E92:P92)</f>
        <v>68796</v>
      </c>
      <c r="R92" s="28"/>
      <c r="S92" s="28"/>
      <c r="T92" s="43">
        <f>SUM($E92:E92)</f>
        <v>5560</v>
      </c>
      <c r="U92" s="43">
        <f>SUM($E92:F92)</f>
        <v>10771</v>
      </c>
      <c r="V92" s="43">
        <f>SUM($E92:G92)</f>
        <v>16929</v>
      </c>
      <c r="W92" s="43">
        <f>SUM($E92:H92)</f>
        <v>22504</v>
      </c>
      <c r="X92" s="43">
        <f>SUM($E92:I92)</f>
        <v>28791</v>
      </c>
      <c r="Y92" s="43">
        <f>SUM($E92:J92)</f>
        <v>34966</v>
      </c>
      <c r="Z92" s="43">
        <f>SUM($E92:K92)</f>
        <v>40425</v>
      </c>
      <c r="AA92" s="43">
        <f>SUM($E92:L92)</f>
        <v>46258</v>
      </c>
      <c r="AB92" s="43">
        <f>SUM($E92:M92)</f>
        <v>52069</v>
      </c>
      <c r="AC92" s="43">
        <f>SUM($E92:N92)</f>
        <v>58008</v>
      </c>
      <c r="AD92" s="43">
        <f>SUM($E92:O92)</f>
        <v>63654</v>
      </c>
      <c r="AE92" s="43">
        <f>SUM($E92:P92)</f>
        <v>68796</v>
      </c>
      <c r="AF92" s="164"/>
      <c r="AG92" s="43">
        <f t="shared" si="27"/>
        <v>46258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0</v>
      </c>
      <c r="F93" s="43">
        <v>0</v>
      </c>
      <c r="G93" s="43">
        <v>0</v>
      </c>
      <c r="H93" s="43">
        <v>7</v>
      </c>
      <c r="I93" s="43">
        <v>3</v>
      </c>
      <c r="J93" s="43">
        <v>1</v>
      </c>
      <c r="K93" s="43">
        <v>1</v>
      </c>
      <c r="L93" s="43">
        <v>6</v>
      </c>
      <c r="M93" s="43">
        <v>11</v>
      </c>
      <c r="N93" s="43">
        <v>30</v>
      </c>
      <c r="O93" s="43">
        <v>47</v>
      </c>
      <c r="P93" s="43">
        <v>8</v>
      </c>
      <c r="Q93" s="43">
        <f>SUM(E93:P93)</f>
        <v>114</v>
      </c>
      <c r="R93" s="28"/>
      <c r="S93" s="28"/>
      <c r="T93" s="43">
        <f>SUM($E93:E93)</f>
        <v>0</v>
      </c>
      <c r="U93" s="43">
        <f>SUM($E93:F93)</f>
        <v>0</v>
      </c>
      <c r="V93" s="43">
        <f>SUM($E93:G93)</f>
        <v>0</v>
      </c>
      <c r="W93" s="43">
        <f>SUM($E93:H93)</f>
        <v>7</v>
      </c>
      <c r="X93" s="43">
        <f>SUM($E93:I93)</f>
        <v>10</v>
      </c>
      <c r="Y93" s="43">
        <f>SUM($E93:J93)</f>
        <v>11</v>
      </c>
      <c r="Z93" s="43">
        <f>SUM($E93:K93)</f>
        <v>12</v>
      </c>
      <c r="AA93" s="43">
        <f>SUM($E93:L93)</f>
        <v>18</v>
      </c>
      <c r="AB93" s="43">
        <f>SUM($E93:M93)</f>
        <v>29</v>
      </c>
      <c r="AC93" s="43">
        <f>SUM($E93:N93)</f>
        <v>59</v>
      </c>
      <c r="AD93" s="43">
        <f>SUM($E93:O93)</f>
        <v>106</v>
      </c>
      <c r="AE93" s="43">
        <f>SUM($E93:P93)</f>
        <v>114</v>
      </c>
      <c r="AF93" s="164"/>
      <c r="AG93" s="43">
        <f t="shared" si="27"/>
        <v>18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13999</v>
      </c>
      <c r="F94" s="43">
        <f t="shared" si="34"/>
        <v>14082</v>
      </c>
      <c r="G94" s="43">
        <f t="shared" si="34"/>
        <v>18777</v>
      </c>
      <c r="H94" s="43">
        <f t="shared" si="34"/>
        <v>32958</v>
      </c>
      <c r="I94" s="43">
        <f t="shared" si="34"/>
        <v>32848</v>
      </c>
      <c r="J94" s="43">
        <f t="shared" si="34"/>
        <v>34387</v>
      </c>
      <c r="K94" s="43">
        <f t="shared" si="34"/>
        <v>40375</v>
      </c>
      <c r="L94" s="43">
        <f t="shared" si="34"/>
        <v>41500</v>
      </c>
      <c r="M94" s="43">
        <f t="shared" si="34"/>
        <v>38627</v>
      </c>
      <c r="N94" s="43">
        <f t="shared" si="34"/>
        <v>42627</v>
      </c>
      <c r="O94" s="43">
        <f t="shared" si="34"/>
        <v>41069</v>
      </c>
      <c r="P94" s="43">
        <f t="shared" si="34"/>
        <v>36524</v>
      </c>
      <c r="Q94" s="43">
        <f t="shared" si="34"/>
        <v>387773</v>
      </c>
      <c r="R94" s="28"/>
      <c r="S94" s="28"/>
      <c r="T94" s="43">
        <f t="shared" ref="T94:AE94" si="35">SUM(T91:T93)</f>
        <v>13999</v>
      </c>
      <c r="U94" s="43">
        <f t="shared" si="35"/>
        <v>28081</v>
      </c>
      <c r="V94" s="43">
        <f t="shared" si="35"/>
        <v>46858</v>
      </c>
      <c r="W94" s="43">
        <f t="shared" si="35"/>
        <v>79816</v>
      </c>
      <c r="X94" s="43">
        <f t="shared" si="35"/>
        <v>112664</v>
      </c>
      <c r="Y94" s="43">
        <f t="shared" si="35"/>
        <v>147051</v>
      </c>
      <c r="Z94" s="43">
        <f t="shared" si="35"/>
        <v>187426</v>
      </c>
      <c r="AA94" s="43">
        <f t="shared" si="35"/>
        <v>228926</v>
      </c>
      <c r="AB94" s="43">
        <f t="shared" si="35"/>
        <v>267553</v>
      </c>
      <c r="AC94" s="43">
        <f t="shared" si="35"/>
        <v>310180</v>
      </c>
      <c r="AD94" s="43">
        <f t="shared" si="35"/>
        <v>351249</v>
      </c>
      <c r="AE94" s="43">
        <f t="shared" si="35"/>
        <v>387773</v>
      </c>
      <c r="AF94" s="164"/>
      <c r="AG94" s="43">
        <f t="shared" si="27"/>
        <v>228926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27850</v>
      </c>
      <c r="F96" s="43">
        <v>28164</v>
      </c>
      <c r="G96" s="43">
        <v>30844</v>
      </c>
      <c r="H96" s="43">
        <v>34389</v>
      </c>
      <c r="I96" s="43">
        <v>40429</v>
      </c>
      <c r="J96" s="43">
        <v>42439</v>
      </c>
      <c r="K96" s="43">
        <v>49521</v>
      </c>
      <c r="L96" s="43">
        <v>51385</v>
      </c>
      <c r="M96" s="43">
        <v>41917</v>
      </c>
      <c r="N96" s="43">
        <v>42521</v>
      </c>
      <c r="O96" s="43">
        <v>37792</v>
      </c>
      <c r="P96" s="43">
        <v>39073</v>
      </c>
      <c r="Q96" s="43">
        <f>SUM(E96:P96)</f>
        <v>466324</v>
      </c>
      <c r="R96" s="53"/>
      <c r="S96" s="53"/>
      <c r="T96" s="43">
        <f>SUM($E96:E96)</f>
        <v>27850</v>
      </c>
      <c r="U96" s="43">
        <f>SUM($E96:F96)</f>
        <v>56014</v>
      </c>
      <c r="V96" s="43">
        <f>SUM($E96:G96)</f>
        <v>86858</v>
      </c>
      <c r="W96" s="43">
        <f>SUM($E96:H96)</f>
        <v>121247</v>
      </c>
      <c r="X96" s="43">
        <f>SUM($E96:I96)</f>
        <v>161676</v>
      </c>
      <c r="Y96" s="43">
        <f>SUM($E96:J96)</f>
        <v>204115</v>
      </c>
      <c r="Z96" s="43">
        <f>SUM($E96:K96)</f>
        <v>253636</v>
      </c>
      <c r="AA96" s="43">
        <f>SUM($E96:L96)</f>
        <v>305021</v>
      </c>
      <c r="AB96" s="43">
        <f>SUM($E96:M96)</f>
        <v>346938</v>
      </c>
      <c r="AC96" s="43">
        <f>SUM($E96:N96)</f>
        <v>389459</v>
      </c>
      <c r="AD96" s="43">
        <f>SUM($E96:O96)</f>
        <v>427251</v>
      </c>
      <c r="AE96" s="43">
        <f>SUM($E96:P96)</f>
        <v>466324</v>
      </c>
      <c r="AF96" s="164"/>
      <c r="AG96" s="43">
        <f t="shared" si="27"/>
        <v>305021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5648</v>
      </c>
      <c r="F97" s="43">
        <v>5068</v>
      </c>
      <c r="G97" s="43">
        <v>5835</v>
      </c>
      <c r="H97" s="43">
        <v>5693</v>
      </c>
      <c r="I97" s="43">
        <v>6193</v>
      </c>
      <c r="J97" s="43">
        <v>5815</v>
      </c>
      <c r="K97" s="43">
        <v>5727</v>
      </c>
      <c r="L97" s="43">
        <v>5940</v>
      </c>
      <c r="M97" s="43">
        <v>5762</v>
      </c>
      <c r="N97" s="43">
        <v>6087</v>
      </c>
      <c r="O97" s="43">
        <v>5713</v>
      </c>
      <c r="P97" s="43">
        <v>4925</v>
      </c>
      <c r="Q97" s="43">
        <f>SUM(E97:P97)</f>
        <v>68406</v>
      </c>
      <c r="R97" s="28"/>
      <c r="S97" s="28"/>
      <c r="T97" s="43">
        <f>SUM($E97:E97)</f>
        <v>5648</v>
      </c>
      <c r="U97" s="43">
        <f>SUM($E97:F97)</f>
        <v>10716</v>
      </c>
      <c r="V97" s="43">
        <f>SUM($E97:G97)</f>
        <v>16551</v>
      </c>
      <c r="W97" s="43">
        <f>SUM($E97:H97)</f>
        <v>22244</v>
      </c>
      <c r="X97" s="43">
        <f>SUM($E97:I97)</f>
        <v>28437</v>
      </c>
      <c r="Y97" s="43">
        <f>SUM($E97:J97)</f>
        <v>34252</v>
      </c>
      <c r="Z97" s="43">
        <f>SUM($E97:K97)</f>
        <v>39979</v>
      </c>
      <c r="AA97" s="43">
        <f>SUM($E97:L97)</f>
        <v>45919</v>
      </c>
      <c r="AB97" s="43">
        <f>SUM($E97:M97)</f>
        <v>51681</v>
      </c>
      <c r="AC97" s="43">
        <f>SUM($E97:N97)</f>
        <v>57768</v>
      </c>
      <c r="AD97" s="43">
        <f>SUM($E97:O97)</f>
        <v>63481</v>
      </c>
      <c r="AE97" s="43">
        <f>SUM($E97:P97)</f>
        <v>68406</v>
      </c>
      <c r="AF97" s="164"/>
      <c r="AG97" s="43">
        <f t="shared" si="27"/>
        <v>45919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5</v>
      </c>
      <c r="F98" s="43">
        <v>6</v>
      </c>
      <c r="G98" s="43">
        <v>5</v>
      </c>
      <c r="H98" s="43">
        <v>31</v>
      </c>
      <c r="I98" s="43">
        <v>33</v>
      </c>
      <c r="J98" s="43">
        <v>27</v>
      </c>
      <c r="K98" s="43">
        <v>28</v>
      </c>
      <c r="L98" s="43">
        <v>55</v>
      </c>
      <c r="M98" s="43">
        <v>35</v>
      </c>
      <c r="N98" s="43">
        <v>36</v>
      </c>
      <c r="O98" s="43">
        <v>27</v>
      </c>
      <c r="P98" s="43">
        <v>11</v>
      </c>
      <c r="Q98" s="43">
        <f>SUM(E98:P98)</f>
        <v>299</v>
      </c>
      <c r="R98" s="28"/>
      <c r="S98" s="28"/>
      <c r="T98" s="43">
        <f>SUM($E98:E98)</f>
        <v>5</v>
      </c>
      <c r="U98" s="43">
        <f>SUM($E98:F98)</f>
        <v>11</v>
      </c>
      <c r="V98" s="43">
        <f>SUM($E98:G98)</f>
        <v>16</v>
      </c>
      <c r="W98" s="43">
        <f>SUM($E98:H98)</f>
        <v>47</v>
      </c>
      <c r="X98" s="43">
        <f>SUM($E98:I98)</f>
        <v>80</v>
      </c>
      <c r="Y98" s="43">
        <f>SUM($E98:J98)</f>
        <v>107</v>
      </c>
      <c r="Z98" s="43">
        <f>SUM($E98:K98)</f>
        <v>135</v>
      </c>
      <c r="AA98" s="43">
        <f>SUM($E98:L98)</f>
        <v>190</v>
      </c>
      <c r="AB98" s="43">
        <f>SUM($E98:M98)</f>
        <v>225</v>
      </c>
      <c r="AC98" s="43">
        <f>SUM($E98:N98)</f>
        <v>261</v>
      </c>
      <c r="AD98" s="43">
        <f>SUM($E98:O98)</f>
        <v>288</v>
      </c>
      <c r="AE98" s="43">
        <f>SUM($E98:P98)</f>
        <v>299</v>
      </c>
      <c r="AF98" s="164"/>
      <c r="AG98" s="43">
        <f t="shared" si="27"/>
        <v>190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33503</v>
      </c>
      <c r="F99" s="43">
        <f t="shared" si="36"/>
        <v>33238</v>
      </c>
      <c r="G99" s="43">
        <f t="shared" si="36"/>
        <v>36684</v>
      </c>
      <c r="H99" s="43">
        <f t="shared" si="36"/>
        <v>40113</v>
      </c>
      <c r="I99" s="43">
        <f t="shared" si="36"/>
        <v>46655</v>
      </c>
      <c r="J99" s="43">
        <f t="shared" si="36"/>
        <v>48281</v>
      </c>
      <c r="K99" s="43">
        <f t="shared" si="36"/>
        <v>55276</v>
      </c>
      <c r="L99" s="43">
        <f t="shared" si="36"/>
        <v>57380</v>
      </c>
      <c r="M99" s="43">
        <f t="shared" si="36"/>
        <v>47714</v>
      </c>
      <c r="N99" s="43">
        <f t="shared" si="36"/>
        <v>48644</v>
      </c>
      <c r="O99" s="43">
        <f t="shared" si="36"/>
        <v>43532</v>
      </c>
      <c r="P99" s="43">
        <f t="shared" si="36"/>
        <v>44009</v>
      </c>
      <c r="Q99" s="43">
        <f t="shared" si="36"/>
        <v>535029</v>
      </c>
      <c r="R99" s="28"/>
      <c r="S99" s="28"/>
      <c r="T99" s="43">
        <f t="shared" ref="T99:AE99" si="37">SUM(T96:T98)</f>
        <v>33503</v>
      </c>
      <c r="U99" s="43">
        <f t="shared" si="37"/>
        <v>66741</v>
      </c>
      <c r="V99" s="43">
        <f t="shared" si="37"/>
        <v>103425</v>
      </c>
      <c r="W99" s="43">
        <f t="shared" si="37"/>
        <v>143538</v>
      </c>
      <c r="X99" s="43">
        <f t="shared" si="37"/>
        <v>190193</v>
      </c>
      <c r="Y99" s="43">
        <f t="shared" si="37"/>
        <v>238474</v>
      </c>
      <c r="Z99" s="43">
        <f t="shared" si="37"/>
        <v>293750</v>
      </c>
      <c r="AA99" s="43">
        <f t="shared" si="37"/>
        <v>351130</v>
      </c>
      <c r="AB99" s="43">
        <f t="shared" si="37"/>
        <v>398844</v>
      </c>
      <c r="AC99" s="43">
        <f t="shared" si="37"/>
        <v>447488</v>
      </c>
      <c r="AD99" s="43">
        <f t="shared" si="37"/>
        <v>491020</v>
      </c>
      <c r="AE99" s="43">
        <f t="shared" si="37"/>
        <v>535029</v>
      </c>
      <c r="AF99" s="164"/>
      <c r="AG99" s="43">
        <f t="shared" si="27"/>
        <v>351130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29971</v>
      </c>
      <c r="F101" s="43">
        <v>32455</v>
      </c>
      <c r="G101" s="43">
        <v>38206</v>
      </c>
      <c r="H101" s="43">
        <v>37688</v>
      </c>
      <c r="I101" s="43">
        <v>42541</v>
      </c>
      <c r="J101" s="43">
        <v>45174</v>
      </c>
      <c r="K101" s="43">
        <v>53583</v>
      </c>
      <c r="L101" s="43">
        <v>60606</v>
      </c>
      <c r="M101" s="43">
        <v>44828</v>
      </c>
      <c r="N101" s="43">
        <v>46815</v>
      </c>
      <c r="O101" s="43">
        <v>44388</v>
      </c>
      <c r="P101" s="43">
        <v>43771</v>
      </c>
      <c r="Q101" s="43">
        <f>SUM(E101:P101)</f>
        <v>520026</v>
      </c>
      <c r="R101" s="53"/>
      <c r="S101" s="53"/>
      <c r="T101" s="43">
        <f>SUM($E101:E101)</f>
        <v>29971</v>
      </c>
      <c r="U101" s="43">
        <f>SUM($E101:F101)</f>
        <v>62426</v>
      </c>
      <c r="V101" s="43">
        <f>SUM($E101:G101)</f>
        <v>100632</v>
      </c>
      <c r="W101" s="43">
        <f>SUM($E101:H101)</f>
        <v>138320</v>
      </c>
      <c r="X101" s="43">
        <f>SUM($E101:I101)</f>
        <v>180861</v>
      </c>
      <c r="Y101" s="43">
        <f>SUM($E101:J101)</f>
        <v>226035</v>
      </c>
      <c r="Z101" s="43">
        <f>SUM($E101:K101)</f>
        <v>279618</v>
      </c>
      <c r="AA101" s="43">
        <f>SUM($E101:L101)</f>
        <v>340224</v>
      </c>
      <c r="AB101" s="43">
        <f>SUM($E101:M101)</f>
        <v>385052</v>
      </c>
      <c r="AC101" s="43">
        <f>SUM($E101:N101)</f>
        <v>431867</v>
      </c>
      <c r="AD101" s="43">
        <f>SUM($E101:O101)</f>
        <v>476255</v>
      </c>
      <c r="AE101" s="43">
        <f>SUM($E101:P101)</f>
        <v>520026</v>
      </c>
      <c r="AF101" s="164"/>
      <c r="AG101" s="43">
        <f t="shared" si="27"/>
        <v>340224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5446</v>
      </c>
      <c r="F102" s="43">
        <v>5130</v>
      </c>
      <c r="G102" s="43">
        <v>5381</v>
      </c>
      <c r="H102" s="43">
        <v>6231</v>
      </c>
      <c r="I102" s="43">
        <v>6148</v>
      </c>
      <c r="J102" s="43">
        <v>5853</v>
      </c>
      <c r="K102" s="43">
        <v>6392</v>
      </c>
      <c r="L102" s="43">
        <v>6015</v>
      </c>
      <c r="M102" s="43">
        <v>5756</v>
      </c>
      <c r="N102" s="43">
        <v>6803</v>
      </c>
      <c r="O102" s="43">
        <v>5753</v>
      </c>
      <c r="P102" s="43">
        <v>4942</v>
      </c>
      <c r="Q102" s="43">
        <f>SUM(E102:P102)</f>
        <v>69850</v>
      </c>
      <c r="R102" s="28"/>
      <c r="S102" s="28"/>
      <c r="T102" s="43">
        <f>SUM($E102:E102)</f>
        <v>5446</v>
      </c>
      <c r="U102" s="43">
        <f>SUM($E102:F102)</f>
        <v>10576</v>
      </c>
      <c r="V102" s="43">
        <f>SUM($E102:G102)</f>
        <v>15957</v>
      </c>
      <c r="W102" s="43">
        <f>SUM($E102:H102)</f>
        <v>22188</v>
      </c>
      <c r="X102" s="43">
        <f>SUM($E102:I102)</f>
        <v>28336</v>
      </c>
      <c r="Y102" s="43">
        <f>SUM($E102:J102)</f>
        <v>34189</v>
      </c>
      <c r="Z102" s="43">
        <f>SUM($E102:K102)</f>
        <v>40581</v>
      </c>
      <c r="AA102" s="43">
        <f>SUM($E102:L102)</f>
        <v>46596</v>
      </c>
      <c r="AB102" s="43">
        <f>SUM($E102:M102)</f>
        <v>52352</v>
      </c>
      <c r="AC102" s="43">
        <f>SUM($E102:N102)</f>
        <v>59155</v>
      </c>
      <c r="AD102" s="43">
        <f>SUM($E102:O102)</f>
        <v>64908</v>
      </c>
      <c r="AE102" s="43">
        <f>SUM($E102:P102)</f>
        <v>69850</v>
      </c>
      <c r="AF102" s="164"/>
      <c r="AG102" s="43">
        <f t="shared" si="27"/>
        <v>46596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8</v>
      </c>
      <c r="F103" s="43">
        <v>10</v>
      </c>
      <c r="G103" s="43">
        <v>17</v>
      </c>
      <c r="H103" s="43">
        <v>26</v>
      </c>
      <c r="I103" s="43">
        <v>34</v>
      </c>
      <c r="J103" s="43">
        <v>56</v>
      </c>
      <c r="K103" s="43">
        <v>21</v>
      </c>
      <c r="L103" s="43">
        <v>23</v>
      </c>
      <c r="M103" s="43">
        <v>23</v>
      </c>
      <c r="N103" s="43">
        <v>15</v>
      </c>
      <c r="O103" s="43">
        <v>24</v>
      </c>
      <c r="P103" s="43">
        <v>8</v>
      </c>
      <c r="Q103" s="43">
        <f>SUM(E103:P103)</f>
        <v>265</v>
      </c>
      <c r="R103" s="28"/>
      <c r="S103" s="28"/>
      <c r="T103" s="43">
        <f>SUM($E103:E103)</f>
        <v>8</v>
      </c>
      <c r="U103" s="43">
        <f>SUM($E103:F103)</f>
        <v>18</v>
      </c>
      <c r="V103" s="43">
        <f>SUM($E103:G103)</f>
        <v>35</v>
      </c>
      <c r="W103" s="43">
        <f>SUM($E103:H103)</f>
        <v>61</v>
      </c>
      <c r="X103" s="43">
        <f>SUM($E103:I103)</f>
        <v>95</v>
      </c>
      <c r="Y103" s="43">
        <f>SUM($E103:J103)</f>
        <v>151</v>
      </c>
      <c r="Z103" s="43">
        <f>SUM($E103:K103)</f>
        <v>172</v>
      </c>
      <c r="AA103" s="43">
        <f>SUM($E103:L103)</f>
        <v>195</v>
      </c>
      <c r="AB103" s="43">
        <f>SUM($E103:M103)</f>
        <v>218</v>
      </c>
      <c r="AC103" s="43">
        <f>SUM($E103:N103)</f>
        <v>233</v>
      </c>
      <c r="AD103" s="43">
        <f>SUM($E103:O103)</f>
        <v>257</v>
      </c>
      <c r="AE103" s="43">
        <f>SUM($E103:P103)</f>
        <v>265</v>
      </c>
      <c r="AF103" s="164"/>
      <c r="AG103" s="43">
        <f t="shared" si="27"/>
        <v>195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35425</v>
      </c>
      <c r="F104" s="43">
        <f t="shared" si="38"/>
        <v>37595</v>
      </c>
      <c r="G104" s="43">
        <f t="shared" si="38"/>
        <v>43604</v>
      </c>
      <c r="H104" s="43">
        <f t="shared" si="38"/>
        <v>43945</v>
      </c>
      <c r="I104" s="43">
        <f t="shared" si="38"/>
        <v>48723</v>
      </c>
      <c r="J104" s="43">
        <f t="shared" si="38"/>
        <v>51083</v>
      </c>
      <c r="K104" s="43">
        <f t="shared" si="38"/>
        <v>59996</v>
      </c>
      <c r="L104" s="43">
        <f t="shared" si="38"/>
        <v>66644</v>
      </c>
      <c r="M104" s="43">
        <f t="shared" si="38"/>
        <v>50607</v>
      </c>
      <c r="N104" s="43">
        <f t="shared" si="38"/>
        <v>53633</v>
      </c>
      <c r="O104" s="43">
        <f t="shared" si="38"/>
        <v>50165</v>
      </c>
      <c r="P104" s="43">
        <f t="shared" si="38"/>
        <v>48721</v>
      </c>
      <c r="Q104" s="43">
        <f t="shared" si="38"/>
        <v>590141</v>
      </c>
      <c r="R104" s="28"/>
      <c r="S104" s="28"/>
      <c r="T104" s="43">
        <f t="shared" ref="T104:AE104" si="39">SUM(T101:T103)</f>
        <v>35425</v>
      </c>
      <c r="U104" s="43">
        <f t="shared" si="39"/>
        <v>73020</v>
      </c>
      <c r="V104" s="43">
        <f t="shared" si="39"/>
        <v>116624</v>
      </c>
      <c r="W104" s="43">
        <f t="shared" si="39"/>
        <v>160569</v>
      </c>
      <c r="X104" s="43">
        <f t="shared" si="39"/>
        <v>209292</v>
      </c>
      <c r="Y104" s="43">
        <f t="shared" si="39"/>
        <v>260375</v>
      </c>
      <c r="Z104" s="43">
        <f t="shared" si="39"/>
        <v>320371</v>
      </c>
      <c r="AA104" s="43">
        <f t="shared" si="39"/>
        <v>387015</v>
      </c>
      <c r="AB104" s="43">
        <f t="shared" si="39"/>
        <v>437622</v>
      </c>
      <c r="AC104" s="43">
        <f t="shared" si="39"/>
        <v>491255</v>
      </c>
      <c r="AD104" s="43">
        <f t="shared" si="39"/>
        <v>541420</v>
      </c>
      <c r="AE104" s="43">
        <f t="shared" si="39"/>
        <v>590141</v>
      </c>
      <c r="AF104" s="164"/>
      <c r="AG104" s="43">
        <f t="shared" si="27"/>
        <v>387015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33841</v>
      </c>
      <c r="F106" s="43">
        <v>28587</v>
      </c>
      <c r="G106" s="43">
        <v>28877</v>
      </c>
      <c r="H106" s="43">
        <v>26129</v>
      </c>
      <c r="I106" s="43">
        <v>29209</v>
      </c>
      <c r="J106" s="43">
        <v>31618</v>
      </c>
      <c r="K106" s="43">
        <v>37958</v>
      </c>
      <c r="L106" s="43">
        <v>42399</v>
      </c>
      <c r="M106" s="43">
        <v>32443</v>
      </c>
      <c r="N106" s="43">
        <v>34588</v>
      </c>
      <c r="O106" s="43">
        <v>31995</v>
      </c>
      <c r="P106" s="43">
        <v>33078</v>
      </c>
      <c r="Q106" s="43">
        <f>SUM(E106:P106)</f>
        <v>390722</v>
      </c>
      <c r="R106" s="53"/>
      <c r="S106" s="53"/>
      <c r="T106" s="43">
        <f>SUM($E106:E106)</f>
        <v>33841</v>
      </c>
      <c r="U106" s="43">
        <f>SUM($E106:F106)</f>
        <v>62428</v>
      </c>
      <c r="V106" s="43">
        <f>SUM($E106:G106)</f>
        <v>91305</v>
      </c>
      <c r="W106" s="43">
        <f>SUM($E106:H106)</f>
        <v>117434</v>
      </c>
      <c r="X106" s="43">
        <f>SUM($E106:I106)</f>
        <v>146643</v>
      </c>
      <c r="Y106" s="43">
        <f>SUM($E106:J106)</f>
        <v>178261</v>
      </c>
      <c r="Z106" s="43">
        <f>SUM($E106:K106)</f>
        <v>216219</v>
      </c>
      <c r="AA106" s="43">
        <f>SUM($E106:L106)</f>
        <v>258618</v>
      </c>
      <c r="AB106" s="43">
        <f>SUM($E106:M106)</f>
        <v>291061</v>
      </c>
      <c r="AC106" s="43">
        <f>SUM($E106:N106)</f>
        <v>325649</v>
      </c>
      <c r="AD106" s="43">
        <f>SUM($E106:O106)</f>
        <v>357644</v>
      </c>
      <c r="AE106" s="43">
        <f>SUM($E106:P106)</f>
        <v>390722</v>
      </c>
      <c r="AF106" s="164"/>
      <c r="AG106" s="43">
        <f t="shared" si="27"/>
        <v>258618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5624</v>
      </c>
      <c r="F107" s="43">
        <v>5148</v>
      </c>
      <c r="G107" s="43">
        <v>6035</v>
      </c>
      <c r="H107" s="43">
        <v>5717</v>
      </c>
      <c r="I107" s="43">
        <v>5518</v>
      </c>
      <c r="J107" s="43">
        <v>5722</v>
      </c>
      <c r="K107" s="43">
        <v>5945</v>
      </c>
      <c r="L107" s="43">
        <v>5177</v>
      </c>
      <c r="M107" s="43">
        <v>5106</v>
      </c>
      <c r="N107" s="43">
        <v>4942</v>
      </c>
      <c r="O107" s="43">
        <v>4362</v>
      </c>
      <c r="P107" s="43">
        <v>4218</v>
      </c>
      <c r="Q107" s="43">
        <f>SUM(E107:P107)</f>
        <v>63514</v>
      </c>
      <c r="R107" s="28"/>
      <c r="S107" s="28"/>
      <c r="T107" s="43">
        <f>SUM($E107:E107)</f>
        <v>5624</v>
      </c>
      <c r="U107" s="43">
        <f>SUM($E107:F107)</f>
        <v>10772</v>
      </c>
      <c r="V107" s="43">
        <f>SUM($E107:G107)</f>
        <v>16807</v>
      </c>
      <c r="W107" s="43">
        <f>SUM($E107:H107)</f>
        <v>22524</v>
      </c>
      <c r="X107" s="43">
        <f>SUM($E107:I107)</f>
        <v>28042</v>
      </c>
      <c r="Y107" s="43">
        <f>SUM($E107:J107)</f>
        <v>33764</v>
      </c>
      <c r="Z107" s="43">
        <f>SUM($E107:K107)</f>
        <v>39709</v>
      </c>
      <c r="AA107" s="43">
        <f>SUM($E107:L107)</f>
        <v>44886</v>
      </c>
      <c r="AB107" s="43">
        <f>SUM($E107:M107)</f>
        <v>49992</v>
      </c>
      <c r="AC107" s="43">
        <f>SUM($E107:N107)</f>
        <v>54934</v>
      </c>
      <c r="AD107" s="43">
        <f>SUM($E107:O107)</f>
        <v>59296</v>
      </c>
      <c r="AE107" s="43">
        <f>SUM($E107:P107)</f>
        <v>63514</v>
      </c>
      <c r="AF107" s="164"/>
      <c r="AG107" s="43">
        <f t="shared" si="27"/>
        <v>44886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11</v>
      </c>
      <c r="F108" s="43">
        <v>4</v>
      </c>
      <c r="G108" s="43">
        <v>16</v>
      </c>
      <c r="H108" s="43">
        <v>11</v>
      </c>
      <c r="I108" s="43">
        <v>19</v>
      </c>
      <c r="J108" s="43">
        <v>38</v>
      </c>
      <c r="K108" s="43">
        <v>15</v>
      </c>
      <c r="L108" s="43">
        <v>8</v>
      </c>
      <c r="M108" s="43">
        <v>9</v>
      </c>
      <c r="N108" s="43">
        <v>10</v>
      </c>
      <c r="O108" s="43">
        <v>20</v>
      </c>
      <c r="P108" s="43">
        <v>10</v>
      </c>
      <c r="Q108" s="43">
        <f>SUM(E108:P108)</f>
        <v>171</v>
      </c>
      <c r="R108" s="28"/>
      <c r="S108" s="28"/>
      <c r="T108" s="43">
        <f>SUM($E108:E108)</f>
        <v>11</v>
      </c>
      <c r="U108" s="43">
        <f>SUM($E108:F108)</f>
        <v>15</v>
      </c>
      <c r="V108" s="43">
        <f>SUM($E108:G108)</f>
        <v>31</v>
      </c>
      <c r="W108" s="43">
        <f>SUM($E108:H108)</f>
        <v>42</v>
      </c>
      <c r="X108" s="43">
        <f>SUM($E108:I108)</f>
        <v>61</v>
      </c>
      <c r="Y108" s="43">
        <f>SUM($E108:J108)</f>
        <v>99</v>
      </c>
      <c r="Z108" s="43">
        <f>SUM($E108:K108)</f>
        <v>114</v>
      </c>
      <c r="AA108" s="43">
        <f>SUM($E108:L108)</f>
        <v>122</v>
      </c>
      <c r="AB108" s="43">
        <f>SUM($E108:M108)</f>
        <v>131</v>
      </c>
      <c r="AC108" s="43">
        <f>SUM($E108:N108)</f>
        <v>141</v>
      </c>
      <c r="AD108" s="43">
        <f>SUM($E108:O108)</f>
        <v>161</v>
      </c>
      <c r="AE108" s="43">
        <f>SUM($E108:P108)</f>
        <v>171</v>
      </c>
      <c r="AF108" s="164"/>
      <c r="AG108" s="43">
        <f t="shared" si="27"/>
        <v>122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39476</v>
      </c>
      <c r="F109" s="43">
        <f t="shared" si="40"/>
        <v>33739</v>
      </c>
      <c r="G109" s="43">
        <f t="shared" si="40"/>
        <v>34928</v>
      </c>
      <c r="H109" s="43">
        <f t="shared" si="40"/>
        <v>31857</v>
      </c>
      <c r="I109" s="43">
        <f t="shared" si="40"/>
        <v>34746</v>
      </c>
      <c r="J109" s="43">
        <f t="shared" si="40"/>
        <v>37378</v>
      </c>
      <c r="K109" s="43">
        <f t="shared" si="40"/>
        <v>43918</v>
      </c>
      <c r="L109" s="43">
        <f t="shared" si="40"/>
        <v>47584</v>
      </c>
      <c r="M109" s="43">
        <f t="shared" si="40"/>
        <v>37558</v>
      </c>
      <c r="N109" s="43">
        <f t="shared" si="40"/>
        <v>39540</v>
      </c>
      <c r="O109" s="43">
        <f t="shared" si="40"/>
        <v>36377</v>
      </c>
      <c r="P109" s="43">
        <f t="shared" si="40"/>
        <v>37306</v>
      </c>
      <c r="Q109" s="43">
        <f t="shared" si="40"/>
        <v>454407</v>
      </c>
      <c r="R109" s="28"/>
      <c r="S109" s="28"/>
      <c r="T109" s="43">
        <f t="shared" ref="T109:AE109" si="41">SUM(T106:T108)</f>
        <v>39476</v>
      </c>
      <c r="U109" s="43">
        <f t="shared" si="41"/>
        <v>73215</v>
      </c>
      <c r="V109" s="43">
        <f t="shared" si="41"/>
        <v>108143</v>
      </c>
      <c r="W109" s="43">
        <f t="shared" si="41"/>
        <v>140000</v>
      </c>
      <c r="X109" s="43">
        <f t="shared" si="41"/>
        <v>174746</v>
      </c>
      <c r="Y109" s="43">
        <f t="shared" si="41"/>
        <v>212124</v>
      </c>
      <c r="Z109" s="43">
        <f t="shared" si="41"/>
        <v>256042</v>
      </c>
      <c r="AA109" s="43">
        <f t="shared" si="41"/>
        <v>303626</v>
      </c>
      <c r="AB109" s="43">
        <f t="shared" si="41"/>
        <v>341184</v>
      </c>
      <c r="AC109" s="43">
        <f t="shared" si="41"/>
        <v>380724</v>
      </c>
      <c r="AD109" s="43">
        <f t="shared" si="41"/>
        <v>417101</v>
      </c>
      <c r="AE109" s="43">
        <f t="shared" si="41"/>
        <v>454407</v>
      </c>
      <c r="AF109" s="164"/>
      <c r="AG109" s="43">
        <f t="shared" si="27"/>
        <v>303626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26160</v>
      </c>
      <c r="F111" s="37">
        <v>25361</v>
      </c>
      <c r="G111" s="37">
        <v>29145</v>
      </c>
      <c r="H111" s="37">
        <v>29675</v>
      </c>
      <c r="I111" s="37">
        <v>36022</v>
      </c>
      <c r="J111" s="37">
        <v>36737</v>
      </c>
      <c r="K111" s="37">
        <v>44667</v>
      </c>
      <c r="L111" s="37">
        <v>47350</v>
      </c>
      <c r="M111" s="37"/>
      <c r="N111" s="37"/>
      <c r="O111" s="37"/>
      <c r="P111" s="37"/>
      <c r="Q111" s="43">
        <f>SUM(E111:P111)</f>
        <v>275117</v>
      </c>
      <c r="R111" s="53"/>
      <c r="S111" s="53"/>
      <c r="T111" s="43">
        <f>SUM($E111:E111)</f>
        <v>26160</v>
      </c>
      <c r="U111" s="43">
        <f>SUM($E111:F111)</f>
        <v>51521</v>
      </c>
      <c r="V111" s="43">
        <f>SUM($E111:G111)</f>
        <v>80666</v>
      </c>
      <c r="W111" s="43">
        <f>SUM($E111:H111)</f>
        <v>110341</v>
      </c>
      <c r="X111" s="43">
        <f>SUM($E111:I111)</f>
        <v>146363</v>
      </c>
      <c r="Y111" s="43">
        <f>SUM($E111:J111)</f>
        <v>183100</v>
      </c>
      <c r="Z111" s="43">
        <f>SUM($E111:K111)</f>
        <v>227767</v>
      </c>
      <c r="AA111" s="43">
        <f>SUM($E111:L111)</f>
        <v>275117</v>
      </c>
      <c r="AB111" s="43">
        <f>SUM($E111:M111)</f>
        <v>275117</v>
      </c>
      <c r="AC111" s="43">
        <f>SUM($E111:N111)</f>
        <v>275117</v>
      </c>
      <c r="AD111" s="43">
        <f>SUM($E111:O111)</f>
        <v>275117</v>
      </c>
      <c r="AE111" s="43">
        <f>SUM($E111:P111)</f>
        <v>275117</v>
      </c>
      <c r="AF111" s="164"/>
      <c r="AG111" s="43">
        <f t="shared" si="27"/>
        <v>275117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4327</v>
      </c>
      <c r="F112" s="37">
        <v>3983</v>
      </c>
      <c r="G112" s="37">
        <v>5431</v>
      </c>
      <c r="H112" s="37">
        <v>5050</v>
      </c>
      <c r="I112" s="37">
        <v>4911</v>
      </c>
      <c r="J112" s="37">
        <v>5369</v>
      </c>
      <c r="K112" s="37">
        <v>6915</v>
      </c>
      <c r="L112" s="37">
        <v>5586</v>
      </c>
      <c r="M112" s="37"/>
      <c r="N112" s="37"/>
      <c r="O112" s="37"/>
      <c r="P112" s="37"/>
      <c r="Q112" s="43">
        <f>SUM(E112:P112)</f>
        <v>41572</v>
      </c>
      <c r="R112" s="28"/>
      <c r="S112" s="28"/>
      <c r="T112" s="43">
        <f>SUM($E112:E112)</f>
        <v>4327</v>
      </c>
      <c r="U112" s="43">
        <f>SUM($E112:F112)</f>
        <v>8310</v>
      </c>
      <c r="V112" s="43">
        <f>SUM($E112:G112)</f>
        <v>13741</v>
      </c>
      <c r="W112" s="43">
        <f>SUM($E112:H112)</f>
        <v>18791</v>
      </c>
      <c r="X112" s="43">
        <f>SUM($E112:I112)</f>
        <v>23702</v>
      </c>
      <c r="Y112" s="43">
        <f>SUM($E112:J112)</f>
        <v>29071</v>
      </c>
      <c r="Z112" s="43">
        <f>SUM($E112:K112)</f>
        <v>35986</v>
      </c>
      <c r="AA112" s="43">
        <f>SUM($E112:L112)</f>
        <v>41572</v>
      </c>
      <c r="AB112" s="43">
        <f>SUM($E112:M112)</f>
        <v>41572</v>
      </c>
      <c r="AC112" s="43">
        <f>SUM($E112:N112)</f>
        <v>41572</v>
      </c>
      <c r="AD112" s="43">
        <f>SUM($E112:O112)</f>
        <v>41572</v>
      </c>
      <c r="AE112" s="43">
        <f>SUM($E112:P112)</f>
        <v>41572</v>
      </c>
      <c r="AF112" s="164"/>
      <c r="AG112" s="43">
        <f t="shared" si="27"/>
        <v>41572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11</v>
      </c>
      <c r="F113" s="37">
        <v>13</v>
      </c>
      <c r="G113" s="37">
        <v>6</v>
      </c>
      <c r="H113" s="37">
        <v>3</v>
      </c>
      <c r="I113" s="37">
        <v>19</v>
      </c>
      <c r="J113" s="37">
        <v>32</v>
      </c>
      <c r="K113" s="37">
        <v>21</v>
      </c>
      <c r="L113" s="37">
        <v>7</v>
      </c>
      <c r="M113" s="37"/>
      <c r="N113" s="37"/>
      <c r="O113" s="37"/>
      <c r="P113" s="37"/>
      <c r="Q113" s="43">
        <f>SUM(E113:P113)</f>
        <v>112</v>
      </c>
      <c r="R113" s="28"/>
      <c r="S113" s="28"/>
      <c r="T113" s="43">
        <f>SUM($E113:E113)</f>
        <v>11</v>
      </c>
      <c r="U113" s="43">
        <f>SUM($E113:F113)</f>
        <v>24</v>
      </c>
      <c r="V113" s="43">
        <f>SUM($E113:G113)</f>
        <v>30</v>
      </c>
      <c r="W113" s="43">
        <f>SUM($E113:H113)</f>
        <v>33</v>
      </c>
      <c r="X113" s="43">
        <f>SUM($E113:I113)</f>
        <v>52</v>
      </c>
      <c r="Y113" s="43">
        <f>SUM($E113:J113)</f>
        <v>84</v>
      </c>
      <c r="Z113" s="43">
        <f>SUM($E113:K113)</f>
        <v>105</v>
      </c>
      <c r="AA113" s="43">
        <f>SUM($E113:L113)</f>
        <v>112</v>
      </c>
      <c r="AB113" s="43">
        <f>SUM($E113:M113)</f>
        <v>112</v>
      </c>
      <c r="AC113" s="43">
        <f>SUM($E113:N113)</f>
        <v>112</v>
      </c>
      <c r="AD113" s="43">
        <f>SUM($E113:O113)</f>
        <v>112</v>
      </c>
      <c r="AE113" s="43">
        <f>SUM($E113:P113)</f>
        <v>112</v>
      </c>
      <c r="AF113" s="164"/>
      <c r="AG113" s="43">
        <f t="shared" si="27"/>
        <v>112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30498</v>
      </c>
      <c r="F114" s="43">
        <f t="shared" si="42"/>
        <v>29357</v>
      </c>
      <c r="G114" s="43">
        <f t="shared" si="42"/>
        <v>34582</v>
      </c>
      <c r="H114" s="43">
        <f t="shared" si="42"/>
        <v>34728</v>
      </c>
      <c r="I114" s="43">
        <f t="shared" si="42"/>
        <v>40952</v>
      </c>
      <c r="J114" s="43">
        <f t="shared" si="42"/>
        <v>42138</v>
      </c>
      <c r="K114" s="43">
        <f t="shared" si="42"/>
        <v>51603</v>
      </c>
      <c r="L114" s="43">
        <f t="shared" si="42"/>
        <v>52943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316801</v>
      </c>
      <c r="R114" s="28"/>
      <c r="S114" s="28"/>
      <c r="T114" s="43">
        <f t="shared" ref="T114:AE114" si="43">SUM(T111:T113)</f>
        <v>30498</v>
      </c>
      <c r="U114" s="43">
        <f t="shared" si="43"/>
        <v>59855</v>
      </c>
      <c r="V114" s="43">
        <f t="shared" si="43"/>
        <v>94437</v>
      </c>
      <c r="W114" s="43">
        <f t="shared" si="43"/>
        <v>129165</v>
      </c>
      <c r="X114" s="43">
        <f t="shared" si="43"/>
        <v>170117</v>
      </c>
      <c r="Y114" s="43">
        <f t="shared" si="43"/>
        <v>212255</v>
      </c>
      <c r="Z114" s="43">
        <f t="shared" si="43"/>
        <v>263858</v>
      </c>
      <c r="AA114" s="43">
        <f t="shared" si="43"/>
        <v>316801</v>
      </c>
      <c r="AB114" s="43">
        <f t="shared" si="43"/>
        <v>316801</v>
      </c>
      <c r="AC114" s="43">
        <f t="shared" si="43"/>
        <v>316801</v>
      </c>
      <c r="AD114" s="43">
        <f t="shared" si="43"/>
        <v>316801</v>
      </c>
      <c r="AE114" s="43">
        <f t="shared" si="43"/>
        <v>316801</v>
      </c>
      <c r="AF114" s="164"/>
      <c r="AG114" s="43">
        <f t="shared" si="27"/>
        <v>316801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25038</v>
      </c>
      <c r="F118" s="43">
        <f t="shared" si="44"/>
        <v>24314</v>
      </c>
      <c r="G118" s="43">
        <f t="shared" si="44"/>
        <v>29909</v>
      </c>
      <c r="H118" s="43">
        <f t="shared" si="44"/>
        <v>31151</v>
      </c>
      <c r="I118" s="43">
        <f t="shared" si="44"/>
        <v>35270</v>
      </c>
      <c r="J118" s="43">
        <f t="shared" si="44"/>
        <v>37839</v>
      </c>
      <c r="K118" s="43">
        <f t="shared" si="44"/>
        <v>45793</v>
      </c>
      <c r="L118" s="43">
        <f t="shared" si="44"/>
        <v>45467</v>
      </c>
      <c r="M118" s="43">
        <f t="shared" si="44"/>
        <v>37435</v>
      </c>
      <c r="N118" s="43">
        <f t="shared" si="44"/>
        <v>34907</v>
      </c>
      <c r="O118" s="43">
        <f t="shared" si="44"/>
        <v>36701</v>
      </c>
      <c r="P118" s="43">
        <f t="shared" si="44"/>
        <v>30540</v>
      </c>
      <c r="Q118" s="43">
        <f t="shared" ref="Q118:Q127" si="45">SUM(E118:P118)</f>
        <v>414364</v>
      </c>
      <c r="R118" s="44"/>
      <c r="S118" s="44"/>
      <c r="T118" s="43">
        <f>SUM($E118:E118)</f>
        <v>25038</v>
      </c>
      <c r="U118" s="43">
        <f>SUM($E118:F118)</f>
        <v>49352</v>
      </c>
      <c r="V118" s="43">
        <f>SUM($E118:G118)</f>
        <v>79261</v>
      </c>
      <c r="W118" s="43">
        <f>SUM($E118:H118)</f>
        <v>110412</v>
      </c>
      <c r="X118" s="43">
        <f>SUM($E118:I118)</f>
        <v>145682</v>
      </c>
      <c r="Y118" s="43">
        <f>SUM($E118:J118)</f>
        <v>183521</v>
      </c>
      <c r="Z118" s="43">
        <f>SUM($E118:K118)</f>
        <v>229314</v>
      </c>
      <c r="AA118" s="43">
        <f>SUM($E118:L118)</f>
        <v>274781</v>
      </c>
      <c r="AB118" s="43">
        <f>SUM($E118:M118)</f>
        <v>312216</v>
      </c>
      <c r="AC118" s="43">
        <f>SUM($E118:N118)</f>
        <v>347123</v>
      </c>
      <c r="AD118" s="43">
        <f>SUM($E118:O118)</f>
        <v>383824</v>
      </c>
      <c r="AE118" s="43">
        <f>SUM($E118:P118)</f>
        <v>414364</v>
      </c>
      <c r="AF118" s="164"/>
      <c r="AG118" s="43">
        <f t="shared" si="27"/>
        <v>274781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24465</v>
      </c>
      <c r="F119" s="43">
        <f t="shared" si="44"/>
        <v>24067</v>
      </c>
      <c r="G119" s="43">
        <f t="shared" si="44"/>
        <v>28685</v>
      </c>
      <c r="H119" s="43">
        <f t="shared" si="44"/>
        <v>30659</v>
      </c>
      <c r="I119" s="43">
        <f t="shared" si="44"/>
        <v>35852</v>
      </c>
      <c r="J119" s="43">
        <f t="shared" si="44"/>
        <v>40973</v>
      </c>
      <c r="K119" s="43">
        <f t="shared" si="44"/>
        <v>49870</v>
      </c>
      <c r="L119" s="43">
        <f t="shared" si="44"/>
        <v>52000</v>
      </c>
      <c r="M119" s="43">
        <f t="shared" si="44"/>
        <v>45751</v>
      </c>
      <c r="N119" s="43">
        <f t="shared" si="44"/>
        <v>46698</v>
      </c>
      <c r="O119" s="43">
        <f t="shared" si="44"/>
        <v>49619</v>
      </c>
      <c r="P119" s="43">
        <f t="shared" si="44"/>
        <v>36154</v>
      </c>
      <c r="Q119" s="43">
        <f t="shared" si="45"/>
        <v>464793</v>
      </c>
      <c r="R119" s="44"/>
      <c r="S119" s="44"/>
      <c r="T119" s="43">
        <f>SUM($E119:E119)</f>
        <v>24465</v>
      </c>
      <c r="U119" s="43">
        <f>SUM($E119:F119)</f>
        <v>48532</v>
      </c>
      <c r="V119" s="43">
        <f>SUM($E119:G119)</f>
        <v>77217</v>
      </c>
      <c r="W119" s="43">
        <f>SUM($E119:H119)</f>
        <v>107876</v>
      </c>
      <c r="X119" s="43">
        <f>SUM($E119:I119)</f>
        <v>143728</v>
      </c>
      <c r="Y119" s="43">
        <f>SUM($E119:J119)</f>
        <v>184701</v>
      </c>
      <c r="Z119" s="43">
        <f>SUM($E119:K119)</f>
        <v>234571</v>
      </c>
      <c r="AA119" s="43">
        <f>SUM($E119:L119)</f>
        <v>286571</v>
      </c>
      <c r="AB119" s="43">
        <f>SUM($E119:M119)</f>
        <v>332322</v>
      </c>
      <c r="AC119" s="43">
        <f>SUM($E119:N119)</f>
        <v>379020</v>
      </c>
      <c r="AD119" s="43">
        <f>SUM($E119:O119)</f>
        <v>428639</v>
      </c>
      <c r="AE119" s="43">
        <f>SUM($E119:P119)</f>
        <v>464793</v>
      </c>
      <c r="AF119" s="164"/>
      <c r="AG119" s="43">
        <f t="shared" si="27"/>
        <v>286571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30092</v>
      </c>
      <c r="F120" s="43">
        <f t="shared" si="44"/>
        <v>29841</v>
      </c>
      <c r="G120" s="43">
        <f t="shared" si="44"/>
        <v>34166</v>
      </c>
      <c r="H120" s="43">
        <f t="shared" si="44"/>
        <v>37413</v>
      </c>
      <c r="I120" s="43">
        <f t="shared" si="44"/>
        <v>45019</v>
      </c>
      <c r="J120" s="43">
        <f t="shared" si="44"/>
        <v>43579</v>
      </c>
      <c r="K120" s="43">
        <f t="shared" si="44"/>
        <v>52211</v>
      </c>
      <c r="L120" s="43">
        <f t="shared" si="44"/>
        <v>56333</v>
      </c>
      <c r="M120" s="43">
        <f t="shared" si="44"/>
        <v>42261</v>
      </c>
      <c r="N120" s="43">
        <f t="shared" si="44"/>
        <v>40580</v>
      </c>
      <c r="O120" s="43">
        <f t="shared" si="44"/>
        <v>35989</v>
      </c>
      <c r="P120" s="43">
        <f t="shared" si="44"/>
        <v>30093</v>
      </c>
      <c r="Q120" s="43">
        <f t="shared" si="45"/>
        <v>477577</v>
      </c>
      <c r="R120" s="44"/>
      <c r="S120" s="44"/>
      <c r="T120" s="43">
        <f>SUM($E120:E120)</f>
        <v>30092</v>
      </c>
      <c r="U120" s="43">
        <f>SUM($E120:F120)</f>
        <v>59933</v>
      </c>
      <c r="V120" s="43">
        <f>SUM($E120:G120)</f>
        <v>94099</v>
      </c>
      <c r="W120" s="43">
        <f>SUM($E120:H120)</f>
        <v>131512</v>
      </c>
      <c r="X120" s="43">
        <f>SUM($E120:I120)</f>
        <v>176531</v>
      </c>
      <c r="Y120" s="43">
        <f>SUM($E120:J120)</f>
        <v>220110</v>
      </c>
      <c r="Z120" s="43">
        <f>SUM($E120:K120)</f>
        <v>272321</v>
      </c>
      <c r="AA120" s="43">
        <f>SUM($E120:L120)</f>
        <v>328654</v>
      </c>
      <c r="AB120" s="43">
        <f>SUM($E120:M120)</f>
        <v>370915</v>
      </c>
      <c r="AC120" s="43">
        <f>SUM($E120:N120)</f>
        <v>411495</v>
      </c>
      <c r="AD120" s="43">
        <f>SUM($E120:O120)</f>
        <v>447484</v>
      </c>
      <c r="AE120" s="43">
        <f>SUM($E120:P120)</f>
        <v>477577</v>
      </c>
      <c r="AF120" s="164"/>
      <c r="AG120" s="43">
        <f t="shared" si="27"/>
        <v>328654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25162</v>
      </c>
      <c r="F121" s="43">
        <f t="shared" si="44"/>
        <v>26312</v>
      </c>
      <c r="G121" s="43">
        <f t="shared" si="44"/>
        <v>29731</v>
      </c>
      <c r="H121" s="43">
        <f t="shared" si="44"/>
        <v>32506</v>
      </c>
      <c r="I121" s="43">
        <f t="shared" si="44"/>
        <v>39902</v>
      </c>
      <c r="J121" s="43">
        <f t="shared" si="44"/>
        <v>58360</v>
      </c>
      <c r="K121" s="43">
        <f t="shared" si="44"/>
        <v>59653</v>
      </c>
      <c r="L121" s="43">
        <f t="shared" si="44"/>
        <v>51330</v>
      </c>
      <c r="M121" s="43">
        <f t="shared" si="44"/>
        <v>42616</v>
      </c>
      <c r="N121" s="43">
        <f t="shared" si="44"/>
        <v>42103</v>
      </c>
      <c r="O121" s="43">
        <f t="shared" si="44"/>
        <v>40595</v>
      </c>
      <c r="P121" s="43">
        <f t="shared" si="44"/>
        <v>35404</v>
      </c>
      <c r="Q121" s="43">
        <f t="shared" si="45"/>
        <v>483674</v>
      </c>
      <c r="R121" s="44"/>
      <c r="S121" s="44"/>
      <c r="T121" s="43">
        <f>SUM($E121:E121)</f>
        <v>25162</v>
      </c>
      <c r="U121" s="43">
        <f>SUM($E121:F121)</f>
        <v>51474</v>
      </c>
      <c r="V121" s="43">
        <f>SUM($E121:G121)</f>
        <v>81205</v>
      </c>
      <c r="W121" s="43">
        <f>SUM($E121:H121)</f>
        <v>113711</v>
      </c>
      <c r="X121" s="43">
        <f>SUM($E121:I121)</f>
        <v>153613</v>
      </c>
      <c r="Y121" s="43">
        <f>SUM($E121:J121)</f>
        <v>211973</v>
      </c>
      <c r="Z121" s="43">
        <f>SUM($E121:K121)</f>
        <v>271626</v>
      </c>
      <c r="AA121" s="43">
        <f>SUM($E121:L121)</f>
        <v>322956</v>
      </c>
      <c r="AB121" s="43">
        <f>SUM($E121:M121)</f>
        <v>365572</v>
      </c>
      <c r="AC121" s="43">
        <f>SUM($E121:N121)</f>
        <v>407675</v>
      </c>
      <c r="AD121" s="43">
        <f>SUM($E121:O121)</f>
        <v>448270</v>
      </c>
      <c r="AE121" s="43">
        <f>SUM($E121:P121)</f>
        <v>483674</v>
      </c>
      <c r="AF121" s="164"/>
      <c r="AG121" s="43">
        <f t="shared" si="27"/>
        <v>322956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29723</v>
      </c>
      <c r="F122" s="43">
        <f t="shared" si="44"/>
        <v>29297</v>
      </c>
      <c r="G122" s="43">
        <f t="shared" si="44"/>
        <v>38507</v>
      </c>
      <c r="H122" s="43">
        <f t="shared" si="44"/>
        <v>41695</v>
      </c>
      <c r="I122" s="43">
        <f t="shared" si="44"/>
        <v>47863</v>
      </c>
      <c r="J122" s="43">
        <f t="shared" si="44"/>
        <v>48389</v>
      </c>
      <c r="K122" s="43">
        <f t="shared" si="44"/>
        <v>64075</v>
      </c>
      <c r="L122" s="43">
        <f t="shared" si="44"/>
        <v>61815</v>
      </c>
      <c r="M122" s="43">
        <f t="shared" si="44"/>
        <v>49911</v>
      </c>
      <c r="N122" s="43">
        <f t="shared" si="44"/>
        <v>50756</v>
      </c>
      <c r="O122" s="43">
        <f t="shared" si="44"/>
        <v>46571</v>
      </c>
      <c r="P122" s="43">
        <f t="shared" si="44"/>
        <v>45689</v>
      </c>
      <c r="Q122" s="43">
        <f t="shared" si="45"/>
        <v>554291</v>
      </c>
      <c r="R122" s="44"/>
      <c r="S122" s="44"/>
      <c r="T122" s="43">
        <f>SUM($E122:E122)</f>
        <v>29723</v>
      </c>
      <c r="U122" s="43">
        <f>SUM($E122:F122)</f>
        <v>59020</v>
      </c>
      <c r="V122" s="43">
        <f>SUM($E122:G122)</f>
        <v>97527</v>
      </c>
      <c r="W122" s="43">
        <f>SUM($E122:H122)</f>
        <v>139222</v>
      </c>
      <c r="X122" s="43">
        <f>SUM($E122:I122)</f>
        <v>187085</v>
      </c>
      <c r="Y122" s="43">
        <f>SUM($E122:J122)</f>
        <v>235474</v>
      </c>
      <c r="Z122" s="43">
        <f>SUM($E122:K122)</f>
        <v>299549</v>
      </c>
      <c r="AA122" s="43">
        <f>SUM($E122:L122)</f>
        <v>361364</v>
      </c>
      <c r="AB122" s="43">
        <f>SUM($E122:M122)</f>
        <v>411275</v>
      </c>
      <c r="AC122" s="43">
        <f>SUM($E122:N122)</f>
        <v>462031</v>
      </c>
      <c r="AD122" s="43">
        <f>SUM($E122:O122)</f>
        <v>508602</v>
      </c>
      <c r="AE122" s="43">
        <f>SUM($E122:P122)</f>
        <v>554291</v>
      </c>
      <c r="AF122" s="164"/>
      <c r="AG122" s="43">
        <f t="shared" si="27"/>
        <v>361364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36153</v>
      </c>
      <c r="F123" s="43">
        <f t="shared" si="44"/>
        <v>35126</v>
      </c>
      <c r="G123" s="43">
        <f t="shared" si="44"/>
        <v>43276</v>
      </c>
      <c r="H123" s="43">
        <f t="shared" si="44"/>
        <v>50488</v>
      </c>
      <c r="I123" s="43">
        <f t="shared" si="44"/>
        <v>54868</v>
      </c>
      <c r="J123" s="43">
        <f t="shared" si="44"/>
        <v>57737</v>
      </c>
      <c r="K123" s="43">
        <f t="shared" si="44"/>
        <v>72495</v>
      </c>
      <c r="L123" s="43">
        <f t="shared" si="44"/>
        <v>71529</v>
      </c>
      <c r="M123" s="43">
        <f t="shared" si="44"/>
        <v>58401</v>
      </c>
      <c r="N123" s="43">
        <f t="shared" si="44"/>
        <v>55080</v>
      </c>
      <c r="O123" s="43">
        <f t="shared" si="44"/>
        <v>51339</v>
      </c>
      <c r="P123" s="43">
        <f t="shared" si="44"/>
        <v>52741</v>
      </c>
      <c r="Q123" s="43">
        <f t="shared" si="45"/>
        <v>639233</v>
      </c>
      <c r="R123" s="44"/>
      <c r="S123" s="44"/>
      <c r="T123" s="43">
        <f>SUM($E123:E123)</f>
        <v>36153</v>
      </c>
      <c r="U123" s="43">
        <f>SUM($E123:F123)</f>
        <v>71279</v>
      </c>
      <c r="V123" s="43">
        <f>SUM($E123:G123)</f>
        <v>114555</v>
      </c>
      <c r="W123" s="43">
        <f>SUM($E123:H123)</f>
        <v>165043</v>
      </c>
      <c r="X123" s="43">
        <f>SUM($E123:I123)</f>
        <v>219911</v>
      </c>
      <c r="Y123" s="43">
        <f>SUM($E123:J123)</f>
        <v>277648</v>
      </c>
      <c r="Z123" s="43">
        <f>SUM($E123:K123)</f>
        <v>350143</v>
      </c>
      <c r="AA123" s="43">
        <f>SUM($E123:L123)</f>
        <v>421672</v>
      </c>
      <c r="AB123" s="43">
        <f>SUM($E123:M123)</f>
        <v>480073</v>
      </c>
      <c r="AC123" s="43">
        <f>SUM($E123:N123)</f>
        <v>535153</v>
      </c>
      <c r="AD123" s="43">
        <f>SUM($E123:O123)</f>
        <v>586492</v>
      </c>
      <c r="AE123" s="43">
        <f>SUM($E123:P123)</f>
        <v>639233</v>
      </c>
      <c r="AF123" s="164"/>
      <c r="AG123" s="43">
        <f t="shared" si="27"/>
        <v>421672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36841</v>
      </c>
      <c r="F124" s="43">
        <f t="shared" si="44"/>
        <v>41259</v>
      </c>
      <c r="G124" s="43">
        <f t="shared" si="44"/>
        <v>51695</v>
      </c>
      <c r="H124" s="43">
        <f t="shared" si="44"/>
        <v>52866</v>
      </c>
      <c r="I124" s="43">
        <f t="shared" si="44"/>
        <v>60765</v>
      </c>
      <c r="J124" s="43">
        <f t="shared" si="44"/>
        <v>64917</v>
      </c>
      <c r="K124" s="43">
        <f t="shared" si="44"/>
        <v>74256</v>
      </c>
      <c r="L124" s="43">
        <f t="shared" si="44"/>
        <v>81756</v>
      </c>
      <c r="M124" s="43">
        <f t="shared" si="44"/>
        <v>66272</v>
      </c>
      <c r="N124" s="43">
        <f t="shared" si="44"/>
        <v>61095</v>
      </c>
      <c r="O124" s="43">
        <f t="shared" si="44"/>
        <v>62891</v>
      </c>
      <c r="P124" s="43">
        <f t="shared" si="44"/>
        <v>59091</v>
      </c>
      <c r="Q124" s="43">
        <f t="shared" si="45"/>
        <v>713704</v>
      </c>
      <c r="R124" s="44"/>
      <c r="S124" s="44"/>
      <c r="T124" s="43">
        <f>SUM($E124:E124)</f>
        <v>36841</v>
      </c>
      <c r="U124" s="43">
        <f>SUM($E124:F124)</f>
        <v>78100</v>
      </c>
      <c r="V124" s="43">
        <f>SUM($E124:G124)</f>
        <v>129795</v>
      </c>
      <c r="W124" s="43">
        <f>SUM($E124:H124)</f>
        <v>182661</v>
      </c>
      <c r="X124" s="43">
        <f>SUM($E124:I124)</f>
        <v>243426</v>
      </c>
      <c r="Y124" s="43">
        <f>SUM($E124:J124)</f>
        <v>308343</v>
      </c>
      <c r="Z124" s="43">
        <f>SUM($E124:K124)</f>
        <v>382599</v>
      </c>
      <c r="AA124" s="43">
        <f>SUM($E124:L124)</f>
        <v>464355</v>
      </c>
      <c r="AB124" s="43">
        <f>SUM($E124:M124)</f>
        <v>530627</v>
      </c>
      <c r="AC124" s="43">
        <f>SUM($E124:N124)</f>
        <v>591722</v>
      </c>
      <c r="AD124" s="43">
        <f>SUM($E124:O124)</f>
        <v>654613</v>
      </c>
      <c r="AE124" s="43">
        <f>SUM($E124:P124)</f>
        <v>713704</v>
      </c>
      <c r="AF124" s="164"/>
      <c r="AG124" s="43">
        <f t="shared" si="27"/>
        <v>464355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47312</v>
      </c>
      <c r="F125" s="43">
        <f t="shared" si="44"/>
        <v>45480</v>
      </c>
      <c r="G125" s="43">
        <f t="shared" si="44"/>
        <v>58487</v>
      </c>
      <c r="H125" s="43">
        <f t="shared" si="44"/>
        <v>61162</v>
      </c>
      <c r="I125" s="43">
        <f t="shared" si="44"/>
        <v>67434</v>
      </c>
      <c r="J125" s="43">
        <f t="shared" si="44"/>
        <v>69387</v>
      </c>
      <c r="K125" s="43">
        <f t="shared" si="44"/>
        <v>77000</v>
      </c>
      <c r="L125" s="43">
        <f t="shared" si="44"/>
        <v>85399</v>
      </c>
      <c r="M125" s="43">
        <f t="shared" si="44"/>
        <v>67103</v>
      </c>
      <c r="N125" s="43">
        <f t="shared" si="44"/>
        <v>64730</v>
      </c>
      <c r="O125" s="43">
        <f t="shared" si="44"/>
        <v>62140</v>
      </c>
      <c r="P125" s="43">
        <f t="shared" si="44"/>
        <v>58757</v>
      </c>
      <c r="Q125" s="43">
        <f t="shared" si="45"/>
        <v>764391</v>
      </c>
      <c r="R125" s="44"/>
      <c r="S125" s="44"/>
      <c r="T125" s="43">
        <f>SUM($E125:E125)</f>
        <v>47312</v>
      </c>
      <c r="U125" s="43">
        <f>SUM($E125:F125)</f>
        <v>92792</v>
      </c>
      <c r="V125" s="43">
        <f>SUM($E125:G125)</f>
        <v>151279</v>
      </c>
      <c r="W125" s="43">
        <f>SUM($E125:H125)</f>
        <v>212441</v>
      </c>
      <c r="X125" s="43">
        <f>SUM($E125:I125)</f>
        <v>279875</v>
      </c>
      <c r="Y125" s="43">
        <f>SUM($E125:J125)</f>
        <v>349262</v>
      </c>
      <c r="Z125" s="43">
        <f>SUM($E125:K125)</f>
        <v>426262</v>
      </c>
      <c r="AA125" s="43">
        <f>SUM($E125:L125)</f>
        <v>511661</v>
      </c>
      <c r="AB125" s="43">
        <f>SUM($E125:M125)</f>
        <v>578764</v>
      </c>
      <c r="AC125" s="43">
        <f>SUM($E125:N125)</f>
        <v>643494</v>
      </c>
      <c r="AD125" s="43">
        <f>SUM($E125:O125)</f>
        <v>705634</v>
      </c>
      <c r="AE125" s="43">
        <f>SUM($E125:P125)</f>
        <v>764391</v>
      </c>
      <c r="AF125" s="164"/>
      <c r="AG125" s="43">
        <f t="shared" si="27"/>
        <v>511661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44950</v>
      </c>
      <c r="F126" s="43">
        <f t="shared" si="44"/>
        <v>40605</v>
      </c>
      <c r="G126" s="43">
        <f t="shared" si="44"/>
        <v>52288</v>
      </c>
      <c r="H126" s="43">
        <f t="shared" si="44"/>
        <v>53818</v>
      </c>
      <c r="I126" s="43">
        <f t="shared" si="44"/>
        <v>64158</v>
      </c>
      <c r="J126" s="43">
        <f t="shared" si="44"/>
        <v>65083</v>
      </c>
      <c r="K126" s="43">
        <f t="shared" si="44"/>
        <v>74239</v>
      </c>
      <c r="L126" s="43">
        <f t="shared" si="44"/>
        <v>79520</v>
      </c>
      <c r="M126" s="43">
        <f t="shared" si="44"/>
        <v>59618</v>
      </c>
      <c r="N126" s="43">
        <f t="shared" si="44"/>
        <v>59146</v>
      </c>
      <c r="O126" s="43">
        <f t="shared" si="44"/>
        <v>55332</v>
      </c>
      <c r="P126" s="43">
        <f t="shared" si="44"/>
        <v>55407</v>
      </c>
      <c r="Q126" s="43">
        <f t="shared" si="45"/>
        <v>704164</v>
      </c>
      <c r="R126" s="44"/>
      <c r="S126" s="44"/>
      <c r="T126" s="43">
        <f>SUM($E126:E126)</f>
        <v>44950</v>
      </c>
      <c r="U126" s="43">
        <f>SUM($E126:F126)</f>
        <v>85555</v>
      </c>
      <c r="V126" s="43">
        <f>SUM($E126:G126)</f>
        <v>137843</v>
      </c>
      <c r="W126" s="43">
        <f>SUM($E126:H126)</f>
        <v>191661</v>
      </c>
      <c r="X126" s="43">
        <f>SUM($E126:I126)</f>
        <v>255819</v>
      </c>
      <c r="Y126" s="43">
        <f>SUM($E126:J126)</f>
        <v>320902</v>
      </c>
      <c r="Z126" s="43">
        <f>SUM($E126:K126)</f>
        <v>395141</v>
      </c>
      <c r="AA126" s="43">
        <f>SUM($E126:L126)</f>
        <v>474661</v>
      </c>
      <c r="AB126" s="43">
        <f>SUM($E126:M126)</f>
        <v>534279</v>
      </c>
      <c r="AC126" s="43">
        <f>SUM($E126:N126)</f>
        <v>593425</v>
      </c>
      <c r="AD126" s="43">
        <f>SUM($E126:O126)</f>
        <v>648757</v>
      </c>
      <c r="AE126" s="43">
        <f>SUM($E126:P126)</f>
        <v>704164</v>
      </c>
      <c r="AF126" s="164"/>
      <c r="AG126" s="43">
        <f t="shared" si="27"/>
        <v>474661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38140</v>
      </c>
      <c r="F127" s="43">
        <f t="shared" si="44"/>
        <v>32637</v>
      </c>
      <c r="G127" s="43">
        <f t="shared" si="44"/>
        <v>41260</v>
      </c>
      <c r="H127" s="43">
        <f t="shared" si="44"/>
        <v>43870</v>
      </c>
      <c r="I127" s="43">
        <f t="shared" si="44"/>
        <v>55095</v>
      </c>
      <c r="J127" s="43">
        <f t="shared" si="44"/>
        <v>54894</v>
      </c>
      <c r="K127" s="43">
        <f t="shared" si="44"/>
        <v>49966</v>
      </c>
      <c r="L127" s="43">
        <f t="shared" si="44"/>
        <v>58505</v>
      </c>
      <c r="M127" s="43">
        <f t="shared" si="44"/>
        <v>48025</v>
      </c>
      <c r="N127" s="43">
        <f t="shared" si="44"/>
        <v>46897</v>
      </c>
      <c r="O127" s="43">
        <f t="shared" si="44"/>
        <v>43657</v>
      </c>
      <c r="P127" s="43">
        <f t="shared" si="44"/>
        <v>43901</v>
      </c>
      <c r="Q127" s="43">
        <f t="shared" si="45"/>
        <v>556847</v>
      </c>
      <c r="R127" s="44"/>
      <c r="S127" s="44"/>
      <c r="T127" s="43">
        <f>SUM($E127:E127)</f>
        <v>38140</v>
      </c>
      <c r="U127" s="43">
        <f>SUM($E127:F127)</f>
        <v>70777</v>
      </c>
      <c r="V127" s="43">
        <f>SUM($E127:G127)</f>
        <v>112037</v>
      </c>
      <c r="W127" s="43">
        <f>SUM($E127:H127)</f>
        <v>155907</v>
      </c>
      <c r="X127" s="43">
        <f>SUM($E127:I127)</f>
        <v>211002</v>
      </c>
      <c r="Y127" s="43">
        <f>SUM($E127:J127)</f>
        <v>265896</v>
      </c>
      <c r="Z127" s="43">
        <f>SUM($E127:K127)</f>
        <v>315862</v>
      </c>
      <c r="AA127" s="43">
        <f>SUM($E127:L127)</f>
        <v>374367</v>
      </c>
      <c r="AB127" s="43">
        <f>SUM($E127:M127)</f>
        <v>422392</v>
      </c>
      <c r="AC127" s="43">
        <f>SUM($E127:N127)</f>
        <v>469289</v>
      </c>
      <c r="AD127" s="43">
        <f>SUM($E127:O127)</f>
        <v>512946</v>
      </c>
      <c r="AE127" s="43">
        <f>SUM($E127:P127)</f>
        <v>556847</v>
      </c>
      <c r="AF127" s="164"/>
      <c r="AG127" s="43">
        <f t="shared" si="27"/>
        <v>374367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6">SUMIFS(E$11:E$115,$A$11:$A$115,$A128,$C$11:$C$115,$C128)</f>
        <v>38327</v>
      </c>
      <c r="F128" s="43">
        <f t="shared" si="46"/>
        <v>28886</v>
      </c>
      <c r="G128" s="43">
        <f t="shared" si="46"/>
        <v>36138</v>
      </c>
      <c r="H128" s="43">
        <f t="shared" si="46"/>
        <v>41146</v>
      </c>
      <c r="I128" s="43">
        <f t="shared" si="46"/>
        <v>47247</v>
      </c>
      <c r="J128" s="43">
        <f t="shared" si="46"/>
        <v>49552</v>
      </c>
      <c r="K128" s="43">
        <f t="shared" si="46"/>
        <v>59176</v>
      </c>
      <c r="L128" s="43">
        <f t="shared" si="46"/>
        <v>57800</v>
      </c>
      <c r="M128" s="43">
        <f t="shared" si="46"/>
        <v>50566</v>
      </c>
      <c r="N128" s="43">
        <f t="shared" si="46"/>
        <v>48993</v>
      </c>
      <c r="O128" s="43">
        <f t="shared" si="46"/>
        <v>43977</v>
      </c>
      <c r="P128" s="43">
        <f t="shared" si="46"/>
        <v>45717</v>
      </c>
      <c r="Q128" s="43">
        <f t="shared" ref="Q128:Q131" si="47">SUM(E128:P128)</f>
        <v>547525</v>
      </c>
      <c r="R128" s="44"/>
      <c r="S128" s="44"/>
      <c r="T128" s="43">
        <f>SUM($E128:E128)</f>
        <v>38327</v>
      </c>
      <c r="U128" s="43">
        <f>SUM($E128:F128)</f>
        <v>67213</v>
      </c>
      <c r="V128" s="43">
        <f>SUM($E128:G128)</f>
        <v>103351</v>
      </c>
      <c r="W128" s="43">
        <f>SUM($E128:H128)</f>
        <v>144497</v>
      </c>
      <c r="X128" s="43">
        <f>SUM($E128:I128)</f>
        <v>191744</v>
      </c>
      <c r="Y128" s="43">
        <f>SUM($E128:J128)</f>
        <v>241296</v>
      </c>
      <c r="Z128" s="43">
        <f>SUM($E128:K128)</f>
        <v>300472</v>
      </c>
      <c r="AA128" s="43">
        <f>SUM($E128:L128)</f>
        <v>358272</v>
      </c>
      <c r="AB128" s="43">
        <f>SUM($E128:M128)</f>
        <v>408838</v>
      </c>
      <c r="AC128" s="43">
        <f>SUM($E128:N128)</f>
        <v>457831</v>
      </c>
      <c r="AD128" s="43">
        <f>SUM($E128:O128)</f>
        <v>501808</v>
      </c>
      <c r="AE128" s="43">
        <f>SUM($E128:P128)</f>
        <v>547525</v>
      </c>
      <c r="AF128" s="164"/>
      <c r="AG128" s="43">
        <f t="shared" si="27"/>
        <v>358272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6"/>
        <v>38721</v>
      </c>
      <c r="F129" s="43">
        <f t="shared" si="46"/>
        <v>36610</v>
      </c>
      <c r="G129" s="43">
        <f t="shared" si="46"/>
        <v>40065</v>
      </c>
      <c r="H129" s="43">
        <f t="shared" si="46"/>
        <v>45879</v>
      </c>
      <c r="I129" s="43">
        <f t="shared" si="46"/>
        <v>48520</v>
      </c>
      <c r="J129" s="43">
        <f t="shared" si="46"/>
        <v>51628</v>
      </c>
      <c r="K129" s="43">
        <f t="shared" si="46"/>
        <v>57077</v>
      </c>
      <c r="L129" s="43">
        <f t="shared" si="46"/>
        <v>64803</v>
      </c>
      <c r="M129" s="43">
        <f t="shared" si="46"/>
        <v>53925</v>
      </c>
      <c r="N129" s="43">
        <f t="shared" si="46"/>
        <v>54604</v>
      </c>
      <c r="O129" s="43">
        <f t="shared" si="46"/>
        <v>50938</v>
      </c>
      <c r="P129" s="43">
        <f t="shared" si="46"/>
        <v>51745</v>
      </c>
      <c r="Q129" s="43">
        <f t="shared" ref="Q129" si="48">SUM(E129:P129)</f>
        <v>594515</v>
      </c>
      <c r="R129" s="44"/>
      <c r="S129" s="44"/>
      <c r="T129" s="43">
        <f>SUM($E129:E129)</f>
        <v>38721</v>
      </c>
      <c r="U129" s="43">
        <f>SUM($E129:F129)</f>
        <v>75331</v>
      </c>
      <c r="V129" s="43">
        <f>SUM($E129:G129)</f>
        <v>115396</v>
      </c>
      <c r="W129" s="43">
        <f>SUM($E129:H129)</f>
        <v>161275</v>
      </c>
      <c r="X129" s="43">
        <f>SUM($E129:I129)</f>
        <v>209795</v>
      </c>
      <c r="Y129" s="43">
        <f>SUM($E129:J129)</f>
        <v>261423</v>
      </c>
      <c r="Z129" s="43">
        <f>SUM($E129:K129)</f>
        <v>318500</v>
      </c>
      <c r="AA129" s="43">
        <f>SUM($E129:L129)</f>
        <v>383303</v>
      </c>
      <c r="AB129" s="43">
        <f>SUM($E129:M129)</f>
        <v>437228</v>
      </c>
      <c r="AC129" s="43">
        <f>SUM($E129:N129)</f>
        <v>491832</v>
      </c>
      <c r="AD129" s="43">
        <f>SUM($E129:O129)</f>
        <v>542770</v>
      </c>
      <c r="AE129" s="43">
        <f>SUM($E129:P129)</f>
        <v>594515</v>
      </c>
      <c r="AF129" s="164"/>
      <c r="AG129" s="43">
        <f t="shared" si="27"/>
        <v>383303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6"/>
        <v>39567</v>
      </c>
      <c r="F130" s="43">
        <f t="shared" si="46"/>
        <v>39580</v>
      </c>
      <c r="G130" s="43">
        <f t="shared" si="46"/>
        <v>47597</v>
      </c>
      <c r="H130" s="43">
        <f t="shared" si="46"/>
        <v>45117</v>
      </c>
      <c r="I130" s="43">
        <f t="shared" si="46"/>
        <v>53579</v>
      </c>
      <c r="J130" s="43">
        <f t="shared" si="46"/>
        <v>54918</v>
      </c>
      <c r="K130" s="43">
        <f t="shared" si="46"/>
        <v>57042</v>
      </c>
      <c r="L130" s="43">
        <f t="shared" si="46"/>
        <v>61281</v>
      </c>
      <c r="M130" s="43">
        <f t="shared" si="46"/>
        <v>50136</v>
      </c>
      <c r="N130" s="43">
        <f t="shared" si="46"/>
        <v>50361</v>
      </c>
      <c r="O130" s="43">
        <f t="shared" si="46"/>
        <v>44883</v>
      </c>
      <c r="P130" s="43">
        <f t="shared" si="46"/>
        <v>49555</v>
      </c>
      <c r="Q130" s="43">
        <f t="shared" si="47"/>
        <v>593616</v>
      </c>
      <c r="R130" s="44"/>
      <c r="S130" s="44"/>
      <c r="T130" s="43">
        <f>SUM($E130:E130)</f>
        <v>39567</v>
      </c>
      <c r="U130" s="43">
        <f>SUM($E130:F130)</f>
        <v>79147</v>
      </c>
      <c r="V130" s="43">
        <f>SUM($E130:G130)</f>
        <v>126744</v>
      </c>
      <c r="W130" s="43">
        <f>SUM($E130:H130)</f>
        <v>171861</v>
      </c>
      <c r="X130" s="43">
        <f>SUM($E130:I130)</f>
        <v>225440</v>
      </c>
      <c r="Y130" s="43">
        <f>SUM($E130:J130)</f>
        <v>280358</v>
      </c>
      <c r="Z130" s="43">
        <f>SUM($E130:K130)</f>
        <v>337400</v>
      </c>
      <c r="AA130" s="43">
        <f>SUM($E130:L130)</f>
        <v>398681</v>
      </c>
      <c r="AB130" s="43">
        <f>SUM($E130:M130)</f>
        <v>448817</v>
      </c>
      <c r="AC130" s="43">
        <f>SUM($E130:N130)</f>
        <v>499178</v>
      </c>
      <c r="AD130" s="43">
        <f>SUM($E130:O130)</f>
        <v>544061</v>
      </c>
      <c r="AE130" s="43">
        <f>SUM($E130:P130)</f>
        <v>593616</v>
      </c>
      <c r="AF130" s="164"/>
      <c r="AG130" s="43">
        <f t="shared" si="27"/>
        <v>398681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6"/>
        <v>35667</v>
      </c>
      <c r="F131" s="43">
        <f t="shared" si="46"/>
        <v>35864</v>
      </c>
      <c r="G131" s="43">
        <f t="shared" si="46"/>
        <v>44523</v>
      </c>
      <c r="H131" s="43">
        <f t="shared" si="46"/>
        <v>45707</v>
      </c>
      <c r="I131" s="43">
        <f t="shared" si="46"/>
        <v>51016</v>
      </c>
      <c r="J131" s="43">
        <f t="shared" si="46"/>
        <v>53785</v>
      </c>
      <c r="K131" s="43">
        <f t="shared" si="46"/>
        <v>60506</v>
      </c>
      <c r="L131" s="43">
        <f t="shared" si="46"/>
        <v>65820</v>
      </c>
      <c r="M131" s="43">
        <f t="shared" si="46"/>
        <v>51320</v>
      </c>
      <c r="N131" s="43">
        <f t="shared" si="46"/>
        <v>53477</v>
      </c>
      <c r="O131" s="43">
        <f t="shared" si="46"/>
        <v>46345</v>
      </c>
      <c r="P131" s="43">
        <f t="shared" si="46"/>
        <v>47742</v>
      </c>
      <c r="Q131" s="43">
        <f t="shared" si="47"/>
        <v>591772</v>
      </c>
      <c r="R131" s="44"/>
      <c r="S131" s="44"/>
      <c r="T131" s="43">
        <f>SUM($E131:E131)</f>
        <v>35667</v>
      </c>
      <c r="U131" s="43">
        <f>SUM($E131:F131)</f>
        <v>71531</v>
      </c>
      <c r="V131" s="43">
        <f>SUM($E131:G131)</f>
        <v>116054</v>
      </c>
      <c r="W131" s="43">
        <f>SUM($E131:H131)</f>
        <v>161761</v>
      </c>
      <c r="X131" s="43">
        <f>SUM($E131:I131)</f>
        <v>212777</v>
      </c>
      <c r="Y131" s="43">
        <f>SUM($E131:J131)</f>
        <v>266562</v>
      </c>
      <c r="Z131" s="43">
        <f>SUM($E131:K131)</f>
        <v>327068</v>
      </c>
      <c r="AA131" s="43">
        <f>SUM($E131:L131)</f>
        <v>392888</v>
      </c>
      <c r="AB131" s="43">
        <f>SUM($E131:M131)</f>
        <v>444208</v>
      </c>
      <c r="AC131" s="43">
        <f>SUM($E131:N131)</f>
        <v>497685</v>
      </c>
      <c r="AD131" s="43">
        <f>SUM($E131:O131)</f>
        <v>544030</v>
      </c>
      <c r="AE131" s="43">
        <f>SUM($E131:P131)</f>
        <v>591772</v>
      </c>
      <c r="AF131" s="164"/>
      <c r="AG131" s="43">
        <f t="shared" si="27"/>
        <v>392888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6"/>
        <v>37297</v>
      </c>
      <c r="F132" s="43">
        <f t="shared" si="46"/>
        <v>39798</v>
      </c>
      <c r="G132" s="43">
        <f t="shared" si="46"/>
        <v>24854</v>
      </c>
      <c r="H132" s="43">
        <f t="shared" si="46"/>
        <v>3551</v>
      </c>
      <c r="I132" s="43">
        <f t="shared" si="46"/>
        <v>5007</v>
      </c>
      <c r="J132" s="43">
        <f t="shared" si="46"/>
        <v>4504</v>
      </c>
      <c r="K132" s="43">
        <f t="shared" si="46"/>
        <v>5293</v>
      </c>
      <c r="L132" s="43">
        <f t="shared" si="46"/>
        <v>6017</v>
      </c>
      <c r="M132" s="43">
        <f t="shared" si="46"/>
        <v>7345</v>
      </c>
      <c r="N132" s="43">
        <f t="shared" si="46"/>
        <v>6780</v>
      </c>
      <c r="O132" s="43">
        <f t="shared" si="46"/>
        <v>5682</v>
      </c>
      <c r="P132" s="43">
        <f t="shared" si="46"/>
        <v>5164</v>
      </c>
      <c r="Q132" s="43">
        <f t="shared" ref="Q132" si="49">SUM(E132:P132)</f>
        <v>151292</v>
      </c>
      <c r="R132" s="44"/>
      <c r="S132" s="44"/>
      <c r="T132" s="43">
        <f>SUM($E132:E132)</f>
        <v>37297</v>
      </c>
      <c r="U132" s="43">
        <f>SUM($E132:F132)</f>
        <v>77095</v>
      </c>
      <c r="V132" s="43">
        <f>SUM($E132:G132)</f>
        <v>101949</v>
      </c>
      <c r="W132" s="43">
        <f>SUM($E132:H132)</f>
        <v>105500</v>
      </c>
      <c r="X132" s="43">
        <f>SUM($E132:I132)</f>
        <v>110507</v>
      </c>
      <c r="Y132" s="43">
        <f>SUM($E132:J132)</f>
        <v>115011</v>
      </c>
      <c r="Z132" s="43">
        <f>SUM($E132:K132)</f>
        <v>120304</v>
      </c>
      <c r="AA132" s="43">
        <f>SUM($E132:L132)</f>
        <v>126321</v>
      </c>
      <c r="AB132" s="43">
        <f>SUM($E132:M132)</f>
        <v>133666</v>
      </c>
      <c r="AC132" s="43">
        <f>SUM($E132:N132)</f>
        <v>140446</v>
      </c>
      <c r="AD132" s="43">
        <f>SUM($E132:O132)</f>
        <v>146128</v>
      </c>
      <c r="AE132" s="43">
        <f>SUM($E132:P132)</f>
        <v>151292</v>
      </c>
      <c r="AF132" s="164"/>
      <c r="AG132" s="43">
        <f t="shared" si="27"/>
        <v>126321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6"/>
        <v>5129</v>
      </c>
      <c r="F133" s="43">
        <f t="shared" si="46"/>
        <v>4871</v>
      </c>
      <c r="G133" s="43">
        <f t="shared" si="46"/>
        <v>8570</v>
      </c>
      <c r="H133" s="43">
        <f t="shared" si="46"/>
        <v>12046</v>
      </c>
      <c r="I133" s="43">
        <f t="shared" si="46"/>
        <v>7501</v>
      </c>
      <c r="J133" s="43">
        <f t="shared" si="46"/>
        <v>6272</v>
      </c>
      <c r="K133" s="43">
        <f t="shared" si="46"/>
        <v>6763</v>
      </c>
      <c r="L133" s="43">
        <f t="shared" si="46"/>
        <v>9714</v>
      </c>
      <c r="M133" s="43">
        <f t="shared" si="46"/>
        <v>8656</v>
      </c>
      <c r="N133" s="43">
        <f t="shared" si="46"/>
        <v>9498</v>
      </c>
      <c r="O133" s="43">
        <f t="shared" si="46"/>
        <v>13137</v>
      </c>
      <c r="P133" s="43">
        <f t="shared" si="46"/>
        <v>17823</v>
      </c>
      <c r="Q133" s="43">
        <f t="shared" ref="Q133:Q134" si="50">SUM(E133:P133)</f>
        <v>109980</v>
      </c>
      <c r="R133" s="44"/>
      <c r="S133" s="44"/>
      <c r="T133" s="43">
        <f>SUM($E133:E133)</f>
        <v>5129</v>
      </c>
      <c r="U133" s="43">
        <f>SUM($E133:F133)</f>
        <v>10000</v>
      </c>
      <c r="V133" s="43">
        <f>SUM($E133:G133)</f>
        <v>18570</v>
      </c>
      <c r="W133" s="43">
        <f>SUM($E133:H133)</f>
        <v>30616</v>
      </c>
      <c r="X133" s="43">
        <f>SUM($E133:I133)</f>
        <v>38117</v>
      </c>
      <c r="Y133" s="43">
        <f>SUM($E133:J133)</f>
        <v>44389</v>
      </c>
      <c r="Z133" s="43">
        <f>SUM($E133:K133)</f>
        <v>51152</v>
      </c>
      <c r="AA133" s="43">
        <f>SUM($E133:L133)</f>
        <v>60866</v>
      </c>
      <c r="AB133" s="43">
        <f>SUM($E133:M133)</f>
        <v>69522</v>
      </c>
      <c r="AC133" s="43">
        <f>SUM($E133:N133)</f>
        <v>79020</v>
      </c>
      <c r="AD133" s="43">
        <f>SUM($E133:O133)</f>
        <v>92157</v>
      </c>
      <c r="AE133" s="43">
        <f>SUM($E133:P133)</f>
        <v>109980</v>
      </c>
      <c r="AF133" s="164"/>
      <c r="AG133" s="43">
        <f t="shared" si="27"/>
        <v>60866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6"/>
        <v>8439</v>
      </c>
      <c r="F134" s="43">
        <f t="shared" si="46"/>
        <v>8871</v>
      </c>
      <c r="G134" s="43">
        <f t="shared" si="46"/>
        <v>12619</v>
      </c>
      <c r="H134" s="43">
        <f t="shared" si="46"/>
        <v>27376</v>
      </c>
      <c r="I134" s="43">
        <f t="shared" si="46"/>
        <v>26558</v>
      </c>
      <c r="J134" s="43">
        <f t="shared" si="46"/>
        <v>28211</v>
      </c>
      <c r="K134" s="43">
        <f t="shared" si="46"/>
        <v>34915</v>
      </c>
      <c r="L134" s="43">
        <f t="shared" si="46"/>
        <v>35661</v>
      </c>
      <c r="M134" s="43">
        <f t="shared" si="46"/>
        <v>32805</v>
      </c>
      <c r="N134" s="43">
        <f t="shared" si="46"/>
        <v>36658</v>
      </c>
      <c r="O134" s="43">
        <f t="shared" si="46"/>
        <v>35376</v>
      </c>
      <c r="P134" s="43">
        <f t="shared" si="46"/>
        <v>31374</v>
      </c>
      <c r="Q134" s="43">
        <f t="shared" si="50"/>
        <v>318863</v>
      </c>
      <c r="R134" s="44"/>
      <c r="S134" s="44"/>
      <c r="T134" s="43">
        <f>SUM($E134:E134)</f>
        <v>8439</v>
      </c>
      <c r="U134" s="43">
        <f>SUM($E134:F134)</f>
        <v>17310</v>
      </c>
      <c r="V134" s="43">
        <f>SUM($E134:G134)</f>
        <v>29929</v>
      </c>
      <c r="W134" s="43">
        <f>SUM($E134:H134)</f>
        <v>57305</v>
      </c>
      <c r="X134" s="43">
        <f>SUM($E134:I134)</f>
        <v>83863</v>
      </c>
      <c r="Y134" s="43">
        <f>SUM($E134:J134)</f>
        <v>112074</v>
      </c>
      <c r="Z134" s="43">
        <f>SUM($E134:K134)</f>
        <v>146989</v>
      </c>
      <c r="AA134" s="43">
        <f>SUM($E134:L134)</f>
        <v>182650</v>
      </c>
      <c r="AB134" s="43">
        <f>SUM($E134:M134)</f>
        <v>215455</v>
      </c>
      <c r="AC134" s="43">
        <f>SUM($E134:N134)</f>
        <v>252113</v>
      </c>
      <c r="AD134" s="43">
        <f>SUM($E134:O134)</f>
        <v>287489</v>
      </c>
      <c r="AE134" s="43">
        <f>SUM($E134:P134)</f>
        <v>318863</v>
      </c>
      <c r="AF134" s="164"/>
      <c r="AG134" s="43">
        <f t="shared" si="27"/>
        <v>182650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6"/>
        <v>27850</v>
      </c>
      <c r="F135" s="43">
        <f t="shared" si="46"/>
        <v>28164</v>
      </c>
      <c r="G135" s="43">
        <f t="shared" si="46"/>
        <v>30844</v>
      </c>
      <c r="H135" s="43">
        <f t="shared" si="46"/>
        <v>34389</v>
      </c>
      <c r="I135" s="43">
        <f t="shared" si="46"/>
        <v>40429</v>
      </c>
      <c r="J135" s="43">
        <f t="shared" si="46"/>
        <v>42439</v>
      </c>
      <c r="K135" s="43">
        <f t="shared" si="46"/>
        <v>49521</v>
      </c>
      <c r="L135" s="43">
        <f t="shared" si="46"/>
        <v>51385</v>
      </c>
      <c r="M135" s="43">
        <f t="shared" si="46"/>
        <v>41917</v>
      </c>
      <c r="N135" s="43">
        <f t="shared" si="46"/>
        <v>42521</v>
      </c>
      <c r="O135" s="43">
        <f t="shared" si="46"/>
        <v>37792</v>
      </c>
      <c r="P135" s="43">
        <f t="shared" si="46"/>
        <v>39073</v>
      </c>
      <c r="Q135" s="43">
        <f t="shared" ref="Q135:Q136" si="51">SUM(E135:P135)</f>
        <v>466324</v>
      </c>
      <c r="R135" s="44"/>
      <c r="S135" s="44"/>
      <c r="T135" s="43">
        <f>SUM($E135:E135)</f>
        <v>27850</v>
      </c>
      <c r="U135" s="43">
        <f>SUM($E135:F135)</f>
        <v>56014</v>
      </c>
      <c r="V135" s="43">
        <f>SUM($E135:G135)</f>
        <v>86858</v>
      </c>
      <c r="W135" s="43">
        <f>SUM($E135:H135)</f>
        <v>121247</v>
      </c>
      <c r="X135" s="43">
        <f>SUM($E135:I135)</f>
        <v>161676</v>
      </c>
      <c r="Y135" s="43">
        <f>SUM($E135:J135)</f>
        <v>204115</v>
      </c>
      <c r="Z135" s="43">
        <f>SUM($E135:K135)</f>
        <v>253636</v>
      </c>
      <c r="AA135" s="43">
        <f>SUM($E135:L135)</f>
        <v>305021</v>
      </c>
      <c r="AB135" s="43">
        <f>SUM($E135:M135)</f>
        <v>346938</v>
      </c>
      <c r="AC135" s="43">
        <f>SUM($E135:N135)</f>
        <v>389459</v>
      </c>
      <c r="AD135" s="43">
        <f>SUM($E135:O135)</f>
        <v>427251</v>
      </c>
      <c r="AE135" s="43">
        <f>SUM($E135:P135)</f>
        <v>466324</v>
      </c>
      <c r="AF135" s="164"/>
      <c r="AG135" s="43">
        <f t="shared" si="27"/>
        <v>305021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6"/>
        <v>29971</v>
      </c>
      <c r="F136" s="43">
        <f t="shared" si="46"/>
        <v>32455</v>
      </c>
      <c r="G136" s="43">
        <f t="shared" si="46"/>
        <v>38206</v>
      </c>
      <c r="H136" s="43">
        <f t="shared" si="46"/>
        <v>37688</v>
      </c>
      <c r="I136" s="43">
        <f t="shared" si="46"/>
        <v>42541</v>
      </c>
      <c r="J136" s="43">
        <f t="shared" si="46"/>
        <v>45174</v>
      </c>
      <c r="K136" s="43">
        <f t="shared" si="46"/>
        <v>53583</v>
      </c>
      <c r="L136" s="43">
        <f t="shared" si="46"/>
        <v>60606</v>
      </c>
      <c r="M136" s="43">
        <f t="shared" si="46"/>
        <v>44828</v>
      </c>
      <c r="N136" s="43">
        <f t="shared" si="46"/>
        <v>46815</v>
      </c>
      <c r="O136" s="43">
        <f t="shared" si="46"/>
        <v>44388</v>
      </c>
      <c r="P136" s="43">
        <f t="shared" si="46"/>
        <v>43771</v>
      </c>
      <c r="Q136" s="43">
        <f t="shared" si="51"/>
        <v>520026</v>
      </c>
      <c r="R136" s="44"/>
      <c r="S136" s="44"/>
      <c r="T136" s="43">
        <f>SUM($E136:E136)</f>
        <v>29971</v>
      </c>
      <c r="U136" s="43">
        <f>SUM($E136:F136)</f>
        <v>62426</v>
      </c>
      <c r="V136" s="43">
        <f>SUM($E136:G136)</f>
        <v>100632</v>
      </c>
      <c r="W136" s="43">
        <f>SUM($E136:H136)</f>
        <v>138320</v>
      </c>
      <c r="X136" s="43">
        <f>SUM($E136:I136)</f>
        <v>180861</v>
      </c>
      <c r="Y136" s="43">
        <f>SUM($E136:J136)</f>
        <v>226035</v>
      </c>
      <c r="Z136" s="43">
        <f>SUM($E136:K136)</f>
        <v>279618</v>
      </c>
      <c r="AA136" s="43">
        <f>SUM($E136:L136)</f>
        <v>340224</v>
      </c>
      <c r="AB136" s="43">
        <f>SUM($E136:M136)</f>
        <v>385052</v>
      </c>
      <c r="AC136" s="43">
        <f>SUM($E136:N136)</f>
        <v>431867</v>
      </c>
      <c r="AD136" s="43">
        <f>SUM($E136:O136)</f>
        <v>476255</v>
      </c>
      <c r="AE136" s="43">
        <f>SUM($E136:P136)</f>
        <v>520026</v>
      </c>
      <c r="AF136" s="164"/>
      <c r="AG136" s="43">
        <f t="shared" si="27"/>
        <v>340224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6"/>
        <v>33841</v>
      </c>
      <c r="F137" s="43">
        <f t="shared" si="46"/>
        <v>28587</v>
      </c>
      <c r="G137" s="43">
        <f t="shared" si="46"/>
        <v>28877</v>
      </c>
      <c r="H137" s="43">
        <f t="shared" si="46"/>
        <v>26129</v>
      </c>
      <c r="I137" s="43">
        <f t="shared" si="46"/>
        <v>29209</v>
      </c>
      <c r="J137" s="43">
        <f t="shared" si="46"/>
        <v>31618</v>
      </c>
      <c r="K137" s="43">
        <f t="shared" si="46"/>
        <v>37958</v>
      </c>
      <c r="L137" s="43">
        <f t="shared" si="46"/>
        <v>42399</v>
      </c>
      <c r="M137" s="43">
        <f t="shared" si="46"/>
        <v>32443</v>
      </c>
      <c r="N137" s="43">
        <f t="shared" si="46"/>
        <v>34588</v>
      </c>
      <c r="O137" s="43">
        <f t="shared" si="46"/>
        <v>31995</v>
      </c>
      <c r="P137" s="43">
        <f t="shared" si="46"/>
        <v>33078</v>
      </c>
      <c r="Q137" s="43">
        <f t="shared" ref="Q137" si="52">SUM(E137:P137)</f>
        <v>390722</v>
      </c>
      <c r="R137" s="44"/>
      <c r="S137" s="44"/>
      <c r="T137" s="43">
        <f>SUM($E137:E137)</f>
        <v>33841</v>
      </c>
      <c r="U137" s="43">
        <f>SUM($E137:F137)</f>
        <v>62428</v>
      </c>
      <c r="V137" s="43">
        <f>SUM($E137:G137)</f>
        <v>91305</v>
      </c>
      <c r="W137" s="43">
        <f>SUM($E137:H137)</f>
        <v>117434</v>
      </c>
      <c r="X137" s="43">
        <f>SUM($E137:I137)</f>
        <v>146643</v>
      </c>
      <c r="Y137" s="43">
        <f>SUM($E137:J137)</f>
        <v>178261</v>
      </c>
      <c r="Z137" s="43">
        <f>SUM($E137:K137)</f>
        <v>216219</v>
      </c>
      <c r="AA137" s="43">
        <f>SUM($E137:L137)</f>
        <v>258618</v>
      </c>
      <c r="AB137" s="43">
        <f>SUM($E137:M137)</f>
        <v>291061</v>
      </c>
      <c r="AC137" s="43">
        <f>SUM($E137:N137)</f>
        <v>325649</v>
      </c>
      <c r="AD137" s="43">
        <f>SUM($E137:O137)</f>
        <v>357644</v>
      </c>
      <c r="AE137" s="43">
        <f>SUM($E137:P137)</f>
        <v>390722</v>
      </c>
      <c r="AF137" s="164"/>
      <c r="AG137" s="43">
        <f t="shared" si="27"/>
        <v>258618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6"/>
        <v>26160</v>
      </c>
      <c r="F138" s="43">
        <f t="shared" si="46"/>
        <v>25361</v>
      </c>
      <c r="G138" s="43">
        <f t="shared" si="46"/>
        <v>29145</v>
      </c>
      <c r="H138" s="43">
        <f t="shared" si="46"/>
        <v>29675</v>
      </c>
      <c r="I138" s="43">
        <f t="shared" si="46"/>
        <v>36022</v>
      </c>
      <c r="J138" s="43">
        <f t="shared" si="46"/>
        <v>36737</v>
      </c>
      <c r="K138" s="43">
        <f t="shared" si="46"/>
        <v>44667</v>
      </c>
      <c r="L138" s="43">
        <f t="shared" si="46"/>
        <v>47350</v>
      </c>
      <c r="M138" s="43">
        <f t="shared" si="46"/>
        <v>0</v>
      </c>
      <c r="N138" s="43">
        <f t="shared" si="46"/>
        <v>0</v>
      </c>
      <c r="O138" s="43">
        <f t="shared" si="46"/>
        <v>0</v>
      </c>
      <c r="P138" s="43">
        <f t="shared" si="46"/>
        <v>0</v>
      </c>
      <c r="Q138" s="43">
        <f t="shared" ref="Q138" si="53">SUM(E138:P138)</f>
        <v>275117</v>
      </c>
      <c r="R138" s="44"/>
      <c r="S138" s="44"/>
      <c r="T138" s="43">
        <f>SUM($E138:E138)</f>
        <v>26160</v>
      </c>
      <c r="U138" s="43">
        <f>SUM($E138:F138)</f>
        <v>51521</v>
      </c>
      <c r="V138" s="43">
        <f>SUM($E138:G138)</f>
        <v>80666</v>
      </c>
      <c r="W138" s="43">
        <f>SUM($E138:H138)</f>
        <v>110341</v>
      </c>
      <c r="X138" s="43">
        <f>SUM($E138:I138)</f>
        <v>146363</v>
      </c>
      <c r="Y138" s="43">
        <f>SUM($E138:J138)</f>
        <v>183100</v>
      </c>
      <c r="Z138" s="43">
        <f>SUM($E138:K138)</f>
        <v>227767</v>
      </c>
      <c r="AA138" s="43">
        <f>SUM($E138:L138)</f>
        <v>275117</v>
      </c>
      <c r="AB138" s="43">
        <f>SUM($E138:M138)</f>
        <v>275117</v>
      </c>
      <c r="AC138" s="43">
        <f>SUM($E138:N138)</f>
        <v>275117</v>
      </c>
      <c r="AD138" s="43">
        <f>SUM($E138:O138)</f>
        <v>275117</v>
      </c>
      <c r="AE138" s="43">
        <f>SUM($E138:P138)</f>
        <v>275117</v>
      </c>
      <c r="AF138" s="164"/>
      <c r="AG138" s="43">
        <f t="shared" si="27"/>
        <v>275117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4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5">SUMIFS(E$11:E$115,$A$11:$A$115,$A141,$C$11:$C$115,$C141)</f>
        <v>7845</v>
      </c>
      <c r="F141" s="43">
        <f t="shared" si="55"/>
        <v>7654</v>
      </c>
      <c r="G141" s="43">
        <f t="shared" si="55"/>
        <v>8102</v>
      </c>
      <c r="H141" s="43">
        <f t="shared" si="55"/>
        <v>7614</v>
      </c>
      <c r="I141" s="43">
        <f t="shared" si="55"/>
        <v>8683</v>
      </c>
      <c r="J141" s="43">
        <f t="shared" si="55"/>
        <v>8248</v>
      </c>
      <c r="K141" s="43">
        <f t="shared" si="55"/>
        <v>7967</v>
      </c>
      <c r="L141" s="43">
        <f t="shared" si="55"/>
        <v>8732</v>
      </c>
      <c r="M141" s="43">
        <f t="shared" si="55"/>
        <v>7997</v>
      </c>
      <c r="N141" s="43">
        <f t="shared" si="55"/>
        <v>8437</v>
      </c>
      <c r="O141" s="43">
        <f t="shared" si="55"/>
        <v>7804</v>
      </c>
      <c r="P141" s="43">
        <f t="shared" si="55"/>
        <v>6839</v>
      </c>
      <c r="Q141" s="43">
        <f t="shared" ref="Q141:Q150" si="56">SUM(E141:P141)</f>
        <v>95922</v>
      </c>
      <c r="R141" s="44"/>
      <c r="S141" s="44"/>
      <c r="T141" s="43">
        <f>SUM($E141:E141)</f>
        <v>7845</v>
      </c>
      <c r="U141" s="43">
        <f>SUM($E141:F141)</f>
        <v>15499</v>
      </c>
      <c r="V141" s="43">
        <f>SUM($E141:G141)</f>
        <v>23601</v>
      </c>
      <c r="W141" s="43">
        <f>SUM($E141:H141)</f>
        <v>31215</v>
      </c>
      <c r="X141" s="43">
        <f>SUM($E141:I141)</f>
        <v>39898</v>
      </c>
      <c r="Y141" s="43">
        <f>SUM($E141:J141)</f>
        <v>48146</v>
      </c>
      <c r="Z141" s="43">
        <f>SUM($E141:K141)</f>
        <v>56113</v>
      </c>
      <c r="AA141" s="43">
        <f>SUM($E141:L141)</f>
        <v>64845</v>
      </c>
      <c r="AB141" s="43">
        <f>SUM($E141:M141)</f>
        <v>72842</v>
      </c>
      <c r="AC141" s="43">
        <f>SUM($E141:N141)</f>
        <v>81279</v>
      </c>
      <c r="AD141" s="43">
        <f>SUM($E141:O141)</f>
        <v>89083</v>
      </c>
      <c r="AE141" s="43">
        <f>SUM($E141:P141)</f>
        <v>95922</v>
      </c>
      <c r="AG141" s="43">
        <f t="shared" si="54"/>
        <v>64845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5"/>
        <v>7974</v>
      </c>
      <c r="F142" s="43">
        <f t="shared" si="55"/>
        <v>7081</v>
      </c>
      <c r="G142" s="43">
        <f t="shared" si="55"/>
        <v>7393</v>
      </c>
      <c r="H142" s="43">
        <f t="shared" si="55"/>
        <v>7353</v>
      </c>
      <c r="I142" s="43">
        <f t="shared" si="55"/>
        <v>7622</v>
      </c>
      <c r="J142" s="43">
        <f t="shared" si="55"/>
        <v>7441</v>
      </c>
      <c r="K142" s="43">
        <f t="shared" si="55"/>
        <v>7405</v>
      </c>
      <c r="L142" s="43">
        <f t="shared" si="55"/>
        <v>8216</v>
      </c>
      <c r="M142" s="43">
        <f t="shared" si="55"/>
        <v>7026</v>
      </c>
      <c r="N142" s="43">
        <f t="shared" si="55"/>
        <v>7571</v>
      </c>
      <c r="O142" s="43">
        <f t="shared" si="55"/>
        <v>6760</v>
      </c>
      <c r="P142" s="43">
        <f t="shared" si="55"/>
        <v>5391</v>
      </c>
      <c r="Q142" s="43">
        <f t="shared" si="56"/>
        <v>87233</v>
      </c>
      <c r="R142" s="44"/>
      <c r="S142" s="44"/>
      <c r="T142" s="43">
        <f>SUM($E142:E142)</f>
        <v>7974</v>
      </c>
      <c r="U142" s="43">
        <f>SUM($E142:F142)</f>
        <v>15055</v>
      </c>
      <c r="V142" s="43">
        <f>SUM($E142:G142)</f>
        <v>22448</v>
      </c>
      <c r="W142" s="43">
        <f>SUM($E142:H142)</f>
        <v>29801</v>
      </c>
      <c r="X142" s="43">
        <f>SUM($E142:I142)</f>
        <v>37423</v>
      </c>
      <c r="Y142" s="43">
        <f>SUM($E142:J142)</f>
        <v>44864</v>
      </c>
      <c r="Z142" s="43">
        <f>SUM($E142:K142)</f>
        <v>52269</v>
      </c>
      <c r="AA142" s="43">
        <f>SUM($E142:L142)</f>
        <v>60485</v>
      </c>
      <c r="AB142" s="43">
        <f>SUM($E142:M142)</f>
        <v>67511</v>
      </c>
      <c r="AC142" s="43">
        <f>SUM($E142:N142)</f>
        <v>75082</v>
      </c>
      <c r="AD142" s="43">
        <f>SUM($E142:O142)</f>
        <v>81842</v>
      </c>
      <c r="AE142" s="43">
        <f>SUM($E142:P142)</f>
        <v>87233</v>
      </c>
      <c r="AG142" s="43">
        <f t="shared" si="54"/>
        <v>60485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5"/>
        <v>6474</v>
      </c>
      <c r="F143" s="43">
        <f t="shared" si="55"/>
        <v>6125</v>
      </c>
      <c r="G143" s="43">
        <f t="shared" si="55"/>
        <v>6245</v>
      </c>
      <c r="H143" s="43">
        <f t="shared" si="55"/>
        <v>6631</v>
      </c>
      <c r="I143" s="43">
        <f t="shared" si="55"/>
        <v>6774</v>
      </c>
      <c r="J143" s="43">
        <f t="shared" si="55"/>
        <v>6604</v>
      </c>
      <c r="K143" s="43">
        <f t="shared" si="55"/>
        <v>6997</v>
      </c>
      <c r="L143" s="43">
        <f t="shared" si="55"/>
        <v>6441</v>
      </c>
      <c r="M143" s="43">
        <f t="shared" si="55"/>
        <v>6782</v>
      </c>
      <c r="N143" s="43">
        <f t="shared" si="55"/>
        <v>6625</v>
      </c>
      <c r="O143" s="43">
        <f t="shared" si="55"/>
        <v>4897</v>
      </c>
      <c r="P143" s="43">
        <f t="shared" si="55"/>
        <v>5583</v>
      </c>
      <c r="Q143" s="43">
        <f t="shared" si="56"/>
        <v>76178</v>
      </c>
      <c r="R143" s="44"/>
      <c r="S143" s="44"/>
      <c r="T143" s="43">
        <f>SUM($E143:E143)</f>
        <v>6474</v>
      </c>
      <c r="U143" s="43">
        <f>SUM($E143:F143)</f>
        <v>12599</v>
      </c>
      <c r="V143" s="43">
        <f>SUM($E143:G143)</f>
        <v>18844</v>
      </c>
      <c r="W143" s="43">
        <f>SUM($E143:H143)</f>
        <v>25475</v>
      </c>
      <c r="X143" s="43">
        <f>SUM($E143:I143)</f>
        <v>32249</v>
      </c>
      <c r="Y143" s="43">
        <f>SUM($E143:J143)</f>
        <v>38853</v>
      </c>
      <c r="Z143" s="43">
        <f>SUM($E143:K143)</f>
        <v>45850</v>
      </c>
      <c r="AA143" s="43">
        <f>SUM($E143:L143)</f>
        <v>52291</v>
      </c>
      <c r="AB143" s="43">
        <f>SUM($E143:M143)</f>
        <v>59073</v>
      </c>
      <c r="AC143" s="43">
        <f>SUM($E143:N143)</f>
        <v>65698</v>
      </c>
      <c r="AD143" s="43">
        <f>SUM($E143:O143)</f>
        <v>70595</v>
      </c>
      <c r="AE143" s="43">
        <f>SUM($E143:P143)</f>
        <v>76178</v>
      </c>
      <c r="AG143" s="43">
        <f t="shared" si="54"/>
        <v>52291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5"/>
        <v>5556</v>
      </c>
      <c r="F144" s="43">
        <f t="shared" si="55"/>
        <v>4987</v>
      </c>
      <c r="G144" s="43">
        <f t="shared" si="55"/>
        <v>5729</v>
      </c>
      <c r="H144" s="43">
        <f t="shared" si="55"/>
        <v>5546</v>
      </c>
      <c r="I144" s="43">
        <f t="shared" si="55"/>
        <v>5545</v>
      </c>
      <c r="J144" s="43">
        <f t="shared" si="55"/>
        <v>7819</v>
      </c>
      <c r="K144" s="43">
        <f t="shared" si="55"/>
        <v>7314</v>
      </c>
      <c r="L144" s="43">
        <f t="shared" si="55"/>
        <v>6025</v>
      </c>
      <c r="M144" s="43">
        <f t="shared" si="55"/>
        <v>5902</v>
      </c>
      <c r="N144" s="43">
        <f t="shared" si="55"/>
        <v>6066</v>
      </c>
      <c r="O144" s="43">
        <f t="shared" si="55"/>
        <v>5666</v>
      </c>
      <c r="P144" s="43">
        <f t="shared" si="55"/>
        <v>5349</v>
      </c>
      <c r="Q144" s="43">
        <f t="shared" si="56"/>
        <v>71504</v>
      </c>
      <c r="R144" s="44"/>
      <c r="S144" s="44"/>
      <c r="T144" s="43">
        <f>SUM($E144:E144)</f>
        <v>5556</v>
      </c>
      <c r="U144" s="43">
        <f>SUM($E144:F144)</f>
        <v>10543</v>
      </c>
      <c r="V144" s="43">
        <f>SUM($E144:G144)</f>
        <v>16272</v>
      </c>
      <c r="W144" s="43">
        <f>SUM($E144:H144)</f>
        <v>21818</v>
      </c>
      <c r="X144" s="43">
        <f>SUM($E144:I144)</f>
        <v>27363</v>
      </c>
      <c r="Y144" s="43">
        <f>SUM($E144:J144)</f>
        <v>35182</v>
      </c>
      <c r="Z144" s="43">
        <f>SUM($E144:K144)</f>
        <v>42496</v>
      </c>
      <c r="AA144" s="43">
        <f>SUM($E144:L144)</f>
        <v>48521</v>
      </c>
      <c r="AB144" s="43">
        <f>SUM($E144:M144)</f>
        <v>54423</v>
      </c>
      <c r="AC144" s="43">
        <f>SUM($E144:N144)</f>
        <v>60489</v>
      </c>
      <c r="AD144" s="43">
        <f>SUM($E144:O144)</f>
        <v>66155</v>
      </c>
      <c r="AE144" s="43">
        <f>SUM($E144:P144)</f>
        <v>71504</v>
      </c>
      <c r="AG144" s="43">
        <f t="shared" si="54"/>
        <v>48521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5"/>
        <v>5481</v>
      </c>
      <c r="F145" s="43">
        <f t="shared" si="55"/>
        <v>5178</v>
      </c>
      <c r="G145" s="43">
        <f t="shared" si="55"/>
        <v>5793</v>
      </c>
      <c r="H145" s="43">
        <f t="shared" si="55"/>
        <v>5901</v>
      </c>
      <c r="I145" s="43">
        <f t="shared" si="55"/>
        <v>5738</v>
      </c>
      <c r="J145" s="43">
        <f t="shared" si="55"/>
        <v>5958</v>
      </c>
      <c r="K145" s="43">
        <f t="shared" si="55"/>
        <v>6019</v>
      </c>
      <c r="L145" s="43">
        <f t="shared" si="55"/>
        <v>6041</v>
      </c>
      <c r="M145" s="43">
        <f t="shared" si="55"/>
        <v>6007</v>
      </c>
      <c r="N145" s="43">
        <f t="shared" si="55"/>
        <v>5739</v>
      </c>
      <c r="O145" s="43">
        <f t="shared" si="55"/>
        <v>6025</v>
      </c>
      <c r="P145" s="43">
        <f t="shared" si="55"/>
        <v>5843</v>
      </c>
      <c r="Q145" s="43">
        <f t="shared" si="56"/>
        <v>69723</v>
      </c>
      <c r="R145" s="44"/>
      <c r="S145" s="44"/>
      <c r="T145" s="43">
        <f>SUM($E145:E145)</f>
        <v>5481</v>
      </c>
      <c r="U145" s="43">
        <f>SUM($E145:F145)</f>
        <v>10659</v>
      </c>
      <c r="V145" s="43">
        <f>SUM($E145:G145)</f>
        <v>16452</v>
      </c>
      <c r="W145" s="43">
        <f>SUM($E145:H145)</f>
        <v>22353</v>
      </c>
      <c r="X145" s="43">
        <f>SUM($E145:I145)</f>
        <v>28091</v>
      </c>
      <c r="Y145" s="43">
        <f>SUM($E145:J145)</f>
        <v>34049</v>
      </c>
      <c r="Z145" s="43">
        <f>SUM($E145:K145)</f>
        <v>40068</v>
      </c>
      <c r="AA145" s="43">
        <f>SUM($E145:L145)</f>
        <v>46109</v>
      </c>
      <c r="AB145" s="43">
        <f>SUM($E145:M145)</f>
        <v>52116</v>
      </c>
      <c r="AC145" s="43">
        <f>SUM($E145:N145)</f>
        <v>57855</v>
      </c>
      <c r="AD145" s="43">
        <f>SUM($E145:O145)</f>
        <v>63880</v>
      </c>
      <c r="AE145" s="43">
        <f>SUM($E145:P145)</f>
        <v>69723</v>
      </c>
      <c r="AG145" s="43">
        <f t="shared" si="54"/>
        <v>46109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5"/>
        <v>6141</v>
      </c>
      <c r="F146" s="43">
        <f t="shared" si="55"/>
        <v>5601</v>
      </c>
      <c r="G146" s="43">
        <f t="shared" si="55"/>
        <v>6233</v>
      </c>
      <c r="H146" s="43">
        <f t="shared" si="55"/>
        <v>6067</v>
      </c>
      <c r="I146" s="43">
        <f t="shared" si="55"/>
        <v>5963</v>
      </c>
      <c r="J146" s="43">
        <f t="shared" si="55"/>
        <v>6298</v>
      </c>
      <c r="K146" s="43">
        <f t="shared" si="55"/>
        <v>6001</v>
      </c>
      <c r="L146" s="43">
        <f t="shared" si="55"/>
        <v>6452</v>
      </c>
      <c r="M146" s="43">
        <f t="shared" si="55"/>
        <v>6121</v>
      </c>
      <c r="N146" s="43">
        <f t="shared" si="55"/>
        <v>6101</v>
      </c>
      <c r="O146" s="43">
        <f t="shared" si="55"/>
        <v>5844</v>
      </c>
      <c r="P146" s="43">
        <f t="shared" si="55"/>
        <v>5457</v>
      </c>
      <c r="Q146" s="43">
        <f t="shared" si="56"/>
        <v>72279</v>
      </c>
      <c r="R146" s="44"/>
      <c r="S146" s="44"/>
      <c r="T146" s="43">
        <f>SUM($E146:E146)</f>
        <v>6141</v>
      </c>
      <c r="U146" s="43">
        <f>SUM($E146:F146)</f>
        <v>11742</v>
      </c>
      <c r="V146" s="43">
        <f>SUM($E146:G146)</f>
        <v>17975</v>
      </c>
      <c r="W146" s="43">
        <f>SUM($E146:H146)</f>
        <v>24042</v>
      </c>
      <c r="X146" s="43">
        <f>SUM($E146:I146)</f>
        <v>30005</v>
      </c>
      <c r="Y146" s="43">
        <f>SUM($E146:J146)</f>
        <v>36303</v>
      </c>
      <c r="Z146" s="43">
        <f>SUM($E146:K146)</f>
        <v>42304</v>
      </c>
      <c r="AA146" s="43">
        <f>SUM($E146:L146)</f>
        <v>48756</v>
      </c>
      <c r="AB146" s="43">
        <f>SUM($E146:M146)</f>
        <v>54877</v>
      </c>
      <c r="AC146" s="43">
        <f>SUM($E146:N146)</f>
        <v>60978</v>
      </c>
      <c r="AD146" s="43">
        <f>SUM($E146:O146)</f>
        <v>66822</v>
      </c>
      <c r="AE146" s="43">
        <f>SUM($E146:P146)</f>
        <v>72279</v>
      </c>
      <c r="AG146" s="43">
        <f t="shared" si="54"/>
        <v>48756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5"/>
        <v>5566</v>
      </c>
      <c r="F147" s="43">
        <f t="shared" si="55"/>
        <v>5275</v>
      </c>
      <c r="G147" s="43">
        <f t="shared" si="55"/>
        <v>5561</v>
      </c>
      <c r="H147" s="43">
        <f t="shared" si="55"/>
        <v>5995</v>
      </c>
      <c r="I147" s="43">
        <f t="shared" si="55"/>
        <v>5827</v>
      </c>
      <c r="J147" s="43">
        <f t="shared" si="55"/>
        <v>5890</v>
      </c>
      <c r="K147" s="43">
        <f t="shared" si="55"/>
        <v>6188</v>
      </c>
      <c r="L147" s="43">
        <f t="shared" si="55"/>
        <v>6648</v>
      </c>
      <c r="M147" s="43">
        <f t="shared" si="55"/>
        <v>6007</v>
      </c>
      <c r="N147" s="43">
        <f t="shared" si="55"/>
        <v>6200</v>
      </c>
      <c r="O147" s="43">
        <f t="shared" si="55"/>
        <v>5953</v>
      </c>
      <c r="P147" s="43">
        <f t="shared" si="55"/>
        <v>5452</v>
      </c>
      <c r="Q147" s="43">
        <f t="shared" si="56"/>
        <v>70562</v>
      </c>
      <c r="R147" s="44"/>
      <c r="S147" s="44"/>
      <c r="T147" s="43">
        <f>SUM($E147:E147)</f>
        <v>5566</v>
      </c>
      <c r="U147" s="43">
        <f>SUM($E147:F147)</f>
        <v>10841</v>
      </c>
      <c r="V147" s="43">
        <f>SUM($E147:G147)</f>
        <v>16402</v>
      </c>
      <c r="W147" s="43">
        <f>SUM($E147:H147)</f>
        <v>22397</v>
      </c>
      <c r="X147" s="43">
        <f>SUM($E147:I147)</f>
        <v>28224</v>
      </c>
      <c r="Y147" s="43">
        <f>SUM($E147:J147)</f>
        <v>34114</v>
      </c>
      <c r="Z147" s="43">
        <f>SUM($E147:K147)</f>
        <v>40302</v>
      </c>
      <c r="AA147" s="43">
        <f>SUM($E147:L147)</f>
        <v>46950</v>
      </c>
      <c r="AB147" s="43">
        <f>SUM($E147:M147)</f>
        <v>52957</v>
      </c>
      <c r="AC147" s="43">
        <f>SUM($E147:N147)</f>
        <v>59157</v>
      </c>
      <c r="AD147" s="43">
        <f>SUM($E147:O147)</f>
        <v>65110</v>
      </c>
      <c r="AE147" s="43">
        <f>SUM($E147:P147)</f>
        <v>70562</v>
      </c>
      <c r="AG147" s="43">
        <f t="shared" si="54"/>
        <v>46950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5"/>
        <v>6430</v>
      </c>
      <c r="F148" s="43">
        <f t="shared" si="55"/>
        <v>5811</v>
      </c>
      <c r="G148" s="43">
        <f t="shared" si="55"/>
        <v>5757</v>
      </c>
      <c r="H148" s="43">
        <f t="shared" si="55"/>
        <v>5866</v>
      </c>
      <c r="I148" s="43">
        <f t="shared" si="55"/>
        <v>6314</v>
      </c>
      <c r="J148" s="43">
        <f t="shared" si="55"/>
        <v>5708</v>
      </c>
      <c r="K148" s="43">
        <f t="shared" si="55"/>
        <v>6107</v>
      </c>
      <c r="L148" s="43">
        <f t="shared" si="55"/>
        <v>6178</v>
      </c>
      <c r="M148" s="43">
        <f t="shared" si="55"/>
        <v>5989</v>
      </c>
      <c r="N148" s="43">
        <f t="shared" si="55"/>
        <v>6451</v>
      </c>
      <c r="O148" s="43">
        <f t="shared" si="55"/>
        <v>5894</v>
      </c>
      <c r="P148" s="43">
        <f t="shared" si="55"/>
        <v>5645</v>
      </c>
      <c r="Q148" s="43">
        <f t="shared" si="56"/>
        <v>72150</v>
      </c>
      <c r="R148" s="44"/>
      <c r="S148" s="44"/>
      <c r="T148" s="43">
        <f>SUM($E148:E148)</f>
        <v>6430</v>
      </c>
      <c r="U148" s="43">
        <f>SUM($E148:F148)</f>
        <v>12241</v>
      </c>
      <c r="V148" s="43">
        <f>SUM($E148:G148)</f>
        <v>17998</v>
      </c>
      <c r="W148" s="43">
        <f>SUM($E148:H148)</f>
        <v>23864</v>
      </c>
      <c r="X148" s="43">
        <f>SUM($E148:I148)</f>
        <v>30178</v>
      </c>
      <c r="Y148" s="43">
        <f>SUM($E148:J148)</f>
        <v>35886</v>
      </c>
      <c r="Z148" s="43">
        <f>SUM($E148:K148)</f>
        <v>41993</v>
      </c>
      <c r="AA148" s="43">
        <f>SUM($E148:L148)</f>
        <v>48171</v>
      </c>
      <c r="AB148" s="43">
        <f>SUM($E148:M148)</f>
        <v>54160</v>
      </c>
      <c r="AC148" s="43">
        <f>SUM($E148:N148)</f>
        <v>60611</v>
      </c>
      <c r="AD148" s="43">
        <f>SUM($E148:O148)</f>
        <v>66505</v>
      </c>
      <c r="AE148" s="43">
        <f>SUM($E148:P148)</f>
        <v>72150</v>
      </c>
      <c r="AG148" s="43">
        <f t="shared" si="54"/>
        <v>48171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5"/>
        <v>6444</v>
      </c>
      <c r="F149" s="43">
        <f t="shared" si="55"/>
        <v>5965</v>
      </c>
      <c r="G149" s="43">
        <f t="shared" si="55"/>
        <v>6051</v>
      </c>
      <c r="H149" s="43">
        <f t="shared" si="55"/>
        <v>6506</v>
      </c>
      <c r="I149" s="43">
        <f t="shared" si="55"/>
        <v>6568</v>
      </c>
      <c r="J149" s="43">
        <f t="shared" si="55"/>
        <v>6628</v>
      </c>
      <c r="K149" s="43">
        <f t="shared" si="55"/>
        <v>6775</v>
      </c>
      <c r="L149" s="43">
        <f t="shared" si="55"/>
        <v>6492</v>
      </c>
      <c r="M149" s="43">
        <f t="shared" si="55"/>
        <v>6611</v>
      </c>
      <c r="N149" s="43">
        <f t="shared" si="55"/>
        <v>6660</v>
      </c>
      <c r="O149" s="43">
        <f t="shared" si="55"/>
        <v>5540</v>
      </c>
      <c r="P149" s="43">
        <f t="shared" si="55"/>
        <v>5836</v>
      </c>
      <c r="Q149" s="43">
        <f t="shared" si="56"/>
        <v>76076</v>
      </c>
      <c r="R149" s="44"/>
      <c r="S149" s="44"/>
      <c r="T149" s="43">
        <f>SUM($E149:E149)</f>
        <v>6444</v>
      </c>
      <c r="U149" s="43">
        <f>SUM($E149:F149)</f>
        <v>12409</v>
      </c>
      <c r="V149" s="43">
        <f>SUM($E149:G149)</f>
        <v>18460</v>
      </c>
      <c r="W149" s="43">
        <f>SUM($E149:H149)</f>
        <v>24966</v>
      </c>
      <c r="X149" s="43">
        <f>SUM($E149:I149)</f>
        <v>31534</v>
      </c>
      <c r="Y149" s="43">
        <f>SUM($E149:J149)</f>
        <v>38162</v>
      </c>
      <c r="Z149" s="43">
        <f>SUM($E149:K149)</f>
        <v>44937</v>
      </c>
      <c r="AA149" s="43">
        <f>SUM($E149:L149)</f>
        <v>51429</v>
      </c>
      <c r="AB149" s="43">
        <f>SUM($E149:M149)</f>
        <v>58040</v>
      </c>
      <c r="AC149" s="43">
        <f>SUM($E149:N149)</f>
        <v>64700</v>
      </c>
      <c r="AD149" s="43">
        <f>SUM($E149:O149)</f>
        <v>70240</v>
      </c>
      <c r="AE149" s="43">
        <f>SUM($E149:P149)</f>
        <v>76076</v>
      </c>
      <c r="AG149" s="43">
        <f t="shared" si="54"/>
        <v>51429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5"/>
        <v>6104</v>
      </c>
      <c r="F150" s="43">
        <f t="shared" si="55"/>
        <v>6042</v>
      </c>
      <c r="G150" s="43">
        <f t="shared" si="55"/>
        <v>6324</v>
      </c>
      <c r="H150" s="43">
        <f t="shared" si="55"/>
        <v>6136</v>
      </c>
      <c r="I150" s="43">
        <f t="shared" si="55"/>
        <v>6255</v>
      </c>
      <c r="J150" s="43">
        <f t="shared" si="55"/>
        <v>6864</v>
      </c>
      <c r="K150" s="43">
        <f t="shared" si="55"/>
        <v>5505</v>
      </c>
      <c r="L150" s="43">
        <f t="shared" si="55"/>
        <v>6798</v>
      </c>
      <c r="M150" s="43">
        <f t="shared" si="55"/>
        <v>6875</v>
      </c>
      <c r="N150" s="43">
        <f t="shared" si="55"/>
        <v>6734</v>
      </c>
      <c r="O150" s="43">
        <f t="shared" si="55"/>
        <v>6256</v>
      </c>
      <c r="P150" s="43">
        <f t="shared" si="55"/>
        <v>5894</v>
      </c>
      <c r="Q150" s="43">
        <f t="shared" si="56"/>
        <v>75787</v>
      </c>
      <c r="R150" s="44"/>
      <c r="S150" s="44"/>
      <c r="T150" s="43">
        <f>SUM($E150:E150)</f>
        <v>6104</v>
      </c>
      <c r="U150" s="43">
        <f>SUM($E150:F150)</f>
        <v>12146</v>
      </c>
      <c r="V150" s="43">
        <f>SUM($E150:G150)</f>
        <v>18470</v>
      </c>
      <c r="W150" s="43">
        <f>SUM($E150:H150)</f>
        <v>24606</v>
      </c>
      <c r="X150" s="43">
        <f>SUM($E150:I150)</f>
        <v>30861</v>
      </c>
      <c r="Y150" s="43">
        <f>SUM($E150:J150)</f>
        <v>37725</v>
      </c>
      <c r="Z150" s="43">
        <f>SUM($E150:K150)</f>
        <v>43230</v>
      </c>
      <c r="AA150" s="43">
        <f>SUM($E150:L150)</f>
        <v>50028</v>
      </c>
      <c r="AB150" s="43">
        <f>SUM($E150:M150)</f>
        <v>56903</v>
      </c>
      <c r="AC150" s="43">
        <f>SUM($E150:N150)</f>
        <v>63637</v>
      </c>
      <c r="AD150" s="43">
        <f>SUM($E150:O150)</f>
        <v>69893</v>
      </c>
      <c r="AE150" s="43">
        <f>SUM($E150:P150)</f>
        <v>75787</v>
      </c>
      <c r="AG150" s="43">
        <f t="shared" si="54"/>
        <v>50028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5676</v>
      </c>
      <c r="F151" s="43">
        <f t="shared" si="57"/>
        <v>6261</v>
      </c>
      <c r="G151" s="43">
        <f t="shared" si="57"/>
        <v>6521</v>
      </c>
      <c r="H151" s="43">
        <f t="shared" si="57"/>
        <v>6474</v>
      </c>
      <c r="I151" s="43">
        <f t="shared" si="57"/>
        <v>7013</v>
      </c>
      <c r="J151" s="43">
        <f t="shared" si="57"/>
        <v>6936</v>
      </c>
      <c r="K151" s="43">
        <f t="shared" si="57"/>
        <v>5534</v>
      </c>
      <c r="L151" s="43">
        <f t="shared" si="57"/>
        <v>6551</v>
      </c>
      <c r="M151" s="43">
        <f t="shared" si="57"/>
        <v>6671</v>
      </c>
      <c r="N151" s="43">
        <f t="shared" si="57"/>
        <v>6513</v>
      </c>
      <c r="O151" s="43">
        <f t="shared" si="57"/>
        <v>6243</v>
      </c>
      <c r="P151" s="43">
        <f t="shared" si="57"/>
        <v>5788</v>
      </c>
      <c r="Q151" s="43">
        <f t="shared" ref="Q151:Q154" si="58">SUM(E151:P151)</f>
        <v>76181</v>
      </c>
      <c r="R151" s="44"/>
      <c r="S151" s="44"/>
      <c r="T151" s="43">
        <f>SUM($E151:E151)</f>
        <v>5676</v>
      </c>
      <c r="U151" s="43">
        <f>SUM($E151:F151)</f>
        <v>11937</v>
      </c>
      <c r="V151" s="43">
        <f>SUM($E151:G151)</f>
        <v>18458</v>
      </c>
      <c r="W151" s="43">
        <f>SUM($E151:H151)</f>
        <v>24932</v>
      </c>
      <c r="X151" s="43">
        <f>SUM($E151:I151)</f>
        <v>31945</v>
      </c>
      <c r="Y151" s="43">
        <f>SUM($E151:J151)</f>
        <v>38881</v>
      </c>
      <c r="Z151" s="43">
        <f>SUM($E151:K151)</f>
        <v>44415</v>
      </c>
      <c r="AA151" s="43">
        <f>SUM($E151:L151)</f>
        <v>50966</v>
      </c>
      <c r="AB151" s="43">
        <f>SUM($E151:M151)</f>
        <v>57637</v>
      </c>
      <c r="AC151" s="43">
        <f>SUM($E151:N151)</f>
        <v>64150</v>
      </c>
      <c r="AD151" s="43">
        <f>SUM($E151:O151)</f>
        <v>70393</v>
      </c>
      <c r="AE151" s="43">
        <f>SUM($E151:P151)</f>
        <v>76181</v>
      </c>
      <c r="AG151" s="43">
        <f t="shared" si="54"/>
        <v>50966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6827</v>
      </c>
      <c r="F152" s="43">
        <f t="shared" si="57"/>
        <v>6708</v>
      </c>
      <c r="G152" s="43">
        <f t="shared" si="57"/>
        <v>7328</v>
      </c>
      <c r="H152" s="43">
        <f t="shared" si="57"/>
        <v>7104</v>
      </c>
      <c r="I152" s="43">
        <f t="shared" si="57"/>
        <v>8182</v>
      </c>
      <c r="J152" s="43">
        <f t="shared" si="57"/>
        <v>8109</v>
      </c>
      <c r="K152" s="43">
        <f t="shared" si="57"/>
        <v>7600</v>
      </c>
      <c r="L152" s="43">
        <f t="shared" si="57"/>
        <v>7284</v>
      </c>
      <c r="M152" s="43">
        <f t="shared" si="57"/>
        <v>6586</v>
      </c>
      <c r="N152" s="43">
        <f t="shared" si="57"/>
        <v>6907</v>
      </c>
      <c r="O152" s="43">
        <f t="shared" si="57"/>
        <v>6827</v>
      </c>
      <c r="P152" s="43">
        <f t="shared" si="57"/>
        <v>5699</v>
      </c>
      <c r="Q152" s="43">
        <f t="shared" ref="Q152" si="59">SUM(E152:P152)</f>
        <v>85161</v>
      </c>
      <c r="R152" s="44"/>
      <c r="S152" s="44"/>
      <c r="T152" s="43">
        <f>SUM($E152:E152)</f>
        <v>6827</v>
      </c>
      <c r="U152" s="43">
        <f>SUM($E152:F152)</f>
        <v>13535</v>
      </c>
      <c r="V152" s="43">
        <f>SUM($E152:G152)</f>
        <v>20863</v>
      </c>
      <c r="W152" s="43">
        <f>SUM($E152:H152)</f>
        <v>27967</v>
      </c>
      <c r="X152" s="43">
        <f>SUM($E152:I152)</f>
        <v>36149</v>
      </c>
      <c r="Y152" s="43">
        <f>SUM($E152:J152)</f>
        <v>44258</v>
      </c>
      <c r="Z152" s="43">
        <f>SUM($E152:K152)</f>
        <v>51858</v>
      </c>
      <c r="AA152" s="43">
        <f>SUM($E152:L152)</f>
        <v>59142</v>
      </c>
      <c r="AB152" s="43">
        <f>SUM($E152:M152)</f>
        <v>65728</v>
      </c>
      <c r="AC152" s="43">
        <f>SUM($E152:N152)</f>
        <v>72635</v>
      </c>
      <c r="AD152" s="43">
        <f>SUM($E152:O152)</f>
        <v>79462</v>
      </c>
      <c r="AE152" s="43">
        <f>SUM($E152:P152)</f>
        <v>85161</v>
      </c>
      <c r="AG152" s="43">
        <f t="shared" si="54"/>
        <v>59142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6404</v>
      </c>
      <c r="F153" s="43">
        <f t="shared" si="57"/>
        <v>5680</v>
      </c>
      <c r="G153" s="43">
        <f t="shared" si="57"/>
        <v>6725</v>
      </c>
      <c r="H153" s="43">
        <f t="shared" si="57"/>
        <v>6961</v>
      </c>
      <c r="I153" s="43">
        <f t="shared" si="57"/>
        <v>7540</v>
      </c>
      <c r="J153" s="43">
        <f t="shared" si="57"/>
        <v>7227</v>
      </c>
      <c r="K153" s="43">
        <f t="shared" si="57"/>
        <v>7284</v>
      </c>
      <c r="L153" s="43">
        <f t="shared" si="57"/>
        <v>7237</v>
      </c>
      <c r="M153" s="43">
        <f t="shared" si="57"/>
        <v>6545</v>
      </c>
      <c r="N153" s="43">
        <f t="shared" si="57"/>
        <v>7156</v>
      </c>
      <c r="O153" s="43">
        <f t="shared" si="57"/>
        <v>6150</v>
      </c>
      <c r="P153" s="43">
        <f t="shared" si="57"/>
        <v>5675</v>
      </c>
      <c r="Q153" s="43">
        <f t="shared" si="58"/>
        <v>80584</v>
      </c>
      <c r="R153" s="44"/>
      <c r="S153" s="44"/>
      <c r="T153" s="43">
        <f>SUM($E153:E153)</f>
        <v>6404</v>
      </c>
      <c r="U153" s="43">
        <f>SUM($E153:F153)</f>
        <v>12084</v>
      </c>
      <c r="V153" s="43">
        <f>SUM($E153:G153)</f>
        <v>18809</v>
      </c>
      <c r="W153" s="43">
        <f>SUM($E153:H153)</f>
        <v>25770</v>
      </c>
      <c r="X153" s="43">
        <f>SUM($E153:I153)</f>
        <v>33310</v>
      </c>
      <c r="Y153" s="43">
        <f>SUM($E153:J153)</f>
        <v>40537</v>
      </c>
      <c r="Z153" s="43">
        <f>SUM($E153:K153)</f>
        <v>47821</v>
      </c>
      <c r="AA153" s="43">
        <f>SUM($E153:L153)</f>
        <v>55058</v>
      </c>
      <c r="AB153" s="43">
        <f>SUM($E153:M153)</f>
        <v>61603</v>
      </c>
      <c r="AC153" s="43">
        <f>SUM($E153:N153)</f>
        <v>68759</v>
      </c>
      <c r="AD153" s="43">
        <f>SUM($E153:O153)</f>
        <v>74909</v>
      </c>
      <c r="AE153" s="43">
        <f>SUM($E153:P153)</f>
        <v>80584</v>
      </c>
      <c r="AG153" s="43">
        <f t="shared" si="54"/>
        <v>55058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6226</v>
      </c>
      <c r="F154" s="43">
        <f t="shared" si="57"/>
        <v>5652</v>
      </c>
      <c r="G154" s="43">
        <f t="shared" si="57"/>
        <v>4229</v>
      </c>
      <c r="H154" s="43">
        <f t="shared" si="57"/>
        <v>6886</v>
      </c>
      <c r="I154" s="43">
        <f t="shared" si="57"/>
        <v>6882</v>
      </c>
      <c r="J154" s="43">
        <f t="shared" si="57"/>
        <v>6367</v>
      </c>
      <c r="K154" s="43">
        <f t="shared" si="57"/>
        <v>6571</v>
      </c>
      <c r="L154" s="43">
        <f t="shared" si="57"/>
        <v>6640</v>
      </c>
      <c r="M154" s="43">
        <f t="shared" si="57"/>
        <v>6569</v>
      </c>
      <c r="N154" s="43">
        <f t="shared" si="57"/>
        <v>6749</v>
      </c>
      <c r="O154" s="43">
        <f t="shared" si="57"/>
        <v>6300</v>
      </c>
      <c r="P154" s="43">
        <f t="shared" si="57"/>
        <v>5458</v>
      </c>
      <c r="Q154" s="43">
        <f t="shared" si="58"/>
        <v>74529</v>
      </c>
      <c r="R154" s="44"/>
      <c r="S154" s="44"/>
      <c r="T154" s="43">
        <f>SUM($E154:E154)</f>
        <v>6226</v>
      </c>
      <c r="U154" s="43">
        <f>SUM($E154:F154)</f>
        <v>11878</v>
      </c>
      <c r="V154" s="43">
        <f>SUM($E154:G154)</f>
        <v>16107</v>
      </c>
      <c r="W154" s="43">
        <f>SUM($E154:H154)</f>
        <v>22993</v>
      </c>
      <c r="X154" s="43">
        <f>SUM($E154:I154)</f>
        <v>29875</v>
      </c>
      <c r="Y154" s="43">
        <f>SUM($E154:J154)</f>
        <v>36242</v>
      </c>
      <c r="Z154" s="43">
        <f>SUM($E154:K154)</f>
        <v>42813</v>
      </c>
      <c r="AA154" s="43">
        <f>SUM($E154:L154)</f>
        <v>49453</v>
      </c>
      <c r="AB154" s="43">
        <f>SUM($E154:M154)</f>
        <v>56022</v>
      </c>
      <c r="AC154" s="43">
        <f>SUM($E154:N154)</f>
        <v>62771</v>
      </c>
      <c r="AD154" s="43">
        <f>SUM($E154:O154)</f>
        <v>69071</v>
      </c>
      <c r="AE154" s="43">
        <f>SUM($E154:P154)</f>
        <v>74529</v>
      </c>
      <c r="AG154" s="43">
        <f t="shared" si="54"/>
        <v>49453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6011</v>
      </c>
      <c r="F155" s="43">
        <f t="shared" si="57"/>
        <v>5790</v>
      </c>
      <c r="G155" s="43">
        <f t="shared" si="57"/>
        <v>6301</v>
      </c>
      <c r="H155" s="43">
        <f t="shared" si="57"/>
        <v>4918</v>
      </c>
      <c r="I155" s="43">
        <f t="shared" si="57"/>
        <v>4714</v>
      </c>
      <c r="J155" s="43">
        <f t="shared" si="57"/>
        <v>5532</v>
      </c>
      <c r="K155" s="43">
        <f t="shared" si="57"/>
        <v>5453</v>
      </c>
      <c r="L155" s="43">
        <f t="shared" si="57"/>
        <v>5376</v>
      </c>
      <c r="M155" s="43">
        <f t="shared" si="57"/>
        <v>6257</v>
      </c>
      <c r="N155" s="43">
        <f t="shared" si="57"/>
        <v>6478</v>
      </c>
      <c r="O155" s="43">
        <f t="shared" si="57"/>
        <v>6160</v>
      </c>
      <c r="P155" s="43">
        <f t="shared" si="57"/>
        <v>6228</v>
      </c>
      <c r="Q155" s="43">
        <f t="shared" ref="Q155" si="60">SUM(E155:P155)</f>
        <v>69218</v>
      </c>
      <c r="R155" s="44"/>
      <c r="S155" s="44"/>
      <c r="T155" s="43">
        <f>SUM($E155:E155)</f>
        <v>6011</v>
      </c>
      <c r="U155" s="43">
        <f>SUM($E155:F155)</f>
        <v>11801</v>
      </c>
      <c r="V155" s="43">
        <f>SUM($E155:G155)</f>
        <v>18102</v>
      </c>
      <c r="W155" s="43">
        <f>SUM($E155:H155)</f>
        <v>23020</v>
      </c>
      <c r="X155" s="43">
        <f>SUM($E155:I155)</f>
        <v>27734</v>
      </c>
      <c r="Y155" s="43">
        <f>SUM($E155:J155)</f>
        <v>33266</v>
      </c>
      <c r="Z155" s="43">
        <f>SUM($E155:K155)</f>
        <v>38719</v>
      </c>
      <c r="AA155" s="43">
        <f>SUM($E155:L155)</f>
        <v>44095</v>
      </c>
      <c r="AB155" s="43">
        <f>SUM($E155:M155)</f>
        <v>50352</v>
      </c>
      <c r="AC155" s="43">
        <f>SUM($E155:N155)</f>
        <v>56830</v>
      </c>
      <c r="AD155" s="43">
        <f>SUM($E155:O155)</f>
        <v>62990</v>
      </c>
      <c r="AE155" s="43">
        <f>SUM($E155:P155)</f>
        <v>69218</v>
      </c>
      <c r="AG155" s="43">
        <f t="shared" si="54"/>
        <v>44095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6022</v>
      </c>
      <c r="F156" s="43">
        <f t="shared" si="57"/>
        <v>5918</v>
      </c>
      <c r="G156" s="43">
        <f t="shared" si="57"/>
        <v>7521</v>
      </c>
      <c r="H156" s="43">
        <f t="shared" si="57"/>
        <v>7040</v>
      </c>
      <c r="I156" s="43">
        <f t="shared" si="57"/>
        <v>6324</v>
      </c>
      <c r="J156" s="43">
        <f t="shared" si="57"/>
        <v>6133</v>
      </c>
      <c r="K156" s="43">
        <f t="shared" si="57"/>
        <v>5512</v>
      </c>
      <c r="L156" s="43">
        <f t="shared" si="57"/>
        <v>5694</v>
      </c>
      <c r="M156" s="43">
        <f t="shared" si="57"/>
        <v>5667</v>
      </c>
      <c r="N156" s="43">
        <f t="shared" si="57"/>
        <v>5395</v>
      </c>
      <c r="O156" s="43">
        <f t="shared" si="57"/>
        <v>6265</v>
      </c>
      <c r="P156" s="43">
        <f t="shared" si="57"/>
        <v>5924</v>
      </c>
      <c r="Q156" s="43">
        <f t="shared" ref="Q156:Q157" si="61">SUM(E156:P156)</f>
        <v>73415</v>
      </c>
      <c r="R156" s="44"/>
      <c r="S156" s="44"/>
      <c r="T156" s="43">
        <f>SUM($E156:E156)</f>
        <v>6022</v>
      </c>
      <c r="U156" s="43">
        <f>SUM($E156:F156)</f>
        <v>11940</v>
      </c>
      <c r="V156" s="43">
        <f>SUM($E156:G156)</f>
        <v>19461</v>
      </c>
      <c r="W156" s="43">
        <f>SUM($E156:H156)</f>
        <v>26501</v>
      </c>
      <c r="X156" s="43">
        <f>SUM($E156:I156)</f>
        <v>32825</v>
      </c>
      <c r="Y156" s="43">
        <f>SUM($E156:J156)</f>
        <v>38958</v>
      </c>
      <c r="Z156" s="43">
        <f>SUM($E156:K156)</f>
        <v>44470</v>
      </c>
      <c r="AA156" s="43">
        <f>SUM($E156:L156)</f>
        <v>50164</v>
      </c>
      <c r="AB156" s="43">
        <f>SUM($E156:M156)</f>
        <v>55831</v>
      </c>
      <c r="AC156" s="43">
        <f>SUM($E156:N156)</f>
        <v>61226</v>
      </c>
      <c r="AD156" s="43">
        <f>SUM($E156:O156)</f>
        <v>67491</v>
      </c>
      <c r="AE156" s="43">
        <f>SUM($E156:P156)</f>
        <v>73415</v>
      </c>
      <c r="AG156" s="43">
        <f t="shared" si="54"/>
        <v>50164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5560</v>
      </c>
      <c r="F157" s="43">
        <f t="shared" si="57"/>
        <v>5211</v>
      </c>
      <c r="G157" s="43">
        <f t="shared" si="57"/>
        <v>6158</v>
      </c>
      <c r="H157" s="43">
        <f t="shared" si="57"/>
        <v>5575</v>
      </c>
      <c r="I157" s="43">
        <f t="shared" si="57"/>
        <v>6287</v>
      </c>
      <c r="J157" s="43">
        <f t="shared" si="57"/>
        <v>6175</v>
      </c>
      <c r="K157" s="43">
        <f t="shared" si="57"/>
        <v>5459</v>
      </c>
      <c r="L157" s="43">
        <f t="shared" si="57"/>
        <v>5833</v>
      </c>
      <c r="M157" s="43">
        <f t="shared" si="57"/>
        <v>5811</v>
      </c>
      <c r="N157" s="43">
        <f t="shared" si="57"/>
        <v>5939</v>
      </c>
      <c r="O157" s="43">
        <f t="shared" si="57"/>
        <v>5646</v>
      </c>
      <c r="P157" s="43">
        <f t="shared" si="57"/>
        <v>5142</v>
      </c>
      <c r="Q157" s="43">
        <f t="shared" si="61"/>
        <v>68796</v>
      </c>
      <c r="R157" s="44"/>
      <c r="S157" s="44"/>
      <c r="T157" s="43">
        <f>SUM($E157:E157)</f>
        <v>5560</v>
      </c>
      <c r="U157" s="43">
        <f>SUM($E157:F157)</f>
        <v>10771</v>
      </c>
      <c r="V157" s="43">
        <f>SUM($E157:G157)</f>
        <v>16929</v>
      </c>
      <c r="W157" s="43">
        <f>SUM($E157:H157)</f>
        <v>22504</v>
      </c>
      <c r="X157" s="43">
        <f>SUM($E157:I157)</f>
        <v>28791</v>
      </c>
      <c r="Y157" s="43">
        <f>SUM($E157:J157)</f>
        <v>34966</v>
      </c>
      <c r="Z157" s="43">
        <f>SUM($E157:K157)</f>
        <v>40425</v>
      </c>
      <c r="AA157" s="43">
        <f>SUM($E157:L157)</f>
        <v>46258</v>
      </c>
      <c r="AB157" s="43">
        <f>SUM($E157:M157)</f>
        <v>52069</v>
      </c>
      <c r="AC157" s="43">
        <f>SUM($E157:N157)</f>
        <v>58008</v>
      </c>
      <c r="AD157" s="43">
        <f>SUM($E157:O157)</f>
        <v>63654</v>
      </c>
      <c r="AE157" s="43">
        <f>SUM($E157:P157)</f>
        <v>68796</v>
      </c>
      <c r="AG157" s="43">
        <f t="shared" si="54"/>
        <v>46258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5648</v>
      </c>
      <c r="F158" s="43">
        <f t="shared" si="57"/>
        <v>5068</v>
      </c>
      <c r="G158" s="43">
        <f t="shared" si="57"/>
        <v>5835</v>
      </c>
      <c r="H158" s="43">
        <f t="shared" si="57"/>
        <v>5693</v>
      </c>
      <c r="I158" s="43">
        <f t="shared" si="57"/>
        <v>6193</v>
      </c>
      <c r="J158" s="43">
        <f t="shared" si="57"/>
        <v>5815</v>
      </c>
      <c r="K158" s="43">
        <f t="shared" si="57"/>
        <v>5727</v>
      </c>
      <c r="L158" s="43">
        <f t="shared" si="57"/>
        <v>5940</v>
      </c>
      <c r="M158" s="43">
        <f t="shared" si="57"/>
        <v>5762</v>
      </c>
      <c r="N158" s="43">
        <f t="shared" si="57"/>
        <v>6087</v>
      </c>
      <c r="O158" s="43">
        <f t="shared" si="57"/>
        <v>5713</v>
      </c>
      <c r="P158" s="43">
        <f t="shared" si="57"/>
        <v>4925</v>
      </c>
      <c r="Q158" s="43">
        <f t="shared" ref="Q158:Q159" si="62">SUM(E158:P158)</f>
        <v>68406</v>
      </c>
      <c r="R158" s="44"/>
      <c r="S158" s="44"/>
      <c r="T158" s="43">
        <f>SUM($E158:E158)</f>
        <v>5648</v>
      </c>
      <c r="U158" s="43">
        <f>SUM($E158:F158)</f>
        <v>10716</v>
      </c>
      <c r="V158" s="43">
        <f>SUM($E158:G158)</f>
        <v>16551</v>
      </c>
      <c r="W158" s="43">
        <f>SUM($E158:H158)</f>
        <v>22244</v>
      </c>
      <c r="X158" s="43">
        <f>SUM($E158:I158)</f>
        <v>28437</v>
      </c>
      <c r="Y158" s="43">
        <f>SUM($E158:J158)</f>
        <v>34252</v>
      </c>
      <c r="Z158" s="43">
        <f>SUM($E158:K158)</f>
        <v>39979</v>
      </c>
      <c r="AA158" s="43">
        <f>SUM($E158:L158)</f>
        <v>45919</v>
      </c>
      <c r="AB158" s="43">
        <f>SUM($E158:M158)</f>
        <v>51681</v>
      </c>
      <c r="AC158" s="43">
        <f>SUM($E158:N158)</f>
        <v>57768</v>
      </c>
      <c r="AD158" s="43">
        <f>SUM($E158:O158)</f>
        <v>63481</v>
      </c>
      <c r="AE158" s="43">
        <f>SUM($E158:P158)</f>
        <v>68406</v>
      </c>
      <c r="AG158" s="43">
        <f t="shared" si="54"/>
        <v>45919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5446</v>
      </c>
      <c r="F159" s="43">
        <f t="shared" si="57"/>
        <v>5130</v>
      </c>
      <c r="G159" s="43">
        <f t="shared" si="57"/>
        <v>5381</v>
      </c>
      <c r="H159" s="43">
        <f t="shared" si="57"/>
        <v>6231</v>
      </c>
      <c r="I159" s="43">
        <f t="shared" si="57"/>
        <v>6148</v>
      </c>
      <c r="J159" s="43">
        <f t="shared" si="57"/>
        <v>5853</v>
      </c>
      <c r="K159" s="43">
        <f t="shared" si="57"/>
        <v>6392</v>
      </c>
      <c r="L159" s="43">
        <f t="shared" si="57"/>
        <v>6015</v>
      </c>
      <c r="M159" s="43">
        <f t="shared" si="57"/>
        <v>5756</v>
      </c>
      <c r="N159" s="43">
        <f t="shared" si="57"/>
        <v>6803</v>
      </c>
      <c r="O159" s="43">
        <f t="shared" si="57"/>
        <v>5753</v>
      </c>
      <c r="P159" s="43">
        <f t="shared" si="57"/>
        <v>4942</v>
      </c>
      <c r="Q159" s="43">
        <f t="shared" si="62"/>
        <v>69850</v>
      </c>
      <c r="R159" s="44"/>
      <c r="S159" s="44"/>
      <c r="T159" s="43">
        <f>SUM($E159:E159)</f>
        <v>5446</v>
      </c>
      <c r="U159" s="43">
        <f>SUM($E159:F159)</f>
        <v>10576</v>
      </c>
      <c r="V159" s="43">
        <f>SUM($E159:G159)</f>
        <v>15957</v>
      </c>
      <c r="W159" s="43">
        <f>SUM($E159:H159)</f>
        <v>22188</v>
      </c>
      <c r="X159" s="43">
        <f>SUM($E159:I159)</f>
        <v>28336</v>
      </c>
      <c r="Y159" s="43">
        <f>SUM($E159:J159)</f>
        <v>34189</v>
      </c>
      <c r="Z159" s="43">
        <f>SUM($E159:K159)</f>
        <v>40581</v>
      </c>
      <c r="AA159" s="43">
        <f>SUM($E159:L159)</f>
        <v>46596</v>
      </c>
      <c r="AB159" s="43">
        <f>SUM($E159:M159)</f>
        <v>52352</v>
      </c>
      <c r="AC159" s="43">
        <f>SUM($E159:N159)</f>
        <v>59155</v>
      </c>
      <c r="AD159" s="43">
        <f>SUM($E159:O159)</f>
        <v>64908</v>
      </c>
      <c r="AE159" s="43">
        <f>SUM($E159:P159)</f>
        <v>69850</v>
      </c>
      <c r="AG159" s="43">
        <f t="shared" si="54"/>
        <v>46596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5624</v>
      </c>
      <c r="F160" s="43">
        <f t="shared" si="57"/>
        <v>5148</v>
      </c>
      <c r="G160" s="43">
        <f t="shared" si="57"/>
        <v>6035</v>
      </c>
      <c r="H160" s="43">
        <f t="shared" si="57"/>
        <v>5717</v>
      </c>
      <c r="I160" s="43">
        <f t="shared" si="57"/>
        <v>5518</v>
      </c>
      <c r="J160" s="43">
        <f t="shared" si="57"/>
        <v>5722</v>
      </c>
      <c r="K160" s="43">
        <f t="shared" si="57"/>
        <v>5945</v>
      </c>
      <c r="L160" s="43">
        <f t="shared" si="57"/>
        <v>5177</v>
      </c>
      <c r="M160" s="43">
        <f t="shared" si="57"/>
        <v>5106</v>
      </c>
      <c r="N160" s="43">
        <f t="shared" si="57"/>
        <v>4942</v>
      </c>
      <c r="O160" s="43">
        <f t="shared" si="57"/>
        <v>4362</v>
      </c>
      <c r="P160" s="43">
        <f t="shared" si="57"/>
        <v>4218</v>
      </c>
      <c r="Q160" s="43">
        <f t="shared" ref="Q160" si="63">SUM(E160:P160)</f>
        <v>63514</v>
      </c>
      <c r="R160" s="44"/>
      <c r="S160" s="44"/>
      <c r="T160" s="43">
        <f>SUM($E160:E160)</f>
        <v>5624</v>
      </c>
      <c r="U160" s="43">
        <f>SUM($E160:F160)</f>
        <v>10772</v>
      </c>
      <c r="V160" s="43">
        <f>SUM($E160:G160)</f>
        <v>16807</v>
      </c>
      <c r="W160" s="43">
        <f>SUM($E160:H160)</f>
        <v>22524</v>
      </c>
      <c r="X160" s="43">
        <f>SUM($E160:I160)</f>
        <v>28042</v>
      </c>
      <c r="Y160" s="43">
        <f>SUM($E160:J160)</f>
        <v>33764</v>
      </c>
      <c r="Z160" s="43">
        <f>SUM($E160:K160)</f>
        <v>39709</v>
      </c>
      <c r="AA160" s="43">
        <f>SUM($E160:L160)</f>
        <v>44886</v>
      </c>
      <c r="AB160" s="43">
        <f>SUM($E160:M160)</f>
        <v>49992</v>
      </c>
      <c r="AC160" s="43">
        <f>SUM($E160:N160)</f>
        <v>54934</v>
      </c>
      <c r="AD160" s="43">
        <f>SUM($E160:O160)</f>
        <v>59296</v>
      </c>
      <c r="AE160" s="43">
        <f>SUM($E160:P160)</f>
        <v>63514</v>
      </c>
      <c r="AG160" s="43">
        <f t="shared" si="54"/>
        <v>44886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4327</v>
      </c>
      <c r="F161" s="43">
        <f t="shared" si="57"/>
        <v>3983</v>
      </c>
      <c r="G161" s="43">
        <f t="shared" si="57"/>
        <v>5431</v>
      </c>
      <c r="H161" s="43">
        <f t="shared" si="57"/>
        <v>5050</v>
      </c>
      <c r="I161" s="43">
        <f t="shared" si="57"/>
        <v>4911</v>
      </c>
      <c r="J161" s="43">
        <f t="shared" si="57"/>
        <v>5369</v>
      </c>
      <c r="K161" s="43">
        <f t="shared" si="57"/>
        <v>6915</v>
      </c>
      <c r="L161" s="43">
        <f t="shared" si="57"/>
        <v>5586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ref="Q161" si="64">SUM(E161:P161)</f>
        <v>41572</v>
      </c>
      <c r="R161" s="44"/>
      <c r="S161" s="44"/>
      <c r="T161" s="43">
        <f>SUM($E161:E161)</f>
        <v>4327</v>
      </c>
      <c r="U161" s="43">
        <f>SUM($E161:F161)</f>
        <v>8310</v>
      </c>
      <c r="V161" s="43">
        <f>SUM($E161:G161)</f>
        <v>13741</v>
      </c>
      <c r="W161" s="43">
        <f>SUM($E161:H161)</f>
        <v>18791</v>
      </c>
      <c r="X161" s="43">
        <f>SUM($E161:I161)</f>
        <v>23702</v>
      </c>
      <c r="Y161" s="43">
        <f>SUM($E161:J161)</f>
        <v>29071</v>
      </c>
      <c r="Z161" s="43">
        <f>SUM($E161:K161)</f>
        <v>35986</v>
      </c>
      <c r="AA161" s="43">
        <f>SUM($E161:L161)</f>
        <v>41572</v>
      </c>
      <c r="AB161" s="43">
        <f>SUM($E161:M161)</f>
        <v>41572</v>
      </c>
      <c r="AC161" s="43">
        <f>SUM($E161:N161)</f>
        <v>41572</v>
      </c>
      <c r="AD161" s="43">
        <f>SUM($E161:O161)</f>
        <v>41572</v>
      </c>
      <c r="AE161" s="43">
        <f>SUM($E161:P161)</f>
        <v>41572</v>
      </c>
      <c r="AG161" s="43">
        <f t="shared" si="54"/>
        <v>41572</v>
      </c>
    </row>
    <row r="162" spans="1:33" ht="15.2" customHeight="1">
      <c r="R162" s="44"/>
      <c r="S162" s="44"/>
      <c r="AG162" s="43">
        <f t="shared" si="54"/>
        <v>0</v>
      </c>
    </row>
    <row r="163" spans="1:33" ht="15.2" customHeight="1">
      <c r="R163" s="19"/>
      <c r="S163" s="19"/>
      <c r="AG163" s="43">
        <f t="shared" si="54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5">SUMIFS(E$11:E$115,$A$11:$A$115,$A164,$C$11:$C$115,$C164)</f>
        <v>34</v>
      </c>
      <c r="F164" s="43">
        <f t="shared" si="65"/>
        <v>49</v>
      </c>
      <c r="G164" s="43">
        <f t="shared" si="65"/>
        <v>19</v>
      </c>
      <c r="H164" s="43">
        <f t="shared" si="65"/>
        <v>26</v>
      </c>
      <c r="I164" s="43">
        <f t="shared" si="65"/>
        <v>92</v>
      </c>
      <c r="J164" s="43">
        <f t="shared" si="65"/>
        <v>98</v>
      </c>
      <c r="K164" s="43">
        <f t="shared" si="65"/>
        <v>32</v>
      </c>
      <c r="L164" s="43">
        <f t="shared" si="65"/>
        <v>31</v>
      </c>
      <c r="M164" s="43">
        <f t="shared" si="65"/>
        <v>42</v>
      </c>
      <c r="N164" s="43">
        <f t="shared" si="65"/>
        <v>46</v>
      </c>
      <c r="O164" s="43">
        <f t="shared" si="65"/>
        <v>31</v>
      </c>
      <c r="P164" s="43">
        <f t="shared" si="65"/>
        <v>18</v>
      </c>
      <c r="Q164" s="43">
        <f t="shared" ref="Q164:Q184" si="66">SUM(E164:P164)</f>
        <v>518</v>
      </c>
      <c r="R164" s="19"/>
      <c r="S164" s="19"/>
      <c r="T164" s="43">
        <f>SUM($E164:E164)</f>
        <v>34</v>
      </c>
      <c r="U164" s="43">
        <f>SUM($E164:F164)</f>
        <v>83</v>
      </c>
      <c r="V164" s="43">
        <f>SUM($E164:G164)</f>
        <v>102</v>
      </c>
      <c r="W164" s="43">
        <f>SUM($E164:H164)</f>
        <v>128</v>
      </c>
      <c r="X164" s="43">
        <f>SUM($E164:I164)</f>
        <v>220</v>
      </c>
      <c r="Y164" s="43">
        <f>SUM($E164:J164)</f>
        <v>318</v>
      </c>
      <c r="Z164" s="43">
        <f>SUM($E164:K164)</f>
        <v>350</v>
      </c>
      <c r="AA164" s="43">
        <f>SUM($E164:L164)</f>
        <v>381</v>
      </c>
      <c r="AB164" s="43">
        <f>SUM($E164:M164)</f>
        <v>423</v>
      </c>
      <c r="AC164" s="43">
        <f>SUM($E164:N164)</f>
        <v>469</v>
      </c>
      <c r="AD164" s="43">
        <f>SUM($E164:O164)</f>
        <v>500</v>
      </c>
      <c r="AE164" s="43">
        <f>SUM($E164:P164)</f>
        <v>518</v>
      </c>
      <c r="AG164" s="43">
        <f t="shared" si="54"/>
        <v>381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5"/>
        <v>28</v>
      </c>
      <c r="F165" s="43">
        <f t="shared" si="65"/>
        <v>34</v>
      </c>
      <c r="G165" s="43">
        <f t="shared" si="65"/>
        <v>21</v>
      </c>
      <c r="H165" s="43">
        <f t="shared" si="65"/>
        <v>28</v>
      </c>
      <c r="I165" s="43">
        <f t="shared" si="65"/>
        <v>97</v>
      </c>
      <c r="J165" s="43">
        <f t="shared" si="65"/>
        <v>82</v>
      </c>
      <c r="K165" s="43">
        <f t="shared" si="65"/>
        <v>23</v>
      </c>
      <c r="L165" s="43">
        <f t="shared" si="65"/>
        <v>56</v>
      </c>
      <c r="M165" s="43">
        <f t="shared" si="65"/>
        <v>74</v>
      </c>
      <c r="N165" s="43">
        <f t="shared" si="65"/>
        <v>49</v>
      </c>
      <c r="O165" s="43">
        <f t="shared" si="65"/>
        <v>51</v>
      </c>
      <c r="P165" s="43">
        <f t="shared" si="65"/>
        <v>27</v>
      </c>
      <c r="Q165" s="43">
        <f t="shared" si="66"/>
        <v>570</v>
      </c>
      <c r="R165" s="19"/>
      <c r="S165" s="19"/>
      <c r="T165" s="43">
        <f>SUM($E165:E165)</f>
        <v>28</v>
      </c>
      <c r="U165" s="43">
        <f>SUM($E165:F165)</f>
        <v>62</v>
      </c>
      <c r="V165" s="43">
        <f>SUM($E165:G165)</f>
        <v>83</v>
      </c>
      <c r="W165" s="43">
        <f>SUM($E165:H165)</f>
        <v>111</v>
      </c>
      <c r="X165" s="43">
        <f>SUM($E165:I165)</f>
        <v>208</v>
      </c>
      <c r="Y165" s="43">
        <f>SUM($E165:J165)</f>
        <v>290</v>
      </c>
      <c r="Z165" s="43">
        <f>SUM($E165:K165)</f>
        <v>313</v>
      </c>
      <c r="AA165" s="43">
        <f>SUM($E165:L165)</f>
        <v>369</v>
      </c>
      <c r="AB165" s="43">
        <f>SUM($E165:M165)</f>
        <v>443</v>
      </c>
      <c r="AC165" s="43">
        <f>SUM($E165:N165)</f>
        <v>492</v>
      </c>
      <c r="AD165" s="43">
        <f>SUM($E165:O165)</f>
        <v>543</v>
      </c>
      <c r="AE165" s="43">
        <f>SUM($E165:P165)</f>
        <v>570</v>
      </c>
      <c r="AG165" s="43">
        <f t="shared" si="54"/>
        <v>369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5"/>
        <v>18</v>
      </c>
      <c r="F166" s="43">
        <f t="shared" si="65"/>
        <v>31</v>
      </c>
      <c r="G166" s="43">
        <f t="shared" si="65"/>
        <v>14</v>
      </c>
      <c r="H166" s="43">
        <f t="shared" si="65"/>
        <v>43</v>
      </c>
      <c r="I166" s="43">
        <f t="shared" si="65"/>
        <v>78</v>
      </c>
      <c r="J166" s="43">
        <f t="shared" si="65"/>
        <v>85</v>
      </c>
      <c r="K166" s="43">
        <f t="shared" si="65"/>
        <v>35</v>
      </c>
      <c r="L166" s="43">
        <f t="shared" si="65"/>
        <v>51</v>
      </c>
      <c r="M166" s="43">
        <f t="shared" si="65"/>
        <v>34</v>
      </c>
      <c r="N166" s="43">
        <f t="shared" si="65"/>
        <v>38</v>
      </c>
      <c r="O166" s="43">
        <f t="shared" si="65"/>
        <v>32</v>
      </c>
      <c r="P166" s="43">
        <f t="shared" si="65"/>
        <v>25</v>
      </c>
      <c r="Q166" s="43">
        <f t="shared" si="66"/>
        <v>484</v>
      </c>
      <c r="R166" s="19"/>
      <c r="S166" s="19"/>
      <c r="T166" s="43">
        <f>SUM($E166:E166)</f>
        <v>18</v>
      </c>
      <c r="U166" s="43">
        <f>SUM($E166:F166)</f>
        <v>49</v>
      </c>
      <c r="V166" s="43">
        <f>SUM($E166:G166)</f>
        <v>63</v>
      </c>
      <c r="W166" s="43">
        <f>SUM($E166:H166)</f>
        <v>106</v>
      </c>
      <c r="X166" s="43">
        <f>SUM($E166:I166)</f>
        <v>184</v>
      </c>
      <c r="Y166" s="43">
        <f>SUM($E166:J166)</f>
        <v>269</v>
      </c>
      <c r="Z166" s="43">
        <f>SUM($E166:K166)</f>
        <v>304</v>
      </c>
      <c r="AA166" s="43">
        <f>SUM($E166:L166)</f>
        <v>355</v>
      </c>
      <c r="AB166" s="43">
        <f>SUM($E166:M166)</f>
        <v>389</v>
      </c>
      <c r="AC166" s="43">
        <f>SUM($E166:N166)</f>
        <v>427</v>
      </c>
      <c r="AD166" s="43">
        <f>SUM($E166:O166)</f>
        <v>459</v>
      </c>
      <c r="AE166" s="43">
        <f>SUM($E166:P166)</f>
        <v>484</v>
      </c>
      <c r="AG166" s="43">
        <f t="shared" si="54"/>
        <v>355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65"/>
        <v>19</v>
      </c>
      <c r="F167" s="43">
        <f t="shared" si="65"/>
        <v>13</v>
      </c>
      <c r="G167" s="43">
        <f t="shared" si="65"/>
        <v>19</v>
      </c>
      <c r="H167" s="43">
        <f t="shared" si="65"/>
        <v>30</v>
      </c>
      <c r="I167" s="43">
        <f t="shared" si="65"/>
        <v>80</v>
      </c>
      <c r="J167" s="43">
        <f t="shared" si="65"/>
        <v>89</v>
      </c>
      <c r="K167" s="43">
        <f t="shared" si="65"/>
        <v>38</v>
      </c>
      <c r="L167" s="43">
        <f t="shared" si="65"/>
        <v>22</v>
      </c>
      <c r="M167" s="43">
        <f t="shared" si="65"/>
        <v>26</v>
      </c>
      <c r="N167" s="43">
        <f t="shared" si="65"/>
        <v>20</v>
      </c>
      <c r="O167" s="43">
        <f t="shared" si="65"/>
        <v>36</v>
      </c>
      <c r="P167" s="43">
        <f t="shared" si="65"/>
        <v>16</v>
      </c>
      <c r="Q167" s="43">
        <f t="shared" si="66"/>
        <v>408</v>
      </c>
      <c r="R167" s="19"/>
      <c r="S167" s="19"/>
      <c r="T167" s="43">
        <f>SUM($E167:E167)</f>
        <v>19</v>
      </c>
      <c r="U167" s="43">
        <f>SUM($E167:F167)</f>
        <v>32</v>
      </c>
      <c r="V167" s="43">
        <f>SUM($E167:G167)</f>
        <v>51</v>
      </c>
      <c r="W167" s="43">
        <f>SUM($E167:H167)</f>
        <v>81</v>
      </c>
      <c r="X167" s="43">
        <f>SUM($E167:I167)</f>
        <v>161</v>
      </c>
      <c r="Y167" s="43">
        <f>SUM($E167:J167)</f>
        <v>250</v>
      </c>
      <c r="Z167" s="43">
        <f>SUM($E167:K167)</f>
        <v>288</v>
      </c>
      <c r="AA167" s="43">
        <f>SUM($E167:L167)</f>
        <v>310</v>
      </c>
      <c r="AB167" s="43">
        <f>SUM($E167:M167)</f>
        <v>336</v>
      </c>
      <c r="AC167" s="43">
        <f>SUM($E167:N167)</f>
        <v>356</v>
      </c>
      <c r="AD167" s="43">
        <f>SUM($E167:O167)</f>
        <v>392</v>
      </c>
      <c r="AE167" s="43">
        <f>SUM($E167:P167)</f>
        <v>408</v>
      </c>
      <c r="AG167" s="43">
        <f t="shared" si="54"/>
        <v>310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5"/>
        <v>25</v>
      </c>
      <c r="F168" s="43">
        <f t="shared" si="65"/>
        <v>29</v>
      </c>
      <c r="G168" s="43">
        <f t="shared" si="65"/>
        <v>17</v>
      </c>
      <c r="H168" s="43">
        <f t="shared" si="65"/>
        <v>27</v>
      </c>
      <c r="I168" s="43">
        <f t="shared" si="65"/>
        <v>58</v>
      </c>
      <c r="J168" s="43">
        <f t="shared" si="65"/>
        <v>66</v>
      </c>
      <c r="K168" s="43">
        <f t="shared" si="65"/>
        <v>15</v>
      </c>
      <c r="L168" s="43">
        <f t="shared" si="65"/>
        <v>18</v>
      </c>
      <c r="M168" s="43">
        <f t="shared" si="65"/>
        <v>20</v>
      </c>
      <c r="N168" s="43">
        <f t="shared" si="65"/>
        <v>40</v>
      </c>
      <c r="O168" s="43">
        <f t="shared" si="65"/>
        <v>23</v>
      </c>
      <c r="P168" s="43">
        <f t="shared" si="65"/>
        <v>26</v>
      </c>
      <c r="Q168" s="43">
        <f t="shared" si="66"/>
        <v>364</v>
      </c>
      <c r="R168" s="19"/>
      <c r="S168" s="19"/>
      <c r="T168" s="43">
        <f>SUM($E168:E168)</f>
        <v>25</v>
      </c>
      <c r="U168" s="43">
        <f>SUM($E168:F168)</f>
        <v>54</v>
      </c>
      <c r="V168" s="43">
        <f>SUM($E168:G168)</f>
        <v>71</v>
      </c>
      <c r="W168" s="43">
        <f>SUM($E168:H168)</f>
        <v>98</v>
      </c>
      <c r="X168" s="43">
        <f>SUM($E168:I168)</f>
        <v>156</v>
      </c>
      <c r="Y168" s="43">
        <f>SUM($E168:J168)</f>
        <v>222</v>
      </c>
      <c r="Z168" s="43">
        <f>SUM($E168:K168)</f>
        <v>237</v>
      </c>
      <c r="AA168" s="43">
        <f>SUM($E168:L168)</f>
        <v>255</v>
      </c>
      <c r="AB168" s="43">
        <f>SUM($E168:M168)</f>
        <v>275</v>
      </c>
      <c r="AC168" s="43">
        <f>SUM($E168:N168)</f>
        <v>315</v>
      </c>
      <c r="AD168" s="43">
        <f>SUM($E168:O168)</f>
        <v>338</v>
      </c>
      <c r="AE168" s="43">
        <f>SUM($E168:P168)</f>
        <v>364</v>
      </c>
      <c r="AG168" s="43">
        <f t="shared" si="54"/>
        <v>255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5"/>
        <v>37</v>
      </c>
      <c r="F169" s="43">
        <f t="shared" si="65"/>
        <v>29</v>
      </c>
      <c r="G169" s="43">
        <f t="shared" si="65"/>
        <v>15</v>
      </c>
      <c r="H169" s="43">
        <f t="shared" si="65"/>
        <v>0</v>
      </c>
      <c r="I169" s="43">
        <f t="shared" si="65"/>
        <v>0</v>
      </c>
      <c r="J169" s="43">
        <f t="shared" si="65"/>
        <v>0</v>
      </c>
      <c r="K169" s="43">
        <f t="shared" si="65"/>
        <v>0</v>
      </c>
      <c r="L169" s="43">
        <f t="shared" si="65"/>
        <v>0</v>
      </c>
      <c r="M169" s="43">
        <f t="shared" si="65"/>
        <v>0</v>
      </c>
      <c r="N169" s="43">
        <f t="shared" si="65"/>
        <v>0</v>
      </c>
      <c r="O169" s="43">
        <f t="shared" si="65"/>
        <v>0</v>
      </c>
      <c r="P169" s="43">
        <f t="shared" si="65"/>
        <v>28</v>
      </c>
      <c r="Q169" s="43">
        <f>SUM(E169:P169)</f>
        <v>109</v>
      </c>
      <c r="R169" s="19"/>
      <c r="S169" s="19"/>
      <c r="T169" s="43">
        <f>SUM($E169:E169)</f>
        <v>37</v>
      </c>
      <c r="U169" s="43">
        <f>SUM($E169:F169)</f>
        <v>66</v>
      </c>
      <c r="V169" s="43">
        <f>SUM($E169:G169)</f>
        <v>81</v>
      </c>
      <c r="W169" s="43">
        <f>SUM($E169:H169)</f>
        <v>81</v>
      </c>
      <c r="X169" s="43">
        <f>SUM($E169:I169)</f>
        <v>81</v>
      </c>
      <c r="Y169" s="43">
        <f>SUM($E169:J169)</f>
        <v>81</v>
      </c>
      <c r="Z169" s="43">
        <f>SUM($E169:K169)</f>
        <v>81</v>
      </c>
      <c r="AA169" s="43">
        <f>SUM($E169:L169)</f>
        <v>81</v>
      </c>
      <c r="AB169" s="43">
        <f>SUM($E169:M169)</f>
        <v>81</v>
      </c>
      <c r="AC169" s="43">
        <f>SUM($E169:N169)</f>
        <v>81</v>
      </c>
      <c r="AD169" s="43">
        <f>SUM($E169:O169)</f>
        <v>81</v>
      </c>
      <c r="AE169" s="43">
        <f>SUM($E169:P169)</f>
        <v>109</v>
      </c>
      <c r="AG169" s="43">
        <f t="shared" si="54"/>
        <v>81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5"/>
        <v>27</v>
      </c>
      <c r="F170" s="43">
        <f t="shared" si="65"/>
        <v>33</v>
      </c>
      <c r="G170" s="43">
        <f t="shared" si="65"/>
        <v>17</v>
      </c>
      <c r="H170" s="43">
        <f t="shared" si="65"/>
        <v>0</v>
      </c>
      <c r="I170" s="43">
        <f t="shared" si="65"/>
        <v>36</v>
      </c>
      <c r="J170" s="43">
        <f t="shared" si="65"/>
        <v>64</v>
      </c>
      <c r="K170" s="43">
        <f t="shared" si="65"/>
        <v>21</v>
      </c>
      <c r="L170" s="43">
        <f t="shared" si="65"/>
        <v>0</v>
      </c>
      <c r="M170" s="43">
        <f t="shared" si="65"/>
        <v>0</v>
      </c>
      <c r="N170" s="43">
        <f t="shared" si="65"/>
        <v>0</v>
      </c>
      <c r="O170" s="43">
        <f t="shared" si="65"/>
        <v>0</v>
      </c>
      <c r="P170" s="43">
        <f t="shared" si="65"/>
        <v>0</v>
      </c>
      <c r="Q170" s="43">
        <f t="shared" si="66"/>
        <v>198</v>
      </c>
      <c r="R170" s="19"/>
      <c r="S170" s="19"/>
      <c r="T170" s="43">
        <f>SUM($E170:E170)</f>
        <v>27</v>
      </c>
      <c r="U170" s="43">
        <f>SUM($E170:F170)</f>
        <v>60</v>
      </c>
      <c r="V170" s="43">
        <f>SUM($E170:G170)</f>
        <v>77</v>
      </c>
      <c r="W170" s="43">
        <f>SUM($E170:H170)</f>
        <v>77</v>
      </c>
      <c r="X170" s="43">
        <f>SUM($E170:I170)</f>
        <v>113</v>
      </c>
      <c r="Y170" s="43">
        <f>SUM($E170:J170)</f>
        <v>177</v>
      </c>
      <c r="Z170" s="43">
        <f>SUM($E170:K170)</f>
        <v>198</v>
      </c>
      <c r="AA170" s="43">
        <f>SUM($E170:L170)</f>
        <v>198</v>
      </c>
      <c r="AB170" s="43">
        <f>SUM($E170:M170)</f>
        <v>198</v>
      </c>
      <c r="AC170" s="43">
        <f>SUM($E170:N170)</f>
        <v>198</v>
      </c>
      <c r="AD170" s="43">
        <f>SUM($E170:O170)</f>
        <v>198</v>
      </c>
      <c r="AE170" s="43">
        <f>SUM($E170:P170)</f>
        <v>198</v>
      </c>
      <c r="AG170" s="43">
        <f t="shared" si="54"/>
        <v>198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5"/>
        <v>22</v>
      </c>
      <c r="F171" s="43">
        <f t="shared" si="65"/>
        <v>33</v>
      </c>
      <c r="G171" s="43">
        <f t="shared" si="65"/>
        <v>5</v>
      </c>
      <c r="H171" s="43">
        <f t="shared" si="65"/>
        <v>23</v>
      </c>
      <c r="I171" s="43">
        <f t="shared" si="65"/>
        <v>23</v>
      </c>
      <c r="J171" s="43">
        <f t="shared" si="65"/>
        <v>47</v>
      </c>
      <c r="K171" s="43">
        <f t="shared" si="65"/>
        <v>10</v>
      </c>
      <c r="L171" s="43">
        <f t="shared" si="65"/>
        <v>25</v>
      </c>
      <c r="M171" s="43">
        <f t="shared" si="65"/>
        <v>8</v>
      </c>
      <c r="N171" s="43">
        <f t="shared" si="65"/>
        <v>28</v>
      </c>
      <c r="O171" s="43">
        <f t="shared" si="65"/>
        <v>14</v>
      </c>
      <c r="P171" s="43">
        <f t="shared" si="65"/>
        <v>24</v>
      </c>
      <c r="Q171" s="43">
        <f>SUM(E171:P171)</f>
        <v>262</v>
      </c>
      <c r="R171" s="19"/>
      <c r="S171" s="19"/>
      <c r="T171" s="43">
        <f>SUM($E171:E171)</f>
        <v>22</v>
      </c>
      <c r="U171" s="43">
        <f>SUM($E171:F171)</f>
        <v>55</v>
      </c>
      <c r="V171" s="43">
        <f>SUM($E171:G171)</f>
        <v>60</v>
      </c>
      <c r="W171" s="43">
        <f>SUM($E171:H171)</f>
        <v>83</v>
      </c>
      <c r="X171" s="43">
        <f>SUM($E171:I171)</f>
        <v>106</v>
      </c>
      <c r="Y171" s="43">
        <f>SUM($E171:J171)</f>
        <v>153</v>
      </c>
      <c r="Z171" s="43">
        <f>SUM($E171:K171)</f>
        <v>163</v>
      </c>
      <c r="AA171" s="43">
        <f>SUM($E171:L171)</f>
        <v>188</v>
      </c>
      <c r="AB171" s="43">
        <f>SUM($E171:M171)</f>
        <v>196</v>
      </c>
      <c r="AC171" s="43">
        <f>SUM($E171:N171)</f>
        <v>224</v>
      </c>
      <c r="AD171" s="43">
        <f>SUM($E171:O171)</f>
        <v>238</v>
      </c>
      <c r="AE171" s="43">
        <f>SUM($E171:P171)</f>
        <v>262</v>
      </c>
      <c r="AG171" s="43">
        <f t="shared" si="54"/>
        <v>188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5"/>
        <v>24</v>
      </c>
      <c r="F172" s="43">
        <f t="shared" si="65"/>
        <v>32</v>
      </c>
      <c r="G172" s="43">
        <f t="shared" si="65"/>
        <v>10</v>
      </c>
      <c r="H172" s="43">
        <f t="shared" si="65"/>
        <v>15</v>
      </c>
      <c r="I172" s="43">
        <f t="shared" si="65"/>
        <v>46</v>
      </c>
      <c r="J172" s="43">
        <f t="shared" si="65"/>
        <v>55</v>
      </c>
      <c r="K172" s="43">
        <f t="shared" si="65"/>
        <v>39</v>
      </c>
      <c r="L172" s="43">
        <f t="shared" si="65"/>
        <v>28</v>
      </c>
      <c r="M172" s="43">
        <f t="shared" si="65"/>
        <v>5</v>
      </c>
      <c r="N172" s="43">
        <f t="shared" si="65"/>
        <v>32</v>
      </c>
      <c r="O172" s="43">
        <f t="shared" si="65"/>
        <v>51</v>
      </c>
      <c r="P172" s="43">
        <f t="shared" si="65"/>
        <v>26</v>
      </c>
      <c r="Q172" s="43">
        <f t="shared" si="66"/>
        <v>363</v>
      </c>
      <c r="R172" s="19"/>
      <c r="S172" s="19"/>
      <c r="T172" s="43">
        <f>SUM($E172:E172)</f>
        <v>24</v>
      </c>
      <c r="U172" s="43">
        <f>SUM($E172:F172)</f>
        <v>56</v>
      </c>
      <c r="V172" s="43">
        <f>SUM($E172:G172)</f>
        <v>66</v>
      </c>
      <c r="W172" s="43">
        <f>SUM($E172:H172)</f>
        <v>81</v>
      </c>
      <c r="X172" s="43">
        <f>SUM($E172:I172)</f>
        <v>127</v>
      </c>
      <c r="Y172" s="43">
        <f>SUM($E172:J172)</f>
        <v>182</v>
      </c>
      <c r="Z172" s="43">
        <f>SUM($E172:K172)</f>
        <v>221</v>
      </c>
      <c r="AA172" s="43">
        <f>SUM($E172:L172)</f>
        <v>249</v>
      </c>
      <c r="AB172" s="43">
        <f>SUM($E172:M172)</f>
        <v>254</v>
      </c>
      <c r="AC172" s="43">
        <f>SUM($E172:N172)</f>
        <v>286</v>
      </c>
      <c r="AD172" s="43">
        <f>SUM($E172:O172)</f>
        <v>337</v>
      </c>
      <c r="AE172" s="43">
        <f>SUM($E172:P172)</f>
        <v>363</v>
      </c>
      <c r="AG172" s="43">
        <f t="shared" si="54"/>
        <v>249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5"/>
        <v>26</v>
      </c>
      <c r="F173" s="43">
        <f t="shared" si="65"/>
        <v>16</v>
      </c>
      <c r="G173" s="43">
        <f t="shared" si="65"/>
        <v>16</v>
      </c>
      <c r="H173" s="43">
        <f t="shared" si="65"/>
        <v>27</v>
      </c>
      <c r="I173" s="43">
        <f t="shared" si="65"/>
        <v>31</v>
      </c>
      <c r="J173" s="43">
        <f t="shared" si="65"/>
        <v>43</v>
      </c>
      <c r="K173" s="43">
        <f t="shared" si="65"/>
        <v>10</v>
      </c>
      <c r="L173" s="43">
        <f t="shared" si="65"/>
        <v>23</v>
      </c>
      <c r="M173" s="43">
        <f t="shared" si="65"/>
        <v>8</v>
      </c>
      <c r="N173" s="43">
        <f t="shared" si="65"/>
        <v>28</v>
      </c>
      <c r="O173" s="43">
        <f t="shared" si="65"/>
        <v>28</v>
      </c>
      <c r="P173" s="43">
        <f t="shared" si="65"/>
        <v>15</v>
      </c>
      <c r="Q173" s="43">
        <f t="shared" si="66"/>
        <v>271</v>
      </c>
      <c r="R173" s="19"/>
      <c r="S173" s="19"/>
      <c r="T173" s="43">
        <f>SUM($E173:E173)</f>
        <v>26</v>
      </c>
      <c r="U173" s="43">
        <f>SUM($E173:F173)</f>
        <v>42</v>
      </c>
      <c r="V173" s="43">
        <f>SUM($E173:G173)</f>
        <v>58</v>
      </c>
      <c r="W173" s="43">
        <f>SUM($E173:H173)</f>
        <v>85</v>
      </c>
      <c r="X173" s="43">
        <f>SUM($E173:I173)</f>
        <v>116</v>
      </c>
      <c r="Y173" s="43">
        <f>SUM($E173:J173)</f>
        <v>159</v>
      </c>
      <c r="Z173" s="43">
        <f>SUM($E173:K173)</f>
        <v>169</v>
      </c>
      <c r="AA173" s="43">
        <f>SUM($E173:L173)</f>
        <v>192</v>
      </c>
      <c r="AB173" s="43">
        <f>SUM($E173:M173)</f>
        <v>200</v>
      </c>
      <c r="AC173" s="43">
        <f>SUM($E173:N173)</f>
        <v>228</v>
      </c>
      <c r="AD173" s="43">
        <f>SUM($E173:O173)</f>
        <v>256</v>
      </c>
      <c r="AE173" s="43">
        <f>SUM($E173:P173)</f>
        <v>271</v>
      </c>
      <c r="AG173" s="43">
        <f t="shared" si="54"/>
        <v>192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7">SUMIFS(E$11:E$115,$A$11:$A$115,$A174,$C$11:$C$115,$C174)</f>
        <v>12</v>
      </c>
      <c r="F174" s="43">
        <f t="shared" si="67"/>
        <v>26</v>
      </c>
      <c r="G174" s="43">
        <f t="shared" si="67"/>
        <v>9</v>
      </c>
      <c r="H174" s="43">
        <f t="shared" si="67"/>
        <v>14</v>
      </c>
      <c r="I174" s="43">
        <f t="shared" si="67"/>
        <v>27</v>
      </c>
      <c r="J174" s="43">
        <f t="shared" si="67"/>
        <v>34</v>
      </c>
      <c r="K174" s="43">
        <f t="shared" si="67"/>
        <v>18</v>
      </c>
      <c r="L174" s="43">
        <f t="shared" si="67"/>
        <v>28</v>
      </c>
      <c r="M174" s="43">
        <f t="shared" si="67"/>
        <v>19</v>
      </c>
      <c r="N174" s="43">
        <f t="shared" si="67"/>
        <v>20</v>
      </c>
      <c r="O174" s="43">
        <f t="shared" si="67"/>
        <v>38</v>
      </c>
      <c r="P174" s="43">
        <f t="shared" si="67"/>
        <v>20</v>
      </c>
      <c r="Q174" s="43">
        <f>SUM(E174:P174)</f>
        <v>265</v>
      </c>
      <c r="R174" s="19"/>
      <c r="S174" s="19"/>
      <c r="T174" s="43">
        <f>SUM($E174:E174)</f>
        <v>12</v>
      </c>
      <c r="U174" s="43">
        <f>SUM($E174:F174)</f>
        <v>38</v>
      </c>
      <c r="V174" s="43">
        <f>SUM($E174:G174)</f>
        <v>47</v>
      </c>
      <c r="W174" s="43">
        <f>SUM($E174:H174)</f>
        <v>61</v>
      </c>
      <c r="X174" s="43">
        <f>SUM($E174:I174)</f>
        <v>88</v>
      </c>
      <c r="Y174" s="43">
        <f>SUM($E174:J174)</f>
        <v>122</v>
      </c>
      <c r="Z174" s="43">
        <f>SUM($E174:K174)</f>
        <v>140</v>
      </c>
      <c r="AA174" s="43">
        <f>SUM($E174:L174)</f>
        <v>168</v>
      </c>
      <c r="AB174" s="43">
        <f>SUM($E174:M174)</f>
        <v>187</v>
      </c>
      <c r="AC174" s="43">
        <f>SUM($E174:N174)</f>
        <v>207</v>
      </c>
      <c r="AD174" s="43">
        <f>SUM($E174:O174)</f>
        <v>245</v>
      </c>
      <c r="AE174" s="43">
        <f>SUM($E174:P174)</f>
        <v>265</v>
      </c>
      <c r="AG174" s="43">
        <f t="shared" si="54"/>
        <v>168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7"/>
        <v>21</v>
      </c>
      <c r="F175" s="43">
        <f t="shared" si="67"/>
        <v>12</v>
      </c>
      <c r="G175" s="43">
        <f t="shared" si="67"/>
        <v>6</v>
      </c>
      <c r="H175" s="43">
        <f t="shared" si="67"/>
        <v>18</v>
      </c>
      <c r="I175" s="43">
        <f t="shared" si="67"/>
        <v>33</v>
      </c>
      <c r="J175" s="43">
        <f t="shared" si="67"/>
        <v>46</v>
      </c>
      <c r="K175" s="43">
        <f t="shared" si="67"/>
        <v>17</v>
      </c>
      <c r="L175" s="43">
        <f t="shared" si="67"/>
        <v>33</v>
      </c>
      <c r="M175" s="43">
        <f t="shared" si="67"/>
        <v>13</v>
      </c>
      <c r="N175" s="43">
        <f t="shared" si="67"/>
        <v>28</v>
      </c>
      <c r="O175" s="43">
        <f t="shared" si="67"/>
        <v>23</v>
      </c>
      <c r="P175" s="43">
        <f t="shared" si="67"/>
        <v>17</v>
      </c>
      <c r="Q175" s="43">
        <f t="shared" ref="Q175" si="68">SUM(E175:P175)</f>
        <v>267</v>
      </c>
      <c r="R175" s="19"/>
      <c r="S175" s="19"/>
      <c r="T175" s="43">
        <f>SUM($E175:E175)</f>
        <v>21</v>
      </c>
      <c r="U175" s="43">
        <f>SUM($E175:F175)</f>
        <v>33</v>
      </c>
      <c r="V175" s="43">
        <f>SUM($E175:G175)</f>
        <v>39</v>
      </c>
      <c r="W175" s="43">
        <f>SUM($E175:H175)</f>
        <v>57</v>
      </c>
      <c r="X175" s="43">
        <f>SUM($E175:I175)</f>
        <v>90</v>
      </c>
      <c r="Y175" s="43">
        <f>SUM($E175:J175)</f>
        <v>136</v>
      </c>
      <c r="Z175" s="43">
        <f>SUM($E175:K175)</f>
        <v>153</v>
      </c>
      <c r="AA175" s="43">
        <f>SUM($E175:L175)</f>
        <v>186</v>
      </c>
      <c r="AB175" s="43">
        <f>SUM($E175:M175)</f>
        <v>199</v>
      </c>
      <c r="AC175" s="43">
        <f>SUM($E175:N175)</f>
        <v>227</v>
      </c>
      <c r="AD175" s="43">
        <f>SUM($E175:O175)</f>
        <v>250</v>
      </c>
      <c r="AE175" s="43">
        <f>SUM($E175:P175)</f>
        <v>267</v>
      </c>
      <c r="AG175" s="43">
        <f t="shared" si="54"/>
        <v>186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7"/>
        <v>26</v>
      </c>
      <c r="F176" s="43">
        <f t="shared" si="67"/>
        <v>17</v>
      </c>
      <c r="G176" s="43">
        <f t="shared" si="67"/>
        <v>10</v>
      </c>
      <c r="H176" s="43">
        <f t="shared" si="67"/>
        <v>28</v>
      </c>
      <c r="I176" s="43">
        <f t="shared" si="67"/>
        <v>34</v>
      </c>
      <c r="J176" s="43">
        <f t="shared" si="67"/>
        <v>68</v>
      </c>
      <c r="K176" s="43">
        <f t="shared" si="67"/>
        <v>16</v>
      </c>
      <c r="L176" s="43">
        <f t="shared" si="67"/>
        <v>24</v>
      </c>
      <c r="M176" s="43">
        <f t="shared" si="67"/>
        <v>24</v>
      </c>
      <c r="N176" s="43">
        <f t="shared" si="67"/>
        <v>44</v>
      </c>
      <c r="O176" s="43">
        <f t="shared" si="67"/>
        <v>39</v>
      </c>
      <c r="P176" s="43">
        <f t="shared" si="67"/>
        <v>18</v>
      </c>
      <c r="Q176" s="43">
        <f t="shared" si="66"/>
        <v>348</v>
      </c>
      <c r="R176" s="19"/>
      <c r="S176" s="19"/>
      <c r="T176" s="43">
        <f>SUM($E176:E176)</f>
        <v>26</v>
      </c>
      <c r="U176" s="43">
        <f>SUM($E176:F176)</f>
        <v>43</v>
      </c>
      <c r="V176" s="43">
        <f>SUM($E176:G176)</f>
        <v>53</v>
      </c>
      <c r="W176" s="43">
        <f>SUM($E176:H176)</f>
        <v>81</v>
      </c>
      <c r="X176" s="43">
        <f>SUM($E176:I176)</f>
        <v>115</v>
      </c>
      <c r="Y176" s="43">
        <f>SUM($E176:J176)</f>
        <v>183</v>
      </c>
      <c r="Z176" s="43">
        <f>SUM($E176:K176)</f>
        <v>199</v>
      </c>
      <c r="AA176" s="43">
        <f>SUM($E176:L176)</f>
        <v>223</v>
      </c>
      <c r="AB176" s="43">
        <f>SUM($E176:M176)</f>
        <v>247</v>
      </c>
      <c r="AC176" s="43">
        <f>SUM($E176:N176)</f>
        <v>291</v>
      </c>
      <c r="AD176" s="43">
        <f>SUM($E176:O176)</f>
        <v>330</v>
      </c>
      <c r="AE176" s="43">
        <f>SUM($E176:P176)</f>
        <v>348</v>
      </c>
      <c r="AG176" s="43">
        <f t="shared" si="54"/>
        <v>223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7"/>
        <v>8</v>
      </c>
      <c r="F177" s="43">
        <f t="shared" si="67"/>
        <v>10</v>
      </c>
      <c r="G177" s="43">
        <f t="shared" si="67"/>
        <v>6</v>
      </c>
      <c r="H177" s="43">
        <f t="shared" si="67"/>
        <v>19</v>
      </c>
      <c r="I177" s="43">
        <f t="shared" si="67"/>
        <v>29</v>
      </c>
      <c r="J177" s="43">
        <f t="shared" si="67"/>
        <v>67</v>
      </c>
      <c r="K177" s="43">
        <f t="shared" si="67"/>
        <v>16</v>
      </c>
      <c r="L177" s="43">
        <f t="shared" si="67"/>
        <v>23</v>
      </c>
      <c r="M177" s="43">
        <f t="shared" si="67"/>
        <v>13</v>
      </c>
      <c r="N177" s="43">
        <f t="shared" si="67"/>
        <v>29</v>
      </c>
      <c r="O177" s="43">
        <f t="shared" si="67"/>
        <v>21</v>
      </c>
      <c r="P177" s="43">
        <f t="shared" si="67"/>
        <v>16</v>
      </c>
      <c r="Q177" s="43">
        <f t="shared" si="66"/>
        <v>257</v>
      </c>
      <c r="R177" s="19"/>
      <c r="S177" s="19"/>
      <c r="T177" s="43">
        <f>SUM($E177:E177)</f>
        <v>8</v>
      </c>
      <c r="U177" s="43">
        <f>SUM($E177:F177)</f>
        <v>18</v>
      </c>
      <c r="V177" s="43">
        <f>SUM($E177:G177)</f>
        <v>24</v>
      </c>
      <c r="W177" s="43">
        <f>SUM($E177:H177)</f>
        <v>43</v>
      </c>
      <c r="X177" s="43">
        <f>SUM($E177:I177)</f>
        <v>72</v>
      </c>
      <c r="Y177" s="43">
        <f>SUM($E177:J177)</f>
        <v>139</v>
      </c>
      <c r="Z177" s="43">
        <f>SUM($E177:K177)</f>
        <v>155</v>
      </c>
      <c r="AA177" s="43">
        <f>SUM($E177:L177)</f>
        <v>178</v>
      </c>
      <c r="AB177" s="43">
        <f>SUM($E177:M177)</f>
        <v>191</v>
      </c>
      <c r="AC177" s="43">
        <f>SUM($E177:N177)</f>
        <v>220</v>
      </c>
      <c r="AD177" s="43">
        <f>SUM($E177:O177)</f>
        <v>241</v>
      </c>
      <c r="AE177" s="43">
        <f>SUM($E177:P177)</f>
        <v>257</v>
      </c>
      <c r="AG177" s="43">
        <f t="shared" si="54"/>
        <v>178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7"/>
        <v>24</v>
      </c>
      <c r="F178" s="43">
        <f t="shared" si="67"/>
        <v>16</v>
      </c>
      <c r="G178" s="43">
        <f t="shared" si="67"/>
        <v>3</v>
      </c>
      <c r="H178" s="43">
        <f t="shared" si="67"/>
        <v>1</v>
      </c>
      <c r="I178" s="43">
        <f t="shared" si="67"/>
        <v>0</v>
      </c>
      <c r="J178" s="43">
        <f t="shared" si="67"/>
        <v>0</v>
      </c>
      <c r="K178" s="43">
        <f t="shared" si="67"/>
        <v>0</v>
      </c>
      <c r="L178" s="43">
        <f t="shared" si="67"/>
        <v>0</v>
      </c>
      <c r="M178" s="43">
        <f t="shared" si="67"/>
        <v>1</v>
      </c>
      <c r="N178" s="43">
        <f t="shared" si="67"/>
        <v>0</v>
      </c>
      <c r="O178" s="43">
        <f t="shared" si="67"/>
        <v>1</v>
      </c>
      <c r="P178" s="43">
        <f t="shared" si="67"/>
        <v>1</v>
      </c>
      <c r="Q178" s="43">
        <f t="shared" ref="Q178" si="69">SUM(E178:P178)</f>
        <v>47</v>
      </c>
      <c r="R178" s="19"/>
      <c r="S178" s="19"/>
      <c r="T178" s="43">
        <f>SUM($E178:E178)</f>
        <v>24</v>
      </c>
      <c r="U178" s="43">
        <f>SUM($E178:F178)</f>
        <v>40</v>
      </c>
      <c r="V178" s="43">
        <f>SUM($E178:G178)</f>
        <v>43</v>
      </c>
      <c r="W178" s="43">
        <f>SUM($E178:H178)</f>
        <v>44</v>
      </c>
      <c r="X178" s="43">
        <f>SUM($E178:I178)</f>
        <v>44</v>
      </c>
      <c r="Y178" s="43">
        <f>SUM($E178:J178)</f>
        <v>44</v>
      </c>
      <c r="Z178" s="43">
        <f>SUM($E178:K178)</f>
        <v>44</v>
      </c>
      <c r="AA178" s="43">
        <f>SUM($E178:L178)</f>
        <v>44</v>
      </c>
      <c r="AB178" s="43">
        <f>SUM($E178:M178)</f>
        <v>45</v>
      </c>
      <c r="AC178" s="43">
        <f>SUM($E178:N178)</f>
        <v>45</v>
      </c>
      <c r="AD178" s="43">
        <f>SUM($E178:O178)</f>
        <v>46</v>
      </c>
      <c r="AE178" s="43">
        <f>SUM($E178:P178)</f>
        <v>47</v>
      </c>
      <c r="AG178" s="43">
        <f t="shared" si="54"/>
        <v>44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7"/>
        <v>0</v>
      </c>
      <c r="F179" s="43">
        <f t="shared" si="67"/>
        <v>0</v>
      </c>
      <c r="G179" s="43">
        <f t="shared" si="67"/>
        <v>0</v>
      </c>
      <c r="H179" s="43">
        <f t="shared" si="67"/>
        <v>1</v>
      </c>
      <c r="I179" s="43">
        <f t="shared" si="67"/>
        <v>0</v>
      </c>
      <c r="J179" s="43">
        <f t="shared" si="67"/>
        <v>0</v>
      </c>
      <c r="K179" s="43">
        <f t="shared" si="67"/>
        <v>0</v>
      </c>
      <c r="L179" s="43">
        <f t="shared" si="67"/>
        <v>0</v>
      </c>
      <c r="M179" s="43">
        <f t="shared" si="67"/>
        <v>0</v>
      </c>
      <c r="N179" s="43">
        <f t="shared" si="67"/>
        <v>1</v>
      </c>
      <c r="O179" s="43">
        <f t="shared" si="67"/>
        <v>5</v>
      </c>
      <c r="P179" s="43">
        <f t="shared" si="67"/>
        <v>0</v>
      </c>
      <c r="Q179" s="43">
        <f t="shared" ref="Q179:Q180" si="70">SUM(E179:P179)</f>
        <v>7</v>
      </c>
      <c r="R179" s="19"/>
      <c r="S179" s="19"/>
      <c r="T179" s="43">
        <f>SUM($E179:E179)</f>
        <v>0</v>
      </c>
      <c r="U179" s="43">
        <f>SUM($E179:F179)</f>
        <v>0</v>
      </c>
      <c r="V179" s="43">
        <f>SUM($E179:G179)</f>
        <v>0</v>
      </c>
      <c r="W179" s="43">
        <f>SUM($E179:H179)</f>
        <v>1</v>
      </c>
      <c r="X179" s="43">
        <f>SUM($E179:I179)</f>
        <v>1</v>
      </c>
      <c r="Y179" s="43">
        <f>SUM($E179:J179)</f>
        <v>1</v>
      </c>
      <c r="Z179" s="43">
        <f>SUM($E179:K179)</f>
        <v>1</v>
      </c>
      <c r="AA179" s="43">
        <f>SUM($E179:L179)</f>
        <v>1</v>
      </c>
      <c r="AB179" s="43">
        <f>SUM($E179:M179)</f>
        <v>1</v>
      </c>
      <c r="AC179" s="43">
        <f>SUM($E179:N179)</f>
        <v>2</v>
      </c>
      <c r="AD179" s="43">
        <f>SUM($E179:O179)</f>
        <v>7</v>
      </c>
      <c r="AE179" s="43">
        <f>SUM($E179:P179)</f>
        <v>7</v>
      </c>
      <c r="AG179" s="43">
        <f t="shared" si="54"/>
        <v>1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7"/>
        <v>0</v>
      </c>
      <c r="F180" s="43">
        <f t="shared" si="67"/>
        <v>0</v>
      </c>
      <c r="G180" s="43">
        <f t="shared" si="67"/>
        <v>0</v>
      </c>
      <c r="H180" s="43">
        <f t="shared" si="67"/>
        <v>7</v>
      </c>
      <c r="I180" s="43">
        <f t="shared" si="67"/>
        <v>3</v>
      </c>
      <c r="J180" s="43">
        <f t="shared" si="67"/>
        <v>1</v>
      </c>
      <c r="K180" s="43">
        <f t="shared" si="67"/>
        <v>1</v>
      </c>
      <c r="L180" s="43">
        <f t="shared" si="67"/>
        <v>6</v>
      </c>
      <c r="M180" s="43">
        <f t="shared" si="67"/>
        <v>11</v>
      </c>
      <c r="N180" s="43">
        <f t="shared" si="67"/>
        <v>30</v>
      </c>
      <c r="O180" s="43">
        <f t="shared" si="67"/>
        <v>47</v>
      </c>
      <c r="P180" s="43">
        <f t="shared" si="67"/>
        <v>8</v>
      </c>
      <c r="Q180" s="43">
        <f t="shared" si="70"/>
        <v>114</v>
      </c>
      <c r="R180" s="19"/>
      <c r="S180" s="19"/>
      <c r="T180" s="43">
        <f>SUM($E180:E180)</f>
        <v>0</v>
      </c>
      <c r="U180" s="43">
        <f>SUM($E180:F180)</f>
        <v>0</v>
      </c>
      <c r="V180" s="43">
        <f>SUM($E180:G180)</f>
        <v>0</v>
      </c>
      <c r="W180" s="43">
        <f>SUM($E180:H180)</f>
        <v>7</v>
      </c>
      <c r="X180" s="43">
        <f>SUM($E180:I180)</f>
        <v>10</v>
      </c>
      <c r="Y180" s="43">
        <f>SUM($E180:J180)</f>
        <v>11</v>
      </c>
      <c r="Z180" s="43">
        <f>SUM($E180:K180)</f>
        <v>12</v>
      </c>
      <c r="AA180" s="43">
        <f>SUM($E180:L180)</f>
        <v>18</v>
      </c>
      <c r="AB180" s="43">
        <f>SUM($E180:M180)</f>
        <v>29</v>
      </c>
      <c r="AC180" s="43">
        <f>SUM($E180:N180)</f>
        <v>59</v>
      </c>
      <c r="AD180" s="43">
        <f>SUM($E180:O180)</f>
        <v>106</v>
      </c>
      <c r="AE180" s="43">
        <f>SUM($E180:P180)</f>
        <v>114</v>
      </c>
      <c r="AG180" s="43">
        <f t="shared" si="54"/>
        <v>18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7"/>
        <v>5</v>
      </c>
      <c r="F181" s="43">
        <f t="shared" si="67"/>
        <v>6</v>
      </c>
      <c r="G181" s="43">
        <f t="shared" si="67"/>
        <v>5</v>
      </c>
      <c r="H181" s="43">
        <f t="shared" si="67"/>
        <v>31</v>
      </c>
      <c r="I181" s="43">
        <f t="shared" si="67"/>
        <v>33</v>
      </c>
      <c r="J181" s="43">
        <f t="shared" si="67"/>
        <v>27</v>
      </c>
      <c r="K181" s="43">
        <f t="shared" si="67"/>
        <v>28</v>
      </c>
      <c r="L181" s="43">
        <f t="shared" si="67"/>
        <v>55</v>
      </c>
      <c r="M181" s="43">
        <f t="shared" si="67"/>
        <v>35</v>
      </c>
      <c r="N181" s="43">
        <f t="shared" si="67"/>
        <v>36</v>
      </c>
      <c r="O181" s="43">
        <f t="shared" si="67"/>
        <v>27</v>
      </c>
      <c r="P181" s="43">
        <f t="shared" si="67"/>
        <v>11</v>
      </c>
      <c r="Q181" s="43">
        <f t="shared" ref="Q181:Q182" si="71">SUM(E181:P181)</f>
        <v>299</v>
      </c>
      <c r="R181" s="19"/>
      <c r="S181" s="19"/>
      <c r="T181" s="43">
        <f>SUM($E181:E181)</f>
        <v>5</v>
      </c>
      <c r="U181" s="43">
        <f>SUM($E181:F181)</f>
        <v>11</v>
      </c>
      <c r="V181" s="43">
        <f>SUM($E181:G181)</f>
        <v>16</v>
      </c>
      <c r="W181" s="43">
        <f>SUM($E181:H181)</f>
        <v>47</v>
      </c>
      <c r="X181" s="43">
        <f>SUM($E181:I181)</f>
        <v>80</v>
      </c>
      <c r="Y181" s="43">
        <f>SUM($E181:J181)</f>
        <v>107</v>
      </c>
      <c r="Z181" s="43">
        <f>SUM($E181:K181)</f>
        <v>135</v>
      </c>
      <c r="AA181" s="43">
        <f>SUM($E181:L181)</f>
        <v>190</v>
      </c>
      <c r="AB181" s="43">
        <f>SUM($E181:M181)</f>
        <v>225</v>
      </c>
      <c r="AC181" s="43">
        <f>SUM($E181:N181)</f>
        <v>261</v>
      </c>
      <c r="AD181" s="43">
        <f>SUM($E181:O181)</f>
        <v>288</v>
      </c>
      <c r="AE181" s="43">
        <f>SUM($E181:P181)</f>
        <v>299</v>
      </c>
      <c r="AG181" s="43">
        <f t="shared" si="54"/>
        <v>190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7"/>
        <v>8</v>
      </c>
      <c r="F182" s="43">
        <f t="shared" si="67"/>
        <v>10</v>
      </c>
      <c r="G182" s="43">
        <f t="shared" si="67"/>
        <v>17</v>
      </c>
      <c r="H182" s="43">
        <f t="shared" si="67"/>
        <v>26</v>
      </c>
      <c r="I182" s="43">
        <f t="shared" si="67"/>
        <v>34</v>
      </c>
      <c r="J182" s="43">
        <f t="shared" si="67"/>
        <v>56</v>
      </c>
      <c r="K182" s="43">
        <f t="shared" si="67"/>
        <v>21</v>
      </c>
      <c r="L182" s="43">
        <f t="shared" si="67"/>
        <v>23</v>
      </c>
      <c r="M182" s="43">
        <f t="shared" si="67"/>
        <v>23</v>
      </c>
      <c r="N182" s="43">
        <f t="shared" si="67"/>
        <v>15</v>
      </c>
      <c r="O182" s="43">
        <f t="shared" si="67"/>
        <v>24</v>
      </c>
      <c r="P182" s="43">
        <f t="shared" si="67"/>
        <v>8</v>
      </c>
      <c r="Q182" s="43">
        <f t="shared" si="71"/>
        <v>265</v>
      </c>
      <c r="R182" s="19"/>
      <c r="S182" s="19"/>
      <c r="T182" s="43">
        <f>SUM($E182:E182)</f>
        <v>8</v>
      </c>
      <c r="U182" s="43">
        <f>SUM($E182:F182)</f>
        <v>18</v>
      </c>
      <c r="V182" s="43">
        <f>SUM($E182:G182)</f>
        <v>35</v>
      </c>
      <c r="W182" s="43">
        <f>SUM($E182:H182)</f>
        <v>61</v>
      </c>
      <c r="X182" s="43">
        <f>SUM($E182:I182)</f>
        <v>95</v>
      </c>
      <c r="Y182" s="43">
        <f>SUM($E182:J182)</f>
        <v>151</v>
      </c>
      <c r="Z182" s="43">
        <f>SUM($E182:K182)</f>
        <v>172</v>
      </c>
      <c r="AA182" s="43">
        <f>SUM($E182:L182)</f>
        <v>195</v>
      </c>
      <c r="AB182" s="43">
        <f>SUM($E182:M182)</f>
        <v>218</v>
      </c>
      <c r="AC182" s="43">
        <f>SUM($E182:N182)</f>
        <v>233</v>
      </c>
      <c r="AD182" s="43">
        <f>SUM($E182:O182)</f>
        <v>257</v>
      </c>
      <c r="AE182" s="43">
        <f>SUM($E182:P182)</f>
        <v>265</v>
      </c>
      <c r="AG182" s="43">
        <f t="shared" si="54"/>
        <v>195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7"/>
        <v>11</v>
      </c>
      <c r="F183" s="43">
        <f t="shared" si="67"/>
        <v>4</v>
      </c>
      <c r="G183" s="43">
        <f t="shared" si="67"/>
        <v>16</v>
      </c>
      <c r="H183" s="43">
        <f t="shared" si="67"/>
        <v>11</v>
      </c>
      <c r="I183" s="43">
        <f t="shared" si="67"/>
        <v>19</v>
      </c>
      <c r="J183" s="43">
        <f t="shared" si="67"/>
        <v>38</v>
      </c>
      <c r="K183" s="43">
        <f t="shared" si="67"/>
        <v>15</v>
      </c>
      <c r="L183" s="43">
        <f t="shared" si="67"/>
        <v>8</v>
      </c>
      <c r="M183" s="43">
        <f t="shared" si="67"/>
        <v>9</v>
      </c>
      <c r="N183" s="43">
        <f t="shared" si="67"/>
        <v>10</v>
      </c>
      <c r="O183" s="43">
        <f t="shared" si="67"/>
        <v>20</v>
      </c>
      <c r="P183" s="43">
        <f t="shared" si="67"/>
        <v>10</v>
      </c>
      <c r="Q183" s="43">
        <f t="shared" ref="Q183" si="72">SUM(E183:P183)</f>
        <v>171</v>
      </c>
      <c r="R183" s="19"/>
      <c r="S183" s="19"/>
      <c r="T183" s="43">
        <f>SUM($E183:E183)</f>
        <v>11</v>
      </c>
      <c r="U183" s="43">
        <f>SUM($E183:F183)</f>
        <v>15</v>
      </c>
      <c r="V183" s="43">
        <f>SUM($E183:G183)</f>
        <v>31</v>
      </c>
      <c r="W183" s="43">
        <f>SUM($E183:H183)</f>
        <v>42</v>
      </c>
      <c r="X183" s="43">
        <f>SUM($E183:I183)</f>
        <v>61</v>
      </c>
      <c r="Y183" s="43">
        <f>SUM($E183:J183)</f>
        <v>99</v>
      </c>
      <c r="Z183" s="43">
        <f>SUM($E183:K183)</f>
        <v>114</v>
      </c>
      <c r="AA183" s="43">
        <f>SUM($E183:L183)</f>
        <v>122</v>
      </c>
      <c r="AB183" s="43">
        <f>SUM($E183:M183)</f>
        <v>131</v>
      </c>
      <c r="AC183" s="43">
        <f>SUM($E183:N183)</f>
        <v>141</v>
      </c>
      <c r="AD183" s="43">
        <f>SUM($E183:O183)</f>
        <v>161</v>
      </c>
      <c r="AE183" s="43">
        <f>SUM($E183:P183)</f>
        <v>171</v>
      </c>
      <c r="AG183" s="43">
        <f t="shared" si="54"/>
        <v>122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7"/>
        <v>11</v>
      </c>
      <c r="F184" s="43">
        <f t="shared" si="67"/>
        <v>13</v>
      </c>
      <c r="G184" s="43">
        <f t="shared" si="67"/>
        <v>6</v>
      </c>
      <c r="H184" s="43">
        <f t="shared" si="67"/>
        <v>3</v>
      </c>
      <c r="I184" s="43">
        <f t="shared" si="67"/>
        <v>19</v>
      </c>
      <c r="J184" s="43">
        <f t="shared" si="67"/>
        <v>32</v>
      </c>
      <c r="K184" s="43">
        <f t="shared" si="67"/>
        <v>21</v>
      </c>
      <c r="L184" s="43">
        <f t="shared" si="67"/>
        <v>7</v>
      </c>
      <c r="M184" s="43">
        <f t="shared" si="67"/>
        <v>0</v>
      </c>
      <c r="N184" s="43">
        <f t="shared" si="67"/>
        <v>0</v>
      </c>
      <c r="O184" s="43">
        <f t="shared" si="67"/>
        <v>0</v>
      </c>
      <c r="P184" s="43">
        <f t="shared" si="67"/>
        <v>0</v>
      </c>
      <c r="Q184" s="43">
        <f t="shared" si="66"/>
        <v>112</v>
      </c>
      <c r="R184" s="19"/>
      <c r="S184" s="19"/>
      <c r="T184" s="43">
        <f>SUM($E184:E184)</f>
        <v>11</v>
      </c>
      <c r="U184" s="43">
        <f>SUM($E184:F184)</f>
        <v>24</v>
      </c>
      <c r="V184" s="43">
        <f>SUM($E184:G184)</f>
        <v>30</v>
      </c>
      <c r="W184" s="43">
        <f>SUM($E184:H184)</f>
        <v>33</v>
      </c>
      <c r="X184" s="43">
        <f>SUM($E184:I184)</f>
        <v>52</v>
      </c>
      <c r="Y184" s="43">
        <f>SUM($E184:J184)</f>
        <v>84</v>
      </c>
      <c r="Z184" s="43">
        <f>SUM($E184:K184)</f>
        <v>105</v>
      </c>
      <c r="AA184" s="43">
        <f>SUM($E184:L184)</f>
        <v>112</v>
      </c>
      <c r="AB184" s="43">
        <f>SUM($E184:M184)</f>
        <v>112</v>
      </c>
      <c r="AC184" s="43">
        <f>SUM($E184:N184)</f>
        <v>112</v>
      </c>
      <c r="AD184" s="43">
        <f>SUM($E184:O184)</f>
        <v>112</v>
      </c>
      <c r="AE184" s="43">
        <f>SUM($E184:P184)</f>
        <v>112</v>
      </c>
      <c r="AG184" s="43">
        <f t="shared" si="54"/>
        <v>112</v>
      </c>
    </row>
    <row r="189" spans="1:33" ht="15.2" customHeight="1">
      <c r="D189" s="43">
        <v>4998</v>
      </c>
      <c r="E189" s="3"/>
      <c r="F189" s="49"/>
      <c r="T189" s="3"/>
      <c r="U189" s="49"/>
    </row>
    <row r="190" spans="1:33" ht="15.2" customHeight="1">
      <c r="D190" s="43">
        <v>4998</v>
      </c>
      <c r="E190" s="3"/>
      <c r="F190" s="49"/>
      <c r="T190" s="3"/>
      <c r="U190" s="49"/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2">
    <tabColor indexed="60"/>
  </sheetPr>
  <dimension ref="A1:AG184"/>
  <sheetViews>
    <sheetView topLeftCell="A93" zoomScaleNormal="10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14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368663</v>
      </c>
      <c r="F11" s="43">
        <v>344671</v>
      </c>
      <c r="G11" s="43">
        <v>437544</v>
      </c>
      <c r="H11" s="43">
        <v>433902</v>
      </c>
      <c r="I11" s="43">
        <v>475776</v>
      </c>
      <c r="J11" s="43">
        <v>504830</v>
      </c>
      <c r="K11" s="43">
        <v>662850</v>
      </c>
      <c r="L11" s="43">
        <v>652150</v>
      </c>
      <c r="M11" s="43">
        <v>472062</v>
      </c>
      <c r="N11" s="43">
        <v>413997</v>
      </c>
      <c r="O11" s="43">
        <v>391854</v>
      </c>
      <c r="P11" s="43">
        <v>385420</v>
      </c>
      <c r="Q11" s="43">
        <f>SUM(E11:P11)</f>
        <v>5543719</v>
      </c>
      <c r="R11" s="53"/>
      <c r="S11" s="53"/>
      <c r="T11" s="43">
        <f>SUM($E11:E11)</f>
        <v>368663</v>
      </c>
      <c r="U11" s="43">
        <f>SUM($E11:F11)</f>
        <v>713334</v>
      </c>
      <c r="V11" s="43">
        <f>SUM($E11:G11)</f>
        <v>1150878</v>
      </c>
      <c r="W11" s="43">
        <f>SUM($E11:H11)</f>
        <v>1584780</v>
      </c>
      <c r="X11" s="43">
        <f>SUM($E11:I11)</f>
        <v>2060556</v>
      </c>
      <c r="Y11" s="43">
        <f>SUM($E11:J11)</f>
        <v>2565386</v>
      </c>
      <c r="Z11" s="43">
        <f>SUM($E11:K11)</f>
        <v>3228236</v>
      </c>
      <c r="AA11" s="43">
        <f>SUM($E11:L11)</f>
        <v>3880386</v>
      </c>
      <c r="AB11" s="43">
        <f>SUM($E11:M11)</f>
        <v>4352448</v>
      </c>
      <c r="AC11" s="43">
        <f>SUM($E11:N11)</f>
        <v>4766445</v>
      </c>
      <c r="AD11" s="43">
        <f>SUM($E11:O11)</f>
        <v>5158299</v>
      </c>
      <c r="AE11" s="43">
        <f>SUM($E11:P11)</f>
        <v>5543719</v>
      </c>
      <c r="AF11" s="164"/>
      <c r="AG11" s="43">
        <f>SUMIF($T$9:$AE$9,$AG$8,$T11:$AE11)</f>
        <v>3880386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107437</v>
      </c>
      <c r="F12" s="43">
        <v>103445</v>
      </c>
      <c r="G12" s="43">
        <v>118803</v>
      </c>
      <c r="H12" s="43">
        <v>104740</v>
      </c>
      <c r="I12" s="43">
        <v>116765</v>
      </c>
      <c r="J12" s="43">
        <v>114739</v>
      </c>
      <c r="K12" s="43">
        <v>100335</v>
      </c>
      <c r="L12" s="43">
        <v>116220</v>
      </c>
      <c r="M12" s="43">
        <v>106703</v>
      </c>
      <c r="N12" s="43">
        <v>106697</v>
      </c>
      <c r="O12" s="43">
        <v>109395</v>
      </c>
      <c r="P12" s="43">
        <v>96071</v>
      </c>
      <c r="Q12" s="43">
        <f>SUM(E12:P12)</f>
        <v>1301350</v>
      </c>
      <c r="R12" s="28"/>
      <c r="S12" s="28"/>
      <c r="T12" s="43">
        <f>SUM($E12:E12)</f>
        <v>107437</v>
      </c>
      <c r="U12" s="43">
        <f>SUM($E12:F12)</f>
        <v>210882</v>
      </c>
      <c r="V12" s="43">
        <f>SUM($E12:G12)</f>
        <v>329685</v>
      </c>
      <c r="W12" s="43">
        <f>SUM($E12:H12)</f>
        <v>434425</v>
      </c>
      <c r="X12" s="43">
        <f>SUM($E12:I12)</f>
        <v>551190</v>
      </c>
      <c r="Y12" s="43">
        <f>SUM($E12:J12)</f>
        <v>665929</v>
      </c>
      <c r="Z12" s="43">
        <f>SUM($E12:K12)</f>
        <v>766264</v>
      </c>
      <c r="AA12" s="43">
        <f>SUM($E12:L12)</f>
        <v>882484</v>
      </c>
      <c r="AB12" s="43">
        <f>SUM($E12:M12)</f>
        <v>989187</v>
      </c>
      <c r="AC12" s="43">
        <f>SUM($E12:N12)</f>
        <v>1095884</v>
      </c>
      <c r="AD12" s="43">
        <f>SUM($E12:O12)</f>
        <v>1205279</v>
      </c>
      <c r="AE12" s="43">
        <f>SUM($E12:P12)</f>
        <v>1301350</v>
      </c>
      <c r="AF12" s="164"/>
      <c r="AG12" s="43">
        <f t="shared" ref="AG12:AG75" si="0">SUMIF($T$9:$AE$9,$AG$8,$T12:$AE12)</f>
        <v>882484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2282</v>
      </c>
      <c r="F13" s="43">
        <v>2254</v>
      </c>
      <c r="G13" s="43">
        <v>2516</v>
      </c>
      <c r="H13" s="43">
        <v>2522</v>
      </c>
      <c r="I13" s="43">
        <v>2688</v>
      </c>
      <c r="J13" s="43">
        <v>2578</v>
      </c>
      <c r="K13" s="43">
        <v>2680</v>
      </c>
      <c r="L13" s="43">
        <v>2900</v>
      </c>
      <c r="M13" s="43">
        <v>2620</v>
      </c>
      <c r="N13" s="43">
        <v>2808</v>
      </c>
      <c r="O13" s="43">
        <v>2994</v>
      </c>
      <c r="P13" s="43">
        <v>2198</v>
      </c>
      <c r="Q13" s="43">
        <f>SUM(E13:P13)</f>
        <v>31040</v>
      </c>
      <c r="R13" s="28"/>
      <c r="S13" s="28"/>
      <c r="T13" s="43">
        <f>SUM($E13:E13)</f>
        <v>2282</v>
      </c>
      <c r="U13" s="43">
        <f>SUM($E13:F13)</f>
        <v>4536</v>
      </c>
      <c r="V13" s="43">
        <f>SUM($E13:G13)</f>
        <v>7052</v>
      </c>
      <c r="W13" s="43">
        <f>SUM($E13:H13)</f>
        <v>9574</v>
      </c>
      <c r="X13" s="43">
        <f>SUM($E13:I13)</f>
        <v>12262</v>
      </c>
      <c r="Y13" s="43">
        <f>SUM($E13:J13)</f>
        <v>14840</v>
      </c>
      <c r="Z13" s="43">
        <f>SUM($E13:K13)</f>
        <v>17520</v>
      </c>
      <c r="AA13" s="43">
        <f>SUM($E13:L13)</f>
        <v>20420</v>
      </c>
      <c r="AB13" s="43">
        <f>SUM($E13:M13)</f>
        <v>23040</v>
      </c>
      <c r="AC13" s="43">
        <f>SUM($E13:N13)</f>
        <v>25848</v>
      </c>
      <c r="AD13" s="43">
        <f>SUM($E13:O13)</f>
        <v>28842</v>
      </c>
      <c r="AE13" s="43">
        <f>SUM($E13:P13)</f>
        <v>31040</v>
      </c>
      <c r="AF13" s="164"/>
      <c r="AG13" s="43">
        <f t="shared" si="0"/>
        <v>20420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478382</v>
      </c>
      <c r="F14" s="43">
        <f t="shared" si="1"/>
        <v>450370</v>
      </c>
      <c r="G14" s="43">
        <f t="shared" si="1"/>
        <v>558863</v>
      </c>
      <c r="H14" s="43">
        <f t="shared" si="1"/>
        <v>541164</v>
      </c>
      <c r="I14" s="43">
        <f t="shared" si="1"/>
        <v>595229</v>
      </c>
      <c r="J14" s="43">
        <f t="shared" si="1"/>
        <v>622147</v>
      </c>
      <c r="K14" s="43">
        <f t="shared" si="1"/>
        <v>765865</v>
      </c>
      <c r="L14" s="43">
        <f t="shared" si="1"/>
        <v>771270</v>
      </c>
      <c r="M14" s="43">
        <f t="shared" si="1"/>
        <v>581385</v>
      </c>
      <c r="N14" s="43">
        <f t="shared" si="1"/>
        <v>523502</v>
      </c>
      <c r="O14" s="43">
        <f t="shared" si="1"/>
        <v>504243</v>
      </c>
      <c r="P14" s="43">
        <f t="shared" si="1"/>
        <v>483689</v>
      </c>
      <c r="Q14" s="43">
        <f t="shared" si="1"/>
        <v>6876109</v>
      </c>
      <c r="R14" s="28"/>
      <c r="S14" s="28"/>
      <c r="T14" s="43">
        <f t="shared" ref="T14:AE14" si="2">SUM(T11:T13)</f>
        <v>478382</v>
      </c>
      <c r="U14" s="43">
        <f t="shared" si="2"/>
        <v>928752</v>
      </c>
      <c r="V14" s="43">
        <f t="shared" si="2"/>
        <v>1487615</v>
      </c>
      <c r="W14" s="43">
        <f t="shared" si="2"/>
        <v>2028779</v>
      </c>
      <c r="X14" s="43">
        <f t="shared" si="2"/>
        <v>2624008</v>
      </c>
      <c r="Y14" s="43">
        <f t="shared" si="2"/>
        <v>3246155</v>
      </c>
      <c r="Z14" s="43">
        <f t="shared" si="2"/>
        <v>4012020</v>
      </c>
      <c r="AA14" s="43">
        <f t="shared" si="2"/>
        <v>4783290</v>
      </c>
      <c r="AB14" s="43">
        <f t="shared" si="2"/>
        <v>5364675</v>
      </c>
      <c r="AC14" s="43">
        <f t="shared" si="2"/>
        <v>5888177</v>
      </c>
      <c r="AD14" s="43">
        <f t="shared" si="2"/>
        <v>6392420</v>
      </c>
      <c r="AE14" s="43">
        <f t="shared" si="2"/>
        <v>6876109</v>
      </c>
      <c r="AF14" s="164"/>
      <c r="AG14" s="43">
        <f t="shared" si="0"/>
        <v>4783290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331372</v>
      </c>
      <c r="F16" s="43">
        <v>295402</v>
      </c>
      <c r="G16" s="43">
        <v>395639</v>
      </c>
      <c r="H16" s="43">
        <v>375143</v>
      </c>
      <c r="I16" s="43">
        <v>430733</v>
      </c>
      <c r="J16" s="43">
        <v>495246</v>
      </c>
      <c r="K16" s="43">
        <v>611194</v>
      </c>
      <c r="L16" s="43">
        <v>637918</v>
      </c>
      <c r="M16" s="43">
        <v>469980</v>
      </c>
      <c r="N16" s="43">
        <v>459825</v>
      </c>
      <c r="O16" s="43">
        <v>422178</v>
      </c>
      <c r="P16" s="43">
        <v>369142</v>
      </c>
      <c r="Q16" s="43">
        <f>SUM(E16:P16)</f>
        <v>5293772</v>
      </c>
      <c r="R16" s="53"/>
      <c r="S16" s="53"/>
      <c r="T16" s="43">
        <f>SUM($E16:E16)</f>
        <v>331372</v>
      </c>
      <c r="U16" s="43">
        <f>SUM($E16:F16)</f>
        <v>626774</v>
      </c>
      <c r="V16" s="43">
        <f>SUM($E16:G16)</f>
        <v>1022413</v>
      </c>
      <c r="W16" s="43">
        <f>SUM($E16:H16)</f>
        <v>1397556</v>
      </c>
      <c r="X16" s="43">
        <f>SUM($E16:I16)</f>
        <v>1828289</v>
      </c>
      <c r="Y16" s="43">
        <f>SUM($E16:J16)</f>
        <v>2323535</v>
      </c>
      <c r="Z16" s="43">
        <f>SUM($E16:K16)</f>
        <v>2934729</v>
      </c>
      <c r="AA16" s="43">
        <f>SUM($E16:L16)</f>
        <v>3572647</v>
      </c>
      <c r="AB16" s="43">
        <f>SUM($E16:M16)</f>
        <v>4042627</v>
      </c>
      <c r="AC16" s="43">
        <f>SUM($E16:N16)</f>
        <v>4502452</v>
      </c>
      <c r="AD16" s="43">
        <f>SUM($E16:O16)</f>
        <v>4924630</v>
      </c>
      <c r="AE16" s="43">
        <f>SUM($E16:P16)</f>
        <v>5293772</v>
      </c>
      <c r="AF16" s="164"/>
      <c r="AG16" s="43">
        <f t="shared" si="0"/>
        <v>3572647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109092</v>
      </c>
      <c r="F17" s="43">
        <v>102028</v>
      </c>
      <c r="G17" s="43">
        <v>116778</v>
      </c>
      <c r="H17" s="43">
        <v>109504</v>
      </c>
      <c r="I17" s="43">
        <v>118317</v>
      </c>
      <c r="J17" s="43">
        <v>109997</v>
      </c>
      <c r="K17" s="43">
        <v>105296</v>
      </c>
      <c r="L17" s="43">
        <v>113467</v>
      </c>
      <c r="M17" s="43">
        <v>103879</v>
      </c>
      <c r="N17" s="43">
        <v>120574</v>
      </c>
      <c r="O17" s="43">
        <v>109590</v>
      </c>
      <c r="P17" s="43">
        <v>91675</v>
      </c>
      <c r="Q17" s="43">
        <f>SUM(E17:P17)</f>
        <v>1310197</v>
      </c>
      <c r="R17" s="28"/>
      <c r="S17" s="28"/>
      <c r="T17" s="43">
        <f>SUM($E17:E17)</f>
        <v>109092</v>
      </c>
      <c r="U17" s="43">
        <f>SUM($E17:F17)</f>
        <v>211120</v>
      </c>
      <c r="V17" s="43">
        <f>SUM($E17:G17)</f>
        <v>327898</v>
      </c>
      <c r="W17" s="43">
        <f>SUM($E17:H17)</f>
        <v>437402</v>
      </c>
      <c r="X17" s="43">
        <f>SUM($E17:I17)</f>
        <v>555719</v>
      </c>
      <c r="Y17" s="43">
        <f>SUM($E17:J17)</f>
        <v>665716</v>
      </c>
      <c r="Z17" s="43">
        <f>SUM($E17:K17)</f>
        <v>771012</v>
      </c>
      <c r="AA17" s="43">
        <f>SUM($E17:L17)</f>
        <v>884479</v>
      </c>
      <c r="AB17" s="43">
        <f>SUM($E17:M17)</f>
        <v>988358</v>
      </c>
      <c r="AC17" s="43">
        <f>SUM($E17:N17)</f>
        <v>1108932</v>
      </c>
      <c r="AD17" s="43">
        <f>SUM($E17:O17)</f>
        <v>1218522</v>
      </c>
      <c r="AE17" s="43">
        <f>SUM($E17:P17)</f>
        <v>1310197</v>
      </c>
      <c r="AF17" s="164"/>
      <c r="AG17" s="43">
        <f t="shared" si="0"/>
        <v>884479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2330</v>
      </c>
      <c r="F18" s="43">
        <v>2448</v>
      </c>
      <c r="G18" s="43">
        <v>2506</v>
      </c>
      <c r="H18" s="43">
        <v>2356</v>
      </c>
      <c r="I18" s="43">
        <v>2590</v>
      </c>
      <c r="J18" s="43">
        <v>2444</v>
      </c>
      <c r="K18" s="43">
        <v>2556</v>
      </c>
      <c r="L18" s="43">
        <v>3002</v>
      </c>
      <c r="M18" s="43">
        <v>2822</v>
      </c>
      <c r="N18" s="43">
        <v>3182</v>
      </c>
      <c r="O18" s="43">
        <v>3088</v>
      </c>
      <c r="P18" s="43">
        <v>2588</v>
      </c>
      <c r="Q18" s="43">
        <f>SUM(E18:P18)</f>
        <v>31912</v>
      </c>
      <c r="R18" s="28"/>
      <c r="S18" s="28"/>
      <c r="T18" s="43">
        <f>SUM($E18:E18)</f>
        <v>2330</v>
      </c>
      <c r="U18" s="43">
        <f>SUM($E18:F18)</f>
        <v>4778</v>
      </c>
      <c r="V18" s="43">
        <f>SUM($E18:G18)</f>
        <v>7284</v>
      </c>
      <c r="W18" s="43">
        <f>SUM($E18:H18)</f>
        <v>9640</v>
      </c>
      <c r="X18" s="43">
        <f>SUM($E18:I18)</f>
        <v>12230</v>
      </c>
      <c r="Y18" s="43">
        <f>SUM($E18:J18)</f>
        <v>14674</v>
      </c>
      <c r="Z18" s="43">
        <f>SUM($E18:K18)</f>
        <v>17230</v>
      </c>
      <c r="AA18" s="43">
        <f>SUM($E18:L18)</f>
        <v>20232</v>
      </c>
      <c r="AB18" s="43">
        <f>SUM($E18:M18)</f>
        <v>23054</v>
      </c>
      <c r="AC18" s="43">
        <f>SUM($E18:N18)</f>
        <v>26236</v>
      </c>
      <c r="AD18" s="43">
        <f>SUM($E18:O18)</f>
        <v>29324</v>
      </c>
      <c r="AE18" s="43">
        <f>SUM($E18:P18)</f>
        <v>31912</v>
      </c>
      <c r="AF18" s="164"/>
      <c r="AG18" s="43">
        <f t="shared" si="0"/>
        <v>20232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442794</v>
      </c>
      <c r="F19" s="43">
        <f t="shared" si="3"/>
        <v>399878</v>
      </c>
      <c r="G19" s="43">
        <f t="shared" si="3"/>
        <v>514923</v>
      </c>
      <c r="H19" s="43">
        <f t="shared" si="3"/>
        <v>487003</v>
      </c>
      <c r="I19" s="43">
        <f t="shared" si="3"/>
        <v>551640</v>
      </c>
      <c r="J19" s="43">
        <f t="shared" si="3"/>
        <v>607687</v>
      </c>
      <c r="K19" s="43">
        <f t="shared" si="3"/>
        <v>719046</v>
      </c>
      <c r="L19" s="43">
        <f t="shared" si="3"/>
        <v>754387</v>
      </c>
      <c r="M19" s="43">
        <f t="shared" si="3"/>
        <v>576681</v>
      </c>
      <c r="N19" s="43">
        <f t="shared" si="3"/>
        <v>583581</v>
      </c>
      <c r="O19" s="43">
        <f t="shared" si="3"/>
        <v>534856</v>
      </c>
      <c r="P19" s="43">
        <f t="shared" si="3"/>
        <v>463405</v>
      </c>
      <c r="Q19" s="43">
        <f t="shared" si="3"/>
        <v>6635881</v>
      </c>
      <c r="R19" s="28"/>
      <c r="S19" s="28"/>
      <c r="T19" s="43">
        <f t="shared" ref="T19:AE19" si="4">SUM(T16:T18)</f>
        <v>442794</v>
      </c>
      <c r="U19" s="43">
        <f t="shared" si="4"/>
        <v>842672</v>
      </c>
      <c r="V19" s="43">
        <f t="shared" si="4"/>
        <v>1357595</v>
      </c>
      <c r="W19" s="43">
        <f t="shared" si="4"/>
        <v>1844598</v>
      </c>
      <c r="X19" s="43">
        <f t="shared" si="4"/>
        <v>2396238</v>
      </c>
      <c r="Y19" s="43">
        <f t="shared" si="4"/>
        <v>3003925</v>
      </c>
      <c r="Z19" s="43">
        <f t="shared" si="4"/>
        <v>3722971</v>
      </c>
      <c r="AA19" s="43">
        <f t="shared" si="4"/>
        <v>4477358</v>
      </c>
      <c r="AB19" s="43">
        <f t="shared" si="4"/>
        <v>5054039</v>
      </c>
      <c r="AC19" s="43">
        <f t="shared" si="4"/>
        <v>5637620</v>
      </c>
      <c r="AD19" s="43">
        <f t="shared" si="4"/>
        <v>6172476</v>
      </c>
      <c r="AE19" s="43">
        <f t="shared" si="4"/>
        <v>6635881</v>
      </c>
      <c r="AF19" s="164"/>
      <c r="AG19" s="43">
        <f t="shared" si="0"/>
        <v>4477358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325280</v>
      </c>
      <c r="F21" s="43">
        <v>317806</v>
      </c>
      <c r="G21" s="43">
        <v>403307</v>
      </c>
      <c r="H21" s="43">
        <v>362254</v>
      </c>
      <c r="I21" s="43">
        <v>433605</v>
      </c>
      <c r="J21" s="43">
        <v>453427</v>
      </c>
      <c r="K21" s="43">
        <v>578006</v>
      </c>
      <c r="L21" s="43">
        <v>629517</v>
      </c>
      <c r="M21" s="43">
        <v>419873</v>
      </c>
      <c r="N21" s="43">
        <v>415397</v>
      </c>
      <c r="O21" s="43">
        <v>367019</v>
      </c>
      <c r="P21" s="43">
        <v>330320</v>
      </c>
      <c r="Q21" s="43">
        <f>SUM(E21:P21)</f>
        <v>5035811</v>
      </c>
      <c r="R21" s="53"/>
      <c r="S21" s="53"/>
      <c r="T21" s="43">
        <f>SUM($E21:E21)</f>
        <v>325280</v>
      </c>
      <c r="U21" s="43">
        <f>SUM($E21:F21)</f>
        <v>643086</v>
      </c>
      <c r="V21" s="43">
        <f>SUM($E21:G21)</f>
        <v>1046393</v>
      </c>
      <c r="W21" s="43">
        <f>SUM($E21:H21)</f>
        <v>1408647</v>
      </c>
      <c r="X21" s="43">
        <f>SUM($E21:I21)</f>
        <v>1842252</v>
      </c>
      <c r="Y21" s="43">
        <f>SUM($E21:J21)</f>
        <v>2295679</v>
      </c>
      <c r="Z21" s="43">
        <f>SUM($E21:K21)</f>
        <v>2873685</v>
      </c>
      <c r="AA21" s="43">
        <f>SUM($E21:L21)</f>
        <v>3503202</v>
      </c>
      <c r="AB21" s="43">
        <f>SUM($E21:M21)</f>
        <v>3923075</v>
      </c>
      <c r="AC21" s="43">
        <f>SUM($E21:N21)</f>
        <v>4338472</v>
      </c>
      <c r="AD21" s="43">
        <f>SUM($E21:O21)</f>
        <v>4705491</v>
      </c>
      <c r="AE21" s="43">
        <f>SUM($E21:P21)</f>
        <v>5035811</v>
      </c>
      <c r="AF21" s="164"/>
      <c r="AG21" s="43">
        <f t="shared" si="0"/>
        <v>3503202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109940</v>
      </c>
      <c r="F22" s="43">
        <v>104182</v>
      </c>
      <c r="G22" s="43">
        <v>109476</v>
      </c>
      <c r="H22" s="43">
        <v>113405</v>
      </c>
      <c r="I22" s="43">
        <v>111519</v>
      </c>
      <c r="J22" s="43">
        <v>112855</v>
      </c>
      <c r="K22" s="43">
        <v>108034</v>
      </c>
      <c r="L22" s="43">
        <v>105937</v>
      </c>
      <c r="M22" s="43">
        <v>113783</v>
      </c>
      <c r="N22" s="43">
        <v>112774</v>
      </c>
      <c r="O22" s="43">
        <v>93168</v>
      </c>
      <c r="P22" s="43">
        <v>88756</v>
      </c>
      <c r="Q22" s="43">
        <f>SUM(E22:P22)</f>
        <v>1283829</v>
      </c>
      <c r="R22" s="28"/>
      <c r="S22" s="28"/>
      <c r="T22" s="43">
        <f>SUM($E22:E22)</f>
        <v>109940</v>
      </c>
      <c r="U22" s="43">
        <f>SUM($E22:F22)</f>
        <v>214122</v>
      </c>
      <c r="V22" s="43">
        <f>SUM($E22:G22)</f>
        <v>323598</v>
      </c>
      <c r="W22" s="43">
        <f>SUM($E22:H22)</f>
        <v>437003</v>
      </c>
      <c r="X22" s="43">
        <f>SUM($E22:I22)</f>
        <v>548522</v>
      </c>
      <c r="Y22" s="43">
        <f>SUM($E22:J22)</f>
        <v>661377</v>
      </c>
      <c r="Z22" s="43">
        <f>SUM($E22:K22)</f>
        <v>769411</v>
      </c>
      <c r="AA22" s="43">
        <f>SUM($E22:L22)</f>
        <v>875348</v>
      </c>
      <c r="AB22" s="43">
        <f>SUM($E22:M22)</f>
        <v>989131</v>
      </c>
      <c r="AC22" s="43">
        <f>SUM($E22:N22)</f>
        <v>1101905</v>
      </c>
      <c r="AD22" s="43">
        <f>SUM($E22:O22)</f>
        <v>1195073</v>
      </c>
      <c r="AE22" s="43">
        <f>SUM($E22:P22)</f>
        <v>1283829</v>
      </c>
      <c r="AF22" s="164"/>
      <c r="AG22" s="43">
        <f t="shared" si="0"/>
        <v>875348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2248</v>
      </c>
      <c r="F23" s="43">
        <v>2284</v>
      </c>
      <c r="G23" s="43">
        <v>2440</v>
      </c>
      <c r="H23" s="43">
        <v>2144</v>
      </c>
      <c r="I23" s="43">
        <v>2784</v>
      </c>
      <c r="J23" s="43">
        <v>2916</v>
      </c>
      <c r="K23" s="43">
        <v>3098</v>
      </c>
      <c r="L23" s="43">
        <v>3312</v>
      </c>
      <c r="M23" s="43">
        <v>2914</v>
      </c>
      <c r="N23" s="43">
        <v>2926</v>
      </c>
      <c r="O23" s="43">
        <v>2800</v>
      </c>
      <c r="P23" s="43">
        <v>2312</v>
      </c>
      <c r="Q23" s="43">
        <f>SUM(E23:P23)</f>
        <v>32178</v>
      </c>
      <c r="R23" s="28"/>
      <c r="S23" s="28"/>
      <c r="T23" s="43">
        <f>SUM($E23:E23)</f>
        <v>2248</v>
      </c>
      <c r="U23" s="43">
        <f>SUM($E23:F23)</f>
        <v>4532</v>
      </c>
      <c r="V23" s="43">
        <f>SUM($E23:G23)</f>
        <v>6972</v>
      </c>
      <c r="W23" s="43">
        <f>SUM($E23:H23)</f>
        <v>9116</v>
      </c>
      <c r="X23" s="43">
        <f>SUM($E23:I23)</f>
        <v>11900</v>
      </c>
      <c r="Y23" s="43">
        <f>SUM($E23:J23)</f>
        <v>14816</v>
      </c>
      <c r="Z23" s="43">
        <f>SUM($E23:K23)</f>
        <v>17914</v>
      </c>
      <c r="AA23" s="43">
        <f>SUM($E23:L23)</f>
        <v>21226</v>
      </c>
      <c r="AB23" s="43">
        <f>SUM($E23:M23)</f>
        <v>24140</v>
      </c>
      <c r="AC23" s="43">
        <f>SUM($E23:N23)</f>
        <v>27066</v>
      </c>
      <c r="AD23" s="43">
        <f>SUM($E23:O23)</f>
        <v>29866</v>
      </c>
      <c r="AE23" s="43">
        <f>SUM($E23:P23)</f>
        <v>32178</v>
      </c>
      <c r="AF23" s="164"/>
      <c r="AG23" s="43">
        <f t="shared" si="0"/>
        <v>21226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437468</v>
      </c>
      <c r="F24" s="43">
        <f t="shared" si="5"/>
        <v>424272</v>
      </c>
      <c r="G24" s="43">
        <f t="shared" si="5"/>
        <v>515223</v>
      </c>
      <c r="H24" s="43">
        <f t="shared" si="5"/>
        <v>477803</v>
      </c>
      <c r="I24" s="43">
        <f t="shared" si="5"/>
        <v>547908</v>
      </c>
      <c r="J24" s="43">
        <f t="shared" si="5"/>
        <v>569198</v>
      </c>
      <c r="K24" s="43">
        <f t="shared" si="5"/>
        <v>689138</v>
      </c>
      <c r="L24" s="43">
        <f t="shared" si="5"/>
        <v>738766</v>
      </c>
      <c r="M24" s="43">
        <f t="shared" si="5"/>
        <v>536570</v>
      </c>
      <c r="N24" s="43">
        <f t="shared" si="5"/>
        <v>531097</v>
      </c>
      <c r="O24" s="43">
        <f t="shared" si="5"/>
        <v>462987</v>
      </c>
      <c r="P24" s="43">
        <f t="shared" si="5"/>
        <v>421388</v>
      </c>
      <c r="Q24" s="43">
        <f t="shared" si="5"/>
        <v>6351818</v>
      </c>
      <c r="R24" s="28"/>
      <c r="S24" s="28"/>
      <c r="T24" s="43">
        <f t="shared" ref="T24:AE24" si="6">SUM(T21:T23)</f>
        <v>437468</v>
      </c>
      <c r="U24" s="43">
        <f t="shared" si="6"/>
        <v>861740</v>
      </c>
      <c r="V24" s="43">
        <f t="shared" si="6"/>
        <v>1376963</v>
      </c>
      <c r="W24" s="43">
        <f t="shared" si="6"/>
        <v>1854766</v>
      </c>
      <c r="X24" s="43">
        <f t="shared" si="6"/>
        <v>2402674</v>
      </c>
      <c r="Y24" s="43">
        <f t="shared" si="6"/>
        <v>2971872</v>
      </c>
      <c r="Z24" s="43">
        <f t="shared" si="6"/>
        <v>3661010</v>
      </c>
      <c r="AA24" s="43">
        <f t="shared" si="6"/>
        <v>4399776</v>
      </c>
      <c r="AB24" s="43">
        <f t="shared" si="6"/>
        <v>4936346</v>
      </c>
      <c r="AC24" s="43">
        <f t="shared" si="6"/>
        <v>5467443</v>
      </c>
      <c r="AD24" s="43">
        <f t="shared" si="6"/>
        <v>5930430</v>
      </c>
      <c r="AE24" s="43">
        <f t="shared" si="6"/>
        <v>6351818</v>
      </c>
      <c r="AF24" s="164"/>
      <c r="AG24" s="43">
        <f t="shared" si="0"/>
        <v>4399776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291967</v>
      </c>
      <c r="F26" s="43">
        <v>300735</v>
      </c>
      <c r="G26" s="43">
        <v>374947</v>
      </c>
      <c r="H26" s="43">
        <v>357849</v>
      </c>
      <c r="I26" s="43">
        <v>420370</v>
      </c>
      <c r="J26" s="43">
        <v>396387</v>
      </c>
      <c r="K26" s="43">
        <v>525288</v>
      </c>
      <c r="L26" s="43">
        <v>569406</v>
      </c>
      <c r="M26" s="43">
        <v>422961</v>
      </c>
      <c r="N26" s="43">
        <v>392568</v>
      </c>
      <c r="O26" s="43">
        <v>364145</v>
      </c>
      <c r="P26" s="43">
        <v>346158</v>
      </c>
      <c r="Q26" s="43">
        <f>SUM(E26:P26)</f>
        <v>4762781</v>
      </c>
      <c r="R26" s="53"/>
      <c r="S26" s="53"/>
      <c r="T26" s="43">
        <f>SUM($E26:E26)</f>
        <v>291967</v>
      </c>
      <c r="U26" s="43">
        <f>SUM($E26:F26)</f>
        <v>592702</v>
      </c>
      <c r="V26" s="43">
        <f>SUM($E26:G26)</f>
        <v>967649</v>
      </c>
      <c r="W26" s="43">
        <f>SUM($E26:H26)</f>
        <v>1325498</v>
      </c>
      <c r="X26" s="43">
        <f>SUM($E26:I26)</f>
        <v>1745868</v>
      </c>
      <c r="Y26" s="43">
        <f>SUM($E26:J26)</f>
        <v>2142255</v>
      </c>
      <c r="Z26" s="43">
        <f>SUM($E26:K26)</f>
        <v>2667543</v>
      </c>
      <c r="AA26" s="43">
        <f>SUM($E26:L26)</f>
        <v>3236949</v>
      </c>
      <c r="AB26" s="43">
        <f>SUM($E26:M26)</f>
        <v>3659910</v>
      </c>
      <c r="AC26" s="43">
        <f>SUM($E26:N26)</f>
        <v>4052478</v>
      </c>
      <c r="AD26" s="43">
        <f>SUM($E26:O26)</f>
        <v>4416623</v>
      </c>
      <c r="AE26" s="43">
        <f>SUM($E26:P26)</f>
        <v>4762781</v>
      </c>
      <c r="AF26" s="164"/>
      <c r="AG26" s="43">
        <f t="shared" si="0"/>
        <v>3236949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88200</v>
      </c>
      <c r="F27" s="43">
        <v>86318</v>
      </c>
      <c r="G27" s="43">
        <v>93623</v>
      </c>
      <c r="H27" s="43">
        <v>92718</v>
      </c>
      <c r="I27" s="43">
        <v>91495</v>
      </c>
      <c r="J27" s="43">
        <v>93107</v>
      </c>
      <c r="K27" s="43">
        <v>92955</v>
      </c>
      <c r="L27" s="43">
        <v>91699</v>
      </c>
      <c r="M27" s="43">
        <v>99259</v>
      </c>
      <c r="N27" s="43">
        <v>101681</v>
      </c>
      <c r="O27" s="43">
        <v>93478</v>
      </c>
      <c r="P27" s="43">
        <v>92779</v>
      </c>
      <c r="Q27" s="43">
        <f>SUM(E27:P27)</f>
        <v>1117312</v>
      </c>
      <c r="R27" s="28"/>
      <c r="S27" s="28"/>
      <c r="T27" s="43">
        <f>SUM($E27:E27)</f>
        <v>88200</v>
      </c>
      <c r="U27" s="43">
        <f>SUM($E27:F27)</f>
        <v>174518</v>
      </c>
      <c r="V27" s="43">
        <f>SUM($E27:G27)</f>
        <v>268141</v>
      </c>
      <c r="W27" s="43">
        <f>SUM($E27:H27)</f>
        <v>360859</v>
      </c>
      <c r="X27" s="43">
        <f>SUM($E27:I27)</f>
        <v>452354</v>
      </c>
      <c r="Y27" s="43">
        <f>SUM($E27:J27)</f>
        <v>545461</v>
      </c>
      <c r="Z27" s="43">
        <f>SUM($E27:K27)</f>
        <v>638416</v>
      </c>
      <c r="AA27" s="43">
        <f>SUM($E27:L27)</f>
        <v>730115</v>
      </c>
      <c r="AB27" s="43">
        <f>SUM($E27:M27)</f>
        <v>829374</v>
      </c>
      <c r="AC27" s="43">
        <f>SUM($E27:N27)</f>
        <v>931055</v>
      </c>
      <c r="AD27" s="43">
        <f>SUM($E27:O27)</f>
        <v>1024533</v>
      </c>
      <c r="AE27" s="43">
        <f>SUM($E27:P27)</f>
        <v>1117312</v>
      </c>
      <c r="AF27" s="164"/>
      <c r="AG27" s="43">
        <f t="shared" si="0"/>
        <v>730115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2396</v>
      </c>
      <c r="F28" s="43">
        <v>2166</v>
      </c>
      <c r="G28" s="43">
        <v>2368</v>
      </c>
      <c r="H28" s="43">
        <v>2264</v>
      </c>
      <c r="I28" s="43">
        <v>2472</v>
      </c>
      <c r="J28" s="43">
        <v>1862</v>
      </c>
      <c r="K28" s="43">
        <v>2426</v>
      </c>
      <c r="L28" s="43">
        <v>2654</v>
      </c>
      <c r="M28" s="43">
        <v>2504</v>
      </c>
      <c r="N28" s="43">
        <v>2370</v>
      </c>
      <c r="O28" s="43">
        <v>2598</v>
      </c>
      <c r="P28" s="43">
        <v>2062</v>
      </c>
      <c r="Q28" s="43">
        <f>SUM(E28:P28)</f>
        <v>28142</v>
      </c>
      <c r="R28" s="28"/>
      <c r="S28" s="28"/>
      <c r="T28" s="43">
        <f>SUM($E28:E28)</f>
        <v>2396</v>
      </c>
      <c r="U28" s="43">
        <f>SUM($E28:F28)</f>
        <v>4562</v>
      </c>
      <c r="V28" s="43">
        <f>SUM($E28:G28)</f>
        <v>6930</v>
      </c>
      <c r="W28" s="43">
        <f>SUM($E28:H28)</f>
        <v>9194</v>
      </c>
      <c r="X28" s="43">
        <f>SUM($E28:I28)</f>
        <v>11666</v>
      </c>
      <c r="Y28" s="43">
        <f>SUM($E28:J28)</f>
        <v>13528</v>
      </c>
      <c r="Z28" s="43">
        <f>SUM($E28:K28)</f>
        <v>15954</v>
      </c>
      <c r="AA28" s="43">
        <f>SUM($E28:L28)</f>
        <v>18608</v>
      </c>
      <c r="AB28" s="43">
        <f>SUM($E28:M28)</f>
        <v>21112</v>
      </c>
      <c r="AC28" s="43">
        <f>SUM($E28:N28)</f>
        <v>23482</v>
      </c>
      <c r="AD28" s="43">
        <f>SUM($E28:O28)</f>
        <v>26080</v>
      </c>
      <c r="AE28" s="43">
        <f>SUM($E28:P28)</f>
        <v>28142</v>
      </c>
      <c r="AF28" s="164"/>
      <c r="AG28" s="43">
        <f t="shared" si="0"/>
        <v>18608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382563</v>
      </c>
      <c r="F29" s="43">
        <f t="shared" si="7"/>
        <v>389219</v>
      </c>
      <c r="G29" s="43">
        <f t="shared" si="7"/>
        <v>470938</v>
      </c>
      <c r="H29" s="43">
        <f t="shared" si="7"/>
        <v>452831</v>
      </c>
      <c r="I29" s="43">
        <f t="shared" si="7"/>
        <v>514337</v>
      </c>
      <c r="J29" s="43">
        <f t="shared" si="7"/>
        <v>491356</v>
      </c>
      <c r="K29" s="43">
        <f t="shared" si="7"/>
        <v>620669</v>
      </c>
      <c r="L29" s="43">
        <f t="shared" si="7"/>
        <v>663759</v>
      </c>
      <c r="M29" s="43">
        <f t="shared" si="7"/>
        <v>524724</v>
      </c>
      <c r="N29" s="43">
        <f t="shared" si="7"/>
        <v>496619</v>
      </c>
      <c r="O29" s="43">
        <f t="shared" si="7"/>
        <v>460221</v>
      </c>
      <c r="P29" s="43">
        <f t="shared" si="7"/>
        <v>440999</v>
      </c>
      <c r="Q29" s="43">
        <f t="shared" si="7"/>
        <v>5908235</v>
      </c>
      <c r="R29" s="28"/>
      <c r="S29" s="28"/>
      <c r="T29" s="43">
        <f t="shared" ref="T29:AE29" si="8">SUM(T26:T28)</f>
        <v>382563</v>
      </c>
      <c r="U29" s="43">
        <f t="shared" si="8"/>
        <v>771782</v>
      </c>
      <c r="V29" s="43">
        <f t="shared" si="8"/>
        <v>1242720</v>
      </c>
      <c r="W29" s="43">
        <f t="shared" si="8"/>
        <v>1695551</v>
      </c>
      <c r="X29" s="43">
        <f t="shared" si="8"/>
        <v>2209888</v>
      </c>
      <c r="Y29" s="43">
        <f t="shared" si="8"/>
        <v>2701244</v>
      </c>
      <c r="Z29" s="43">
        <f t="shared" si="8"/>
        <v>3321913</v>
      </c>
      <c r="AA29" s="43">
        <f t="shared" si="8"/>
        <v>3985672</v>
      </c>
      <c r="AB29" s="43">
        <f t="shared" si="8"/>
        <v>4510396</v>
      </c>
      <c r="AC29" s="43">
        <f t="shared" si="8"/>
        <v>5007015</v>
      </c>
      <c r="AD29" s="43">
        <f t="shared" si="8"/>
        <v>5467236</v>
      </c>
      <c r="AE29" s="43">
        <f t="shared" si="8"/>
        <v>5908235</v>
      </c>
      <c r="AF29" s="164"/>
      <c r="AG29" s="43">
        <f t="shared" si="0"/>
        <v>3985672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293457</v>
      </c>
      <c r="F31" s="43">
        <v>275701</v>
      </c>
      <c r="G31" s="43">
        <v>374223</v>
      </c>
      <c r="H31" s="43">
        <v>363736</v>
      </c>
      <c r="I31" s="43">
        <v>398307</v>
      </c>
      <c r="J31" s="43">
        <v>408142</v>
      </c>
      <c r="K31" s="43">
        <v>543219</v>
      </c>
      <c r="L31" s="43">
        <v>564856</v>
      </c>
      <c r="M31" s="43">
        <v>412274</v>
      </c>
      <c r="N31" s="43">
        <v>407231</v>
      </c>
      <c r="O31" s="43">
        <v>370272</v>
      </c>
      <c r="P31" s="43">
        <v>356836</v>
      </c>
      <c r="Q31" s="43">
        <f>SUM(E31:P31)</f>
        <v>4768254</v>
      </c>
      <c r="R31" s="53"/>
      <c r="S31" s="53"/>
      <c r="T31" s="43">
        <f>SUM($E31:E31)</f>
        <v>293457</v>
      </c>
      <c r="U31" s="43">
        <f>SUM($E31:F31)</f>
        <v>569158</v>
      </c>
      <c r="V31" s="43">
        <f>SUM($E31:G31)</f>
        <v>943381</v>
      </c>
      <c r="W31" s="43">
        <f>SUM($E31:H31)</f>
        <v>1307117</v>
      </c>
      <c r="X31" s="43">
        <f>SUM($E31:I31)</f>
        <v>1705424</v>
      </c>
      <c r="Y31" s="43">
        <f>SUM($E31:J31)</f>
        <v>2113566</v>
      </c>
      <c r="Z31" s="43">
        <f>SUM($E31:K31)</f>
        <v>2656785</v>
      </c>
      <c r="AA31" s="43">
        <f>SUM($E31:L31)</f>
        <v>3221641</v>
      </c>
      <c r="AB31" s="43">
        <f>SUM($E31:M31)</f>
        <v>3633915</v>
      </c>
      <c r="AC31" s="43">
        <f>SUM($E31:N31)</f>
        <v>4041146</v>
      </c>
      <c r="AD31" s="43">
        <f>SUM($E31:O31)</f>
        <v>4411418</v>
      </c>
      <c r="AE31" s="43">
        <f>SUM($E31:P31)</f>
        <v>4768254</v>
      </c>
      <c r="AF31" s="164"/>
      <c r="AG31" s="43">
        <f t="shared" si="0"/>
        <v>3221641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94196</v>
      </c>
      <c r="F32" s="43">
        <v>89778</v>
      </c>
      <c r="G32" s="43">
        <v>109651</v>
      </c>
      <c r="H32" s="43">
        <v>105233</v>
      </c>
      <c r="I32" s="43">
        <v>103049</v>
      </c>
      <c r="J32" s="43">
        <v>110305</v>
      </c>
      <c r="K32" s="43">
        <v>99663</v>
      </c>
      <c r="L32" s="43">
        <v>105704</v>
      </c>
      <c r="M32" s="43">
        <v>106453</v>
      </c>
      <c r="N32" s="43">
        <v>103943</v>
      </c>
      <c r="O32" s="43">
        <v>102677</v>
      </c>
      <c r="P32" s="43">
        <v>90545</v>
      </c>
      <c r="Q32" s="43">
        <f>SUM(E32:P32)</f>
        <v>1221197</v>
      </c>
      <c r="R32" s="28"/>
      <c r="S32" s="28"/>
      <c r="T32" s="43">
        <f>SUM($E32:E32)</f>
        <v>94196</v>
      </c>
      <c r="U32" s="43">
        <f>SUM($E32:F32)</f>
        <v>183974</v>
      </c>
      <c r="V32" s="43">
        <f>SUM($E32:G32)</f>
        <v>293625</v>
      </c>
      <c r="W32" s="43">
        <f>SUM($E32:H32)</f>
        <v>398858</v>
      </c>
      <c r="X32" s="43">
        <f>SUM($E32:I32)</f>
        <v>501907</v>
      </c>
      <c r="Y32" s="43">
        <f>SUM($E32:J32)</f>
        <v>612212</v>
      </c>
      <c r="Z32" s="43">
        <f>SUM($E32:K32)</f>
        <v>711875</v>
      </c>
      <c r="AA32" s="43">
        <f>SUM($E32:L32)</f>
        <v>817579</v>
      </c>
      <c r="AB32" s="43">
        <f>SUM($E32:M32)</f>
        <v>924032</v>
      </c>
      <c r="AC32" s="43">
        <f>SUM($E32:N32)</f>
        <v>1027975</v>
      </c>
      <c r="AD32" s="43">
        <f>SUM($E32:O32)</f>
        <v>1130652</v>
      </c>
      <c r="AE32" s="43">
        <f>SUM($E32:P32)</f>
        <v>1221197</v>
      </c>
      <c r="AF32" s="164"/>
      <c r="AG32" s="43">
        <f t="shared" si="0"/>
        <v>817579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2140</v>
      </c>
      <c r="F33" s="43">
        <v>1940</v>
      </c>
      <c r="G33" s="43">
        <v>2006</v>
      </c>
      <c r="H33" s="43">
        <v>2080</v>
      </c>
      <c r="I33" s="43">
        <v>2454</v>
      </c>
      <c r="J33" s="43">
        <v>2100</v>
      </c>
      <c r="K33" s="43">
        <v>2664</v>
      </c>
      <c r="L33" s="43">
        <v>2838</v>
      </c>
      <c r="M33" s="43">
        <v>2576</v>
      </c>
      <c r="N33" s="43">
        <v>2630</v>
      </c>
      <c r="O33" s="43">
        <v>2564</v>
      </c>
      <c r="P33" s="43">
        <v>2282</v>
      </c>
      <c r="Q33" s="43">
        <f>SUM(E33:P33)</f>
        <v>28274</v>
      </c>
      <c r="R33" s="28"/>
      <c r="S33" s="28"/>
      <c r="T33" s="43">
        <f>SUM($E33:E33)</f>
        <v>2140</v>
      </c>
      <c r="U33" s="43">
        <f>SUM($E33:F33)</f>
        <v>4080</v>
      </c>
      <c r="V33" s="43">
        <f>SUM($E33:G33)</f>
        <v>6086</v>
      </c>
      <c r="W33" s="43">
        <f>SUM($E33:H33)</f>
        <v>8166</v>
      </c>
      <c r="X33" s="43">
        <f>SUM($E33:I33)</f>
        <v>10620</v>
      </c>
      <c r="Y33" s="43">
        <f>SUM($E33:J33)</f>
        <v>12720</v>
      </c>
      <c r="Z33" s="43">
        <f>SUM($E33:K33)</f>
        <v>15384</v>
      </c>
      <c r="AA33" s="43">
        <f>SUM($E33:L33)</f>
        <v>18222</v>
      </c>
      <c r="AB33" s="43">
        <f>SUM($E33:M33)</f>
        <v>20798</v>
      </c>
      <c r="AC33" s="43">
        <f>SUM($E33:N33)</f>
        <v>23428</v>
      </c>
      <c r="AD33" s="43">
        <f>SUM($E33:O33)</f>
        <v>25992</v>
      </c>
      <c r="AE33" s="43">
        <f>SUM($E33:P33)</f>
        <v>28274</v>
      </c>
      <c r="AF33" s="164"/>
      <c r="AG33" s="43">
        <f t="shared" si="0"/>
        <v>18222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389793</v>
      </c>
      <c r="F34" s="43">
        <f t="shared" si="9"/>
        <v>367419</v>
      </c>
      <c r="G34" s="43">
        <f t="shared" si="9"/>
        <v>485880</v>
      </c>
      <c r="H34" s="43">
        <f t="shared" si="9"/>
        <v>471049</v>
      </c>
      <c r="I34" s="43">
        <f t="shared" si="9"/>
        <v>503810</v>
      </c>
      <c r="J34" s="43">
        <f t="shared" si="9"/>
        <v>520547</v>
      </c>
      <c r="K34" s="43">
        <f t="shared" si="9"/>
        <v>645546</v>
      </c>
      <c r="L34" s="43">
        <f t="shared" si="9"/>
        <v>673398</v>
      </c>
      <c r="M34" s="43">
        <f t="shared" si="9"/>
        <v>521303</v>
      </c>
      <c r="N34" s="43">
        <f t="shared" si="9"/>
        <v>513804</v>
      </c>
      <c r="O34" s="43">
        <f t="shared" si="9"/>
        <v>475513</v>
      </c>
      <c r="P34" s="43">
        <f t="shared" si="9"/>
        <v>449663</v>
      </c>
      <c r="Q34" s="43">
        <f t="shared" si="9"/>
        <v>6017725</v>
      </c>
      <c r="R34" s="28"/>
      <c r="S34" s="28"/>
      <c r="T34" s="43">
        <f t="shared" ref="T34:AE34" si="10">SUM(T31:T33)</f>
        <v>389793</v>
      </c>
      <c r="U34" s="43">
        <f t="shared" si="10"/>
        <v>757212</v>
      </c>
      <c r="V34" s="43">
        <f t="shared" si="10"/>
        <v>1243092</v>
      </c>
      <c r="W34" s="43">
        <f t="shared" si="10"/>
        <v>1714141</v>
      </c>
      <c r="X34" s="43">
        <f t="shared" si="10"/>
        <v>2217951</v>
      </c>
      <c r="Y34" s="43">
        <f t="shared" si="10"/>
        <v>2738498</v>
      </c>
      <c r="Z34" s="43">
        <f t="shared" si="10"/>
        <v>3384044</v>
      </c>
      <c r="AA34" s="43">
        <f t="shared" si="10"/>
        <v>4057442</v>
      </c>
      <c r="AB34" s="43">
        <f t="shared" si="10"/>
        <v>4578745</v>
      </c>
      <c r="AC34" s="43">
        <f t="shared" si="10"/>
        <v>5092549</v>
      </c>
      <c r="AD34" s="43">
        <f t="shared" si="10"/>
        <v>5568062</v>
      </c>
      <c r="AE34" s="43">
        <f t="shared" si="10"/>
        <v>6017725</v>
      </c>
      <c r="AF34" s="164"/>
      <c r="AG34" s="43">
        <f t="shared" si="0"/>
        <v>4057442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300023</v>
      </c>
      <c r="F36" s="43">
        <v>284986</v>
      </c>
      <c r="G36" s="43">
        <v>354723</v>
      </c>
      <c r="H36" s="43">
        <v>367315</v>
      </c>
      <c r="I36" s="43">
        <v>396504</v>
      </c>
      <c r="J36" s="43">
        <v>421905</v>
      </c>
      <c r="K36" s="43">
        <v>553403</v>
      </c>
      <c r="L36" s="43">
        <v>548609</v>
      </c>
      <c r="M36" s="43">
        <v>418719</v>
      </c>
      <c r="N36" s="43">
        <v>393126</v>
      </c>
      <c r="O36" s="43">
        <v>364052</v>
      </c>
      <c r="P36" s="43">
        <v>368699</v>
      </c>
      <c r="Q36" s="43">
        <f>SUM(E36:P36)</f>
        <v>4772064</v>
      </c>
      <c r="R36" s="53"/>
      <c r="S36" s="53"/>
      <c r="T36" s="43">
        <f>SUM($E36:E36)</f>
        <v>300023</v>
      </c>
      <c r="U36" s="43">
        <f>SUM($E36:F36)</f>
        <v>585009</v>
      </c>
      <c r="V36" s="43">
        <f>SUM($E36:G36)</f>
        <v>939732</v>
      </c>
      <c r="W36" s="43">
        <f>SUM($E36:H36)</f>
        <v>1307047</v>
      </c>
      <c r="X36" s="43">
        <f>SUM($E36:I36)</f>
        <v>1703551</v>
      </c>
      <c r="Y36" s="43">
        <f>SUM($E36:J36)</f>
        <v>2125456</v>
      </c>
      <c r="Z36" s="43">
        <f>SUM($E36:K36)</f>
        <v>2678859</v>
      </c>
      <c r="AA36" s="43">
        <f>SUM($E36:L36)</f>
        <v>3227468</v>
      </c>
      <c r="AB36" s="43">
        <f>SUM($E36:M36)</f>
        <v>3646187</v>
      </c>
      <c r="AC36" s="43">
        <f>SUM($E36:N36)</f>
        <v>4039313</v>
      </c>
      <c r="AD36" s="43">
        <f>SUM($E36:O36)</f>
        <v>4403365</v>
      </c>
      <c r="AE36" s="43">
        <f>SUM($E36:P36)</f>
        <v>4772064</v>
      </c>
      <c r="AF36" s="164"/>
      <c r="AG36" s="43">
        <f t="shared" si="0"/>
        <v>3227468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96938</v>
      </c>
      <c r="F37" s="43">
        <v>95153</v>
      </c>
      <c r="G37" s="43">
        <v>114026</v>
      </c>
      <c r="H37" s="43">
        <v>102940</v>
      </c>
      <c r="I37" s="43">
        <v>107147</v>
      </c>
      <c r="J37" s="43">
        <v>111970</v>
      </c>
      <c r="K37" s="43">
        <v>97612</v>
      </c>
      <c r="L37" s="43">
        <v>111239</v>
      </c>
      <c r="M37" s="43">
        <v>108022</v>
      </c>
      <c r="N37" s="43">
        <v>107200</v>
      </c>
      <c r="O37" s="43">
        <v>105821</v>
      </c>
      <c r="P37" s="43">
        <v>94990</v>
      </c>
      <c r="Q37" s="43">
        <f>SUM(E37:P37)</f>
        <v>1253058</v>
      </c>
      <c r="R37" s="28"/>
      <c r="S37" s="28"/>
      <c r="T37" s="43">
        <f>SUM($E37:E37)</f>
        <v>96938</v>
      </c>
      <c r="U37" s="43">
        <f>SUM($E37:F37)</f>
        <v>192091</v>
      </c>
      <c r="V37" s="43">
        <f>SUM($E37:G37)</f>
        <v>306117</v>
      </c>
      <c r="W37" s="43">
        <f>SUM($E37:H37)</f>
        <v>409057</v>
      </c>
      <c r="X37" s="43">
        <f>SUM($E37:I37)</f>
        <v>516204</v>
      </c>
      <c r="Y37" s="43">
        <f>SUM($E37:J37)</f>
        <v>628174</v>
      </c>
      <c r="Z37" s="43">
        <f>SUM($E37:K37)</f>
        <v>725786</v>
      </c>
      <c r="AA37" s="43">
        <f>SUM($E37:L37)</f>
        <v>837025</v>
      </c>
      <c r="AB37" s="43">
        <f>SUM($E37:M37)</f>
        <v>945047</v>
      </c>
      <c r="AC37" s="43">
        <f>SUM($E37:N37)</f>
        <v>1052247</v>
      </c>
      <c r="AD37" s="43">
        <f>SUM($E37:O37)</f>
        <v>1158068</v>
      </c>
      <c r="AE37" s="43">
        <f>SUM($E37:P37)</f>
        <v>1253058</v>
      </c>
      <c r="AF37" s="164"/>
      <c r="AG37" s="43">
        <f t="shared" si="0"/>
        <v>837025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2260</v>
      </c>
      <c r="F38" s="43">
        <v>2234</v>
      </c>
      <c r="G38" s="43">
        <v>2334</v>
      </c>
      <c r="H38" s="43">
        <v>2322</v>
      </c>
      <c r="I38" s="43">
        <v>2664</v>
      </c>
      <c r="J38" s="43">
        <v>2350</v>
      </c>
      <c r="K38" s="43">
        <v>2868</v>
      </c>
      <c r="L38" s="43">
        <v>3056</v>
      </c>
      <c r="M38" s="43">
        <v>3096</v>
      </c>
      <c r="N38" s="43">
        <v>3026</v>
      </c>
      <c r="O38" s="43">
        <v>2988</v>
      </c>
      <c r="P38" s="43">
        <v>2678</v>
      </c>
      <c r="Q38" s="43">
        <f>SUM(E38:P38)</f>
        <v>31876</v>
      </c>
      <c r="R38" s="28"/>
      <c r="S38" s="28"/>
      <c r="T38" s="43">
        <f>SUM($E38:E38)</f>
        <v>2260</v>
      </c>
      <c r="U38" s="43">
        <f>SUM($E38:F38)</f>
        <v>4494</v>
      </c>
      <c r="V38" s="43">
        <f>SUM($E38:G38)</f>
        <v>6828</v>
      </c>
      <c r="W38" s="43">
        <f>SUM($E38:H38)</f>
        <v>9150</v>
      </c>
      <c r="X38" s="43">
        <f>SUM($E38:I38)</f>
        <v>11814</v>
      </c>
      <c r="Y38" s="43">
        <f>SUM($E38:J38)</f>
        <v>14164</v>
      </c>
      <c r="Z38" s="43">
        <f>SUM($E38:K38)</f>
        <v>17032</v>
      </c>
      <c r="AA38" s="43">
        <f>SUM($E38:L38)</f>
        <v>20088</v>
      </c>
      <c r="AB38" s="43">
        <f>SUM($E38:M38)</f>
        <v>23184</v>
      </c>
      <c r="AC38" s="43">
        <f>SUM($E38:N38)</f>
        <v>26210</v>
      </c>
      <c r="AD38" s="43">
        <f>SUM($E38:O38)</f>
        <v>29198</v>
      </c>
      <c r="AE38" s="43">
        <f>SUM($E38:P38)</f>
        <v>31876</v>
      </c>
      <c r="AF38" s="164"/>
      <c r="AG38" s="43">
        <f t="shared" si="0"/>
        <v>20088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399221</v>
      </c>
      <c r="F39" s="43">
        <f t="shared" si="11"/>
        <v>382373</v>
      </c>
      <c r="G39" s="43">
        <f t="shared" si="11"/>
        <v>471083</v>
      </c>
      <c r="H39" s="43">
        <f t="shared" si="11"/>
        <v>472577</v>
      </c>
      <c r="I39" s="43">
        <f t="shared" si="11"/>
        <v>506315</v>
      </c>
      <c r="J39" s="43">
        <f t="shared" si="11"/>
        <v>536225</v>
      </c>
      <c r="K39" s="43">
        <f t="shared" si="11"/>
        <v>653883</v>
      </c>
      <c r="L39" s="43">
        <f t="shared" si="11"/>
        <v>662904</v>
      </c>
      <c r="M39" s="43">
        <f t="shared" si="11"/>
        <v>529837</v>
      </c>
      <c r="N39" s="43">
        <f t="shared" si="11"/>
        <v>503352</v>
      </c>
      <c r="O39" s="43">
        <f t="shared" si="11"/>
        <v>472861</v>
      </c>
      <c r="P39" s="43">
        <f t="shared" si="11"/>
        <v>466367</v>
      </c>
      <c r="Q39" s="43">
        <f t="shared" si="11"/>
        <v>6056998</v>
      </c>
      <c r="R39" s="28"/>
      <c r="S39" s="28"/>
      <c r="T39" s="43">
        <f t="shared" ref="T39:AE39" si="12">SUM(T36:T38)</f>
        <v>399221</v>
      </c>
      <c r="U39" s="43">
        <f t="shared" si="12"/>
        <v>781594</v>
      </c>
      <c r="V39" s="43">
        <f t="shared" si="12"/>
        <v>1252677</v>
      </c>
      <c r="W39" s="43">
        <f t="shared" si="12"/>
        <v>1725254</v>
      </c>
      <c r="X39" s="43">
        <f t="shared" si="12"/>
        <v>2231569</v>
      </c>
      <c r="Y39" s="43">
        <f t="shared" si="12"/>
        <v>2767794</v>
      </c>
      <c r="Z39" s="43">
        <f t="shared" si="12"/>
        <v>3421677</v>
      </c>
      <c r="AA39" s="43">
        <f t="shared" si="12"/>
        <v>4084581</v>
      </c>
      <c r="AB39" s="43">
        <f t="shared" si="12"/>
        <v>4614418</v>
      </c>
      <c r="AC39" s="43">
        <f t="shared" si="12"/>
        <v>5117770</v>
      </c>
      <c r="AD39" s="43">
        <f t="shared" si="12"/>
        <v>5590631</v>
      </c>
      <c r="AE39" s="43">
        <f t="shared" si="12"/>
        <v>6056998</v>
      </c>
      <c r="AF39" s="164"/>
      <c r="AG39" s="43">
        <f t="shared" si="0"/>
        <v>4084581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298145</v>
      </c>
      <c r="F41" s="43">
        <v>306839</v>
      </c>
      <c r="G41" s="43">
        <v>380725</v>
      </c>
      <c r="H41" s="43">
        <v>361936</v>
      </c>
      <c r="I41" s="43">
        <v>390899</v>
      </c>
      <c r="J41" s="43">
        <v>430697</v>
      </c>
      <c r="K41" s="43">
        <v>531574</v>
      </c>
      <c r="L41" s="43">
        <v>558528</v>
      </c>
      <c r="M41" s="43">
        <v>404273</v>
      </c>
      <c r="N41" s="43">
        <v>380265</v>
      </c>
      <c r="O41" s="43">
        <v>351520</v>
      </c>
      <c r="P41" s="43">
        <v>351622</v>
      </c>
      <c r="Q41" s="43">
        <f>SUM(E41:P41)</f>
        <v>4747023</v>
      </c>
      <c r="R41" s="53"/>
      <c r="S41" s="53"/>
      <c r="T41" s="43">
        <f>SUM($E41:E41)</f>
        <v>298145</v>
      </c>
      <c r="U41" s="43">
        <f>SUM($E41:F41)</f>
        <v>604984</v>
      </c>
      <c r="V41" s="43">
        <f>SUM($E41:G41)</f>
        <v>985709</v>
      </c>
      <c r="W41" s="43">
        <f>SUM($E41:H41)</f>
        <v>1347645</v>
      </c>
      <c r="X41" s="43">
        <f>SUM($E41:I41)</f>
        <v>1738544</v>
      </c>
      <c r="Y41" s="43">
        <f>SUM($E41:J41)</f>
        <v>2169241</v>
      </c>
      <c r="Z41" s="43">
        <f>SUM($E41:K41)</f>
        <v>2700815</v>
      </c>
      <c r="AA41" s="43">
        <f>SUM($E41:L41)</f>
        <v>3259343</v>
      </c>
      <c r="AB41" s="43">
        <f>SUM($E41:M41)</f>
        <v>3663616</v>
      </c>
      <c r="AC41" s="43">
        <f>SUM($E41:N41)</f>
        <v>4043881</v>
      </c>
      <c r="AD41" s="43">
        <f>SUM($E41:O41)</f>
        <v>4395401</v>
      </c>
      <c r="AE41" s="43">
        <f>SUM($E41:P41)</f>
        <v>4747023</v>
      </c>
      <c r="AF41" s="164"/>
      <c r="AG41" s="43">
        <f t="shared" si="0"/>
        <v>3259343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103727</v>
      </c>
      <c r="F42" s="43">
        <v>101752</v>
      </c>
      <c r="G42" s="43">
        <v>109548</v>
      </c>
      <c r="H42" s="43">
        <v>106867</v>
      </c>
      <c r="I42" s="43">
        <v>113836</v>
      </c>
      <c r="J42" s="43">
        <v>108995</v>
      </c>
      <c r="K42" s="43">
        <v>103426</v>
      </c>
      <c r="L42" s="43">
        <v>110792</v>
      </c>
      <c r="M42" s="43">
        <v>102008</v>
      </c>
      <c r="N42" s="43">
        <v>109991</v>
      </c>
      <c r="O42" s="43">
        <v>105782</v>
      </c>
      <c r="P42" s="43">
        <v>88627</v>
      </c>
      <c r="Q42" s="43">
        <f>SUM(E42:P42)</f>
        <v>1265351</v>
      </c>
      <c r="R42" s="28"/>
      <c r="S42" s="28"/>
      <c r="T42" s="43">
        <f>SUM($E42:E42)</f>
        <v>103727</v>
      </c>
      <c r="U42" s="43">
        <f>SUM($E42:F42)</f>
        <v>205479</v>
      </c>
      <c r="V42" s="43">
        <f>SUM($E42:G42)</f>
        <v>315027</v>
      </c>
      <c r="W42" s="43">
        <f>SUM($E42:H42)</f>
        <v>421894</v>
      </c>
      <c r="X42" s="43">
        <f>SUM($E42:I42)</f>
        <v>535730</v>
      </c>
      <c r="Y42" s="43">
        <f>SUM($E42:J42)</f>
        <v>644725</v>
      </c>
      <c r="Z42" s="43">
        <f>SUM($E42:K42)</f>
        <v>748151</v>
      </c>
      <c r="AA42" s="43">
        <f>SUM($E42:L42)</f>
        <v>858943</v>
      </c>
      <c r="AB42" s="43">
        <f>SUM($E42:M42)</f>
        <v>960951</v>
      </c>
      <c r="AC42" s="43">
        <f>SUM($E42:N42)</f>
        <v>1070942</v>
      </c>
      <c r="AD42" s="43">
        <f>SUM($E42:O42)</f>
        <v>1176724</v>
      </c>
      <c r="AE42" s="43">
        <f>SUM($E42:P42)</f>
        <v>1265351</v>
      </c>
      <c r="AF42" s="164"/>
      <c r="AG42" s="43">
        <f t="shared" si="0"/>
        <v>858943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2398</v>
      </c>
      <c r="F43" s="43">
        <v>2474</v>
      </c>
      <c r="G43" s="43">
        <v>2412</v>
      </c>
      <c r="H43" s="43">
        <v>2374</v>
      </c>
      <c r="I43" s="43">
        <v>2554</v>
      </c>
      <c r="J43" s="43">
        <v>2310</v>
      </c>
      <c r="K43" s="43">
        <v>2564</v>
      </c>
      <c r="L43" s="43">
        <v>2944</v>
      </c>
      <c r="M43" s="43">
        <v>2756</v>
      </c>
      <c r="N43" s="43">
        <v>2714</v>
      </c>
      <c r="O43" s="43">
        <v>2290</v>
      </c>
      <c r="P43" s="43">
        <v>2454</v>
      </c>
      <c r="Q43" s="43">
        <f>SUM(E43:P43)</f>
        <v>30244</v>
      </c>
      <c r="R43" s="28"/>
      <c r="S43" s="28"/>
      <c r="T43" s="43">
        <f>SUM($E43:E43)</f>
        <v>2398</v>
      </c>
      <c r="U43" s="43">
        <f>SUM($E43:F43)</f>
        <v>4872</v>
      </c>
      <c r="V43" s="43">
        <f>SUM($E43:G43)</f>
        <v>7284</v>
      </c>
      <c r="W43" s="43">
        <f>SUM($E43:H43)</f>
        <v>9658</v>
      </c>
      <c r="X43" s="43">
        <f>SUM($E43:I43)</f>
        <v>12212</v>
      </c>
      <c r="Y43" s="43">
        <f>SUM($E43:J43)</f>
        <v>14522</v>
      </c>
      <c r="Z43" s="43">
        <f>SUM($E43:K43)</f>
        <v>17086</v>
      </c>
      <c r="AA43" s="43">
        <f>SUM($E43:L43)</f>
        <v>20030</v>
      </c>
      <c r="AB43" s="43">
        <f>SUM($E43:M43)</f>
        <v>22786</v>
      </c>
      <c r="AC43" s="43">
        <f>SUM($E43:N43)</f>
        <v>25500</v>
      </c>
      <c r="AD43" s="43">
        <f>SUM($E43:O43)</f>
        <v>27790</v>
      </c>
      <c r="AE43" s="43">
        <f>SUM($E43:P43)</f>
        <v>30244</v>
      </c>
      <c r="AF43" s="164"/>
      <c r="AG43" s="43">
        <f t="shared" si="0"/>
        <v>20030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404270</v>
      </c>
      <c r="F44" s="43">
        <f t="shared" si="13"/>
        <v>411065</v>
      </c>
      <c r="G44" s="43">
        <f t="shared" si="13"/>
        <v>492685</v>
      </c>
      <c r="H44" s="43">
        <f t="shared" si="13"/>
        <v>471177</v>
      </c>
      <c r="I44" s="43">
        <f t="shared" si="13"/>
        <v>507289</v>
      </c>
      <c r="J44" s="43">
        <f t="shared" si="13"/>
        <v>542002</v>
      </c>
      <c r="K44" s="43">
        <f t="shared" si="13"/>
        <v>637564</v>
      </c>
      <c r="L44" s="43">
        <f t="shared" si="13"/>
        <v>672264</v>
      </c>
      <c r="M44" s="43">
        <f t="shared" si="13"/>
        <v>509037</v>
      </c>
      <c r="N44" s="43">
        <f t="shared" si="13"/>
        <v>492970</v>
      </c>
      <c r="O44" s="43">
        <f t="shared" si="13"/>
        <v>459592</v>
      </c>
      <c r="P44" s="43">
        <f t="shared" si="13"/>
        <v>442703</v>
      </c>
      <c r="Q44" s="43">
        <f t="shared" si="13"/>
        <v>6042618</v>
      </c>
      <c r="R44" s="28"/>
      <c r="S44" s="28"/>
      <c r="T44" s="43">
        <f t="shared" ref="T44:AE44" si="14">SUM(T41:T43)</f>
        <v>404270</v>
      </c>
      <c r="U44" s="43">
        <f t="shared" si="14"/>
        <v>815335</v>
      </c>
      <c r="V44" s="43">
        <f t="shared" si="14"/>
        <v>1308020</v>
      </c>
      <c r="W44" s="43">
        <f t="shared" si="14"/>
        <v>1779197</v>
      </c>
      <c r="X44" s="43">
        <f t="shared" si="14"/>
        <v>2286486</v>
      </c>
      <c r="Y44" s="43">
        <f t="shared" si="14"/>
        <v>2828488</v>
      </c>
      <c r="Z44" s="43">
        <f t="shared" si="14"/>
        <v>3466052</v>
      </c>
      <c r="AA44" s="43">
        <f t="shared" si="14"/>
        <v>4138316</v>
      </c>
      <c r="AB44" s="43">
        <f t="shared" si="14"/>
        <v>4647353</v>
      </c>
      <c r="AC44" s="43">
        <f t="shared" si="14"/>
        <v>5140323</v>
      </c>
      <c r="AD44" s="43">
        <f t="shared" si="14"/>
        <v>5599915</v>
      </c>
      <c r="AE44" s="43">
        <f t="shared" si="14"/>
        <v>6042618</v>
      </c>
      <c r="AF44" s="164"/>
      <c r="AG44" s="43">
        <f t="shared" si="0"/>
        <v>4138316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295667</v>
      </c>
      <c r="F46" s="43">
        <v>289035</v>
      </c>
      <c r="G46" s="43">
        <v>380499</v>
      </c>
      <c r="H46" s="43">
        <v>351690</v>
      </c>
      <c r="I46" s="43">
        <v>397072</v>
      </c>
      <c r="J46" s="43">
        <v>422120</v>
      </c>
      <c r="K46" s="43">
        <v>516685</v>
      </c>
      <c r="L46" s="43">
        <v>543071</v>
      </c>
      <c r="M46" s="43">
        <v>393697</v>
      </c>
      <c r="N46" s="43">
        <v>380348</v>
      </c>
      <c r="O46" s="43">
        <v>349160</v>
      </c>
      <c r="P46" s="43">
        <v>334590</v>
      </c>
      <c r="Q46" s="43">
        <f>SUM(E46:P46)</f>
        <v>4653634</v>
      </c>
      <c r="R46" s="53"/>
      <c r="S46" s="53"/>
      <c r="T46" s="43">
        <f>SUM($E46:E46)</f>
        <v>295667</v>
      </c>
      <c r="U46" s="43">
        <f>SUM($E46:F46)</f>
        <v>584702</v>
      </c>
      <c r="V46" s="43">
        <f>SUM($E46:G46)</f>
        <v>965201</v>
      </c>
      <c r="W46" s="43">
        <f>SUM($E46:H46)</f>
        <v>1316891</v>
      </c>
      <c r="X46" s="43">
        <f>SUM($E46:I46)</f>
        <v>1713963</v>
      </c>
      <c r="Y46" s="43">
        <f>SUM($E46:J46)</f>
        <v>2136083</v>
      </c>
      <c r="Z46" s="43">
        <f>SUM($E46:K46)</f>
        <v>2652768</v>
      </c>
      <c r="AA46" s="43">
        <f>SUM($E46:L46)</f>
        <v>3195839</v>
      </c>
      <c r="AB46" s="43">
        <f>SUM($E46:M46)</f>
        <v>3589536</v>
      </c>
      <c r="AC46" s="43">
        <f>SUM($E46:N46)</f>
        <v>3969884</v>
      </c>
      <c r="AD46" s="43">
        <f>SUM($E46:O46)</f>
        <v>4319044</v>
      </c>
      <c r="AE46" s="43">
        <f>SUM($E46:P46)</f>
        <v>4653634</v>
      </c>
      <c r="AF46" s="164"/>
      <c r="AG46" s="43">
        <f t="shared" si="0"/>
        <v>3195839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105017</v>
      </c>
      <c r="F47" s="43">
        <v>95975</v>
      </c>
      <c r="G47" s="43">
        <v>100338</v>
      </c>
      <c r="H47" s="43">
        <v>108155</v>
      </c>
      <c r="I47" s="43">
        <v>111783</v>
      </c>
      <c r="J47" s="43">
        <v>103836</v>
      </c>
      <c r="K47" s="43">
        <v>104510</v>
      </c>
      <c r="L47" s="43">
        <v>106640</v>
      </c>
      <c r="M47" s="43">
        <v>103978</v>
      </c>
      <c r="N47" s="43">
        <v>112642</v>
      </c>
      <c r="O47" s="43">
        <v>100459</v>
      </c>
      <c r="P47" s="43">
        <v>91405</v>
      </c>
      <c r="Q47" s="43">
        <f>SUM(E47:P47)</f>
        <v>1244738</v>
      </c>
      <c r="R47" s="28"/>
      <c r="S47" s="28"/>
      <c r="T47" s="43">
        <f>SUM($E47:E47)</f>
        <v>105017</v>
      </c>
      <c r="U47" s="43">
        <f>SUM($E47:F47)</f>
        <v>200992</v>
      </c>
      <c r="V47" s="43">
        <f>SUM($E47:G47)</f>
        <v>301330</v>
      </c>
      <c r="W47" s="43">
        <f>SUM($E47:H47)</f>
        <v>409485</v>
      </c>
      <c r="X47" s="43">
        <f>SUM($E47:I47)</f>
        <v>521268</v>
      </c>
      <c r="Y47" s="43">
        <f>SUM($E47:J47)</f>
        <v>625104</v>
      </c>
      <c r="Z47" s="43">
        <f>SUM($E47:K47)</f>
        <v>729614</v>
      </c>
      <c r="AA47" s="43">
        <f>SUM($E47:L47)</f>
        <v>836254</v>
      </c>
      <c r="AB47" s="43">
        <f>SUM($E47:M47)</f>
        <v>940232</v>
      </c>
      <c r="AC47" s="43">
        <f>SUM($E47:N47)</f>
        <v>1052874</v>
      </c>
      <c r="AD47" s="43">
        <f>SUM($E47:O47)</f>
        <v>1153333</v>
      </c>
      <c r="AE47" s="43">
        <f>SUM($E47:P47)</f>
        <v>1244738</v>
      </c>
      <c r="AF47" s="164"/>
      <c r="AG47" s="43">
        <f t="shared" si="0"/>
        <v>836254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2220</v>
      </c>
      <c r="F48" s="43">
        <v>2204</v>
      </c>
      <c r="G48" s="43">
        <v>2332</v>
      </c>
      <c r="H48" s="43">
        <v>2372</v>
      </c>
      <c r="I48" s="43">
        <v>2466</v>
      </c>
      <c r="J48" s="43">
        <v>2290</v>
      </c>
      <c r="K48" s="43">
        <v>2666</v>
      </c>
      <c r="L48" s="43">
        <v>2816</v>
      </c>
      <c r="M48" s="43">
        <v>2840</v>
      </c>
      <c r="N48" s="43">
        <v>2670</v>
      </c>
      <c r="O48" s="43">
        <v>2420</v>
      </c>
      <c r="P48" s="43">
        <v>2218</v>
      </c>
      <c r="Q48" s="43">
        <f>SUM(E48:P48)</f>
        <v>29514</v>
      </c>
      <c r="R48" s="28"/>
      <c r="S48" s="28"/>
      <c r="T48" s="43">
        <f>SUM($E48:E48)</f>
        <v>2220</v>
      </c>
      <c r="U48" s="43">
        <f>SUM($E48:F48)</f>
        <v>4424</v>
      </c>
      <c r="V48" s="43">
        <f>SUM($E48:G48)</f>
        <v>6756</v>
      </c>
      <c r="W48" s="43">
        <f>SUM($E48:H48)</f>
        <v>9128</v>
      </c>
      <c r="X48" s="43">
        <f>SUM($E48:I48)</f>
        <v>11594</v>
      </c>
      <c r="Y48" s="43">
        <f>SUM($E48:J48)</f>
        <v>13884</v>
      </c>
      <c r="Z48" s="43">
        <f>SUM($E48:K48)</f>
        <v>16550</v>
      </c>
      <c r="AA48" s="43">
        <f>SUM($E48:L48)</f>
        <v>19366</v>
      </c>
      <c r="AB48" s="43">
        <f>SUM($E48:M48)</f>
        <v>22206</v>
      </c>
      <c r="AC48" s="43">
        <f>SUM($E48:N48)</f>
        <v>24876</v>
      </c>
      <c r="AD48" s="43">
        <f>SUM($E48:O48)</f>
        <v>27296</v>
      </c>
      <c r="AE48" s="43">
        <f>SUM($E48:P48)</f>
        <v>29514</v>
      </c>
      <c r="AF48" s="164"/>
      <c r="AG48" s="43">
        <f t="shared" si="0"/>
        <v>19366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402904</v>
      </c>
      <c r="F49" s="43">
        <f t="shared" si="15"/>
        <v>387214</v>
      </c>
      <c r="G49" s="43">
        <f t="shared" si="15"/>
        <v>483169</v>
      </c>
      <c r="H49" s="43">
        <f t="shared" si="15"/>
        <v>462217</v>
      </c>
      <c r="I49" s="43">
        <f t="shared" si="15"/>
        <v>511321</v>
      </c>
      <c r="J49" s="43">
        <f t="shared" si="15"/>
        <v>528246</v>
      </c>
      <c r="K49" s="43">
        <f t="shared" si="15"/>
        <v>623861</v>
      </c>
      <c r="L49" s="43">
        <f t="shared" si="15"/>
        <v>652527</v>
      </c>
      <c r="M49" s="43">
        <f t="shared" si="15"/>
        <v>500515</v>
      </c>
      <c r="N49" s="43">
        <f t="shared" si="15"/>
        <v>495660</v>
      </c>
      <c r="O49" s="43">
        <f t="shared" si="15"/>
        <v>452039</v>
      </c>
      <c r="P49" s="43">
        <f t="shared" si="15"/>
        <v>428213</v>
      </c>
      <c r="Q49" s="43">
        <f t="shared" si="15"/>
        <v>5927886</v>
      </c>
      <c r="R49" s="28"/>
      <c r="S49" s="28"/>
      <c r="T49" s="43">
        <f t="shared" ref="T49:AE49" si="16">SUM(T46:T48)</f>
        <v>402904</v>
      </c>
      <c r="U49" s="43">
        <f t="shared" si="16"/>
        <v>790118</v>
      </c>
      <c r="V49" s="43">
        <f t="shared" si="16"/>
        <v>1273287</v>
      </c>
      <c r="W49" s="43">
        <f t="shared" si="16"/>
        <v>1735504</v>
      </c>
      <c r="X49" s="43">
        <f t="shared" si="16"/>
        <v>2246825</v>
      </c>
      <c r="Y49" s="43">
        <f t="shared" si="16"/>
        <v>2775071</v>
      </c>
      <c r="Z49" s="43">
        <f t="shared" si="16"/>
        <v>3398932</v>
      </c>
      <c r="AA49" s="43">
        <f t="shared" si="16"/>
        <v>4051459</v>
      </c>
      <c r="AB49" s="43">
        <f t="shared" si="16"/>
        <v>4551974</v>
      </c>
      <c r="AC49" s="43">
        <f t="shared" si="16"/>
        <v>5047634</v>
      </c>
      <c r="AD49" s="43">
        <f t="shared" si="16"/>
        <v>5499673</v>
      </c>
      <c r="AE49" s="43">
        <f t="shared" si="16"/>
        <v>5927886</v>
      </c>
      <c r="AF49" s="164"/>
      <c r="AG49" s="43">
        <f t="shared" si="0"/>
        <v>4051459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267431</v>
      </c>
      <c r="F51" s="43">
        <v>267120</v>
      </c>
      <c r="G51" s="43">
        <v>336106</v>
      </c>
      <c r="H51" s="43">
        <v>332507</v>
      </c>
      <c r="I51" s="43">
        <v>374066</v>
      </c>
      <c r="J51" s="43">
        <v>402330</v>
      </c>
      <c r="K51" s="43">
        <v>484673</v>
      </c>
      <c r="L51" s="43">
        <v>528038</v>
      </c>
      <c r="M51" s="43">
        <v>365665</v>
      </c>
      <c r="N51" s="43">
        <v>369940</v>
      </c>
      <c r="O51" s="43">
        <v>293694</v>
      </c>
      <c r="P51" s="43">
        <v>318768</v>
      </c>
      <c r="Q51" s="43">
        <f>SUM(E51:P51)</f>
        <v>4340338</v>
      </c>
      <c r="R51" s="53"/>
      <c r="S51" s="53"/>
      <c r="T51" s="43">
        <f>SUM($E51:E51)</f>
        <v>267431</v>
      </c>
      <c r="U51" s="43">
        <f>SUM($E51:F51)</f>
        <v>534551</v>
      </c>
      <c r="V51" s="43">
        <f>SUM($E51:G51)</f>
        <v>870657</v>
      </c>
      <c r="W51" s="43">
        <f>SUM($E51:H51)</f>
        <v>1203164</v>
      </c>
      <c r="X51" s="43">
        <f>SUM($E51:I51)</f>
        <v>1577230</v>
      </c>
      <c r="Y51" s="43">
        <f>SUM($E51:J51)</f>
        <v>1979560</v>
      </c>
      <c r="Z51" s="43">
        <f>SUM($E51:K51)</f>
        <v>2464233</v>
      </c>
      <c r="AA51" s="43">
        <f>SUM($E51:L51)</f>
        <v>2992271</v>
      </c>
      <c r="AB51" s="43">
        <f>SUM($E51:M51)</f>
        <v>3357936</v>
      </c>
      <c r="AC51" s="43">
        <f>SUM($E51:N51)</f>
        <v>3727876</v>
      </c>
      <c r="AD51" s="43">
        <f>SUM($E51:O51)</f>
        <v>4021570</v>
      </c>
      <c r="AE51" s="43">
        <f>SUM($E51:P51)</f>
        <v>4340338</v>
      </c>
      <c r="AF51" s="164"/>
      <c r="AG51" s="43">
        <f t="shared" si="0"/>
        <v>2992271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101216</v>
      </c>
      <c r="F52" s="43">
        <v>96407</v>
      </c>
      <c r="G52" s="43">
        <v>104736</v>
      </c>
      <c r="H52" s="43">
        <v>108482</v>
      </c>
      <c r="I52" s="43">
        <v>110771</v>
      </c>
      <c r="J52" s="43">
        <v>108827</v>
      </c>
      <c r="K52" s="43">
        <v>108709</v>
      </c>
      <c r="L52" s="43">
        <v>103272</v>
      </c>
      <c r="M52" s="43">
        <v>111534</v>
      </c>
      <c r="N52" s="43">
        <v>112616</v>
      </c>
      <c r="O52" s="43">
        <v>84688</v>
      </c>
      <c r="P52" s="43">
        <v>99147</v>
      </c>
      <c r="Q52" s="43">
        <f>SUM(E52:P52)</f>
        <v>1250405</v>
      </c>
      <c r="R52" s="28"/>
      <c r="S52" s="28"/>
      <c r="T52" s="43">
        <f>SUM($E52:E52)</f>
        <v>101216</v>
      </c>
      <c r="U52" s="43">
        <f>SUM($E52:F52)</f>
        <v>197623</v>
      </c>
      <c r="V52" s="43">
        <f>SUM($E52:G52)</f>
        <v>302359</v>
      </c>
      <c r="W52" s="43">
        <f>SUM($E52:H52)</f>
        <v>410841</v>
      </c>
      <c r="X52" s="43">
        <f>SUM($E52:I52)</f>
        <v>521612</v>
      </c>
      <c r="Y52" s="43">
        <f>SUM($E52:J52)</f>
        <v>630439</v>
      </c>
      <c r="Z52" s="43">
        <f>SUM($E52:K52)</f>
        <v>739148</v>
      </c>
      <c r="AA52" s="43">
        <f>SUM($E52:L52)</f>
        <v>842420</v>
      </c>
      <c r="AB52" s="43">
        <f>SUM($E52:M52)</f>
        <v>953954</v>
      </c>
      <c r="AC52" s="43">
        <f>SUM($E52:N52)</f>
        <v>1066570</v>
      </c>
      <c r="AD52" s="43">
        <f>SUM($E52:O52)</f>
        <v>1151258</v>
      </c>
      <c r="AE52" s="43">
        <f>SUM($E52:P52)</f>
        <v>1250405</v>
      </c>
      <c r="AF52" s="164"/>
      <c r="AG52" s="43">
        <f t="shared" si="0"/>
        <v>842420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2086</v>
      </c>
      <c r="F53" s="43">
        <v>2052</v>
      </c>
      <c r="G53" s="43">
        <v>2114</v>
      </c>
      <c r="H53" s="43">
        <v>2132</v>
      </c>
      <c r="I53" s="43">
        <v>2452</v>
      </c>
      <c r="J53" s="43">
        <v>2066</v>
      </c>
      <c r="K53" s="43">
        <v>2534</v>
      </c>
      <c r="L53" s="43">
        <v>2708</v>
      </c>
      <c r="M53" s="43">
        <v>2334</v>
      </c>
      <c r="N53" s="43">
        <v>2536</v>
      </c>
      <c r="O53" s="43">
        <v>2172</v>
      </c>
      <c r="P53" s="43">
        <v>2054</v>
      </c>
      <c r="Q53" s="43">
        <f>SUM(E53:P53)</f>
        <v>27240</v>
      </c>
      <c r="R53" s="28"/>
      <c r="S53" s="28"/>
      <c r="T53" s="43">
        <f>SUM($E53:E53)</f>
        <v>2086</v>
      </c>
      <c r="U53" s="43">
        <f>SUM($E53:F53)</f>
        <v>4138</v>
      </c>
      <c r="V53" s="43">
        <f>SUM($E53:G53)</f>
        <v>6252</v>
      </c>
      <c r="W53" s="43">
        <f>SUM($E53:H53)</f>
        <v>8384</v>
      </c>
      <c r="X53" s="43">
        <f>SUM($E53:I53)</f>
        <v>10836</v>
      </c>
      <c r="Y53" s="43">
        <f>SUM($E53:J53)</f>
        <v>12902</v>
      </c>
      <c r="Z53" s="43">
        <f>SUM($E53:K53)</f>
        <v>15436</v>
      </c>
      <c r="AA53" s="43">
        <f>SUM($E53:L53)</f>
        <v>18144</v>
      </c>
      <c r="AB53" s="43">
        <f>SUM($E53:M53)</f>
        <v>20478</v>
      </c>
      <c r="AC53" s="43">
        <f>SUM($E53:N53)</f>
        <v>23014</v>
      </c>
      <c r="AD53" s="43">
        <f>SUM($E53:O53)</f>
        <v>25186</v>
      </c>
      <c r="AE53" s="43">
        <f>SUM($E53:P53)</f>
        <v>27240</v>
      </c>
      <c r="AF53" s="164"/>
      <c r="AG53" s="43">
        <f t="shared" si="0"/>
        <v>18144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370733</v>
      </c>
      <c r="F54" s="43">
        <f t="shared" si="17"/>
        <v>365579</v>
      </c>
      <c r="G54" s="43">
        <f t="shared" si="17"/>
        <v>442956</v>
      </c>
      <c r="H54" s="43">
        <f t="shared" si="17"/>
        <v>443121</v>
      </c>
      <c r="I54" s="43">
        <f t="shared" si="17"/>
        <v>487289</v>
      </c>
      <c r="J54" s="43">
        <f t="shared" si="17"/>
        <v>513223</v>
      </c>
      <c r="K54" s="43">
        <f t="shared" si="17"/>
        <v>595916</v>
      </c>
      <c r="L54" s="43">
        <f t="shared" si="17"/>
        <v>634018</v>
      </c>
      <c r="M54" s="43">
        <f t="shared" si="17"/>
        <v>479533</v>
      </c>
      <c r="N54" s="43">
        <f t="shared" si="17"/>
        <v>485092</v>
      </c>
      <c r="O54" s="43">
        <f t="shared" si="17"/>
        <v>380554</v>
      </c>
      <c r="P54" s="43">
        <f t="shared" si="17"/>
        <v>419969</v>
      </c>
      <c r="Q54" s="43">
        <f t="shared" si="17"/>
        <v>5617983</v>
      </c>
      <c r="R54" s="28"/>
      <c r="S54" s="28"/>
      <c r="T54" s="43">
        <f t="shared" ref="T54:AE54" si="18">SUM(T51:T53)</f>
        <v>370733</v>
      </c>
      <c r="U54" s="43">
        <f t="shared" si="18"/>
        <v>736312</v>
      </c>
      <c r="V54" s="43">
        <f t="shared" si="18"/>
        <v>1179268</v>
      </c>
      <c r="W54" s="43">
        <f t="shared" si="18"/>
        <v>1622389</v>
      </c>
      <c r="X54" s="43">
        <f t="shared" si="18"/>
        <v>2109678</v>
      </c>
      <c r="Y54" s="43">
        <f t="shared" si="18"/>
        <v>2622901</v>
      </c>
      <c r="Z54" s="43">
        <f t="shared" si="18"/>
        <v>3218817</v>
      </c>
      <c r="AA54" s="43">
        <f t="shared" si="18"/>
        <v>3852835</v>
      </c>
      <c r="AB54" s="43">
        <f t="shared" si="18"/>
        <v>4332368</v>
      </c>
      <c r="AC54" s="43">
        <f t="shared" si="18"/>
        <v>4817460</v>
      </c>
      <c r="AD54" s="43">
        <f t="shared" si="18"/>
        <v>5198014</v>
      </c>
      <c r="AE54" s="43">
        <f t="shared" si="18"/>
        <v>5617983</v>
      </c>
      <c r="AF54" s="164"/>
      <c r="AG54" s="43">
        <f t="shared" si="0"/>
        <v>3852835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258071</v>
      </c>
      <c r="F56" s="43">
        <v>234191</v>
      </c>
      <c r="G56" s="43">
        <v>318362</v>
      </c>
      <c r="H56" s="43">
        <v>311196</v>
      </c>
      <c r="I56" s="43">
        <v>356973</v>
      </c>
      <c r="J56" s="43">
        <v>375566</v>
      </c>
      <c r="K56" s="43">
        <v>488693</v>
      </c>
      <c r="L56" s="43">
        <v>496728</v>
      </c>
      <c r="M56" s="43">
        <v>371271</v>
      </c>
      <c r="N56" s="43">
        <v>348857</v>
      </c>
      <c r="O56" s="43">
        <v>298125</v>
      </c>
      <c r="P56" s="43">
        <v>297902</v>
      </c>
      <c r="Q56" s="43">
        <f>SUM(E56:P56)</f>
        <v>4155935</v>
      </c>
      <c r="R56" s="53"/>
      <c r="S56" s="53"/>
      <c r="T56" s="43">
        <f>SUM($E56:E56)</f>
        <v>258071</v>
      </c>
      <c r="U56" s="43">
        <f>SUM($E56:F56)</f>
        <v>492262</v>
      </c>
      <c r="V56" s="43">
        <f>SUM($E56:G56)</f>
        <v>810624</v>
      </c>
      <c r="W56" s="43">
        <f>SUM($E56:H56)</f>
        <v>1121820</v>
      </c>
      <c r="X56" s="43">
        <f>SUM($E56:I56)</f>
        <v>1478793</v>
      </c>
      <c r="Y56" s="43">
        <f>SUM($E56:J56)</f>
        <v>1854359</v>
      </c>
      <c r="Z56" s="43">
        <f>SUM($E56:K56)</f>
        <v>2343052</v>
      </c>
      <c r="AA56" s="43">
        <f>SUM($E56:L56)</f>
        <v>2839780</v>
      </c>
      <c r="AB56" s="43">
        <f>SUM($E56:M56)</f>
        <v>3211051</v>
      </c>
      <c r="AC56" s="43">
        <f>SUM($E56:N56)</f>
        <v>3559908</v>
      </c>
      <c r="AD56" s="43">
        <f>SUM($E56:O56)</f>
        <v>3858033</v>
      </c>
      <c r="AE56" s="43">
        <f>SUM($E56:P56)</f>
        <v>4155935</v>
      </c>
      <c r="AF56" s="164"/>
      <c r="AG56" s="43">
        <f t="shared" si="0"/>
        <v>2839780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97922</v>
      </c>
      <c r="F57" s="43">
        <v>93178</v>
      </c>
      <c r="G57" s="43">
        <v>109328</v>
      </c>
      <c r="H57" s="43">
        <v>105203</v>
      </c>
      <c r="I57" s="43">
        <v>102985</v>
      </c>
      <c r="J57" s="43">
        <v>107913</v>
      </c>
      <c r="K57" s="43">
        <v>102085</v>
      </c>
      <c r="L57" s="43">
        <v>99798</v>
      </c>
      <c r="M57" s="43">
        <v>104023</v>
      </c>
      <c r="N57" s="43">
        <v>107541</v>
      </c>
      <c r="O57" s="43">
        <v>102058</v>
      </c>
      <c r="P57" s="43">
        <v>96842</v>
      </c>
      <c r="Q57" s="43">
        <f>SUM(E57:P57)</f>
        <v>1228876</v>
      </c>
      <c r="R57" s="28"/>
      <c r="S57" s="28"/>
      <c r="T57" s="43">
        <f>SUM($E57:E57)</f>
        <v>97922</v>
      </c>
      <c r="U57" s="43">
        <f>SUM($E57:F57)</f>
        <v>191100</v>
      </c>
      <c r="V57" s="43">
        <f>SUM($E57:G57)</f>
        <v>300428</v>
      </c>
      <c r="W57" s="43">
        <f>SUM($E57:H57)</f>
        <v>405631</v>
      </c>
      <c r="X57" s="43">
        <f>SUM($E57:I57)</f>
        <v>508616</v>
      </c>
      <c r="Y57" s="43">
        <f>SUM($E57:J57)</f>
        <v>616529</v>
      </c>
      <c r="Z57" s="43">
        <f>SUM($E57:K57)</f>
        <v>718614</v>
      </c>
      <c r="AA57" s="43">
        <f>SUM($E57:L57)</f>
        <v>818412</v>
      </c>
      <c r="AB57" s="43">
        <f>SUM($E57:M57)</f>
        <v>922435</v>
      </c>
      <c r="AC57" s="43">
        <f>SUM($E57:N57)</f>
        <v>1029976</v>
      </c>
      <c r="AD57" s="43">
        <f>SUM($E57:O57)</f>
        <v>1132034</v>
      </c>
      <c r="AE57" s="43">
        <f>SUM($E57:P57)</f>
        <v>1228876</v>
      </c>
      <c r="AF57" s="164"/>
      <c r="AG57" s="43">
        <f t="shared" si="0"/>
        <v>818412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1976</v>
      </c>
      <c r="F58" s="43">
        <v>1884</v>
      </c>
      <c r="G58" s="43">
        <v>1870</v>
      </c>
      <c r="H58" s="43">
        <v>1828</v>
      </c>
      <c r="I58" s="43">
        <v>2176</v>
      </c>
      <c r="J58" s="43">
        <v>2046</v>
      </c>
      <c r="K58" s="43">
        <v>2498</v>
      </c>
      <c r="L58" s="43">
        <v>2552</v>
      </c>
      <c r="M58" s="43">
        <v>2346</v>
      </c>
      <c r="N58" s="43">
        <v>2374</v>
      </c>
      <c r="O58" s="43">
        <v>1940</v>
      </c>
      <c r="P58" s="43">
        <v>1946</v>
      </c>
      <c r="Q58" s="43">
        <f>SUM(E58:P58)</f>
        <v>25436</v>
      </c>
      <c r="R58" s="28"/>
      <c r="S58" s="28"/>
      <c r="T58" s="43">
        <f>SUM($E58:E58)</f>
        <v>1976</v>
      </c>
      <c r="U58" s="43">
        <f>SUM($E58:F58)</f>
        <v>3860</v>
      </c>
      <c r="V58" s="43">
        <f>SUM($E58:G58)</f>
        <v>5730</v>
      </c>
      <c r="W58" s="43">
        <f>SUM($E58:H58)</f>
        <v>7558</v>
      </c>
      <c r="X58" s="43">
        <f>SUM($E58:I58)</f>
        <v>9734</v>
      </c>
      <c r="Y58" s="43">
        <f>SUM($E58:J58)</f>
        <v>11780</v>
      </c>
      <c r="Z58" s="43">
        <f>SUM($E58:K58)</f>
        <v>14278</v>
      </c>
      <c r="AA58" s="43">
        <f>SUM($E58:L58)</f>
        <v>16830</v>
      </c>
      <c r="AB58" s="43">
        <f>SUM($E58:M58)</f>
        <v>19176</v>
      </c>
      <c r="AC58" s="43">
        <f>SUM($E58:N58)</f>
        <v>21550</v>
      </c>
      <c r="AD58" s="43">
        <f>SUM($E58:O58)</f>
        <v>23490</v>
      </c>
      <c r="AE58" s="43">
        <f>SUM($E58:P58)</f>
        <v>25436</v>
      </c>
      <c r="AF58" s="164"/>
      <c r="AG58" s="43">
        <f t="shared" si="0"/>
        <v>16830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357969</v>
      </c>
      <c r="F59" s="43">
        <f t="shared" si="19"/>
        <v>329253</v>
      </c>
      <c r="G59" s="43">
        <f t="shared" si="19"/>
        <v>429560</v>
      </c>
      <c r="H59" s="43">
        <f t="shared" si="19"/>
        <v>418227</v>
      </c>
      <c r="I59" s="43">
        <f t="shared" si="19"/>
        <v>462134</v>
      </c>
      <c r="J59" s="43">
        <f t="shared" si="19"/>
        <v>485525</v>
      </c>
      <c r="K59" s="43">
        <f t="shared" si="19"/>
        <v>593276</v>
      </c>
      <c r="L59" s="43">
        <f t="shared" si="19"/>
        <v>599078</v>
      </c>
      <c r="M59" s="43">
        <f t="shared" si="19"/>
        <v>477640</v>
      </c>
      <c r="N59" s="43">
        <f t="shared" si="19"/>
        <v>458772</v>
      </c>
      <c r="O59" s="43">
        <f t="shared" si="19"/>
        <v>402123</v>
      </c>
      <c r="P59" s="43">
        <f t="shared" si="19"/>
        <v>396690</v>
      </c>
      <c r="Q59" s="43">
        <f t="shared" si="19"/>
        <v>5410247</v>
      </c>
      <c r="R59" s="28"/>
      <c r="S59" s="28"/>
      <c r="T59" s="43">
        <f t="shared" ref="T59:AE59" si="20">SUM(T56:T58)</f>
        <v>357969</v>
      </c>
      <c r="U59" s="43">
        <f t="shared" si="20"/>
        <v>687222</v>
      </c>
      <c r="V59" s="43">
        <f t="shared" si="20"/>
        <v>1116782</v>
      </c>
      <c r="W59" s="43">
        <f t="shared" si="20"/>
        <v>1535009</v>
      </c>
      <c r="X59" s="43">
        <f t="shared" si="20"/>
        <v>1997143</v>
      </c>
      <c r="Y59" s="43">
        <f t="shared" si="20"/>
        <v>2482668</v>
      </c>
      <c r="Z59" s="43">
        <f t="shared" si="20"/>
        <v>3075944</v>
      </c>
      <c r="AA59" s="43">
        <f t="shared" si="20"/>
        <v>3675022</v>
      </c>
      <c r="AB59" s="43">
        <f t="shared" si="20"/>
        <v>4152662</v>
      </c>
      <c r="AC59" s="43">
        <f t="shared" si="20"/>
        <v>4611434</v>
      </c>
      <c r="AD59" s="43">
        <f t="shared" si="20"/>
        <v>5013557</v>
      </c>
      <c r="AE59" s="43">
        <f t="shared" si="20"/>
        <v>5410247</v>
      </c>
      <c r="AF59" s="164"/>
      <c r="AG59" s="43">
        <f t="shared" si="0"/>
        <v>3675022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253355</v>
      </c>
      <c r="F61" s="43">
        <v>234874</v>
      </c>
      <c r="G61" s="43">
        <v>311010</v>
      </c>
      <c r="H61" s="43">
        <v>289380</v>
      </c>
      <c r="I61" s="43">
        <v>350433</v>
      </c>
      <c r="J61" s="43">
        <v>377094</v>
      </c>
      <c r="K61" s="43">
        <v>489198</v>
      </c>
      <c r="L61" s="43">
        <v>487466</v>
      </c>
      <c r="M61" s="43">
        <v>370332</v>
      </c>
      <c r="N61" s="43">
        <v>351894</v>
      </c>
      <c r="O61" s="43">
        <v>293110</v>
      </c>
      <c r="P61" s="43">
        <v>289338</v>
      </c>
      <c r="Q61" s="43">
        <f>SUM(E61:P61)</f>
        <v>4097484</v>
      </c>
      <c r="R61" s="53"/>
      <c r="S61" s="53"/>
      <c r="T61" s="43">
        <f>SUM($E61:E61)</f>
        <v>253355</v>
      </c>
      <c r="U61" s="43">
        <f>SUM($E61:F61)</f>
        <v>488229</v>
      </c>
      <c r="V61" s="43">
        <f>SUM($E61:G61)</f>
        <v>799239</v>
      </c>
      <c r="W61" s="43">
        <f>SUM($E61:H61)</f>
        <v>1088619</v>
      </c>
      <c r="X61" s="43">
        <f>SUM($E61:I61)</f>
        <v>1439052</v>
      </c>
      <c r="Y61" s="43">
        <f>SUM($E61:J61)</f>
        <v>1816146</v>
      </c>
      <c r="Z61" s="43">
        <f>SUM($E61:K61)</f>
        <v>2305344</v>
      </c>
      <c r="AA61" s="43">
        <f>SUM($E61:L61)</f>
        <v>2792810</v>
      </c>
      <c r="AB61" s="43">
        <f>SUM($E61:M61)</f>
        <v>3163142</v>
      </c>
      <c r="AC61" s="43">
        <f>SUM($E61:N61)</f>
        <v>3515036</v>
      </c>
      <c r="AD61" s="43">
        <f>SUM($E61:O61)</f>
        <v>3808146</v>
      </c>
      <c r="AE61" s="43">
        <f>SUM($E61:P61)</f>
        <v>4097484</v>
      </c>
      <c r="AF61" s="164"/>
      <c r="AG61" s="43">
        <f t="shared" si="0"/>
        <v>2792810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96953</v>
      </c>
      <c r="F62" s="43">
        <v>99731</v>
      </c>
      <c r="G62" s="43">
        <v>109689</v>
      </c>
      <c r="H62" s="43">
        <v>103360</v>
      </c>
      <c r="I62" s="43">
        <v>103628</v>
      </c>
      <c r="J62" s="43">
        <v>106237</v>
      </c>
      <c r="K62" s="43">
        <v>95000</v>
      </c>
      <c r="L62" s="43">
        <v>106554</v>
      </c>
      <c r="M62" s="43">
        <v>101839</v>
      </c>
      <c r="N62" s="43">
        <v>99970</v>
      </c>
      <c r="O62" s="43">
        <v>100246</v>
      </c>
      <c r="P62" s="43">
        <v>89061</v>
      </c>
      <c r="Q62" s="43">
        <f>SUM(E62:P62)</f>
        <v>1212268</v>
      </c>
      <c r="R62" s="28"/>
      <c r="S62" s="28"/>
      <c r="T62" s="43">
        <f>SUM($E62:E62)</f>
        <v>96953</v>
      </c>
      <c r="U62" s="43">
        <f>SUM($E62:F62)</f>
        <v>196684</v>
      </c>
      <c r="V62" s="43">
        <f>SUM($E62:G62)</f>
        <v>306373</v>
      </c>
      <c r="W62" s="43">
        <f>SUM($E62:H62)</f>
        <v>409733</v>
      </c>
      <c r="X62" s="43">
        <f>SUM($E62:I62)</f>
        <v>513361</v>
      </c>
      <c r="Y62" s="43">
        <f>SUM($E62:J62)</f>
        <v>619598</v>
      </c>
      <c r="Z62" s="43">
        <f>SUM($E62:K62)</f>
        <v>714598</v>
      </c>
      <c r="AA62" s="43">
        <f>SUM($E62:L62)</f>
        <v>821152</v>
      </c>
      <c r="AB62" s="43">
        <f>SUM($E62:M62)</f>
        <v>922991</v>
      </c>
      <c r="AC62" s="43">
        <f>SUM($E62:N62)</f>
        <v>1022961</v>
      </c>
      <c r="AD62" s="43">
        <f>SUM($E62:O62)</f>
        <v>1123207</v>
      </c>
      <c r="AE62" s="43">
        <f>SUM($E62:P62)</f>
        <v>1212268</v>
      </c>
      <c r="AF62" s="164"/>
      <c r="AG62" s="43">
        <f t="shared" si="0"/>
        <v>821152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1930</v>
      </c>
      <c r="F63" s="43">
        <v>1716</v>
      </c>
      <c r="G63" s="43">
        <v>1750</v>
      </c>
      <c r="H63" s="43">
        <v>1662</v>
      </c>
      <c r="I63" s="43">
        <v>2028</v>
      </c>
      <c r="J63" s="43">
        <v>2038</v>
      </c>
      <c r="K63" s="43">
        <v>2402</v>
      </c>
      <c r="L63" s="43">
        <v>2450</v>
      </c>
      <c r="M63" s="43">
        <v>2248</v>
      </c>
      <c r="N63" s="43">
        <v>2308</v>
      </c>
      <c r="O63" s="43">
        <v>1874</v>
      </c>
      <c r="P63" s="43">
        <v>1752</v>
      </c>
      <c r="Q63" s="43">
        <f>SUM(E63:P63)</f>
        <v>24158</v>
      </c>
      <c r="R63" s="28"/>
      <c r="S63" s="28"/>
      <c r="T63" s="43">
        <f>SUM($E63:E63)</f>
        <v>1930</v>
      </c>
      <c r="U63" s="43">
        <f>SUM($E63:F63)</f>
        <v>3646</v>
      </c>
      <c r="V63" s="43">
        <f>SUM($E63:G63)</f>
        <v>5396</v>
      </c>
      <c r="W63" s="43">
        <f>SUM($E63:H63)</f>
        <v>7058</v>
      </c>
      <c r="X63" s="43">
        <f>SUM($E63:I63)</f>
        <v>9086</v>
      </c>
      <c r="Y63" s="43">
        <f>SUM($E63:J63)</f>
        <v>11124</v>
      </c>
      <c r="Z63" s="43">
        <f>SUM($E63:K63)</f>
        <v>13526</v>
      </c>
      <c r="AA63" s="43">
        <f>SUM($E63:L63)</f>
        <v>15976</v>
      </c>
      <c r="AB63" s="43">
        <f>SUM($E63:M63)</f>
        <v>18224</v>
      </c>
      <c r="AC63" s="43">
        <f>SUM($E63:N63)</f>
        <v>20532</v>
      </c>
      <c r="AD63" s="43">
        <f>SUM($E63:O63)</f>
        <v>22406</v>
      </c>
      <c r="AE63" s="43">
        <f>SUM($E63:P63)</f>
        <v>24158</v>
      </c>
      <c r="AF63" s="164"/>
      <c r="AG63" s="43">
        <f t="shared" si="0"/>
        <v>15976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352238</v>
      </c>
      <c r="F64" s="43">
        <f t="shared" si="21"/>
        <v>336321</v>
      </c>
      <c r="G64" s="43">
        <f t="shared" si="21"/>
        <v>422449</v>
      </c>
      <c r="H64" s="43">
        <f t="shared" si="21"/>
        <v>394402</v>
      </c>
      <c r="I64" s="43">
        <f t="shared" si="21"/>
        <v>456089</v>
      </c>
      <c r="J64" s="43">
        <f t="shared" si="21"/>
        <v>485369</v>
      </c>
      <c r="K64" s="43">
        <f t="shared" si="21"/>
        <v>586600</v>
      </c>
      <c r="L64" s="43">
        <f t="shared" si="21"/>
        <v>596470</v>
      </c>
      <c r="M64" s="43">
        <f t="shared" si="21"/>
        <v>474419</v>
      </c>
      <c r="N64" s="43">
        <f t="shared" si="21"/>
        <v>454172</v>
      </c>
      <c r="O64" s="43">
        <f t="shared" si="21"/>
        <v>395230</v>
      </c>
      <c r="P64" s="43">
        <f t="shared" si="21"/>
        <v>380151</v>
      </c>
      <c r="Q64" s="43">
        <f t="shared" si="21"/>
        <v>5333910</v>
      </c>
      <c r="R64" s="28"/>
      <c r="S64" s="28"/>
      <c r="T64" s="43">
        <f t="shared" ref="T64:AE64" si="22">SUM(T61:T63)</f>
        <v>352238</v>
      </c>
      <c r="U64" s="43">
        <f t="shared" si="22"/>
        <v>688559</v>
      </c>
      <c r="V64" s="43">
        <f t="shared" si="22"/>
        <v>1111008</v>
      </c>
      <c r="W64" s="43">
        <f t="shared" si="22"/>
        <v>1505410</v>
      </c>
      <c r="X64" s="43">
        <f t="shared" si="22"/>
        <v>1961499</v>
      </c>
      <c r="Y64" s="43">
        <f t="shared" si="22"/>
        <v>2446868</v>
      </c>
      <c r="Z64" s="43">
        <f t="shared" si="22"/>
        <v>3033468</v>
      </c>
      <c r="AA64" s="43">
        <f t="shared" si="22"/>
        <v>3629938</v>
      </c>
      <c r="AB64" s="43">
        <f t="shared" si="22"/>
        <v>4104357</v>
      </c>
      <c r="AC64" s="43">
        <f t="shared" si="22"/>
        <v>4558529</v>
      </c>
      <c r="AD64" s="43">
        <f t="shared" si="22"/>
        <v>4953759</v>
      </c>
      <c r="AE64" s="43">
        <f t="shared" si="22"/>
        <v>5333910</v>
      </c>
      <c r="AF64" s="164"/>
      <c r="AG64" s="43">
        <f t="shared" si="0"/>
        <v>3629938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252975</v>
      </c>
      <c r="F66" s="43">
        <v>240401</v>
      </c>
      <c r="G66" s="43">
        <v>288097</v>
      </c>
      <c r="H66" s="43">
        <v>310128</v>
      </c>
      <c r="I66" s="43">
        <v>326712</v>
      </c>
      <c r="J66" s="43">
        <v>373013</v>
      </c>
      <c r="K66" s="43">
        <v>489917</v>
      </c>
      <c r="L66" s="43">
        <v>492160</v>
      </c>
      <c r="M66" s="43">
        <v>377471</v>
      </c>
      <c r="N66" s="43">
        <v>354972</v>
      </c>
      <c r="O66" s="43">
        <v>300185</v>
      </c>
      <c r="P66" s="43">
        <v>310963</v>
      </c>
      <c r="Q66" s="43">
        <f>SUM(E66:P66)</f>
        <v>4116994</v>
      </c>
      <c r="R66" s="53"/>
      <c r="S66" s="53"/>
      <c r="T66" s="43">
        <f>SUM($E66:E66)</f>
        <v>252975</v>
      </c>
      <c r="U66" s="43">
        <f>SUM($E66:F66)</f>
        <v>493376</v>
      </c>
      <c r="V66" s="43">
        <f>SUM($E66:G66)</f>
        <v>781473</v>
      </c>
      <c r="W66" s="43">
        <f>SUM($E66:H66)</f>
        <v>1091601</v>
      </c>
      <c r="X66" s="43">
        <f>SUM($E66:I66)</f>
        <v>1418313</v>
      </c>
      <c r="Y66" s="43">
        <f>SUM($E66:J66)</f>
        <v>1791326</v>
      </c>
      <c r="Z66" s="43">
        <f>SUM($E66:K66)</f>
        <v>2281243</v>
      </c>
      <c r="AA66" s="43">
        <f>SUM($E66:L66)</f>
        <v>2773403</v>
      </c>
      <c r="AB66" s="43">
        <f>SUM($E66:M66)</f>
        <v>3150874</v>
      </c>
      <c r="AC66" s="43">
        <f>SUM($E66:N66)</f>
        <v>3505846</v>
      </c>
      <c r="AD66" s="43">
        <f>SUM($E66:O66)</f>
        <v>3806031</v>
      </c>
      <c r="AE66" s="43">
        <f>SUM($E66:P66)</f>
        <v>4116994</v>
      </c>
      <c r="AF66" s="164"/>
      <c r="AG66" s="43">
        <f t="shared" si="0"/>
        <v>2773403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95293</v>
      </c>
      <c r="F67" s="43">
        <v>89465</v>
      </c>
      <c r="G67" s="43">
        <v>103637</v>
      </c>
      <c r="H67" s="43">
        <v>93964</v>
      </c>
      <c r="I67" s="43">
        <v>104566</v>
      </c>
      <c r="J67" s="43">
        <v>103578</v>
      </c>
      <c r="K67" s="43">
        <v>91468</v>
      </c>
      <c r="L67" s="43">
        <v>104374</v>
      </c>
      <c r="M67" s="43">
        <v>95947</v>
      </c>
      <c r="N67" s="43">
        <v>101835</v>
      </c>
      <c r="O67" s="43">
        <v>97313</v>
      </c>
      <c r="P67" s="43">
        <v>82522</v>
      </c>
      <c r="Q67" s="43">
        <f>SUM(E67:P67)</f>
        <v>1163962</v>
      </c>
      <c r="R67" s="28"/>
      <c r="S67" s="28"/>
      <c r="T67" s="43">
        <f>SUM($E67:E67)</f>
        <v>95293</v>
      </c>
      <c r="U67" s="43">
        <f>SUM($E67:F67)</f>
        <v>184758</v>
      </c>
      <c r="V67" s="43">
        <f>SUM($E67:G67)</f>
        <v>288395</v>
      </c>
      <c r="W67" s="43">
        <f>SUM($E67:H67)</f>
        <v>382359</v>
      </c>
      <c r="X67" s="43">
        <f>SUM($E67:I67)</f>
        <v>486925</v>
      </c>
      <c r="Y67" s="43">
        <f>SUM($E67:J67)</f>
        <v>590503</v>
      </c>
      <c r="Z67" s="43">
        <f>SUM($E67:K67)</f>
        <v>681971</v>
      </c>
      <c r="AA67" s="43">
        <f>SUM($E67:L67)</f>
        <v>786345</v>
      </c>
      <c r="AB67" s="43">
        <f>SUM($E67:M67)</f>
        <v>882292</v>
      </c>
      <c r="AC67" s="43">
        <f>SUM($E67:N67)</f>
        <v>984127</v>
      </c>
      <c r="AD67" s="43">
        <f>SUM($E67:O67)</f>
        <v>1081440</v>
      </c>
      <c r="AE67" s="43">
        <f>SUM($E67:P67)</f>
        <v>1163962</v>
      </c>
      <c r="AF67" s="164"/>
      <c r="AG67" s="43">
        <f t="shared" si="0"/>
        <v>786345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1604</v>
      </c>
      <c r="F68" s="43">
        <v>1522</v>
      </c>
      <c r="G68" s="43">
        <v>1556</v>
      </c>
      <c r="H68" s="43">
        <v>1686</v>
      </c>
      <c r="I68" s="43">
        <v>1882</v>
      </c>
      <c r="J68" s="43">
        <v>2212</v>
      </c>
      <c r="K68" s="43">
        <v>2328</v>
      </c>
      <c r="L68" s="43">
        <v>2474</v>
      </c>
      <c r="M68" s="43">
        <v>2220</v>
      </c>
      <c r="N68" s="43">
        <v>2374</v>
      </c>
      <c r="O68" s="43">
        <v>1752</v>
      </c>
      <c r="P68" s="43">
        <v>1962</v>
      </c>
      <c r="Q68" s="43">
        <f>SUM(E68:P68)</f>
        <v>23572</v>
      </c>
      <c r="R68" s="28"/>
      <c r="S68" s="28"/>
      <c r="T68" s="43">
        <f>SUM($E68:E68)</f>
        <v>1604</v>
      </c>
      <c r="U68" s="43">
        <f>SUM($E68:F68)</f>
        <v>3126</v>
      </c>
      <c r="V68" s="43">
        <f>SUM($E68:G68)</f>
        <v>4682</v>
      </c>
      <c r="W68" s="43">
        <f>SUM($E68:H68)</f>
        <v>6368</v>
      </c>
      <c r="X68" s="43">
        <f>SUM($E68:I68)</f>
        <v>8250</v>
      </c>
      <c r="Y68" s="43">
        <f>SUM($E68:J68)</f>
        <v>10462</v>
      </c>
      <c r="Z68" s="43">
        <f>SUM($E68:K68)</f>
        <v>12790</v>
      </c>
      <c r="AA68" s="43">
        <f>SUM($E68:L68)</f>
        <v>15264</v>
      </c>
      <c r="AB68" s="43">
        <f>SUM($E68:M68)</f>
        <v>17484</v>
      </c>
      <c r="AC68" s="43">
        <f>SUM($E68:N68)</f>
        <v>19858</v>
      </c>
      <c r="AD68" s="43">
        <f>SUM($E68:O68)</f>
        <v>21610</v>
      </c>
      <c r="AE68" s="43">
        <f>SUM($E68:P68)</f>
        <v>23572</v>
      </c>
      <c r="AF68" s="164"/>
      <c r="AG68" s="43">
        <f t="shared" si="0"/>
        <v>15264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349872</v>
      </c>
      <c r="F69" s="43">
        <f t="shared" si="23"/>
        <v>331388</v>
      </c>
      <c r="G69" s="43">
        <f t="shared" si="23"/>
        <v>393290</v>
      </c>
      <c r="H69" s="43">
        <f t="shared" si="23"/>
        <v>405778</v>
      </c>
      <c r="I69" s="43">
        <f t="shared" si="23"/>
        <v>433160</v>
      </c>
      <c r="J69" s="43">
        <f t="shared" si="23"/>
        <v>478803</v>
      </c>
      <c r="K69" s="43">
        <f t="shared" si="23"/>
        <v>583713</v>
      </c>
      <c r="L69" s="43">
        <f t="shared" si="23"/>
        <v>599008</v>
      </c>
      <c r="M69" s="43">
        <f t="shared" si="23"/>
        <v>475638</v>
      </c>
      <c r="N69" s="43">
        <f t="shared" si="23"/>
        <v>459181</v>
      </c>
      <c r="O69" s="43">
        <f t="shared" si="23"/>
        <v>399250</v>
      </c>
      <c r="P69" s="43">
        <f t="shared" si="23"/>
        <v>395447</v>
      </c>
      <c r="Q69" s="43">
        <f t="shared" si="23"/>
        <v>5304528</v>
      </c>
      <c r="R69" s="28"/>
      <c r="S69" s="28"/>
      <c r="T69" s="43">
        <f t="shared" ref="T69:AE69" si="24">SUM(T66:T68)</f>
        <v>349872</v>
      </c>
      <c r="U69" s="43">
        <f t="shared" si="24"/>
        <v>681260</v>
      </c>
      <c r="V69" s="43">
        <f t="shared" si="24"/>
        <v>1074550</v>
      </c>
      <c r="W69" s="43">
        <f t="shared" si="24"/>
        <v>1480328</v>
      </c>
      <c r="X69" s="43">
        <f t="shared" si="24"/>
        <v>1913488</v>
      </c>
      <c r="Y69" s="43">
        <f t="shared" si="24"/>
        <v>2392291</v>
      </c>
      <c r="Z69" s="43">
        <f t="shared" si="24"/>
        <v>2976004</v>
      </c>
      <c r="AA69" s="43">
        <f t="shared" si="24"/>
        <v>3575012</v>
      </c>
      <c r="AB69" s="43">
        <f t="shared" si="24"/>
        <v>4050650</v>
      </c>
      <c r="AC69" s="43">
        <f t="shared" si="24"/>
        <v>4509831</v>
      </c>
      <c r="AD69" s="43">
        <f t="shared" si="24"/>
        <v>4909081</v>
      </c>
      <c r="AE69" s="43">
        <f t="shared" si="24"/>
        <v>5304528</v>
      </c>
      <c r="AF69" s="164"/>
      <c r="AG69" s="43">
        <f t="shared" si="0"/>
        <v>3575012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257135</v>
      </c>
      <c r="F71" s="43">
        <v>243936</v>
      </c>
      <c r="G71" s="43">
        <v>329733</v>
      </c>
      <c r="H71" s="43">
        <v>292533</v>
      </c>
      <c r="I71" s="43">
        <v>345540</v>
      </c>
      <c r="J71" s="43">
        <v>390298</v>
      </c>
      <c r="K71" s="43">
        <v>485629</v>
      </c>
      <c r="L71" s="43">
        <v>497636</v>
      </c>
      <c r="M71" s="43">
        <v>355585</v>
      </c>
      <c r="N71" s="43">
        <v>331188</v>
      </c>
      <c r="O71" s="43">
        <v>285658</v>
      </c>
      <c r="P71" s="43">
        <v>297708</v>
      </c>
      <c r="Q71" s="43">
        <f>SUM(E71:P71)</f>
        <v>4112579</v>
      </c>
      <c r="R71" s="53"/>
      <c r="S71" s="53"/>
      <c r="T71" s="43">
        <f>SUM($E71:E71)</f>
        <v>257135</v>
      </c>
      <c r="U71" s="43">
        <f>SUM($E71:F71)</f>
        <v>501071</v>
      </c>
      <c r="V71" s="43">
        <f>SUM($E71:G71)</f>
        <v>830804</v>
      </c>
      <c r="W71" s="43">
        <f>SUM($E71:H71)</f>
        <v>1123337</v>
      </c>
      <c r="X71" s="43">
        <f>SUM($E71:I71)</f>
        <v>1468877</v>
      </c>
      <c r="Y71" s="43">
        <f>SUM($E71:J71)</f>
        <v>1859175</v>
      </c>
      <c r="Z71" s="43">
        <f>SUM($E71:K71)</f>
        <v>2344804</v>
      </c>
      <c r="AA71" s="43">
        <f>SUM($E71:L71)</f>
        <v>2842440</v>
      </c>
      <c r="AB71" s="43">
        <f>SUM($E71:M71)</f>
        <v>3198025</v>
      </c>
      <c r="AC71" s="43">
        <f>SUM($E71:N71)</f>
        <v>3529213</v>
      </c>
      <c r="AD71" s="43">
        <f>SUM($E71:O71)</f>
        <v>3814871</v>
      </c>
      <c r="AE71" s="43">
        <f>SUM($E71:P71)</f>
        <v>4112579</v>
      </c>
      <c r="AF71" s="164"/>
      <c r="AG71" s="43">
        <f t="shared" si="0"/>
        <v>2842440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94311</v>
      </c>
      <c r="F72" s="43">
        <v>89952</v>
      </c>
      <c r="G72" s="43">
        <v>101103</v>
      </c>
      <c r="H72" s="43">
        <v>99353</v>
      </c>
      <c r="I72" s="43">
        <v>102824</v>
      </c>
      <c r="J72" s="43">
        <v>97073</v>
      </c>
      <c r="K72" s="43">
        <v>92694</v>
      </c>
      <c r="L72" s="43">
        <v>96310</v>
      </c>
      <c r="M72" s="43">
        <v>89173</v>
      </c>
      <c r="N72" s="43">
        <v>100711</v>
      </c>
      <c r="O72" s="43">
        <v>92763</v>
      </c>
      <c r="P72" s="43">
        <v>80419</v>
      </c>
      <c r="Q72" s="43">
        <f>SUM(E72:P72)</f>
        <v>1136686</v>
      </c>
      <c r="R72" s="28"/>
      <c r="S72" s="28"/>
      <c r="T72" s="43">
        <f>SUM($E72:E72)</f>
        <v>94311</v>
      </c>
      <c r="U72" s="43">
        <f>SUM($E72:F72)</f>
        <v>184263</v>
      </c>
      <c r="V72" s="43">
        <f>SUM($E72:G72)</f>
        <v>285366</v>
      </c>
      <c r="W72" s="43">
        <f>SUM($E72:H72)</f>
        <v>384719</v>
      </c>
      <c r="X72" s="43">
        <f>SUM($E72:I72)</f>
        <v>487543</v>
      </c>
      <c r="Y72" s="43">
        <f>SUM($E72:J72)</f>
        <v>584616</v>
      </c>
      <c r="Z72" s="43">
        <f>SUM($E72:K72)</f>
        <v>677310</v>
      </c>
      <c r="AA72" s="43">
        <f>SUM($E72:L72)</f>
        <v>773620</v>
      </c>
      <c r="AB72" s="43">
        <f>SUM($E72:M72)</f>
        <v>862793</v>
      </c>
      <c r="AC72" s="43">
        <f>SUM($E72:N72)</f>
        <v>963504</v>
      </c>
      <c r="AD72" s="43">
        <f>SUM($E72:O72)</f>
        <v>1056267</v>
      </c>
      <c r="AE72" s="43">
        <f>SUM($E72:P72)</f>
        <v>1136686</v>
      </c>
      <c r="AF72" s="164"/>
      <c r="AG72" s="43">
        <f t="shared" si="0"/>
        <v>773620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1690</v>
      </c>
      <c r="F73" s="43">
        <v>1676</v>
      </c>
      <c r="G73" s="43">
        <v>1652</v>
      </c>
      <c r="H73" s="43">
        <v>1600</v>
      </c>
      <c r="I73" s="43">
        <v>1626</v>
      </c>
      <c r="J73" s="43">
        <v>1906</v>
      </c>
      <c r="K73" s="43">
        <v>2126</v>
      </c>
      <c r="L73" s="43">
        <v>2148</v>
      </c>
      <c r="M73" s="43">
        <v>1930</v>
      </c>
      <c r="N73" s="43">
        <v>1806</v>
      </c>
      <c r="O73" s="43">
        <v>1734</v>
      </c>
      <c r="P73" s="43">
        <v>1486</v>
      </c>
      <c r="Q73" s="43">
        <f>SUM(E73:P73)</f>
        <v>21380</v>
      </c>
      <c r="R73" s="28"/>
      <c r="S73" s="28"/>
      <c r="T73" s="43">
        <f>SUM($E73:E73)</f>
        <v>1690</v>
      </c>
      <c r="U73" s="43">
        <f>SUM($E73:F73)</f>
        <v>3366</v>
      </c>
      <c r="V73" s="43">
        <f>SUM($E73:G73)</f>
        <v>5018</v>
      </c>
      <c r="W73" s="43">
        <f>SUM($E73:H73)</f>
        <v>6618</v>
      </c>
      <c r="X73" s="43">
        <f>SUM($E73:I73)</f>
        <v>8244</v>
      </c>
      <c r="Y73" s="43">
        <f>SUM($E73:J73)</f>
        <v>10150</v>
      </c>
      <c r="Z73" s="43">
        <f>SUM($E73:K73)</f>
        <v>12276</v>
      </c>
      <c r="AA73" s="43">
        <f>SUM($E73:L73)</f>
        <v>14424</v>
      </c>
      <c r="AB73" s="43">
        <f>SUM($E73:M73)</f>
        <v>16354</v>
      </c>
      <c r="AC73" s="43">
        <f>SUM($E73:N73)</f>
        <v>18160</v>
      </c>
      <c r="AD73" s="43">
        <f>SUM($E73:O73)</f>
        <v>19894</v>
      </c>
      <c r="AE73" s="43">
        <f>SUM($E73:P73)</f>
        <v>21380</v>
      </c>
      <c r="AF73" s="164"/>
      <c r="AG73" s="43">
        <f t="shared" si="0"/>
        <v>14424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353136</v>
      </c>
      <c r="F74" s="43">
        <f t="shared" si="25"/>
        <v>335564</v>
      </c>
      <c r="G74" s="43">
        <f t="shared" si="25"/>
        <v>432488</v>
      </c>
      <c r="H74" s="43">
        <f t="shared" si="25"/>
        <v>393486</v>
      </c>
      <c r="I74" s="43">
        <f t="shared" si="25"/>
        <v>449990</v>
      </c>
      <c r="J74" s="43">
        <f t="shared" si="25"/>
        <v>489277</v>
      </c>
      <c r="K74" s="43">
        <f t="shared" si="25"/>
        <v>580449</v>
      </c>
      <c r="L74" s="43">
        <f t="shared" si="25"/>
        <v>596094</v>
      </c>
      <c r="M74" s="43">
        <f t="shared" si="25"/>
        <v>446688</v>
      </c>
      <c r="N74" s="43">
        <f t="shared" si="25"/>
        <v>433705</v>
      </c>
      <c r="O74" s="43">
        <f t="shared" si="25"/>
        <v>380155</v>
      </c>
      <c r="P74" s="43">
        <f t="shared" si="25"/>
        <v>379613</v>
      </c>
      <c r="Q74" s="43">
        <f t="shared" si="25"/>
        <v>5270645</v>
      </c>
      <c r="R74" s="28"/>
      <c r="S74" s="28"/>
      <c r="T74" s="43">
        <f t="shared" ref="T74:AE74" si="26">SUM(T71:T73)</f>
        <v>353136</v>
      </c>
      <c r="U74" s="43">
        <f t="shared" si="26"/>
        <v>688700</v>
      </c>
      <c r="V74" s="43">
        <f t="shared" si="26"/>
        <v>1121188</v>
      </c>
      <c r="W74" s="43">
        <f t="shared" si="26"/>
        <v>1514674</v>
      </c>
      <c r="X74" s="43">
        <f t="shared" si="26"/>
        <v>1964664</v>
      </c>
      <c r="Y74" s="43">
        <f t="shared" si="26"/>
        <v>2453941</v>
      </c>
      <c r="Z74" s="43">
        <f t="shared" si="26"/>
        <v>3034390</v>
      </c>
      <c r="AA74" s="43">
        <f t="shared" si="26"/>
        <v>3630484</v>
      </c>
      <c r="AB74" s="43">
        <f t="shared" si="26"/>
        <v>4077172</v>
      </c>
      <c r="AC74" s="43">
        <f t="shared" si="26"/>
        <v>4510877</v>
      </c>
      <c r="AD74" s="43">
        <f t="shared" si="26"/>
        <v>4891032</v>
      </c>
      <c r="AE74" s="43">
        <f t="shared" si="26"/>
        <v>5270645</v>
      </c>
      <c r="AF74" s="164"/>
      <c r="AG74" s="43">
        <f t="shared" si="0"/>
        <v>3630484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223762</v>
      </c>
      <c r="F76" s="43">
        <v>227260</v>
      </c>
      <c r="G76" s="43">
        <v>305826</v>
      </c>
      <c r="H76" s="43">
        <v>297759</v>
      </c>
      <c r="I76" s="43">
        <v>335734</v>
      </c>
      <c r="J76" s="43">
        <v>381529</v>
      </c>
      <c r="K76" s="43">
        <v>469332</v>
      </c>
      <c r="L76" s="43">
        <v>504141</v>
      </c>
      <c r="M76" s="43">
        <v>354494</v>
      </c>
      <c r="N76" s="43">
        <v>339488</v>
      </c>
      <c r="O76" s="43">
        <v>292651</v>
      </c>
      <c r="P76" s="43">
        <v>289951</v>
      </c>
      <c r="Q76" s="43">
        <f>SUM(E76:P76)</f>
        <v>4021927</v>
      </c>
      <c r="R76" s="53"/>
      <c r="S76" s="53"/>
      <c r="T76" s="43">
        <f>SUM($E76:E76)</f>
        <v>223762</v>
      </c>
      <c r="U76" s="43">
        <f>SUM($E76:F76)</f>
        <v>451022</v>
      </c>
      <c r="V76" s="43">
        <f>SUM($E76:G76)</f>
        <v>756848</v>
      </c>
      <c r="W76" s="43">
        <f>SUM($E76:H76)</f>
        <v>1054607</v>
      </c>
      <c r="X76" s="43">
        <f>SUM($E76:I76)</f>
        <v>1390341</v>
      </c>
      <c r="Y76" s="43">
        <f>SUM($E76:J76)</f>
        <v>1771870</v>
      </c>
      <c r="Z76" s="43">
        <f>SUM($E76:K76)</f>
        <v>2241202</v>
      </c>
      <c r="AA76" s="43">
        <f>SUM($E76:L76)</f>
        <v>2745343</v>
      </c>
      <c r="AB76" s="43">
        <f>SUM($E76:M76)</f>
        <v>3099837</v>
      </c>
      <c r="AC76" s="43">
        <f>SUM($E76:N76)</f>
        <v>3439325</v>
      </c>
      <c r="AD76" s="43">
        <f>SUM($E76:O76)</f>
        <v>3731976</v>
      </c>
      <c r="AE76" s="43">
        <f>SUM($E76:P76)</f>
        <v>4021927</v>
      </c>
      <c r="AF76" s="164"/>
      <c r="AG76" s="43">
        <f t="shared" ref="AG76:AG139" si="27">SUMIF($T$9:$AE$9,$AG$8,$T76:$AE76)</f>
        <v>2745343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85577</v>
      </c>
      <c r="F77" s="43">
        <v>83956</v>
      </c>
      <c r="G77" s="43">
        <v>92644</v>
      </c>
      <c r="H77" s="43">
        <v>91387</v>
      </c>
      <c r="I77" s="43">
        <v>95458</v>
      </c>
      <c r="J77" s="43">
        <v>89043</v>
      </c>
      <c r="K77" s="43">
        <v>90983</v>
      </c>
      <c r="L77" s="43">
        <v>92337</v>
      </c>
      <c r="M77" s="43">
        <v>91609</v>
      </c>
      <c r="N77" s="43">
        <v>96796</v>
      </c>
      <c r="O77" s="43">
        <v>84996</v>
      </c>
      <c r="P77" s="43">
        <v>78755</v>
      </c>
      <c r="Q77" s="43">
        <f>SUM(E77:P77)</f>
        <v>1073541</v>
      </c>
      <c r="R77" s="28"/>
      <c r="S77" s="28"/>
      <c r="T77" s="43">
        <f>SUM($E77:E77)</f>
        <v>85577</v>
      </c>
      <c r="U77" s="43">
        <f>SUM($E77:F77)</f>
        <v>169533</v>
      </c>
      <c r="V77" s="43">
        <f>SUM($E77:G77)</f>
        <v>262177</v>
      </c>
      <c r="W77" s="43">
        <f>SUM($E77:H77)</f>
        <v>353564</v>
      </c>
      <c r="X77" s="43">
        <f>SUM($E77:I77)</f>
        <v>449022</v>
      </c>
      <c r="Y77" s="43">
        <f>SUM($E77:J77)</f>
        <v>538065</v>
      </c>
      <c r="Z77" s="43">
        <f>SUM($E77:K77)</f>
        <v>629048</v>
      </c>
      <c r="AA77" s="43">
        <f>SUM($E77:L77)</f>
        <v>721385</v>
      </c>
      <c r="AB77" s="43">
        <f>SUM($E77:M77)</f>
        <v>812994</v>
      </c>
      <c r="AC77" s="43">
        <f>SUM($E77:N77)</f>
        <v>909790</v>
      </c>
      <c r="AD77" s="43">
        <f>SUM($E77:O77)</f>
        <v>994786</v>
      </c>
      <c r="AE77" s="43">
        <f>SUM($E77:P77)</f>
        <v>1073541</v>
      </c>
      <c r="AF77" s="164"/>
      <c r="AG77" s="43">
        <f t="shared" si="27"/>
        <v>721385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1222</v>
      </c>
      <c r="F78" s="43">
        <v>1220</v>
      </c>
      <c r="G78" s="43">
        <v>1446</v>
      </c>
      <c r="H78" s="43">
        <v>1318</v>
      </c>
      <c r="I78" s="43">
        <v>1504</v>
      </c>
      <c r="J78" s="43">
        <v>1652</v>
      </c>
      <c r="K78" s="43">
        <v>1858</v>
      </c>
      <c r="L78" s="43">
        <v>2100</v>
      </c>
      <c r="M78" s="43">
        <v>1952</v>
      </c>
      <c r="N78" s="43">
        <v>2200</v>
      </c>
      <c r="O78" s="43">
        <v>2106</v>
      </c>
      <c r="P78" s="43">
        <v>2122</v>
      </c>
      <c r="Q78" s="43">
        <f>SUM(E78:P78)</f>
        <v>20700</v>
      </c>
      <c r="R78" s="28"/>
      <c r="S78" s="28"/>
      <c r="T78" s="43">
        <f>SUM($E78:E78)</f>
        <v>1222</v>
      </c>
      <c r="U78" s="43">
        <f>SUM($E78:F78)</f>
        <v>2442</v>
      </c>
      <c r="V78" s="43">
        <f>SUM($E78:G78)</f>
        <v>3888</v>
      </c>
      <c r="W78" s="43">
        <f>SUM($E78:H78)</f>
        <v>5206</v>
      </c>
      <c r="X78" s="43">
        <f>SUM($E78:I78)</f>
        <v>6710</v>
      </c>
      <c r="Y78" s="43">
        <f>SUM($E78:J78)</f>
        <v>8362</v>
      </c>
      <c r="Z78" s="43">
        <f>SUM($E78:K78)</f>
        <v>10220</v>
      </c>
      <c r="AA78" s="43">
        <f>SUM($E78:L78)</f>
        <v>12320</v>
      </c>
      <c r="AB78" s="43">
        <f>SUM($E78:M78)</f>
        <v>14272</v>
      </c>
      <c r="AC78" s="43">
        <f>SUM($E78:N78)</f>
        <v>16472</v>
      </c>
      <c r="AD78" s="43">
        <f>SUM($E78:O78)</f>
        <v>18578</v>
      </c>
      <c r="AE78" s="43">
        <f>SUM($E78:P78)</f>
        <v>20700</v>
      </c>
      <c r="AF78" s="164"/>
      <c r="AG78" s="43">
        <f t="shared" si="27"/>
        <v>12320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310561</v>
      </c>
      <c r="F79" s="43">
        <f t="shared" si="28"/>
        <v>312436</v>
      </c>
      <c r="G79" s="43">
        <f t="shared" si="28"/>
        <v>399916</v>
      </c>
      <c r="H79" s="43">
        <f t="shared" si="28"/>
        <v>390464</v>
      </c>
      <c r="I79" s="43">
        <f t="shared" si="28"/>
        <v>432696</v>
      </c>
      <c r="J79" s="43">
        <f t="shared" si="28"/>
        <v>472224</v>
      </c>
      <c r="K79" s="43">
        <f t="shared" si="28"/>
        <v>562173</v>
      </c>
      <c r="L79" s="43">
        <f t="shared" si="28"/>
        <v>598578</v>
      </c>
      <c r="M79" s="43">
        <f t="shared" si="28"/>
        <v>448055</v>
      </c>
      <c r="N79" s="43">
        <f t="shared" si="28"/>
        <v>438484</v>
      </c>
      <c r="O79" s="43">
        <f t="shared" si="28"/>
        <v>379753</v>
      </c>
      <c r="P79" s="43">
        <f t="shared" si="28"/>
        <v>370828</v>
      </c>
      <c r="Q79" s="43">
        <f t="shared" si="28"/>
        <v>5116168</v>
      </c>
      <c r="R79" s="28"/>
      <c r="S79" s="28"/>
      <c r="T79" s="43">
        <f t="shared" ref="T79:AE79" si="29">SUM(T76:T78)</f>
        <v>310561</v>
      </c>
      <c r="U79" s="43">
        <f t="shared" si="29"/>
        <v>622997</v>
      </c>
      <c r="V79" s="43">
        <f t="shared" si="29"/>
        <v>1022913</v>
      </c>
      <c r="W79" s="43">
        <f t="shared" si="29"/>
        <v>1413377</v>
      </c>
      <c r="X79" s="43">
        <f t="shared" si="29"/>
        <v>1846073</v>
      </c>
      <c r="Y79" s="43">
        <f t="shared" si="29"/>
        <v>2318297</v>
      </c>
      <c r="Z79" s="43">
        <f t="shared" si="29"/>
        <v>2880470</v>
      </c>
      <c r="AA79" s="43">
        <f t="shared" si="29"/>
        <v>3479048</v>
      </c>
      <c r="AB79" s="43">
        <f t="shared" si="29"/>
        <v>3927103</v>
      </c>
      <c r="AC79" s="43">
        <f t="shared" si="29"/>
        <v>4365587</v>
      </c>
      <c r="AD79" s="43">
        <f t="shared" si="29"/>
        <v>4745340</v>
      </c>
      <c r="AE79" s="43">
        <f t="shared" si="29"/>
        <v>5116168</v>
      </c>
      <c r="AF79" s="164"/>
      <c r="AG79" s="43">
        <f t="shared" si="27"/>
        <v>3479048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248604</v>
      </c>
      <c r="F81" s="43">
        <v>245766</v>
      </c>
      <c r="G81" s="43">
        <v>156910</v>
      </c>
      <c r="H81" s="43">
        <v>15045</v>
      </c>
      <c r="I81" s="43">
        <v>17797</v>
      </c>
      <c r="J81" s="43">
        <v>23956</v>
      </c>
      <c r="K81" s="43">
        <v>26162</v>
      </c>
      <c r="L81" s="43">
        <v>28708</v>
      </c>
      <c r="M81" s="43">
        <v>29275</v>
      </c>
      <c r="N81" s="43">
        <v>30230</v>
      </c>
      <c r="O81" s="43">
        <v>27029</v>
      </c>
      <c r="P81" s="43">
        <v>26747</v>
      </c>
      <c r="Q81" s="43">
        <f>SUM(E81:P81)</f>
        <v>876229</v>
      </c>
      <c r="R81" s="53"/>
      <c r="S81" s="53"/>
      <c r="T81" s="43">
        <f>SUM($E81:E81)</f>
        <v>248604</v>
      </c>
      <c r="U81" s="43">
        <f>SUM($E81:F81)</f>
        <v>494370</v>
      </c>
      <c r="V81" s="43">
        <f>SUM($E81:G81)</f>
        <v>651280</v>
      </c>
      <c r="W81" s="43">
        <f>SUM($E81:H81)</f>
        <v>666325</v>
      </c>
      <c r="X81" s="43">
        <f>SUM($E81:I81)</f>
        <v>684122</v>
      </c>
      <c r="Y81" s="43">
        <f>SUM($E81:J81)</f>
        <v>708078</v>
      </c>
      <c r="Z81" s="43">
        <f>SUM($E81:K81)</f>
        <v>734240</v>
      </c>
      <c r="AA81" s="43">
        <f>SUM($E81:L81)</f>
        <v>762948</v>
      </c>
      <c r="AB81" s="43">
        <f>SUM($E81:M81)</f>
        <v>792223</v>
      </c>
      <c r="AC81" s="43">
        <f>SUM($E81:N81)</f>
        <v>822453</v>
      </c>
      <c r="AD81" s="43">
        <f>SUM($E81:O81)</f>
        <v>849482</v>
      </c>
      <c r="AE81" s="43">
        <f>SUM($E81:P81)</f>
        <v>876229</v>
      </c>
      <c r="AF81" s="164"/>
      <c r="AG81" s="43">
        <f t="shared" si="27"/>
        <v>762948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89486</v>
      </c>
      <c r="F82" s="43">
        <v>86518</v>
      </c>
      <c r="G82" s="43">
        <v>88182</v>
      </c>
      <c r="H82" s="43">
        <v>68752</v>
      </c>
      <c r="I82" s="43">
        <v>70515</v>
      </c>
      <c r="J82" s="43">
        <v>83949</v>
      </c>
      <c r="K82" s="43">
        <v>86001</v>
      </c>
      <c r="L82" s="43">
        <v>86748</v>
      </c>
      <c r="M82" s="43">
        <v>91317</v>
      </c>
      <c r="N82" s="43">
        <v>93559</v>
      </c>
      <c r="O82" s="43">
        <v>88310</v>
      </c>
      <c r="P82" s="43">
        <v>85051</v>
      </c>
      <c r="Q82" s="43">
        <f>SUM(E82:P82)</f>
        <v>1018388</v>
      </c>
      <c r="R82" s="28"/>
      <c r="S82" s="28"/>
      <c r="T82" s="43">
        <f>SUM($E82:E82)</f>
        <v>89486</v>
      </c>
      <c r="U82" s="43">
        <f>SUM($E82:F82)</f>
        <v>176004</v>
      </c>
      <c r="V82" s="43">
        <f>SUM($E82:G82)</f>
        <v>264186</v>
      </c>
      <c r="W82" s="43">
        <f>SUM($E82:H82)</f>
        <v>332938</v>
      </c>
      <c r="X82" s="43">
        <f>SUM($E82:I82)</f>
        <v>403453</v>
      </c>
      <c r="Y82" s="43">
        <f>SUM($E82:J82)</f>
        <v>487402</v>
      </c>
      <c r="Z82" s="43">
        <f>SUM($E82:K82)</f>
        <v>573403</v>
      </c>
      <c r="AA82" s="43">
        <f>SUM($E82:L82)</f>
        <v>660151</v>
      </c>
      <c r="AB82" s="43">
        <f>SUM($E82:M82)</f>
        <v>751468</v>
      </c>
      <c r="AC82" s="43">
        <f>SUM($E82:N82)</f>
        <v>845027</v>
      </c>
      <c r="AD82" s="43">
        <f>SUM($E82:O82)</f>
        <v>933337</v>
      </c>
      <c r="AE82" s="43">
        <f>SUM($E82:P82)</f>
        <v>1018388</v>
      </c>
      <c r="AF82" s="164"/>
      <c r="AG82" s="43">
        <f t="shared" si="27"/>
        <v>660151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1842</v>
      </c>
      <c r="F83" s="43">
        <v>1298</v>
      </c>
      <c r="G83" s="43">
        <v>676</v>
      </c>
      <c r="H83" s="43">
        <v>4</v>
      </c>
      <c r="I83" s="43">
        <v>1</v>
      </c>
      <c r="J83" s="43">
        <v>2</v>
      </c>
      <c r="K83" s="43">
        <v>6</v>
      </c>
      <c r="L83" s="43">
        <v>2</v>
      </c>
      <c r="M83" s="43">
        <v>3</v>
      </c>
      <c r="N83" s="43">
        <v>3</v>
      </c>
      <c r="O83" s="43">
        <v>2</v>
      </c>
      <c r="P83" s="43">
        <v>1</v>
      </c>
      <c r="Q83" s="43">
        <f>SUM(E83:P83)</f>
        <v>3840</v>
      </c>
      <c r="R83" s="28"/>
      <c r="S83" s="28"/>
      <c r="T83" s="43">
        <f>SUM($E83:E83)</f>
        <v>1842</v>
      </c>
      <c r="U83" s="43">
        <f>SUM($E83:F83)</f>
        <v>3140</v>
      </c>
      <c r="V83" s="43">
        <f>SUM($E83:G83)</f>
        <v>3816</v>
      </c>
      <c r="W83" s="43">
        <f>SUM($E83:H83)</f>
        <v>3820</v>
      </c>
      <c r="X83" s="43">
        <f>SUM($E83:I83)</f>
        <v>3821</v>
      </c>
      <c r="Y83" s="43">
        <f>SUM($E83:J83)</f>
        <v>3823</v>
      </c>
      <c r="Z83" s="43">
        <f>SUM($E83:K83)</f>
        <v>3829</v>
      </c>
      <c r="AA83" s="43">
        <f>SUM($E83:L83)</f>
        <v>3831</v>
      </c>
      <c r="AB83" s="43">
        <f>SUM($E83:M83)</f>
        <v>3834</v>
      </c>
      <c r="AC83" s="43">
        <f>SUM($E83:N83)</f>
        <v>3837</v>
      </c>
      <c r="AD83" s="43">
        <f>SUM($E83:O83)</f>
        <v>3839</v>
      </c>
      <c r="AE83" s="43">
        <f>SUM($E83:P83)</f>
        <v>3840</v>
      </c>
      <c r="AF83" s="164"/>
      <c r="AG83" s="43">
        <f t="shared" si="27"/>
        <v>3831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339932</v>
      </c>
      <c r="F84" s="43">
        <f t="shared" si="30"/>
        <v>333582</v>
      </c>
      <c r="G84" s="43">
        <f t="shared" si="30"/>
        <v>245768</v>
      </c>
      <c r="H84" s="43">
        <f t="shared" si="30"/>
        <v>83801</v>
      </c>
      <c r="I84" s="43">
        <f t="shared" si="30"/>
        <v>88313</v>
      </c>
      <c r="J84" s="43">
        <f t="shared" si="30"/>
        <v>107907</v>
      </c>
      <c r="K84" s="43">
        <f t="shared" si="30"/>
        <v>112169</v>
      </c>
      <c r="L84" s="43">
        <f t="shared" si="30"/>
        <v>115458</v>
      </c>
      <c r="M84" s="43">
        <f t="shared" si="30"/>
        <v>120595</v>
      </c>
      <c r="N84" s="43">
        <f t="shared" si="30"/>
        <v>123792</v>
      </c>
      <c r="O84" s="43">
        <f t="shared" si="30"/>
        <v>115341</v>
      </c>
      <c r="P84" s="43">
        <f t="shared" si="30"/>
        <v>111799</v>
      </c>
      <c r="Q84" s="43">
        <f t="shared" si="30"/>
        <v>1898457</v>
      </c>
      <c r="R84" s="28"/>
      <c r="S84" s="28"/>
      <c r="T84" s="43">
        <f t="shared" ref="T84:AE84" si="31">SUM(T81:T83)</f>
        <v>339932</v>
      </c>
      <c r="U84" s="43">
        <f t="shared" si="31"/>
        <v>673514</v>
      </c>
      <c r="V84" s="43">
        <f t="shared" si="31"/>
        <v>919282</v>
      </c>
      <c r="W84" s="43">
        <f t="shared" si="31"/>
        <v>1003083</v>
      </c>
      <c r="X84" s="43">
        <f t="shared" si="31"/>
        <v>1091396</v>
      </c>
      <c r="Y84" s="43">
        <f t="shared" si="31"/>
        <v>1199303</v>
      </c>
      <c r="Z84" s="43">
        <f t="shared" si="31"/>
        <v>1311472</v>
      </c>
      <c r="AA84" s="43">
        <f t="shared" si="31"/>
        <v>1426930</v>
      </c>
      <c r="AB84" s="43">
        <f t="shared" si="31"/>
        <v>1547525</v>
      </c>
      <c r="AC84" s="43">
        <f t="shared" si="31"/>
        <v>1671317</v>
      </c>
      <c r="AD84" s="43">
        <f t="shared" si="31"/>
        <v>1786658</v>
      </c>
      <c r="AE84" s="43">
        <f t="shared" si="31"/>
        <v>1898457</v>
      </c>
      <c r="AF84" s="164"/>
      <c r="AG84" s="43">
        <f t="shared" si="27"/>
        <v>1426930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26210</v>
      </c>
      <c r="F86" s="43">
        <v>24638</v>
      </c>
      <c r="G86" s="43">
        <v>32162</v>
      </c>
      <c r="H86" s="43">
        <v>35451</v>
      </c>
      <c r="I86" s="43">
        <v>42934</v>
      </c>
      <c r="J86" s="43">
        <v>43367</v>
      </c>
      <c r="K86" s="43">
        <v>46017</v>
      </c>
      <c r="L86" s="43">
        <v>76804</v>
      </c>
      <c r="M86" s="43">
        <v>78008</v>
      </c>
      <c r="N86" s="43">
        <v>75136</v>
      </c>
      <c r="O86" s="43">
        <v>92449</v>
      </c>
      <c r="P86" s="43">
        <v>109190</v>
      </c>
      <c r="Q86" s="43">
        <f>SUM(E86:P86)</f>
        <v>682366</v>
      </c>
      <c r="R86" s="53"/>
      <c r="S86" s="53"/>
      <c r="T86" s="43">
        <f>SUM($E86:E86)</f>
        <v>26210</v>
      </c>
      <c r="U86" s="43">
        <f>SUM($E86:F86)</f>
        <v>50848</v>
      </c>
      <c r="V86" s="43">
        <f>SUM($E86:G86)</f>
        <v>83010</v>
      </c>
      <c r="W86" s="43">
        <f>SUM($E86:H86)</f>
        <v>118461</v>
      </c>
      <c r="X86" s="43">
        <f>SUM($E86:I86)</f>
        <v>161395</v>
      </c>
      <c r="Y86" s="43">
        <f>SUM($E86:J86)</f>
        <v>204762</v>
      </c>
      <c r="Z86" s="43">
        <f>SUM($E86:K86)</f>
        <v>250779</v>
      </c>
      <c r="AA86" s="43">
        <f>SUM($E86:L86)</f>
        <v>327583</v>
      </c>
      <c r="AB86" s="43">
        <f>SUM($E86:M86)</f>
        <v>405591</v>
      </c>
      <c r="AC86" s="43">
        <f>SUM($E86:N86)</f>
        <v>480727</v>
      </c>
      <c r="AD86" s="43">
        <f>SUM($E86:O86)</f>
        <v>573176</v>
      </c>
      <c r="AE86" s="43">
        <f>SUM($E86:P86)</f>
        <v>682366</v>
      </c>
      <c r="AF86" s="164"/>
      <c r="AG86" s="43">
        <f t="shared" si="27"/>
        <v>327583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84625</v>
      </c>
      <c r="F87" s="43">
        <v>83354</v>
      </c>
      <c r="G87" s="43">
        <v>102238</v>
      </c>
      <c r="H87" s="43">
        <v>92806</v>
      </c>
      <c r="I87" s="43">
        <v>92251</v>
      </c>
      <c r="J87" s="43">
        <v>96451</v>
      </c>
      <c r="K87" s="43">
        <v>91016</v>
      </c>
      <c r="L87" s="43">
        <v>95971</v>
      </c>
      <c r="M87" s="43">
        <v>96927</v>
      </c>
      <c r="N87" s="43">
        <v>96364</v>
      </c>
      <c r="O87" s="43">
        <v>92435</v>
      </c>
      <c r="P87" s="43">
        <v>86698</v>
      </c>
      <c r="Q87" s="43">
        <f>SUM(E87:P87)</f>
        <v>1111136</v>
      </c>
      <c r="R87" s="28"/>
      <c r="S87" s="28"/>
      <c r="T87" s="43">
        <f>SUM($E87:E87)</f>
        <v>84625</v>
      </c>
      <c r="U87" s="43">
        <f>SUM($E87:F87)</f>
        <v>167979</v>
      </c>
      <c r="V87" s="43">
        <f>SUM($E87:G87)</f>
        <v>270217</v>
      </c>
      <c r="W87" s="43">
        <f>SUM($E87:H87)</f>
        <v>363023</v>
      </c>
      <c r="X87" s="43">
        <f>SUM($E87:I87)</f>
        <v>455274</v>
      </c>
      <c r="Y87" s="43">
        <f>SUM($E87:J87)</f>
        <v>551725</v>
      </c>
      <c r="Z87" s="43">
        <f>SUM($E87:K87)</f>
        <v>642741</v>
      </c>
      <c r="AA87" s="43">
        <f>SUM($E87:L87)</f>
        <v>738712</v>
      </c>
      <c r="AB87" s="43">
        <f>SUM($E87:M87)</f>
        <v>835639</v>
      </c>
      <c r="AC87" s="43">
        <f>SUM($E87:N87)</f>
        <v>932003</v>
      </c>
      <c r="AD87" s="43">
        <f>SUM($E87:O87)</f>
        <v>1024438</v>
      </c>
      <c r="AE87" s="43">
        <f>SUM($E87:P87)</f>
        <v>1111136</v>
      </c>
      <c r="AF87" s="164"/>
      <c r="AG87" s="43">
        <f t="shared" si="27"/>
        <v>738712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8</v>
      </c>
      <c r="F88" s="43">
        <v>6</v>
      </c>
      <c r="G88" s="43">
        <v>7</v>
      </c>
      <c r="H88" s="43">
        <v>12</v>
      </c>
      <c r="I88" s="43">
        <v>31</v>
      </c>
      <c r="J88" s="43">
        <v>17</v>
      </c>
      <c r="K88" s="43">
        <v>17</v>
      </c>
      <c r="L88" s="43">
        <v>17</v>
      </c>
      <c r="M88" s="43">
        <v>13</v>
      </c>
      <c r="N88" s="43">
        <v>28</v>
      </c>
      <c r="O88" s="43">
        <v>116</v>
      </c>
      <c r="P88" s="43">
        <v>282</v>
      </c>
      <c r="Q88" s="43">
        <f>SUM(E88:P88)</f>
        <v>554</v>
      </c>
      <c r="R88" s="28"/>
      <c r="S88" s="28"/>
      <c r="T88" s="43">
        <f>SUM($E88:E88)</f>
        <v>8</v>
      </c>
      <c r="U88" s="43">
        <f>SUM($E88:F88)</f>
        <v>14</v>
      </c>
      <c r="V88" s="43">
        <f>SUM($E88:G88)</f>
        <v>21</v>
      </c>
      <c r="W88" s="43">
        <f>SUM($E88:H88)</f>
        <v>33</v>
      </c>
      <c r="X88" s="43">
        <f>SUM($E88:I88)</f>
        <v>64</v>
      </c>
      <c r="Y88" s="43">
        <f>SUM($E88:J88)</f>
        <v>81</v>
      </c>
      <c r="Z88" s="43">
        <f>SUM($E88:K88)</f>
        <v>98</v>
      </c>
      <c r="AA88" s="43">
        <f>SUM($E88:L88)</f>
        <v>115</v>
      </c>
      <c r="AB88" s="43">
        <f>SUM($E88:M88)</f>
        <v>128</v>
      </c>
      <c r="AC88" s="43">
        <f>SUM($E88:N88)</f>
        <v>156</v>
      </c>
      <c r="AD88" s="43">
        <f>SUM($E88:O88)</f>
        <v>272</v>
      </c>
      <c r="AE88" s="43">
        <f>SUM($E88:P88)</f>
        <v>554</v>
      </c>
      <c r="AF88" s="164"/>
      <c r="AG88" s="43">
        <f t="shared" si="27"/>
        <v>115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110843</v>
      </c>
      <c r="F89" s="43">
        <f t="shared" si="32"/>
        <v>107998</v>
      </c>
      <c r="G89" s="43">
        <f t="shared" si="32"/>
        <v>134407</v>
      </c>
      <c r="H89" s="43">
        <f t="shared" si="32"/>
        <v>128269</v>
      </c>
      <c r="I89" s="43">
        <f t="shared" si="32"/>
        <v>135216</v>
      </c>
      <c r="J89" s="43">
        <f t="shared" si="32"/>
        <v>139835</v>
      </c>
      <c r="K89" s="43">
        <f t="shared" si="32"/>
        <v>137050</v>
      </c>
      <c r="L89" s="43">
        <f t="shared" si="32"/>
        <v>172792</v>
      </c>
      <c r="M89" s="43">
        <f t="shared" si="32"/>
        <v>174948</v>
      </c>
      <c r="N89" s="43">
        <f t="shared" si="32"/>
        <v>171528</v>
      </c>
      <c r="O89" s="43">
        <f t="shared" si="32"/>
        <v>185000</v>
      </c>
      <c r="P89" s="43">
        <f t="shared" si="32"/>
        <v>196170</v>
      </c>
      <c r="Q89" s="43">
        <f t="shared" si="32"/>
        <v>1794056</v>
      </c>
      <c r="R89" s="28"/>
      <c r="S89" s="28"/>
      <c r="T89" s="43">
        <f t="shared" ref="T89:AE89" si="33">SUM(T86:T88)</f>
        <v>110843</v>
      </c>
      <c r="U89" s="43">
        <f t="shared" si="33"/>
        <v>218841</v>
      </c>
      <c r="V89" s="43">
        <f t="shared" si="33"/>
        <v>353248</v>
      </c>
      <c r="W89" s="43">
        <f t="shared" si="33"/>
        <v>481517</v>
      </c>
      <c r="X89" s="43">
        <f t="shared" si="33"/>
        <v>616733</v>
      </c>
      <c r="Y89" s="43">
        <f t="shared" si="33"/>
        <v>756568</v>
      </c>
      <c r="Z89" s="43">
        <f t="shared" si="33"/>
        <v>893618</v>
      </c>
      <c r="AA89" s="43">
        <f t="shared" si="33"/>
        <v>1066410</v>
      </c>
      <c r="AB89" s="43">
        <f t="shared" si="33"/>
        <v>1241358</v>
      </c>
      <c r="AC89" s="43">
        <f t="shared" si="33"/>
        <v>1412886</v>
      </c>
      <c r="AD89" s="43">
        <f t="shared" si="33"/>
        <v>1597886</v>
      </c>
      <c r="AE89" s="43">
        <f t="shared" si="33"/>
        <v>1794056</v>
      </c>
      <c r="AF89" s="164"/>
      <c r="AG89" s="43">
        <f t="shared" si="27"/>
        <v>1066410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65842</v>
      </c>
      <c r="F91" s="43">
        <v>66546</v>
      </c>
      <c r="G91" s="43">
        <v>115890</v>
      </c>
      <c r="H91" s="43">
        <v>169143</v>
      </c>
      <c r="I91" s="43">
        <v>190161</v>
      </c>
      <c r="J91" s="43">
        <v>210909</v>
      </c>
      <c r="K91" s="43">
        <v>276531</v>
      </c>
      <c r="L91" s="43">
        <v>278367</v>
      </c>
      <c r="M91" s="43">
        <v>232333</v>
      </c>
      <c r="N91" s="43">
        <v>249898</v>
      </c>
      <c r="O91" s="43">
        <v>196229</v>
      </c>
      <c r="P91" s="43">
        <v>180351</v>
      </c>
      <c r="Q91" s="43">
        <f>SUM(E91:P91)</f>
        <v>2232200</v>
      </c>
      <c r="R91" s="53"/>
      <c r="S91" s="53"/>
      <c r="T91" s="43">
        <f>SUM($E91:E91)</f>
        <v>65842</v>
      </c>
      <c r="U91" s="43">
        <f>SUM($E91:F91)</f>
        <v>132388</v>
      </c>
      <c r="V91" s="43">
        <f>SUM($E91:G91)</f>
        <v>248278</v>
      </c>
      <c r="W91" s="43">
        <f>SUM($E91:H91)</f>
        <v>417421</v>
      </c>
      <c r="X91" s="43">
        <f>SUM($E91:I91)</f>
        <v>607582</v>
      </c>
      <c r="Y91" s="43">
        <f>SUM($E91:J91)</f>
        <v>818491</v>
      </c>
      <c r="Z91" s="43">
        <f>SUM($E91:K91)</f>
        <v>1095022</v>
      </c>
      <c r="AA91" s="43">
        <f>SUM($E91:L91)</f>
        <v>1373389</v>
      </c>
      <c r="AB91" s="43">
        <f>SUM($E91:M91)</f>
        <v>1605722</v>
      </c>
      <c r="AC91" s="43">
        <f>SUM($E91:N91)</f>
        <v>1855620</v>
      </c>
      <c r="AD91" s="43">
        <f>SUM($E91:O91)</f>
        <v>2051849</v>
      </c>
      <c r="AE91" s="43">
        <f>SUM($E91:P91)</f>
        <v>2232200</v>
      </c>
      <c r="AF91" s="164"/>
      <c r="AG91" s="43">
        <f t="shared" si="27"/>
        <v>1373389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81259</v>
      </c>
      <c r="F92" s="43">
        <v>80466</v>
      </c>
      <c r="G92" s="43">
        <v>98457</v>
      </c>
      <c r="H92" s="43">
        <v>91968</v>
      </c>
      <c r="I92" s="43">
        <v>93592</v>
      </c>
      <c r="J92" s="43">
        <v>96367</v>
      </c>
      <c r="K92" s="43">
        <v>87436</v>
      </c>
      <c r="L92" s="43">
        <v>97442</v>
      </c>
      <c r="M92" s="43">
        <v>93178</v>
      </c>
      <c r="N92" s="43">
        <v>91800</v>
      </c>
      <c r="O92" s="43">
        <v>86576</v>
      </c>
      <c r="P92" s="43">
        <v>74752</v>
      </c>
      <c r="Q92" s="43">
        <f>SUM(E92:P92)</f>
        <v>1073293</v>
      </c>
      <c r="R92" s="28"/>
      <c r="S92" s="28"/>
      <c r="T92" s="43">
        <f>SUM($E92:E92)</f>
        <v>81259</v>
      </c>
      <c r="U92" s="43">
        <f>SUM($E92:F92)</f>
        <v>161725</v>
      </c>
      <c r="V92" s="43">
        <f>SUM($E92:G92)</f>
        <v>260182</v>
      </c>
      <c r="W92" s="43">
        <f>SUM($E92:H92)</f>
        <v>352150</v>
      </c>
      <c r="X92" s="43">
        <f>SUM($E92:I92)</f>
        <v>445742</v>
      </c>
      <c r="Y92" s="43">
        <f>SUM($E92:J92)</f>
        <v>542109</v>
      </c>
      <c r="Z92" s="43">
        <f>SUM($E92:K92)</f>
        <v>629545</v>
      </c>
      <c r="AA92" s="43">
        <f>SUM($E92:L92)</f>
        <v>726987</v>
      </c>
      <c r="AB92" s="43">
        <f>SUM($E92:M92)</f>
        <v>820165</v>
      </c>
      <c r="AC92" s="43">
        <f>SUM($E92:N92)</f>
        <v>911965</v>
      </c>
      <c r="AD92" s="43">
        <f>SUM($E92:O92)</f>
        <v>998541</v>
      </c>
      <c r="AE92" s="43">
        <f>SUM($E92:P92)</f>
        <v>1073293</v>
      </c>
      <c r="AF92" s="164"/>
      <c r="AG92" s="43">
        <f t="shared" si="27"/>
        <v>726987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222</v>
      </c>
      <c r="F93" s="43">
        <v>176</v>
      </c>
      <c r="G93" s="43">
        <v>350</v>
      </c>
      <c r="H93" s="43">
        <v>424</v>
      </c>
      <c r="I93" s="43">
        <v>414</v>
      </c>
      <c r="J93" s="43">
        <v>528</v>
      </c>
      <c r="K93" s="43">
        <v>730</v>
      </c>
      <c r="L93" s="43">
        <v>772</v>
      </c>
      <c r="M93" s="43">
        <v>818</v>
      </c>
      <c r="N93" s="43">
        <v>870</v>
      </c>
      <c r="O93" s="43">
        <v>676</v>
      </c>
      <c r="P93" s="43">
        <v>650</v>
      </c>
      <c r="Q93" s="43">
        <f>SUM(E93:P93)</f>
        <v>6630</v>
      </c>
      <c r="R93" s="28"/>
      <c r="S93" s="28"/>
      <c r="T93" s="43">
        <f>SUM($E93:E93)</f>
        <v>222</v>
      </c>
      <c r="U93" s="43">
        <f>SUM($E93:F93)</f>
        <v>398</v>
      </c>
      <c r="V93" s="43">
        <f>SUM($E93:G93)</f>
        <v>748</v>
      </c>
      <c r="W93" s="43">
        <f>SUM($E93:H93)</f>
        <v>1172</v>
      </c>
      <c r="X93" s="43">
        <f>SUM($E93:I93)</f>
        <v>1586</v>
      </c>
      <c r="Y93" s="43">
        <f>SUM($E93:J93)</f>
        <v>2114</v>
      </c>
      <c r="Z93" s="43">
        <f>SUM($E93:K93)</f>
        <v>2844</v>
      </c>
      <c r="AA93" s="43">
        <f>SUM($E93:L93)</f>
        <v>3616</v>
      </c>
      <c r="AB93" s="43">
        <f>SUM($E93:M93)</f>
        <v>4434</v>
      </c>
      <c r="AC93" s="43">
        <f>SUM($E93:N93)</f>
        <v>5304</v>
      </c>
      <c r="AD93" s="43">
        <f>SUM($E93:O93)</f>
        <v>5980</v>
      </c>
      <c r="AE93" s="43">
        <f>SUM($E93:P93)</f>
        <v>6630</v>
      </c>
      <c r="AF93" s="164"/>
      <c r="AG93" s="43">
        <f t="shared" si="27"/>
        <v>3616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147323</v>
      </c>
      <c r="F94" s="43">
        <f t="shared" si="34"/>
        <v>147188</v>
      </c>
      <c r="G94" s="43">
        <f t="shared" si="34"/>
        <v>214697</v>
      </c>
      <c r="H94" s="43">
        <f t="shared" si="34"/>
        <v>261535</v>
      </c>
      <c r="I94" s="43">
        <f t="shared" si="34"/>
        <v>284167</v>
      </c>
      <c r="J94" s="43">
        <f t="shared" si="34"/>
        <v>307804</v>
      </c>
      <c r="K94" s="43">
        <f t="shared" si="34"/>
        <v>364697</v>
      </c>
      <c r="L94" s="43">
        <f t="shared" si="34"/>
        <v>376581</v>
      </c>
      <c r="M94" s="43">
        <f t="shared" si="34"/>
        <v>326329</v>
      </c>
      <c r="N94" s="43">
        <f t="shared" si="34"/>
        <v>342568</v>
      </c>
      <c r="O94" s="43">
        <f t="shared" si="34"/>
        <v>283481</v>
      </c>
      <c r="P94" s="43">
        <f t="shared" si="34"/>
        <v>255753</v>
      </c>
      <c r="Q94" s="43">
        <f t="shared" si="34"/>
        <v>3312123</v>
      </c>
      <c r="R94" s="28"/>
      <c r="S94" s="28"/>
      <c r="T94" s="43">
        <f t="shared" ref="T94:AE94" si="35">SUM(T91:T93)</f>
        <v>147323</v>
      </c>
      <c r="U94" s="43">
        <f t="shared" si="35"/>
        <v>294511</v>
      </c>
      <c r="V94" s="43">
        <f t="shared" si="35"/>
        <v>509208</v>
      </c>
      <c r="W94" s="43">
        <f t="shared" si="35"/>
        <v>770743</v>
      </c>
      <c r="X94" s="43">
        <f t="shared" si="35"/>
        <v>1054910</v>
      </c>
      <c r="Y94" s="43">
        <f t="shared" si="35"/>
        <v>1362714</v>
      </c>
      <c r="Z94" s="43">
        <f t="shared" si="35"/>
        <v>1727411</v>
      </c>
      <c r="AA94" s="43">
        <f t="shared" si="35"/>
        <v>2103992</v>
      </c>
      <c r="AB94" s="43">
        <f t="shared" si="35"/>
        <v>2430321</v>
      </c>
      <c r="AC94" s="43">
        <f t="shared" si="35"/>
        <v>2772889</v>
      </c>
      <c r="AD94" s="43">
        <f t="shared" si="35"/>
        <v>3056370</v>
      </c>
      <c r="AE94" s="43">
        <f t="shared" si="35"/>
        <v>3312123</v>
      </c>
      <c r="AF94" s="164"/>
      <c r="AG94" s="43">
        <f t="shared" si="27"/>
        <v>2103992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199101</v>
      </c>
      <c r="F96" s="43">
        <v>186340</v>
      </c>
      <c r="G96" s="43">
        <v>241802</v>
      </c>
      <c r="H96" s="43">
        <v>246365</v>
      </c>
      <c r="I96" s="43">
        <v>285020</v>
      </c>
      <c r="J96" s="43">
        <v>308431</v>
      </c>
      <c r="K96" s="43">
        <v>383524</v>
      </c>
      <c r="L96" s="43">
        <v>394652</v>
      </c>
      <c r="M96" s="43">
        <v>317802</v>
      </c>
      <c r="N96" s="43">
        <v>308667</v>
      </c>
      <c r="O96" s="43">
        <v>260248</v>
      </c>
      <c r="P96" s="43">
        <v>262074</v>
      </c>
      <c r="Q96" s="43">
        <f>SUM(E96:P96)</f>
        <v>3394026</v>
      </c>
      <c r="R96" s="53"/>
      <c r="S96" s="53"/>
      <c r="T96" s="43">
        <f>SUM($E96:E96)</f>
        <v>199101</v>
      </c>
      <c r="U96" s="43">
        <f>SUM($E96:F96)</f>
        <v>385441</v>
      </c>
      <c r="V96" s="43">
        <f>SUM($E96:G96)</f>
        <v>627243</v>
      </c>
      <c r="W96" s="43">
        <f>SUM($E96:H96)</f>
        <v>873608</v>
      </c>
      <c r="X96" s="43">
        <f>SUM($E96:I96)</f>
        <v>1158628</v>
      </c>
      <c r="Y96" s="43">
        <f>SUM($E96:J96)</f>
        <v>1467059</v>
      </c>
      <c r="Z96" s="43">
        <f>SUM($E96:K96)</f>
        <v>1850583</v>
      </c>
      <c r="AA96" s="43">
        <f>SUM($E96:L96)</f>
        <v>2245235</v>
      </c>
      <c r="AB96" s="43">
        <f>SUM($E96:M96)</f>
        <v>2563037</v>
      </c>
      <c r="AC96" s="43">
        <f>SUM($E96:N96)</f>
        <v>2871704</v>
      </c>
      <c r="AD96" s="43">
        <f>SUM($E96:O96)</f>
        <v>3131952</v>
      </c>
      <c r="AE96" s="43">
        <f>SUM($E96:P96)</f>
        <v>3394026</v>
      </c>
      <c r="AF96" s="164"/>
      <c r="AG96" s="43">
        <f t="shared" si="27"/>
        <v>2245235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86124</v>
      </c>
      <c r="F97" s="43">
        <v>82355</v>
      </c>
      <c r="G97" s="43">
        <v>96171</v>
      </c>
      <c r="H97" s="43">
        <v>87015</v>
      </c>
      <c r="I97" s="43">
        <v>96431</v>
      </c>
      <c r="J97" s="43">
        <v>95013</v>
      </c>
      <c r="K97" s="43">
        <v>87209</v>
      </c>
      <c r="L97" s="43">
        <v>97005</v>
      </c>
      <c r="M97" s="43">
        <v>91757</v>
      </c>
      <c r="N97" s="43">
        <v>95577</v>
      </c>
      <c r="O97" s="43">
        <v>89044</v>
      </c>
      <c r="P97" s="43">
        <v>77795</v>
      </c>
      <c r="Q97" s="43">
        <f>SUM(E97:P97)</f>
        <v>1081496</v>
      </c>
      <c r="R97" s="28"/>
      <c r="S97" s="28"/>
      <c r="T97" s="43">
        <f>SUM($E97:E97)</f>
        <v>86124</v>
      </c>
      <c r="U97" s="43">
        <f>SUM($E97:F97)</f>
        <v>168479</v>
      </c>
      <c r="V97" s="43">
        <f>SUM($E97:G97)</f>
        <v>264650</v>
      </c>
      <c r="W97" s="43">
        <f>SUM($E97:H97)</f>
        <v>351665</v>
      </c>
      <c r="X97" s="43">
        <f>SUM($E97:I97)</f>
        <v>448096</v>
      </c>
      <c r="Y97" s="43">
        <f>SUM($E97:J97)</f>
        <v>543109</v>
      </c>
      <c r="Z97" s="43">
        <f>SUM($E97:K97)</f>
        <v>630318</v>
      </c>
      <c r="AA97" s="43">
        <f>SUM($E97:L97)</f>
        <v>727323</v>
      </c>
      <c r="AB97" s="43">
        <f>SUM($E97:M97)</f>
        <v>819080</v>
      </c>
      <c r="AC97" s="43">
        <f>SUM($E97:N97)</f>
        <v>914657</v>
      </c>
      <c r="AD97" s="43">
        <f>SUM($E97:O97)</f>
        <v>1003701</v>
      </c>
      <c r="AE97" s="43">
        <f>SUM($E97:P97)</f>
        <v>1081496</v>
      </c>
      <c r="AF97" s="164"/>
      <c r="AG97" s="43">
        <f t="shared" si="27"/>
        <v>727323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720</v>
      </c>
      <c r="F98" s="43">
        <v>728</v>
      </c>
      <c r="G98" s="43">
        <v>714</v>
      </c>
      <c r="H98" s="43">
        <v>664</v>
      </c>
      <c r="I98" s="43">
        <v>786</v>
      </c>
      <c r="J98" s="43">
        <v>764</v>
      </c>
      <c r="K98" s="43">
        <v>910</v>
      </c>
      <c r="L98" s="43">
        <v>860</v>
      </c>
      <c r="M98" s="43">
        <v>866</v>
      </c>
      <c r="N98" s="43">
        <v>824</v>
      </c>
      <c r="O98" s="43">
        <v>694</v>
      </c>
      <c r="P98" s="43">
        <v>588</v>
      </c>
      <c r="Q98" s="43">
        <f>SUM(E98:P98)</f>
        <v>9118</v>
      </c>
      <c r="R98" s="28"/>
      <c r="S98" s="28"/>
      <c r="T98" s="43">
        <f>SUM($E98:E98)</f>
        <v>720</v>
      </c>
      <c r="U98" s="43">
        <f>SUM($E98:F98)</f>
        <v>1448</v>
      </c>
      <c r="V98" s="43">
        <f>SUM($E98:G98)</f>
        <v>2162</v>
      </c>
      <c r="W98" s="43">
        <f>SUM($E98:H98)</f>
        <v>2826</v>
      </c>
      <c r="X98" s="43">
        <f>SUM($E98:I98)</f>
        <v>3612</v>
      </c>
      <c r="Y98" s="43">
        <f>SUM($E98:J98)</f>
        <v>4376</v>
      </c>
      <c r="Z98" s="43">
        <f>SUM($E98:K98)</f>
        <v>5286</v>
      </c>
      <c r="AA98" s="43">
        <f>SUM($E98:L98)</f>
        <v>6146</v>
      </c>
      <c r="AB98" s="43">
        <f>SUM($E98:M98)</f>
        <v>7012</v>
      </c>
      <c r="AC98" s="43">
        <f>SUM($E98:N98)</f>
        <v>7836</v>
      </c>
      <c r="AD98" s="43">
        <f>SUM($E98:O98)</f>
        <v>8530</v>
      </c>
      <c r="AE98" s="43">
        <f>SUM($E98:P98)</f>
        <v>9118</v>
      </c>
      <c r="AF98" s="164"/>
      <c r="AG98" s="43">
        <f t="shared" si="27"/>
        <v>6146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285945</v>
      </c>
      <c r="F99" s="43">
        <f t="shared" si="36"/>
        <v>269423</v>
      </c>
      <c r="G99" s="43">
        <f t="shared" si="36"/>
        <v>338687</v>
      </c>
      <c r="H99" s="43">
        <f t="shared" si="36"/>
        <v>334044</v>
      </c>
      <c r="I99" s="43">
        <f t="shared" si="36"/>
        <v>382237</v>
      </c>
      <c r="J99" s="43">
        <f t="shared" si="36"/>
        <v>404208</v>
      </c>
      <c r="K99" s="43">
        <f t="shared" si="36"/>
        <v>471643</v>
      </c>
      <c r="L99" s="43">
        <f t="shared" si="36"/>
        <v>492517</v>
      </c>
      <c r="M99" s="43">
        <f t="shared" si="36"/>
        <v>410425</v>
      </c>
      <c r="N99" s="43">
        <f t="shared" si="36"/>
        <v>405068</v>
      </c>
      <c r="O99" s="43">
        <f t="shared" si="36"/>
        <v>349986</v>
      </c>
      <c r="P99" s="43">
        <f t="shared" si="36"/>
        <v>340457</v>
      </c>
      <c r="Q99" s="43">
        <f t="shared" si="36"/>
        <v>4484640</v>
      </c>
      <c r="R99" s="28"/>
      <c r="S99" s="28"/>
      <c r="T99" s="43">
        <f t="shared" ref="T99:AE99" si="37">SUM(T96:T98)</f>
        <v>285945</v>
      </c>
      <c r="U99" s="43">
        <f t="shared" si="37"/>
        <v>555368</v>
      </c>
      <c r="V99" s="43">
        <f t="shared" si="37"/>
        <v>894055</v>
      </c>
      <c r="W99" s="43">
        <f t="shared" si="37"/>
        <v>1228099</v>
      </c>
      <c r="X99" s="43">
        <f t="shared" si="37"/>
        <v>1610336</v>
      </c>
      <c r="Y99" s="43">
        <f t="shared" si="37"/>
        <v>2014544</v>
      </c>
      <c r="Z99" s="43">
        <f t="shared" si="37"/>
        <v>2486187</v>
      </c>
      <c r="AA99" s="43">
        <f t="shared" si="37"/>
        <v>2978704</v>
      </c>
      <c r="AB99" s="43">
        <f t="shared" si="37"/>
        <v>3389129</v>
      </c>
      <c r="AC99" s="43">
        <f t="shared" si="37"/>
        <v>3794197</v>
      </c>
      <c r="AD99" s="43">
        <f t="shared" si="37"/>
        <v>4144183</v>
      </c>
      <c r="AE99" s="43">
        <f t="shared" si="37"/>
        <v>4484640</v>
      </c>
      <c r="AF99" s="164"/>
      <c r="AG99" s="43">
        <f t="shared" si="27"/>
        <v>2978704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201336</v>
      </c>
      <c r="F101" s="43">
        <v>224008</v>
      </c>
      <c r="G101" s="43">
        <v>284435</v>
      </c>
      <c r="H101" s="43">
        <v>274720</v>
      </c>
      <c r="I101" s="43">
        <v>326164</v>
      </c>
      <c r="J101" s="43">
        <v>360546</v>
      </c>
      <c r="K101" s="43">
        <v>412999</v>
      </c>
      <c r="L101" s="43">
        <v>430716</v>
      </c>
      <c r="M101" s="43">
        <v>333186</v>
      </c>
      <c r="N101" s="43">
        <v>321141</v>
      </c>
      <c r="O101" s="43">
        <v>292811</v>
      </c>
      <c r="P101" s="43">
        <v>277518</v>
      </c>
      <c r="Q101" s="43">
        <f>SUM(E101:P101)</f>
        <v>3739580</v>
      </c>
      <c r="R101" s="53"/>
      <c r="S101" s="53"/>
      <c r="T101" s="43">
        <f>SUM($E101:E101)</f>
        <v>201336</v>
      </c>
      <c r="U101" s="43">
        <f>SUM($E101:F101)</f>
        <v>425344</v>
      </c>
      <c r="V101" s="43">
        <f>SUM($E101:G101)</f>
        <v>709779</v>
      </c>
      <c r="W101" s="43">
        <f>SUM($E101:H101)</f>
        <v>984499</v>
      </c>
      <c r="X101" s="43">
        <f>SUM($E101:I101)</f>
        <v>1310663</v>
      </c>
      <c r="Y101" s="43">
        <f>SUM($E101:J101)</f>
        <v>1671209</v>
      </c>
      <c r="Z101" s="43">
        <f>SUM($E101:K101)</f>
        <v>2084208</v>
      </c>
      <c r="AA101" s="43">
        <f>SUM($E101:L101)</f>
        <v>2514924</v>
      </c>
      <c r="AB101" s="43">
        <f>SUM($E101:M101)</f>
        <v>2848110</v>
      </c>
      <c r="AC101" s="43">
        <f>SUM($E101:N101)</f>
        <v>3169251</v>
      </c>
      <c r="AD101" s="43">
        <f>SUM($E101:O101)</f>
        <v>3462062</v>
      </c>
      <c r="AE101" s="43">
        <f>SUM($E101:P101)</f>
        <v>3739580</v>
      </c>
      <c r="AF101" s="164"/>
      <c r="AG101" s="43">
        <f t="shared" si="27"/>
        <v>2514924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81061</v>
      </c>
      <c r="F102" s="43">
        <v>83336</v>
      </c>
      <c r="G102" s="43">
        <v>88173</v>
      </c>
      <c r="H102" s="43">
        <v>90861</v>
      </c>
      <c r="I102" s="43">
        <v>96266</v>
      </c>
      <c r="J102" s="43">
        <v>89522</v>
      </c>
      <c r="K102" s="43">
        <v>90260</v>
      </c>
      <c r="L102" s="43">
        <v>89290</v>
      </c>
      <c r="M102" s="43">
        <v>88329</v>
      </c>
      <c r="N102" s="43">
        <v>95150</v>
      </c>
      <c r="O102" s="43">
        <v>85259</v>
      </c>
      <c r="P102" s="43">
        <v>76974</v>
      </c>
      <c r="Q102" s="43">
        <f>SUM(E102:P102)</f>
        <v>1054481</v>
      </c>
      <c r="R102" s="28"/>
      <c r="S102" s="28"/>
      <c r="T102" s="43">
        <f>SUM($E102:E102)</f>
        <v>81061</v>
      </c>
      <c r="U102" s="43">
        <f>SUM($E102:F102)</f>
        <v>164397</v>
      </c>
      <c r="V102" s="43">
        <f>SUM($E102:G102)</f>
        <v>252570</v>
      </c>
      <c r="W102" s="43">
        <f>SUM($E102:H102)</f>
        <v>343431</v>
      </c>
      <c r="X102" s="43">
        <f>SUM($E102:I102)</f>
        <v>439697</v>
      </c>
      <c r="Y102" s="43">
        <f>SUM($E102:J102)</f>
        <v>529219</v>
      </c>
      <c r="Z102" s="43">
        <f>SUM($E102:K102)</f>
        <v>619479</v>
      </c>
      <c r="AA102" s="43">
        <f>SUM($E102:L102)</f>
        <v>708769</v>
      </c>
      <c r="AB102" s="43">
        <f>SUM($E102:M102)</f>
        <v>797098</v>
      </c>
      <c r="AC102" s="43">
        <f>SUM($E102:N102)</f>
        <v>892248</v>
      </c>
      <c r="AD102" s="43">
        <f>SUM($E102:O102)</f>
        <v>977507</v>
      </c>
      <c r="AE102" s="43">
        <f>SUM($E102:P102)</f>
        <v>1054481</v>
      </c>
      <c r="AF102" s="164"/>
      <c r="AG102" s="43">
        <f t="shared" si="27"/>
        <v>708769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462</v>
      </c>
      <c r="F103" s="43">
        <v>618</v>
      </c>
      <c r="G103" s="43">
        <v>632</v>
      </c>
      <c r="H103" s="43">
        <v>578</v>
      </c>
      <c r="I103" s="43">
        <v>650</v>
      </c>
      <c r="J103" s="43">
        <v>768</v>
      </c>
      <c r="K103" s="43">
        <v>810</v>
      </c>
      <c r="L103" s="43">
        <v>730</v>
      </c>
      <c r="M103" s="43">
        <v>868</v>
      </c>
      <c r="N103" s="43">
        <v>688</v>
      </c>
      <c r="O103" s="43">
        <v>650</v>
      </c>
      <c r="P103" s="43">
        <v>564</v>
      </c>
      <c r="Q103" s="43">
        <f>SUM(E103:P103)</f>
        <v>8018</v>
      </c>
      <c r="R103" s="28"/>
      <c r="S103" s="28"/>
      <c r="T103" s="43">
        <f>SUM($E103:E103)</f>
        <v>462</v>
      </c>
      <c r="U103" s="43">
        <f>SUM($E103:F103)</f>
        <v>1080</v>
      </c>
      <c r="V103" s="43">
        <f>SUM($E103:G103)</f>
        <v>1712</v>
      </c>
      <c r="W103" s="43">
        <f>SUM($E103:H103)</f>
        <v>2290</v>
      </c>
      <c r="X103" s="43">
        <f>SUM($E103:I103)</f>
        <v>2940</v>
      </c>
      <c r="Y103" s="43">
        <f>SUM($E103:J103)</f>
        <v>3708</v>
      </c>
      <c r="Z103" s="43">
        <f>SUM($E103:K103)</f>
        <v>4518</v>
      </c>
      <c r="AA103" s="43">
        <f>SUM($E103:L103)</f>
        <v>5248</v>
      </c>
      <c r="AB103" s="43">
        <f>SUM($E103:M103)</f>
        <v>6116</v>
      </c>
      <c r="AC103" s="43">
        <f>SUM($E103:N103)</f>
        <v>6804</v>
      </c>
      <c r="AD103" s="43">
        <f>SUM($E103:O103)</f>
        <v>7454</v>
      </c>
      <c r="AE103" s="43">
        <f>SUM($E103:P103)</f>
        <v>8018</v>
      </c>
      <c r="AF103" s="164"/>
      <c r="AG103" s="43">
        <f t="shared" si="27"/>
        <v>5248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282859</v>
      </c>
      <c r="F104" s="43">
        <f t="shared" si="38"/>
        <v>307962</v>
      </c>
      <c r="G104" s="43">
        <f t="shared" si="38"/>
        <v>373240</v>
      </c>
      <c r="H104" s="43">
        <f t="shared" si="38"/>
        <v>366159</v>
      </c>
      <c r="I104" s="43">
        <f t="shared" si="38"/>
        <v>423080</v>
      </c>
      <c r="J104" s="43">
        <f t="shared" si="38"/>
        <v>450836</v>
      </c>
      <c r="K104" s="43">
        <f t="shared" si="38"/>
        <v>504069</v>
      </c>
      <c r="L104" s="43">
        <f t="shared" si="38"/>
        <v>520736</v>
      </c>
      <c r="M104" s="43">
        <f t="shared" si="38"/>
        <v>422383</v>
      </c>
      <c r="N104" s="43">
        <f t="shared" si="38"/>
        <v>416979</v>
      </c>
      <c r="O104" s="43">
        <f t="shared" si="38"/>
        <v>378720</v>
      </c>
      <c r="P104" s="43">
        <f t="shared" si="38"/>
        <v>355056</v>
      </c>
      <c r="Q104" s="43">
        <f t="shared" si="38"/>
        <v>4802079</v>
      </c>
      <c r="R104" s="28"/>
      <c r="S104" s="28"/>
      <c r="T104" s="43">
        <f t="shared" ref="T104:AE104" si="39">SUM(T101:T103)</f>
        <v>282859</v>
      </c>
      <c r="U104" s="43">
        <f t="shared" si="39"/>
        <v>590821</v>
      </c>
      <c r="V104" s="43">
        <f t="shared" si="39"/>
        <v>964061</v>
      </c>
      <c r="W104" s="43">
        <f t="shared" si="39"/>
        <v>1330220</v>
      </c>
      <c r="X104" s="43">
        <f t="shared" si="39"/>
        <v>1753300</v>
      </c>
      <c r="Y104" s="43">
        <f t="shared" si="39"/>
        <v>2204136</v>
      </c>
      <c r="Z104" s="43">
        <f t="shared" si="39"/>
        <v>2708205</v>
      </c>
      <c r="AA104" s="43">
        <f t="shared" si="39"/>
        <v>3228941</v>
      </c>
      <c r="AB104" s="43">
        <f t="shared" si="39"/>
        <v>3651324</v>
      </c>
      <c r="AC104" s="43">
        <f t="shared" si="39"/>
        <v>4068303</v>
      </c>
      <c r="AD104" s="43">
        <f t="shared" si="39"/>
        <v>4447023</v>
      </c>
      <c r="AE104" s="43">
        <f t="shared" si="39"/>
        <v>4802079</v>
      </c>
      <c r="AF104" s="164"/>
      <c r="AG104" s="43">
        <f t="shared" si="27"/>
        <v>3228941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225335</v>
      </c>
      <c r="F106" s="43">
        <v>193931</v>
      </c>
      <c r="G106" s="43">
        <v>244639</v>
      </c>
      <c r="H106" s="43">
        <v>228122</v>
      </c>
      <c r="I106" s="43">
        <v>244064</v>
      </c>
      <c r="J106" s="43">
        <v>297507</v>
      </c>
      <c r="K106" s="43">
        <v>356905</v>
      </c>
      <c r="L106" s="43">
        <v>392910</v>
      </c>
      <c r="M106" s="43">
        <v>289660</v>
      </c>
      <c r="N106" s="43">
        <v>277376</v>
      </c>
      <c r="O106" s="43">
        <v>245981</v>
      </c>
      <c r="P106" s="43">
        <v>231975</v>
      </c>
      <c r="Q106" s="43">
        <f>SUM(E106:P106)</f>
        <v>3228405</v>
      </c>
      <c r="R106" s="53"/>
      <c r="S106" s="53"/>
      <c r="T106" s="43">
        <f>SUM($E106:E106)</f>
        <v>225335</v>
      </c>
      <c r="U106" s="43">
        <f>SUM($E106:F106)</f>
        <v>419266</v>
      </c>
      <c r="V106" s="43">
        <f>SUM($E106:G106)</f>
        <v>663905</v>
      </c>
      <c r="W106" s="43">
        <f>SUM($E106:H106)</f>
        <v>892027</v>
      </c>
      <c r="X106" s="43">
        <f>SUM($E106:I106)</f>
        <v>1136091</v>
      </c>
      <c r="Y106" s="43">
        <f>SUM($E106:J106)</f>
        <v>1433598</v>
      </c>
      <c r="Z106" s="43">
        <f>SUM($E106:K106)</f>
        <v>1790503</v>
      </c>
      <c r="AA106" s="43">
        <f>SUM($E106:L106)</f>
        <v>2183413</v>
      </c>
      <c r="AB106" s="43">
        <f>SUM($E106:M106)</f>
        <v>2473073</v>
      </c>
      <c r="AC106" s="43">
        <f>SUM($E106:N106)</f>
        <v>2750449</v>
      </c>
      <c r="AD106" s="43">
        <f>SUM($E106:O106)</f>
        <v>2996430</v>
      </c>
      <c r="AE106" s="43">
        <f>SUM($E106:P106)</f>
        <v>3228405</v>
      </c>
      <c r="AF106" s="164"/>
      <c r="AG106" s="43">
        <f t="shared" si="27"/>
        <v>2183413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88474</v>
      </c>
      <c r="F107" s="43">
        <v>80728</v>
      </c>
      <c r="G107" s="43">
        <v>91552</v>
      </c>
      <c r="H107" s="43">
        <v>80631</v>
      </c>
      <c r="I107" s="43">
        <v>82561</v>
      </c>
      <c r="J107" s="43">
        <v>84289</v>
      </c>
      <c r="K107" s="43">
        <v>86078</v>
      </c>
      <c r="L107" s="43">
        <v>83894</v>
      </c>
      <c r="M107" s="43">
        <v>86197</v>
      </c>
      <c r="N107" s="43">
        <v>90480</v>
      </c>
      <c r="O107" s="43">
        <v>79281</v>
      </c>
      <c r="P107" s="43">
        <v>74852</v>
      </c>
      <c r="Q107" s="43">
        <f>SUM(E107:P107)</f>
        <v>1009017</v>
      </c>
      <c r="R107" s="28"/>
      <c r="S107" s="28"/>
      <c r="T107" s="43">
        <f>SUM($E107:E107)</f>
        <v>88474</v>
      </c>
      <c r="U107" s="43">
        <f>SUM($E107:F107)</f>
        <v>169202</v>
      </c>
      <c r="V107" s="43">
        <f>SUM($E107:G107)</f>
        <v>260754</v>
      </c>
      <c r="W107" s="43">
        <f>SUM($E107:H107)</f>
        <v>341385</v>
      </c>
      <c r="X107" s="43">
        <f>SUM($E107:I107)</f>
        <v>423946</v>
      </c>
      <c r="Y107" s="43">
        <f>SUM($E107:J107)</f>
        <v>508235</v>
      </c>
      <c r="Z107" s="43">
        <f>SUM($E107:K107)</f>
        <v>594313</v>
      </c>
      <c r="AA107" s="43">
        <f>SUM($E107:L107)</f>
        <v>678207</v>
      </c>
      <c r="AB107" s="43">
        <f>SUM($E107:M107)</f>
        <v>764404</v>
      </c>
      <c r="AC107" s="43">
        <f>SUM($E107:N107)</f>
        <v>854884</v>
      </c>
      <c r="AD107" s="43">
        <f>SUM($E107:O107)</f>
        <v>934165</v>
      </c>
      <c r="AE107" s="43">
        <f>SUM($E107:P107)</f>
        <v>1009017</v>
      </c>
      <c r="AF107" s="164"/>
      <c r="AG107" s="43">
        <f t="shared" si="27"/>
        <v>678207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496</v>
      </c>
      <c r="F108" s="43">
        <v>452</v>
      </c>
      <c r="G108" s="43">
        <v>600</v>
      </c>
      <c r="H108" s="43">
        <v>564</v>
      </c>
      <c r="I108" s="43">
        <v>584</v>
      </c>
      <c r="J108" s="43">
        <v>652</v>
      </c>
      <c r="K108" s="43">
        <v>652</v>
      </c>
      <c r="L108" s="43">
        <v>744</v>
      </c>
      <c r="M108" s="43">
        <v>736</v>
      </c>
      <c r="N108" s="43">
        <v>592</v>
      </c>
      <c r="O108" s="43">
        <v>554</v>
      </c>
      <c r="P108" s="43">
        <v>458</v>
      </c>
      <c r="Q108" s="43">
        <f>SUM(E108:P108)</f>
        <v>7084</v>
      </c>
      <c r="R108" s="28"/>
      <c r="S108" s="28"/>
      <c r="T108" s="43">
        <f>SUM($E108:E108)</f>
        <v>496</v>
      </c>
      <c r="U108" s="43">
        <f>SUM($E108:F108)</f>
        <v>948</v>
      </c>
      <c r="V108" s="43">
        <f>SUM($E108:G108)</f>
        <v>1548</v>
      </c>
      <c r="W108" s="43">
        <f>SUM($E108:H108)</f>
        <v>2112</v>
      </c>
      <c r="X108" s="43">
        <f>SUM($E108:I108)</f>
        <v>2696</v>
      </c>
      <c r="Y108" s="43">
        <f>SUM($E108:J108)</f>
        <v>3348</v>
      </c>
      <c r="Z108" s="43">
        <f>SUM($E108:K108)</f>
        <v>4000</v>
      </c>
      <c r="AA108" s="43">
        <f>SUM($E108:L108)</f>
        <v>4744</v>
      </c>
      <c r="AB108" s="43">
        <f>SUM($E108:M108)</f>
        <v>5480</v>
      </c>
      <c r="AC108" s="43">
        <f>SUM($E108:N108)</f>
        <v>6072</v>
      </c>
      <c r="AD108" s="43">
        <f>SUM($E108:O108)</f>
        <v>6626</v>
      </c>
      <c r="AE108" s="43">
        <f>SUM($E108:P108)</f>
        <v>7084</v>
      </c>
      <c r="AF108" s="164"/>
      <c r="AG108" s="43">
        <f t="shared" si="27"/>
        <v>4744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314305</v>
      </c>
      <c r="F109" s="43">
        <f t="shared" si="40"/>
        <v>275111</v>
      </c>
      <c r="G109" s="43">
        <f t="shared" si="40"/>
        <v>336791</v>
      </c>
      <c r="H109" s="43">
        <f t="shared" si="40"/>
        <v>309317</v>
      </c>
      <c r="I109" s="43">
        <f t="shared" si="40"/>
        <v>327209</v>
      </c>
      <c r="J109" s="43">
        <f t="shared" si="40"/>
        <v>382448</v>
      </c>
      <c r="K109" s="43">
        <f t="shared" si="40"/>
        <v>443635</v>
      </c>
      <c r="L109" s="43">
        <f t="shared" si="40"/>
        <v>477548</v>
      </c>
      <c r="M109" s="43">
        <f t="shared" si="40"/>
        <v>376593</v>
      </c>
      <c r="N109" s="43">
        <f t="shared" si="40"/>
        <v>368448</v>
      </c>
      <c r="O109" s="43">
        <f t="shared" si="40"/>
        <v>325816</v>
      </c>
      <c r="P109" s="43">
        <f t="shared" si="40"/>
        <v>307285</v>
      </c>
      <c r="Q109" s="43">
        <f t="shared" si="40"/>
        <v>4244506</v>
      </c>
      <c r="R109" s="28"/>
      <c r="S109" s="28"/>
      <c r="T109" s="43">
        <f t="shared" ref="T109:AE109" si="41">SUM(T106:T108)</f>
        <v>314305</v>
      </c>
      <c r="U109" s="43">
        <f t="shared" si="41"/>
        <v>589416</v>
      </c>
      <c r="V109" s="43">
        <f t="shared" si="41"/>
        <v>926207</v>
      </c>
      <c r="W109" s="43">
        <f t="shared" si="41"/>
        <v>1235524</v>
      </c>
      <c r="X109" s="43">
        <f t="shared" si="41"/>
        <v>1562733</v>
      </c>
      <c r="Y109" s="43">
        <f t="shared" si="41"/>
        <v>1945181</v>
      </c>
      <c r="Z109" s="43">
        <f t="shared" si="41"/>
        <v>2388816</v>
      </c>
      <c r="AA109" s="43">
        <f t="shared" si="41"/>
        <v>2866364</v>
      </c>
      <c r="AB109" s="43">
        <f t="shared" si="41"/>
        <v>3242957</v>
      </c>
      <c r="AC109" s="43">
        <f t="shared" si="41"/>
        <v>3611405</v>
      </c>
      <c r="AD109" s="43">
        <f t="shared" si="41"/>
        <v>3937221</v>
      </c>
      <c r="AE109" s="43">
        <f t="shared" si="41"/>
        <v>4244506</v>
      </c>
      <c r="AF109" s="164"/>
      <c r="AG109" s="43">
        <f t="shared" si="27"/>
        <v>2866364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194149</v>
      </c>
      <c r="F111" s="37">
        <v>188072</v>
      </c>
      <c r="G111" s="37">
        <v>239400</v>
      </c>
      <c r="H111" s="37">
        <v>241013</v>
      </c>
      <c r="I111" s="37">
        <v>292234</v>
      </c>
      <c r="J111" s="37">
        <v>316335</v>
      </c>
      <c r="K111" s="37">
        <v>372778</v>
      </c>
      <c r="L111" s="37">
        <v>389468</v>
      </c>
      <c r="M111" s="37"/>
      <c r="N111" s="37"/>
      <c r="O111" s="37"/>
      <c r="P111" s="37"/>
      <c r="Q111" s="43">
        <f>SUM(E111:P111)</f>
        <v>2233449</v>
      </c>
      <c r="R111" s="53"/>
      <c r="S111" s="53"/>
      <c r="T111" s="43">
        <f>SUM($E111:E111)</f>
        <v>194149</v>
      </c>
      <c r="U111" s="43">
        <f>SUM($E111:F111)</f>
        <v>382221</v>
      </c>
      <c r="V111" s="43">
        <f>SUM($E111:G111)</f>
        <v>621621</v>
      </c>
      <c r="W111" s="43">
        <f>SUM($E111:H111)</f>
        <v>862634</v>
      </c>
      <c r="X111" s="43">
        <f>SUM($E111:I111)</f>
        <v>1154868</v>
      </c>
      <c r="Y111" s="43">
        <f>SUM($E111:J111)</f>
        <v>1471203</v>
      </c>
      <c r="Z111" s="43">
        <f>SUM($E111:K111)</f>
        <v>1843981</v>
      </c>
      <c r="AA111" s="43">
        <f>SUM($E111:L111)</f>
        <v>2233449</v>
      </c>
      <c r="AB111" s="43">
        <f>SUM($E111:M111)</f>
        <v>2233449</v>
      </c>
      <c r="AC111" s="43">
        <f>SUM($E111:N111)</f>
        <v>2233449</v>
      </c>
      <c r="AD111" s="43">
        <f>SUM($E111:O111)</f>
        <v>2233449</v>
      </c>
      <c r="AE111" s="43">
        <f>SUM($E111:P111)</f>
        <v>2233449</v>
      </c>
      <c r="AF111" s="164"/>
      <c r="AG111" s="43">
        <f t="shared" si="27"/>
        <v>2233449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73154</v>
      </c>
      <c r="F112" s="37">
        <v>74801</v>
      </c>
      <c r="G112" s="37">
        <v>85936</v>
      </c>
      <c r="H112" s="37">
        <v>84219</v>
      </c>
      <c r="I112" s="37">
        <v>83838</v>
      </c>
      <c r="J112" s="37">
        <v>85378</v>
      </c>
      <c r="K112" s="37">
        <v>85208</v>
      </c>
      <c r="L112" s="37">
        <v>83501</v>
      </c>
      <c r="M112" s="37"/>
      <c r="N112" s="37"/>
      <c r="O112" s="37"/>
      <c r="P112" s="37"/>
      <c r="Q112" s="43">
        <f>SUM(E112:P112)</f>
        <v>656035</v>
      </c>
      <c r="R112" s="28"/>
      <c r="S112" s="28"/>
      <c r="T112" s="43">
        <f>SUM($E112:E112)</f>
        <v>73154</v>
      </c>
      <c r="U112" s="43">
        <f>SUM($E112:F112)</f>
        <v>147955</v>
      </c>
      <c r="V112" s="43">
        <f>SUM($E112:G112)</f>
        <v>233891</v>
      </c>
      <c r="W112" s="43">
        <f>SUM($E112:H112)</f>
        <v>318110</v>
      </c>
      <c r="X112" s="43">
        <f>SUM($E112:I112)</f>
        <v>401948</v>
      </c>
      <c r="Y112" s="43">
        <f>SUM($E112:J112)</f>
        <v>487326</v>
      </c>
      <c r="Z112" s="43">
        <f>SUM($E112:K112)</f>
        <v>572534</v>
      </c>
      <c r="AA112" s="43">
        <f>SUM($E112:L112)</f>
        <v>656035</v>
      </c>
      <c r="AB112" s="43">
        <f>SUM($E112:M112)</f>
        <v>656035</v>
      </c>
      <c r="AC112" s="43">
        <f>SUM($E112:N112)</f>
        <v>656035</v>
      </c>
      <c r="AD112" s="43">
        <f>SUM($E112:O112)</f>
        <v>656035</v>
      </c>
      <c r="AE112" s="43">
        <f>SUM($E112:P112)</f>
        <v>656035</v>
      </c>
      <c r="AF112" s="164"/>
      <c r="AG112" s="43">
        <f t="shared" si="27"/>
        <v>656035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444</v>
      </c>
      <c r="F113" s="37">
        <v>432</v>
      </c>
      <c r="G113" s="37">
        <v>536</v>
      </c>
      <c r="H113" s="37">
        <v>518</v>
      </c>
      <c r="I113" s="37">
        <v>558</v>
      </c>
      <c r="J113" s="37">
        <v>642</v>
      </c>
      <c r="K113" s="37">
        <v>704</v>
      </c>
      <c r="L113" s="37">
        <v>760</v>
      </c>
      <c r="M113" s="37"/>
      <c r="N113" s="37"/>
      <c r="O113" s="37"/>
      <c r="P113" s="37"/>
      <c r="Q113" s="43">
        <f>SUM(E113:P113)</f>
        <v>4594</v>
      </c>
      <c r="R113" s="28"/>
      <c r="S113" s="28"/>
      <c r="T113" s="43">
        <f>SUM($E113:E113)</f>
        <v>444</v>
      </c>
      <c r="U113" s="43">
        <f>SUM($E113:F113)</f>
        <v>876</v>
      </c>
      <c r="V113" s="43">
        <f>SUM($E113:G113)</f>
        <v>1412</v>
      </c>
      <c r="W113" s="43">
        <f>SUM($E113:H113)</f>
        <v>1930</v>
      </c>
      <c r="X113" s="43">
        <f>SUM($E113:I113)</f>
        <v>2488</v>
      </c>
      <c r="Y113" s="43">
        <f>SUM($E113:J113)</f>
        <v>3130</v>
      </c>
      <c r="Z113" s="43">
        <f>SUM($E113:K113)</f>
        <v>3834</v>
      </c>
      <c r="AA113" s="43">
        <f>SUM($E113:L113)</f>
        <v>4594</v>
      </c>
      <c r="AB113" s="43">
        <f>SUM($E113:M113)</f>
        <v>4594</v>
      </c>
      <c r="AC113" s="43">
        <f>SUM($E113:N113)</f>
        <v>4594</v>
      </c>
      <c r="AD113" s="43">
        <f>SUM($E113:O113)</f>
        <v>4594</v>
      </c>
      <c r="AE113" s="43">
        <f>SUM($E113:P113)</f>
        <v>4594</v>
      </c>
      <c r="AF113" s="164"/>
      <c r="AG113" s="43">
        <f t="shared" si="27"/>
        <v>4594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267747</v>
      </c>
      <c r="F114" s="43">
        <f t="shared" si="42"/>
        <v>263305</v>
      </c>
      <c r="G114" s="43">
        <f t="shared" si="42"/>
        <v>325872</v>
      </c>
      <c r="H114" s="43">
        <f t="shared" si="42"/>
        <v>325750</v>
      </c>
      <c r="I114" s="43">
        <f t="shared" si="42"/>
        <v>376630</v>
      </c>
      <c r="J114" s="43">
        <f t="shared" si="42"/>
        <v>402355</v>
      </c>
      <c r="K114" s="43">
        <f t="shared" si="42"/>
        <v>458690</v>
      </c>
      <c r="L114" s="43">
        <f t="shared" si="42"/>
        <v>473729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2894078</v>
      </c>
      <c r="R114" s="28"/>
      <c r="S114" s="28"/>
      <c r="T114" s="43">
        <f t="shared" ref="T114:AE114" si="43">SUM(T111:T113)</f>
        <v>267747</v>
      </c>
      <c r="U114" s="43">
        <f t="shared" si="43"/>
        <v>531052</v>
      </c>
      <c r="V114" s="43">
        <f t="shared" si="43"/>
        <v>856924</v>
      </c>
      <c r="W114" s="43">
        <f t="shared" si="43"/>
        <v>1182674</v>
      </c>
      <c r="X114" s="43">
        <f t="shared" si="43"/>
        <v>1559304</v>
      </c>
      <c r="Y114" s="43">
        <f t="shared" si="43"/>
        <v>1961659</v>
      </c>
      <c r="Z114" s="43">
        <f t="shared" si="43"/>
        <v>2420349</v>
      </c>
      <c r="AA114" s="43">
        <f t="shared" si="43"/>
        <v>2894078</v>
      </c>
      <c r="AB114" s="43">
        <f t="shared" si="43"/>
        <v>2894078</v>
      </c>
      <c r="AC114" s="43">
        <f t="shared" si="43"/>
        <v>2894078</v>
      </c>
      <c r="AD114" s="43">
        <f t="shared" si="43"/>
        <v>2894078</v>
      </c>
      <c r="AE114" s="43">
        <f t="shared" si="43"/>
        <v>2894078</v>
      </c>
      <c r="AF114" s="164"/>
      <c r="AG114" s="43">
        <f t="shared" si="27"/>
        <v>2894078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368663</v>
      </c>
      <c r="F118" s="43">
        <f t="shared" si="44"/>
        <v>344671</v>
      </c>
      <c r="G118" s="43">
        <f t="shared" si="44"/>
        <v>437544</v>
      </c>
      <c r="H118" s="43">
        <f t="shared" si="44"/>
        <v>433902</v>
      </c>
      <c r="I118" s="43">
        <f t="shared" si="44"/>
        <v>475776</v>
      </c>
      <c r="J118" s="43">
        <f t="shared" si="44"/>
        <v>504830</v>
      </c>
      <c r="K118" s="43">
        <f t="shared" si="44"/>
        <v>662850</v>
      </c>
      <c r="L118" s="43">
        <f t="shared" si="44"/>
        <v>652150</v>
      </c>
      <c r="M118" s="43">
        <f t="shared" si="44"/>
        <v>472062</v>
      </c>
      <c r="N118" s="43">
        <f t="shared" si="44"/>
        <v>413997</v>
      </c>
      <c r="O118" s="43">
        <f t="shared" si="44"/>
        <v>391854</v>
      </c>
      <c r="P118" s="43">
        <f t="shared" si="44"/>
        <v>385420</v>
      </c>
      <c r="Q118" s="43">
        <f t="shared" ref="Q118:Q127" si="45">SUM(E118:P118)</f>
        <v>5543719</v>
      </c>
      <c r="R118" s="44"/>
      <c r="S118" s="44"/>
      <c r="T118" s="43">
        <f>SUM($E118:E118)</f>
        <v>368663</v>
      </c>
      <c r="U118" s="43">
        <f>SUM($E118:F118)</f>
        <v>713334</v>
      </c>
      <c r="V118" s="43">
        <f>SUM($E118:G118)</f>
        <v>1150878</v>
      </c>
      <c r="W118" s="43">
        <f>SUM($E118:H118)</f>
        <v>1584780</v>
      </c>
      <c r="X118" s="43">
        <f>SUM($E118:I118)</f>
        <v>2060556</v>
      </c>
      <c r="Y118" s="43">
        <f>SUM($E118:J118)</f>
        <v>2565386</v>
      </c>
      <c r="Z118" s="43">
        <f>SUM($E118:K118)</f>
        <v>3228236</v>
      </c>
      <c r="AA118" s="43">
        <f>SUM($E118:L118)</f>
        <v>3880386</v>
      </c>
      <c r="AB118" s="43">
        <f>SUM($E118:M118)</f>
        <v>4352448</v>
      </c>
      <c r="AC118" s="43">
        <f>SUM($E118:N118)</f>
        <v>4766445</v>
      </c>
      <c r="AD118" s="43">
        <f>SUM($E118:O118)</f>
        <v>5158299</v>
      </c>
      <c r="AE118" s="43">
        <f>SUM($E118:P118)</f>
        <v>5543719</v>
      </c>
      <c r="AF118" s="164"/>
      <c r="AG118" s="43">
        <f t="shared" si="27"/>
        <v>3880386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331372</v>
      </c>
      <c r="F119" s="43">
        <f t="shared" si="44"/>
        <v>295402</v>
      </c>
      <c r="G119" s="43">
        <f t="shared" si="44"/>
        <v>395639</v>
      </c>
      <c r="H119" s="43">
        <f t="shared" si="44"/>
        <v>375143</v>
      </c>
      <c r="I119" s="43">
        <f t="shared" si="44"/>
        <v>430733</v>
      </c>
      <c r="J119" s="43">
        <f t="shared" si="44"/>
        <v>495246</v>
      </c>
      <c r="K119" s="43">
        <f t="shared" si="44"/>
        <v>611194</v>
      </c>
      <c r="L119" s="43">
        <f t="shared" si="44"/>
        <v>637918</v>
      </c>
      <c r="M119" s="43">
        <f t="shared" si="44"/>
        <v>469980</v>
      </c>
      <c r="N119" s="43">
        <f t="shared" si="44"/>
        <v>459825</v>
      </c>
      <c r="O119" s="43">
        <f t="shared" si="44"/>
        <v>422178</v>
      </c>
      <c r="P119" s="43">
        <f t="shared" si="44"/>
        <v>369142</v>
      </c>
      <c r="Q119" s="43">
        <f t="shared" si="45"/>
        <v>5293772</v>
      </c>
      <c r="R119" s="44"/>
      <c r="S119" s="44"/>
      <c r="T119" s="43">
        <f>SUM($E119:E119)</f>
        <v>331372</v>
      </c>
      <c r="U119" s="43">
        <f>SUM($E119:F119)</f>
        <v>626774</v>
      </c>
      <c r="V119" s="43">
        <f>SUM($E119:G119)</f>
        <v>1022413</v>
      </c>
      <c r="W119" s="43">
        <f>SUM($E119:H119)</f>
        <v>1397556</v>
      </c>
      <c r="X119" s="43">
        <f>SUM($E119:I119)</f>
        <v>1828289</v>
      </c>
      <c r="Y119" s="43">
        <f>SUM($E119:J119)</f>
        <v>2323535</v>
      </c>
      <c r="Z119" s="43">
        <f>SUM($E119:K119)</f>
        <v>2934729</v>
      </c>
      <c r="AA119" s="43">
        <f>SUM($E119:L119)</f>
        <v>3572647</v>
      </c>
      <c r="AB119" s="43">
        <f>SUM($E119:M119)</f>
        <v>4042627</v>
      </c>
      <c r="AC119" s="43">
        <f>SUM($E119:N119)</f>
        <v>4502452</v>
      </c>
      <c r="AD119" s="43">
        <f>SUM($E119:O119)</f>
        <v>4924630</v>
      </c>
      <c r="AE119" s="43">
        <f>SUM($E119:P119)</f>
        <v>5293772</v>
      </c>
      <c r="AF119" s="164"/>
      <c r="AG119" s="43">
        <f t="shared" si="27"/>
        <v>3572647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325280</v>
      </c>
      <c r="F120" s="43">
        <f t="shared" si="44"/>
        <v>317806</v>
      </c>
      <c r="G120" s="43">
        <f t="shared" si="44"/>
        <v>403307</v>
      </c>
      <c r="H120" s="43">
        <f t="shared" si="44"/>
        <v>362254</v>
      </c>
      <c r="I120" s="43">
        <f t="shared" si="44"/>
        <v>433605</v>
      </c>
      <c r="J120" s="43">
        <f t="shared" si="44"/>
        <v>453427</v>
      </c>
      <c r="K120" s="43">
        <f t="shared" si="44"/>
        <v>578006</v>
      </c>
      <c r="L120" s="43">
        <f t="shared" si="44"/>
        <v>629517</v>
      </c>
      <c r="M120" s="43">
        <f t="shared" si="44"/>
        <v>419873</v>
      </c>
      <c r="N120" s="43">
        <f t="shared" si="44"/>
        <v>415397</v>
      </c>
      <c r="O120" s="43">
        <f t="shared" si="44"/>
        <v>367019</v>
      </c>
      <c r="P120" s="43">
        <f t="shared" si="44"/>
        <v>330320</v>
      </c>
      <c r="Q120" s="43">
        <f t="shared" si="45"/>
        <v>5035811</v>
      </c>
      <c r="R120" s="44"/>
      <c r="S120" s="44"/>
      <c r="T120" s="43">
        <f>SUM($E120:E120)</f>
        <v>325280</v>
      </c>
      <c r="U120" s="43">
        <f>SUM($E120:F120)</f>
        <v>643086</v>
      </c>
      <c r="V120" s="43">
        <f>SUM($E120:G120)</f>
        <v>1046393</v>
      </c>
      <c r="W120" s="43">
        <f>SUM($E120:H120)</f>
        <v>1408647</v>
      </c>
      <c r="X120" s="43">
        <f>SUM($E120:I120)</f>
        <v>1842252</v>
      </c>
      <c r="Y120" s="43">
        <f>SUM($E120:J120)</f>
        <v>2295679</v>
      </c>
      <c r="Z120" s="43">
        <f>SUM($E120:K120)</f>
        <v>2873685</v>
      </c>
      <c r="AA120" s="43">
        <f>SUM($E120:L120)</f>
        <v>3503202</v>
      </c>
      <c r="AB120" s="43">
        <f>SUM($E120:M120)</f>
        <v>3923075</v>
      </c>
      <c r="AC120" s="43">
        <f>SUM($E120:N120)</f>
        <v>4338472</v>
      </c>
      <c r="AD120" s="43">
        <f>SUM($E120:O120)</f>
        <v>4705491</v>
      </c>
      <c r="AE120" s="43">
        <f>SUM($E120:P120)</f>
        <v>5035811</v>
      </c>
      <c r="AF120" s="164"/>
      <c r="AG120" s="43">
        <f t="shared" si="27"/>
        <v>3503202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291967</v>
      </c>
      <c r="F121" s="43">
        <f t="shared" si="44"/>
        <v>300735</v>
      </c>
      <c r="G121" s="43">
        <f t="shared" si="44"/>
        <v>374947</v>
      </c>
      <c r="H121" s="43">
        <f t="shared" si="44"/>
        <v>357849</v>
      </c>
      <c r="I121" s="43">
        <f t="shared" si="44"/>
        <v>420370</v>
      </c>
      <c r="J121" s="43">
        <f t="shared" si="44"/>
        <v>396387</v>
      </c>
      <c r="K121" s="43">
        <f t="shared" si="44"/>
        <v>525288</v>
      </c>
      <c r="L121" s="43">
        <f t="shared" si="44"/>
        <v>569406</v>
      </c>
      <c r="M121" s="43">
        <f t="shared" si="44"/>
        <v>422961</v>
      </c>
      <c r="N121" s="43">
        <f t="shared" si="44"/>
        <v>392568</v>
      </c>
      <c r="O121" s="43">
        <f t="shared" si="44"/>
        <v>364145</v>
      </c>
      <c r="P121" s="43">
        <f t="shared" si="44"/>
        <v>346158</v>
      </c>
      <c r="Q121" s="43">
        <f t="shared" si="45"/>
        <v>4762781</v>
      </c>
      <c r="R121" s="44"/>
      <c r="S121" s="44"/>
      <c r="T121" s="43">
        <f>SUM($E121:E121)</f>
        <v>291967</v>
      </c>
      <c r="U121" s="43">
        <f>SUM($E121:F121)</f>
        <v>592702</v>
      </c>
      <c r="V121" s="43">
        <f>SUM($E121:G121)</f>
        <v>967649</v>
      </c>
      <c r="W121" s="43">
        <f>SUM($E121:H121)</f>
        <v>1325498</v>
      </c>
      <c r="X121" s="43">
        <f>SUM($E121:I121)</f>
        <v>1745868</v>
      </c>
      <c r="Y121" s="43">
        <f>SUM($E121:J121)</f>
        <v>2142255</v>
      </c>
      <c r="Z121" s="43">
        <f>SUM($E121:K121)</f>
        <v>2667543</v>
      </c>
      <c r="AA121" s="43">
        <f>SUM($E121:L121)</f>
        <v>3236949</v>
      </c>
      <c r="AB121" s="43">
        <f>SUM($E121:M121)</f>
        <v>3659910</v>
      </c>
      <c r="AC121" s="43">
        <f>SUM($E121:N121)</f>
        <v>4052478</v>
      </c>
      <c r="AD121" s="43">
        <f>SUM($E121:O121)</f>
        <v>4416623</v>
      </c>
      <c r="AE121" s="43">
        <f>SUM($E121:P121)</f>
        <v>4762781</v>
      </c>
      <c r="AF121" s="164"/>
      <c r="AG121" s="43">
        <f t="shared" si="27"/>
        <v>3236949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293457</v>
      </c>
      <c r="F122" s="43">
        <f t="shared" si="44"/>
        <v>275701</v>
      </c>
      <c r="G122" s="43">
        <f t="shared" si="44"/>
        <v>374223</v>
      </c>
      <c r="H122" s="43">
        <f t="shared" si="44"/>
        <v>363736</v>
      </c>
      <c r="I122" s="43">
        <f t="shared" si="44"/>
        <v>398307</v>
      </c>
      <c r="J122" s="43">
        <f t="shared" si="44"/>
        <v>408142</v>
      </c>
      <c r="K122" s="43">
        <f t="shared" si="44"/>
        <v>543219</v>
      </c>
      <c r="L122" s="43">
        <f t="shared" si="44"/>
        <v>564856</v>
      </c>
      <c r="M122" s="43">
        <f t="shared" si="44"/>
        <v>412274</v>
      </c>
      <c r="N122" s="43">
        <f t="shared" si="44"/>
        <v>407231</v>
      </c>
      <c r="O122" s="43">
        <f t="shared" si="44"/>
        <v>370272</v>
      </c>
      <c r="P122" s="43">
        <f t="shared" si="44"/>
        <v>356836</v>
      </c>
      <c r="Q122" s="43">
        <f t="shared" si="45"/>
        <v>4768254</v>
      </c>
      <c r="R122" s="44"/>
      <c r="S122" s="44"/>
      <c r="T122" s="43">
        <f>SUM($E122:E122)</f>
        <v>293457</v>
      </c>
      <c r="U122" s="43">
        <f>SUM($E122:F122)</f>
        <v>569158</v>
      </c>
      <c r="V122" s="43">
        <f>SUM($E122:G122)</f>
        <v>943381</v>
      </c>
      <c r="W122" s="43">
        <f>SUM($E122:H122)</f>
        <v>1307117</v>
      </c>
      <c r="X122" s="43">
        <f>SUM($E122:I122)</f>
        <v>1705424</v>
      </c>
      <c r="Y122" s="43">
        <f>SUM($E122:J122)</f>
        <v>2113566</v>
      </c>
      <c r="Z122" s="43">
        <f>SUM($E122:K122)</f>
        <v>2656785</v>
      </c>
      <c r="AA122" s="43">
        <f>SUM($E122:L122)</f>
        <v>3221641</v>
      </c>
      <c r="AB122" s="43">
        <f>SUM($E122:M122)</f>
        <v>3633915</v>
      </c>
      <c r="AC122" s="43">
        <f>SUM($E122:N122)</f>
        <v>4041146</v>
      </c>
      <c r="AD122" s="43">
        <f>SUM($E122:O122)</f>
        <v>4411418</v>
      </c>
      <c r="AE122" s="43">
        <f>SUM($E122:P122)</f>
        <v>4768254</v>
      </c>
      <c r="AF122" s="164"/>
      <c r="AG122" s="43">
        <f t="shared" si="27"/>
        <v>3221641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300023</v>
      </c>
      <c r="F123" s="43">
        <f t="shared" si="44"/>
        <v>284986</v>
      </c>
      <c r="G123" s="43">
        <f t="shared" si="44"/>
        <v>354723</v>
      </c>
      <c r="H123" s="43">
        <f t="shared" si="44"/>
        <v>367315</v>
      </c>
      <c r="I123" s="43">
        <f t="shared" si="44"/>
        <v>396504</v>
      </c>
      <c r="J123" s="43">
        <f t="shared" si="44"/>
        <v>421905</v>
      </c>
      <c r="K123" s="43">
        <f t="shared" si="44"/>
        <v>553403</v>
      </c>
      <c r="L123" s="43">
        <f t="shared" si="44"/>
        <v>548609</v>
      </c>
      <c r="M123" s="43">
        <f t="shared" si="44"/>
        <v>418719</v>
      </c>
      <c r="N123" s="43">
        <f t="shared" si="44"/>
        <v>393126</v>
      </c>
      <c r="O123" s="43">
        <f t="shared" si="44"/>
        <v>364052</v>
      </c>
      <c r="P123" s="43">
        <f t="shared" si="44"/>
        <v>368699</v>
      </c>
      <c r="Q123" s="43">
        <f t="shared" si="45"/>
        <v>4772064</v>
      </c>
      <c r="R123" s="44"/>
      <c r="S123" s="44"/>
      <c r="T123" s="43">
        <f>SUM($E123:E123)</f>
        <v>300023</v>
      </c>
      <c r="U123" s="43">
        <f>SUM($E123:F123)</f>
        <v>585009</v>
      </c>
      <c r="V123" s="43">
        <f>SUM($E123:G123)</f>
        <v>939732</v>
      </c>
      <c r="W123" s="43">
        <f>SUM($E123:H123)</f>
        <v>1307047</v>
      </c>
      <c r="X123" s="43">
        <f>SUM($E123:I123)</f>
        <v>1703551</v>
      </c>
      <c r="Y123" s="43">
        <f>SUM($E123:J123)</f>
        <v>2125456</v>
      </c>
      <c r="Z123" s="43">
        <f>SUM($E123:K123)</f>
        <v>2678859</v>
      </c>
      <c r="AA123" s="43">
        <f>SUM($E123:L123)</f>
        <v>3227468</v>
      </c>
      <c r="AB123" s="43">
        <f>SUM($E123:M123)</f>
        <v>3646187</v>
      </c>
      <c r="AC123" s="43">
        <f>SUM($E123:N123)</f>
        <v>4039313</v>
      </c>
      <c r="AD123" s="43">
        <f>SUM($E123:O123)</f>
        <v>4403365</v>
      </c>
      <c r="AE123" s="43">
        <f>SUM($E123:P123)</f>
        <v>4772064</v>
      </c>
      <c r="AF123" s="164"/>
      <c r="AG123" s="43">
        <f t="shared" si="27"/>
        <v>3227468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298145</v>
      </c>
      <c r="F124" s="43">
        <f t="shared" si="44"/>
        <v>306839</v>
      </c>
      <c r="G124" s="43">
        <f t="shared" si="44"/>
        <v>380725</v>
      </c>
      <c r="H124" s="43">
        <f t="shared" si="44"/>
        <v>361936</v>
      </c>
      <c r="I124" s="43">
        <f t="shared" si="44"/>
        <v>390899</v>
      </c>
      <c r="J124" s="43">
        <f t="shared" si="44"/>
        <v>430697</v>
      </c>
      <c r="K124" s="43">
        <f t="shared" si="44"/>
        <v>531574</v>
      </c>
      <c r="L124" s="43">
        <f t="shared" si="44"/>
        <v>558528</v>
      </c>
      <c r="M124" s="43">
        <f t="shared" si="44"/>
        <v>404273</v>
      </c>
      <c r="N124" s="43">
        <f t="shared" si="44"/>
        <v>380265</v>
      </c>
      <c r="O124" s="43">
        <f t="shared" si="44"/>
        <v>351520</v>
      </c>
      <c r="P124" s="43">
        <f t="shared" si="44"/>
        <v>351622</v>
      </c>
      <c r="Q124" s="43">
        <f t="shared" si="45"/>
        <v>4747023</v>
      </c>
      <c r="R124" s="44"/>
      <c r="S124" s="44"/>
      <c r="T124" s="43">
        <f>SUM($E124:E124)</f>
        <v>298145</v>
      </c>
      <c r="U124" s="43">
        <f>SUM($E124:F124)</f>
        <v>604984</v>
      </c>
      <c r="V124" s="43">
        <f>SUM($E124:G124)</f>
        <v>985709</v>
      </c>
      <c r="W124" s="43">
        <f>SUM($E124:H124)</f>
        <v>1347645</v>
      </c>
      <c r="X124" s="43">
        <f>SUM($E124:I124)</f>
        <v>1738544</v>
      </c>
      <c r="Y124" s="43">
        <f>SUM($E124:J124)</f>
        <v>2169241</v>
      </c>
      <c r="Z124" s="43">
        <f>SUM($E124:K124)</f>
        <v>2700815</v>
      </c>
      <c r="AA124" s="43">
        <f>SUM($E124:L124)</f>
        <v>3259343</v>
      </c>
      <c r="AB124" s="43">
        <f>SUM($E124:M124)</f>
        <v>3663616</v>
      </c>
      <c r="AC124" s="43">
        <f>SUM($E124:N124)</f>
        <v>4043881</v>
      </c>
      <c r="AD124" s="43">
        <f>SUM($E124:O124)</f>
        <v>4395401</v>
      </c>
      <c r="AE124" s="43">
        <f>SUM($E124:P124)</f>
        <v>4747023</v>
      </c>
      <c r="AF124" s="164"/>
      <c r="AG124" s="43">
        <f t="shared" si="27"/>
        <v>3259343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295667</v>
      </c>
      <c r="F125" s="43">
        <f t="shared" si="44"/>
        <v>289035</v>
      </c>
      <c r="G125" s="43">
        <f t="shared" si="44"/>
        <v>380499</v>
      </c>
      <c r="H125" s="43">
        <f t="shared" si="44"/>
        <v>351690</v>
      </c>
      <c r="I125" s="43">
        <f t="shared" si="44"/>
        <v>397072</v>
      </c>
      <c r="J125" s="43">
        <f t="shared" si="44"/>
        <v>422120</v>
      </c>
      <c r="K125" s="43">
        <f t="shared" si="44"/>
        <v>516685</v>
      </c>
      <c r="L125" s="43">
        <f t="shared" si="44"/>
        <v>543071</v>
      </c>
      <c r="M125" s="43">
        <f t="shared" si="44"/>
        <v>393697</v>
      </c>
      <c r="N125" s="43">
        <f t="shared" si="44"/>
        <v>380348</v>
      </c>
      <c r="O125" s="43">
        <f t="shared" si="44"/>
        <v>349160</v>
      </c>
      <c r="P125" s="43">
        <f t="shared" si="44"/>
        <v>334590</v>
      </c>
      <c r="Q125" s="43">
        <f t="shared" si="45"/>
        <v>4653634</v>
      </c>
      <c r="R125" s="44"/>
      <c r="S125" s="44"/>
      <c r="T125" s="43">
        <f>SUM($E125:E125)</f>
        <v>295667</v>
      </c>
      <c r="U125" s="43">
        <f>SUM($E125:F125)</f>
        <v>584702</v>
      </c>
      <c r="V125" s="43">
        <f>SUM($E125:G125)</f>
        <v>965201</v>
      </c>
      <c r="W125" s="43">
        <f>SUM($E125:H125)</f>
        <v>1316891</v>
      </c>
      <c r="X125" s="43">
        <f>SUM($E125:I125)</f>
        <v>1713963</v>
      </c>
      <c r="Y125" s="43">
        <f>SUM($E125:J125)</f>
        <v>2136083</v>
      </c>
      <c r="Z125" s="43">
        <f>SUM($E125:K125)</f>
        <v>2652768</v>
      </c>
      <c r="AA125" s="43">
        <f>SUM($E125:L125)</f>
        <v>3195839</v>
      </c>
      <c r="AB125" s="43">
        <f>SUM($E125:M125)</f>
        <v>3589536</v>
      </c>
      <c r="AC125" s="43">
        <f>SUM($E125:N125)</f>
        <v>3969884</v>
      </c>
      <c r="AD125" s="43">
        <f>SUM($E125:O125)</f>
        <v>4319044</v>
      </c>
      <c r="AE125" s="43">
        <f>SUM($E125:P125)</f>
        <v>4653634</v>
      </c>
      <c r="AF125" s="164"/>
      <c r="AG125" s="43">
        <f t="shared" si="27"/>
        <v>3195839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267431</v>
      </c>
      <c r="F126" s="43">
        <f t="shared" si="44"/>
        <v>267120</v>
      </c>
      <c r="G126" s="43">
        <f t="shared" si="44"/>
        <v>336106</v>
      </c>
      <c r="H126" s="43">
        <f t="shared" si="44"/>
        <v>332507</v>
      </c>
      <c r="I126" s="43">
        <f t="shared" si="44"/>
        <v>374066</v>
      </c>
      <c r="J126" s="43">
        <f t="shared" si="44"/>
        <v>402330</v>
      </c>
      <c r="K126" s="43">
        <f t="shared" si="44"/>
        <v>484673</v>
      </c>
      <c r="L126" s="43">
        <f t="shared" si="44"/>
        <v>528038</v>
      </c>
      <c r="M126" s="43">
        <f t="shared" si="44"/>
        <v>365665</v>
      </c>
      <c r="N126" s="43">
        <f t="shared" si="44"/>
        <v>369940</v>
      </c>
      <c r="O126" s="43">
        <f t="shared" si="44"/>
        <v>293694</v>
      </c>
      <c r="P126" s="43">
        <f t="shared" si="44"/>
        <v>318768</v>
      </c>
      <c r="Q126" s="43">
        <f t="shared" si="45"/>
        <v>4340338</v>
      </c>
      <c r="R126" s="44"/>
      <c r="S126" s="44"/>
      <c r="T126" s="43">
        <f>SUM($E126:E126)</f>
        <v>267431</v>
      </c>
      <c r="U126" s="43">
        <f>SUM($E126:F126)</f>
        <v>534551</v>
      </c>
      <c r="V126" s="43">
        <f>SUM($E126:G126)</f>
        <v>870657</v>
      </c>
      <c r="W126" s="43">
        <f>SUM($E126:H126)</f>
        <v>1203164</v>
      </c>
      <c r="X126" s="43">
        <f>SUM($E126:I126)</f>
        <v>1577230</v>
      </c>
      <c r="Y126" s="43">
        <f>SUM($E126:J126)</f>
        <v>1979560</v>
      </c>
      <c r="Z126" s="43">
        <f>SUM($E126:K126)</f>
        <v>2464233</v>
      </c>
      <c r="AA126" s="43">
        <f>SUM($E126:L126)</f>
        <v>2992271</v>
      </c>
      <c r="AB126" s="43">
        <f>SUM($E126:M126)</f>
        <v>3357936</v>
      </c>
      <c r="AC126" s="43">
        <f>SUM($E126:N126)</f>
        <v>3727876</v>
      </c>
      <c r="AD126" s="43">
        <f>SUM($E126:O126)</f>
        <v>4021570</v>
      </c>
      <c r="AE126" s="43">
        <f>SUM($E126:P126)</f>
        <v>4340338</v>
      </c>
      <c r="AF126" s="164"/>
      <c r="AG126" s="43">
        <f t="shared" si="27"/>
        <v>2992271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258071</v>
      </c>
      <c r="F127" s="43">
        <f t="shared" si="44"/>
        <v>234191</v>
      </c>
      <c r="G127" s="43">
        <f t="shared" si="44"/>
        <v>318362</v>
      </c>
      <c r="H127" s="43">
        <f t="shared" si="44"/>
        <v>311196</v>
      </c>
      <c r="I127" s="43">
        <f t="shared" si="44"/>
        <v>356973</v>
      </c>
      <c r="J127" s="43">
        <f t="shared" si="44"/>
        <v>375566</v>
      </c>
      <c r="K127" s="43">
        <f t="shared" si="44"/>
        <v>488693</v>
      </c>
      <c r="L127" s="43">
        <f t="shared" si="44"/>
        <v>496728</v>
      </c>
      <c r="M127" s="43">
        <f t="shared" si="44"/>
        <v>371271</v>
      </c>
      <c r="N127" s="43">
        <f t="shared" si="44"/>
        <v>348857</v>
      </c>
      <c r="O127" s="43">
        <f t="shared" si="44"/>
        <v>298125</v>
      </c>
      <c r="P127" s="43">
        <f t="shared" si="44"/>
        <v>297902</v>
      </c>
      <c r="Q127" s="43">
        <f t="shared" si="45"/>
        <v>4155935</v>
      </c>
      <c r="R127" s="44"/>
      <c r="S127" s="44"/>
      <c r="T127" s="43">
        <f>SUM($E127:E127)</f>
        <v>258071</v>
      </c>
      <c r="U127" s="43">
        <f>SUM($E127:F127)</f>
        <v>492262</v>
      </c>
      <c r="V127" s="43">
        <f>SUM($E127:G127)</f>
        <v>810624</v>
      </c>
      <c r="W127" s="43">
        <f>SUM($E127:H127)</f>
        <v>1121820</v>
      </c>
      <c r="X127" s="43">
        <f>SUM($E127:I127)</f>
        <v>1478793</v>
      </c>
      <c r="Y127" s="43">
        <f>SUM($E127:J127)</f>
        <v>1854359</v>
      </c>
      <c r="Z127" s="43">
        <f>SUM($E127:K127)</f>
        <v>2343052</v>
      </c>
      <c r="AA127" s="43">
        <f>SUM($E127:L127)</f>
        <v>2839780</v>
      </c>
      <c r="AB127" s="43">
        <f>SUM($E127:M127)</f>
        <v>3211051</v>
      </c>
      <c r="AC127" s="43">
        <f>SUM($E127:N127)</f>
        <v>3559908</v>
      </c>
      <c r="AD127" s="43">
        <f>SUM($E127:O127)</f>
        <v>3858033</v>
      </c>
      <c r="AE127" s="43">
        <f>SUM($E127:P127)</f>
        <v>4155935</v>
      </c>
      <c r="AF127" s="164"/>
      <c r="AG127" s="43">
        <f t="shared" si="27"/>
        <v>2839780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6">SUMIFS(E$11:E$115,$A$11:$A$115,$A128,$C$11:$C$115,$C128)</f>
        <v>253355</v>
      </c>
      <c r="F128" s="43">
        <f t="shared" si="46"/>
        <v>234874</v>
      </c>
      <c r="G128" s="43">
        <f t="shared" si="46"/>
        <v>311010</v>
      </c>
      <c r="H128" s="43">
        <f t="shared" si="46"/>
        <v>289380</v>
      </c>
      <c r="I128" s="43">
        <f t="shared" si="46"/>
        <v>350433</v>
      </c>
      <c r="J128" s="43">
        <f t="shared" si="46"/>
        <v>377094</v>
      </c>
      <c r="K128" s="43">
        <f t="shared" si="46"/>
        <v>489198</v>
      </c>
      <c r="L128" s="43">
        <f t="shared" si="46"/>
        <v>487466</v>
      </c>
      <c r="M128" s="43">
        <f t="shared" si="46"/>
        <v>370332</v>
      </c>
      <c r="N128" s="43">
        <f t="shared" si="46"/>
        <v>351894</v>
      </c>
      <c r="O128" s="43">
        <f t="shared" si="46"/>
        <v>293110</v>
      </c>
      <c r="P128" s="43">
        <f t="shared" si="46"/>
        <v>289338</v>
      </c>
      <c r="Q128" s="43">
        <f t="shared" ref="Q128:Q131" si="47">SUM(E128:P128)</f>
        <v>4097484</v>
      </c>
      <c r="R128" s="44"/>
      <c r="S128" s="44"/>
      <c r="T128" s="43">
        <f>SUM($E128:E128)</f>
        <v>253355</v>
      </c>
      <c r="U128" s="43">
        <f>SUM($E128:F128)</f>
        <v>488229</v>
      </c>
      <c r="V128" s="43">
        <f>SUM($E128:G128)</f>
        <v>799239</v>
      </c>
      <c r="W128" s="43">
        <f>SUM($E128:H128)</f>
        <v>1088619</v>
      </c>
      <c r="X128" s="43">
        <f>SUM($E128:I128)</f>
        <v>1439052</v>
      </c>
      <c r="Y128" s="43">
        <f>SUM($E128:J128)</f>
        <v>1816146</v>
      </c>
      <c r="Z128" s="43">
        <f>SUM($E128:K128)</f>
        <v>2305344</v>
      </c>
      <c r="AA128" s="43">
        <f>SUM($E128:L128)</f>
        <v>2792810</v>
      </c>
      <c r="AB128" s="43">
        <f>SUM($E128:M128)</f>
        <v>3163142</v>
      </c>
      <c r="AC128" s="43">
        <f>SUM($E128:N128)</f>
        <v>3515036</v>
      </c>
      <c r="AD128" s="43">
        <f>SUM($E128:O128)</f>
        <v>3808146</v>
      </c>
      <c r="AE128" s="43">
        <f>SUM($E128:P128)</f>
        <v>4097484</v>
      </c>
      <c r="AF128" s="164"/>
      <c r="AG128" s="43">
        <f t="shared" si="27"/>
        <v>2792810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6"/>
        <v>252975</v>
      </c>
      <c r="F129" s="43">
        <f t="shared" si="46"/>
        <v>240401</v>
      </c>
      <c r="G129" s="43">
        <f t="shared" si="46"/>
        <v>288097</v>
      </c>
      <c r="H129" s="43">
        <f t="shared" si="46"/>
        <v>310128</v>
      </c>
      <c r="I129" s="43">
        <f t="shared" si="46"/>
        <v>326712</v>
      </c>
      <c r="J129" s="43">
        <f t="shared" si="46"/>
        <v>373013</v>
      </c>
      <c r="K129" s="43">
        <f t="shared" si="46"/>
        <v>489917</v>
      </c>
      <c r="L129" s="43">
        <f t="shared" si="46"/>
        <v>492160</v>
      </c>
      <c r="M129" s="43">
        <f t="shared" si="46"/>
        <v>377471</v>
      </c>
      <c r="N129" s="43">
        <f t="shared" si="46"/>
        <v>354972</v>
      </c>
      <c r="O129" s="43">
        <f t="shared" si="46"/>
        <v>300185</v>
      </c>
      <c r="P129" s="43">
        <f t="shared" si="46"/>
        <v>310963</v>
      </c>
      <c r="Q129" s="43">
        <f t="shared" ref="Q129" si="48">SUM(E129:P129)</f>
        <v>4116994</v>
      </c>
      <c r="R129" s="44"/>
      <c r="S129" s="44"/>
      <c r="T129" s="43">
        <f>SUM($E129:E129)</f>
        <v>252975</v>
      </c>
      <c r="U129" s="43">
        <f>SUM($E129:F129)</f>
        <v>493376</v>
      </c>
      <c r="V129" s="43">
        <f>SUM($E129:G129)</f>
        <v>781473</v>
      </c>
      <c r="W129" s="43">
        <f>SUM($E129:H129)</f>
        <v>1091601</v>
      </c>
      <c r="X129" s="43">
        <f>SUM($E129:I129)</f>
        <v>1418313</v>
      </c>
      <c r="Y129" s="43">
        <f>SUM($E129:J129)</f>
        <v>1791326</v>
      </c>
      <c r="Z129" s="43">
        <f>SUM($E129:K129)</f>
        <v>2281243</v>
      </c>
      <c r="AA129" s="43">
        <f>SUM($E129:L129)</f>
        <v>2773403</v>
      </c>
      <c r="AB129" s="43">
        <f>SUM($E129:M129)</f>
        <v>3150874</v>
      </c>
      <c r="AC129" s="43">
        <f>SUM($E129:N129)</f>
        <v>3505846</v>
      </c>
      <c r="AD129" s="43">
        <f>SUM($E129:O129)</f>
        <v>3806031</v>
      </c>
      <c r="AE129" s="43">
        <f>SUM($E129:P129)</f>
        <v>4116994</v>
      </c>
      <c r="AF129" s="164"/>
      <c r="AG129" s="43">
        <f t="shared" si="27"/>
        <v>2773403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6"/>
        <v>257135</v>
      </c>
      <c r="F130" s="43">
        <f t="shared" si="46"/>
        <v>243936</v>
      </c>
      <c r="G130" s="43">
        <f t="shared" si="46"/>
        <v>329733</v>
      </c>
      <c r="H130" s="43">
        <f t="shared" si="46"/>
        <v>292533</v>
      </c>
      <c r="I130" s="43">
        <f t="shared" si="46"/>
        <v>345540</v>
      </c>
      <c r="J130" s="43">
        <f t="shared" si="46"/>
        <v>390298</v>
      </c>
      <c r="K130" s="43">
        <f t="shared" si="46"/>
        <v>485629</v>
      </c>
      <c r="L130" s="43">
        <f t="shared" si="46"/>
        <v>497636</v>
      </c>
      <c r="M130" s="43">
        <f t="shared" si="46"/>
        <v>355585</v>
      </c>
      <c r="N130" s="43">
        <f t="shared" si="46"/>
        <v>331188</v>
      </c>
      <c r="O130" s="43">
        <f t="shared" si="46"/>
        <v>285658</v>
      </c>
      <c r="P130" s="43">
        <f t="shared" si="46"/>
        <v>297708</v>
      </c>
      <c r="Q130" s="43">
        <f t="shared" si="47"/>
        <v>4112579</v>
      </c>
      <c r="R130" s="44"/>
      <c r="S130" s="44"/>
      <c r="T130" s="43">
        <f>SUM($E130:E130)</f>
        <v>257135</v>
      </c>
      <c r="U130" s="43">
        <f>SUM($E130:F130)</f>
        <v>501071</v>
      </c>
      <c r="V130" s="43">
        <f>SUM($E130:G130)</f>
        <v>830804</v>
      </c>
      <c r="W130" s="43">
        <f>SUM($E130:H130)</f>
        <v>1123337</v>
      </c>
      <c r="X130" s="43">
        <f>SUM($E130:I130)</f>
        <v>1468877</v>
      </c>
      <c r="Y130" s="43">
        <f>SUM($E130:J130)</f>
        <v>1859175</v>
      </c>
      <c r="Z130" s="43">
        <f>SUM($E130:K130)</f>
        <v>2344804</v>
      </c>
      <c r="AA130" s="43">
        <f>SUM($E130:L130)</f>
        <v>2842440</v>
      </c>
      <c r="AB130" s="43">
        <f>SUM($E130:M130)</f>
        <v>3198025</v>
      </c>
      <c r="AC130" s="43">
        <f>SUM($E130:N130)</f>
        <v>3529213</v>
      </c>
      <c r="AD130" s="43">
        <f>SUM($E130:O130)</f>
        <v>3814871</v>
      </c>
      <c r="AE130" s="43">
        <f>SUM($E130:P130)</f>
        <v>4112579</v>
      </c>
      <c r="AF130" s="164"/>
      <c r="AG130" s="43">
        <f t="shared" si="27"/>
        <v>2842440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6"/>
        <v>223762</v>
      </c>
      <c r="F131" s="43">
        <f t="shared" si="46"/>
        <v>227260</v>
      </c>
      <c r="G131" s="43">
        <f t="shared" si="46"/>
        <v>305826</v>
      </c>
      <c r="H131" s="43">
        <f t="shared" si="46"/>
        <v>297759</v>
      </c>
      <c r="I131" s="43">
        <f t="shared" si="46"/>
        <v>335734</v>
      </c>
      <c r="J131" s="43">
        <f t="shared" si="46"/>
        <v>381529</v>
      </c>
      <c r="K131" s="43">
        <f t="shared" si="46"/>
        <v>469332</v>
      </c>
      <c r="L131" s="43">
        <f t="shared" si="46"/>
        <v>504141</v>
      </c>
      <c r="M131" s="43">
        <f t="shared" si="46"/>
        <v>354494</v>
      </c>
      <c r="N131" s="43">
        <f t="shared" si="46"/>
        <v>339488</v>
      </c>
      <c r="O131" s="43">
        <f t="shared" si="46"/>
        <v>292651</v>
      </c>
      <c r="P131" s="43">
        <f t="shared" si="46"/>
        <v>289951</v>
      </c>
      <c r="Q131" s="43">
        <f t="shared" si="47"/>
        <v>4021927</v>
      </c>
      <c r="R131" s="44"/>
      <c r="S131" s="44"/>
      <c r="T131" s="43">
        <f>SUM($E131:E131)</f>
        <v>223762</v>
      </c>
      <c r="U131" s="43">
        <f>SUM($E131:F131)</f>
        <v>451022</v>
      </c>
      <c r="V131" s="43">
        <f>SUM($E131:G131)</f>
        <v>756848</v>
      </c>
      <c r="W131" s="43">
        <f>SUM($E131:H131)</f>
        <v>1054607</v>
      </c>
      <c r="X131" s="43">
        <f>SUM($E131:I131)</f>
        <v>1390341</v>
      </c>
      <c r="Y131" s="43">
        <f>SUM($E131:J131)</f>
        <v>1771870</v>
      </c>
      <c r="Z131" s="43">
        <f>SUM($E131:K131)</f>
        <v>2241202</v>
      </c>
      <c r="AA131" s="43">
        <f>SUM($E131:L131)</f>
        <v>2745343</v>
      </c>
      <c r="AB131" s="43">
        <f>SUM($E131:M131)</f>
        <v>3099837</v>
      </c>
      <c r="AC131" s="43">
        <f>SUM($E131:N131)</f>
        <v>3439325</v>
      </c>
      <c r="AD131" s="43">
        <f>SUM($E131:O131)</f>
        <v>3731976</v>
      </c>
      <c r="AE131" s="43">
        <f>SUM($E131:P131)</f>
        <v>4021927</v>
      </c>
      <c r="AF131" s="164"/>
      <c r="AG131" s="43">
        <f t="shared" si="27"/>
        <v>2745343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6"/>
        <v>248604</v>
      </c>
      <c r="F132" s="43">
        <f t="shared" si="46"/>
        <v>245766</v>
      </c>
      <c r="G132" s="43">
        <f t="shared" si="46"/>
        <v>156910</v>
      </c>
      <c r="H132" s="43">
        <f t="shared" si="46"/>
        <v>15045</v>
      </c>
      <c r="I132" s="43">
        <f t="shared" si="46"/>
        <v>17797</v>
      </c>
      <c r="J132" s="43">
        <f t="shared" si="46"/>
        <v>23956</v>
      </c>
      <c r="K132" s="43">
        <f t="shared" si="46"/>
        <v>26162</v>
      </c>
      <c r="L132" s="43">
        <f t="shared" si="46"/>
        <v>28708</v>
      </c>
      <c r="M132" s="43">
        <f t="shared" si="46"/>
        <v>29275</v>
      </c>
      <c r="N132" s="43">
        <f t="shared" si="46"/>
        <v>30230</v>
      </c>
      <c r="O132" s="43">
        <f t="shared" si="46"/>
        <v>27029</v>
      </c>
      <c r="P132" s="43">
        <f t="shared" si="46"/>
        <v>26747</v>
      </c>
      <c r="Q132" s="43">
        <f t="shared" ref="Q132" si="49">SUM(E132:P132)</f>
        <v>876229</v>
      </c>
      <c r="R132" s="44"/>
      <c r="S132" s="44"/>
      <c r="T132" s="43">
        <f>SUM($E132:E132)</f>
        <v>248604</v>
      </c>
      <c r="U132" s="43">
        <f>SUM($E132:F132)</f>
        <v>494370</v>
      </c>
      <c r="V132" s="43">
        <f>SUM($E132:G132)</f>
        <v>651280</v>
      </c>
      <c r="W132" s="43">
        <f>SUM($E132:H132)</f>
        <v>666325</v>
      </c>
      <c r="X132" s="43">
        <f>SUM($E132:I132)</f>
        <v>684122</v>
      </c>
      <c r="Y132" s="43">
        <f>SUM($E132:J132)</f>
        <v>708078</v>
      </c>
      <c r="Z132" s="43">
        <f>SUM($E132:K132)</f>
        <v>734240</v>
      </c>
      <c r="AA132" s="43">
        <f>SUM($E132:L132)</f>
        <v>762948</v>
      </c>
      <c r="AB132" s="43">
        <f>SUM($E132:M132)</f>
        <v>792223</v>
      </c>
      <c r="AC132" s="43">
        <f>SUM($E132:N132)</f>
        <v>822453</v>
      </c>
      <c r="AD132" s="43">
        <f>SUM($E132:O132)</f>
        <v>849482</v>
      </c>
      <c r="AE132" s="43">
        <f>SUM($E132:P132)</f>
        <v>876229</v>
      </c>
      <c r="AF132" s="164"/>
      <c r="AG132" s="43">
        <f t="shared" si="27"/>
        <v>762948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6"/>
        <v>26210</v>
      </c>
      <c r="F133" s="43">
        <f t="shared" si="46"/>
        <v>24638</v>
      </c>
      <c r="G133" s="43">
        <f t="shared" si="46"/>
        <v>32162</v>
      </c>
      <c r="H133" s="43">
        <f t="shared" si="46"/>
        <v>35451</v>
      </c>
      <c r="I133" s="43">
        <f t="shared" si="46"/>
        <v>42934</v>
      </c>
      <c r="J133" s="43">
        <f t="shared" si="46"/>
        <v>43367</v>
      </c>
      <c r="K133" s="43">
        <f t="shared" si="46"/>
        <v>46017</v>
      </c>
      <c r="L133" s="43">
        <f t="shared" si="46"/>
        <v>76804</v>
      </c>
      <c r="M133" s="43">
        <f t="shared" si="46"/>
        <v>78008</v>
      </c>
      <c r="N133" s="43">
        <f t="shared" si="46"/>
        <v>75136</v>
      </c>
      <c r="O133" s="43">
        <f t="shared" si="46"/>
        <v>92449</v>
      </c>
      <c r="P133" s="43">
        <f t="shared" si="46"/>
        <v>109190</v>
      </c>
      <c r="Q133" s="43">
        <f t="shared" ref="Q133:Q134" si="50">SUM(E133:P133)</f>
        <v>682366</v>
      </c>
      <c r="R133" s="44"/>
      <c r="S133" s="44"/>
      <c r="T133" s="43">
        <f>SUM($E133:E133)</f>
        <v>26210</v>
      </c>
      <c r="U133" s="43">
        <f>SUM($E133:F133)</f>
        <v>50848</v>
      </c>
      <c r="V133" s="43">
        <f>SUM($E133:G133)</f>
        <v>83010</v>
      </c>
      <c r="W133" s="43">
        <f>SUM($E133:H133)</f>
        <v>118461</v>
      </c>
      <c r="X133" s="43">
        <f>SUM($E133:I133)</f>
        <v>161395</v>
      </c>
      <c r="Y133" s="43">
        <f>SUM($E133:J133)</f>
        <v>204762</v>
      </c>
      <c r="Z133" s="43">
        <f>SUM($E133:K133)</f>
        <v>250779</v>
      </c>
      <c r="AA133" s="43">
        <f>SUM($E133:L133)</f>
        <v>327583</v>
      </c>
      <c r="AB133" s="43">
        <f>SUM($E133:M133)</f>
        <v>405591</v>
      </c>
      <c r="AC133" s="43">
        <f>SUM($E133:N133)</f>
        <v>480727</v>
      </c>
      <c r="AD133" s="43">
        <f>SUM($E133:O133)</f>
        <v>573176</v>
      </c>
      <c r="AE133" s="43">
        <f>SUM($E133:P133)</f>
        <v>682366</v>
      </c>
      <c r="AF133" s="164"/>
      <c r="AG133" s="43">
        <f t="shared" si="27"/>
        <v>327583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6"/>
        <v>65842</v>
      </c>
      <c r="F134" s="43">
        <f t="shared" si="46"/>
        <v>66546</v>
      </c>
      <c r="G134" s="43">
        <f t="shared" si="46"/>
        <v>115890</v>
      </c>
      <c r="H134" s="43">
        <f t="shared" si="46"/>
        <v>169143</v>
      </c>
      <c r="I134" s="43">
        <f t="shared" si="46"/>
        <v>190161</v>
      </c>
      <c r="J134" s="43">
        <f t="shared" si="46"/>
        <v>210909</v>
      </c>
      <c r="K134" s="43">
        <f t="shared" si="46"/>
        <v>276531</v>
      </c>
      <c r="L134" s="43">
        <f t="shared" si="46"/>
        <v>278367</v>
      </c>
      <c r="M134" s="43">
        <f t="shared" si="46"/>
        <v>232333</v>
      </c>
      <c r="N134" s="43">
        <f t="shared" si="46"/>
        <v>249898</v>
      </c>
      <c r="O134" s="43">
        <f t="shared" si="46"/>
        <v>196229</v>
      </c>
      <c r="P134" s="43">
        <f t="shared" si="46"/>
        <v>180351</v>
      </c>
      <c r="Q134" s="43">
        <f t="shared" si="50"/>
        <v>2232200</v>
      </c>
      <c r="R134" s="44"/>
      <c r="S134" s="44"/>
      <c r="T134" s="43">
        <f>SUM($E134:E134)</f>
        <v>65842</v>
      </c>
      <c r="U134" s="43">
        <f>SUM($E134:F134)</f>
        <v>132388</v>
      </c>
      <c r="V134" s="43">
        <f>SUM($E134:G134)</f>
        <v>248278</v>
      </c>
      <c r="W134" s="43">
        <f>SUM($E134:H134)</f>
        <v>417421</v>
      </c>
      <c r="X134" s="43">
        <f>SUM($E134:I134)</f>
        <v>607582</v>
      </c>
      <c r="Y134" s="43">
        <f>SUM($E134:J134)</f>
        <v>818491</v>
      </c>
      <c r="Z134" s="43">
        <f>SUM($E134:K134)</f>
        <v>1095022</v>
      </c>
      <c r="AA134" s="43">
        <f>SUM($E134:L134)</f>
        <v>1373389</v>
      </c>
      <c r="AB134" s="43">
        <f>SUM($E134:M134)</f>
        <v>1605722</v>
      </c>
      <c r="AC134" s="43">
        <f>SUM($E134:N134)</f>
        <v>1855620</v>
      </c>
      <c r="AD134" s="43">
        <f>SUM($E134:O134)</f>
        <v>2051849</v>
      </c>
      <c r="AE134" s="43">
        <f>SUM($E134:P134)</f>
        <v>2232200</v>
      </c>
      <c r="AF134" s="164"/>
      <c r="AG134" s="43">
        <f t="shared" si="27"/>
        <v>1373389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6"/>
        <v>199101</v>
      </c>
      <c r="F135" s="43">
        <f t="shared" si="46"/>
        <v>186340</v>
      </c>
      <c r="G135" s="43">
        <f t="shared" si="46"/>
        <v>241802</v>
      </c>
      <c r="H135" s="43">
        <f t="shared" si="46"/>
        <v>246365</v>
      </c>
      <c r="I135" s="43">
        <f t="shared" si="46"/>
        <v>285020</v>
      </c>
      <c r="J135" s="43">
        <f t="shared" si="46"/>
        <v>308431</v>
      </c>
      <c r="K135" s="43">
        <f t="shared" si="46"/>
        <v>383524</v>
      </c>
      <c r="L135" s="43">
        <f t="shared" si="46"/>
        <v>394652</v>
      </c>
      <c r="M135" s="43">
        <f t="shared" si="46"/>
        <v>317802</v>
      </c>
      <c r="N135" s="43">
        <f t="shared" si="46"/>
        <v>308667</v>
      </c>
      <c r="O135" s="43">
        <f t="shared" si="46"/>
        <v>260248</v>
      </c>
      <c r="P135" s="43">
        <f t="shared" si="46"/>
        <v>262074</v>
      </c>
      <c r="Q135" s="43">
        <f t="shared" ref="Q135:Q136" si="51">SUM(E135:P135)</f>
        <v>3394026</v>
      </c>
      <c r="R135" s="44"/>
      <c r="S135" s="44"/>
      <c r="T135" s="43">
        <f>SUM($E135:E135)</f>
        <v>199101</v>
      </c>
      <c r="U135" s="43">
        <f>SUM($E135:F135)</f>
        <v>385441</v>
      </c>
      <c r="V135" s="43">
        <f>SUM($E135:G135)</f>
        <v>627243</v>
      </c>
      <c r="W135" s="43">
        <f>SUM($E135:H135)</f>
        <v>873608</v>
      </c>
      <c r="X135" s="43">
        <f>SUM($E135:I135)</f>
        <v>1158628</v>
      </c>
      <c r="Y135" s="43">
        <f>SUM($E135:J135)</f>
        <v>1467059</v>
      </c>
      <c r="Z135" s="43">
        <f>SUM($E135:K135)</f>
        <v>1850583</v>
      </c>
      <c r="AA135" s="43">
        <f>SUM($E135:L135)</f>
        <v>2245235</v>
      </c>
      <c r="AB135" s="43">
        <f>SUM($E135:M135)</f>
        <v>2563037</v>
      </c>
      <c r="AC135" s="43">
        <f>SUM($E135:N135)</f>
        <v>2871704</v>
      </c>
      <c r="AD135" s="43">
        <f>SUM($E135:O135)</f>
        <v>3131952</v>
      </c>
      <c r="AE135" s="43">
        <f>SUM($E135:P135)</f>
        <v>3394026</v>
      </c>
      <c r="AF135" s="164"/>
      <c r="AG135" s="43">
        <f t="shared" si="27"/>
        <v>2245235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6"/>
        <v>201336</v>
      </c>
      <c r="F136" s="43">
        <f t="shared" si="46"/>
        <v>224008</v>
      </c>
      <c r="G136" s="43">
        <f t="shared" si="46"/>
        <v>284435</v>
      </c>
      <c r="H136" s="43">
        <f t="shared" si="46"/>
        <v>274720</v>
      </c>
      <c r="I136" s="43">
        <f t="shared" si="46"/>
        <v>326164</v>
      </c>
      <c r="J136" s="43">
        <f t="shared" si="46"/>
        <v>360546</v>
      </c>
      <c r="K136" s="43">
        <f t="shared" si="46"/>
        <v>412999</v>
      </c>
      <c r="L136" s="43">
        <f t="shared" si="46"/>
        <v>430716</v>
      </c>
      <c r="M136" s="43">
        <f t="shared" si="46"/>
        <v>333186</v>
      </c>
      <c r="N136" s="43">
        <f t="shared" si="46"/>
        <v>321141</v>
      </c>
      <c r="O136" s="43">
        <f t="shared" si="46"/>
        <v>292811</v>
      </c>
      <c r="P136" s="43">
        <f t="shared" si="46"/>
        <v>277518</v>
      </c>
      <c r="Q136" s="43">
        <f t="shared" si="51"/>
        <v>3739580</v>
      </c>
      <c r="R136" s="44"/>
      <c r="S136" s="44"/>
      <c r="T136" s="43">
        <f>SUM($E136:E136)</f>
        <v>201336</v>
      </c>
      <c r="U136" s="43">
        <f>SUM($E136:F136)</f>
        <v>425344</v>
      </c>
      <c r="V136" s="43">
        <f>SUM($E136:G136)</f>
        <v>709779</v>
      </c>
      <c r="W136" s="43">
        <f>SUM($E136:H136)</f>
        <v>984499</v>
      </c>
      <c r="X136" s="43">
        <f>SUM($E136:I136)</f>
        <v>1310663</v>
      </c>
      <c r="Y136" s="43">
        <f>SUM($E136:J136)</f>
        <v>1671209</v>
      </c>
      <c r="Z136" s="43">
        <f>SUM($E136:K136)</f>
        <v>2084208</v>
      </c>
      <c r="AA136" s="43">
        <f>SUM($E136:L136)</f>
        <v>2514924</v>
      </c>
      <c r="AB136" s="43">
        <f>SUM($E136:M136)</f>
        <v>2848110</v>
      </c>
      <c r="AC136" s="43">
        <f>SUM($E136:N136)</f>
        <v>3169251</v>
      </c>
      <c r="AD136" s="43">
        <f>SUM($E136:O136)</f>
        <v>3462062</v>
      </c>
      <c r="AE136" s="43">
        <f>SUM($E136:P136)</f>
        <v>3739580</v>
      </c>
      <c r="AF136" s="164"/>
      <c r="AG136" s="43">
        <f t="shared" si="27"/>
        <v>2514924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6"/>
        <v>225335</v>
      </c>
      <c r="F137" s="43">
        <f t="shared" si="46"/>
        <v>193931</v>
      </c>
      <c r="G137" s="43">
        <f t="shared" si="46"/>
        <v>244639</v>
      </c>
      <c r="H137" s="43">
        <f t="shared" si="46"/>
        <v>228122</v>
      </c>
      <c r="I137" s="43">
        <f t="shared" si="46"/>
        <v>244064</v>
      </c>
      <c r="J137" s="43">
        <f t="shared" si="46"/>
        <v>297507</v>
      </c>
      <c r="K137" s="43">
        <f t="shared" si="46"/>
        <v>356905</v>
      </c>
      <c r="L137" s="43">
        <f t="shared" si="46"/>
        <v>392910</v>
      </c>
      <c r="M137" s="43">
        <f t="shared" si="46"/>
        <v>289660</v>
      </c>
      <c r="N137" s="43">
        <f t="shared" si="46"/>
        <v>277376</v>
      </c>
      <c r="O137" s="43">
        <f t="shared" si="46"/>
        <v>245981</v>
      </c>
      <c r="P137" s="43">
        <f t="shared" si="46"/>
        <v>231975</v>
      </c>
      <c r="Q137" s="43">
        <f t="shared" ref="Q137" si="52">SUM(E137:P137)</f>
        <v>3228405</v>
      </c>
      <c r="R137" s="44"/>
      <c r="S137" s="44"/>
      <c r="T137" s="43">
        <f>SUM($E137:E137)</f>
        <v>225335</v>
      </c>
      <c r="U137" s="43">
        <f>SUM($E137:F137)</f>
        <v>419266</v>
      </c>
      <c r="V137" s="43">
        <f>SUM($E137:G137)</f>
        <v>663905</v>
      </c>
      <c r="W137" s="43">
        <f>SUM($E137:H137)</f>
        <v>892027</v>
      </c>
      <c r="X137" s="43">
        <f>SUM($E137:I137)</f>
        <v>1136091</v>
      </c>
      <c r="Y137" s="43">
        <f>SUM($E137:J137)</f>
        <v>1433598</v>
      </c>
      <c r="Z137" s="43">
        <f>SUM($E137:K137)</f>
        <v>1790503</v>
      </c>
      <c r="AA137" s="43">
        <f>SUM($E137:L137)</f>
        <v>2183413</v>
      </c>
      <c r="AB137" s="43">
        <f>SUM($E137:M137)</f>
        <v>2473073</v>
      </c>
      <c r="AC137" s="43">
        <f>SUM($E137:N137)</f>
        <v>2750449</v>
      </c>
      <c r="AD137" s="43">
        <f>SUM($E137:O137)</f>
        <v>2996430</v>
      </c>
      <c r="AE137" s="43">
        <f>SUM($E137:P137)</f>
        <v>3228405</v>
      </c>
      <c r="AF137" s="164"/>
      <c r="AG137" s="43">
        <f t="shared" si="27"/>
        <v>2183413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6"/>
        <v>194149</v>
      </c>
      <c r="F138" s="43">
        <f t="shared" si="46"/>
        <v>188072</v>
      </c>
      <c r="G138" s="43">
        <f t="shared" si="46"/>
        <v>239400</v>
      </c>
      <c r="H138" s="43">
        <f t="shared" si="46"/>
        <v>241013</v>
      </c>
      <c r="I138" s="43">
        <f t="shared" si="46"/>
        <v>292234</v>
      </c>
      <c r="J138" s="43">
        <f t="shared" si="46"/>
        <v>316335</v>
      </c>
      <c r="K138" s="43">
        <f t="shared" si="46"/>
        <v>372778</v>
      </c>
      <c r="L138" s="43">
        <f t="shared" si="46"/>
        <v>389468</v>
      </c>
      <c r="M138" s="43">
        <f t="shared" si="46"/>
        <v>0</v>
      </c>
      <c r="N138" s="43">
        <f t="shared" si="46"/>
        <v>0</v>
      </c>
      <c r="O138" s="43">
        <f t="shared" si="46"/>
        <v>0</v>
      </c>
      <c r="P138" s="43">
        <f t="shared" si="46"/>
        <v>0</v>
      </c>
      <c r="Q138" s="43">
        <f t="shared" ref="Q138" si="53">SUM(E138:P138)</f>
        <v>2233449</v>
      </c>
      <c r="R138" s="44"/>
      <c r="S138" s="44"/>
      <c r="T138" s="43">
        <f>SUM($E138:E138)</f>
        <v>194149</v>
      </c>
      <c r="U138" s="43">
        <f>SUM($E138:F138)</f>
        <v>382221</v>
      </c>
      <c r="V138" s="43">
        <f>SUM($E138:G138)</f>
        <v>621621</v>
      </c>
      <c r="W138" s="43">
        <f>SUM($E138:H138)</f>
        <v>862634</v>
      </c>
      <c r="X138" s="43">
        <f>SUM($E138:I138)</f>
        <v>1154868</v>
      </c>
      <c r="Y138" s="43">
        <f>SUM($E138:J138)</f>
        <v>1471203</v>
      </c>
      <c r="Z138" s="43">
        <f>SUM($E138:K138)</f>
        <v>1843981</v>
      </c>
      <c r="AA138" s="43">
        <f>SUM($E138:L138)</f>
        <v>2233449</v>
      </c>
      <c r="AB138" s="43">
        <f>SUM($E138:M138)</f>
        <v>2233449</v>
      </c>
      <c r="AC138" s="43">
        <f>SUM($E138:N138)</f>
        <v>2233449</v>
      </c>
      <c r="AD138" s="43">
        <f>SUM($E138:O138)</f>
        <v>2233449</v>
      </c>
      <c r="AE138" s="43">
        <f>SUM($E138:P138)</f>
        <v>2233449</v>
      </c>
      <c r="AF138" s="164"/>
      <c r="AG138" s="43">
        <f t="shared" si="27"/>
        <v>2233449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4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5">SUMIFS(E$11:E$115,$A$11:$A$115,$A141,$C$11:$C$115,$C141)</f>
        <v>107437</v>
      </c>
      <c r="F141" s="43">
        <f t="shared" si="55"/>
        <v>103445</v>
      </c>
      <c r="G141" s="43">
        <f t="shared" si="55"/>
        <v>118803</v>
      </c>
      <c r="H141" s="43">
        <f t="shared" si="55"/>
        <v>104740</v>
      </c>
      <c r="I141" s="43">
        <f t="shared" si="55"/>
        <v>116765</v>
      </c>
      <c r="J141" s="43">
        <f t="shared" si="55"/>
        <v>114739</v>
      </c>
      <c r="K141" s="43">
        <f t="shared" si="55"/>
        <v>100335</v>
      </c>
      <c r="L141" s="43">
        <f t="shared" si="55"/>
        <v>116220</v>
      </c>
      <c r="M141" s="43">
        <f t="shared" si="55"/>
        <v>106703</v>
      </c>
      <c r="N141" s="43">
        <f t="shared" si="55"/>
        <v>106697</v>
      </c>
      <c r="O141" s="43">
        <f t="shared" si="55"/>
        <v>109395</v>
      </c>
      <c r="P141" s="43">
        <f t="shared" si="55"/>
        <v>96071</v>
      </c>
      <c r="Q141" s="43">
        <f t="shared" ref="Q141:Q150" si="56">SUM(E141:P141)</f>
        <v>1301350</v>
      </c>
      <c r="R141" s="44"/>
      <c r="S141" s="44"/>
      <c r="T141" s="43">
        <f>SUM($E141:E141)</f>
        <v>107437</v>
      </c>
      <c r="U141" s="43">
        <f>SUM($E141:F141)</f>
        <v>210882</v>
      </c>
      <c r="V141" s="43">
        <f>SUM($E141:G141)</f>
        <v>329685</v>
      </c>
      <c r="W141" s="43">
        <f>SUM($E141:H141)</f>
        <v>434425</v>
      </c>
      <c r="X141" s="43">
        <f>SUM($E141:I141)</f>
        <v>551190</v>
      </c>
      <c r="Y141" s="43">
        <f>SUM($E141:J141)</f>
        <v>665929</v>
      </c>
      <c r="Z141" s="43">
        <f>SUM($E141:K141)</f>
        <v>766264</v>
      </c>
      <c r="AA141" s="43">
        <f>SUM($E141:L141)</f>
        <v>882484</v>
      </c>
      <c r="AB141" s="43">
        <f>SUM($E141:M141)</f>
        <v>989187</v>
      </c>
      <c r="AC141" s="43">
        <f>SUM($E141:N141)</f>
        <v>1095884</v>
      </c>
      <c r="AD141" s="43">
        <f>SUM($E141:O141)</f>
        <v>1205279</v>
      </c>
      <c r="AE141" s="43">
        <f>SUM($E141:P141)</f>
        <v>1301350</v>
      </c>
      <c r="AG141" s="43">
        <f t="shared" si="54"/>
        <v>882484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5"/>
        <v>109092</v>
      </c>
      <c r="F142" s="43">
        <f t="shared" si="55"/>
        <v>102028</v>
      </c>
      <c r="G142" s="43">
        <f t="shared" si="55"/>
        <v>116778</v>
      </c>
      <c r="H142" s="43">
        <f t="shared" si="55"/>
        <v>109504</v>
      </c>
      <c r="I142" s="43">
        <f t="shared" si="55"/>
        <v>118317</v>
      </c>
      <c r="J142" s="43">
        <f t="shared" si="55"/>
        <v>109997</v>
      </c>
      <c r="K142" s="43">
        <f t="shared" si="55"/>
        <v>105296</v>
      </c>
      <c r="L142" s="43">
        <f t="shared" si="55"/>
        <v>113467</v>
      </c>
      <c r="M142" s="43">
        <f t="shared" si="55"/>
        <v>103879</v>
      </c>
      <c r="N142" s="43">
        <f t="shared" si="55"/>
        <v>120574</v>
      </c>
      <c r="O142" s="43">
        <f t="shared" si="55"/>
        <v>109590</v>
      </c>
      <c r="P142" s="43">
        <f t="shared" si="55"/>
        <v>91675</v>
      </c>
      <c r="Q142" s="43">
        <f t="shared" si="56"/>
        <v>1310197</v>
      </c>
      <c r="R142" s="44"/>
      <c r="S142" s="44"/>
      <c r="T142" s="43">
        <f>SUM($E142:E142)</f>
        <v>109092</v>
      </c>
      <c r="U142" s="43">
        <f>SUM($E142:F142)</f>
        <v>211120</v>
      </c>
      <c r="V142" s="43">
        <f>SUM($E142:G142)</f>
        <v>327898</v>
      </c>
      <c r="W142" s="43">
        <f>SUM($E142:H142)</f>
        <v>437402</v>
      </c>
      <c r="X142" s="43">
        <f>SUM($E142:I142)</f>
        <v>555719</v>
      </c>
      <c r="Y142" s="43">
        <f>SUM($E142:J142)</f>
        <v>665716</v>
      </c>
      <c r="Z142" s="43">
        <f>SUM($E142:K142)</f>
        <v>771012</v>
      </c>
      <c r="AA142" s="43">
        <f>SUM($E142:L142)</f>
        <v>884479</v>
      </c>
      <c r="AB142" s="43">
        <f>SUM($E142:M142)</f>
        <v>988358</v>
      </c>
      <c r="AC142" s="43">
        <f>SUM($E142:N142)</f>
        <v>1108932</v>
      </c>
      <c r="AD142" s="43">
        <f>SUM($E142:O142)</f>
        <v>1218522</v>
      </c>
      <c r="AE142" s="43">
        <f>SUM($E142:P142)</f>
        <v>1310197</v>
      </c>
      <c r="AG142" s="43">
        <f t="shared" si="54"/>
        <v>884479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5"/>
        <v>109940</v>
      </c>
      <c r="F143" s="43">
        <f t="shared" si="55"/>
        <v>104182</v>
      </c>
      <c r="G143" s="43">
        <f t="shared" si="55"/>
        <v>109476</v>
      </c>
      <c r="H143" s="43">
        <f t="shared" si="55"/>
        <v>113405</v>
      </c>
      <c r="I143" s="43">
        <f t="shared" si="55"/>
        <v>111519</v>
      </c>
      <c r="J143" s="43">
        <f t="shared" si="55"/>
        <v>112855</v>
      </c>
      <c r="K143" s="43">
        <f t="shared" si="55"/>
        <v>108034</v>
      </c>
      <c r="L143" s="43">
        <f t="shared" si="55"/>
        <v>105937</v>
      </c>
      <c r="M143" s="43">
        <f t="shared" si="55"/>
        <v>113783</v>
      </c>
      <c r="N143" s="43">
        <f t="shared" si="55"/>
        <v>112774</v>
      </c>
      <c r="O143" s="43">
        <f t="shared" si="55"/>
        <v>93168</v>
      </c>
      <c r="P143" s="43">
        <f t="shared" si="55"/>
        <v>88756</v>
      </c>
      <c r="Q143" s="43">
        <f t="shared" si="56"/>
        <v>1283829</v>
      </c>
      <c r="R143" s="44"/>
      <c r="S143" s="44"/>
      <c r="T143" s="43">
        <f>SUM($E143:E143)</f>
        <v>109940</v>
      </c>
      <c r="U143" s="43">
        <f>SUM($E143:F143)</f>
        <v>214122</v>
      </c>
      <c r="V143" s="43">
        <f>SUM($E143:G143)</f>
        <v>323598</v>
      </c>
      <c r="W143" s="43">
        <f>SUM($E143:H143)</f>
        <v>437003</v>
      </c>
      <c r="X143" s="43">
        <f>SUM($E143:I143)</f>
        <v>548522</v>
      </c>
      <c r="Y143" s="43">
        <f>SUM($E143:J143)</f>
        <v>661377</v>
      </c>
      <c r="Z143" s="43">
        <f>SUM($E143:K143)</f>
        <v>769411</v>
      </c>
      <c r="AA143" s="43">
        <f>SUM($E143:L143)</f>
        <v>875348</v>
      </c>
      <c r="AB143" s="43">
        <f>SUM($E143:M143)</f>
        <v>989131</v>
      </c>
      <c r="AC143" s="43">
        <f>SUM($E143:N143)</f>
        <v>1101905</v>
      </c>
      <c r="AD143" s="43">
        <f>SUM($E143:O143)</f>
        <v>1195073</v>
      </c>
      <c r="AE143" s="43">
        <f>SUM($E143:P143)</f>
        <v>1283829</v>
      </c>
      <c r="AG143" s="43">
        <f t="shared" si="54"/>
        <v>875348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5"/>
        <v>88200</v>
      </c>
      <c r="F144" s="43">
        <f t="shared" si="55"/>
        <v>86318</v>
      </c>
      <c r="G144" s="43">
        <f t="shared" si="55"/>
        <v>93623</v>
      </c>
      <c r="H144" s="43">
        <f t="shared" si="55"/>
        <v>92718</v>
      </c>
      <c r="I144" s="43">
        <f t="shared" si="55"/>
        <v>91495</v>
      </c>
      <c r="J144" s="43">
        <f t="shared" si="55"/>
        <v>93107</v>
      </c>
      <c r="K144" s="43">
        <f t="shared" si="55"/>
        <v>92955</v>
      </c>
      <c r="L144" s="43">
        <f t="shared" si="55"/>
        <v>91699</v>
      </c>
      <c r="M144" s="43">
        <f t="shared" si="55"/>
        <v>99259</v>
      </c>
      <c r="N144" s="43">
        <f t="shared" si="55"/>
        <v>101681</v>
      </c>
      <c r="O144" s="43">
        <f t="shared" si="55"/>
        <v>93478</v>
      </c>
      <c r="P144" s="43">
        <f t="shared" si="55"/>
        <v>92779</v>
      </c>
      <c r="Q144" s="43">
        <f t="shared" si="56"/>
        <v>1117312</v>
      </c>
      <c r="R144" s="44"/>
      <c r="S144" s="44"/>
      <c r="T144" s="43">
        <f>SUM($E144:E144)</f>
        <v>88200</v>
      </c>
      <c r="U144" s="43">
        <f>SUM($E144:F144)</f>
        <v>174518</v>
      </c>
      <c r="V144" s="43">
        <f>SUM($E144:G144)</f>
        <v>268141</v>
      </c>
      <c r="W144" s="43">
        <f>SUM($E144:H144)</f>
        <v>360859</v>
      </c>
      <c r="X144" s="43">
        <f>SUM($E144:I144)</f>
        <v>452354</v>
      </c>
      <c r="Y144" s="43">
        <f>SUM($E144:J144)</f>
        <v>545461</v>
      </c>
      <c r="Z144" s="43">
        <f>SUM($E144:K144)</f>
        <v>638416</v>
      </c>
      <c r="AA144" s="43">
        <f>SUM($E144:L144)</f>
        <v>730115</v>
      </c>
      <c r="AB144" s="43">
        <f>SUM($E144:M144)</f>
        <v>829374</v>
      </c>
      <c r="AC144" s="43">
        <f>SUM($E144:N144)</f>
        <v>931055</v>
      </c>
      <c r="AD144" s="43">
        <f>SUM($E144:O144)</f>
        <v>1024533</v>
      </c>
      <c r="AE144" s="43">
        <f>SUM($E144:P144)</f>
        <v>1117312</v>
      </c>
      <c r="AG144" s="43">
        <f t="shared" si="54"/>
        <v>730115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5"/>
        <v>94196</v>
      </c>
      <c r="F145" s="43">
        <f t="shared" si="55"/>
        <v>89778</v>
      </c>
      <c r="G145" s="43">
        <f t="shared" si="55"/>
        <v>109651</v>
      </c>
      <c r="H145" s="43">
        <f t="shared" si="55"/>
        <v>105233</v>
      </c>
      <c r="I145" s="43">
        <f t="shared" si="55"/>
        <v>103049</v>
      </c>
      <c r="J145" s="43">
        <f t="shared" si="55"/>
        <v>110305</v>
      </c>
      <c r="K145" s="43">
        <f t="shared" si="55"/>
        <v>99663</v>
      </c>
      <c r="L145" s="43">
        <f t="shared" si="55"/>
        <v>105704</v>
      </c>
      <c r="M145" s="43">
        <f t="shared" si="55"/>
        <v>106453</v>
      </c>
      <c r="N145" s="43">
        <f t="shared" si="55"/>
        <v>103943</v>
      </c>
      <c r="O145" s="43">
        <f t="shared" si="55"/>
        <v>102677</v>
      </c>
      <c r="P145" s="43">
        <f t="shared" si="55"/>
        <v>90545</v>
      </c>
      <c r="Q145" s="43">
        <f t="shared" si="56"/>
        <v>1221197</v>
      </c>
      <c r="R145" s="44"/>
      <c r="S145" s="44"/>
      <c r="T145" s="43">
        <f>SUM($E145:E145)</f>
        <v>94196</v>
      </c>
      <c r="U145" s="43">
        <f>SUM($E145:F145)</f>
        <v>183974</v>
      </c>
      <c r="V145" s="43">
        <f>SUM($E145:G145)</f>
        <v>293625</v>
      </c>
      <c r="W145" s="43">
        <f>SUM($E145:H145)</f>
        <v>398858</v>
      </c>
      <c r="X145" s="43">
        <f>SUM($E145:I145)</f>
        <v>501907</v>
      </c>
      <c r="Y145" s="43">
        <f>SUM($E145:J145)</f>
        <v>612212</v>
      </c>
      <c r="Z145" s="43">
        <f>SUM($E145:K145)</f>
        <v>711875</v>
      </c>
      <c r="AA145" s="43">
        <f>SUM($E145:L145)</f>
        <v>817579</v>
      </c>
      <c r="AB145" s="43">
        <f>SUM($E145:M145)</f>
        <v>924032</v>
      </c>
      <c r="AC145" s="43">
        <f>SUM($E145:N145)</f>
        <v>1027975</v>
      </c>
      <c r="AD145" s="43">
        <f>SUM($E145:O145)</f>
        <v>1130652</v>
      </c>
      <c r="AE145" s="43">
        <f>SUM($E145:P145)</f>
        <v>1221197</v>
      </c>
      <c r="AG145" s="43">
        <f t="shared" si="54"/>
        <v>817579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5"/>
        <v>96938</v>
      </c>
      <c r="F146" s="43">
        <f t="shared" si="55"/>
        <v>95153</v>
      </c>
      <c r="G146" s="43">
        <f t="shared" si="55"/>
        <v>114026</v>
      </c>
      <c r="H146" s="43">
        <f t="shared" si="55"/>
        <v>102940</v>
      </c>
      <c r="I146" s="43">
        <f t="shared" si="55"/>
        <v>107147</v>
      </c>
      <c r="J146" s="43">
        <f t="shared" si="55"/>
        <v>111970</v>
      </c>
      <c r="K146" s="43">
        <f t="shared" si="55"/>
        <v>97612</v>
      </c>
      <c r="L146" s="43">
        <f t="shared" si="55"/>
        <v>111239</v>
      </c>
      <c r="M146" s="43">
        <f t="shared" si="55"/>
        <v>108022</v>
      </c>
      <c r="N146" s="43">
        <f t="shared" si="55"/>
        <v>107200</v>
      </c>
      <c r="O146" s="43">
        <f t="shared" si="55"/>
        <v>105821</v>
      </c>
      <c r="P146" s="43">
        <f t="shared" si="55"/>
        <v>94990</v>
      </c>
      <c r="Q146" s="43">
        <f t="shared" si="56"/>
        <v>1253058</v>
      </c>
      <c r="R146" s="44"/>
      <c r="S146" s="44"/>
      <c r="T146" s="43">
        <f>SUM($E146:E146)</f>
        <v>96938</v>
      </c>
      <c r="U146" s="43">
        <f>SUM($E146:F146)</f>
        <v>192091</v>
      </c>
      <c r="V146" s="43">
        <f>SUM($E146:G146)</f>
        <v>306117</v>
      </c>
      <c r="W146" s="43">
        <f>SUM($E146:H146)</f>
        <v>409057</v>
      </c>
      <c r="X146" s="43">
        <f>SUM($E146:I146)</f>
        <v>516204</v>
      </c>
      <c r="Y146" s="43">
        <f>SUM($E146:J146)</f>
        <v>628174</v>
      </c>
      <c r="Z146" s="43">
        <f>SUM($E146:K146)</f>
        <v>725786</v>
      </c>
      <c r="AA146" s="43">
        <f>SUM($E146:L146)</f>
        <v>837025</v>
      </c>
      <c r="AB146" s="43">
        <f>SUM($E146:M146)</f>
        <v>945047</v>
      </c>
      <c r="AC146" s="43">
        <f>SUM($E146:N146)</f>
        <v>1052247</v>
      </c>
      <c r="AD146" s="43">
        <f>SUM($E146:O146)</f>
        <v>1158068</v>
      </c>
      <c r="AE146" s="43">
        <f>SUM($E146:P146)</f>
        <v>1253058</v>
      </c>
      <c r="AG146" s="43">
        <f t="shared" si="54"/>
        <v>837025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5"/>
        <v>103727</v>
      </c>
      <c r="F147" s="43">
        <f t="shared" si="55"/>
        <v>101752</v>
      </c>
      <c r="G147" s="43">
        <f t="shared" si="55"/>
        <v>109548</v>
      </c>
      <c r="H147" s="43">
        <f t="shared" si="55"/>
        <v>106867</v>
      </c>
      <c r="I147" s="43">
        <f t="shared" si="55"/>
        <v>113836</v>
      </c>
      <c r="J147" s="43">
        <f t="shared" si="55"/>
        <v>108995</v>
      </c>
      <c r="K147" s="43">
        <f t="shared" si="55"/>
        <v>103426</v>
      </c>
      <c r="L147" s="43">
        <f t="shared" si="55"/>
        <v>110792</v>
      </c>
      <c r="M147" s="43">
        <f t="shared" si="55"/>
        <v>102008</v>
      </c>
      <c r="N147" s="43">
        <f t="shared" si="55"/>
        <v>109991</v>
      </c>
      <c r="O147" s="43">
        <f t="shared" si="55"/>
        <v>105782</v>
      </c>
      <c r="P147" s="43">
        <f t="shared" si="55"/>
        <v>88627</v>
      </c>
      <c r="Q147" s="43">
        <f t="shared" si="56"/>
        <v>1265351</v>
      </c>
      <c r="R147" s="44"/>
      <c r="S147" s="44"/>
      <c r="T147" s="43">
        <f>SUM($E147:E147)</f>
        <v>103727</v>
      </c>
      <c r="U147" s="43">
        <f>SUM($E147:F147)</f>
        <v>205479</v>
      </c>
      <c r="V147" s="43">
        <f>SUM($E147:G147)</f>
        <v>315027</v>
      </c>
      <c r="W147" s="43">
        <f>SUM($E147:H147)</f>
        <v>421894</v>
      </c>
      <c r="X147" s="43">
        <f>SUM($E147:I147)</f>
        <v>535730</v>
      </c>
      <c r="Y147" s="43">
        <f>SUM($E147:J147)</f>
        <v>644725</v>
      </c>
      <c r="Z147" s="43">
        <f>SUM($E147:K147)</f>
        <v>748151</v>
      </c>
      <c r="AA147" s="43">
        <f>SUM($E147:L147)</f>
        <v>858943</v>
      </c>
      <c r="AB147" s="43">
        <f>SUM($E147:M147)</f>
        <v>960951</v>
      </c>
      <c r="AC147" s="43">
        <f>SUM($E147:N147)</f>
        <v>1070942</v>
      </c>
      <c r="AD147" s="43">
        <f>SUM($E147:O147)</f>
        <v>1176724</v>
      </c>
      <c r="AE147" s="43">
        <f>SUM($E147:P147)</f>
        <v>1265351</v>
      </c>
      <c r="AG147" s="43">
        <f t="shared" si="54"/>
        <v>858943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5"/>
        <v>105017</v>
      </c>
      <c r="F148" s="43">
        <f t="shared" si="55"/>
        <v>95975</v>
      </c>
      <c r="G148" s="43">
        <f t="shared" si="55"/>
        <v>100338</v>
      </c>
      <c r="H148" s="43">
        <f t="shared" si="55"/>
        <v>108155</v>
      </c>
      <c r="I148" s="43">
        <f t="shared" si="55"/>
        <v>111783</v>
      </c>
      <c r="J148" s="43">
        <f t="shared" si="55"/>
        <v>103836</v>
      </c>
      <c r="K148" s="43">
        <f t="shared" si="55"/>
        <v>104510</v>
      </c>
      <c r="L148" s="43">
        <f t="shared" si="55"/>
        <v>106640</v>
      </c>
      <c r="M148" s="43">
        <f t="shared" si="55"/>
        <v>103978</v>
      </c>
      <c r="N148" s="43">
        <f t="shared" si="55"/>
        <v>112642</v>
      </c>
      <c r="O148" s="43">
        <f t="shared" si="55"/>
        <v>100459</v>
      </c>
      <c r="P148" s="43">
        <f t="shared" si="55"/>
        <v>91405</v>
      </c>
      <c r="Q148" s="43">
        <f t="shared" si="56"/>
        <v>1244738</v>
      </c>
      <c r="R148" s="44"/>
      <c r="S148" s="44"/>
      <c r="T148" s="43">
        <f>SUM($E148:E148)</f>
        <v>105017</v>
      </c>
      <c r="U148" s="43">
        <f>SUM($E148:F148)</f>
        <v>200992</v>
      </c>
      <c r="V148" s="43">
        <f>SUM($E148:G148)</f>
        <v>301330</v>
      </c>
      <c r="W148" s="43">
        <f>SUM($E148:H148)</f>
        <v>409485</v>
      </c>
      <c r="X148" s="43">
        <f>SUM($E148:I148)</f>
        <v>521268</v>
      </c>
      <c r="Y148" s="43">
        <f>SUM($E148:J148)</f>
        <v>625104</v>
      </c>
      <c r="Z148" s="43">
        <f>SUM($E148:K148)</f>
        <v>729614</v>
      </c>
      <c r="AA148" s="43">
        <f>SUM($E148:L148)</f>
        <v>836254</v>
      </c>
      <c r="AB148" s="43">
        <f>SUM($E148:M148)</f>
        <v>940232</v>
      </c>
      <c r="AC148" s="43">
        <f>SUM($E148:N148)</f>
        <v>1052874</v>
      </c>
      <c r="AD148" s="43">
        <f>SUM($E148:O148)</f>
        <v>1153333</v>
      </c>
      <c r="AE148" s="43">
        <f>SUM($E148:P148)</f>
        <v>1244738</v>
      </c>
      <c r="AG148" s="43">
        <f t="shared" si="54"/>
        <v>836254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5"/>
        <v>101216</v>
      </c>
      <c r="F149" s="43">
        <f t="shared" si="55"/>
        <v>96407</v>
      </c>
      <c r="G149" s="43">
        <f t="shared" si="55"/>
        <v>104736</v>
      </c>
      <c r="H149" s="43">
        <f t="shared" si="55"/>
        <v>108482</v>
      </c>
      <c r="I149" s="43">
        <f t="shared" si="55"/>
        <v>110771</v>
      </c>
      <c r="J149" s="43">
        <f t="shared" si="55"/>
        <v>108827</v>
      </c>
      <c r="K149" s="43">
        <f t="shared" si="55"/>
        <v>108709</v>
      </c>
      <c r="L149" s="43">
        <f t="shared" si="55"/>
        <v>103272</v>
      </c>
      <c r="M149" s="43">
        <f t="shared" si="55"/>
        <v>111534</v>
      </c>
      <c r="N149" s="43">
        <f t="shared" si="55"/>
        <v>112616</v>
      </c>
      <c r="O149" s="43">
        <f t="shared" si="55"/>
        <v>84688</v>
      </c>
      <c r="P149" s="43">
        <f t="shared" si="55"/>
        <v>99147</v>
      </c>
      <c r="Q149" s="43">
        <f t="shared" si="56"/>
        <v>1250405</v>
      </c>
      <c r="R149" s="44"/>
      <c r="S149" s="44"/>
      <c r="T149" s="43">
        <f>SUM($E149:E149)</f>
        <v>101216</v>
      </c>
      <c r="U149" s="43">
        <f>SUM($E149:F149)</f>
        <v>197623</v>
      </c>
      <c r="V149" s="43">
        <f>SUM($E149:G149)</f>
        <v>302359</v>
      </c>
      <c r="W149" s="43">
        <f>SUM($E149:H149)</f>
        <v>410841</v>
      </c>
      <c r="X149" s="43">
        <f>SUM($E149:I149)</f>
        <v>521612</v>
      </c>
      <c r="Y149" s="43">
        <f>SUM($E149:J149)</f>
        <v>630439</v>
      </c>
      <c r="Z149" s="43">
        <f>SUM($E149:K149)</f>
        <v>739148</v>
      </c>
      <c r="AA149" s="43">
        <f>SUM($E149:L149)</f>
        <v>842420</v>
      </c>
      <c r="AB149" s="43">
        <f>SUM($E149:M149)</f>
        <v>953954</v>
      </c>
      <c r="AC149" s="43">
        <f>SUM($E149:N149)</f>
        <v>1066570</v>
      </c>
      <c r="AD149" s="43">
        <f>SUM($E149:O149)</f>
        <v>1151258</v>
      </c>
      <c r="AE149" s="43">
        <f>SUM($E149:P149)</f>
        <v>1250405</v>
      </c>
      <c r="AG149" s="43">
        <f t="shared" si="54"/>
        <v>842420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5"/>
        <v>97922</v>
      </c>
      <c r="F150" s="43">
        <f t="shared" si="55"/>
        <v>93178</v>
      </c>
      <c r="G150" s="43">
        <f t="shared" si="55"/>
        <v>109328</v>
      </c>
      <c r="H150" s="43">
        <f t="shared" si="55"/>
        <v>105203</v>
      </c>
      <c r="I150" s="43">
        <f t="shared" si="55"/>
        <v>102985</v>
      </c>
      <c r="J150" s="43">
        <f t="shared" si="55"/>
        <v>107913</v>
      </c>
      <c r="K150" s="43">
        <f t="shared" si="55"/>
        <v>102085</v>
      </c>
      <c r="L150" s="43">
        <f t="shared" si="55"/>
        <v>99798</v>
      </c>
      <c r="M150" s="43">
        <f t="shared" si="55"/>
        <v>104023</v>
      </c>
      <c r="N150" s="43">
        <f t="shared" si="55"/>
        <v>107541</v>
      </c>
      <c r="O150" s="43">
        <f t="shared" si="55"/>
        <v>102058</v>
      </c>
      <c r="P150" s="43">
        <f t="shared" si="55"/>
        <v>96842</v>
      </c>
      <c r="Q150" s="43">
        <f t="shared" si="56"/>
        <v>1228876</v>
      </c>
      <c r="R150" s="44"/>
      <c r="S150" s="44"/>
      <c r="T150" s="43">
        <f>SUM($E150:E150)</f>
        <v>97922</v>
      </c>
      <c r="U150" s="43">
        <f>SUM($E150:F150)</f>
        <v>191100</v>
      </c>
      <c r="V150" s="43">
        <f>SUM($E150:G150)</f>
        <v>300428</v>
      </c>
      <c r="W150" s="43">
        <f>SUM($E150:H150)</f>
        <v>405631</v>
      </c>
      <c r="X150" s="43">
        <f>SUM($E150:I150)</f>
        <v>508616</v>
      </c>
      <c r="Y150" s="43">
        <f>SUM($E150:J150)</f>
        <v>616529</v>
      </c>
      <c r="Z150" s="43">
        <f>SUM($E150:K150)</f>
        <v>718614</v>
      </c>
      <c r="AA150" s="43">
        <f>SUM($E150:L150)</f>
        <v>818412</v>
      </c>
      <c r="AB150" s="43">
        <f>SUM($E150:M150)</f>
        <v>922435</v>
      </c>
      <c r="AC150" s="43">
        <f>SUM($E150:N150)</f>
        <v>1029976</v>
      </c>
      <c r="AD150" s="43">
        <f>SUM($E150:O150)</f>
        <v>1132034</v>
      </c>
      <c r="AE150" s="43">
        <f>SUM($E150:P150)</f>
        <v>1228876</v>
      </c>
      <c r="AG150" s="43">
        <f t="shared" si="54"/>
        <v>818412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96953</v>
      </c>
      <c r="F151" s="43">
        <f t="shared" si="57"/>
        <v>99731</v>
      </c>
      <c r="G151" s="43">
        <f t="shared" si="57"/>
        <v>109689</v>
      </c>
      <c r="H151" s="43">
        <f t="shared" si="57"/>
        <v>103360</v>
      </c>
      <c r="I151" s="43">
        <f t="shared" si="57"/>
        <v>103628</v>
      </c>
      <c r="J151" s="43">
        <f t="shared" si="57"/>
        <v>106237</v>
      </c>
      <c r="K151" s="43">
        <f t="shared" si="57"/>
        <v>95000</v>
      </c>
      <c r="L151" s="43">
        <f t="shared" si="57"/>
        <v>106554</v>
      </c>
      <c r="M151" s="43">
        <f t="shared" si="57"/>
        <v>101839</v>
      </c>
      <c r="N151" s="43">
        <f t="shared" si="57"/>
        <v>99970</v>
      </c>
      <c r="O151" s="43">
        <f t="shared" si="57"/>
        <v>100246</v>
      </c>
      <c r="P151" s="43">
        <f t="shared" si="57"/>
        <v>89061</v>
      </c>
      <c r="Q151" s="43">
        <f t="shared" ref="Q151:Q154" si="58">SUM(E151:P151)</f>
        <v>1212268</v>
      </c>
      <c r="R151" s="44"/>
      <c r="S151" s="44"/>
      <c r="T151" s="43">
        <f>SUM($E151:E151)</f>
        <v>96953</v>
      </c>
      <c r="U151" s="43">
        <f>SUM($E151:F151)</f>
        <v>196684</v>
      </c>
      <c r="V151" s="43">
        <f>SUM($E151:G151)</f>
        <v>306373</v>
      </c>
      <c r="W151" s="43">
        <f>SUM($E151:H151)</f>
        <v>409733</v>
      </c>
      <c r="X151" s="43">
        <f>SUM($E151:I151)</f>
        <v>513361</v>
      </c>
      <c r="Y151" s="43">
        <f>SUM($E151:J151)</f>
        <v>619598</v>
      </c>
      <c r="Z151" s="43">
        <f>SUM($E151:K151)</f>
        <v>714598</v>
      </c>
      <c r="AA151" s="43">
        <f>SUM($E151:L151)</f>
        <v>821152</v>
      </c>
      <c r="AB151" s="43">
        <f>SUM($E151:M151)</f>
        <v>922991</v>
      </c>
      <c r="AC151" s="43">
        <f>SUM($E151:N151)</f>
        <v>1022961</v>
      </c>
      <c r="AD151" s="43">
        <f>SUM($E151:O151)</f>
        <v>1123207</v>
      </c>
      <c r="AE151" s="43">
        <f>SUM($E151:P151)</f>
        <v>1212268</v>
      </c>
      <c r="AG151" s="43">
        <f t="shared" si="54"/>
        <v>821152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95293</v>
      </c>
      <c r="F152" s="43">
        <f t="shared" si="57"/>
        <v>89465</v>
      </c>
      <c r="G152" s="43">
        <f t="shared" si="57"/>
        <v>103637</v>
      </c>
      <c r="H152" s="43">
        <f t="shared" si="57"/>
        <v>93964</v>
      </c>
      <c r="I152" s="43">
        <f t="shared" si="57"/>
        <v>104566</v>
      </c>
      <c r="J152" s="43">
        <f t="shared" si="57"/>
        <v>103578</v>
      </c>
      <c r="K152" s="43">
        <f t="shared" si="57"/>
        <v>91468</v>
      </c>
      <c r="L152" s="43">
        <f t="shared" si="57"/>
        <v>104374</v>
      </c>
      <c r="M152" s="43">
        <f t="shared" si="57"/>
        <v>95947</v>
      </c>
      <c r="N152" s="43">
        <f t="shared" si="57"/>
        <v>101835</v>
      </c>
      <c r="O152" s="43">
        <f t="shared" si="57"/>
        <v>97313</v>
      </c>
      <c r="P152" s="43">
        <f t="shared" si="57"/>
        <v>82522</v>
      </c>
      <c r="Q152" s="43">
        <f t="shared" ref="Q152" si="59">SUM(E152:P152)</f>
        <v>1163962</v>
      </c>
      <c r="R152" s="44"/>
      <c r="S152" s="44"/>
      <c r="T152" s="43">
        <f>SUM($E152:E152)</f>
        <v>95293</v>
      </c>
      <c r="U152" s="43">
        <f>SUM($E152:F152)</f>
        <v>184758</v>
      </c>
      <c r="V152" s="43">
        <f>SUM($E152:G152)</f>
        <v>288395</v>
      </c>
      <c r="W152" s="43">
        <f>SUM($E152:H152)</f>
        <v>382359</v>
      </c>
      <c r="X152" s="43">
        <f>SUM($E152:I152)</f>
        <v>486925</v>
      </c>
      <c r="Y152" s="43">
        <f>SUM($E152:J152)</f>
        <v>590503</v>
      </c>
      <c r="Z152" s="43">
        <f>SUM($E152:K152)</f>
        <v>681971</v>
      </c>
      <c r="AA152" s="43">
        <f>SUM($E152:L152)</f>
        <v>786345</v>
      </c>
      <c r="AB152" s="43">
        <f>SUM($E152:M152)</f>
        <v>882292</v>
      </c>
      <c r="AC152" s="43">
        <f>SUM($E152:N152)</f>
        <v>984127</v>
      </c>
      <c r="AD152" s="43">
        <f>SUM($E152:O152)</f>
        <v>1081440</v>
      </c>
      <c r="AE152" s="43">
        <f>SUM($E152:P152)</f>
        <v>1163962</v>
      </c>
      <c r="AG152" s="43">
        <f t="shared" si="54"/>
        <v>786345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94311</v>
      </c>
      <c r="F153" s="43">
        <f t="shared" si="57"/>
        <v>89952</v>
      </c>
      <c r="G153" s="43">
        <f t="shared" si="57"/>
        <v>101103</v>
      </c>
      <c r="H153" s="43">
        <f t="shared" si="57"/>
        <v>99353</v>
      </c>
      <c r="I153" s="43">
        <f t="shared" si="57"/>
        <v>102824</v>
      </c>
      <c r="J153" s="43">
        <f t="shared" si="57"/>
        <v>97073</v>
      </c>
      <c r="K153" s="43">
        <f t="shared" si="57"/>
        <v>92694</v>
      </c>
      <c r="L153" s="43">
        <f t="shared" si="57"/>
        <v>96310</v>
      </c>
      <c r="M153" s="43">
        <f t="shared" si="57"/>
        <v>89173</v>
      </c>
      <c r="N153" s="43">
        <f t="shared" si="57"/>
        <v>100711</v>
      </c>
      <c r="O153" s="43">
        <f t="shared" si="57"/>
        <v>92763</v>
      </c>
      <c r="P153" s="43">
        <f t="shared" si="57"/>
        <v>80419</v>
      </c>
      <c r="Q153" s="43">
        <f t="shared" si="58"/>
        <v>1136686</v>
      </c>
      <c r="R153" s="44"/>
      <c r="S153" s="44"/>
      <c r="T153" s="43">
        <f>SUM($E153:E153)</f>
        <v>94311</v>
      </c>
      <c r="U153" s="43">
        <f>SUM($E153:F153)</f>
        <v>184263</v>
      </c>
      <c r="V153" s="43">
        <f>SUM($E153:G153)</f>
        <v>285366</v>
      </c>
      <c r="W153" s="43">
        <f>SUM($E153:H153)</f>
        <v>384719</v>
      </c>
      <c r="X153" s="43">
        <f>SUM($E153:I153)</f>
        <v>487543</v>
      </c>
      <c r="Y153" s="43">
        <f>SUM($E153:J153)</f>
        <v>584616</v>
      </c>
      <c r="Z153" s="43">
        <f>SUM($E153:K153)</f>
        <v>677310</v>
      </c>
      <c r="AA153" s="43">
        <f>SUM($E153:L153)</f>
        <v>773620</v>
      </c>
      <c r="AB153" s="43">
        <f>SUM($E153:M153)</f>
        <v>862793</v>
      </c>
      <c r="AC153" s="43">
        <f>SUM($E153:N153)</f>
        <v>963504</v>
      </c>
      <c r="AD153" s="43">
        <f>SUM($E153:O153)</f>
        <v>1056267</v>
      </c>
      <c r="AE153" s="43">
        <f>SUM($E153:P153)</f>
        <v>1136686</v>
      </c>
      <c r="AG153" s="43">
        <f t="shared" si="54"/>
        <v>773620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85577</v>
      </c>
      <c r="F154" s="43">
        <f t="shared" si="57"/>
        <v>83956</v>
      </c>
      <c r="G154" s="43">
        <f t="shared" si="57"/>
        <v>92644</v>
      </c>
      <c r="H154" s="43">
        <f t="shared" si="57"/>
        <v>91387</v>
      </c>
      <c r="I154" s="43">
        <f t="shared" si="57"/>
        <v>95458</v>
      </c>
      <c r="J154" s="43">
        <f t="shared" si="57"/>
        <v>89043</v>
      </c>
      <c r="K154" s="43">
        <f t="shared" si="57"/>
        <v>90983</v>
      </c>
      <c r="L154" s="43">
        <f t="shared" si="57"/>
        <v>92337</v>
      </c>
      <c r="M154" s="43">
        <f t="shared" si="57"/>
        <v>91609</v>
      </c>
      <c r="N154" s="43">
        <f t="shared" si="57"/>
        <v>96796</v>
      </c>
      <c r="O154" s="43">
        <f t="shared" si="57"/>
        <v>84996</v>
      </c>
      <c r="P154" s="43">
        <f t="shared" si="57"/>
        <v>78755</v>
      </c>
      <c r="Q154" s="43">
        <f t="shared" si="58"/>
        <v>1073541</v>
      </c>
      <c r="R154" s="44"/>
      <c r="S154" s="44"/>
      <c r="T154" s="43">
        <f>SUM($E154:E154)</f>
        <v>85577</v>
      </c>
      <c r="U154" s="43">
        <f>SUM($E154:F154)</f>
        <v>169533</v>
      </c>
      <c r="V154" s="43">
        <f>SUM($E154:G154)</f>
        <v>262177</v>
      </c>
      <c r="W154" s="43">
        <f>SUM($E154:H154)</f>
        <v>353564</v>
      </c>
      <c r="X154" s="43">
        <f>SUM($E154:I154)</f>
        <v>449022</v>
      </c>
      <c r="Y154" s="43">
        <f>SUM($E154:J154)</f>
        <v>538065</v>
      </c>
      <c r="Z154" s="43">
        <f>SUM($E154:K154)</f>
        <v>629048</v>
      </c>
      <c r="AA154" s="43">
        <f>SUM($E154:L154)</f>
        <v>721385</v>
      </c>
      <c r="AB154" s="43">
        <f>SUM($E154:M154)</f>
        <v>812994</v>
      </c>
      <c r="AC154" s="43">
        <f>SUM($E154:N154)</f>
        <v>909790</v>
      </c>
      <c r="AD154" s="43">
        <f>SUM($E154:O154)</f>
        <v>994786</v>
      </c>
      <c r="AE154" s="43">
        <f>SUM($E154:P154)</f>
        <v>1073541</v>
      </c>
      <c r="AG154" s="43">
        <f t="shared" si="54"/>
        <v>721385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89486</v>
      </c>
      <c r="F155" s="43">
        <f t="shared" si="57"/>
        <v>86518</v>
      </c>
      <c r="G155" s="43">
        <f t="shared" si="57"/>
        <v>88182</v>
      </c>
      <c r="H155" s="43">
        <f t="shared" si="57"/>
        <v>68752</v>
      </c>
      <c r="I155" s="43">
        <f t="shared" si="57"/>
        <v>70515</v>
      </c>
      <c r="J155" s="43">
        <f t="shared" si="57"/>
        <v>83949</v>
      </c>
      <c r="K155" s="43">
        <f t="shared" si="57"/>
        <v>86001</v>
      </c>
      <c r="L155" s="43">
        <f t="shared" si="57"/>
        <v>86748</v>
      </c>
      <c r="M155" s="43">
        <f t="shared" si="57"/>
        <v>91317</v>
      </c>
      <c r="N155" s="43">
        <f t="shared" si="57"/>
        <v>93559</v>
      </c>
      <c r="O155" s="43">
        <f t="shared" si="57"/>
        <v>88310</v>
      </c>
      <c r="P155" s="43">
        <f t="shared" si="57"/>
        <v>85051</v>
      </c>
      <c r="Q155" s="43">
        <f t="shared" ref="Q155" si="60">SUM(E155:P155)</f>
        <v>1018388</v>
      </c>
      <c r="R155" s="44"/>
      <c r="S155" s="44"/>
      <c r="T155" s="43">
        <f>SUM($E155:E155)</f>
        <v>89486</v>
      </c>
      <c r="U155" s="43">
        <f>SUM($E155:F155)</f>
        <v>176004</v>
      </c>
      <c r="V155" s="43">
        <f>SUM($E155:G155)</f>
        <v>264186</v>
      </c>
      <c r="W155" s="43">
        <f>SUM($E155:H155)</f>
        <v>332938</v>
      </c>
      <c r="X155" s="43">
        <f>SUM($E155:I155)</f>
        <v>403453</v>
      </c>
      <c r="Y155" s="43">
        <f>SUM($E155:J155)</f>
        <v>487402</v>
      </c>
      <c r="Z155" s="43">
        <f>SUM($E155:K155)</f>
        <v>573403</v>
      </c>
      <c r="AA155" s="43">
        <f>SUM($E155:L155)</f>
        <v>660151</v>
      </c>
      <c r="AB155" s="43">
        <f>SUM($E155:M155)</f>
        <v>751468</v>
      </c>
      <c r="AC155" s="43">
        <f>SUM($E155:N155)</f>
        <v>845027</v>
      </c>
      <c r="AD155" s="43">
        <f>SUM($E155:O155)</f>
        <v>933337</v>
      </c>
      <c r="AE155" s="43">
        <f>SUM($E155:P155)</f>
        <v>1018388</v>
      </c>
      <c r="AG155" s="43">
        <f t="shared" si="54"/>
        <v>660151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84625</v>
      </c>
      <c r="F156" s="43">
        <f t="shared" si="57"/>
        <v>83354</v>
      </c>
      <c r="G156" s="43">
        <f t="shared" si="57"/>
        <v>102238</v>
      </c>
      <c r="H156" s="43">
        <f t="shared" si="57"/>
        <v>92806</v>
      </c>
      <c r="I156" s="43">
        <f t="shared" si="57"/>
        <v>92251</v>
      </c>
      <c r="J156" s="43">
        <f t="shared" si="57"/>
        <v>96451</v>
      </c>
      <c r="K156" s="43">
        <f t="shared" si="57"/>
        <v>91016</v>
      </c>
      <c r="L156" s="43">
        <f t="shared" si="57"/>
        <v>95971</v>
      </c>
      <c r="M156" s="43">
        <f t="shared" si="57"/>
        <v>96927</v>
      </c>
      <c r="N156" s="43">
        <f t="shared" si="57"/>
        <v>96364</v>
      </c>
      <c r="O156" s="43">
        <f t="shared" si="57"/>
        <v>92435</v>
      </c>
      <c r="P156" s="43">
        <f t="shared" si="57"/>
        <v>86698</v>
      </c>
      <c r="Q156" s="43">
        <f t="shared" ref="Q156:Q157" si="61">SUM(E156:P156)</f>
        <v>1111136</v>
      </c>
      <c r="R156" s="44"/>
      <c r="S156" s="44"/>
      <c r="T156" s="43">
        <f>SUM($E156:E156)</f>
        <v>84625</v>
      </c>
      <c r="U156" s="43">
        <f>SUM($E156:F156)</f>
        <v>167979</v>
      </c>
      <c r="V156" s="43">
        <f>SUM($E156:G156)</f>
        <v>270217</v>
      </c>
      <c r="W156" s="43">
        <f>SUM($E156:H156)</f>
        <v>363023</v>
      </c>
      <c r="X156" s="43">
        <f>SUM($E156:I156)</f>
        <v>455274</v>
      </c>
      <c r="Y156" s="43">
        <f>SUM($E156:J156)</f>
        <v>551725</v>
      </c>
      <c r="Z156" s="43">
        <f>SUM($E156:K156)</f>
        <v>642741</v>
      </c>
      <c r="AA156" s="43">
        <f>SUM($E156:L156)</f>
        <v>738712</v>
      </c>
      <c r="AB156" s="43">
        <f>SUM($E156:M156)</f>
        <v>835639</v>
      </c>
      <c r="AC156" s="43">
        <f>SUM($E156:N156)</f>
        <v>932003</v>
      </c>
      <c r="AD156" s="43">
        <f>SUM($E156:O156)</f>
        <v>1024438</v>
      </c>
      <c r="AE156" s="43">
        <f>SUM($E156:P156)</f>
        <v>1111136</v>
      </c>
      <c r="AG156" s="43">
        <f t="shared" si="54"/>
        <v>738712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81259</v>
      </c>
      <c r="F157" s="43">
        <f t="shared" si="57"/>
        <v>80466</v>
      </c>
      <c r="G157" s="43">
        <f t="shared" si="57"/>
        <v>98457</v>
      </c>
      <c r="H157" s="43">
        <f t="shared" si="57"/>
        <v>91968</v>
      </c>
      <c r="I157" s="43">
        <f t="shared" si="57"/>
        <v>93592</v>
      </c>
      <c r="J157" s="43">
        <f t="shared" si="57"/>
        <v>96367</v>
      </c>
      <c r="K157" s="43">
        <f t="shared" si="57"/>
        <v>87436</v>
      </c>
      <c r="L157" s="43">
        <f t="shared" si="57"/>
        <v>97442</v>
      </c>
      <c r="M157" s="43">
        <f t="shared" si="57"/>
        <v>93178</v>
      </c>
      <c r="N157" s="43">
        <f t="shared" si="57"/>
        <v>91800</v>
      </c>
      <c r="O157" s="43">
        <f t="shared" si="57"/>
        <v>86576</v>
      </c>
      <c r="P157" s="43">
        <f t="shared" si="57"/>
        <v>74752</v>
      </c>
      <c r="Q157" s="43">
        <f t="shared" si="61"/>
        <v>1073293</v>
      </c>
      <c r="R157" s="44"/>
      <c r="S157" s="44"/>
      <c r="T157" s="43">
        <f>SUM($E157:E157)</f>
        <v>81259</v>
      </c>
      <c r="U157" s="43">
        <f>SUM($E157:F157)</f>
        <v>161725</v>
      </c>
      <c r="V157" s="43">
        <f>SUM($E157:G157)</f>
        <v>260182</v>
      </c>
      <c r="W157" s="43">
        <f>SUM($E157:H157)</f>
        <v>352150</v>
      </c>
      <c r="X157" s="43">
        <f>SUM($E157:I157)</f>
        <v>445742</v>
      </c>
      <c r="Y157" s="43">
        <f>SUM($E157:J157)</f>
        <v>542109</v>
      </c>
      <c r="Z157" s="43">
        <f>SUM($E157:K157)</f>
        <v>629545</v>
      </c>
      <c r="AA157" s="43">
        <f>SUM($E157:L157)</f>
        <v>726987</v>
      </c>
      <c r="AB157" s="43">
        <f>SUM($E157:M157)</f>
        <v>820165</v>
      </c>
      <c r="AC157" s="43">
        <f>SUM($E157:N157)</f>
        <v>911965</v>
      </c>
      <c r="AD157" s="43">
        <f>SUM($E157:O157)</f>
        <v>998541</v>
      </c>
      <c r="AE157" s="43">
        <f>SUM($E157:P157)</f>
        <v>1073293</v>
      </c>
      <c r="AG157" s="43">
        <f t="shared" si="54"/>
        <v>726987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86124</v>
      </c>
      <c r="F158" s="43">
        <f t="shared" si="57"/>
        <v>82355</v>
      </c>
      <c r="G158" s="43">
        <f t="shared" si="57"/>
        <v>96171</v>
      </c>
      <c r="H158" s="43">
        <f t="shared" si="57"/>
        <v>87015</v>
      </c>
      <c r="I158" s="43">
        <f t="shared" si="57"/>
        <v>96431</v>
      </c>
      <c r="J158" s="43">
        <f t="shared" si="57"/>
        <v>95013</v>
      </c>
      <c r="K158" s="43">
        <f t="shared" si="57"/>
        <v>87209</v>
      </c>
      <c r="L158" s="43">
        <f t="shared" si="57"/>
        <v>97005</v>
      </c>
      <c r="M158" s="43">
        <f t="shared" si="57"/>
        <v>91757</v>
      </c>
      <c r="N158" s="43">
        <f t="shared" si="57"/>
        <v>95577</v>
      </c>
      <c r="O158" s="43">
        <f t="shared" si="57"/>
        <v>89044</v>
      </c>
      <c r="P158" s="43">
        <f t="shared" si="57"/>
        <v>77795</v>
      </c>
      <c r="Q158" s="43">
        <f t="shared" ref="Q158:Q159" si="62">SUM(E158:P158)</f>
        <v>1081496</v>
      </c>
      <c r="R158" s="44"/>
      <c r="S158" s="44"/>
      <c r="T158" s="43">
        <f>SUM($E158:E158)</f>
        <v>86124</v>
      </c>
      <c r="U158" s="43">
        <f>SUM($E158:F158)</f>
        <v>168479</v>
      </c>
      <c r="V158" s="43">
        <f>SUM($E158:G158)</f>
        <v>264650</v>
      </c>
      <c r="W158" s="43">
        <f>SUM($E158:H158)</f>
        <v>351665</v>
      </c>
      <c r="X158" s="43">
        <f>SUM($E158:I158)</f>
        <v>448096</v>
      </c>
      <c r="Y158" s="43">
        <f>SUM($E158:J158)</f>
        <v>543109</v>
      </c>
      <c r="Z158" s="43">
        <f>SUM($E158:K158)</f>
        <v>630318</v>
      </c>
      <c r="AA158" s="43">
        <f>SUM($E158:L158)</f>
        <v>727323</v>
      </c>
      <c r="AB158" s="43">
        <f>SUM($E158:M158)</f>
        <v>819080</v>
      </c>
      <c r="AC158" s="43">
        <f>SUM($E158:N158)</f>
        <v>914657</v>
      </c>
      <c r="AD158" s="43">
        <f>SUM($E158:O158)</f>
        <v>1003701</v>
      </c>
      <c r="AE158" s="43">
        <f>SUM($E158:P158)</f>
        <v>1081496</v>
      </c>
      <c r="AG158" s="43">
        <f t="shared" si="54"/>
        <v>727323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81061</v>
      </c>
      <c r="F159" s="43">
        <f t="shared" si="57"/>
        <v>83336</v>
      </c>
      <c r="G159" s="43">
        <f t="shared" si="57"/>
        <v>88173</v>
      </c>
      <c r="H159" s="43">
        <f t="shared" si="57"/>
        <v>90861</v>
      </c>
      <c r="I159" s="43">
        <f t="shared" si="57"/>
        <v>96266</v>
      </c>
      <c r="J159" s="43">
        <f t="shared" si="57"/>
        <v>89522</v>
      </c>
      <c r="K159" s="43">
        <f t="shared" si="57"/>
        <v>90260</v>
      </c>
      <c r="L159" s="43">
        <f t="shared" si="57"/>
        <v>89290</v>
      </c>
      <c r="M159" s="43">
        <f t="shared" si="57"/>
        <v>88329</v>
      </c>
      <c r="N159" s="43">
        <f t="shared" si="57"/>
        <v>95150</v>
      </c>
      <c r="O159" s="43">
        <f t="shared" si="57"/>
        <v>85259</v>
      </c>
      <c r="P159" s="43">
        <f t="shared" si="57"/>
        <v>76974</v>
      </c>
      <c r="Q159" s="43">
        <f t="shared" si="62"/>
        <v>1054481</v>
      </c>
      <c r="R159" s="44"/>
      <c r="S159" s="44"/>
      <c r="T159" s="43">
        <f>SUM($E159:E159)</f>
        <v>81061</v>
      </c>
      <c r="U159" s="43">
        <f>SUM($E159:F159)</f>
        <v>164397</v>
      </c>
      <c r="V159" s="43">
        <f>SUM($E159:G159)</f>
        <v>252570</v>
      </c>
      <c r="W159" s="43">
        <f>SUM($E159:H159)</f>
        <v>343431</v>
      </c>
      <c r="X159" s="43">
        <f>SUM($E159:I159)</f>
        <v>439697</v>
      </c>
      <c r="Y159" s="43">
        <f>SUM($E159:J159)</f>
        <v>529219</v>
      </c>
      <c r="Z159" s="43">
        <f>SUM($E159:K159)</f>
        <v>619479</v>
      </c>
      <c r="AA159" s="43">
        <f>SUM($E159:L159)</f>
        <v>708769</v>
      </c>
      <c r="AB159" s="43">
        <f>SUM($E159:M159)</f>
        <v>797098</v>
      </c>
      <c r="AC159" s="43">
        <f>SUM($E159:N159)</f>
        <v>892248</v>
      </c>
      <c r="AD159" s="43">
        <f>SUM($E159:O159)</f>
        <v>977507</v>
      </c>
      <c r="AE159" s="43">
        <f>SUM($E159:P159)</f>
        <v>1054481</v>
      </c>
      <c r="AG159" s="43">
        <f t="shared" si="54"/>
        <v>708769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88474</v>
      </c>
      <c r="F160" s="43">
        <f t="shared" si="57"/>
        <v>80728</v>
      </c>
      <c r="G160" s="43">
        <f t="shared" si="57"/>
        <v>91552</v>
      </c>
      <c r="H160" s="43">
        <f t="shared" si="57"/>
        <v>80631</v>
      </c>
      <c r="I160" s="43">
        <f t="shared" si="57"/>
        <v>82561</v>
      </c>
      <c r="J160" s="43">
        <f t="shared" si="57"/>
        <v>84289</v>
      </c>
      <c r="K160" s="43">
        <f t="shared" si="57"/>
        <v>86078</v>
      </c>
      <c r="L160" s="43">
        <f t="shared" si="57"/>
        <v>83894</v>
      </c>
      <c r="M160" s="43">
        <f t="shared" si="57"/>
        <v>86197</v>
      </c>
      <c r="N160" s="43">
        <f t="shared" si="57"/>
        <v>90480</v>
      </c>
      <c r="O160" s="43">
        <f t="shared" si="57"/>
        <v>79281</v>
      </c>
      <c r="P160" s="43">
        <f t="shared" si="57"/>
        <v>74852</v>
      </c>
      <c r="Q160" s="43">
        <f t="shared" ref="Q160" si="63">SUM(E160:P160)</f>
        <v>1009017</v>
      </c>
      <c r="R160" s="44"/>
      <c r="S160" s="44"/>
      <c r="T160" s="43">
        <f>SUM($E160:E160)</f>
        <v>88474</v>
      </c>
      <c r="U160" s="43">
        <f>SUM($E160:F160)</f>
        <v>169202</v>
      </c>
      <c r="V160" s="43">
        <f>SUM($E160:G160)</f>
        <v>260754</v>
      </c>
      <c r="W160" s="43">
        <f>SUM($E160:H160)</f>
        <v>341385</v>
      </c>
      <c r="X160" s="43">
        <f>SUM($E160:I160)</f>
        <v>423946</v>
      </c>
      <c r="Y160" s="43">
        <f>SUM($E160:J160)</f>
        <v>508235</v>
      </c>
      <c r="Z160" s="43">
        <f>SUM($E160:K160)</f>
        <v>594313</v>
      </c>
      <c r="AA160" s="43">
        <f>SUM($E160:L160)</f>
        <v>678207</v>
      </c>
      <c r="AB160" s="43">
        <f>SUM($E160:M160)</f>
        <v>764404</v>
      </c>
      <c r="AC160" s="43">
        <f>SUM($E160:N160)</f>
        <v>854884</v>
      </c>
      <c r="AD160" s="43">
        <f>SUM($E160:O160)</f>
        <v>934165</v>
      </c>
      <c r="AE160" s="43">
        <f>SUM($E160:P160)</f>
        <v>1009017</v>
      </c>
      <c r="AG160" s="43">
        <f t="shared" si="54"/>
        <v>678207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73154</v>
      </c>
      <c r="F161" s="43">
        <f t="shared" si="57"/>
        <v>74801</v>
      </c>
      <c r="G161" s="43">
        <f t="shared" si="57"/>
        <v>85936</v>
      </c>
      <c r="H161" s="43">
        <f t="shared" si="57"/>
        <v>84219</v>
      </c>
      <c r="I161" s="43">
        <f t="shared" si="57"/>
        <v>83838</v>
      </c>
      <c r="J161" s="43">
        <f t="shared" si="57"/>
        <v>85378</v>
      </c>
      <c r="K161" s="43">
        <f t="shared" si="57"/>
        <v>85208</v>
      </c>
      <c r="L161" s="43">
        <f t="shared" si="57"/>
        <v>83501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ref="Q161" si="64">SUM(E161:P161)</f>
        <v>656035</v>
      </c>
      <c r="R161" s="44"/>
      <c r="S161" s="44"/>
      <c r="T161" s="43">
        <f>SUM($E161:E161)</f>
        <v>73154</v>
      </c>
      <c r="U161" s="43">
        <f>SUM($E161:F161)</f>
        <v>147955</v>
      </c>
      <c r="V161" s="43">
        <f>SUM($E161:G161)</f>
        <v>233891</v>
      </c>
      <c r="W161" s="43">
        <f>SUM($E161:H161)</f>
        <v>318110</v>
      </c>
      <c r="X161" s="43">
        <f>SUM($E161:I161)</f>
        <v>401948</v>
      </c>
      <c r="Y161" s="43">
        <f>SUM($E161:J161)</f>
        <v>487326</v>
      </c>
      <c r="Z161" s="43">
        <f>SUM($E161:K161)</f>
        <v>572534</v>
      </c>
      <c r="AA161" s="43">
        <f>SUM($E161:L161)</f>
        <v>656035</v>
      </c>
      <c r="AB161" s="43">
        <f>SUM($E161:M161)</f>
        <v>656035</v>
      </c>
      <c r="AC161" s="43">
        <f>SUM($E161:N161)</f>
        <v>656035</v>
      </c>
      <c r="AD161" s="43">
        <f>SUM($E161:O161)</f>
        <v>656035</v>
      </c>
      <c r="AE161" s="43">
        <f>SUM($E161:P161)</f>
        <v>656035</v>
      </c>
      <c r="AG161" s="43">
        <f t="shared" si="54"/>
        <v>656035</v>
      </c>
    </row>
    <row r="162" spans="1:33" ht="15.2" customHeight="1">
      <c r="R162" s="44"/>
      <c r="S162" s="44"/>
      <c r="AG162" s="43">
        <f t="shared" si="54"/>
        <v>0</v>
      </c>
    </row>
    <row r="163" spans="1:33" ht="15.2" customHeight="1">
      <c r="R163" s="19"/>
      <c r="S163" s="19"/>
      <c r="AG163" s="43">
        <f t="shared" si="54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5">SUMIFS(E$11:E$115,$A$11:$A$115,$A164,$C$11:$C$115,$C164)</f>
        <v>2282</v>
      </c>
      <c r="F164" s="43">
        <f t="shared" si="65"/>
        <v>2254</v>
      </c>
      <c r="G164" s="43">
        <f t="shared" si="65"/>
        <v>2516</v>
      </c>
      <c r="H164" s="43">
        <f t="shared" si="65"/>
        <v>2522</v>
      </c>
      <c r="I164" s="43">
        <f t="shared" si="65"/>
        <v>2688</v>
      </c>
      <c r="J164" s="43">
        <f t="shared" si="65"/>
        <v>2578</v>
      </c>
      <c r="K164" s="43">
        <f t="shared" si="65"/>
        <v>2680</v>
      </c>
      <c r="L164" s="43">
        <f t="shared" si="65"/>
        <v>2900</v>
      </c>
      <c r="M164" s="43">
        <f t="shared" si="65"/>
        <v>2620</v>
      </c>
      <c r="N164" s="43">
        <f t="shared" si="65"/>
        <v>2808</v>
      </c>
      <c r="O164" s="43">
        <f t="shared" si="65"/>
        <v>2994</v>
      </c>
      <c r="P164" s="43">
        <f t="shared" si="65"/>
        <v>2198</v>
      </c>
      <c r="Q164" s="43">
        <f t="shared" ref="Q164:Q173" si="66">SUM(E164:P164)</f>
        <v>31040</v>
      </c>
      <c r="R164" s="19"/>
      <c r="S164" s="19"/>
      <c r="T164" s="43">
        <f>SUM($E164:E164)</f>
        <v>2282</v>
      </c>
      <c r="U164" s="43">
        <f>SUM($E164:F164)</f>
        <v>4536</v>
      </c>
      <c r="V164" s="43">
        <f>SUM($E164:G164)</f>
        <v>7052</v>
      </c>
      <c r="W164" s="43">
        <f>SUM($E164:H164)</f>
        <v>9574</v>
      </c>
      <c r="X164" s="43">
        <f>SUM($E164:I164)</f>
        <v>12262</v>
      </c>
      <c r="Y164" s="43">
        <f>SUM($E164:J164)</f>
        <v>14840</v>
      </c>
      <c r="Z164" s="43">
        <f>SUM($E164:K164)</f>
        <v>17520</v>
      </c>
      <c r="AA164" s="43">
        <f>SUM($E164:L164)</f>
        <v>20420</v>
      </c>
      <c r="AB164" s="43">
        <f>SUM($E164:M164)</f>
        <v>23040</v>
      </c>
      <c r="AC164" s="43">
        <f>SUM($E164:N164)</f>
        <v>25848</v>
      </c>
      <c r="AD164" s="43">
        <f>SUM($E164:O164)</f>
        <v>28842</v>
      </c>
      <c r="AE164" s="43">
        <f>SUM($E164:P164)</f>
        <v>31040</v>
      </c>
      <c r="AG164" s="43">
        <f t="shared" si="54"/>
        <v>20420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5"/>
        <v>2330</v>
      </c>
      <c r="F165" s="43">
        <f t="shared" si="65"/>
        <v>2448</v>
      </c>
      <c r="G165" s="43">
        <f t="shared" si="65"/>
        <v>2506</v>
      </c>
      <c r="H165" s="43">
        <f t="shared" si="65"/>
        <v>2356</v>
      </c>
      <c r="I165" s="43">
        <f t="shared" si="65"/>
        <v>2590</v>
      </c>
      <c r="J165" s="43">
        <f t="shared" si="65"/>
        <v>2444</v>
      </c>
      <c r="K165" s="43">
        <f t="shared" si="65"/>
        <v>2556</v>
      </c>
      <c r="L165" s="43">
        <f t="shared" si="65"/>
        <v>3002</v>
      </c>
      <c r="M165" s="43">
        <f t="shared" si="65"/>
        <v>2822</v>
      </c>
      <c r="N165" s="43">
        <f t="shared" si="65"/>
        <v>3182</v>
      </c>
      <c r="O165" s="43">
        <f t="shared" si="65"/>
        <v>3088</v>
      </c>
      <c r="P165" s="43">
        <f t="shared" si="65"/>
        <v>2588</v>
      </c>
      <c r="Q165" s="43">
        <f t="shared" si="66"/>
        <v>31912</v>
      </c>
      <c r="R165" s="19"/>
      <c r="S165" s="19"/>
      <c r="T165" s="43">
        <f>SUM($E165:E165)</f>
        <v>2330</v>
      </c>
      <c r="U165" s="43">
        <f>SUM($E165:F165)</f>
        <v>4778</v>
      </c>
      <c r="V165" s="43">
        <f>SUM($E165:G165)</f>
        <v>7284</v>
      </c>
      <c r="W165" s="43">
        <f>SUM($E165:H165)</f>
        <v>9640</v>
      </c>
      <c r="X165" s="43">
        <f>SUM($E165:I165)</f>
        <v>12230</v>
      </c>
      <c r="Y165" s="43">
        <f>SUM($E165:J165)</f>
        <v>14674</v>
      </c>
      <c r="Z165" s="43">
        <f>SUM($E165:K165)</f>
        <v>17230</v>
      </c>
      <c r="AA165" s="43">
        <f>SUM($E165:L165)</f>
        <v>20232</v>
      </c>
      <c r="AB165" s="43">
        <f>SUM($E165:M165)</f>
        <v>23054</v>
      </c>
      <c r="AC165" s="43">
        <f>SUM($E165:N165)</f>
        <v>26236</v>
      </c>
      <c r="AD165" s="43">
        <f>SUM($E165:O165)</f>
        <v>29324</v>
      </c>
      <c r="AE165" s="43">
        <f>SUM($E165:P165)</f>
        <v>31912</v>
      </c>
      <c r="AG165" s="43">
        <f t="shared" si="54"/>
        <v>20232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5"/>
        <v>2248</v>
      </c>
      <c r="F166" s="43">
        <f t="shared" si="65"/>
        <v>2284</v>
      </c>
      <c r="G166" s="43">
        <f t="shared" si="65"/>
        <v>2440</v>
      </c>
      <c r="H166" s="43">
        <f t="shared" si="65"/>
        <v>2144</v>
      </c>
      <c r="I166" s="43">
        <f t="shared" si="65"/>
        <v>2784</v>
      </c>
      <c r="J166" s="43">
        <f t="shared" si="65"/>
        <v>2916</v>
      </c>
      <c r="K166" s="43">
        <f t="shared" si="65"/>
        <v>3098</v>
      </c>
      <c r="L166" s="43">
        <f t="shared" si="65"/>
        <v>3312</v>
      </c>
      <c r="M166" s="43">
        <f t="shared" si="65"/>
        <v>2914</v>
      </c>
      <c r="N166" s="43">
        <f t="shared" si="65"/>
        <v>2926</v>
      </c>
      <c r="O166" s="43">
        <f t="shared" si="65"/>
        <v>2800</v>
      </c>
      <c r="P166" s="43">
        <f t="shared" si="65"/>
        <v>2312</v>
      </c>
      <c r="Q166" s="43">
        <f t="shared" si="66"/>
        <v>32178</v>
      </c>
      <c r="R166" s="19"/>
      <c r="S166" s="19"/>
      <c r="T166" s="43">
        <f>SUM($E166:E166)</f>
        <v>2248</v>
      </c>
      <c r="U166" s="43">
        <f>SUM($E166:F166)</f>
        <v>4532</v>
      </c>
      <c r="V166" s="43">
        <f>SUM($E166:G166)</f>
        <v>6972</v>
      </c>
      <c r="W166" s="43">
        <f>SUM($E166:H166)</f>
        <v>9116</v>
      </c>
      <c r="X166" s="43">
        <f>SUM($E166:I166)</f>
        <v>11900</v>
      </c>
      <c r="Y166" s="43">
        <f>SUM($E166:J166)</f>
        <v>14816</v>
      </c>
      <c r="Z166" s="43">
        <f>SUM($E166:K166)</f>
        <v>17914</v>
      </c>
      <c r="AA166" s="43">
        <f>SUM($E166:L166)</f>
        <v>21226</v>
      </c>
      <c r="AB166" s="43">
        <f>SUM($E166:M166)</f>
        <v>24140</v>
      </c>
      <c r="AC166" s="43">
        <f>SUM($E166:N166)</f>
        <v>27066</v>
      </c>
      <c r="AD166" s="43">
        <f>SUM($E166:O166)</f>
        <v>29866</v>
      </c>
      <c r="AE166" s="43">
        <f>SUM($E166:P166)</f>
        <v>32178</v>
      </c>
      <c r="AG166" s="43">
        <f t="shared" si="54"/>
        <v>21226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65"/>
        <v>2396</v>
      </c>
      <c r="F167" s="43">
        <f t="shared" si="65"/>
        <v>2166</v>
      </c>
      <c r="G167" s="43">
        <f t="shared" si="65"/>
        <v>2368</v>
      </c>
      <c r="H167" s="43">
        <f t="shared" si="65"/>
        <v>2264</v>
      </c>
      <c r="I167" s="43">
        <f t="shared" si="65"/>
        <v>2472</v>
      </c>
      <c r="J167" s="43">
        <f t="shared" si="65"/>
        <v>1862</v>
      </c>
      <c r="K167" s="43">
        <f t="shared" si="65"/>
        <v>2426</v>
      </c>
      <c r="L167" s="43">
        <f t="shared" si="65"/>
        <v>2654</v>
      </c>
      <c r="M167" s="43">
        <f t="shared" si="65"/>
        <v>2504</v>
      </c>
      <c r="N167" s="43">
        <f t="shared" si="65"/>
        <v>2370</v>
      </c>
      <c r="O167" s="43">
        <f t="shared" si="65"/>
        <v>2598</v>
      </c>
      <c r="P167" s="43">
        <f t="shared" si="65"/>
        <v>2062</v>
      </c>
      <c r="Q167" s="43">
        <f t="shared" si="66"/>
        <v>28142</v>
      </c>
      <c r="R167" s="19"/>
      <c r="S167" s="19"/>
      <c r="T167" s="43">
        <f>SUM($E167:E167)</f>
        <v>2396</v>
      </c>
      <c r="U167" s="43">
        <f>SUM($E167:F167)</f>
        <v>4562</v>
      </c>
      <c r="V167" s="43">
        <f>SUM($E167:G167)</f>
        <v>6930</v>
      </c>
      <c r="W167" s="43">
        <f>SUM($E167:H167)</f>
        <v>9194</v>
      </c>
      <c r="X167" s="43">
        <f>SUM($E167:I167)</f>
        <v>11666</v>
      </c>
      <c r="Y167" s="43">
        <f>SUM($E167:J167)</f>
        <v>13528</v>
      </c>
      <c r="Z167" s="43">
        <f>SUM($E167:K167)</f>
        <v>15954</v>
      </c>
      <c r="AA167" s="43">
        <f>SUM($E167:L167)</f>
        <v>18608</v>
      </c>
      <c r="AB167" s="43">
        <f>SUM($E167:M167)</f>
        <v>21112</v>
      </c>
      <c r="AC167" s="43">
        <f>SUM($E167:N167)</f>
        <v>23482</v>
      </c>
      <c r="AD167" s="43">
        <f>SUM($E167:O167)</f>
        <v>26080</v>
      </c>
      <c r="AE167" s="43">
        <f>SUM($E167:P167)</f>
        <v>28142</v>
      </c>
      <c r="AG167" s="43">
        <f t="shared" si="54"/>
        <v>18608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5"/>
        <v>2140</v>
      </c>
      <c r="F168" s="43">
        <f t="shared" si="65"/>
        <v>1940</v>
      </c>
      <c r="G168" s="43">
        <f t="shared" si="65"/>
        <v>2006</v>
      </c>
      <c r="H168" s="43">
        <f t="shared" si="65"/>
        <v>2080</v>
      </c>
      <c r="I168" s="43">
        <f t="shared" si="65"/>
        <v>2454</v>
      </c>
      <c r="J168" s="43">
        <f t="shared" si="65"/>
        <v>2100</v>
      </c>
      <c r="K168" s="43">
        <f t="shared" si="65"/>
        <v>2664</v>
      </c>
      <c r="L168" s="43">
        <f t="shared" si="65"/>
        <v>2838</v>
      </c>
      <c r="M168" s="43">
        <f t="shared" si="65"/>
        <v>2576</v>
      </c>
      <c r="N168" s="43">
        <f t="shared" si="65"/>
        <v>2630</v>
      </c>
      <c r="O168" s="43">
        <f t="shared" si="65"/>
        <v>2564</v>
      </c>
      <c r="P168" s="43">
        <f t="shared" si="65"/>
        <v>2282</v>
      </c>
      <c r="Q168" s="43">
        <f t="shared" si="66"/>
        <v>28274</v>
      </c>
      <c r="R168" s="19"/>
      <c r="S168" s="19"/>
      <c r="T168" s="43">
        <f>SUM($E168:E168)</f>
        <v>2140</v>
      </c>
      <c r="U168" s="43">
        <f>SUM($E168:F168)</f>
        <v>4080</v>
      </c>
      <c r="V168" s="43">
        <f>SUM($E168:G168)</f>
        <v>6086</v>
      </c>
      <c r="W168" s="43">
        <f>SUM($E168:H168)</f>
        <v>8166</v>
      </c>
      <c r="X168" s="43">
        <f>SUM($E168:I168)</f>
        <v>10620</v>
      </c>
      <c r="Y168" s="43">
        <f>SUM($E168:J168)</f>
        <v>12720</v>
      </c>
      <c r="Z168" s="43">
        <f>SUM($E168:K168)</f>
        <v>15384</v>
      </c>
      <c r="AA168" s="43">
        <f>SUM($E168:L168)</f>
        <v>18222</v>
      </c>
      <c r="AB168" s="43">
        <f>SUM($E168:M168)</f>
        <v>20798</v>
      </c>
      <c r="AC168" s="43">
        <f>SUM($E168:N168)</f>
        <v>23428</v>
      </c>
      <c r="AD168" s="43">
        <f>SUM($E168:O168)</f>
        <v>25992</v>
      </c>
      <c r="AE168" s="43">
        <f>SUM($E168:P168)</f>
        <v>28274</v>
      </c>
      <c r="AG168" s="43">
        <f t="shared" si="54"/>
        <v>18222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5"/>
        <v>2260</v>
      </c>
      <c r="F169" s="43">
        <f t="shared" si="65"/>
        <v>2234</v>
      </c>
      <c r="G169" s="43">
        <f t="shared" si="65"/>
        <v>2334</v>
      </c>
      <c r="H169" s="43">
        <f t="shared" si="65"/>
        <v>2322</v>
      </c>
      <c r="I169" s="43">
        <f t="shared" si="65"/>
        <v>2664</v>
      </c>
      <c r="J169" s="43">
        <f t="shared" si="65"/>
        <v>2350</v>
      </c>
      <c r="K169" s="43">
        <f t="shared" si="65"/>
        <v>2868</v>
      </c>
      <c r="L169" s="43">
        <f t="shared" si="65"/>
        <v>3056</v>
      </c>
      <c r="M169" s="43">
        <f t="shared" si="65"/>
        <v>3096</v>
      </c>
      <c r="N169" s="43">
        <f t="shared" si="65"/>
        <v>3026</v>
      </c>
      <c r="O169" s="43">
        <f t="shared" si="65"/>
        <v>2988</v>
      </c>
      <c r="P169" s="43">
        <f t="shared" si="65"/>
        <v>2678</v>
      </c>
      <c r="Q169" s="43">
        <f t="shared" si="66"/>
        <v>31876</v>
      </c>
      <c r="R169" s="19"/>
      <c r="S169" s="19"/>
      <c r="T169" s="43">
        <f>SUM($E169:E169)</f>
        <v>2260</v>
      </c>
      <c r="U169" s="43">
        <f>SUM($E169:F169)</f>
        <v>4494</v>
      </c>
      <c r="V169" s="43">
        <f>SUM($E169:G169)</f>
        <v>6828</v>
      </c>
      <c r="W169" s="43">
        <f>SUM($E169:H169)</f>
        <v>9150</v>
      </c>
      <c r="X169" s="43">
        <f>SUM($E169:I169)</f>
        <v>11814</v>
      </c>
      <c r="Y169" s="43">
        <f>SUM($E169:J169)</f>
        <v>14164</v>
      </c>
      <c r="Z169" s="43">
        <f>SUM($E169:K169)</f>
        <v>17032</v>
      </c>
      <c r="AA169" s="43">
        <f>SUM($E169:L169)</f>
        <v>20088</v>
      </c>
      <c r="AB169" s="43">
        <f>SUM($E169:M169)</f>
        <v>23184</v>
      </c>
      <c r="AC169" s="43">
        <f>SUM($E169:N169)</f>
        <v>26210</v>
      </c>
      <c r="AD169" s="43">
        <f>SUM($E169:O169)</f>
        <v>29198</v>
      </c>
      <c r="AE169" s="43">
        <f>SUM($E169:P169)</f>
        <v>31876</v>
      </c>
      <c r="AG169" s="43">
        <f t="shared" si="54"/>
        <v>20088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5"/>
        <v>2398</v>
      </c>
      <c r="F170" s="43">
        <f t="shared" si="65"/>
        <v>2474</v>
      </c>
      <c r="G170" s="43">
        <f t="shared" si="65"/>
        <v>2412</v>
      </c>
      <c r="H170" s="43">
        <f t="shared" si="65"/>
        <v>2374</v>
      </c>
      <c r="I170" s="43">
        <f t="shared" si="65"/>
        <v>2554</v>
      </c>
      <c r="J170" s="43">
        <f t="shared" si="65"/>
        <v>2310</v>
      </c>
      <c r="K170" s="43">
        <f t="shared" si="65"/>
        <v>2564</v>
      </c>
      <c r="L170" s="43">
        <f t="shared" si="65"/>
        <v>2944</v>
      </c>
      <c r="M170" s="43">
        <f t="shared" si="65"/>
        <v>2756</v>
      </c>
      <c r="N170" s="43">
        <f t="shared" si="65"/>
        <v>2714</v>
      </c>
      <c r="O170" s="43">
        <f t="shared" si="65"/>
        <v>2290</v>
      </c>
      <c r="P170" s="43">
        <f t="shared" si="65"/>
        <v>2454</v>
      </c>
      <c r="Q170" s="43">
        <f t="shared" si="66"/>
        <v>30244</v>
      </c>
      <c r="R170" s="19"/>
      <c r="S170" s="19"/>
      <c r="T170" s="43">
        <f>SUM($E170:E170)</f>
        <v>2398</v>
      </c>
      <c r="U170" s="43">
        <f>SUM($E170:F170)</f>
        <v>4872</v>
      </c>
      <c r="V170" s="43">
        <f>SUM($E170:G170)</f>
        <v>7284</v>
      </c>
      <c r="W170" s="43">
        <f>SUM($E170:H170)</f>
        <v>9658</v>
      </c>
      <c r="X170" s="43">
        <f>SUM($E170:I170)</f>
        <v>12212</v>
      </c>
      <c r="Y170" s="43">
        <f>SUM($E170:J170)</f>
        <v>14522</v>
      </c>
      <c r="Z170" s="43">
        <f>SUM($E170:K170)</f>
        <v>17086</v>
      </c>
      <c r="AA170" s="43">
        <f>SUM($E170:L170)</f>
        <v>20030</v>
      </c>
      <c r="AB170" s="43">
        <f>SUM($E170:M170)</f>
        <v>22786</v>
      </c>
      <c r="AC170" s="43">
        <f>SUM($E170:N170)</f>
        <v>25500</v>
      </c>
      <c r="AD170" s="43">
        <f>SUM($E170:O170)</f>
        <v>27790</v>
      </c>
      <c r="AE170" s="43">
        <f>SUM($E170:P170)</f>
        <v>30244</v>
      </c>
      <c r="AG170" s="43">
        <f t="shared" si="54"/>
        <v>20030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5"/>
        <v>2220</v>
      </c>
      <c r="F171" s="43">
        <f t="shared" si="65"/>
        <v>2204</v>
      </c>
      <c r="G171" s="43">
        <f t="shared" si="65"/>
        <v>2332</v>
      </c>
      <c r="H171" s="43">
        <f t="shared" si="65"/>
        <v>2372</v>
      </c>
      <c r="I171" s="43">
        <f t="shared" si="65"/>
        <v>2466</v>
      </c>
      <c r="J171" s="43">
        <f t="shared" si="65"/>
        <v>2290</v>
      </c>
      <c r="K171" s="43">
        <f t="shared" si="65"/>
        <v>2666</v>
      </c>
      <c r="L171" s="43">
        <f t="shared" si="65"/>
        <v>2816</v>
      </c>
      <c r="M171" s="43">
        <f t="shared" si="65"/>
        <v>2840</v>
      </c>
      <c r="N171" s="43">
        <f t="shared" si="65"/>
        <v>2670</v>
      </c>
      <c r="O171" s="43">
        <f t="shared" si="65"/>
        <v>2420</v>
      </c>
      <c r="P171" s="43">
        <f t="shared" si="65"/>
        <v>2218</v>
      </c>
      <c r="Q171" s="43">
        <f t="shared" si="66"/>
        <v>29514</v>
      </c>
      <c r="R171" s="19"/>
      <c r="S171" s="19"/>
      <c r="T171" s="43">
        <f>SUM($E171:E171)</f>
        <v>2220</v>
      </c>
      <c r="U171" s="43">
        <f>SUM($E171:F171)</f>
        <v>4424</v>
      </c>
      <c r="V171" s="43">
        <f>SUM($E171:G171)</f>
        <v>6756</v>
      </c>
      <c r="W171" s="43">
        <f>SUM($E171:H171)</f>
        <v>9128</v>
      </c>
      <c r="X171" s="43">
        <f>SUM($E171:I171)</f>
        <v>11594</v>
      </c>
      <c r="Y171" s="43">
        <f>SUM($E171:J171)</f>
        <v>13884</v>
      </c>
      <c r="Z171" s="43">
        <f>SUM($E171:K171)</f>
        <v>16550</v>
      </c>
      <c r="AA171" s="43">
        <f>SUM($E171:L171)</f>
        <v>19366</v>
      </c>
      <c r="AB171" s="43">
        <f>SUM($E171:M171)</f>
        <v>22206</v>
      </c>
      <c r="AC171" s="43">
        <f>SUM($E171:N171)</f>
        <v>24876</v>
      </c>
      <c r="AD171" s="43">
        <f>SUM($E171:O171)</f>
        <v>27296</v>
      </c>
      <c r="AE171" s="43">
        <f>SUM($E171:P171)</f>
        <v>29514</v>
      </c>
      <c r="AG171" s="43">
        <f t="shared" si="54"/>
        <v>19366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5"/>
        <v>2086</v>
      </c>
      <c r="F172" s="43">
        <f t="shared" si="65"/>
        <v>2052</v>
      </c>
      <c r="G172" s="43">
        <f t="shared" si="65"/>
        <v>2114</v>
      </c>
      <c r="H172" s="43">
        <f t="shared" si="65"/>
        <v>2132</v>
      </c>
      <c r="I172" s="43">
        <f t="shared" si="65"/>
        <v>2452</v>
      </c>
      <c r="J172" s="43">
        <f t="shared" si="65"/>
        <v>2066</v>
      </c>
      <c r="K172" s="43">
        <f t="shared" si="65"/>
        <v>2534</v>
      </c>
      <c r="L172" s="43">
        <f t="shared" si="65"/>
        <v>2708</v>
      </c>
      <c r="M172" s="43">
        <f t="shared" si="65"/>
        <v>2334</v>
      </c>
      <c r="N172" s="43">
        <f t="shared" si="65"/>
        <v>2536</v>
      </c>
      <c r="O172" s="43">
        <f t="shared" si="65"/>
        <v>2172</v>
      </c>
      <c r="P172" s="43">
        <f t="shared" si="65"/>
        <v>2054</v>
      </c>
      <c r="Q172" s="43">
        <f t="shared" si="66"/>
        <v>27240</v>
      </c>
      <c r="R172" s="19"/>
      <c r="S172" s="19"/>
      <c r="T172" s="43">
        <f>SUM($E172:E172)</f>
        <v>2086</v>
      </c>
      <c r="U172" s="43">
        <f>SUM($E172:F172)</f>
        <v>4138</v>
      </c>
      <c r="V172" s="43">
        <f>SUM($E172:G172)</f>
        <v>6252</v>
      </c>
      <c r="W172" s="43">
        <f>SUM($E172:H172)</f>
        <v>8384</v>
      </c>
      <c r="X172" s="43">
        <f>SUM($E172:I172)</f>
        <v>10836</v>
      </c>
      <c r="Y172" s="43">
        <f>SUM($E172:J172)</f>
        <v>12902</v>
      </c>
      <c r="Z172" s="43">
        <f>SUM($E172:K172)</f>
        <v>15436</v>
      </c>
      <c r="AA172" s="43">
        <f>SUM($E172:L172)</f>
        <v>18144</v>
      </c>
      <c r="AB172" s="43">
        <f>SUM($E172:M172)</f>
        <v>20478</v>
      </c>
      <c r="AC172" s="43">
        <f>SUM($E172:N172)</f>
        <v>23014</v>
      </c>
      <c r="AD172" s="43">
        <f>SUM($E172:O172)</f>
        <v>25186</v>
      </c>
      <c r="AE172" s="43">
        <f>SUM($E172:P172)</f>
        <v>27240</v>
      </c>
      <c r="AG172" s="43">
        <f t="shared" si="54"/>
        <v>18144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5"/>
        <v>1976</v>
      </c>
      <c r="F173" s="43">
        <f t="shared" si="65"/>
        <v>1884</v>
      </c>
      <c r="G173" s="43">
        <f t="shared" si="65"/>
        <v>1870</v>
      </c>
      <c r="H173" s="43">
        <f t="shared" si="65"/>
        <v>1828</v>
      </c>
      <c r="I173" s="43">
        <f t="shared" si="65"/>
        <v>2176</v>
      </c>
      <c r="J173" s="43">
        <f t="shared" si="65"/>
        <v>2046</v>
      </c>
      <c r="K173" s="43">
        <f t="shared" si="65"/>
        <v>2498</v>
      </c>
      <c r="L173" s="43">
        <f t="shared" si="65"/>
        <v>2552</v>
      </c>
      <c r="M173" s="43">
        <f t="shared" si="65"/>
        <v>2346</v>
      </c>
      <c r="N173" s="43">
        <f t="shared" si="65"/>
        <v>2374</v>
      </c>
      <c r="O173" s="43">
        <f t="shared" si="65"/>
        <v>1940</v>
      </c>
      <c r="P173" s="43">
        <f t="shared" si="65"/>
        <v>1946</v>
      </c>
      <c r="Q173" s="43">
        <f t="shared" si="66"/>
        <v>25436</v>
      </c>
      <c r="R173" s="19"/>
      <c r="S173" s="19"/>
      <c r="T173" s="43">
        <f>SUM($E173:E173)</f>
        <v>1976</v>
      </c>
      <c r="U173" s="43">
        <f>SUM($E173:F173)</f>
        <v>3860</v>
      </c>
      <c r="V173" s="43">
        <f>SUM($E173:G173)</f>
        <v>5730</v>
      </c>
      <c r="W173" s="43">
        <f>SUM($E173:H173)</f>
        <v>7558</v>
      </c>
      <c r="X173" s="43">
        <f>SUM($E173:I173)</f>
        <v>9734</v>
      </c>
      <c r="Y173" s="43">
        <f>SUM($E173:J173)</f>
        <v>11780</v>
      </c>
      <c r="Z173" s="43">
        <f>SUM($E173:K173)</f>
        <v>14278</v>
      </c>
      <c r="AA173" s="43">
        <f>SUM($E173:L173)</f>
        <v>16830</v>
      </c>
      <c r="AB173" s="43">
        <f>SUM($E173:M173)</f>
        <v>19176</v>
      </c>
      <c r="AC173" s="43">
        <f>SUM($E173:N173)</f>
        <v>21550</v>
      </c>
      <c r="AD173" s="43">
        <f>SUM($E173:O173)</f>
        <v>23490</v>
      </c>
      <c r="AE173" s="43">
        <f>SUM($E173:P173)</f>
        <v>25436</v>
      </c>
      <c r="AG173" s="43">
        <f t="shared" si="54"/>
        <v>16830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7">SUMIFS(E$11:E$115,$A$11:$A$115,$A174,$C$11:$C$115,$C174)</f>
        <v>1930</v>
      </c>
      <c r="F174" s="43">
        <f t="shared" si="67"/>
        <v>1716</v>
      </c>
      <c r="G174" s="43">
        <f t="shared" si="67"/>
        <v>1750</v>
      </c>
      <c r="H174" s="43">
        <f t="shared" si="67"/>
        <v>1662</v>
      </c>
      <c r="I174" s="43">
        <f t="shared" si="67"/>
        <v>2028</v>
      </c>
      <c r="J174" s="43">
        <f t="shared" si="67"/>
        <v>2038</v>
      </c>
      <c r="K174" s="43">
        <f t="shared" si="67"/>
        <v>2402</v>
      </c>
      <c r="L174" s="43">
        <f t="shared" si="67"/>
        <v>2450</v>
      </c>
      <c r="M174" s="43">
        <f t="shared" si="67"/>
        <v>2248</v>
      </c>
      <c r="N174" s="43">
        <f t="shared" si="67"/>
        <v>2308</v>
      </c>
      <c r="O174" s="43">
        <f t="shared" si="67"/>
        <v>1874</v>
      </c>
      <c r="P174" s="43">
        <f t="shared" si="67"/>
        <v>1752</v>
      </c>
      <c r="Q174" s="43">
        <f t="shared" ref="Q174:Q177" si="68">SUM(E174:P174)</f>
        <v>24158</v>
      </c>
      <c r="R174" s="19"/>
      <c r="S174" s="19"/>
      <c r="T174" s="43">
        <f>SUM($E174:E174)</f>
        <v>1930</v>
      </c>
      <c r="U174" s="43">
        <f>SUM($E174:F174)</f>
        <v>3646</v>
      </c>
      <c r="V174" s="43">
        <f>SUM($E174:G174)</f>
        <v>5396</v>
      </c>
      <c r="W174" s="43">
        <f>SUM($E174:H174)</f>
        <v>7058</v>
      </c>
      <c r="X174" s="43">
        <f>SUM($E174:I174)</f>
        <v>9086</v>
      </c>
      <c r="Y174" s="43">
        <f>SUM($E174:J174)</f>
        <v>11124</v>
      </c>
      <c r="Z174" s="43">
        <f>SUM($E174:K174)</f>
        <v>13526</v>
      </c>
      <c r="AA174" s="43">
        <f>SUM($E174:L174)</f>
        <v>15976</v>
      </c>
      <c r="AB174" s="43">
        <f>SUM($E174:M174)</f>
        <v>18224</v>
      </c>
      <c r="AC174" s="43">
        <f>SUM($E174:N174)</f>
        <v>20532</v>
      </c>
      <c r="AD174" s="43">
        <f>SUM($E174:O174)</f>
        <v>22406</v>
      </c>
      <c r="AE174" s="43">
        <f>SUM($E174:P174)</f>
        <v>24158</v>
      </c>
      <c r="AG174" s="43">
        <f t="shared" si="54"/>
        <v>15976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7"/>
        <v>1604</v>
      </c>
      <c r="F175" s="43">
        <f t="shared" si="67"/>
        <v>1522</v>
      </c>
      <c r="G175" s="43">
        <f t="shared" si="67"/>
        <v>1556</v>
      </c>
      <c r="H175" s="43">
        <f t="shared" si="67"/>
        <v>1686</v>
      </c>
      <c r="I175" s="43">
        <f t="shared" si="67"/>
        <v>1882</v>
      </c>
      <c r="J175" s="43">
        <f t="shared" si="67"/>
        <v>2212</v>
      </c>
      <c r="K175" s="43">
        <f t="shared" si="67"/>
        <v>2328</v>
      </c>
      <c r="L175" s="43">
        <f t="shared" si="67"/>
        <v>2474</v>
      </c>
      <c r="M175" s="43">
        <f t="shared" si="67"/>
        <v>2220</v>
      </c>
      <c r="N175" s="43">
        <f t="shared" si="67"/>
        <v>2374</v>
      </c>
      <c r="O175" s="43">
        <f t="shared" si="67"/>
        <v>1752</v>
      </c>
      <c r="P175" s="43">
        <f t="shared" si="67"/>
        <v>1962</v>
      </c>
      <c r="Q175" s="43">
        <f t="shared" ref="Q175" si="69">SUM(E175:P175)</f>
        <v>23572</v>
      </c>
      <c r="R175" s="19"/>
      <c r="S175" s="19"/>
      <c r="T175" s="43">
        <f>SUM($E175:E175)</f>
        <v>1604</v>
      </c>
      <c r="U175" s="43">
        <f>SUM($E175:F175)</f>
        <v>3126</v>
      </c>
      <c r="V175" s="43">
        <f>SUM($E175:G175)</f>
        <v>4682</v>
      </c>
      <c r="W175" s="43">
        <f>SUM($E175:H175)</f>
        <v>6368</v>
      </c>
      <c r="X175" s="43">
        <f>SUM($E175:I175)</f>
        <v>8250</v>
      </c>
      <c r="Y175" s="43">
        <f>SUM($E175:J175)</f>
        <v>10462</v>
      </c>
      <c r="Z175" s="43">
        <f>SUM($E175:K175)</f>
        <v>12790</v>
      </c>
      <c r="AA175" s="43">
        <f>SUM($E175:L175)</f>
        <v>15264</v>
      </c>
      <c r="AB175" s="43">
        <f>SUM($E175:M175)</f>
        <v>17484</v>
      </c>
      <c r="AC175" s="43">
        <f>SUM($E175:N175)</f>
        <v>19858</v>
      </c>
      <c r="AD175" s="43">
        <f>SUM($E175:O175)</f>
        <v>21610</v>
      </c>
      <c r="AE175" s="43">
        <f>SUM($E175:P175)</f>
        <v>23572</v>
      </c>
      <c r="AG175" s="43">
        <f t="shared" si="54"/>
        <v>15264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7"/>
        <v>1690</v>
      </c>
      <c r="F176" s="43">
        <f t="shared" si="67"/>
        <v>1676</v>
      </c>
      <c r="G176" s="43">
        <f t="shared" si="67"/>
        <v>1652</v>
      </c>
      <c r="H176" s="43">
        <f t="shared" si="67"/>
        <v>1600</v>
      </c>
      <c r="I176" s="43">
        <f t="shared" si="67"/>
        <v>1626</v>
      </c>
      <c r="J176" s="43">
        <f t="shared" si="67"/>
        <v>1906</v>
      </c>
      <c r="K176" s="43">
        <f t="shared" si="67"/>
        <v>2126</v>
      </c>
      <c r="L176" s="43">
        <f t="shared" si="67"/>
        <v>2148</v>
      </c>
      <c r="M176" s="43">
        <f t="shared" si="67"/>
        <v>1930</v>
      </c>
      <c r="N176" s="43">
        <f t="shared" si="67"/>
        <v>1806</v>
      </c>
      <c r="O176" s="43">
        <f t="shared" si="67"/>
        <v>1734</v>
      </c>
      <c r="P176" s="43">
        <f t="shared" si="67"/>
        <v>1486</v>
      </c>
      <c r="Q176" s="43">
        <f t="shared" si="68"/>
        <v>21380</v>
      </c>
      <c r="R176" s="19"/>
      <c r="S176" s="19"/>
      <c r="T176" s="43">
        <f>SUM($E176:E176)</f>
        <v>1690</v>
      </c>
      <c r="U176" s="43">
        <f>SUM($E176:F176)</f>
        <v>3366</v>
      </c>
      <c r="V176" s="43">
        <f>SUM($E176:G176)</f>
        <v>5018</v>
      </c>
      <c r="W176" s="43">
        <f>SUM($E176:H176)</f>
        <v>6618</v>
      </c>
      <c r="X176" s="43">
        <f>SUM($E176:I176)</f>
        <v>8244</v>
      </c>
      <c r="Y176" s="43">
        <f>SUM($E176:J176)</f>
        <v>10150</v>
      </c>
      <c r="Z176" s="43">
        <f>SUM($E176:K176)</f>
        <v>12276</v>
      </c>
      <c r="AA176" s="43">
        <f>SUM($E176:L176)</f>
        <v>14424</v>
      </c>
      <c r="AB176" s="43">
        <f>SUM($E176:M176)</f>
        <v>16354</v>
      </c>
      <c r="AC176" s="43">
        <f>SUM($E176:N176)</f>
        <v>18160</v>
      </c>
      <c r="AD176" s="43">
        <f>SUM($E176:O176)</f>
        <v>19894</v>
      </c>
      <c r="AE176" s="43">
        <f>SUM($E176:P176)</f>
        <v>21380</v>
      </c>
      <c r="AG176" s="43">
        <f t="shared" si="54"/>
        <v>14424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7"/>
        <v>1222</v>
      </c>
      <c r="F177" s="43">
        <f t="shared" si="67"/>
        <v>1220</v>
      </c>
      <c r="G177" s="43">
        <f t="shared" si="67"/>
        <v>1446</v>
      </c>
      <c r="H177" s="43">
        <f t="shared" si="67"/>
        <v>1318</v>
      </c>
      <c r="I177" s="43">
        <f t="shared" si="67"/>
        <v>1504</v>
      </c>
      <c r="J177" s="43">
        <f t="shared" si="67"/>
        <v>1652</v>
      </c>
      <c r="K177" s="43">
        <f t="shared" si="67"/>
        <v>1858</v>
      </c>
      <c r="L177" s="43">
        <f t="shared" si="67"/>
        <v>2100</v>
      </c>
      <c r="M177" s="43">
        <f t="shared" si="67"/>
        <v>1952</v>
      </c>
      <c r="N177" s="43">
        <f t="shared" si="67"/>
        <v>2200</v>
      </c>
      <c r="O177" s="43">
        <f t="shared" si="67"/>
        <v>2106</v>
      </c>
      <c r="P177" s="43">
        <f t="shared" si="67"/>
        <v>2122</v>
      </c>
      <c r="Q177" s="43">
        <f t="shared" si="68"/>
        <v>20700</v>
      </c>
      <c r="R177" s="19"/>
      <c r="S177" s="19"/>
      <c r="T177" s="43">
        <f>SUM($E177:E177)</f>
        <v>1222</v>
      </c>
      <c r="U177" s="43">
        <f>SUM($E177:F177)</f>
        <v>2442</v>
      </c>
      <c r="V177" s="43">
        <f>SUM($E177:G177)</f>
        <v>3888</v>
      </c>
      <c r="W177" s="43">
        <f>SUM($E177:H177)</f>
        <v>5206</v>
      </c>
      <c r="X177" s="43">
        <f>SUM($E177:I177)</f>
        <v>6710</v>
      </c>
      <c r="Y177" s="43">
        <f>SUM($E177:J177)</f>
        <v>8362</v>
      </c>
      <c r="Z177" s="43">
        <f>SUM($E177:K177)</f>
        <v>10220</v>
      </c>
      <c r="AA177" s="43">
        <f>SUM($E177:L177)</f>
        <v>12320</v>
      </c>
      <c r="AB177" s="43">
        <f>SUM($E177:M177)</f>
        <v>14272</v>
      </c>
      <c r="AC177" s="43">
        <f>SUM($E177:N177)</f>
        <v>16472</v>
      </c>
      <c r="AD177" s="43">
        <f>SUM($E177:O177)</f>
        <v>18578</v>
      </c>
      <c r="AE177" s="43">
        <f>SUM($E177:P177)</f>
        <v>20700</v>
      </c>
      <c r="AG177" s="43">
        <f t="shared" si="54"/>
        <v>12320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7"/>
        <v>1842</v>
      </c>
      <c r="F178" s="43">
        <f t="shared" si="67"/>
        <v>1298</v>
      </c>
      <c r="G178" s="43">
        <f t="shared" si="67"/>
        <v>676</v>
      </c>
      <c r="H178" s="43">
        <f t="shared" si="67"/>
        <v>4</v>
      </c>
      <c r="I178" s="43">
        <f t="shared" si="67"/>
        <v>1</v>
      </c>
      <c r="J178" s="43">
        <f t="shared" si="67"/>
        <v>2</v>
      </c>
      <c r="K178" s="43">
        <f t="shared" si="67"/>
        <v>6</v>
      </c>
      <c r="L178" s="43">
        <f t="shared" si="67"/>
        <v>2</v>
      </c>
      <c r="M178" s="43">
        <f t="shared" si="67"/>
        <v>3</v>
      </c>
      <c r="N178" s="43">
        <f t="shared" si="67"/>
        <v>3</v>
      </c>
      <c r="O178" s="43">
        <f t="shared" si="67"/>
        <v>2</v>
      </c>
      <c r="P178" s="43">
        <f t="shared" si="67"/>
        <v>1</v>
      </c>
      <c r="Q178" s="43">
        <f t="shared" ref="Q178" si="70">SUM(E178:P178)</f>
        <v>3840</v>
      </c>
      <c r="R178" s="19"/>
      <c r="S178" s="19"/>
      <c r="T178" s="43">
        <f>SUM($E178:E178)</f>
        <v>1842</v>
      </c>
      <c r="U178" s="43">
        <f>SUM($E178:F178)</f>
        <v>3140</v>
      </c>
      <c r="V178" s="43">
        <f>SUM($E178:G178)</f>
        <v>3816</v>
      </c>
      <c r="W178" s="43">
        <f>SUM($E178:H178)</f>
        <v>3820</v>
      </c>
      <c r="X178" s="43">
        <f>SUM($E178:I178)</f>
        <v>3821</v>
      </c>
      <c r="Y178" s="43">
        <f>SUM($E178:J178)</f>
        <v>3823</v>
      </c>
      <c r="Z178" s="43">
        <f>SUM($E178:K178)</f>
        <v>3829</v>
      </c>
      <c r="AA178" s="43">
        <f>SUM($E178:L178)</f>
        <v>3831</v>
      </c>
      <c r="AB178" s="43">
        <f>SUM($E178:M178)</f>
        <v>3834</v>
      </c>
      <c r="AC178" s="43">
        <f>SUM($E178:N178)</f>
        <v>3837</v>
      </c>
      <c r="AD178" s="43">
        <f>SUM($E178:O178)</f>
        <v>3839</v>
      </c>
      <c r="AE178" s="43">
        <f>SUM($E178:P178)</f>
        <v>3840</v>
      </c>
      <c r="AG178" s="43">
        <f t="shared" si="54"/>
        <v>3831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7"/>
        <v>8</v>
      </c>
      <c r="F179" s="43">
        <f t="shared" si="67"/>
        <v>6</v>
      </c>
      <c r="G179" s="43">
        <f t="shared" si="67"/>
        <v>7</v>
      </c>
      <c r="H179" s="43">
        <f t="shared" si="67"/>
        <v>12</v>
      </c>
      <c r="I179" s="43">
        <f t="shared" si="67"/>
        <v>31</v>
      </c>
      <c r="J179" s="43">
        <f t="shared" si="67"/>
        <v>17</v>
      </c>
      <c r="K179" s="43">
        <f t="shared" si="67"/>
        <v>17</v>
      </c>
      <c r="L179" s="43">
        <f t="shared" si="67"/>
        <v>17</v>
      </c>
      <c r="M179" s="43">
        <f t="shared" si="67"/>
        <v>13</v>
      </c>
      <c r="N179" s="43">
        <f t="shared" si="67"/>
        <v>28</v>
      </c>
      <c r="O179" s="43">
        <f t="shared" si="67"/>
        <v>116</v>
      </c>
      <c r="P179" s="43">
        <f t="shared" si="67"/>
        <v>282</v>
      </c>
      <c r="Q179" s="43">
        <f t="shared" ref="Q179:Q180" si="71">SUM(E179:P179)</f>
        <v>554</v>
      </c>
      <c r="R179" s="19"/>
      <c r="S179" s="19"/>
      <c r="T179" s="43">
        <f>SUM($E179:E179)</f>
        <v>8</v>
      </c>
      <c r="U179" s="43">
        <f>SUM($E179:F179)</f>
        <v>14</v>
      </c>
      <c r="V179" s="43">
        <f>SUM($E179:G179)</f>
        <v>21</v>
      </c>
      <c r="W179" s="43">
        <f>SUM($E179:H179)</f>
        <v>33</v>
      </c>
      <c r="X179" s="43">
        <f>SUM($E179:I179)</f>
        <v>64</v>
      </c>
      <c r="Y179" s="43">
        <f>SUM($E179:J179)</f>
        <v>81</v>
      </c>
      <c r="Z179" s="43">
        <f>SUM($E179:K179)</f>
        <v>98</v>
      </c>
      <c r="AA179" s="43">
        <f>SUM($E179:L179)</f>
        <v>115</v>
      </c>
      <c r="AB179" s="43">
        <f>SUM($E179:M179)</f>
        <v>128</v>
      </c>
      <c r="AC179" s="43">
        <f>SUM($E179:N179)</f>
        <v>156</v>
      </c>
      <c r="AD179" s="43">
        <f>SUM($E179:O179)</f>
        <v>272</v>
      </c>
      <c r="AE179" s="43">
        <f>SUM($E179:P179)</f>
        <v>554</v>
      </c>
      <c r="AG179" s="43">
        <f t="shared" si="54"/>
        <v>115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7"/>
        <v>222</v>
      </c>
      <c r="F180" s="43">
        <f t="shared" si="67"/>
        <v>176</v>
      </c>
      <c r="G180" s="43">
        <f t="shared" si="67"/>
        <v>350</v>
      </c>
      <c r="H180" s="43">
        <f t="shared" si="67"/>
        <v>424</v>
      </c>
      <c r="I180" s="43">
        <f t="shared" si="67"/>
        <v>414</v>
      </c>
      <c r="J180" s="43">
        <f t="shared" si="67"/>
        <v>528</v>
      </c>
      <c r="K180" s="43">
        <f t="shared" si="67"/>
        <v>730</v>
      </c>
      <c r="L180" s="43">
        <f t="shared" si="67"/>
        <v>772</v>
      </c>
      <c r="M180" s="43">
        <f t="shared" si="67"/>
        <v>818</v>
      </c>
      <c r="N180" s="43">
        <f t="shared" si="67"/>
        <v>870</v>
      </c>
      <c r="O180" s="43">
        <f t="shared" si="67"/>
        <v>676</v>
      </c>
      <c r="P180" s="43">
        <f t="shared" si="67"/>
        <v>650</v>
      </c>
      <c r="Q180" s="43">
        <f t="shared" si="71"/>
        <v>6630</v>
      </c>
      <c r="R180" s="19"/>
      <c r="S180" s="19"/>
      <c r="T180" s="43">
        <f>SUM($E180:E180)</f>
        <v>222</v>
      </c>
      <c r="U180" s="43">
        <f>SUM($E180:F180)</f>
        <v>398</v>
      </c>
      <c r="V180" s="43">
        <f>SUM($E180:G180)</f>
        <v>748</v>
      </c>
      <c r="W180" s="43">
        <f>SUM($E180:H180)</f>
        <v>1172</v>
      </c>
      <c r="X180" s="43">
        <f>SUM($E180:I180)</f>
        <v>1586</v>
      </c>
      <c r="Y180" s="43">
        <f>SUM($E180:J180)</f>
        <v>2114</v>
      </c>
      <c r="Z180" s="43">
        <f>SUM($E180:K180)</f>
        <v>2844</v>
      </c>
      <c r="AA180" s="43">
        <f>SUM($E180:L180)</f>
        <v>3616</v>
      </c>
      <c r="AB180" s="43">
        <f>SUM($E180:M180)</f>
        <v>4434</v>
      </c>
      <c r="AC180" s="43">
        <f>SUM($E180:N180)</f>
        <v>5304</v>
      </c>
      <c r="AD180" s="43">
        <f>SUM($E180:O180)</f>
        <v>5980</v>
      </c>
      <c r="AE180" s="43">
        <f>SUM($E180:P180)</f>
        <v>6630</v>
      </c>
      <c r="AG180" s="43">
        <f t="shared" si="54"/>
        <v>3616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7"/>
        <v>720</v>
      </c>
      <c r="F181" s="43">
        <f t="shared" si="67"/>
        <v>728</v>
      </c>
      <c r="G181" s="43">
        <f t="shared" si="67"/>
        <v>714</v>
      </c>
      <c r="H181" s="43">
        <f t="shared" si="67"/>
        <v>664</v>
      </c>
      <c r="I181" s="43">
        <f t="shared" si="67"/>
        <v>786</v>
      </c>
      <c r="J181" s="43">
        <f t="shared" si="67"/>
        <v>764</v>
      </c>
      <c r="K181" s="43">
        <f t="shared" si="67"/>
        <v>910</v>
      </c>
      <c r="L181" s="43">
        <f t="shared" si="67"/>
        <v>860</v>
      </c>
      <c r="M181" s="43">
        <f t="shared" si="67"/>
        <v>866</v>
      </c>
      <c r="N181" s="43">
        <f t="shared" si="67"/>
        <v>824</v>
      </c>
      <c r="O181" s="43">
        <f t="shared" si="67"/>
        <v>694</v>
      </c>
      <c r="P181" s="43">
        <f t="shared" si="67"/>
        <v>588</v>
      </c>
      <c r="Q181" s="43">
        <f t="shared" ref="Q181:Q182" si="72">SUM(E181:P181)</f>
        <v>9118</v>
      </c>
      <c r="R181" s="19"/>
      <c r="S181" s="19"/>
      <c r="T181" s="43">
        <f>SUM($E181:E181)</f>
        <v>720</v>
      </c>
      <c r="U181" s="43">
        <f>SUM($E181:F181)</f>
        <v>1448</v>
      </c>
      <c r="V181" s="43">
        <f>SUM($E181:G181)</f>
        <v>2162</v>
      </c>
      <c r="W181" s="43">
        <f>SUM($E181:H181)</f>
        <v>2826</v>
      </c>
      <c r="X181" s="43">
        <f>SUM($E181:I181)</f>
        <v>3612</v>
      </c>
      <c r="Y181" s="43">
        <f>SUM($E181:J181)</f>
        <v>4376</v>
      </c>
      <c r="Z181" s="43">
        <f>SUM($E181:K181)</f>
        <v>5286</v>
      </c>
      <c r="AA181" s="43">
        <f>SUM($E181:L181)</f>
        <v>6146</v>
      </c>
      <c r="AB181" s="43">
        <f>SUM($E181:M181)</f>
        <v>7012</v>
      </c>
      <c r="AC181" s="43">
        <f>SUM($E181:N181)</f>
        <v>7836</v>
      </c>
      <c r="AD181" s="43">
        <f>SUM($E181:O181)</f>
        <v>8530</v>
      </c>
      <c r="AE181" s="43">
        <f>SUM($E181:P181)</f>
        <v>9118</v>
      </c>
      <c r="AG181" s="43">
        <f t="shared" si="54"/>
        <v>6146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7"/>
        <v>462</v>
      </c>
      <c r="F182" s="43">
        <f t="shared" si="67"/>
        <v>618</v>
      </c>
      <c r="G182" s="43">
        <f t="shared" si="67"/>
        <v>632</v>
      </c>
      <c r="H182" s="43">
        <f t="shared" si="67"/>
        <v>578</v>
      </c>
      <c r="I182" s="43">
        <f t="shared" si="67"/>
        <v>650</v>
      </c>
      <c r="J182" s="43">
        <f t="shared" si="67"/>
        <v>768</v>
      </c>
      <c r="K182" s="43">
        <f t="shared" si="67"/>
        <v>810</v>
      </c>
      <c r="L182" s="43">
        <f t="shared" si="67"/>
        <v>730</v>
      </c>
      <c r="M182" s="43">
        <f t="shared" si="67"/>
        <v>868</v>
      </c>
      <c r="N182" s="43">
        <f t="shared" si="67"/>
        <v>688</v>
      </c>
      <c r="O182" s="43">
        <f t="shared" si="67"/>
        <v>650</v>
      </c>
      <c r="P182" s="43">
        <f t="shared" si="67"/>
        <v>564</v>
      </c>
      <c r="Q182" s="43">
        <f t="shared" si="72"/>
        <v>8018</v>
      </c>
      <c r="R182" s="19"/>
      <c r="S182" s="19"/>
      <c r="T182" s="43">
        <f>SUM($E182:E182)</f>
        <v>462</v>
      </c>
      <c r="U182" s="43">
        <f>SUM($E182:F182)</f>
        <v>1080</v>
      </c>
      <c r="V182" s="43">
        <f>SUM($E182:G182)</f>
        <v>1712</v>
      </c>
      <c r="W182" s="43">
        <f>SUM($E182:H182)</f>
        <v>2290</v>
      </c>
      <c r="X182" s="43">
        <f>SUM($E182:I182)</f>
        <v>2940</v>
      </c>
      <c r="Y182" s="43">
        <f>SUM($E182:J182)</f>
        <v>3708</v>
      </c>
      <c r="Z182" s="43">
        <f>SUM($E182:K182)</f>
        <v>4518</v>
      </c>
      <c r="AA182" s="43">
        <f>SUM($E182:L182)</f>
        <v>5248</v>
      </c>
      <c r="AB182" s="43">
        <f>SUM($E182:M182)</f>
        <v>6116</v>
      </c>
      <c r="AC182" s="43">
        <f>SUM($E182:N182)</f>
        <v>6804</v>
      </c>
      <c r="AD182" s="43">
        <f>SUM($E182:O182)</f>
        <v>7454</v>
      </c>
      <c r="AE182" s="43">
        <f>SUM($E182:P182)</f>
        <v>8018</v>
      </c>
      <c r="AG182" s="43">
        <f t="shared" si="54"/>
        <v>5248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7"/>
        <v>496</v>
      </c>
      <c r="F183" s="43">
        <f t="shared" si="67"/>
        <v>452</v>
      </c>
      <c r="G183" s="43">
        <f t="shared" si="67"/>
        <v>600</v>
      </c>
      <c r="H183" s="43">
        <f t="shared" si="67"/>
        <v>564</v>
      </c>
      <c r="I183" s="43">
        <f t="shared" si="67"/>
        <v>584</v>
      </c>
      <c r="J183" s="43">
        <f t="shared" si="67"/>
        <v>652</v>
      </c>
      <c r="K183" s="43">
        <f t="shared" si="67"/>
        <v>652</v>
      </c>
      <c r="L183" s="43">
        <f t="shared" si="67"/>
        <v>744</v>
      </c>
      <c r="M183" s="43">
        <f t="shared" si="67"/>
        <v>736</v>
      </c>
      <c r="N183" s="43">
        <f t="shared" si="67"/>
        <v>592</v>
      </c>
      <c r="O183" s="43">
        <f t="shared" si="67"/>
        <v>554</v>
      </c>
      <c r="P183" s="43">
        <f t="shared" si="67"/>
        <v>458</v>
      </c>
      <c r="Q183" s="43">
        <f t="shared" ref="Q183" si="73">SUM(E183:P183)</f>
        <v>7084</v>
      </c>
      <c r="R183" s="19"/>
      <c r="S183" s="19"/>
      <c r="T183" s="43">
        <f>SUM($E183:E183)</f>
        <v>496</v>
      </c>
      <c r="U183" s="43">
        <f>SUM($E183:F183)</f>
        <v>948</v>
      </c>
      <c r="V183" s="43">
        <f>SUM($E183:G183)</f>
        <v>1548</v>
      </c>
      <c r="W183" s="43">
        <f>SUM($E183:H183)</f>
        <v>2112</v>
      </c>
      <c r="X183" s="43">
        <f>SUM($E183:I183)</f>
        <v>2696</v>
      </c>
      <c r="Y183" s="43">
        <f>SUM($E183:J183)</f>
        <v>3348</v>
      </c>
      <c r="Z183" s="43">
        <f>SUM($E183:K183)</f>
        <v>4000</v>
      </c>
      <c r="AA183" s="43">
        <f>SUM($E183:L183)</f>
        <v>4744</v>
      </c>
      <c r="AB183" s="43">
        <f>SUM($E183:M183)</f>
        <v>5480</v>
      </c>
      <c r="AC183" s="43">
        <f>SUM($E183:N183)</f>
        <v>6072</v>
      </c>
      <c r="AD183" s="43">
        <f>SUM($E183:O183)</f>
        <v>6626</v>
      </c>
      <c r="AE183" s="43">
        <f>SUM($E183:P183)</f>
        <v>7084</v>
      </c>
      <c r="AG183" s="43">
        <f t="shared" si="54"/>
        <v>4744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7"/>
        <v>444</v>
      </c>
      <c r="F184" s="43">
        <f t="shared" si="67"/>
        <v>432</v>
      </c>
      <c r="G184" s="43">
        <f t="shared" si="67"/>
        <v>536</v>
      </c>
      <c r="H184" s="43">
        <f t="shared" si="67"/>
        <v>518</v>
      </c>
      <c r="I184" s="43">
        <f t="shared" si="67"/>
        <v>558</v>
      </c>
      <c r="J184" s="43">
        <f t="shared" si="67"/>
        <v>642</v>
      </c>
      <c r="K184" s="43">
        <f t="shared" si="67"/>
        <v>704</v>
      </c>
      <c r="L184" s="43">
        <f t="shared" si="67"/>
        <v>760</v>
      </c>
      <c r="M184" s="43">
        <f t="shared" si="67"/>
        <v>0</v>
      </c>
      <c r="N184" s="43">
        <f t="shared" si="67"/>
        <v>0</v>
      </c>
      <c r="O184" s="43">
        <f t="shared" si="67"/>
        <v>0</v>
      </c>
      <c r="P184" s="43">
        <f t="shared" si="67"/>
        <v>0</v>
      </c>
      <c r="Q184" s="43">
        <f t="shared" ref="Q184" si="74">SUM(E184:P184)</f>
        <v>4594</v>
      </c>
      <c r="R184" s="19"/>
      <c r="S184" s="19"/>
      <c r="T184" s="43">
        <f>SUM($E184:E184)</f>
        <v>444</v>
      </c>
      <c r="U184" s="43">
        <f>SUM($E184:F184)</f>
        <v>876</v>
      </c>
      <c r="V184" s="43">
        <f>SUM($E184:G184)</f>
        <v>1412</v>
      </c>
      <c r="W184" s="43">
        <f>SUM($E184:H184)</f>
        <v>1930</v>
      </c>
      <c r="X184" s="43">
        <f>SUM($E184:I184)</f>
        <v>2488</v>
      </c>
      <c r="Y184" s="43">
        <f>SUM($E184:J184)</f>
        <v>3130</v>
      </c>
      <c r="Z184" s="43">
        <f>SUM($E184:K184)</f>
        <v>3834</v>
      </c>
      <c r="AA184" s="43">
        <f>SUM($E184:L184)</f>
        <v>4594</v>
      </c>
      <c r="AB184" s="43">
        <f>SUM($E184:M184)</f>
        <v>4594</v>
      </c>
      <c r="AC184" s="43">
        <f>SUM($E184:N184)</f>
        <v>4594</v>
      </c>
      <c r="AD184" s="43">
        <f>SUM($E184:O184)</f>
        <v>4594</v>
      </c>
      <c r="AE184" s="43">
        <f>SUM($E184:P184)</f>
        <v>4594</v>
      </c>
      <c r="AG184" s="43">
        <f t="shared" si="54"/>
        <v>4594</v>
      </c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>
    <tabColor indexed="57"/>
  </sheetPr>
  <dimension ref="A1:AG189"/>
  <sheetViews>
    <sheetView topLeftCell="A91" zoomScaleNormal="10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77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A7" s="22"/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123554</v>
      </c>
      <c r="F11" s="43">
        <v>113029</v>
      </c>
      <c r="G11" s="43">
        <v>136229</v>
      </c>
      <c r="H11" s="43">
        <v>140777</v>
      </c>
      <c r="I11" s="43">
        <v>144926</v>
      </c>
      <c r="J11" s="43">
        <v>149330</v>
      </c>
      <c r="K11" s="43">
        <v>182489</v>
      </c>
      <c r="L11" s="43">
        <v>175094</v>
      </c>
      <c r="M11" s="43">
        <v>154809</v>
      </c>
      <c r="N11" s="43">
        <v>144461</v>
      </c>
      <c r="O11" s="43">
        <v>130442</v>
      </c>
      <c r="P11" s="43">
        <v>136185</v>
      </c>
      <c r="Q11" s="43">
        <f>SUM(E11:P11)</f>
        <v>1731325</v>
      </c>
      <c r="R11" s="53"/>
      <c r="S11" s="53"/>
      <c r="T11" s="43">
        <f>SUM($E11:E11)</f>
        <v>123554</v>
      </c>
      <c r="U11" s="43">
        <f>SUM($E11:F11)</f>
        <v>236583</v>
      </c>
      <c r="V11" s="43">
        <f>SUM($E11:G11)</f>
        <v>372812</v>
      </c>
      <c r="W11" s="43">
        <f>SUM($E11:H11)</f>
        <v>513589</v>
      </c>
      <c r="X11" s="43">
        <f>SUM($E11:I11)</f>
        <v>658515</v>
      </c>
      <c r="Y11" s="43">
        <f>SUM($E11:J11)</f>
        <v>807845</v>
      </c>
      <c r="Z11" s="43">
        <f>SUM($E11:K11)</f>
        <v>990334</v>
      </c>
      <c r="AA11" s="43">
        <f>SUM($E11:L11)</f>
        <v>1165428</v>
      </c>
      <c r="AB11" s="43">
        <f>SUM($E11:M11)</f>
        <v>1320237</v>
      </c>
      <c r="AC11" s="43">
        <f>SUM($E11:N11)</f>
        <v>1464698</v>
      </c>
      <c r="AD11" s="43">
        <f>SUM($E11:O11)</f>
        <v>1595140</v>
      </c>
      <c r="AE11" s="43">
        <f>SUM($E11:P11)</f>
        <v>1731325</v>
      </c>
      <c r="AF11" s="164"/>
      <c r="AG11" s="43">
        <f>SUMIF($T$9:$AE$9,$AG$8,$T11:$AE11)</f>
        <v>1165428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10021</v>
      </c>
      <c r="F12" s="43">
        <v>9394</v>
      </c>
      <c r="G12" s="43">
        <v>10767</v>
      </c>
      <c r="H12" s="43">
        <v>10267</v>
      </c>
      <c r="I12" s="43">
        <v>11281</v>
      </c>
      <c r="J12" s="43">
        <v>11089</v>
      </c>
      <c r="K12" s="43">
        <v>10025</v>
      </c>
      <c r="L12" s="43">
        <v>11723</v>
      </c>
      <c r="M12" s="43">
        <v>10445</v>
      </c>
      <c r="N12" s="43">
        <v>10675</v>
      </c>
      <c r="O12" s="43">
        <v>9450</v>
      </c>
      <c r="P12" s="43">
        <v>7667</v>
      </c>
      <c r="Q12" s="43">
        <f>SUM(E12:P12)</f>
        <v>122804</v>
      </c>
      <c r="R12" s="28"/>
      <c r="S12" s="28"/>
      <c r="T12" s="43">
        <f>SUM($E12:E12)</f>
        <v>10021</v>
      </c>
      <c r="U12" s="43">
        <f>SUM($E12:F12)</f>
        <v>19415</v>
      </c>
      <c r="V12" s="43">
        <f>SUM($E12:G12)</f>
        <v>30182</v>
      </c>
      <c r="W12" s="43">
        <f>SUM($E12:H12)</f>
        <v>40449</v>
      </c>
      <c r="X12" s="43">
        <f>SUM($E12:I12)</f>
        <v>51730</v>
      </c>
      <c r="Y12" s="43">
        <f>SUM($E12:J12)</f>
        <v>62819</v>
      </c>
      <c r="Z12" s="43">
        <f>SUM($E12:K12)</f>
        <v>72844</v>
      </c>
      <c r="AA12" s="43">
        <f>SUM($E12:L12)</f>
        <v>84567</v>
      </c>
      <c r="AB12" s="43">
        <f>SUM($E12:M12)</f>
        <v>95012</v>
      </c>
      <c r="AC12" s="43">
        <f>SUM($E12:N12)</f>
        <v>105687</v>
      </c>
      <c r="AD12" s="43">
        <f>SUM($E12:O12)</f>
        <v>115137</v>
      </c>
      <c r="AE12" s="43">
        <f>SUM($E12:P12)</f>
        <v>122804</v>
      </c>
      <c r="AF12" s="164"/>
      <c r="AG12" s="43">
        <f t="shared" ref="AG12:AG75" si="0">SUMIF($T$9:$AE$9,$AG$8,$T12:$AE12)</f>
        <v>84567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1892</v>
      </c>
      <c r="F13" s="43">
        <v>2823</v>
      </c>
      <c r="G13" s="43">
        <v>2587</v>
      </c>
      <c r="H13" s="43">
        <v>1826</v>
      </c>
      <c r="I13" s="43">
        <v>5368</v>
      </c>
      <c r="J13" s="43">
        <v>8269</v>
      </c>
      <c r="K13" s="43">
        <v>10311</v>
      </c>
      <c r="L13" s="43">
        <v>10219</v>
      </c>
      <c r="M13" s="43">
        <v>7509</v>
      </c>
      <c r="N13" s="43">
        <v>3358</v>
      </c>
      <c r="O13" s="43">
        <v>1766</v>
      </c>
      <c r="P13" s="43">
        <v>1282</v>
      </c>
      <c r="Q13" s="43">
        <f>SUM(E13:P13)</f>
        <v>57210</v>
      </c>
      <c r="R13" s="28"/>
      <c r="S13" s="28"/>
      <c r="T13" s="43">
        <f>SUM($E13:E13)</f>
        <v>1892</v>
      </c>
      <c r="U13" s="43">
        <f>SUM($E13:F13)</f>
        <v>4715</v>
      </c>
      <c r="V13" s="43">
        <f>SUM($E13:G13)</f>
        <v>7302</v>
      </c>
      <c r="W13" s="43">
        <f>SUM($E13:H13)</f>
        <v>9128</v>
      </c>
      <c r="X13" s="43">
        <f>SUM($E13:I13)</f>
        <v>14496</v>
      </c>
      <c r="Y13" s="43">
        <f>SUM($E13:J13)</f>
        <v>22765</v>
      </c>
      <c r="Z13" s="43">
        <f>SUM($E13:K13)</f>
        <v>33076</v>
      </c>
      <c r="AA13" s="43">
        <f>SUM($E13:L13)</f>
        <v>43295</v>
      </c>
      <c r="AB13" s="43">
        <f>SUM($E13:M13)</f>
        <v>50804</v>
      </c>
      <c r="AC13" s="43">
        <f>SUM($E13:N13)</f>
        <v>54162</v>
      </c>
      <c r="AD13" s="43">
        <f>SUM($E13:O13)</f>
        <v>55928</v>
      </c>
      <c r="AE13" s="43">
        <f>SUM($E13:P13)</f>
        <v>57210</v>
      </c>
      <c r="AF13" s="164"/>
      <c r="AG13" s="43">
        <f t="shared" si="0"/>
        <v>43295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135467</v>
      </c>
      <c r="F14" s="43">
        <f t="shared" si="1"/>
        <v>125246</v>
      </c>
      <c r="G14" s="43">
        <f t="shared" si="1"/>
        <v>149583</v>
      </c>
      <c r="H14" s="43">
        <f t="shared" si="1"/>
        <v>152870</v>
      </c>
      <c r="I14" s="43">
        <f t="shared" si="1"/>
        <v>161575</v>
      </c>
      <c r="J14" s="43">
        <f t="shared" si="1"/>
        <v>168688</v>
      </c>
      <c r="K14" s="43">
        <f t="shared" si="1"/>
        <v>202825</v>
      </c>
      <c r="L14" s="43">
        <f t="shared" si="1"/>
        <v>197036</v>
      </c>
      <c r="M14" s="43">
        <f t="shared" si="1"/>
        <v>172763</v>
      </c>
      <c r="N14" s="43">
        <f t="shared" si="1"/>
        <v>158494</v>
      </c>
      <c r="O14" s="43">
        <f t="shared" si="1"/>
        <v>141658</v>
      </c>
      <c r="P14" s="43">
        <f t="shared" si="1"/>
        <v>145134</v>
      </c>
      <c r="Q14" s="43">
        <f t="shared" si="1"/>
        <v>1911339</v>
      </c>
      <c r="R14" s="28"/>
      <c r="S14" s="28"/>
      <c r="T14" s="43">
        <f t="shared" ref="T14:AE14" si="2">SUM(T11:T13)</f>
        <v>135467</v>
      </c>
      <c r="U14" s="43">
        <f t="shared" si="2"/>
        <v>260713</v>
      </c>
      <c r="V14" s="43">
        <f t="shared" si="2"/>
        <v>410296</v>
      </c>
      <c r="W14" s="43">
        <f t="shared" si="2"/>
        <v>563166</v>
      </c>
      <c r="X14" s="43">
        <f t="shared" si="2"/>
        <v>724741</v>
      </c>
      <c r="Y14" s="43">
        <f t="shared" si="2"/>
        <v>893429</v>
      </c>
      <c r="Z14" s="43">
        <f t="shared" si="2"/>
        <v>1096254</v>
      </c>
      <c r="AA14" s="43">
        <f t="shared" si="2"/>
        <v>1293290</v>
      </c>
      <c r="AB14" s="43">
        <f t="shared" si="2"/>
        <v>1466053</v>
      </c>
      <c r="AC14" s="43">
        <f t="shared" si="2"/>
        <v>1624547</v>
      </c>
      <c r="AD14" s="43">
        <f t="shared" si="2"/>
        <v>1766205</v>
      </c>
      <c r="AE14" s="43">
        <f t="shared" si="2"/>
        <v>1911339</v>
      </c>
      <c r="AF14" s="164"/>
      <c r="AG14" s="43">
        <f t="shared" si="0"/>
        <v>1293290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118036</v>
      </c>
      <c r="F16" s="43">
        <v>111016</v>
      </c>
      <c r="G16" s="43">
        <v>139573</v>
      </c>
      <c r="H16" s="43">
        <v>131800</v>
      </c>
      <c r="I16" s="43">
        <v>145444</v>
      </c>
      <c r="J16" s="43">
        <v>155851</v>
      </c>
      <c r="K16" s="43">
        <v>178320</v>
      </c>
      <c r="L16" s="43">
        <v>177075</v>
      </c>
      <c r="M16" s="43">
        <v>157323</v>
      </c>
      <c r="N16" s="43">
        <v>154320</v>
      </c>
      <c r="O16" s="43">
        <v>141654</v>
      </c>
      <c r="P16" s="43">
        <v>141618</v>
      </c>
      <c r="Q16" s="43">
        <f>SUM(E16:P16)</f>
        <v>1752030</v>
      </c>
      <c r="R16" s="53"/>
      <c r="S16" s="53"/>
      <c r="T16" s="43">
        <f>SUM($E16:E16)</f>
        <v>118036</v>
      </c>
      <c r="U16" s="43">
        <f>SUM($E16:F16)</f>
        <v>229052</v>
      </c>
      <c r="V16" s="43">
        <f>SUM($E16:G16)</f>
        <v>368625</v>
      </c>
      <c r="W16" s="43">
        <f>SUM($E16:H16)</f>
        <v>500425</v>
      </c>
      <c r="X16" s="43">
        <f>SUM($E16:I16)</f>
        <v>645869</v>
      </c>
      <c r="Y16" s="43">
        <f>SUM($E16:J16)</f>
        <v>801720</v>
      </c>
      <c r="Z16" s="43">
        <f>SUM($E16:K16)</f>
        <v>980040</v>
      </c>
      <c r="AA16" s="43">
        <f>SUM($E16:L16)</f>
        <v>1157115</v>
      </c>
      <c r="AB16" s="43">
        <f>SUM($E16:M16)</f>
        <v>1314438</v>
      </c>
      <c r="AC16" s="43">
        <f>SUM($E16:N16)</f>
        <v>1468758</v>
      </c>
      <c r="AD16" s="43">
        <f>SUM($E16:O16)</f>
        <v>1610412</v>
      </c>
      <c r="AE16" s="43">
        <f>SUM($E16:P16)</f>
        <v>1752030</v>
      </c>
      <c r="AF16" s="164"/>
      <c r="AG16" s="43">
        <f t="shared" si="0"/>
        <v>1157115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9199</v>
      </c>
      <c r="F17" s="43">
        <v>8778</v>
      </c>
      <c r="G17" s="43">
        <v>9530</v>
      </c>
      <c r="H17" s="43">
        <v>9099</v>
      </c>
      <c r="I17" s="43">
        <v>10153</v>
      </c>
      <c r="J17" s="43">
        <v>9516</v>
      </c>
      <c r="K17" s="43">
        <v>9194</v>
      </c>
      <c r="L17" s="43">
        <v>9309</v>
      </c>
      <c r="M17" s="43">
        <v>9095</v>
      </c>
      <c r="N17" s="43">
        <v>10149</v>
      </c>
      <c r="O17" s="43">
        <v>9350</v>
      </c>
      <c r="P17" s="43">
        <v>7963</v>
      </c>
      <c r="Q17" s="43">
        <f>SUM(E17:P17)</f>
        <v>111335</v>
      </c>
      <c r="R17" s="28"/>
      <c r="S17" s="28"/>
      <c r="T17" s="43">
        <f>SUM($E17:E17)</f>
        <v>9199</v>
      </c>
      <c r="U17" s="43">
        <f>SUM($E17:F17)</f>
        <v>17977</v>
      </c>
      <c r="V17" s="43">
        <f>SUM($E17:G17)</f>
        <v>27507</v>
      </c>
      <c r="W17" s="43">
        <f>SUM($E17:H17)</f>
        <v>36606</v>
      </c>
      <c r="X17" s="43">
        <f>SUM($E17:I17)</f>
        <v>46759</v>
      </c>
      <c r="Y17" s="43">
        <f>SUM($E17:J17)</f>
        <v>56275</v>
      </c>
      <c r="Z17" s="43">
        <f>SUM($E17:K17)</f>
        <v>65469</v>
      </c>
      <c r="AA17" s="43">
        <f>SUM($E17:L17)</f>
        <v>74778</v>
      </c>
      <c r="AB17" s="43">
        <f>SUM($E17:M17)</f>
        <v>83873</v>
      </c>
      <c r="AC17" s="43">
        <f>SUM($E17:N17)</f>
        <v>94022</v>
      </c>
      <c r="AD17" s="43">
        <f>SUM($E17:O17)</f>
        <v>103372</v>
      </c>
      <c r="AE17" s="43">
        <f>SUM($E17:P17)</f>
        <v>111335</v>
      </c>
      <c r="AF17" s="164"/>
      <c r="AG17" s="43">
        <f t="shared" si="0"/>
        <v>74778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1538</v>
      </c>
      <c r="F18" s="43">
        <v>2212</v>
      </c>
      <c r="G18" s="43">
        <v>2409</v>
      </c>
      <c r="H18" s="43">
        <v>1638</v>
      </c>
      <c r="I18" s="43">
        <v>4744</v>
      </c>
      <c r="J18" s="43">
        <v>7261</v>
      </c>
      <c r="K18" s="43">
        <v>9198</v>
      </c>
      <c r="L18" s="43">
        <v>10619</v>
      </c>
      <c r="M18" s="43">
        <v>6796</v>
      </c>
      <c r="N18" s="43">
        <v>3334</v>
      </c>
      <c r="O18" s="43">
        <v>1632</v>
      </c>
      <c r="P18" s="43">
        <v>1079</v>
      </c>
      <c r="Q18" s="43">
        <f>SUM(E18:P18)</f>
        <v>52460</v>
      </c>
      <c r="R18" s="28"/>
      <c r="S18" s="28"/>
      <c r="T18" s="43">
        <f>SUM($E18:E18)</f>
        <v>1538</v>
      </c>
      <c r="U18" s="43">
        <f>SUM($E18:F18)</f>
        <v>3750</v>
      </c>
      <c r="V18" s="43">
        <f>SUM($E18:G18)</f>
        <v>6159</v>
      </c>
      <c r="W18" s="43">
        <f>SUM($E18:H18)</f>
        <v>7797</v>
      </c>
      <c r="X18" s="43">
        <f>SUM($E18:I18)</f>
        <v>12541</v>
      </c>
      <c r="Y18" s="43">
        <f>SUM($E18:J18)</f>
        <v>19802</v>
      </c>
      <c r="Z18" s="43">
        <f>SUM($E18:K18)</f>
        <v>29000</v>
      </c>
      <c r="AA18" s="43">
        <f>SUM($E18:L18)</f>
        <v>39619</v>
      </c>
      <c r="AB18" s="43">
        <f>SUM($E18:M18)</f>
        <v>46415</v>
      </c>
      <c r="AC18" s="43">
        <f>SUM($E18:N18)</f>
        <v>49749</v>
      </c>
      <c r="AD18" s="43">
        <f>SUM($E18:O18)</f>
        <v>51381</v>
      </c>
      <c r="AE18" s="43">
        <f>SUM($E18:P18)</f>
        <v>52460</v>
      </c>
      <c r="AF18" s="164"/>
      <c r="AG18" s="43">
        <f t="shared" si="0"/>
        <v>39619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128773</v>
      </c>
      <c r="F19" s="43">
        <f t="shared" si="3"/>
        <v>122006</v>
      </c>
      <c r="G19" s="43">
        <f t="shared" si="3"/>
        <v>151512</v>
      </c>
      <c r="H19" s="43">
        <f t="shared" si="3"/>
        <v>142537</v>
      </c>
      <c r="I19" s="43">
        <f t="shared" si="3"/>
        <v>160341</v>
      </c>
      <c r="J19" s="43">
        <f t="shared" si="3"/>
        <v>172628</v>
      </c>
      <c r="K19" s="43">
        <f t="shared" si="3"/>
        <v>196712</v>
      </c>
      <c r="L19" s="43">
        <f t="shared" si="3"/>
        <v>197003</v>
      </c>
      <c r="M19" s="43">
        <f t="shared" si="3"/>
        <v>173214</v>
      </c>
      <c r="N19" s="43">
        <f t="shared" si="3"/>
        <v>167803</v>
      </c>
      <c r="O19" s="43">
        <f t="shared" si="3"/>
        <v>152636</v>
      </c>
      <c r="P19" s="43">
        <f t="shared" si="3"/>
        <v>150660</v>
      </c>
      <c r="Q19" s="43">
        <f t="shared" si="3"/>
        <v>1915825</v>
      </c>
      <c r="R19" s="28"/>
      <c r="S19" s="28"/>
      <c r="T19" s="43">
        <f t="shared" ref="T19:AE19" si="4">SUM(T16:T18)</f>
        <v>128773</v>
      </c>
      <c r="U19" s="43">
        <f t="shared" si="4"/>
        <v>250779</v>
      </c>
      <c r="V19" s="43">
        <f t="shared" si="4"/>
        <v>402291</v>
      </c>
      <c r="W19" s="43">
        <f t="shared" si="4"/>
        <v>544828</v>
      </c>
      <c r="X19" s="43">
        <f t="shared" si="4"/>
        <v>705169</v>
      </c>
      <c r="Y19" s="43">
        <f t="shared" si="4"/>
        <v>877797</v>
      </c>
      <c r="Z19" s="43">
        <f t="shared" si="4"/>
        <v>1074509</v>
      </c>
      <c r="AA19" s="43">
        <f t="shared" si="4"/>
        <v>1271512</v>
      </c>
      <c r="AB19" s="43">
        <f t="shared" si="4"/>
        <v>1444726</v>
      </c>
      <c r="AC19" s="43">
        <f t="shared" si="4"/>
        <v>1612529</v>
      </c>
      <c r="AD19" s="43">
        <f t="shared" si="4"/>
        <v>1765165</v>
      </c>
      <c r="AE19" s="43">
        <f t="shared" si="4"/>
        <v>1915825</v>
      </c>
      <c r="AF19" s="164"/>
      <c r="AG19" s="43">
        <f t="shared" si="0"/>
        <v>1271512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126810</v>
      </c>
      <c r="F21" s="43">
        <v>123216</v>
      </c>
      <c r="G21" s="43">
        <v>140815</v>
      </c>
      <c r="H21" s="43">
        <v>138333</v>
      </c>
      <c r="I21" s="43">
        <v>157985</v>
      </c>
      <c r="J21" s="43">
        <v>159659</v>
      </c>
      <c r="K21" s="43">
        <v>180188</v>
      </c>
      <c r="L21" s="43">
        <v>186300</v>
      </c>
      <c r="M21" s="43">
        <v>156538</v>
      </c>
      <c r="N21" s="43">
        <v>142809</v>
      </c>
      <c r="O21" s="43">
        <v>117791</v>
      </c>
      <c r="P21" s="43">
        <v>115854</v>
      </c>
      <c r="Q21" s="43">
        <f>SUM(E21:P21)</f>
        <v>1746298</v>
      </c>
      <c r="R21" s="53"/>
      <c r="S21" s="53"/>
      <c r="T21" s="43">
        <f>SUM($E21:E21)</f>
        <v>126810</v>
      </c>
      <c r="U21" s="43">
        <f>SUM($E21:F21)</f>
        <v>250026</v>
      </c>
      <c r="V21" s="43">
        <f>SUM($E21:G21)</f>
        <v>390841</v>
      </c>
      <c r="W21" s="43">
        <f>SUM($E21:H21)</f>
        <v>529174</v>
      </c>
      <c r="X21" s="43">
        <f>SUM($E21:I21)</f>
        <v>687159</v>
      </c>
      <c r="Y21" s="43">
        <f>SUM($E21:J21)</f>
        <v>846818</v>
      </c>
      <c r="Z21" s="43">
        <f>SUM($E21:K21)</f>
        <v>1027006</v>
      </c>
      <c r="AA21" s="43">
        <f>SUM($E21:L21)</f>
        <v>1213306</v>
      </c>
      <c r="AB21" s="43">
        <f>SUM($E21:M21)</f>
        <v>1369844</v>
      </c>
      <c r="AC21" s="43">
        <f>SUM($E21:N21)</f>
        <v>1512653</v>
      </c>
      <c r="AD21" s="43">
        <f>SUM($E21:O21)</f>
        <v>1630444</v>
      </c>
      <c r="AE21" s="43">
        <f>SUM($E21:P21)</f>
        <v>1746298</v>
      </c>
      <c r="AF21" s="164"/>
      <c r="AG21" s="43">
        <f t="shared" si="0"/>
        <v>1213306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9329</v>
      </c>
      <c r="F22" s="43">
        <v>9219</v>
      </c>
      <c r="G22" s="43">
        <v>9873</v>
      </c>
      <c r="H22" s="43">
        <v>11107</v>
      </c>
      <c r="I22" s="43">
        <v>10884</v>
      </c>
      <c r="J22" s="43">
        <v>10569</v>
      </c>
      <c r="K22" s="43">
        <v>10820</v>
      </c>
      <c r="L22" s="43">
        <v>9698</v>
      </c>
      <c r="M22" s="43">
        <v>9976</v>
      </c>
      <c r="N22" s="43">
        <v>9803</v>
      </c>
      <c r="O22" s="43">
        <v>7190</v>
      </c>
      <c r="P22" s="43">
        <v>6967</v>
      </c>
      <c r="Q22" s="43">
        <f>SUM(E22:P22)</f>
        <v>115435</v>
      </c>
      <c r="R22" s="28"/>
      <c r="S22" s="28"/>
      <c r="T22" s="43">
        <f>SUM($E22:E22)</f>
        <v>9329</v>
      </c>
      <c r="U22" s="43">
        <f>SUM($E22:F22)</f>
        <v>18548</v>
      </c>
      <c r="V22" s="43">
        <f>SUM($E22:G22)</f>
        <v>28421</v>
      </c>
      <c r="W22" s="43">
        <f>SUM($E22:H22)</f>
        <v>39528</v>
      </c>
      <c r="X22" s="43">
        <f>SUM($E22:I22)</f>
        <v>50412</v>
      </c>
      <c r="Y22" s="43">
        <f>SUM($E22:J22)</f>
        <v>60981</v>
      </c>
      <c r="Z22" s="43">
        <f>SUM($E22:K22)</f>
        <v>71801</v>
      </c>
      <c r="AA22" s="43">
        <f>SUM($E22:L22)</f>
        <v>81499</v>
      </c>
      <c r="AB22" s="43">
        <f>SUM($E22:M22)</f>
        <v>91475</v>
      </c>
      <c r="AC22" s="43">
        <f>SUM($E22:N22)</f>
        <v>101278</v>
      </c>
      <c r="AD22" s="43">
        <f>SUM($E22:O22)</f>
        <v>108468</v>
      </c>
      <c r="AE22" s="43">
        <f>SUM($E22:P22)</f>
        <v>115435</v>
      </c>
      <c r="AF22" s="164"/>
      <c r="AG22" s="43">
        <f t="shared" si="0"/>
        <v>81499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1162</v>
      </c>
      <c r="F23" s="43">
        <v>1720</v>
      </c>
      <c r="G23" s="43">
        <v>1674</v>
      </c>
      <c r="H23" s="43">
        <v>1457</v>
      </c>
      <c r="I23" s="43">
        <v>4782</v>
      </c>
      <c r="J23" s="43">
        <v>6636</v>
      </c>
      <c r="K23" s="43">
        <v>7731</v>
      </c>
      <c r="L23" s="43">
        <v>9903</v>
      </c>
      <c r="M23" s="43">
        <v>5395</v>
      </c>
      <c r="N23" s="43">
        <v>2688</v>
      </c>
      <c r="O23" s="43">
        <v>1120</v>
      </c>
      <c r="P23" s="43">
        <v>734</v>
      </c>
      <c r="Q23" s="43">
        <f>SUM(E23:P23)</f>
        <v>45002</v>
      </c>
      <c r="R23" s="28"/>
      <c r="S23" s="28"/>
      <c r="T23" s="43">
        <f>SUM($E23:E23)</f>
        <v>1162</v>
      </c>
      <c r="U23" s="43">
        <f>SUM($E23:F23)</f>
        <v>2882</v>
      </c>
      <c r="V23" s="43">
        <f>SUM($E23:G23)</f>
        <v>4556</v>
      </c>
      <c r="W23" s="43">
        <f>SUM($E23:H23)</f>
        <v>6013</v>
      </c>
      <c r="X23" s="43">
        <f>SUM($E23:I23)</f>
        <v>10795</v>
      </c>
      <c r="Y23" s="43">
        <f>SUM($E23:J23)</f>
        <v>17431</v>
      </c>
      <c r="Z23" s="43">
        <f>SUM($E23:K23)</f>
        <v>25162</v>
      </c>
      <c r="AA23" s="43">
        <f>SUM($E23:L23)</f>
        <v>35065</v>
      </c>
      <c r="AB23" s="43">
        <f>SUM($E23:M23)</f>
        <v>40460</v>
      </c>
      <c r="AC23" s="43">
        <f>SUM($E23:N23)</f>
        <v>43148</v>
      </c>
      <c r="AD23" s="43">
        <f>SUM($E23:O23)</f>
        <v>44268</v>
      </c>
      <c r="AE23" s="43">
        <f>SUM($E23:P23)</f>
        <v>45002</v>
      </c>
      <c r="AF23" s="164"/>
      <c r="AG23" s="43">
        <f t="shared" si="0"/>
        <v>35065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137301</v>
      </c>
      <c r="F24" s="43">
        <f t="shared" si="5"/>
        <v>134155</v>
      </c>
      <c r="G24" s="43">
        <f t="shared" si="5"/>
        <v>152362</v>
      </c>
      <c r="H24" s="43">
        <f t="shared" si="5"/>
        <v>150897</v>
      </c>
      <c r="I24" s="43">
        <f t="shared" si="5"/>
        <v>173651</v>
      </c>
      <c r="J24" s="43">
        <f t="shared" si="5"/>
        <v>176864</v>
      </c>
      <c r="K24" s="43">
        <f t="shared" si="5"/>
        <v>198739</v>
      </c>
      <c r="L24" s="43">
        <f t="shared" si="5"/>
        <v>205901</v>
      </c>
      <c r="M24" s="43">
        <f t="shared" si="5"/>
        <v>171909</v>
      </c>
      <c r="N24" s="43">
        <f t="shared" si="5"/>
        <v>155300</v>
      </c>
      <c r="O24" s="43">
        <f t="shared" si="5"/>
        <v>126101</v>
      </c>
      <c r="P24" s="43">
        <f t="shared" si="5"/>
        <v>123555</v>
      </c>
      <c r="Q24" s="43">
        <f t="shared" si="5"/>
        <v>1906735</v>
      </c>
      <c r="R24" s="28"/>
      <c r="S24" s="28"/>
      <c r="T24" s="43">
        <f t="shared" ref="T24:AE24" si="6">SUM(T21:T23)</f>
        <v>137301</v>
      </c>
      <c r="U24" s="43">
        <f t="shared" si="6"/>
        <v>271456</v>
      </c>
      <c r="V24" s="43">
        <f t="shared" si="6"/>
        <v>423818</v>
      </c>
      <c r="W24" s="43">
        <f t="shared" si="6"/>
        <v>574715</v>
      </c>
      <c r="X24" s="43">
        <f t="shared" si="6"/>
        <v>748366</v>
      </c>
      <c r="Y24" s="43">
        <f t="shared" si="6"/>
        <v>925230</v>
      </c>
      <c r="Z24" s="43">
        <f t="shared" si="6"/>
        <v>1123969</v>
      </c>
      <c r="AA24" s="43">
        <f t="shared" si="6"/>
        <v>1329870</v>
      </c>
      <c r="AB24" s="43">
        <f t="shared" si="6"/>
        <v>1501779</v>
      </c>
      <c r="AC24" s="43">
        <f t="shared" si="6"/>
        <v>1657079</v>
      </c>
      <c r="AD24" s="43">
        <f t="shared" si="6"/>
        <v>1783180</v>
      </c>
      <c r="AE24" s="43">
        <f t="shared" si="6"/>
        <v>1906735</v>
      </c>
      <c r="AF24" s="164"/>
      <c r="AG24" s="43">
        <f t="shared" si="0"/>
        <v>1329870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109126</v>
      </c>
      <c r="F26" s="43">
        <v>104215</v>
      </c>
      <c r="G26" s="43">
        <v>114942</v>
      </c>
      <c r="H26" s="43">
        <v>115487</v>
      </c>
      <c r="I26" s="43">
        <v>128609</v>
      </c>
      <c r="J26" s="43">
        <v>124579</v>
      </c>
      <c r="K26" s="43">
        <v>152128</v>
      </c>
      <c r="L26" s="43">
        <v>157869</v>
      </c>
      <c r="M26" s="43">
        <v>140202</v>
      </c>
      <c r="N26" s="43">
        <v>137500</v>
      </c>
      <c r="O26" s="43">
        <v>126865</v>
      </c>
      <c r="P26" s="43">
        <v>123263</v>
      </c>
      <c r="Q26" s="43">
        <f>SUM(E26:P26)</f>
        <v>1534785</v>
      </c>
      <c r="R26" s="53"/>
      <c r="S26" s="53"/>
      <c r="T26" s="43">
        <f>SUM($E26:E26)</f>
        <v>109126</v>
      </c>
      <c r="U26" s="43">
        <f>SUM($E26:F26)</f>
        <v>213341</v>
      </c>
      <c r="V26" s="43">
        <f>SUM($E26:G26)</f>
        <v>328283</v>
      </c>
      <c r="W26" s="43">
        <f>SUM($E26:H26)</f>
        <v>443770</v>
      </c>
      <c r="X26" s="43">
        <f>SUM($E26:I26)</f>
        <v>572379</v>
      </c>
      <c r="Y26" s="43">
        <f>SUM($E26:J26)</f>
        <v>696958</v>
      </c>
      <c r="Z26" s="43">
        <f>SUM($E26:K26)</f>
        <v>849086</v>
      </c>
      <c r="AA26" s="43">
        <f>SUM($E26:L26)</f>
        <v>1006955</v>
      </c>
      <c r="AB26" s="43">
        <f>SUM($E26:M26)</f>
        <v>1147157</v>
      </c>
      <c r="AC26" s="43">
        <f>SUM($E26:N26)</f>
        <v>1284657</v>
      </c>
      <c r="AD26" s="43">
        <f>SUM($E26:O26)</f>
        <v>1411522</v>
      </c>
      <c r="AE26" s="43">
        <f>SUM($E26:P26)</f>
        <v>1534785</v>
      </c>
      <c r="AF26" s="164"/>
      <c r="AG26" s="43">
        <f t="shared" si="0"/>
        <v>1006955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7679</v>
      </c>
      <c r="F27" s="43">
        <v>7837</v>
      </c>
      <c r="G27" s="43">
        <v>8598</v>
      </c>
      <c r="H27" s="43">
        <v>7355</v>
      </c>
      <c r="I27" s="43">
        <v>7629</v>
      </c>
      <c r="J27" s="43">
        <v>7718</v>
      </c>
      <c r="K27" s="43">
        <v>7648</v>
      </c>
      <c r="L27" s="43">
        <v>8142</v>
      </c>
      <c r="M27" s="43">
        <v>8709</v>
      </c>
      <c r="N27" s="43">
        <v>8488</v>
      </c>
      <c r="O27" s="43">
        <v>8551</v>
      </c>
      <c r="P27" s="43">
        <v>8023</v>
      </c>
      <c r="Q27" s="43">
        <f>SUM(E27:P27)</f>
        <v>96377</v>
      </c>
      <c r="R27" s="28"/>
      <c r="S27" s="28"/>
      <c r="T27" s="43">
        <f>SUM($E27:E27)</f>
        <v>7679</v>
      </c>
      <c r="U27" s="43">
        <f>SUM($E27:F27)</f>
        <v>15516</v>
      </c>
      <c r="V27" s="43">
        <f>SUM($E27:G27)</f>
        <v>24114</v>
      </c>
      <c r="W27" s="43">
        <f>SUM($E27:H27)</f>
        <v>31469</v>
      </c>
      <c r="X27" s="43">
        <f>SUM($E27:I27)</f>
        <v>39098</v>
      </c>
      <c r="Y27" s="43">
        <f>SUM($E27:J27)</f>
        <v>46816</v>
      </c>
      <c r="Z27" s="43">
        <f>SUM($E27:K27)</f>
        <v>54464</v>
      </c>
      <c r="AA27" s="43">
        <f>SUM($E27:L27)</f>
        <v>62606</v>
      </c>
      <c r="AB27" s="43">
        <f>SUM($E27:M27)</f>
        <v>71315</v>
      </c>
      <c r="AC27" s="43">
        <f>SUM($E27:N27)</f>
        <v>79803</v>
      </c>
      <c r="AD27" s="43">
        <f>SUM($E27:O27)</f>
        <v>88354</v>
      </c>
      <c r="AE27" s="43">
        <f>SUM($E27:P27)</f>
        <v>96377</v>
      </c>
      <c r="AF27" s="164"/>
      <c r="AG27" s="43">
        <f t="shared" si="0"/>
        <v>62606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1142</v>
      </c>
      <c r="F28" s="43">
        <v>1290</v>
      </c>
      <c r="G28" s="43">
        <v>1389</v>
      </c>
      <c r="H28" s="43">
        <v>1035</v>
      </c>
      <c r="I28" s="43">
        <v>4165</v>
      </c>
      <c r="J28" s="43">
        <v>5980</v>
      </c>
      <c r="K28" s="43">
        <v>7732</v>
      </c>
      <c r="L28" s="43">
        <v>9100</v>
      </c>
      <c r="M28" s="43">
        <v>5939</v>
      </c>
      <c r="N28" s="43">
        <v>2839</v>
      </c>
      <c r="O28" s="43">
        <v>1165</v>
      </c>
      <c r="P28" s="43">
        <v>847</v>
      </c>
      <c r="Q28" s="43">
        <f>SUM(E28:P28)</f>
        <v>42623</v>
      </c>
      <c r="R28" s="28"/>
      <c r="S28" s="28"/>
      <c r="T28" s="43">
        <f>SUM($E28:E28)</f>
        <v>1142</v>
      </c>
      <c r="U28" s="43">
        <f>SUM($E28:F28)</f>
        <v>2432</v>
      </c>
      <c r="V28" s="43">
        <f>SUM($E28:G28)</f>
        <v>3821</v>
      </c>
      <c r="W28" s="43">
        <f>SUM($E28:H28)</f>
        <v>4856</v>
      </c>
      <c r="X28" s="43">
        <f>SUM($E28:I28)</f>
        <v>9021</v>
      </c>
      <c r="Y28" s="43">
        <f>SUM($E28:J28)</f>
        <v>15001</v>
      </c>
      <c r="Z28" s="43">
        <f>SUM($E28:K28)</f>
        <v>22733</v>
      </c>
      <c r="AA28" s="43">
        <f>SUM($E28:L28)</f>
        <v>31833</v>
      </c>
      <c r="AB28" s="43">
        <f>SUM($E28:M28)</f>
        <v>37772</v>
      </c>
      <c r="AC28" s="43">
        <f>SUM($E28:N28)</f>
        <v>40611</v>
      </c>
      <c r="AD28" s="43">
        <f>SUM($E28:O28)</f>
        <v>41776</v>
      </c>
      <c r="AE28" s="43">
        <f>SUM($E28:P28)</f>
        <v>42623</v>
      </c>
      <c r="AF28" s="164"/>
      <c r="AG28" s="43">
        <f t="shared" si="0"/>
        <v>31833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117947</v>
      </c>
      <c r="F29" s="43">
        <f t="shared" si="7"/>
        <v>113342</v>
      </c>
      <c r="G29" s="43">
        <f t="shared" si="7"/>
        <v>124929</v>
      </c>
      <c r="H29" s="43">
        <f t="shared" si="7"/>
        <v>123877</v>
      </c>
      <c r="I29" s="43">
        <f t="shared" si="7"/>
        <v>140403</v>
      </c>
      <c r="J29" s="43">
        <f t="shared" si="7"/>
        <v>138277</v>
      </c>
      <c r="K29" s="43">
        <f t="shared" si="7"/>
        <v>167508</v>
      </c>
      <c r="L29" s="43">
        <f t="shared" si="7"/>
        <v>175111</v>
      </c>
      <c r="M29" s="43">
        <f t="shared" si="7"/>
        <v>154850</v>
      </c>
      <c r="N29" s="43">
        <f t="shared" si="7"/>
        <v>148827</v>
      </c>
      <c r="O29" s="43">
        <f t="shared" si="7"/>
        <v>136581</v>
      </c>
      <c r="P29" s="43">
        <f t="shared" si="7"/>
        <v>132133</v>
      </c>
      <c r="Q29" s="43">
        <f t="shared" si="7"/>
        <v>1673785</v>
      </c>
      <c r="R29" s="28"/>
      <c r="S29" s="28"/>
      <c r="T29" s="43">
        <f t="shared" ref="T29:AE29" si="8">SUM(T26:T28)</f>
        <v>117947</v>
      </c>
      <c r="U29" s="43">
        <f t="shared" si="8"/>
        <v>231289</v>
      </c>
      <c r="V29" s="43">
        <f t="shared" si="8"/>
        <v>356218</v>
      </c>
      <c r="W29" s="43">
        <f t="shared" si="8"/>
        <v>480095</v>
      </c>
      <c r="X29" s="43">
        <f t="shared" si="8"/>
        <v>620498</v>
      </c>
      <c r="Y29" s="43">
        <f t="shared" si="8"/>
        <v>758775</v>
      </c>
      <c r="Z29" s="43">
        <f t="shared" si="8"/>
        <v>926283</v>
      </c>
      <c r="AA29" s="43">
        <f t="shared" si="8"/>
        <v>1101394</v>
      </c>
      <c r="AB29" s="43">
        <f t="shared" si="8"/>
        <v>1256244</v>
      </c>
      <c r="AC29" s="43">
        <f t="shared" si="8"/>
        <v>1405071</v>
      </c>
      <c r="AD29" s="43">
        <f t="shared" si="8"/>
        <v>1541652</v>
      </c>
      <c r="AE29" s="43">
        <f t="shared" si="8"/>
        <v>1673785</v>
      </c>
      <c r="AF29" s="164"/>
      <c r="AG29" s="43">
        <f t="shared" si="0"/>
        <v>1101394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114697</v>
      </c>
      <c r="F31" s="43">
        <v>108574</v>
      </c>
      <c r="G31" s="43">
        <v>126560</v>
      </c>
      <c r="H31" s="43">
        <v>129969</v>
      </c>
      <c r="I31" s="43">
        <v>138045</v>
      </c>
      <c r="J31" s="43">
        <v>143907</v>
      </c>
      <c r="K31" s="43">
        <v>166880</v>
      </c>
      <c r="L31" s="43">
        <v>166109</v>
      </c>
      <c r="M31" s="43">
        <v>150862</v>
      </c>
      <c r="N31" s="43">
        <v>150993</v>
      </c>
      <c r="O31" s="43">
        <v>139643</v>
      </c>
      <c r="P31" s="43">
        <v>146466</v>
      </c>
      <c r="Q31" s="43">
        <f>SUM(E31:P31)</f>
        <v>1682705</v>
      </c>
      <c r="R31" s="53"/>
      <c r="S31" s="53"/>
      <c r="T31" s="43">
        <f>SUM($E31:E31)</f>
        <v>114697</v>
      </c>
      <c r="U31" s="43">
        <f>SUM($E31:F31)</f>
        <v>223271</v>
      </c>
      <c r="V31" s="43">
        <f>SUM($E31:G31)</f>
        <v>349831</v>
      </c>
      <c r="W31" s="43">
        <f>SUM($E31:H31)</f>
        <v>479800</v>
      </c>
      <c r="X31" s="43">
        <f>SUM($E31:I31)</f>
        <v>617845</v>
      </c>
      <c r="Y31" s="43">
        <f>SUM($E31:J31)</f>
        <v>761752</v>
      </c>
      <c r="Z31" s="43">
        <f>SUM($E31:K31)</f>
        <v>928632</v>
      </c>
      <c r="AA31" s="43">
        <f>SUM($E31:L31)</f>
        <v>1094741</v>
      </c>
      <c r="AB31" s="43">
        <f>SUM($E31:M31)</f>
        <v>1245603</v>
      </c>
      <c r="AC31" s="43">
        <f>SUM($E31:N31)</f>
        <v>1396596</v>
      </c>
      <c r="AD31" s="43">
        <f>SUM($E31:O31)</f>
        <v>1536239</v>
      </c>
      <c r="AE31" s="43">
        <f>SUM($E31:P31)</f>
        <v>1682705</v>
      </c>
      <c r="AF31" s="164"/>
      <c r="AG31" s="43">
        <f t="shared" si="0"/>
        <v>1094741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8341</v>
      </c>
      <c r="F32" s="43">
        <v>8526</v>
      </c>
      <c r="G32" s="43">
        <v>9620</v>
      </c>
      <c r="H32" s="43">
        <v>8631</v>
      </c>
      <c r="I32" s="43">
        <v>8824</v>
      </c>
      <c r="J32" s="43">
        <v>8458</v>
      </c>
      <c r="K32" s="43">
        <v>8235</v>
      </c>
      <c r="L32" s="43">
        <v>7863</v>
      </c>
      <c r="M32" s="43">
        <v>8160</v>
      </c>
      <c r="N32" s="43">
        <v>8199</v>
      </c>
      <c r="O32" s="43">
        <v>7446</v>
      </c>
      <c r="P32" s="43">
        <v>7248</v>
      </c>
      <c r="Q32" s="43">
        <f>SUM(E32:P32)</f>
        <v>99551</v>
      </c>
      <c r="R32" s="28"/>
      <c r="S32" s="28"/>
      <c r="T32" s="43">
        <f>SUM($E32:E32)</f>
        <v>8341</v>
      </c>
      <c r="U32" s="43">
        <f>SUM($E32:F32)</f>
        <v>16867</v>
      </c>
      <c r="V32" s="43">
        <f>SUM($E32:G32)</f>
        <v>26487</v>
      </c>
      <c r="W32" s="43">
        <f>SUM($E32:H32)</f>
        <v>35118</v>
      </c>
      <c r="X32" s="43">
        <f>SUM($E32:I32)</f>
        <v>43942</v>
      </c>
      <c r="Y32" s="43">
        <f>SUM($E32:J32)</f>
        <v>52400</v>
      </c>
      <c r="Z32" s="43">
        <f>SUM($E32:K32)</f>
        <v>60635</v>
      </c>
      <c r="AA32" s="43">
        <f>SUM($E32:L32)</f>
        <v>68498</v>
      </c>
      <c r="AB32" s="43">
        <f>SUM($E32:M32)</f>
        <v>76658</v>
      </c>
      <c r="AC32" s="43">
        <f>SUM($E32:N32)</f>
        <v>84857</v>
      </c>
      <c r="AD32" s="43">
        <f>SUM($E32:O32)</f>
        <v>92303</v>
      </c>
      <c r="AE32" s="43">
        <f>SUM($E32:P32)</f>
        <v>99551</v>
      </c>
      <c r="AF32" s="164"/>
      <c r="AG32" s="43">
        <f t="shared" si="0"/>
        <v>68498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1128</v>
      </c>
      <c r="F33" s="43">
        <v>1293</v>
      </c>
      <c r="G33" s="43">
        <v>1276</v>
      </c>
      <c r="H33" s="43">
        <v>1770</v>
      </c>
      <c r="I33" s="43">
        <v>4393</v>
      </c>
      <c r="J33" s="43">
        <v>6631</v>
      </c>
      <c r="K33" s="43">
        <v>9343</v>
      </c>
      <c r="L33" s="43">
        <v>9209</v>
      </c>
      <c r="M33" s="43">
        <v>6167</v>
      </c>
      <c r="N33" s="43">
        <v>3033</v>
      </c>
      <c r="O33" s="43">
        <v>1259</v>
      </c>
      <c r="P33" s="43">
        <v>766</v>
      </c>
      <c r="Q33" s="43">
        <f>SUM(E33:P33)</f>
        <v>46268</v>
      </c>
      <c r="R33" s="28"/>
      <c r="S33" s="28"/>
      <c r="T33" s="43">
        <f>SUM($E33:E33)</f>
        <v>1128</v>
      </c>
      <c r="U33" s="43">
        <f>SUM($E33:F33)</f>
        <v>2421</v>
      </c>
      <c r="V33" s="43">
        <f>SUM($E33:G33)</f>
        <v>3697</v>
      </c>
      <c r="W33" s="43">
        <f>SUM($E33:H33)</f>
        <v>5467</v>
      </c>
      <c r="X33" s="43">
        <f>SUM($E33:I33)</f>
        <v>9860</v>
      </c>
      <c r="Y33" s="43">
        <f>SUM($E33:J33)</f>
        <v>16491</v>
      </c>
      <c r="Z33" s="43">
        <f>SUM($E33:K33)</f>
        <v>25834</v>
      </c>
      <c r="AA33" s="43">
        <f>SUM($E33:L33)</f>
        <v>35043</v>
      </c>
      <c r="AB33" s="43">
        <f>SUM($E33:M33)</f>
        <v>41210</v>
      </c>
      <c r="AC33" s="43">
        <f>SUM($E33:N33)</f>
        <v>44243</v>
      </c>
      <c r="AD33" s="43">
        <f>SUM($E33:O33)</f>
        <v>45502</v>
      </c>
      <c r="AE33" s="43">
        <f>SUM($E33:P33)</f>
        <v>46268</v>
      </c>
      <c r="AF33" s="164"/>
      <c r="AG33" s="43">
        <f t="shared" si="0"/>
        <v>35043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124166</v>
      </c>
      <c r="F34" s="43">
        <f t="shared" si="9"/>
        <v>118393</v>
      </c>
      <c r="G34" s="43">
        <f t="shared" si="9"/>
        <v>137456</v>
      </c>
      <c r="H34" s="43">
        <f t="shared" si="9"/>
        <v>140370</v>
      </c>
      <c r="I34" s="43">
        <f t="shared" si="9"/>
        <v>151262</v>
      </c>
      <c r="J34" s="43">
        <f t="shared" si="9"/>
        <v>158996</v>
      </c>
      <c r="K34" s="43">
        <f t="shared" si="9"/>
        <v>184458</v>
      </c>
      <c r="L34" s="43">
        <f t="shared" si="9"/>
        <v>183181</v>
      </c>
      <c r="M34" s="43">
        <f t="shared" si="9"/>
        <v>165189</v>
      </c>
      <c r="N34" s="43">
        <f t="shared" si="9"/>
        <v>162225</v>
      </c>
      <c r="O34" s="43">
        <f t="shared" si="9"/>
        <v>148348</v>
      </c>
      <c r="P34" s="43">
        <f t="shared" si="9"/>
        <v>154480</v>
      </c>
      <c r="Q34" s="43">
        <f t="shared" si="9"/>
        <v>1828524</v>
      </c>
      <c r="R34" s="28"/>
      <c r="S34" s="28"/>
      <c r="T34" s="43">
        <f t="shared" ref="T34:AE34" si="10">SUM(T31:T33)</f>
        <v>124166</v>
      </c>
      <c r="U34" s="43">
        <f t="shared" si="10"/>
        <v>242559</v>
      </c>
      <c r="V34" s="43">
        <f t="shared" si="10"/>
        <v>380015</v>
      </c>
      <c r="W34" s="43">
        <f t="shared" si="10"/>
        <v>520385</v>
      </c>
      <c r="X34" s="43">
        <f t="shared" si="10"/>
        <v>671647</v>
      </c>
      <c r="Y34" s="43">
        <f t="shared" si="10"/>
        <v>830643</v>
      </c>
      <c r="Z34" s="43">
        <f t="shared" si="10"/>
        <v>1015101</v>
      </c>
      <c r="AA34" s="43">
        <f t="shared" si="10"/>
        <v>1198282</v>
      </c>
      <c r="AB34" s="43">
        <f t="shared" si="10"/>
        <v>1363471</v>
      </c>
      <c r="AC34" s="43">
        <f t="shared" si="10"/>
        <v>1525696</v>
      </c>
      <c r="AD34" s="43">
        <f t="shared" si="10"/>
        <v>1674044</v>
      </c>
      <c r="AE34" s="43">
        <f t="shared" si="10"/>
        <v>1828524</v>
      </c>
      <c r="AF34" s="164"/>
      <c r="AG34" s="43">
        <f t="shared" si="0"/>
        <v>1198282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133940</v>
      </c>
      <c r="F36" s="43">
        <v>124410</v>
      </c>
      <c r="G36" s="43">
        <v>142604</v>
      </c>
      <c r="H36" s="43">
        <v>150233</v>
      </c>
      <c r="I36" s="43">
        <v>157391</v>
      </c>
      <c r="J36" s="43">
        <v>160791</v>
      </c>
      <c r="K36" s="43">
        <v>176862</v>
      </c>
      <c r="L36" s="43">
        <v>181478</v>
      </c>
      <c r="M36" s="43">
        <v>163387</v>
      </c>
      <c r="N36" s="43">
        <v>160378</v>
      </c>
      <c r="O36" s="43">
        <v>148414</v>
      </c>
      <c r="P36" s="43">
        <v>156441</v>
      </c>
      <c r="Q36" s="43">
        <f>SUM(E36:P36)</f>
        <v>1856329</v>
      </c>
      <c r="R36" s="53"/>
      <c r="S36" s="53"/>
      <c r="T36" s="43">
        <f>SUM($E36:E36)</f>
        <v>133940</v>
      </c>
      <c r="U36" s="43">
        <f>SUM($E36:F36)</f>
        <v>258350</v>
      </c>
      <c r="V36" s="43">
        <f>SUM($E36:G36)</f>
        <v>400954</v>
      </c>
      <c r="W36" s="43">
        <f>SUM($E36:H36)</f>
        <v>551187</v>
      </c>
      <c r="X36" s="43">
        <f>SUM($E36:I36)</f>
        <v>708578</v>
      </c>
      <c r="Y36" s="43">
        <f>SUM($E36:J36)</f>
        <v>869369</v>
      </c>
      <c r="Z36" s="43">
        <f>SUM($E36:K36)</f>
        <v>1046231</v>
      </c>
      <c r="AA36" s="43">
        <f>SUM($E36:L36)</f>
        <v>1227709</v>
      </c>
      <c r="AB36" s="43">
        <f>SUM($E36:M36)</f>
        <v>1391096</v>
      </c>
      <c r="AC36" s="43">
        <f>SUM($E36:N36)</f>
        <v>1551474</v>
      </c>
      <c r="AD36" s="43">
        <f>SUM($E36:O36)</f>
        <v>1699888</v>
      </c>
      <c r="AE36" s="43">
        <f>SUM($E36:P36)</f>
        <v>1856329</v>
      </c>
      <c r="AF36" s="164"/>
      <c r="AG36" s="43">
        <f t="shared" si="0"/>
        <v>1227709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7521</v>
      </c>
      <c r="F37" s="43">
        <v>7710</v>
      </c>
      <c r="G37" s="43">
        <v>9511</v>
      </c>
      <c r="H37" s="43">
        <v>8292</v>
      </c>
      <c r="I37" s="43">
        <v>8143</v>
      </c>
      <c r="J37" s="43">
        <v>7927</v>
      </c>
      <c r="K37" s="43">
        <v>7434</v>
      </c>
      <c r="L37" s="43">
        <v>7805</v>
      </c>
      <c r="M37" s="43">
        <v>8159</v>
      </c>
      <c r="N37" s="43">
        <v>8278</v>
      </c>
      <c r="O37" s="43">
        <v>7894</v>
      </c>
      <c r="P37" s="43">
        <v>7226</v>
      </c>
      <c r="Q37" s="43">
        <f>SUM(E37:P37)</f>
        <v>95900</v>
      </c>
      <c r="R37" s="28"/>
      <c r="S37" s="28"/>
      <c r="T37" s="43">
        <f>SUM($E37:E37)</f>
        <v>7521</v>
      </c>
      <c r="U37" s="43">
        <f>SUM($E37:F37)</f>
        <v>15231</v>
      </c>
      <c r="V37" s="43">
        <f>SUM($E37:G37)</f>
        <v>24742</v>
      </c>
      <c r="W37" s="43">
        <f>SUM($E37:H37)</f>
        <v>33034</v>
      </c>
      <c r="X37" s="43">
        <f>SUM($E37:I37)</f>
        <v>41177</v>
      </c>
      <c r="Y37" s="43">
        <f>SUM($E37:J37)</f>
        <v>49104</v>
      </c>
      <c r="Z37" s="43">
        <f>SUM($E37:K37)</f>
        <v>56538</v>
      </c>
      <c r="AA37" s="43">
        <f>SUM($E37:L37)</f>
        <v>64343</v>
      </c>
      <c r="AB37" s="43">
        <f>SUM($E37:M37)</f>
        <v>72502</v>
      </c>
      <c r="AC37" s="43">
        <f>SUM($E37:N37)</f>
        <v>80780</v>
      </c>
      <c r="AD37" s="43">
        <f>SUM($E37:O37)</f>
        <v>88674</v>
      </c>
      <c r="AE37" s="43">
        <f>SUM($E37:P37)</f>
        <v>95900</v>
      </c>
      <c r="AF37" s="164"/>
      <c r="AG37" s="43">
        <f t="shared" si="0"/>
        <v>64343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1104</v>
      </c>
      <c r="F38" s="43">
        <v>1422</v>
      </c>
      <c r="G38" s="43">
        <v>1428</v>
      </c>
      <c r="H38" s="43">
        <v>1464</v>
      </c>
      <c r="I38" s="43">
        <v>4157</v>
      </c>
      <c r="J38" s="43">
        <v>6556</v>
      </c>
      <c r="K38" s="43">
        <v>9338</v>
      </c>
      <c r="L38" s="43">
        <v>9081</v>
      </c>
      <c r="M38" s="43">
        <v>6206</v>
      </c>
      <c r="N38" s="43">
        <v>2958</v>
      </c>
      <c r="O38" s="43">
        <v>1269</v>
      </c>
      <c r="P38" s="43">
        <v>856</v>
      </c>
      <c r="Q38" s="43">
        <f>SUM(E38:P38)</f>
        <v>45839</v>
      </c>
      <c r="R38" s="28"/>
      <c r="S38" s="28"/>
      <c r="T38" s="43">
        <f>SUM($E38:E38)</f>
        <v>1104</v>
      </c>
      <c r="U38" s="43">
        <f>SUM($E38:F38)</f>
        <v>2526</v>
      </c>
      <c r="V38" s="43">
        <f>SUM($E38:G38)</f>
        <v>3954</v>
      </c>
      <c r="W38" s="43">
        <f>SUM($E38:H38)</f>
        <v>5418</v>
      </c>
      <c r="X38" s="43">
        <f>SUM($E38:I38)</f>
        <v>9575</v>
      </c>
      <c r="Y38" s="43">
        <f>SUM($E38:J38)</f>
        <v>16131</v>
      </c>
      <c r="Z38" s="43">
        <f>SUM($E38:K38)</f>
        <v>25469</v>
      </c>
      <c r="AA38" s="43">
        <f>SUM($E38:L38)</f>
        <v>34550</v>
      </c>
      <c r="AB38" s="43">
        <f>SUM($E38:M38)</f>
        <v>40756</v>
      </c>
      <c r="AC38" s="43">
        <f>SUM($E38:N38)</f>
        <v>43714</v>
      </c>
      <c r="AD38" s="43">
        <f>SUM($E38:O38)</f>
        <v>44983</v>
      </c>
      <c r="AE38" s="43">
        <f>SUM($E38:P38)</f>
        <v>45839</v>
      </c>
      <c r="AF38" s="164"/>
      <c r="AG38" s="43">
        <f t="shared" si="0"/>
        <v>34550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142565</v>
      </c>
      <c r="F39" s="43">
        <f t="shared" si="11"/>
        <v>133542</v>
      </c>
      <c r="G39" s="43">
        <f t="shared" si="11"/>
        <v>153543</v>
      </c>
      <c r="H39" s="43">
        <f t="shared" si="11"/>
        <v>159989</v>
      </c>
      <c r="I39" s="43">
        <f t="shared" si="11"/>
        <v>169691</v>
      </c>
      <c r="J39" s="43">
        <f t="shared" si="11"/>
        <v>175274</v>
      </c>
      <c r="K39" s="43">
        <f t="shared" si="11"/>
        <v>193634</v>
      </c>
      <c r="L39" s="43">
        <f t="shared" si="11"/>
        <v>198364</v>
      </c>
      <c r="M39" s="43">
        <f t="shared" si="11"/>
        <v>177752</v>
      </c>
      <c r="N39" s="43">
        <f t="shared" si="11"/>
        <v>171614</v>
      </c>
      <c r="O39" s="43">
        <f t="shared" si="11"/>
        <v>157577</v>
      </c>
      <c r="P39" s="43">
        <f t="shared" si="11"/>
        <v>164523</v>
      </c>
      <c r="Q39" s="43">
        <f t="shared" si="11"/>
        <v>1998068</v>
      </c>
      <c r="R39" s="28"/>
      <c r="S39" s="28"/>
      <c r="T39" s="43">
        <f t="shared" ref="T39:AE39" si="12">SUM(T36:T38)</f>
        <v>142565</v>
      </c>
      <c r="U39" s="43">
        <f t="shared" si="12"/>
        <v>276107</v>
      </c>
      <c r="V39" s="43">
        <f t="shared" si="12"/>
        <v>429650</v>
      </c>
      <c r="W39" s="43">
        <f t="shared" si="12"/>
        <v>589639</v>
      </c>
      <c r="X39" s="43">
        <f t="shared" si="12"/>
        <v>759330</v>
      </c>
      <c r="Y39" s="43">
        <f t="shared" si="12"/>
        <v>934604</v>
      </c>
      <c r="Z39" s="43">
        <f t="shared" si="12"/>
        <v>1128238</v>
      </c>
      <c r="AA39" s="43">
        <f t="shared" si="12"/>
        <v>1326602</v>
      </c>
      <c r="AB39" s="43">
        <f t="shared" si="12"/>
        <v>1504354</v>
      </c>
      <c r="AC39" s="43">
        <f t="shared" si="12"/>
        <v>1675968</v>
      </c>
      <c r="AD39" s="43">
        <f t="shared" si="12"/>
        <v>1833545</v>
      </c>
      <c r="AE39" s="43">
        <f t="shared" si="12"/>
        <v>1998068</v>
      </c>
      <c r="AF39" s="164"/>
      <c r="AG39" s="43">
        <f t="shared" si="0"/>
        <v>1326602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135758</v>
      </c>
      <c r="F41" s="43">
        <v>136169</v>
      </c>
      <c r="G41" s="43">
        <v>154407</v>
      </c>
      <c r="H41" s="43">
        <v>155554</v>
      </c>
      <c r="I41" s="43">
        <v>162457</v>
      </c>
      <c r="J41" s="43">
        <v>164518</v>
      </c>
      <c r="K41" s="43">
        <v>183281</v>
      </c>
      <c r="L41" s="43">
        <v>183419</v>
      </c>
      <c r="M41" s="43">
        <v>169845</v>
      </c>
      <c r="N41" s="43">
        <v>166390</v>
      </c>
      <c r="O41" s="43">
        <v>155069</v>
      </c>
      <c r="P41" s="43">
        <v>161835</v>
      </c>
      <c r="Q41" s="43">
        <f>SUM(E41:P41)</f>
        <v>1928702</v>
      </c>
      <c r="R41" s="53"/>
      <c r="S41" s="53"/>
      <c r="T41" s="43">
        <f>SUM($E41:E41)</f>
        <v>135758</v>
      </c>
      <c r="U41" s="43">
        <f>SUM($E41:F41)</f>
        <v>271927</v>
      </c>
      <c r="V41" s="43">
        <f>SUM($E41:G41)</f>
        <v>426334</v>
      </c>
      <c r="W41" s="43">
        <f>SUM($E41:H41)</f>
        <v>581888</v>
      </c>
      <c r="X41" s="43">
        <f>SUM($E41:I41)</f>
        <v>744345</v>
      </c>
      <c r="Y41" s="43">
        <f>SUM($E41:J41)</f>
        <v>908863</v>
      </c>
      <c r="Z41" s="43">
        <f>SUM($E41:K41)</f>
        <v>1092144</v>
      </c>
      <c r="AA41" s="43">
        <f>SUM($E41:L41)</f>
        <v>1275563</v>
      </c>
      <c r="AB41" s="43">
        <f>SUM($E41:M41)</f>
        <v>1445408</v>
      </c>
      <c r="AC41" s="43">
        <f>SUM($E41:N41)</f>
        <v>1611798</v>
      </c>
      <c r="AD41" s="43">
        <f>SUM($E41:O41)</f>
        <v>1766867</v>
      </c>
      <c r="AE41" s="43">
        <f>SUM($E41:P41)</f>
        <v>1928702</v>
      </c>
      <c r="AF41" s="164"/>
      <c r="AG41" s="43">
        <f t="shared" si="0"/>
        <v>1275563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7606</v>
      </c>
      <c r="F42" s="43">
        <v>7832</v>
      </c>
      <c r="G42" s="43">
        <v>8518</v>
      </c>
      <c r="H42" s="43">
        <v>8364</v>
      </c>
      <c r="I42" s="43">
        <v>8922</v>
      </c>
      <c r="J42" s="43">
        <v>8439</v>
      </c>
      <c r="K42" s="43">
        <v>7974</v>
      </c>
      <c r="L42" s="43">
        <v>7938</v>
      </c>
      <c r="M42" s="43">
        <v>7785</v>
      </c>
      <c r="N42" s="43">
        <v>8807</v>
      </c>
      <c r="O42" s="43">
        <v>7625</v>
      </c>
      <c r="P42" s="43">
        <v>6735</v>
      </c>
      <c r="Q42" s="43">
        <f>SUM(E42:P42)</f>
        <v>96545</v>
      </c>
      <c r="R42" s="28"/>
      <c r="S42" s="28"/>
      <c r="T42" s="43">
        <f>SUM($E42:E42)</f>
        <v>7606</v>
      </c>
      <c r="U42" s="43">
        <f>SUM($E42:F42)</f>
        <v>15438</v>
      </c>
      <c r="V42" s="43">
        <f>SUM($E42:G42)</f>
        <v>23956</v>
      </c>
      <c r="W42" s="43">
        <f>SUM($E42:H42)</f>
        <v>32320</v>
      </c>
      <c r="X42" s="43">
        <f>SUM($E42:I42)</f>
        <v>41242</v>
      </c>
      <c r="Y42" s="43">
        <f>SUM($E42:J42)</f>
        <v>49681</v>
      </c>
      <c r="Z42" s="43">
        <f>SUM($E42:K42)</f>
        <v>57655</v>
      </c>
      <c r="AA42" s="43">
        <f>SUM($E42:L42)</f>
        <v>65593</v>
      </c>
      <c r="AB42" s="43">
        <f>SUM($E42:M42)</f>
        <v>73378</v>
      </c>
      <c r="AC42" s="43">
        <f>SUM($E42:N42)</f>
        <v>82185</v>
      </c>
      <c r="AD42" s="43">
        <f>SUM($E42:O42)</f>
        <v>89810</v>
      </c>
      <c r="AE42" s="43">
        <f>SUM($E42:P42)</f>
        <v>96545</v>
      </c>
      <c r="AF42" s="164"/>
      <c r="AG42" s="43">
        <f t="shared" si="0"/>
        <v>65593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1119</v>
      </c>
      <c r="F43" s="43">
        <v>1465</v>
      </c>
      <c r="G43" s="43">
        <v>1292</v>
      </c>
      <c r="H43" s="43">
        <v>1607</v>
      </c>
      <c r="I43" s="43">
        <v>4378</v>
      </c>
      <c r="J43" s="43">
        <v>7083</v>
      </c>
      <c r="K43" s="43">
        <v>8361</v>
      </c>
      <c r="L43" s="43">
        <v>9347</v>
      </c>
      <c r="M43" s="43">
        <v>5564</v>
      </c>
      <c r="N43" s="43">
        <v>2742</v>
      </c>
      <c r="O43" s="43">
        <v>1272</v>
      </c>
      <c r="P43" s="43">
        <v>972</v>
      </c>
      <c r="Q43" s="43">
        <f>SUM(E43:P43)</f>
        <v>45202</v>
      </c>
      <c r="R43" s="28"/>
      <c r="S43" s="28"/>
      <c r="T43" s="43">
        <f>SUM($E43:E43)</f>
        <v>1119</v>
      </c>
      <c r="U43" s="43">
        <f>SUM($E43:F43)</f>
        <v>2584</v>
      </c>
      <c r="V43" s="43">
        <f>SUM($E43:G43)</f>
        <v>3876</v>
      </c>
      <c r="W43" s="43">
        <f>SUM($E43:H43)</f>
        <v>5483</v>
      </c>
      <c r="X43" s="43">
        <f>SUM($E43:I43)</f>
        <v>9861</v>
      </c>
      <c r="Y43" s="43">
        <f>SUM($E43:J43)</f>
        <v>16944</v>
      </c>
      <c r="Z43" s="43">
        <f>SUM($E43:K43)</f>
        <v>25305</v>
      </c>
      <c r="AA43" s="43">
        <f>SUM($E43:L43)</f>
        <v>34652</v>
      </c>
      <c r="AB43" s="43">
        <f>SUM($E43:M43)</f>
        <v>40216</v>
      </c>
      <c r="AC43" s="43">
        <f>SUM($E43:N43)</f>
        <v>42958</v>
      </c>
      <c r="AD43" s="43">
        <f>SUM($E43:O43)</f>
        <v>44230</v>
      </c>
      <c r="AE43" s="43">
        <f>SUM($E43:P43)</f>
        <v>45202</v>
      </c>
      <c r="AF43" s="164"/>
      <c r="AG43" s="43">
        <f t="shared" si="0"/>
        <v>34652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144483</v>
      </c>
      <c r="F44" s="43">
        <f t="shared" si="13"/>
        <v>145466</v>
      </c>
      <c r="G44" s="43">
        <f t="shared" si="13"/>
        <v>164217</v>
      </c>
      <c r="H44" s="43">
        <f t="shared" si="13"/>
        <v>165525</v>
      </c>
      <c r="I44" s="43">
        <f t="shared" si="13"/>
        <v>175757</v>
      </c>
      <c r="J44" s="43">
        <f t="shared" si="13"/>
        <v>180040</v>
      </c>
      <c r="K44" s="43">
        <f t="shared" si="13"/>
        <v>199616</v>
      </c>
      <c r="L44" s="43">
        <f t="shared" si="13"/>
        <v>200704</v>
      </c>
      <c r="M44" s="43">
        <f t="shared" si="13"/>
        <v>183194</v>
      </c>
      <c r="N44" s="43">
        <f t="shared" si="13"/>
        <v>177939</v>
      </c>
      <c r="O44" s="43">
        <f t="shared" si="13"/>
        <v>163966</v>
      </c>
      <c r="P44" s="43">
        <f t="shared" si="13"/>
        <v>169542</v>
      </c>
      <c r="Q44" s="43">
        <f t="shared" si="13"/>
        <v>2070449</v>
      </c>
      <c r="R44" s="28"/>
      <c r="S44" s="28"/>
      <c r="T44" s="43">
        <f t="shared" ref="T44:AE44" si="14">SUM(T41:T43)</f>
        <v>144483</v>
      </c>
      <c r="U44" s="43">
        <f t="shared" si="14"/>
        <v>289949</v>
      </c>
      <c r="V44" s="43">
        <f t="shared" si="14"/>
        <v>454166</v>
      </c>
      <c r="W44" s="43">
        <f t="shared" si="14"/>
        <v>619691</v>
      </c>
      <c r="X44" s="43">
        <f t="shared" si="14"/>
        <v>795448</v>
      </c>
      <c r="Y44" s="43">
        <f t="shared" si="14"/>
        <v>975488</v>
      </c>
      <c r="Z44" s="43">
        <f t="shared" si="14"/>
        <v>1175104</v>
      </c>
      <c r="AA44" s="43">
        <f t="shared" si="14"/>
        <v>1375808</v>
      </c>
      <c r="AB44" s="43">
        <f t="shared" si="14"/>
        <v>1559002</v>
      </c>
      <c r="AC44" s="43">
        <f t="shared" si="14"/>
        <v>1736941</v>
      </c>
      <c r="AD44" s="43">
        <f t="shared" si="14"/>
        <v>1900907</v>
      </c>
      <c r="AE44" s="43">
        <f t="shared" si="14"/>
        <v>2070449</v>
      </c>
      <c r="AF44" s="164"/>
      <c r="AG44" s="43">
        <f t="shared" si="0"/>
        <v>1375808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140060</v>
      </c>
      <c r="F46" s="43">
        <v>136761</v>
      </c>
      <c r="G46" s="43">
        <v>159384</v>
      </c>
      <c r="H46" s="43">
        <v>149604</v>
      </c>
      <c r="I46" s="43">
        <v>165113</v>
      </c>
      <c r="J46" s="43">
        <v>169360</v>
      </c>
      <c r="K46" s="43">
        <v>190322</v>
      </c>
      <c r="L46" s="43">
        <v>194898</v>
      </c>
      <c r="M46" s="43">
        <v>173776</v>
      </c>
      <c r="N46" s="43">
        <v>169999</v>
      </c>
      <c r="O46" s="43">
        <v>153557</v>
      </c>
      <c r="P46" s="43">
        <v>160882</v>
      </c>
      <c r="Q46" s="43">
        <f>SUM(E46:P46)</f>
        <v>1963716</v>
      </c>
      <c r="R46" s="53"/>
      <c r="S46" s="53"/>
      <c r="T46" s="43">
        <f>SUM($E46:E46)</f>
        <v>140060</v>
      </c>
      <c r="U46" s="43">
        <f>SUM($E46:F46)</f>
        <v>276821</v>
      </c>
      <c r="V46" s="43">
        <f>SUM($E46:G46)</f>
        <v>436205</v>
      </c>
      <c r="W46" s="43">
        <f>SUM($E46:H46)</f>
        <v>585809</v>
      </c>
      <c r="X46" s="43">
        <f>SUM($E46:I46)</f>
        <v>750922</v>
      </c>
      <c r="Y46" s="43">
        <f>SUM($E46:J46)</f>
        <v>920282</v>
      </c>
      <c r="Z46" s="43">
        <f>SUM($E46:K46)</f>
        <v>1110604</v>
      </c>
      <c r="AA46" s="43">
        <f>SUM($E46:L46)</f>
        <v>1305502</v>
      </c>
      <c r="AB46" s="43">
        <f>SUM($E46:M46)</f>
        <v>1479278</v>
      </c>
      <c r="AC46" s="43">
        <f>SUM($E46:N46)</f>
        <v>1649277</v>
      </c>
      <c r="AD46" s="43">
        <f>SUM($E46:O46)</f>
        <v>1802834</v>
      </c>
      <c r="AE46" s="43">
        <f>SUM($E46:P46)</f>
        <v>1963716</v>
      </c>
      <c r="AF46" s="164"/>
      <c r="AG46" s="43">
        <f t="shared" si="0"/>
        <v>1305502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8235</v>
      </c>
      <c r="F47" s="43">
        <v>7723</v>
      </c>
      <c r="G47" s="43">
        <v>8494</v>
      </c>
      <c r="H47" s="43">
        <v>8632</v>
      </c>
      <c r="I47" s="43">
        <v>8518</v>
      </c>
      <c r="J47" s="43">
        <v>8036</v>
      </c>
      <c r="K47" s="43">
        <v>8101</v>
      </c>
      <c r="L47" s="43">
        <v>8288</v>
      </c>
      <c r="M47" s="43">
        <v>7700</v>
      </c>
      <c r="N47" s="43">
        <v>8368</v>
      </c>
      <c r="O47" s="43">
        <v>7101</v>
      </c>
      <c r="P47" s="43">
        <v>6352</v>
      </c>
      <c r="Q47" s="43">
        <f>SUM(E47:P47)</f>
        <v>95548</v>
      </c>
      <c r="R47" s="28"/>
      <c r="S47" s="28"/>
      <c r="T47" s="43">
        <f>SUM($E47:E47)</f>
        <v>8235</v>
      </c>
      <c r="U47" s="43">
        <f>SUM($E47:F47)</f>
        <v>15958</v>
      </c>
      <c r="V47" s="43">
        <f>SUM($E47:G47)</f>
        <v>24452</v>
      </c>
      <c r="W47" s="43">
        <f>SUM($E47:H47)</f>
        <v>33084</v>
      </c>
      <c r="X47" s="43">
        <f>SUM($E47:I47)</f>
        <v>41602</v>
      </c>
      <c r="Y47" s="43">
        <f>SUM($E47:J47)</f>
        <v>49638</v>
      </c>
      <c r="Z47" s="43">
        <f>SUM($E47:K47)</f>
        <v>57739</v>
      </c>
      <c r="AA47" s="43">
        <f>SUM($E47:L47)</f>
        <v>66027</v>
      </c>
      <c r="AB47" s="43">
        <f>SUM($E47:M47)</f>
        <v>73727</v>
      </c>
      <c r="AC47" s="43">
        <f>SUM($E47:N47)</f>
        <v>82095</v>
      </c>
      <c r="AD47" s="43">
        <f>SUM($E47:O47)</f>
        <v>89196</v>
      </c>
      <c r="AE47" s="43">
        <f>SUM($E47:P47)</f>
        <v>95548</v>
      </c>
      <c r="AF47" s="164"/>
      <c r="AG47" s="43">
        <f t="shared" si="0"/>
        <v>66027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1178</v>
      </c>
      <c r="F48" s="43">
        <v>1440</v>
      </c>
      <c r="G48" s="43">
        <v>1496</v>
      </c>
      <c r="H48" s="43">
        <v>1265</v>
      </c>
      <c r="I48" s="43">
        <v>4181</v>
      </c>
      <c r="J48" s="43">
        <v>6850</v>
      </c>
      <c r="K48" s="43">
        <v>8327</v>
      </c>
      <c r="L48" s="43">
        <v>9814</v>
      </c>
      <c r="M48" s="43">
        <v>5602</v>
      </c>
      <c r="N48" s="43">
        <v>2932</v>
      </c>
      <c r="O48" s="43">
        <v>1218</v>
      </c>
      <c r="P48" s="43">
        <v>891</v>
      </c>
      <c r="Q48" s="43">
        <f>SUM(E48:P48)</f>
        <v>45194</v>
      </c>
      <c r="R48" s="28"/>
      <c r="S48" s="28"/>
      <c r="T48" s="43">
        <f>SUM($E48:E48)</f>
        <v>1178</v>
      </c>
      <c r="U48" s="43">
        <f>SUM($E48:F48)</f>
        <v>2618</v>
      </c>
      <c r="V48" s="43">
        <f>SUM($E48:G48)</f>
        <v>4114</v>
      </c>
      <c r="W48" s="43">
        <f>SUM($E48:H48)</f>
        <v>5379</v>
      </c>
      <c r="X48" s="43">
        <f>SUM($E48:I48)</f>
        <v>9560</v>
      </c>
      <c r="Y48" s="43">
        <f>SUM($E48:J48)</f>
        <v>16410</v>
      </c>
      <c r="Z48" s="43">
        <f>SUM($E48:K48)</f>
        <v>24737</v>
      </c>
      <c r="AA48" s="43">
        <f>SUM($E48:L48)</f>
        <v>34551</v>
      </c>
      <c r="AB48" s="43">
        <f>SUM($E48:M48)</f>
        <v>40153</v>
      </c>
      <c r="AC48" s="43">
        <f>SUM($E48:N48)</f>
        <v>43085</v>
      </c>
      <c r="AD48" s="43">
        <f>SUM($E48:O48)</f>
        <v>44303</v>
      </c>
      <c r="AE48" s="43">
        <f>SUM($E48:P48)</f>
        <v>45194</v>
      </c>
      <c r="AF48" s="164"/>
      <c r="AG48" s="43">
        <f t="shared" si="0"/>
        <v>34551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149473</v>
      </c>
      <c r="F49" s="43">
        <f t="shared" si="15"/>
        <v>145924</v>
      </c>
      <c r="G49" s="43">
        <f t="shared" si="15"/>
        <v>169374</v>
      </c>
      <c r="H49" s="43">
        <f t="shared" si="15"/>
        <v>159501</v>
      </c>
      <c r="I49" s="43">
        <f t="shared" si="15"/>
        <v>177812</v>
      </c>
      <c r="J49" s="43">
        <f t="shared" si="15"/>
        <v>184246</v>
      </c>
      <c r="K49" s="43">
        <f t="shared" si="15"/>
        <v>206750</v>
      </c>
      <c r="L49" s="43">
        <f t="shared" si="15"/>
        <v>213000</v>
      </c>
      <c r="M49" s="43">
        <f t="shared" si="15"/>
        <v>187078</v>
      </c>
      <c r="N49" s="43">
        <f t="shared" si="15"/>
        <v>181299</v>
      </c>
      <c r="O49" s="43">
        <f t="shared" si="15"/>
        <v>161876</v>
      </c>
      <c r="P49" s="43">
        <f t="shared" si="15"/>
        <v>168125</v>
      </c>
      <c r="Q49" s="43">
        <f t="shared" si="15"/>
        <v>2104458</v>
      </c>
      <c r="R49" s="28"/>
      <c r="S49" s="28"/>
      <c r="T49" s="43">
        <f t="shared" ref="T49:AE49" si="16">SUM(T46:T48)</f>
        <v>149473</v>
      </c>
      <c r="U49" s="43">
        <f t="shared" si="16"/>
        <v>295397</v>
      </c>
      <c r="V49" s="43">
        <f t="shared" si="16"/>
        <v>464771</v>
      </c>
      <c r="W49" s="43">
        <f t="shared" si="16"/>
        <v>624272</v>
      </c>
      <c r="X49" s="43">
        <f t="shared" si="16"/>
        <v>802084</v>
      </c>
      <c r="Y49" s="43">
        <f t="shared" si="16"/>
        <v>986330</v>
      </c>
      <c r="Z49" s="43">
        <f t="shared" si="16"/>
        <v>1193080</v>
      </c>
      <c r="AA49" s="43">
        <f t="shared" si="16"/>
        <v>1406080</v>
      </c>
      <c r="AB49" s="43">
        <f t="shared" si="16"/>
        <v>1593158</v>
      </c>
      <c r="AC49" s="43">
        <f t="shared" si="16"/>
        <v>1774457</v>
      </c>
      <c r="AD49" s="43">
        <f t="shared" si="16"/>
        <v>1936333</v>
      </c>
      <c r="AE49" s="43">
        <f t="shared" si="16"/>
        <v>2104458</v>
      </c>
      <c r="AF49" s="164"/>
      <c r="AG49" s="43">
        <f t="shared" si="0"/>
        <v>1406080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137190</v>
      </c>
      <c r="F51" s="43">
        <v>128384</v>
      </c>
      <c r="G51" s="43">
        <v>146966</v>
      </c>
      <c r="H51" s="43">
        <v>144009</v>
      </c>
      <c r="I51" s="43">
        <v>160095</v>
      </c>
      <c r="J51" s="43">
        <v>166383</v>
      </c>
      <c r="K51" s="43">
        <v>185403</v>
      </c>
      <c r="L51" s="43">
        <v>187226</v>
      </c>
      <c r="M51" s="43">
        <v>161639</v>
      </c>
      <c r="N51" s="43">
        <v>153275</v>
      </c>
      <c r="O51" s="43">
        <v>131661</v>
      </c>
      <c r="P51" s="43">
        <v>140186</v>
      </c>
      <c r="Q51" s="43">
        <f>SUM(E51:P51)</f>
        <v>1842417</v>
      </c>
      <c r="R51" s="53"/>
      <c r="S51" s="53"/>
      <c r="T51" s="43">
        <f>SUM($E51:E51)</f>
        <v>137190</v>
      </c>
      <c r="U51" s="43">
        <f>SUM($E51:F51)</f>
        <v>265574</v>
      </c>
      <c r="V51" s="43">
        <f>SUM($E51:G51)</f>
        <v>412540</v>
      </c>
      <c r="W51" s="43">
        <f>SUM($E51:H51)</f>
        <v>556549</v>
      </c>
      <c r="X51" s="43">
        <f>SUM($E51:I51)</f>
        <v>716644</v>
      </c>
      <c r="Y51" s="43">
        <f>SUM($E51:J51)</f>
        <v>883027</v>
      </c>
      <c r="Z51" s="43">
        <f>SUM($E51:K51)</f>
        <v>1068430</v>
      </c>
      <c r="AA51" s="43">
        <f>SUM($E51:L51)</f>
        <v>1255656</v>
      </c>
      <c r="AB51" s="43">
        <f>SUM($E51:M51)</f>
        <v>1417295</v>
      </c>
      <c r="AC51" s="43">
        <f>SUM($E51:N51)</f>
        <v>1570570</v>
      </c>
      <c r="AD51" s="43">
        <f>SUM($E51:O51)</f>
        <v>1702231</v>
      </c>
      <c r="AE51" s="43">
        <f>SUM($E51:P51)</f>
        <v>1842417</v>
      </c>
      <c r="AF51" s="164"/>
      <c r="AG51" s="43">
        <f t="shared" si="0"/>
        <v>1255656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8169</v>
      </c>
      <c r="F52" s="43">
        <v>9316</v>
      </c>
      <c r="G52" s="43">
        <v>9938</v>
      </c>
      <c r="H52" s="43">
        <v>8146</v>
      </c>
      <c r="I52" s="43">
        <v>8005</v>
      </c>
      <c r="J52" s="43">
        <v>7668</v>
      </c>
      <c r="K52" s="43">
        <v>8013</v>
      </c>
      <c r="L52" s="43">
        <v>7443</v>
      </c>
      <c r="M52" s="43">
        <v>7850</v>
      </c>
      <c r="N52" s="43">
        <v>7923</v>
      </c>
      <c r="O52" s="43">
        <v>6676</v>
      </c>
      <c r="P52" s="43">
        <v>6697</v>
      </c>
      <c r="Q52" s="43">
        <f>SUM(E52:P52)</f>
        <v>95844</v>
      </c>
      <c r="R52" s="28"/>
      <c r="S52" s="28"/>
      <c r="T52" s="43">
        <f>SUM($E52:E52)</f>
        <v>8169</v>
      </c>
      <c r="U52" s="43">
        <f>SUM($E52:F52)</f>
        <v>17485</v>
      </c>
      <c r="V52" s="43">
        <f>SUM($E52:G52)</f>
        <v>27423</v>
      </c>
      <c r="W52" s="43">
        <f>SUM($E52:H52)</f>
        <v>35569</v>
      </c>
      <c r="X52" s="43">
        <f>SUM($E52:I52)</f>
        <v>43574</v>
      </c>
      <c r="Y52" s="43">
        <f>SUM($E52:J52)</f>
        <v>51242</v>
      </c>
      <c r="Z52" s="43">
        <f>SUM($E52:K52)</f>
        <v>59255</v>
      </c>
      <c r="AA52" s="43">
        <f>SUM($E52:L52)</f>
        <v>66698</v>
      </c>
      <c r="AB52" s="43">
        <f>SUM($E52:M52)</f>
        <v>74548</v>
      </c>
      <c r="AC52" s="43">
        <f>SUM($E52:N52)</f>
        <v>82471</v>
      </c>
      <c r="AD52" s="43">
        <f>SUM($E52:O52)</f>
        <v>89147</v>
      </c>
      <c r="AE52" s="43">
        <f>SUM($E52:P52)</f>
        <v>95844</v>
      </c>
      <c r="AF52" s="164"/>
      <c r="AG52" s="43">
        <f t="shared" si="0"/>
        <v>66698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998</v>
      </c>
      <c r="F53" s="43">
        <v>1193</v>
      </c>
      <c r="G53" s="43">
        <v>1181</v>
      </c>
      <c r="H53" s="43">
        <v>1058</v>
      </c>
      <c r="I53" s="43">
        <v>3637</v>
      </c>
      <c r="J53" s="43">
        <v>6624</v>
      </c>
      <c r="K53" s="43">
        <v>8302</v>
      </c>
      <c r="L53" s="43">
        <v>9699</v>
      </c>
      <c r="M53" s="43">
        <v>5442</v>
      </c>
      <c r="N53" s="43">
        <v>2756</v>
      </c>
      <c r="O53" s="43">
        <v>1025</v>
      </c>
      <c r="P53" s="43">
        <v>665</v>
      </c>
      <c r="Q53" s="43">
        <f>SUM(E53:P53)</f>
        <v>42580</v>
      </c>
      <c r="R53" s="28"/>
      <c r="S53" s="28"/>
      <c r="T53" s="43">
        <f>SUM($E53:E53)</f>
        <v>998</v>
      </c>
      <c r="U53" s="43">
        <f>SUM($E53:F53)</f>
        <v>2191</v>
      </c>
      <c r="V53" s="43">
        <f>SUM($E53:G53)</f>
        <v>3372</v>
      </c>
      <c r="W53" s="43">
        <f>SUM($E53:H53)</f>
        <v>4430</v>
      </c>
      <c r="X53" s="43">
        <f>SUM($E53:I53)</f>
        <v>8067</v>
      </c>
      <c r="Y53" s="43">
        <f>SUM($E53:J53)</f>
        <v>14691</v>
      </c>
      <c r="Z53" s="43">
        <f>SUM($E53:K53)</f>
        <v>22993</v>
      </c>
      <c r="AA53" s="43">
        <f>SUM($E53:L53)</f>
        <v>32692</v>
      </c>
      <c r="AB53" s="43">
        <f>SUM($E53:M53)</f>
        <v>38134</v>
      </c>
      <c r="AC53" s="43">
        <f>SUM($E53:N53)</f>
        <v>40890</v>
      </c>
      <c r="AD53" s="43">
        <f>SUM($E53:O53)</f>
        <v>41915</v>
      </c>
      <c r="AE53" s="43">
        <f>SUM($E53:P53)</f>
        <v>42580</v>
      </c>
      <c r="AF53" s="164"/>
      <c r="AG53" s="43">
        <f t="shared" si="0"/>
        <v>32692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146357</v>
      </c>
      <c r="F54" s="43">
        <f t="shared" si="17"/>
        <v>138893</v>
      </c>
      <c r="G54" s="43">
        <f t="shared" si="17"/>
        <v>158085</v>
      </c>
      <c r="H54" s="43">
        <f t="shared" si="17"/>
        <v>153213</v>
      </c>
      <c r="I54" s="43">
        <f t="shared" si="17"/>
        <v>171737</v>
      </c>
      <c r="J54" s="43">
        <f t="shared" si="17"/>
        <v>180675</v>
      </c>
      <c r="K54" s="43">
        <f t="shared" si="17"/>
        <v>201718</v>
      </c>
      <c r="L54" s="43">
        <f t="shared" si="17"/>
        <v>204368</v>
      </c>
      <c r="M54" s="43">
        <f t="shared" si="17"/>
        <v>174931</v>
      </c>
      <c r="N54" s="43">
        <f t="shared" si="17"/>
        <v>163954</v>
      </c>
      <c r="O54" s="43">
        <f t="shared" si="17"/>
        <v>139362</v>
      </c>
      <c r="P54" s="43">
        <f t="shared" si="17"/>
        <v>147548</v>
      </c>
      <c r="Q54" s="43">
        <f t="shared" si="17"/>
        <v>1980841</v>
      </c>
      <c r="R54" s="28"/>
      <c r="S54" s="28"/>
      <c r="T54" s="43">
        <f t="shared" ref="T54:AE54" si="18">SUM(T51:T53)</f>
        <v>146357</v>
      </c>
      <c r="U54" s="43">
        <f t="shared" si="18"/>
        <v>285250</v>
      </c>
      <c r="V54" s="43">
        <f t="shared" si="18"/>
        <v>443335</v>
      </c>
      <c r="W54" s="43">
        <f t="shared" si="18"/>
        <v>596548</v>
      </c>
      <c r="X54" s="43">
        <f t="shared" si="18"/>
        <v>768285</v>
      </c>
      <c r="Y54" s="43">
        <f t="shared" si="18"/>
        <v>948960</v>
      </c>
      <c r="Z54" s="43">
        <f t="shared" si="18"/>
        <v>1150678</v>
      </c>
      <c r="AA54" s="43">
        <f t="shared" si="18"/>
        <v>1355046</v>
      </c>
      <c r="AB54" s="43">
        <f t="shared" si="18"/>
        <v>1529977</v>
      </c>
      <c r="AC54" s="43">
        <f t="shared" si="18"/>
        <v>1693931</v>
      </c>
      <c r="AD54" s="43">
        <f t="shared" si="18"/>
        <v>1833293</v>
      </c>
      <c r="AE54" s="43">
        <f t="shared" si="18"/>
        <v>1980841</v>
      </c>
      <c r="AF54" s="164"/>
      <c r="AG54" s="43">
        <f t="shared" si="0"/>
        <v>1355046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113526</v>
      </c>
      <c r="F56" s="43">
        <v>101055</v>
      </c>
      <c r="G56" s="43">
        <v>112123</v>
      </c>
      <c r="H56" s="43">
        <v>113490</v>
      </c>
      <c r="I56" s="43">
        <v>129858</v>
      </c>
      <c r="J56" s="43">
        <v>133588</v>
      </c>
      <c r="K56" s="43">
        <v>151497</v>
      </c>
      <c r="L56" s="43">
        <v>140119</v>
      </c>
      <c r="M56" s="43">
        <v>123666</v>
      </c>
      <c r="N56" s="43">
        <v>114505</v>
      </c>
      <c r="O56" s="43">
        <v>98863</v>
      </c>
      <c r="P56" s="43">
        <f>53156+53882</f>
        <v>107038</v>
      </c>
      <c r="Q56" s="43">
        <f>SUM(E56:P56)</f>
        <v>1439328</v>
      </c>
      <c r="R56" s="53"/>
      <c r="S56" s="53"/>
      <c r="T56" s="43">
        <f>SUM($E56:E56)</f>
        <v>113526</v>
      </c>
      <c r="U56" s="43">
        <f>SUM($E56:F56)</f>
        <v>214581</v>
      </c>
      <c r="V56" s="43">
        <f>SUM($E56:G56)</f>
        <v>326704</v>
      </c>
      <c r="W56" s="43">
        <f>SUM($E56:H56)</f>
        <v>440194</v>
      </c>
      <c r="X56" s="43">
        <f>SUM($E56:I56)</f>
        <v>570052</v>
      </c>
      <c r="Y56" s="43">
        <f>SUM($E56:J56)</f>
        <v>703640</v>
      </c>
      <c r="Z56" s="43">
        <f>SUM($E56:K56)</f>
        <v>855137</v>
      </c>
      <c r="AA56" s="43">
        <f>SUM($E56:L56)</f>
        <v>995256</v>
      </c>
      <c r="AB56" s="43">
        <f>SUM($E56:M56)</f>
        <v>1118922</v>
      </c>
      <c r="AC56" s="43">
        <f>SUM($E56:N56)</f>
        <v>1233427</v>
      </c>
      <c r="AD56" s="43">
        <f>SUM($E56:O56)</f>
        <v>1332290</v>
      </c>
      <c r="AE56" s="43">
        <f>SUM($E56:P56)</f>
        <v>1439328</v>
      </c>
      <c r="AF56" s="164"/>
      <c r="AG56" s="43">
        <f t="shared" si="0"/>
        <v>995256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7219</v>
      </c>
      <c r="F57" s="43">
        <v>7231</v>
      </c>
      <c r="G57" s="43">
        <v>8362</v>
      </c>
      <c r="H57" s="43">
        <v>8109</v>
      </c>
      <c r="I57" s="43">
        <v>7285</v>
      </c>
      <c r="J57" s="43">
        <v>7863</v>
      </c>
      <c r="K57" s="43">
        <v>7478</v>
      </c>
      <c r="L57" s="43">
        <v>7395</v>
      </c>
      <c r="M57" s="43">
        <v>7497</v>
      </c>
      <c r="N57" s="43">
        <v>7273</v>
      </c>
      <c r="O57" s="43">
        <v>6572</v>
      </c>
      <c r="P57" s="43">
        <f>3143+3044</f>
        <v>6187</v>
      </c>
      <c r="Q57" s="43">
        <f>SUM(E57:P57)</f>
        <v>88471</v>
      </c>
      <c r="R57" s="28"/>
      <c r="S57" s="28"/>
      <c r="T57" s="43">
        <f>SUM($E57:E57)</f>
        <v>7219</v>
      </c>
      <c r="U57" s="43">
        <f>SUM($E57:F57)</f>
        <v>14450</v>
      </c>
      <c r="V57" s="43">
        <f>SUM($E57:G57)</f>
        <v>22812</v>
      </c>
      <c r="W57" s="43">
        <f>SUM($E57:H57)</f>
        <v>30921</v>
      </c>
      <c r="X57" s="43">
        <f>SUM($E57:I57)</f>
        <v>38206</v>
      </c>
      <c r="Y57" s="43">
        <f>SUM($E57:J57)</f>
        <v>46069</v>
      </c>
      <c r="Z57" s="43">
        <f>SUM($E57:K57)</f>
        <v>53547</v>
      </c>
      <c r="AA57" s="43">
        <f>SUM($E57:L57)</f>
        <v>60942</v>
      </c>
      <c r="AB57" s="43">
        <f>SUM($E57:M57)</f>
        <v>68439</v>
      </c>
      <c r="AC57" s="43">
        <f>SUM($E57:N57)</f>
        <v>75712</v>
      </c>
      <c r="AD57" s="43">
        <f>SUM($E57:O57)</f>
        <v>82284</v>
      </c>
      <c r="AE57" s="43">
        <f>SUM($E57:P57)</f>
        <v>88471</v>
      </c>
      <c r="AF57" s="164"/>
      <c r="AG57" s="43">
        <f t="shared" si="0"/>
        <v>60942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1062</v>
      </c>
      <c r="F58" s="43">
        <v>1032</v>
      </c>
      <c r="G58" s="43">
        <v>1225</v>
      </c>
      <c r="H58" s="43">
        <v>1034</v>
      </c>
      <c r="I58" s="43">
        <v>3998</v>
      </c>
      <c r="J58" s="43">
        <v>6319</v>
      </c>
      <c r="K58" s="43">
        <v>8808</v>
      </c>
      <c r="L58" s="43">
        <v>9224</v>
      </c>
      <c r="M58" s="43">
        <v>6662</v>
      </c>
      <c r="N58" s="43">
        <v>3255</v>
      </c>
      <c r="O58" s="43">
        <v>1065</v>
      </c>
      <c r="P58" s="43">
        <f>262+6+259+25</f>
        <v>552</v>
      </c>
      <c r="Q58" s="43">
        <f>SUM(E58:P58)</f>
        <v>44236</v>
      </c>
      <c r="R58" s="28"/>
      <c r="S58" s="28"/>
      <c r="T58" s="43">
        <f>SUM($E58:E58)</f>
        <v>1062</v>
      </c>
      <c r="U58" s="43">
        <f>SUM($E58:F58)</f>
        <v>2094</v>
      </c>
      <c r="V58" s="43">
        <f>SUM($E58:G58)</f>
        <v>3319</v>
      </c>
      <c r="W58" s="43">
        <f>SUM($E58:H58)</f>
        <v>4353</v>
      </c>
      <c r="X58" s="43">
        <f>SUM($E58:I58)</f>
        <v>8351</v>
      </c>
      <c r="Y58" s="43">
        <f>SUM($E58:J58)</f>
        <v>14670</v>
      </c>
      <c r="Z58" s="43">
        <f>SUM($E58:K58)</f>
        <v>23478</v>
      </c>
      <c r="AA58" s="43">
        <f>SUM($E58:L58)</f>
        <v>32702</v>
      </c>
      <c r="AB58" s="43">
        <f>SUM($E58:M58)</f>
        <v>39364</v>
      </c>
      <c r="AC58" s="43">
        <f>SUM($E58:N58)</f>
        <v>42619</v>
      </c>
      <c r="AD58" s="43">
        <f>SUM($E58:O58)</f>
        <v>43684</v>
      </c>
      <c r="AE58" s="43">
        <f>SUM($E58:P58)</f>
        <v>44236</v>
      </c>
      <c r="AF58" s="164"/>
      <c r="AG58" s="43">
        <f t="shared" si="0"/>
        <v>32702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121807</v>
      </c>
      <c r="F59" s="43">
        <f t="shared" si="19"/>
        <v>109318</v>
      </c>
      <c r="G59" s="43">
        <f t="shared" si="19"/>
        <v>121710</v>
      </c>
      <c r="H59" s="43">
        <f t="shared" si="19"/>
        <v>122633</v>
      </c>
      <c r="I59" s="43">
        <f t="shared" si="19"/>
        <v>141141</v>
      </c>
      <c r="J59" s="43">
        <f t="shared" si="19"/>
        <v>147770</v>
      </c>
      <c r="K59" s="43">
        <f t="shared" si="19"/>
        <v>167783</v>
      </c>
      <c r="L59" s="43">
        <f t="shared" si="19"/>
        <v>156738</v>
      </c>
      <c r="M59" s="43">
        <f t="shared" si="19"/>
        <v>137825</v>
      </c>
      <c r="N59" s="43">
        <f t="shared" si="19"/>
        <v>125033</v>
      </c>
      <c r="O59" s="43">
        <f t="shared" si="19"/>
        <v>106500</v>
      </c>
      <c r="P59" s="43">
        <f t="shared" si="19"/>
        <v>113777</v>
      </c>
      <c r="Q59" s="43">
        <f t="shared" si="19"/>
        <v>1572035</v>
      </c>
      <c r="R59" s="28"/>
      <c r="S59" s="28"/>
      <c r="T59" s="43">
        <f t="shared" ref="T59:AE59" si="20">SUM(T56:T58)</f>
        <v>121807</v>
      </c>
      <c r="U59" s="43">
        <f t="shared" si="20"/>
        <v>231125</v>
      </c>
      <c r="V59" s="43">
        <f t="shared" si="20"/>
        <v>352835</v>
      </c>
      <c r="W59" s="43">
        <f t="shared" si="20"/>
        <v>475468</v>
      </c>
      <c r="X59" s="43">
        <f t="shared" si="20"/>
        <v>616609</v>
      </c>
      <c r="Y59" s="43">
        <f t="shared" si="20"/>
        <v>764379</v>
      </c>
      <c r="Z59" s="43">
        <f t="shared" si="20"/>
        <v>932162</v>
      </c>
      <c r="AA59" s="43">
        <f t="shared" si="20"/>
        <v>1088900</v>
      </c>
      <c r="AB59" s="43">
        <f t="shared" si="20"/>
        <v>1226725</v>
      </c>
      <c r="AC59" s="43">
        <f t="shared" si="20"/>
        <v>1351758</v>
      </c>
      <c r="AD59" s="43">
        <f t="shared" si="20"/>
        <v>1458258</v>
      </c>
      <c r="AE59" s="43">
        <f t="shared" si="20"/>
        <v>1572035</v>
      </c>
      <c r="AF59" s="164"/>
      <c r="AG59" s="43">
        <f t="shared" si="0"/>
        <v>1088900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89247</v>
      </c>
      <c r="F61" s="43">
        <v>80449</v>
      </c>
      <c r="G61" s="43">
        <v>97685</v>
      </c>
      <c r="H61" s="43">
        <v>98157</v>
      </c>
      <c r="I61" s="43">
        <v>111274</v>
      </c>
      <c r="J61" s="43">
        <v>119780</v>
      </c>
      <c r="K61" s="43">
        <v>139386</v>
      </c>
      <c r="L61" s="43">
        <v>136570</v>
      </c>
      <c r="M61" s="43">
        <v>123010</v>
      </c>
      <c r="N61" s="43">
        <v>113225</v>
      </c>
      <c r="O61" s="43">
        <v>94325</v>
      </c>
      <c r="P61" s="43">
        <v>94430</v>
      </c>
      <c r="Q61" s="43">
        <f>SUM(E61:P61)</f>
        <v>1297538</v>
      </c>
      <c r="R61" s="53"/>
      <c r="S61" s="53"/>
      <c r="T61" s="43">
        <f>SUM($E61:E61)</f>
        <v>89247</v>
      </c>
      <c r="U61" s="43">
        <f>SUM($E61:F61)</f>
        <v>169696</v>
      </c>
      <c r="V61" s="43">
        <f>SUM($E61:G61)</f>
        <v>267381</v>
      </c>
      <c r="W61" s="43">
        <f>SUM($E61:H61)</f>
        <v>365538</v>
      </c>
      <c r="X61" s="43">
        <f>SUM($E61:I61)</f>
        <v>476812</v>
      </c>
      <c r="Y61" s="43">
        <f>SUM($E61:J61)</f>
        <v>596592</v>
      </c>
      <c r="Z61" s="43">
        <f>SUM($E61:K61)</f>
        <v>735978</v>
      </c>
      <c r="AA61" s="43">
        <f>SUM($E61:L61)</f>
        <v>872548</v>
      </c>
      <c r="AB61" s="43">
        <f>SUM($E61:M61)</f>
        <v>995558</v>
      </c>
      <c r="AC61" s="43">
        <f>SUM($E61:N61)</f>
        <v>1108783</v>
      </c>
      <c r="AD61" s="43">
        <f>SUM($E61:O61)</f>
        <v>1203108</v>
      </c>
      <c r="AE61" s="43">
        <f>SUM($E61:P61)</f>
        <v>1297538</v>
      </c>
      <c r="AF61" s="164"/>
      <c r="AG61" s="43">
        <f t="shared" si="0"/>
        <v>872548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7291</v>
      </c>
      <c r="F62" s="43">
        <v>7325</v>
      </c>
      <c r="G62" s="43">
        <v>8278</v>
      </c>
      <c r="H62" s="43">
        <v>7445</v>
      </c>
      <c r="I62" s="43">
        <v>7760</v>
      </c>
      <c r="J62" s="43">
        <v>7503</v>
      </c>
      <c r="K62" s="43">
        <v>7063</v>
      </c>
      <c r="L62" s="43">
        <v>7603</v>
      </c>
      <c r="M62" s="43">
        <v>6953</v>
      </c>
      <c r="N62" s="43">
        <v>7612</v>
      </c>
      <c r="O62" s="43">
        <v>8044</v>
      </c>
      <c r="P62" s="43">
        <v>6283</v>
      </c>
      <c r="Q62" s="43">
        <f>SUM(E62:P62)</f>
        <v>89160</v>
      </c>
      <c r="R62" s="28"/>
      <c r="S62" s="28"/>
      <c r="T62" s="43">
        <f>SUM($E62:E62)</f>
        <v>7291</v>
      </c>
      <c r="U62" s="43">
        <f>SUM($E62:F62)</f>
        <v>14616</v>
      </c>
      <c r="V62" s="43">
        <f>SUM($E62:G62)</f>
        <v>22894</v>
      </c>
      <c r="W62" s="43">
        <f>SUM($E62:H62)</f>
        <v>30339</v>
      </c>
      <c r="X62" s="43">
        <f>SUM($E62:I62)</f>
        <v>38099</v>
      </c>
      <c r="Y62" s="43">
        <f>SUM($E62:J62)</f>
        <v>45602</v>
      </c>
      <c r="Z62" s="43">
        <f>SUM($E62:K62)</f>
        <v>52665</v>
      </c>
      <c r="AA62" s="43">
        <f>SUM($E62:L62)</f>
        <v>60268</v>
      </c>
      <c r="AB62" s="43">
        <f>SUM($E62:M62)</f>
        <v>67221</v>
      </c>
      <c r="AC62" s="43">
        <f>SUM($E62:N62)</f>
        <v>74833</v>
      </c>
      <c r="AD62" s="43">
        <f>SUM($E62:O62)</f>
        <v>82877</v>
      </c>
      <c r="AE62" s="43">
        <f>SUM($E62:P62)</f>
        <v>89160</v>
      </c>
      <c r="AF62" s="164"/>
      <c r="AG62" s="43">
        <f t="shared" si="0"/>
        <v>60268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1141</v>
      </c>
      <c r="F63" s="43">
        <v>1509</v>
      </c>
      <c r="G63" s="43">
        <v>1235</v>
      </c>
      <c r="H63" s="43">
        <v>1846</v>
      </c>
      <c r="I63" s="43">
        <v>4716</v>
      </c>
      <c r="J63" s="43">
        <v>7131</v>
      </c>
      <c r="K63" s="43">
        <v>9612</v>
      </c>
      <c r="L63" s="43">
        <v>8316</v>
      </c>
      <c r="M63" s="43">
        <v>6936</v>
      </c>
      <c r="N63" s="43">
        <v>3400</v>
      </c>
      <c r="O63" s="43">
        <v>1666</v>
      </c>
      <c r="P63" s="43">
        <v>1555</v>
      </c>
      <c r="Q63" s="43">
        <f>SUM(E63:P63)</f>
        <v>49063</v>
      </c>
      <c r="R63" s="28"/>
      <c r="S63" s="28"/>
      <c r="T63" s="43">
        <f>SUM($E63:E63)</f>
        <v>1141</v>
      </c>
      <c r="U63" s="43">
        <f>SUM($E63:F63)</f>
        <v>2650</v>
      </c>
      <c r="V63" s="43">
        <f>SUM($E63:G63)</f>
        <v>3885</v>
      </c>
      <c r="W63" s="43">
        <f>SUM($E63:H63)</f>
        <v>5731</v>
      </c>
      <c r="X63" s="43">
        <f>SUM($E63:I63)</f>
        <v>10447</v>
      </c>
      <c r="Y63" s="43">
        <f>SUM($E63:J63)</f>
        <v>17578</v>
      </c>
      <c r="Z63" s="43">
        <f>SUM($E63:K63)</f>
        <v>27190</v>
      </c>
      <c r="AA63" s="43">
        <f>SUM($E63:L63)</f>
        <v>35506</v>
      </c>
      <c r="AB63" s="43">
        <f>SUM($E63:M63)</f>
        <v>42442</v>
      </c>
      <c r="AC63" s="43">
        <f>SUM($E63:N63)</f>
        <v>45842</v>
      </c>
      <c r="AD63" s="43">
        <f>SUM($E63:O63)</f>
        <v>47508</v>
      </c>
      <c r="AE63" s="43">
        <f>SUM($E63:P63)</f>
        <v>49063</v>
      </c>
      <c r="AF63" s="164"/>
      <c r="AG63" s="43">
        <f t="shared" si="0"/>
        <v>35506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97679</v>
      </c>
      <c r="F64" s="43">
        <f t="shared" si="21"/>
        <v>89283</v>
      </c>
      <c r="G64" s="43">
        <f t="shared" si="21"/>
        <v>107198</v>
      </c>
      <c r="H64" s="43">
        <f t="shared" si="21"/>
        <v>107448</v>
      </c>
      <c r="I64" s="43">
        <f t="shared" si="21"/>
        <v>123750</v>
      </c>
      <c r="J64" s="43">
        <f t="shared" si="21"/>
        <v>134414</v>
      </c>
      <c r="K64" s="43">
        <f t="shared" si="21"/>
        <v>156061</v>
      </c>
      <c r="L64" s="43">
        <f t="shared" si="21"/>
        <v>152489</v>
      </c>
      <c r="M64" s="43">
        <f t="shared" si="21"/>
        <v>136899</v>
      </c>
      <c r="N64" s="43">
        <f t="shared" si="21"/>
        <v>124237</v>
      </c>
      <c r="O64" s="43">
        <f t="shared" si="21"/>
        <v>104035</v>
      </c>
      <c r="P64" s="43">
        <f t="shared" si="21"/>
        <v>102268</v>
      </c>
      <c r="Q64" s="43">
        <f t="shared" si="21"/>
        <v>1435761</v>
      </c>
      <c r="R64" s="28"/>
      <c r="S64" s="28"/>
      <c r="T64" s="43">
        <f t="shared" ref="T64:AE64" si="22">SUM(T61:T63)</f>
        <v>97679</v>
      </c>
      <c r="U64" s="43">
        <f t="shared" si="22"/>
        <v>186962</v>
      </c>
      <c r="V64" s="43">
        <f t="shared" si="22"/>
        <v>294160</v>
      </c>
      <c r="W64" s="43">
        <f t="shared" si="22"/>
        <v>401608</v>
      </c>
      <c r="X64" s="43">
        <f t="shared" si="22"/>
        <v>525358</v>
      </c>
      <c r="Y64" s="43">
        <f t="shared" si="22"/>
        <v>659772</v>
      </c>
      <c r="Z64" s="43">
        <f t="shared" si="22"/>
        <v>815833</v>
      </c>
      <c r="AA64" s="43">
        <f t="shared" si="22"/>
        <v>968322</v>
      </c>
      <c r="AB64" s="43">
        <f t="shared" si="22"/>
        <v>1105221</v>
      </c>
      <c r="AC64" s="43">
        <f t="shared" si="22"/>
        <v>1229458</v>
      </c>
      <c r="AD64" s="43">
        <f t="shared" si="22"/>
        <v>1333493</v>
      </c>
      <c r="AE64" s="43">
        <f t="shared" si="22"/>
        <v>1435761</v>
      </c>
      <c r="AF64" s="164"/>
      <c r="AG64" s="43">
        <f t="shared" si="0"/>
        <v>968322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84279</v>
      </c>
      <c r="F66" s="43">
        <v>78522</v>
      </c>
      <c r="G66" s="43">
        <v>91070</v>
      </c>
      <c r="H66" s="43">
        <v>95894</v>
      </c>
      <c r="I66" s="43">
        <v>109949</v>
      </c>
      <c r="J66" s="43">
        <v>111482</v>
      </c>
      <c r="K66" s="43">
        <v>131945</v>
      </c>
      <c r="L66" s="43">
        <v>133473</v>
      </c>
      <c r="M66" s="43">
        <v>123220</v>
      </c>
      <c r="N66" s="43">
        <v>115490</v>
      </c>
      <c r="O66" s="43">
        <v>98712</v>
      </c>
      <c r="P66" s="43">
        <v>104202</v>
      </c>
      <c r="Q66" s="43">
        <f>SUM(E66:P66)</f>
        <v>1278238</v>
      </c>
      <c r="R66" s="53"/>
      <c r="S66" s="53"/>
      <c r="T66" s="43">
        <f>SUM($E66:E66)</f>
        <v>84279</v>
      </c>
      <c r="U66" s="43">
        <f>SUM($E66:F66)</f>
        <v>162801</v>
      </c>
      <c r="V66" s="43">
        <f>SUM($E66:G66)</f>
        <v>253871</v>
      </c>
      <c r="W66" s="43">
        <f>SUM($E66:H66)</f>
        <v>349765</v>
      </c>
      <c r="X66" s="43">
        <f>SUM($E66:I66)</f>
        <v>459714</v>
      </c>
      <c r="Y66" s="43">
        <f>SUM($E66:J66)</f>
        <v>571196</v>
      </c>
      <c r="Z66" s="43">
        <f>SUM($E66:K66)</f>
        <v>703141</v>
      </c>
      <c r="AA66" s="43">
        <f>SUM($E66:L66)</f>
        <v>836614</v>
      </c>
      <c r="AB66" s="43">
        <f>SUM($E66:M66)</f>
        <v>959834</v>
      </c>
      <c r="AC66" s="43">
        <f>SUM($E66:N66)</f>
        <v>1075324</v>
      </c>
      <c r="AD66" s="43">
        <f>SUM($E66:O66)</f>
        <v>1174036</v>
      </c>
      <c r="AE66" s="43">
        <f>SUM($E66:P66)</f>
        <v>1278238</v>
      </c>
      <c r="AF66" s="164"/>
      <c r="AG66" s="43">
        <f t="shared" si="0"/>
        <v>836614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7597</v>
      </c>
      <c r="F67" s="43">
        <v>7633</v>
      </c>
      <c r="G67" s="43">
        <v>8934</v>
      </c>
      <c r="H67" s="43">
        <v>7631</v>
      </c>
      <c r="I67" s="43">
        <v>7816</v>
      </c>
      <c r="J67" s="43">
        <v>7689</v>
      </c>
      <c r="K67" s="43">
        <v>7093</v>
      </c>
      <c r="L67" s="43">
        <v>7701</v>
      </c>
      <c r="M67" s="43">
        <v>7109</v>
      </c>
      <c r="N67" s="43">
        <v>7972</v>
      </c>
      <c r="O67" s="43">
        <v>7235</v>
      </c>
      <c r="P67" s="43">
        <v>6235</v>
      </c>
      <c r="Q67" s="43">
        <f>SUM(E67:P67)</f>
        <v>90645</v>
      </c>
      <c r="R67" s="28"/>
      <c r="S67" s="28"/>
      <c r="T67" s="43">
        <f>SUM($E67:E67)</f>
        <v>7597</v>
      </c>
      <c r="U67" s="43">
        <f>SUM($E67:F67)</f>
        <v>15230</v>
      </c>
      <c r="V67" s="43">
        <f>SUM($E67:G67)</f>
        <v>24164</v>
      </c>
      <c r="W67" s="43">
        <f>SUM($E67:H67)</f>
        <v>31795</v>
      </c>
      <c r="X67" s="43">
        <f>SUM($E67:I67)</f>
        <v>39611</v>
      </c>
      <c r="Y67" s="43">
        <f>SUM($E67:J67)</f>
        <v>47300</v>
      </c>
      <c r="Z67" s="43">
        <f>SUM($E67:K67)</f>
        <v>54393</v>
      </c>
      <c r="AA67" s="43">
        <f>SUM($E67:L67)</f>
        <v>62094</v>
      </c>
      <c r="AB67" s="43">
        <f>SUM($E67:M67)</f>
        <v>69203</v>
      </c>
      <c r="AC67" s="43">
        <f>SUM($E67:N67)</f>
        <v>77175</v>
      </c>
      <c r="AD67" s="43">
        <f>SUM($E67:O67)</f>
        <v>84410</v>
      </c>
      <c r="AE67" s="43">
        <f>SUM($E67:P67)</f>
        <v>90645</v>
      </c>
      <c r="AF67" s="164"/>
      <c r="AG67" s="43">
        <f t="shared" si="0"/>
        <v>62094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1756</v>
      </c>
      <c r="F68" s="43">
        <v>2030</v>
      </c>
      <c r="G68" s="43">
        <v>1941</v>
      </c>
      <c r="H68" s="43">
        <v>1640</v>
      </c>
      <c r="I68" s="43">
        <v>4603</v>
      </c>
      <c r="J68" s="43">
        <v>7495</v>
      </c>
      <c r="K68" s="43">
        <v>9314</v>
      </c>
      <c r="L68" s="43">
        <v>9610</v>
      </c>
      <c r="M68" s="43">
        <v>7011</v>
      </c>
      <c r="N68" s="43">
        <v>3445</v>
      </c>
      <c r="O68" s="43">
        <v>1520</v>
      </c>
      <c r="P68" s="43">
        <v>1560</v>
      </c>
      <c r="Q68" s="43">
        <f>SUM(E68:P68)</f>
        <v>51925</v>
      </c>
      <c r="R68" s="28"/>
      <c r="S68" s="28"/>
      <c r="T68" s="43">
        <f>SUM($E68:E68)</f>
        <v>1756</v>
      </c>
      <c r="U68" s="43">
        <f>SUM($E68:F68)</f>
        <v>3786</v>
      </c>
      <c r="V68" s="43">
        <f>SUM($E68:G68)</f>
        <v>5727</v>
      </c>
      <c r="W68" s="43">
        <f>SUM($E68:H68)</f>
        <v>7367</v>
      </c>
      <c r="X68" s="43">
        <f>SUM($E68:I68)</f>
        <v>11970</v>
      </c>
      <c r="Y68" s="43">
        <f>SUM($E68:J68)</f>
        <v>19465</v>
      </c>
      <c r="Z68" s="43">
        <f>SUM($E68:K68)</f>
        <v>28779</v>
      </c>
      <c r="AA68" s="43">
        <f>SUM($E68:L68)</f>
        <v>38389</v>
      </c>
      <c r="AB68" s="43">
        <f>SUM($E68:M68)</f>
        <v>45400</v>
      </c>
      <c r="AC68" s="43">
        <f>SUM($E68:N68)</f>
        <v>48845</v>
      </c>
      <c r="AD68" s="43">
        <f>SUM($E68:O68)</f>
        <v>50365</v>
      </c>
      <c r="AE68" s="43">
        <f>SUM($E68:P68)</f>
        <v>51925</v>
      </c>
      <c r="AF68" s="164"/>
      <c r="AG68" s="43">
        <f t="shared" si="0"/>
        <v>38389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93632</v>
      </c>
      <c r="F69" s="43">
        <f t="shared" si="23"/>
        <v>88185</v>
      </c>
      <c r="G69" s="43">
        <f t="shared" si="23"/>
        <v>101945</v>
      </c>
      <c r="H69" s="43">
        <f t="shared" si="23"/>
        <v>105165</v>
      </c>
      <c r="I69" s="43">
        <f t="shared" si="23"/>
        <v>122368</v>
      </c>
      <c r="J69" s="43">
        <f t="shared" si="23"/>
        <v>126666</v>
      </c>
      <c r="K69" s="43">
        <f t="shared" si="23"/>
        <v>148352</v>
      </c>
      <c r="L69" s="43">
        <f t="shared" si="23"/>
        <v>150784</v>
      </c>
      <c r="M69" s="43">
        <f t="shared" si="23"/>
        <v>137340</v>
      </c>
      <c r="N69" s="43">
        <f t="shared" si="23"/>
        <v>126907</v>
      </c>
      <c r="O69" s="43">
        <f t="shared" si="23"/>
        <v>107467</v>
      </c>
      <c r="P69" s="43">
        <f t="shared" si="23"/>
        <v>111997</v>
      </c>
      <c r="Q69" s="43">
        <f t="shared" si="23"/>
        <v>1420808</v>
      </c>
      <c r="R69" s="28"/>
      <c r="S69" s="28"/>
      <c r="T69" s="43">
        <f t="shared" ref="T69:AE69" si="24">SUM(T66:T68)</f>
        <v>93632</v>
      </c>
      <c r="U69" s="43">
        <f t="shared" si="24"/>
        <v>181817</v>
      </c>
      <c r="V69" s="43">
        <f t="shared" si="24"/>
        <v>283762</v>
      </c>
      <c r="W69" s="43">
        <f t="shared" si="24"/>
        <v>388927</v>
      </c>
      <c r="X69" s="43">
        <f t="shared" si="24"/>
        <v>511295</v>
      </c>
      <c r="Y69" s="43">
        <f t="shared" si="24"/>
        <v>637961</v>
      </c>
      <c r="Z69" s="43">
        <f t="shared" si="24"/>
        <v>786313</v>
      </c>
      <c r="AA69" s="43">
        <f t="shared" si="24"/>
        <v>937097</v>
      </c>
      <c r="AB69" s="43">
        <f t="shared" si="24"/>
        <v>1074437</v>
      </c>
      <c r="AC69" s="43">
        <f t="shared" si="24"/>
        <v>1201344</v>
      </c>
      <c r="AD69" s="43">
        <f t="shared" si="24"/>
        <v>1308811</v>
      </c>
      <c r="AE69" s="43">
        <f t="shared" si="24"/>
        <v>1420808</v>
      </c>
      <c r="AF69" s="164"/>
      <c r="AG69" s="43">
        <f t="shared" si="0"/>
        <v>937097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90113</v>
      </c>
      <c r="F71" s="43">
        <v>87254</v>
      </c>
      <c r="G71" s="43">
        <v>104778</v>
      </c>
      <c r="H71" s="43">
        <v>96712</v>
      </c>
      <c r="I71" s="43">
        <v>116972</v>
      </c>
      <c r="J71" s="43">
        <v>123236</v>
      </c>
      <c r="K71" s="43">
        <v>132532</v>
      </c>
      <c r="L71" s="43">
        <v>138629</v>
      </c>
      <c r="M71" s="43">
        <v>116864</v>
      </c>
      <c r="N71" s="43">
        <v>110524</v>
      </c>
      <c r="O71" s="43">
        <v>94130</v>
      </c>
      <c r="P71" s="43">
        <v>98180</v>
      </c>
      <c r="Q71" s="43">
        <f>SUM(E71:P71)</f>
        <v>1309924</v>
      </c>
      <c r="R71" s="53"/>
      <c r="S71" s="53"/>
      <c r="T71" s="43">
        <f>SUM($E71:E71)</f>
        <v>90113</v>
      </c>
      <c r="U71" s="43">
        <f>SUM($E71:F71)</f>
        <v>177367</v>
      </c>
      <c r="V71" s="43">
        <f>SUM($E71:G71)</f>
        <v>282145</v>
      </c>
      <c r="W71" s="43">
        <f>SUM($E71:H71)</f>
        <v>378857</v>
      </c>
      <c r="X71" s="43">
        <f>SUM($E71:I71)</f>
        <v>495829</v>
      </c>
      <c r="Y71" s="43">
        <f>SUM($E71:J71)</f>
        <v>619065</v>
      </c>
      <c r="Z71" s="43">
        <f>SUM($E71:K71)</f>
        <v>751597</v>
      </c>
      <c r="AA71" s="43">
        <f>SUM($E71:L71)</f>
        <v>890226</v>
      </c>
      <c r="AB71" s="43">
        <f>SUM($E71:M71)</f>
        <v>1007090</v>
      </c>
      <c r="AC71" s="43">
        <f>SUM($E71:N71)</f>
        <v>1117614</v>
      </c>
      <c r="AD71" s="43">
        <f>SUM($E71:O71)</f>
        <v>1211744</v>
      </c>
      <c r="AE71" s="43">
        <f>SUM($E71:P71)</f>
        <v>1309924</v>
      </c>
      <c r="AF71" s="164"/>
      <c r="AG71" s="43">
        <f t="shared" si="0"/>
        <v>890226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7737</v>
      </c>
      <c r="F72" s="43">
        <v>8306</v>
      </c>
      <c r="G72" s="43">
        <v>8378</v>
      </c>
      <c r="H72" s="43">
        <v>7763</v>
      </c>
      <c r="I72" s="43">
        <v>8105</v>
      </c>
      <c r="J72" s="43">
        <v>6906</v>
      </c>
      <c r="K72" s="43">
        <v>7290</v>
      </c>
      <c r="L72" s="43">
        <v>7688</v>
      </c>
      <c r="M72" s="43">
        <v>7409</v>
      </c>
      <c r="N72" s="43">
        <v>8300</v>
      </c>
      <c r="O72" s="43">
        <v>7671</v>
      </c>
      <c r="P72" s="43">
        <v>6435</v>
      </c>
      <c r="Q72" s="43">
        <f>SUM(E72:P72)</f>
        <v>91988</v>
      </c>
      <c r="R72" s="28"/>
      <c r="S72" s="28"/>
      <c r="T72" s="43">
        <f>SUM($E72:E72)</f>
        <v>7737</v>
      </c>
      <c r="U72" s="43">
        <f>SUM($E72:F72)</f>
        <v>16043</v>
      </c>
      <c r="V72" s="43">
        <f>SUM($E72:G72)</f>
        <v>24421</v>
      </c>
      <c r="W72" s="43">
        <f>SUM($E72:H72)</f>
        <v>32184</v>
      </c>
      <c r="X72" s="43">
        <f>SUM($E72:I72)</f>
        <v>40289</v>
      </c>
      <c r="Y72" s="43">
        <f>SUM($E72:J72)</f>
        <v>47195</v>
      </c>
      <c r="Z72" s="43">
        <f>SUM($E72:K72)</f>
        <v>54485</v>
      </c>
      <c r="AA72" s="43">
        <f>SUM($E72:L72)</f>
        <v>62173</v>
      </c>
      <c r="AB72" s="43">
        <f>SUM($E72:M72)</f>
        <v>69582</v>
      </c>
      <c r="AC72" s="43">
        <f>SUM($E72:N72)</f>
        <v>77882</v>
      </c>
      <c r="AD72" s="43">
        <f>SUM($E72:O72)</f>
        <v>85553</v>
      </c>
      <c r="AE72" s="43">
        <f>SUM($E72:P72)</f>
        <v>91988</v>
      </c>
      <c r="AF72" s="164"/>
      <c r="AG72" s="43">
        <f t="shared" si="0"/>
        <v>62173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1756</v>
      </c>
      <c r="F73" s="43">
        <v>2285</v>
      </c>
      <c r="G73" s="43">
        <v>2211</v>
      </c>
      <c r="H73" s="43">
        <v>1749</v>
      </c>
      <c r="I73" s="43">
        <v>4638</v>
      </c>
      <c r="J73" s="43">
        <v>7860</v>
      </c>
      <c r="K73" s="43">
        <v>8918</v>
      </c>
      <c r="L73" s="43">
        <v>9937</v>
      </c>
      <c r="M73" s="43">
        <v>7485</v>
      </c>
      <c r="N73" s="43">
        <v>3150</v>
      </c>
      <c r="O73" s="43">
        <v>1927</v>
      </c>
      <c r="P73" s="43">
        <v>1192</v>
      </c>
      <c r="Q73" s="43">
        <f>SUM(E73:P73)</f>
        <v>53108</v>
      </c>
      <c r="R73" s="28"/>
      <c r="S73" s="28"/>
      <c r="T73" s="43">
        <f>SUM($E73:E73)</f>
        <v>1756</v>
      </c>
      <c r="U73" s="43">
        <f>SUM($E73:F73)</f>
        <v>4041</v>
      </c>
      <c r="V73" s="43">
        <f>SUM($E73:G73)</f>
        <v>6252</v>
      </c>
      <c r="W73" s="43">
        <f>SUM($E73:H73)</f>
        <v>8001</v>
      </c>
      <c r="X73" s="43">
        <f>SUM($E73:I73)</f>
        <v>12639</v>
      </c>
      <c r="Y73" s="43">
        <f>SUM($E73:J73)</f>
        <v>20499</v>
      </c>
      <c r="Z73" s="43">
        <f>SUM($E73:K73)</f>
        <v>29417</v>
      </c>
      <c r="AA73" s="43">
        <f>SUM($E73:L73)</f>
        <v>39354</v>
      </c>
      <c r="AB73" s="43">
        <f>SUM($E73:M73)</f>
        <v>46839</v>
      </c>
      <c r="AC73" s="43">
        <f>SUM($E73:N73)</f>
        <v>49989</v>
      </c>
      <c r="AD73" s="43">
        <f>SUM($E73:O73)</f>
        <v>51916</v>
      </c>
      <c r="AE73" s="43">
        <f>SUM($E73:P73)</f>
        <v>53108</v>
      </c>
      <c r="AF73" s="164"/>
      <c r="AG73" s="43">
        <f t="shared" si="0"/>
        <v>39354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99606</v>
      </c>
      <c r="F74" s="43">
        <f t="shared" si="25"/>
        <v>97845</v>
      </c>
      <c r="G74" s="43">
        <f t="shared" si="25"/>
        <v>115367</v>
      </c>
      <c r="H74" s="43">
        <f t="shared" si="25"/>
        <v>106224</v>
      </c>
      <c r="I74" s="43">
        <f t="shared" si="25"/>
        <v>129715</v>
      </c>
      <c r="J74" s="43">
        <f t="shared" si="25"/>
        <v>138002</v>
      </c>
      <c r="K74" s="43">
        <f t="shared" si="25"/>
        <v>148740</v>
      </c>
      <c r="L74" s="43">
        <f t="shared" si="25"/>
        <v>156254</v>
      </c>
      <c r="M74" s="43">
        <f t="shared" si="25"/>
        <v>131758</v>
      </c>
      <c r="N74" s="43">
        <f t="shared" si="25"/>
        <v>121974</v>
      </c>
      <c r="O74" s="43">
        <f t="shared" si="25"/>
        <v>103728</v>
      </c>
      <c r="P74" s="43">
        <f t="shared" si="25"/>
        <v>105807</v>
      </c>
      <c r="Q74" s="43">
        <f t="shared" si="25"/>
        <v>1455020</v>
      </c>
      <c r="R74" s="28"/>
      <c r="S74" s="28"/>
      <c r="T74" s="43">
        <f t="shared" ref="T74:AE74" si="26">SUM(T71:T73)</f>
        <v>99606</v>
      </c>
      <c r="U74" s="43">
        <f t="shared" si="26"/>
        <v>197451</v>
      </c>
      <c r="V74" s="43">
        <f t="shared" si="26"/>
        <v>312818</v>
      </c>
      <c r="W74" s="43">
        <f t="shared" si="26"/>
        <v>419042</v>
      </c>
      <c r="X74" s="43">
        <f t="shared" si="26"/>
        <v>548757</v>
      </c>
      <c r="Y74" s="43">
        <f t="shared" si="26"/>
        <v>686759</v>
      </c>
      <c r="Z74" s="43">
        <f t="shared" si="26"/>
        <v>835499</v>
      </c>
      <c r="AA74" s="43">
        <f t="shared" si="26"/>
        <v>991753</v>
      </c>
      <c r="AB74" s="43">
        <f t="shared" si="26"/>
        <v>1123511</v>
      </c>
      <c r="AC74" s="43">
        <f t="shared" si="26"/>
        <v>1245485</v>
      </c>
      <c r="AD74" s="43">
        <f t="shared" si="26"/>
        <v>1349213</v>
      </c>
      <c r="AE74" s="43">
        <f t="shared" si="26"/>
        <v>1455020</v>
      </c>
      <c r="AF74" s="164"/>
      <c r="AG74" s="43">
        <f t="shared" si="0"/>
        <v>991753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79270</v>
      </c>
      <c r="F76" s="43">
        <v>70718</v>
      </c>
      <c r="G76" s="43">
        <v>93514</v>
      </c>
      <c r="H76" s="43">
        <v>92949</v>
      </c>
      <c r="I76" s="43">
        <v>105641</v>
      </c>
      <c r="J76" s="43">
        <v>112697</v>
      </c>
      <c r="K76" s="43">
        <v>132672</v>
      </c>
      <c r="L76" s="43">
        <v>134426</v>
      </c>
      <c r="M76" s="43">
        <v>109019</v>
      </c>
      <c r="N76" s="43">
        <v>104532</v>
      </c>
      <c r="O76" s="43">
        <v>89436</v>
      </c>
      <c r="P76" s="43">
        <v>93084</v>
      </c>
      <c r="Q76" s="43">
        <f>SUM(E76:P76)</f>
        <v>1217958</v>
      </c>
      <c r="R76" s="53"/>
      <c r="S76" s="53"/>
      <c r="T76" s="43">
        <f>SUM($E76:E76)</f>
        <v>79270</v>
      </c>
      <c r="U76" s="43">
        <f>SUM($E76:F76)</f>
        <v>149988</v>
      </c>
      <c r="V76" s="43">
        <f>SUM($E76:G76)</f>
        <v>243502</v>
      </c>
      <c r="W76" s="43">
        <f>SUM($E76:H76)</f>
        <v>336451</v>
      </c>
      <c r="X76" s="43">
        <f>SUM($E76:I76)</f>
        <v>442092</v>
      </c>
      <c r="Y76" s="43">
        <f>SUM($E76:J76)</f>
        <v>554789</v>
      </c>
      <c r="Z76" s="43">
        <f>SUM($E76:K76)</f>
        <v>687461</v>
      </c>
      <c r="AA76" s="43">
        <f>SUM($E76:L76)</f>
        <v>821887</v>
      </c>
      <c r="AB76" s="43">
        <f>SUM($E76:M76)</f>
        <v>930906</v>
      </c>
      <c r="AC76" s="43">
        <f>SUM($E76:N76)</f>
        <v>1035438</v>
      </c>
      <c r="AD76" s="43">
        <f>SUM($E76:O76)</f>
        <v>1124874</v>
      </c>
      <c r="AE76" s="43">
        <f>SUM($E76:P76)</f>
        <v>1217958</v>
      </c>
      <c r="AF76" s="164"/>
      <c r="AG76" s="43">
        <f t="shared" ref="AG76:AG139" si="27">SUMIF($T$9:$AE$9,$AG$8,$T76:$AE76)</f>
        <v>821887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7472</v>
      </c>
      <c r="F77" s="43">
        <v>6776</v>
      </c>
      <c r="G77" s="43">
        <v>8043</v>
      </c>
      <c r="H77" s="43">
        <v>7319</v>
      </c>
      <c r="I77" s="43">
        <v>7910</v>
      </c>
      <c r="J77" s="43">
        <v>7190</v>
      </c>
      <c r="K77" s="43">
        <v>7256</v>
      </c>
      <c r="L77" s="43">
        <v>7513</v>
      </c>
      <c r="M77" s="43">
        <v>7697</v>
      </c>
      <c r="N77" s="43">
        <v>8047</v>
      </c>
      <c r="O77" s="43">
        <v>6978</v>
      </c>
      <c r="P77" s="43">
        <v>6708</v>
      </c>
      <c r="Q77" s="43">
        <f>SUM(E77:P77)</f>
        <v>88909</v>
      </c>
      <c r="R77" s="28"/>
      <c r="S77" s="28"/>
      <c r="T77" s="43">
        <f>SUM($E77:E77)</f>
        <v>7472</v>
      </c>
      <c r="U77" s="43">
        <f>SUM($E77:F77)</f>
        <v>14248</v>
      </c>
      <c r="V77" s="43">
        <f>SUM($E77:G77)</f>
        <v>22291</v>
      </c>
      <c r="W77" s="43">
        <f>SUM($E77:H77)</f>
        <v>29610</v>
      </c>
      <c r="X77" s="43">
        <f>SUM($E77:I77)</f>
        <v>37520</v>
      </c>
      <c r="Y77" s="43">
        <f>SUM($E77:J77)</f>
        <v>44710</v>
      </c>
      <c r="Z77" s="43">
        <f>SUM($E77:K77)</f>
        <v>51966</v>
      </c>
      <c r="AA77" s="43">
        <f>SUM($E77:L77)</f>
        <v>59479</v>
      </c>
      <c r="AB77" s="43">
        <f>SUM($E77:M77)</f>
        <v>67176</v>
      </c>
      <c r="AC77" s="43">
        <f>SUM($E77:N77)</f>
        <v>75223</v>
      </c>
      <c r="AD77" s="43">
        <f>SUM($E77:O77)</f>
        <v>82201</v>
      </c>
      <c r="AE77" s="43">
        <f>SUM($E77:P77)</f>
        <v>88909</v>
      </c>
      <c r="AF77" s="164"/>
      <c r="AG77" s="43">
        <f t="shared" si="27"/>
        <v>59479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1593</v>
      </c>
      <c r="F78" s="43">
        <v>2216</v>
      </c>
      <c r="G78" s="43">
        <v>2176</v>
      </c>
      <c r="H78" s="43">
        <v>1834</v>
      </c>
      <c r="I78" s="43">
        <v>4193</v>
      </c>
      <c r="J78" s="43">
        <v>7061</v>
      </c>
      <c r="K78" s="43">
        <v>8085</v>
      </c>
      <c r="L78" s="43">
        <v>9422</v>
      </c>
      <c r="M78" s="43">
        <v>5912</v>
      </c>
      <c r="N78" s="43">
        <v>2369</v>
      </c>
      <c r="O78" s="43">
        <v>822</v>
      </c>
      <c r="P78" s="43">
        <v>599</v>
      </c>
      <c r="Q78" s="43">
        <f>SUM(E78:P78)</f>
        <v>46282</v>
      </c>
      <c r="R78" s="28"/>
      <c r="S78" s="28"/>
      <c r="T78" s="43">
        <f>SUM($E78:E78)</f>
        <v>1593</v>
      </c>
      <c r="U78" s="43">
        <f>SUM($E78:F78)</f>
        <v>3809</v>
      </c>
      <c r="V78" s="43">
        <f>SUM($E78:G78)</f>
        <v>5985</v>
      </c>
      <c r="W78" s="43">
        <f>SUM($E78:H78)</f>
        <v>7819</v>
      </c>
      <c r="X78" s="43">
        <f>SUM($E78:I78)</f>
        <v>12012</v>
      </c>
      <c r="Y78" s="43">
        <f>SUM($E78:J78)</f>
        <v>19073</v>
      </c>
      <c r="Z78" s="43">
        <f>SUM($E78:K78)</f>
        <v>27158</v>
      </c>
      <c r="AA78" s="43">
        <f>SUM($E78:L78)</f>
        <v>36580</v>
      </c>
      <c r="AB78" s="43">
        <f>SUM($E78:M78)</f>
        <v>42492</v>
      </c>
      <c r="AC78" s="43">
        <f>SUM($E78:N78)</f>
        <v>44861</v>
      </c>
      <c r="AD78" s="43">
        <f>SUM($E78:O78)</f>
        <v>45683</v>
      </c>
      <c r="AE78" s="43">
        <f>SUM($E78:P78)</f>
        <v>46282</v>
      </c>
      <c r="AF78" s="164"/>
      <c r="AG78" s="43">
        <f t="shared" si="27"/>
        <v>36580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88335</v>
      </c>
      <c r="F79" s="43">
        <f t="shared" si="28"/>
        <v>79710</v>
      </c>
      <c r="G79" s="43">
        <f t="shared" si="28"/>
        <v>103733</v>
      </c>
      <c r="H79" s="43">
        <f t="shared" si="28"/>
        <v>102102</v>
      </c>
      <c r="I79" s="43">
        <f t="shared" si="28"/>
        <v>117744</v>
      </c>
      <c r="J79" s="43">
        <f t="shared" si="28"/>
        <v>126948</v>
      </c>
      <c r="K79" s="43">
        <f t="shared" si="28"/>
        <v>148013</v>
      </c>
      <c r="L79" s="43">
        <f t="shared" si="28"/>
        <v>151361</v>
      </c>
      <c r="M79" s="43">
        <f t="shared" si="28"/>
        <v>122628</v>
      </c>
      <c r="N79" s="43">
        <f t="shared" si="28"/>
        <v>114948</v>
      </c>
      <c r="O79" s="43">
        <f t="shared" si="28"/>
        <v>97236</v>
      </c>
      <c r="P79" s="43">
        <f t="shared" si="28"/>
        <v>100391</v>
      </c>
      <c r="Q79" s="43">
        <f t="shared" si="28"/>
        <v>1353149</v>
      </c>
      <c r="R79" s="28"/>
      <c r="S79" s="28"/>
      <c r="T79" s="43">
        <f t="shared" ref="T79:AE79" si="29">SUM(T76:T78)</f>
        <v>88335</v>
      </c>
      <c r="U79" s="43">
        <f t="shared" si="29"/>
        <v>168045</v>
      </c>
      <c r="V79" s="43">
        <f t="shared" si="29"/>
        <v>271778</v>
      </c>
      <c r="W79" s="43">
        <f t="shared" si="29"/>
        <v>373880</v>
      </c>
      <c r="X79" s="43">
        <f t="shared" si="29"/>
        <v>491624</v>
      </c>
      <c r="Y79" s="43">
        <f t="shared" si="29"/>
        <v>618572</v>
      </c>
      <c r="Z79" s="43">
        <f t="shared" si="29"/>
        <v>766585</v>
      </c>
      <c r="AA79" s="43">
        <f t="shared" si="29"/>
        <v>917946</v>
      </c>
      <c r="AB79" s="43">
        <f t="shared" si="29"/>
        <v>1040574</v>
      </c>
      <c r="AC79" s="43">
        <f t="shared" si="29"/>
        <v>1155522</v>
      </c>
      <c r="AD79" s="43">
        <f t="shared" si="29"/>
        <v>1252758</v>
      </c>
      <c r="AE79" s="43">
        <f t="shared" si="29"/>
        <v>1353149</v>
      </c>
      <c r="AF79" s="164"/>
      <c r="AG79" s="43">
        <f t="shared" si="27"/>
        <v>917946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83661</v>
      </c>
      <c r="F81" s="43">
        <v>80286</v>
      </c>
      <c r="G81" s="43">
        <v>43483</v>
      </c>
      <c r="H81" s="43">
        <v>3458</v>
      </c>
      <c r="I81" s="43">
        <v>3947</v>
      </c>
      <c r="J81" s="43">
        <v>5228</v>
      </c>
      <c r="K81" s="43">
        <v>5630</v>
      </c>
      <c r="L81" s="43">
        <v>6317</v>
      </c>
      <c r="M81" s="43">
        <v>6543</v>
      </c>
      <c r="N81" s="43">
        <v>6815</v>
      </c>
      <c r="O81" s="43">
        <v>5343</v>
      </c>
      <c r="P81" s="43">
        <v>4970</v>
      </c>
      <c r="Q81" s="43">
        <f>SUM(E81:P81)</f>
        <v>255681</v>
      </c>
      <c r="R81" s="53"/>
      <c r="S81" s="53"/>
      <c r="T81" s="43">
        <f>SUM($E81:E81)</f>
        <v>83661</v>
      </c>
      <c r="U81" s="43">
        <f>SUM($E81:F81)</f>
        <v>163947</v>
      </c>
      <c r="V81" s="43">
        <f>SUM($E81:G81)</f>
        <v>207430</v>
      </c>
      <c r="W81" s="43">
        <f>SUM($E81:H81)</f>
        <v>210888</v>
      </c>
      <c r="X81" s="43">
        <f>SUM($E81:I81)</f>
        <v>214835</v>
      </c>
      <c r="Y81" s="43">
        <f>SUM($E81:J81)</f>
        <v>220063</v>
      </c>
      <c r="Z81" s="43">
        <f>SUM($E81:K81)</f>
        <v>225693</v>
      </c>
      <c r="AA81" s="43">
        <f>SUM($E81:L81)</f>
        <v>232010</v>
      </c>
      <c r="AB81" s="43">
        <f>SUM($E81:M81)</f>
        <v>238553</v>
      </c>
      <c r="AC81" s="43">
        <f>SUM($E81:N81)</f>
        <v>245368</v>
      </c>
      <c r="AD81" s="43">
        <f>SUM($E81:O81)</f>
        <v>250711</v>
      </c>
      <c r="AE81" s="43">
        <f>SUM($E81:P81)</f>
        <v>255681</v>
      </c>
      <c r="AF81" s="164"/>
      <c r="AG81" s="43">
        <f t="shared" si="27"/>
        <v>232010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7928</v>
      </c>
      <c r="F82" s="43">
        <v>7552</v>
      </c>
      <c r="G82" s="43">
        <v>8045</v>
      </c>
      <c r="H82" s="43">
        <v>5769</v>
      </c>
      <c r="I82" s="43">
        <v>5495</v>
      </c>
      <c r="J82" s="43">
        <v>5799</v>
      </c>
      <c r="K82" s="43">
        <v>6278</v>
      </c>
      <c r="L82" s="43">
        <v>6512</v>
      </c>
      <c r="M82" s="43">
        <v>6746</v>
      </c>
      <c r="N82" s="43">
        <v>6639</v>
      </c>
      <c r="O82" s="43">
        <v>6339</v>
      </c>
      <c r="P82" s="43">
        <v>6373</v>
      </c>
      <c r="Q82" s="43">
        <f>SUM(E82:P82)</f>
        <v>79475</v>
      </c>
      <c r="R82" s="28"/>
      <c r="S82" s="28"/>
      <c r="T82" s="43">
        <f>SUM($E82:E82)</f>
        <v>7928</v>
      </c>
      <c r="U82" s="43">
        <f>SUM($E82:F82)</f>
        <v>15480</v>
      </c>
      <c r="V82" s="43">
        <f>SUM($E82:G82)</f>
        <v>23525</v>
      </c>
      <c r="W82" s="43">
        <f>SUM($E82:H82)</f>
        <v>29294</v>
      </c>
      <c r="X82" s="43">
        <f>SUM($E82:I82)</f>
        <v>34789</v>
      </c>
      <c r="Y82" s="43">
        <f>SUM($E82:J82)</f>
        <v>40588</v>
      </c>
      <c r="Z82" s="43">
        <f>SUM($E82:K82)</f>
        <v>46866</v>
      </c>
      <c r="AA82" s="43">
        <f>SUM($E82:L82)</f>
        <v>53378</v>
      </c>
      <c r="AB82" s="43">
        <f>SUM($E82:M82)</f>
        <v>60124</v>
      </c>
      <c r="AC82" s="43">
        <f>SUM($E82:N82)</f>
        <v>66763</v>
      </c>
      <c r="AD82" s="43">
        <f>SUM($E82:O82)</f>
        <v>73102</v>
      </c>
      <c r="AE82" s="43">
        <f>SUM($E82:P82)</f>
        <v>79475</v>
      </c>
      <c r="AF82" s="164"/>
      <c r="AG82" s="43">
        <f t="shared" si="27"/>
        <v>53378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1220</v>
      </c>
      <c r="F83" s="43">
        <v>1504</v>
      </c>
      <c r="G83" s="43">
        <v>1137</v>
      </c>
      <c r="H83" s="43">
        <v>72</v>
      </c>
      <c r="I83" s="43">
        <v>77</v>
      </c>
      <c r="J83" s="43">
        <v>180</v>
      </c>
      <c r="K83" s="43">
        <v>162</v>
      </c>
      <c r="L83" s="43">
        <v>207</v>
      </c>
      <c r="M83" s="43">
        <v>212</v>
      </c>
      <c r="N83" s="43">
        <v>184</v>
      </c>
      <c r="O83" s="43">
        <v>127</v>
      </c>
      <c r="P83" s="43">
        <v>110</v>
      </c>
      <c r="Q83" s="43">
        <f>SUM(E83:P83)</f>
        <v>5192</v>
      </c>
      <c r="R83" s="28"/>
      <c r="S83" s="28"/>
      <c r="T83" s="43">
        <f>SUM($E83:E83)</f>
        <v>1220</v>
      </c>
      <c r="U83" s="43">
        <f>SUM($E83:F83)</f>
        <v>2724</v>
      </c>
      <c r="V83" s="43">
        <f>SUM($E83:G83)</f>
        <v>3861</v>
      </c>
      <c r="W83" s="43">
        <f>SUM($E83:H83)</f>
        <v>3933</v>
      </c>
      <c r="X83" s="43">
        <f>SUM($E83:I83)</f>
        <v>4010</v>
      </c>
      <c r="Y83" s="43">
        <f>SUM($E83:J83)</f>
        <v>4190</v>
      </c>
      <c r="Z83" s="43">
        <f>SUM($E83:K83)</f>
        <v>4352</v>
      </c>
      <c r="AA83" s="43">
        <f>SUM($E83:L83)</f>
        <v>4559</v>
      </c>
      <c r="AB83" s="43">
        <f>SUM($E83:M83)</f>
        <v>4771</v>
      </c>
      <c r="AC83" s="43">
        <f>SUM($E83:N83)</f>
        <v>4955</v>
      </c>
      <c r="AD83" s="43">
        <f>SUM($E83:O83)</f>
        <v>5082</v>
      </c>
      <c r="AE83" s="43">
        <f>SUM($E83:P83)</f>
        <v>5192</v>
      </c>
      <c r="AF83" s="164"/>
      <c r="AG83" s="43">
        <f t="shared" si="27"/>
        <v>4559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92809</v>
      </c>
      <c r="F84" s="43">
        <f t="shared" si="30"/>
        <v>89342</v>
      </c>
      <c r="G84" s="43">
        <f t="shared" si="30"/>
        <v>52665</v>
      </c>
      <c r="H84" s="43">
        <f t="shared" si="30"/>
        <v>9299</v>
      </c>
      <c r="I84" s="43">
        <f t="shared" si="30"/>
        <v>9519</v>
      </c>
      <c r="J84" s="43">
        <f t="shared" si="30"/>
        <v>11207</v>
      </c>
      <c r="K84" s="43">
        <f t="shared" si="30"/>
        <v>12070</v>
      </c>
      <c r="L84" s="43">
        <f t="shared" si="30"/>
        <v>13036</v>
      </c>
      <c r="M84" s="43">
        <f t="shared" si="30"/>
        <v>13501</v>
      </c>
      <c r="N84" s="43">
        <f t="shared" si="30"/>
        <v>13638</v>
      </c>
      <c r="O84" s="43">
        <f t="shared" si="30"/>
        <v>11809</v>
      </c>
      <c r="P84" s="43">
        <f t="shared" si="30"/>
        <v>11453</v>
      </c>
      <c r="Q84" s="43">
        <f t="shared" si="30"/>
        <v>340348</v>
      </c>
      <c r="R84" s="28"/>
      <c r="S84" s="28"/>
      <c r="T84" s="43">
        <f t="shared" ref="T84:AE84" si="31">SUM(T81:T83)</f>
        <v>92809</v>
      </c>
      <c r="U84" s="43">
        <f t="shared" si="31"/>
        <v>182151</v>
      </c>
      <c r="V84" s="43">
        <f t="shared" si="31"/>
        <v>234816</v>
      </c>
      <c r="W84" s="43">
        <f t="shared" si="31"/>
        <v>244115</v>
      </c>
      <c r="X84" s="43">
        <f t="shared" si="31"/>
        <v>253634</v>
      </c>
      <c r="Y84" s="43">
        <f t="shared" si="31"/>
        <v>264841</v>
      </c>
      <c r="Z84" s="43">
        <f t="shared" si="31"/>
        <v>276911</v>
      </c>
      <c r="AA84" s="43">
        <f t="shared" si="31"/>
        <v>289947</v>
      </c>
      <c r="AB84" s="43">
        <f t="shared" si="31"/>
        <v>303448</v>
      </c>
      <c r="AC84" s="43">
        <f t="shared" si="31"/>
        <v>317086</v>
      </c>
      <c r="AD84" s="43">
        <f t="shared" si="31"/>
        <v>328895</v>
      </c>
      <c r="AE84" s="43">
        <f t="shared" si="31"/>
        <v>340348</v>
      </c>
      <c r="AF84" s="164"/>
      <c r="AG84" s="43">
        <f t="shared" si="27"/>
        <v>289947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5155</v>
      </c>
      <c r="F86" s="43">
        <v>4993</v>
      </c>
      <c r="G86" s="43">
        <v>5880</v>
      </c>
      <c r="H86" s="43">
        <v>5620</v>
      </c>
      <c r="I86" s="43">
        <v>5640</v>
      </c>
      <c r="J86" s="43">
        <v>6270</v>
      </c>
      <c r="K86" s="43">
        <v>7246</v>
      </c>
      <c r="L86" s="43">
        <v>13118</v>
      </c>
      <c r="M86" s="43">
        <v>14054</v>
      </c>
      <c r="N86" s="43">
        <v>12349</v>
      </c>
      <c r="O86" s="43">
        <v>12385</v>
      </c>
      <c r="P86" s="43">
        <v>18677</v>
      </c>
      <c r="Q86" s="43">
        <f>SUM(E86:P86)</f>
        <v>111387</v>
      </c>
      <c r="R86" s="53"/>
      <c r="S86" s="53"/>
      <c r="T86" s="43">
        <f>SUM($E86:E86)</f>
        <v>5155</v>
      </c>
      <c r="U86" s="43">
        <f>SUM($E86:F86)</f>
        <v>10148</v>
      </c>
      <c r="V86" s="43">
        <f>SUM($E86:G86)</f>
        <v>16028</v>
      </c>
      <c r="W86" s="43">
        <f>SUM($E86:H86)</f>
        <v>21648</v>
      </c>
      <c r="X86" s="43">
        <f>SUM($E86:I86)</f>
        <v>27288</v>
      </c>
      <c r="Y86" s="43">
        <f>SUM($E86:J86)</f>
        <v>33558</v>
      </c>
      <c r="Z86" s="43">
        <f>SUM($E86:K86)</f>
        <v>40804</v>
      </c>
      <c r="AA86" s="43">
        <f>SUM($E86:L86)</f>
        <v>53922</v>
      </c>
      <c r="AB86" s="43">
        <f>SUM($E86:M86)</f>
        <v>67976</v>
      </c>
      <c r="AC86" s="43">
        <f>SUM($E86:N86)</f>
        <v>80325</v>
      </c>
      <c r="AD86" s="43">
        <f>SUM($E86:O86)</f>
        <v>92710</v>
      </c>
      <c r="AE86" s="43">
        <f>SUM($E86:P86)</f>
        <v>111387</v>
      </c>
      <c r="AF86" s="164"/>
      <c r="AG86" s="43">
        <f t="shared" si="27"/>
        <v>53922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6617</v>
      </c>
      <c r="F87" s="43">
        <v>6278</v>
      </c>
      <c r="G87" s="43">
        <v>7920</v>
      </c>
      <c r="H87" s="43">
        <v>7308</v>
      </c>
      <c r="I87" s="43">
        <v>6443</v>
      </c>
      <c r="J87" s="43">
        <v>6603</v>
      </c>
      <c r="K87" s="43">
        <v>6204</v>
      </c>
      <c r="L87" s="43">
        <v>6296</v>
      </c>
      <c r="M87" s="43">
        <v>6232</v>
      </c>
      <c r="N87" s="43">
        <v>6281</v>
      </c>
      <c r="O87" s="43">
        <v>5927</v>
      </c>
      <c r="P87" s="43">
        <v>5655</v>
      </c>
      <c r="Q87" s="43">
        <f>SUM(E87:P87)</f>
        <v>77764</v>
      </c>
      <c r="R87" s="28"/>
      <c r="S87" s="28"/>
      <c r="T87" s="43">
        <f>SUM($E87:E87)</f>
        <v>6617</v>
      </c>
      <c r="U87" s="43">
        <f>SUM($E87:F87)</f>
        <v>12895</v>
      </c>
      <c r="V87" s="43">
        <f>SUM($E87:G87)</f>
        <v>20815</v>
      </c>
      <c r="W87" s="43">
        <f>SUM($E87:H87)</f>
        <v>28123</v>
      </c>
      <c r="X87" s="43">
        <f>SUM($E87:I87)</f>
        <v>34566</v>
      </c>
      <c r="Y87" s="43">
        <f>SUM($E87:J87)</f>
        <v>41169</v>
      </c>
      <c r="Z87" s="43">
        <f>SUM($E87:K87)</f>
        <v>47373</v>
      </c>
      <c r="AA87" s="43">
        <f>SUM($E87:L87)</f>
        <v>53669</v>
      </c>
      <c r="AB87" s="43">
        <f>SUM($E87:M87)</f>
        <v>59901</v>
      </c>
      <c r="AC87" s="43">
        <f>SUM($E87:N87)</f>
        <v>66182</v>
      </c>
      <c r="AD87" s="43">
        <f>SUM($E87:O87)</f>
        <v>72109</v>
      </c>
      <c r="AE87" s="43">
        <f>SUM($E87:P87)</f>
        <v>77764</v>
      </c>
      <c r="AF87" s="164"/>
      <c r="AG87" s="43">
        <f t="shared" si="27"/>
        <v>53669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114</v>
      </c>
      <c r="F88" s="43">
        <v>91</v>
      </c>
      <c r="G88" s="43">
        <v>148</v>
      </c>
      <c r="H88" s="43">
        <v>151</v>
      </c>
      <c r="I88" s="43">
        <v>239</v>
      </c>
      <c r="J88" s="43">
        <v>268</v>
      </c>
      <c r="K88" s="43">
        <v>275</v>
      </c>
      <c r="L88" s="43">
        <v>1735</v>
      </c>
      <c r="M88" s="43">
        <v>1861</v>
      </c>
      <c r="N88" s="43">
        <v>833</v>
      </c>
      <c r="O88" s="43">
        <v>449</v>
      </c>
      <c r="P88" s="43">
        <v>342</v>
      </c>
      <c r="Q88" s="43">
        <f>SUM(E88:P88)</f>
        <v>6506</v>
      </c>
      <c r="R88" s="28"/>
      <c r="S88" s="28"/>
      <c r="T88" s="43">
        <f>SUM($E88:E88)</f>
        <v>114</v>
      </c>
      <c r="U88" s="43">
        <f>SUM($E88:F88)</f>
        <v>205</v>
      </c>
      <c r="V88" s="43">
        <f>SUM($E88:G88)</f>
        <v>353</v>
      </c>
      <c r="W88" s="43">
        <f>SUM($E88:H88)</f>
        <v>504</v>
      </c>
      <c r="X88" s="43">
        <f>SUM($E88:I88)</f>
        <v>743</v>
      </c>
      <c r="Y88" s="43">
        <f>SUM($E88:J88)</f>
        <v>1011</v>
      </c>
      <c r="Z88" s="43">
        <f>SUM($E88:K88)</f>
        <v>1286</v>
      </c>
      <c r="AA88" s="43">
        <f>SUM($E88:L88)</f>
        <v>3021</v>
      </c>
      <c r="AB88" s="43">
        <f>SUM($E88:M88)</f>
        <v>4882</v>
      </c>
      <c r="AC88" s="43">
        <f>SUM($E88:N88)</f>
        <v>5715</v>
      </c>
      <c r="AD88" s="43">
        <f>SUM($E88:O88)</f>
        <v>6164</v>
      </c>
      <c r="AE88" s="43">
        <f>SUM($E88:P88)</f>
        <v>6506</v>
      </c>
      <c r="AF88" s="164"/>
      <c r="AG88" s="43">
        <f t="shared" si="27"/>
        <v>3021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11886</v>
      </c>
      <c r="F89" s="43">
        <f t="shared" si="32"/>
        <v>11362</v>
      </c>
      <c r="G89" s="43">
        <f t="shared" si="32"/>
        <v>13948</v>
      </c>
      <c r="H89" s="43">
        <f t="shared" si="32"/>
        <v>13079</v>
      </c>
      <c r="I89" s="43">
        <f t="shared" si="32"/>
        <v>12322</v>
      </c>
      <c r="J89" s="43">
        <f t="shared" si="32"/>
        <v>13141</v>
      </c>
      <c r="K89" s="43">
        <f t="shared" si="32"/>
        <v>13725</v>
      </c>
      <c r="L89" s="43">
        <f t="shared" si="32"/>
        <v>21149</v>
      </c>
      <c r="M89" s="43">
        <f t="shared" si="32"/>
        <v>22147</v>
      </c>
      <c r="N89" s="43">
        <f t="shared" si="32"/>
        <v>19463</v>
      </c>
      <c r="O89" s="43">
        <f t="shared" si="32"/>
        <v>18761</v>
      </c>
      <c r="P89" s="43">
        <f t="shared" si="32"/>
        <v>24674</v>
      </c>
      <c r="Q89" s="43">
        <f t="shared" si="32"/>
        <v>195657</v>
      </c>
      <c r="R89" s="28"/>
      <c r="S89" s="28"/>
      <c r="T89" s="43">
        <f t="shared" ref="T89:AE89" si="33">SUM(T86:T88)</f>
        <v>11886</v>
      </c>
      <c r="U89" s="43">
        <f t="shared" si="33"/>
        <v>23248</v>
      </c>
      <c r="V89" s="43">
        <f t="shared" si="33"/>
        <v>37196</v>
      </c>
      <c r="W89" s="43">
        <f t="shared" si="33"/>
        <v>50275</v>
      </c>
      <c r="X89" s="43">
        <f t="shared" si="33"/>
        <v>62597</v>
      </c>
      <c r="Y89" s="43">
        <f t="shared" si="33"/>
        <v>75738</v>
      </c>
      <c r="Z89" s="43">
        <f t="shared" si="33"/>
        <v>89463</v>
      </c>
      <c r="AA89" s="43">
        <f t="shared" si="33"/>
        <v>110612</v>
      </c>
      <c r="AB89" s="43">
        <f t="shared" si="33"/>
        <v>132759</v>
      </c>
      <c r="AC89" s="43">
        <f t="shared" si="33"/>
        <v>152222</v>
      </c>
      <c r="AD89" s="43">
        <f t="shared" si="33"/>
        <v>170983</v>
      </c>
      <c r="AE89" s="43">
        <f t="shared" si="33"/>
        <v>195657</v>
      </c>
      <c r="AF89" s="164"/>
      <c r="AG89" s="43">
        <f t="shared" si="27"/>
        <v>110612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9385</v>
      </c>
      <c r="F91" s="43">
        <v>10923</v>
      </c>
      <c r="G91" s="43">
        <v>14815</v>
      </c>
      <c r="H91" s="43">
        <v>37199</v>
      </c>
      <c r="I91" s="43">
        <v>46517</v>
      </c>
      <c r="J91" s="43">
        <v>55292</v>
      </c>
      <c r="K91" s="43">
        <v>65327</v>
      </c>
      <c r="L91" s="43">
        <v>67244</v>
      </c>
      <c r="M91" s="43">
        <v>60514</v>
      </c>
      <c r="N91" s="43">
        <v>61896</v>
      </c>
      <c r="O91" s="43">
        <v>52640</v>
      </c>
      <c r="P91" s="43">
        <v>52573</v>
      </c>
      <c r="Q91" s="43">
        <f>SUM(E91:P91)</f>
        <v>534325</v>
      </c>
      <c r="R91" s="53"/>
      <c r="S91" s="53"/>
      <c r="T91" s="43">
        <f>SUM($E91:E91)</f>
        <v>9385</v>
      </c>
      <c r="U91" s="43">
        <f>SUM($E91:F91)</f>
        <v>20308</v>
      </c>
      <c r="V91" s="43">
        <f>SUM($E91:G91)</f>
        <v>35123</v>
      </c>
      <c r="W91" s="43">
        <f>SUM($E91:H91)</f>
        <v>72322</v>
      </c>
      <c r="X91" s="43">
        <f>SUM($E91:I91)</f>
        <v>118839</v>
      </c>
      <c r="Y91" s="43">
        <f>SUM($E91:J91)</f>
        <v>174131</v>
      </c>
      <c r="Z91" s="43">
        <f>SUM($E91:K91)</f>
        <v>239458</v>
      </c>
      <c r="AA91" s="43">
        <f>SUM($E91:L91)</f>
        <v>306702</v>
      </c>
      <c r="AB91" s="43">
        <f>SUM($E91:M91)</f>
        <v>367216</v>
      </c>
      <c r="AC91" s="43">
        <f>SUM($E91:N91)</f>
        <v>429112</v>
      </c>
      <c r="AD91" s="43">
        <f>SUM($E91:O91)</f>
        <v>481752</v>
      </c>
      <c r="AE91" s="43">
        <f>SUM($E91:P91)</f>
        <v>534325</v>
      </c>
      <c r="AF91" s="164"/>
      <c r="AG91" s="43">
        <f t="shared" si="27"/>
        <v>306702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5441</v>
      </c>
      <c r="F92" s="43">
        <v>5544</v>
      </c>
      <c r="G92" s="43">
        <v>6091</v>
      </c>
      <c r="H92" s="43">
        <v>5676</v>
      </c>
      <c r="I92" s="43">
        <v>5969</v>
      </c>
      <c r="J92" s="43">
        <v>6036</v>
      </c>
      <c r="K92" s="43">
        <v>5264</v>
      </c>
      <c r="L92" s="43">
        <v>5607</v>
      </c>
      <c r="M92" s="43">
        <v>5460</v>
      </c>
      <c r="N92" s="43">
        <v>5823</v>
      </c>
      <c r="O92" s="43">
        <v>5307</v>
      </c>
      <c r="P92" s="43">
        <v>4679</v>
      </c>
      <c r="Q92" s="43">
        <f>SUM(E92:P92)</f>
        <v>66897</v>
      </c>
      <c r="R92" s="28"/>
      <c r="S92" s="28"/>
      <c r="T92" s="43">
        <f>SUM($E92:E92)</f>
        <v>5441</v>
      </c>
      <c r="U92" s="43">
        <f>SUM($E92:F92)</f>
        <v>10985</v>
      </c>
      <c r="V92" s="43">
        <f>SUM($E92:G92)</f>
        <v>17076</v>
      </c>
      <c r="W92" s="43">
        <f>SUM($E92:H92)</f>
        <v>22752</v>
      </c>
      <c r="X92" s="43">
        <f>SUM($E92:I92)</f>
        <v>28721</v>
      </c>
      <c r="Y92" s="43">
        <f>SUM($E92:J92)</f>
        <v>34757</v>
      </c>
      <c r="Z92" s="43">
        <f>SUM($E92:K92)</f>
        <v>40021</v>
      </c>
      <c r="AA92" s="43">
        <f>SUM($E92:L92)</f>
        <v>45628</v>
      </c>
      <c r="AB92" s="43">
        <f>SUM($E92:M92)</f>
        <v>51088</v>
      </c>
      <c r="AC92" s="43">
        <f>SUM($E92:N92)</f>
        <v>56911</v>
      </c>
      <c r="AD92" s="43">
        <f>SUM($E92:O92)</f>
        <v>62218</v>
      </c>
      <c r="AE92" s="43">
        <f>SUM($E92:P92)</f>
        <v>66897</v>
      </c>
      <c r="AF92" s="164"/>
      <c r="AG92" s="43">
        <f t="shared" si="27"/>
        <v>45628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347</v>
      </c>
      <c r="F93" s="43">
        <v>453</v>
      </c>
      <c r="G93" s="43">
        <v>582</v>
      </c>
      <c r="H93" s="43">
        <v>661</v>
      </c>
      <c r="I93" s="43">
        <v>2295</v>
      </c>
      <c r="J93" s="43">
        <v>3666</v>
      </c>
      <c r="K93" s="43">
        <v>4483</v>
      </c>
      <c r="L93" s="43">
        <v>4629</v>
      </c>
      <c r="M93" s="43">
        <v>3724</v>
      </c>
      <c r="N93" s="43">
        <v>1891</v>
      </c>
      <c r="O93" s="43">
        <v>623</v>
      </c>
      <c r="P93" s="43">
        <v>384</v>
      </c>
      <c r="Q93" s="43">
        <f>SUM(E93:P93)</f>
        <v>23738</v>
      </c>
      <c r="R93" s="28"/>
      <c r="S93" s="28"/>
      <c r="T93" s="43">
        <f>SUM($E93:E93)</f>
        <v>347</v>
      </c>
      <c r="U93" s="43">
        <f>SUM($E93:F93)</f>
        <v>800</v>
      </c>
      <c r="V93" s="43">
        <f>SUM($E93:G93)</f>
        <v>1382</v>
      </c>
      <c r="W93" s="43">
        <f>SUM($E93:H93)</f>
        <v>2043</v>
      </c>
      <c r="X93" s="43">
        <f>SUM($E93:I93)</f>
        <v>4338</v>
      </c>
      <c r="Y93" s="43">
        <f>SUM($E93:J93)</f>
        <v>8004</v>
      </c>
      <c r="Z93" s="43">
        <f>SUM($E93:K93)</f>
        <v>12487</v>
      </c>
      <c r="AA93" s="43">
        <f>SUM($E93:L93)</f>
        <v>17116</v>
      </c>
      <c r="AB93" s="43">
        <f>SUM($E93:M93)</f>
        <v>20840</v>
      </c>
      <c r="AC93" s="43">
        <f>SUM($E93:N93)</f>
        <v>22731</v>
      </c>
      <c r="AD93" s="43">
        <f>SUM($E93:O93)</f>
        <v>23354</v>
      </c>
      <c r="AE93" s="43">
        <f>SUM($E93:P93)</f>
        <v>23738</v>
      </c>
      <c r="AF93" s="164"/>
      <c r="AG93" s="43">
        <f t="shared" si="27"/>
        <v>17116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15173</v>
      </c>
      <c r="F94" s="43">
        <f t="shared" si="34"/>
        <v>16920</v>
      </c>
      <c r="G94" s="43">
        <f t="shared" si="34"/>
        <v>21488</v>
      </c>
      <c r="H94" s="43">
        <f t="shared" si="34"/>
        <v>43536</v>
      </c>
      <c r="I94" s="43">
        <f t="shared" si="34"/>
        <v>54781</v>
      </c>
      <c r="J94" s="43">
        <f t="shared" si="34"/>
        <v>64994</v>
      </c>
      <c r="K94" s="43">
        <f t="shared" si="34"/>
        <v>75074</v>
      </c>
      <c r="L94" s="43">
        <f t="shared" si="34"/>
        <v>77480</v>
      </c>
      <c r="M94" s="43">
        <f t="shared" si="34"/>
        <v>69698</v>
      </c>
      <c r="N94" s="43">
        <f t="shared" si="34"/>
        <v>69610</v>
      </c>
      <c r="O94" s="43">
        <f t="shared" si="34"/>
        <v>58570</v>
      </c>
      <c r="P94" s="43">
        <f t="shared" si="34"/>
        <v>57636</v>
      </c>
      <c r="Q94" s="43">
        <f t="shared" si="34"/>
        <v>624960</v>
      </c>
      <c r="R94" s="28"/>
      <c r="S94" s="28"/>
      <c r="T94" s="43">
        <f t="shared" ref="T94:AE94" si="35">SUM(T91:T93)</f>
        <v>15173</v>
      </c>
      <c r="U94" s="43">
        <f t="shared" si="35"/>
        <v>32093</v>
      </c>
      <c r="V94" s="43">
        <f t="shared" si="35"/>
        <v>53581</v>
      </c>
      <c r="W94" s="43">
        <f t="shared" si="35"/>
        <v>97117</v>
      </c>
      <c r="X94" s="43">
        <f t="shared" si="35"/>
        <v>151898</v>
      </c>
      <c r="Y94" s="43">
        <f t="shared" si="35"/>
        <v>216892</v>
      </c>
      <c r="Z94" s="43">
        <f t="shared" si="35"/>
        <v>291966</v>
      </c>
      <c r="AA94" s="43">
        <f t="shared" si="35"/>
        <v>369446</v>
      </c>
      <c r="AB94" s="43">
        <f t="shared" si="35"/>
        <v>439144</v>
      </c>
      <c r="AC94" s="43">
        <f t="shared" si="35"/>
        <v>508754</v>
      </c>
      <c r="AD94" s="43">
        <f t="shared" si="35"/>
        <v>567324</v>
      </c>
      <c r="AE94" s="43">
        <f t="shared" si="35"/>
        <v>624960</v>
      </c>
      <c r="AF94" s="164"/>
      <c r="AG94" s="43">
        <f t="shared" si="27"/>
        <v>369446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49756</v>
      </c>
      <c r="F96" s="43">
        <v>48561</v>
      </c>
      <c r="G96" s="43">
        <v>57222</v>
      </c>
      <c r="H96" s="43">
        <v>58817</v>
      </c>
      <c r="I96" s="43">
        <v>69158</v>
      </c>
      <c r="J96" s="43">
        <v>80473</v>
      </c>
      <c r="K96" s="43">
        <v>98637</v>
      </c>
      <c r="L96" s="43">
        <v>101031</v>
      </c>
      <c r="M96" s="43">
        <v>88107</v>
      </c>
      <c r="N96" s="43">
        <v>79460</v>
      </c>
      <c r="O96" s="43">
        <v>64790</v>
      </c>
      <c r="P96" s="43">
        <v>73189</v>
      </c>
      <c r="Q96" s="43">
        <f>SUM(E96:P96)</f>
        <v>869201</v>
      </c>
      <c r="R96" s="53"/>
      <c r="S96" s="53"/>
      <c r="T96" s="43">
        <f>SUM($E96:E96)</f>
        <v>49756</v>
      </c>
      <c r="U96" s="43">
        <f>SUM($E96:F96)</f>
        <v>98317</v>
      </c>
      <c r="V96" s="43">
        <f>SUM($E96:G96)</f>
        <v>155539</v>
      </c>
      <c r="W96" s="43">
        <f>SUM($E96:H96)</f>
        <v>214356</v>
      </c>
      <c r="X96" s="43">
        <f>SUM($E96:I96)</f>
        <v>283514</v>
      </c>
      <c r="Y96" s="43">
        <f>SUM($E96:J96)</f>
        <v>363987</v>
      </c>
      <c r="Z96" s="43">
        <f>SUM($E96:K96)</f>
        <v>462624</v>
      </c>
      <c r="AA96" s="43">
        <f>SUM($E96:L96)</f>
        <v>563655</v>
      </c>
      <c r="AB96" s="43">
        <f>SUM($E96:M96)</f>
        <v>651762</v>
      </c>
      <c r="AC96" s="43">
        <f>SUM($E96:N96)</f>
        <v>731222</v>
      </c>
      <c r="AD96" s="43">
        <f>SUM($E96:O96)</f>
        <v>796012</v>
      </c>
      <c r="AE96" s="43">
        <f>SUM($E96:P96)</f>
        <v>869201</v>
      </c>
      <c r="AF96" s="164"/>
      <c r="AG96" s="43">
        <f t="shared" si="27"/>
        <v>563655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5642</v>
      </c>
      <c r="F97" s="43">
        <v>5175</v>
      </c>
      <c r="G97" s="43">
        <v>6259</v>
      </c>
      <c r="H97" s="43">
        <v>5769</v>
      </c>
      <c r="I97" s="43">
        <v>6093</v>
      </c>
      <c r="J97" s="43">
        <v>6406</v>
      </c>
      <c r="K97" s="43">
        <v>5530</v>
      </c>
      <c r="L97" s="43">
        <v>6302</v>
      </c>
      <c r="M97" s="43">
        <v>5179</v>
      </c>
      <c r="N97" s="43">
        <v>5829</v>
      </c>
      <c r="O97" s="43">
        <v>5253</v>
      </c>
      <c r="P97" s="43">
        <v>4801</v>
      </c>
      <c r="Q97" s="43">
        <f>SUM(E97:P97)</f>
        <v>68238</v>
      </c>
      <c r="R97" s="28"/>
      <c r="S97" s="28"/>
      <c r="T97" s="43">
        <f>SUM($E97:E97)</f>
        <v>5642</v>
      </c>
      <c r="U97" s="43">
        <f>SUM($E97:F97)</f>
        <v>10817</v>
      </c>
      <c r="V97" s="43">
        <f>SUM($E97:G97)</f>
        <v>17076</v>
      </c>
      <c r="W97" s="43">
        <f>SUM($E97:H97)</f>
        <v>22845</v>
      </c>
      <c r="X97" s="43">
        <f>SUM($E97:I97)</f>
        <v>28938</v>
      </c>
      <c r="Y97" s="43">
        <f>SUM($E97:J97)</f>
        <v>35344</v>
      </c>
      <c r="Z97" s="43">
        <f>SUM($E97:K97)</f>
        <v>40874</v>
      </c>
      <c r="AA97" s="43">
        <f>SUM($E97:L97)</f>
        <v>47176</v>
      </c>
      <c r="AB97" s="43">
        <f>SUM($E97:M97)</f>
        <v>52355</v>
      </c>
      <c r="AC97" s="43">
        <f>SUM($E97:N97)</f>
        <v>58184</v>
      </c>
      <c r="AD97" s="43">
        <f>SUM($E97:O97)</f>
        <v>63437</v>
      </c>
      <c r="AE97" s="43">
        <f>SUM($E97:P97)</f>
        <v>68238</v>
      </c>
      <c r="AF97" s="164"/>
      <c r="AG97" s="43">
        <f t="shared" si="27"/>
        <v>47176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764</v>
      </c>
      <c r="F98" s="43">
        <v>1004</v>
      </c>
      <c r="G98" s="43">
        <v>960</v>
      </c>
      <c r="H98" s="43">
        <v>740</v>
      </c>
      <c r="I98" s="43">
        <v>3106</v>
      </c>
      <c r="J98" s="43">
        <v>5326</v>
      </c>
      <c r="K98" s="43">
        <v>6565</v>
      </c>
      <c r="L98" s="43">
        <v>6763</v>
      </c>
      <c r="M98" s="43">
        <v>4970</v>
      </c>
      <c r="N98" s="43">
        <v>2162</v>
      </c>
      <c r="O98" s="43">
        <v>703</v>
      </c>
      <c r="P98" s="43">
        <v>404</v>
      </c>
      <c r="Q98" s="43">
        <f>SUM(E98:P98)</f>
        <v>33467</v>
      </c>
      <c r="R98" s="28"/>
      <c r="S98" s="28"/>
      <c r="T98" s="43">
        <f>SUM($E98:E98)</f>
        <v>764</v>
      </c>
      <c r="U98" s="43">
        <f>SUM($E98:F98)</f>
        <v>1768</v>
      </c>
      <c r="V98" s="43">
        <f>SUM($E98:G98)</f>
        <v>2728</v>
      </c>
      <c r="W98" s="43">
        <f>SUM($E98:H98)</f>
        <v>3468</v>
      </c>
      <c r="X98" s="43">
        <f>SUM($E98:I98)</f>
        <v>6574</v>
      </c>
      <c r="Y98" s="43">
        <f>SUM($E98:J98)</f>
        <v>11900</v>
      </c>
      <c r="Z98" s="43">
        <f>SUM($E98:K98)</f>
        <v>18465</v>
      </c>
      <c r="AA98" s="43">
        <f>SUM($E98:L98)</f>
        <v>25228</v>
      </c>
      <c r="AB98" s="43">
        <f>SUM($E98:M98)</f>
        <v>30198</v>
      </c>
      <c r="AC98" s="43">
        <f>SUM($E98:N98)</f>
        <v>32360</v>
      </c>
      <c r="AD98" s="43">
        <f>SUM($E98:O98)</f>
        <v>33063</v>
      </c>
      <c r="AE98" s="43">
        <f>SUM($E98:P98)</f>
        <v>33467</v>
      </c>
      <c r="AF98" s="164"/>
      <c r="AG98" s="43">
        <f t="shared" si="27"/>
        <v>25228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56162</v>
      </c>
      <c r="F99" s="43">
        <f t="shared" si="36"/>
        <v>54740</v>
      </c>
      <c r="G99" s="43">
        <f t="shared" si="36"/>
        <v>64441</v>
      </c>
      <c r="H99" s="43">
        <f t="shared" si="36"/>
        <v>65326</v>
      </c>
      <c r="I99" s="43">
        <f t="shared" si="36"/>
        <v>78357</v>
      </c>
      <c r="J99" s="43">
        <f t="shared" si="36"/>
        <v>92205</v>
      </c>
      <c r="K99" s="43">
        <f t="shared" si="36"/>
        <v>110732</v>
      </c>
      <c r="L99" s="43">
        <f t="shared" si="36"/>
        <v>114096</v>
      </c>
      <c r="M99" s="43">
        <f t="shared" si="36"/>
        <v>98256</v>
      </c>
      <c r="N99" s="43">
        <f t="shared" si="36"/>
        <v>87451</v>
      </c>
      <c r="O99" s="43">
        <f t="shared" si="36"/>
        <v>70746</v>
      </c>
      <c r="P99" s="43">
        <f t="shared" si="36"/>
        <v>78394</v>
      </c>
      <c r="Q99" s="43">
        <f t="shared" si="36"/>
        <v>970906</v>
      </c>
      <c r="R99" s="28"/>
      <c r="S99" s="28"/>
      <c r="T99" s="43">
        <f t="shared" ref="T99:AE99" si="37">SUM(T96:T98)</f>
        <v>56162</v>
      </c>
      <c r="U99" s="43">
        <f t="shared" si="37"/>
        <v>110902</v>
      </c>
      <c r="V99" s="43">
        <f t="shared" si="37"/>
        <v>175343</v>
      </c>
      <c r="W99" s="43">
        <f t="shared" si="37"/>
        <v>240669</v>
      </c>
      <c r="X99" s="43">
        <f t="shared" si="37"/>
        <v>319026</v>
      </c>
      <c r="Y99" s="43">
        <f t="shared" si="37"/>
        <v>411231</v>
      </c>
      <c r="Z99" s="43">
        <f t="shared" si="37"/>
        <v>521963</v>
      </c>
      <c r="AA99" s="43">
        <f t="shared" si="37"/>
        <v>636059</v>
      </c>
      <c r="AB99" s="43">
        <f t="shared" si="37"/>
        <v>734315</v>
      </c>
      <c r="AC99" s="43">
        <f t="shared" si="37"/>
        <v>821766</v>
      </c>
      <c r="AD99" s="43">
        <f t="shared" si="37"/>
        <v>892512</v>
      </c>
      <c r="AE99" s="43">
        <f t="shared" si="37"/>
        <v>970906</v>
      </c>
      <c r="AF99" s="164"/>
      <c r="AG99" s="43">
        <f t="shared" si="27"/>
        <v>636059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60358</v>
      </c>
      <c r="F101" s="43">
        <v>63001</v>
      </c>
      <c r="G101" s="43">
        <v>74363</v>
      </c>
      <c r="H101" s="43">
        <v>72053</v>
      </c>
      <c r="I101" s="43">
        <v>83795</v>
      </c>
      <c r="J101" s="43">
        <v>91389</v>
      </c>
      <c r="K101" s="43">
        <v>108598</v>
      </c>
      <c r="L101" s="43">
        <v>115418</v>
      </c>
      <c r="M101" s="43">
        <v>98738</v>
      </c>
      <c r="N101" s="43">
        <v>95038</v>
      </c>
      <c r="O101" s="43">
        <v>71632</v>
      </c>
      <c r="P101" s="43">
        <v>73332</v>
      </c>
      <c r="Q101" s="43">
        <f>SUM(E101:P101)</f>
        <v>1007715</v>
      </c>
      <c r="R101" s="53"/>
      <c r="S101" s="53"/>
      <c r="T101" s="43">
        <f>SUM($E101:E101)</f>
        <v>60358</v>
      </c>
      <c r="U101" s="43">
        <f>SUM($E101:F101)</f>
        <v>123359</v>
      </c>
      <c r="V101" s="43">
        <f>SUM($E101:G101)</f>
        <v>197722</v>
      </c>
      <c r="W101" s="43">
        <f>SUM($E101:H101)</f>
        <v>269775</v>
      </c>
      <c r="X101" s="43">
        <f>SUM($E101:I101)</f>
        <v>353570</v>
      </c>
      <c r="Y101" s="43">
        <f>SUM($E101:J101)</f>
        <v>444959</v>
      </c>
      <c r="Z101" s="43">
        <f>SUM($E101:K101)</f>
        <v>553557</v>
      </c>
      <c r="AA101" s="43">
        <f>SUM($E101:L101)</f>
        <v>668975</v>
      </c>
      <c r="AB101" s="43">
        <f>SUM($E101:M101)</f>
        <v>767713</v>
      </c>
      <c r="AC101" s="43">
        <f>SUM($E101:N101)</f>
        <v>862751</v>
      </c>
      <c r="AD101" s="43">
        <f>SUM($E101:O101)</f>
        <v>934383</v>
      </c>
      <c r="AE101" s="43">
        <f>SUM($E101:P101)</f>
        <v>1007715</v>
      </c>
      <c r="AF101" s="164"/>
      <c r="AG101" s="43">
        <f t="shared" si="27"/>
        <v>668975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5654</v>
      </c>
      <c r="F102" s="43">
        <v>5303</v>
      </c>
      <c r="G102" s="43">
        <v>5581</v>
      </c>
      <c r="H102" s="43">
        <v>6105</v>
      </c>
      <c r="I102" s="43">
        <v>5824</v>
      </c>
      <c r="J102" s="43">
        <v>5609</v>
      </c>
      <c r="K102" s="43">
        <v>5914</v>
      </c>
      <c r="L102" s="43">
        <v>5547</v>
      </c>
      <c r="M102" s="43">
        <v>5748</v>
      </c>
      <c r="N102" s="43">
        <v>6447</v>
      </c>
      <c r="O102" s="43">
        <v>5543</v>
      </c>
      <c r="P102" s="43">
        <v>4660</v>
      </c>
      <c r="Q102" s="43">
        <f>SUM(E102:P102)</f>
        <v>67935</v>
      </c>
      <c r="R102" s="28"/>
      <c r="S102" s="28"/>
      <c r="T102" s="43">
        <f>SUM($E102:E102)</f>
        <v>5654</v>
      </c>
      <c r="U102" s="43">
        <f>SUM($E102:F102)</f>
        <v>10957</v>
      </c>
      <c r="V102" s="43">
        <f>SUM($E102:G102)</f>
        <v>16538</v>
      </c>
      <c r="W102" s="43">
        <f>SUM($E102:H102)</f>
        <v>22643</v>
      </c>
      <c r="X102" s="43">
        <f>SUM($E102:I102)</f>
        <v>28467</v>
      </c>
      <c r="Y102" s="43">
        <f>SUM($E102:J102)</f>
        <v>34076</v>
      </c>
      <c r="Z102" s="43">
        <f>SUM($E102:K102)</f>
        <v>39990</v>
      </c>
      <c r="AA102" s="43">
        <f>SUM($E102:L102)</f>
        <v>45537</v>
      </c>
      <c r="AB102" s="43">
        <f>SUM($E102:M102)</f>
        <v>51285</v>
      </c>
      <c r="AC102" s="43">
        <f>SUM($E102:N102)</f>
        <v>57732</v>
      </c>
      <c r="AD102" s="43">
        <f>SUM($E102:O102)</f>
        <v>63275</v>
      </c>
      <c r="AE102" s="43">
        <f>SUM($E102:P102)</f>
        <v>67935</v>
      </c>
      <c r="AF102" s="164"/>
      <c r="AG102" s="43">
        <f t="shared" si="27"/>
        <v>45537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543</v>
      </c>
      <c r="F103" s="43">
        <v>648</v>
      </c>
      <c r="G103" s="43">
        <v>595</v>
      </c>
      <c r="H103" s="43">
        <v>809</v>
      </c>
      <c r="I103" s="43">
        <v>3535</v>
      </c>
      <c r="J103" s="43">
        <v>5571</v>
      </c>
      <c r="K103" s="43">
        <v>6515</v>
      </c>
      <c r="L103" s="43">
        <v>7357</v>
      </c>
      <c r="M103" s="43">
        <v>5053</v>
      </c>
      <c r="N103" s="43">
        <v>2263</v>
      </c>
      <c r="O103" s="43">
        <v>741</v>
      </c>
      <c r="P103" s="43">
        <v>551</v>
      </c>
      <c r="Q103" s="43">
        <f>SUM(E103:P103)</f>
        <v>34181</v>
      </c>
      <c r="R103" s="28"/>
      <c r="S103" s="28"/>
      <c r="T103" s="43">
        <f>SUM($E103:E103)</f>
        <v>543</v>
      </c>
      <c r="U103" s="43">
        <f>SUM($E103:F103)</f>
        <v>1191</v>
      </c>
      <c r="V103" s="43">
        <f>SUM($E103:G103)</f>
        <v>1786</v>
      </c>
      <c r="W103" s="43">
        <f>SUM($E103:H103)</f>
        <v>2595</v>
      </c>
      <c r="X103" s="43">
        <f>SUM($E103:I103)</f>
        <v>6130</v>
      </c>
      <c r="Y103" s="43">
        <f>SUM($E103:J103)</f>
        <v>11701</v>
      </c>
      <c r="Z103" s="43">
        <f>SUM($E103:K103)</f>
        <v>18216</v>
      </c>
      <c r="AA103" s="43">
        <f>SUM($E103:L103)</f>
        <v>25573</v>
      </c>
      <c r="AB103" s="43">
        <f>SUM($E103:M103)</f>
        <v>30626</v>
      </c>
      <c r="AC103" s="43">
        <f>SUM($E103:N103)</f>
        <v>32889</v>
      </c>
      <c r="AD103" s="43">
        <f>SUM($E103:O103)</f>
        <v>33630</v>
      </c>
      <c r="AE103" s="43">
        <f>SUM($E103:P103)</f>
        <v>34181</v>
      </c>
      <c r="AF103" s="164"/>
      <c r="AG103" s="43">
        <f t="shared" si="27"/>
        <v>25573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66555</v>
      </c>
      <c r="F104" s="43">
        <f t="shared" si="38"/>
        <v>68952</v>
      </c>
      <c r="G104" s="43">
        <f t="shared" si="38"/>
        <v>80539</v>
      </c>
      <c r="H104" s="43">
        <f t="shared" si="38"/>
        <v>78967</v>
      </c>
      <c r="I104" s="43">
        <f t="shared" si="38"/>
        <v>93154</v>
      </c>
      <c r="J104" s="43">
        <f t="shared" si="38"/>
        <v>102569</v>
      </c>
      <c r="K104" s="43">
        <f t="shared" si="38"/>
        <v>121027</v>
      </c>
      <c r="L104" s="43">
        <f t="shared" si="38"/>
        <v>128322</v>
      </c>
      <c r="M104" s="43">
        <f t="shared" si="38"/>
        <v>109539</v>
      </c>
      <c r="N104" s="43">
        <f t="shared" si="38"/>
        <v>103748</v>
      </c>
      <c r="O104" s="43">
        <f t="shared" si="38"/>
        <v>77916</v>
      </c>
      <c r="P104" s="43">
        <f t="shared" si="38"/>
        <v>78543</v>
      </c>
      <c r="Q104" s="43">
        <f t="shared" si="38"/>
        <v>1109831</v>
      </c>
      <c r="R104" s="28"/>
      <c r="S104" s="28"/>
      <c r="T104" s="43">
        <f t="shared" ref="T104:AE104" si="39">SUM(T101:T103)</f>
        <v>66555</v>
      </c>
      <c r="U104" s="43">
        <f t="shared" si="39"/>
        <v>135507</v>
      </c>
      <c r="V104" s="43">
        <f t="shared" si="39"/>
        <v>216046</v>
      </c>
      <c r="W104" s="43">
        <f t="shared" si="39"/>
        <v>295013</v>
      </c>
      <c r="X104" s="43">
        <f t="shared" si="39"/>
        <v>388167</v>
      </c>
      <c r="Y104" s="43">
        <f t="shared" si="39"/>
        <v>490736</v>
      </c>
      <c r="Z104" s="43">
        <f t="shared" si="39"/>
        <v>611763</v>
      </c>
      <c r="AA104" s="43">
        <f t="shared" si="39"/>
        <v>740085</v>
      </c>
      <c r="AB104" s="43">
        <f t="shared" si="39"/>
        <v>849624</v>
      </c>
      <c r="AC104" s="43">
        <f t="shared" si="39"/>
        <v>953372</v>
      </c>
      <c r="AD104" s="43">
        <f t="shared" si="39"/>
        <v>1031288</v>
      </c>
      <c r="AE104" s="43">
        <f t="shared" si="39"/>
        <v>1109831</v>
      </c>
      <c r="AF104" s="164"/>
      <c r="AG104" s="43">
        <f t="shared" si="27"/>
        <v>740085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63574</v>
      </c>
      <c r="F106" s="43">
        <v>53354</v>
      </c>
      <c r="G106" s="43">
        <v>49699</v>
      </c>
      <c r="H106" s="43">
        <v>44908</v>
      </c>
      <c r="I106" s="43">
        <v>56795</v>
      </c>
      <c r="J106" s="43">
        <v>65592</v>
      </c>
      <c r="K106" s="43">
        <v>81511</v>
      </c>
      <c r="L106" s="43">
        <v>85833</v>
      </c>
      <c r="M106" s="43">
        <v>72380</v>
      </c>
      <c r="N106" s="43">
        <v>72169</v>
      </c>
      <c r="O106" s="43">
        <v>55374</v>
      </c>
      <c r="P106" s="43">
        <v>52669</v>
      </c>
      <c r="Q106" s="43">
        <f>SUM(E106:P106)</f>
        <v>753858</v>
      </c>
      <c r="R106" s="53"/>
      <c r="S106" s="53"/>
      <c r="T106" s="43">
        <f>SUM($E106:E106)</f>
        <v>63574</v>
      </c>
      <c r="U106" s="43">
        <f>SUM($E106:F106)</f>
        <v>116928</v>
      </c>
      <c r="V106" s="43">
        <f>SUM($E106:G106)</f>
        <v>166627</v>
      </c>
      <c r="W106" s="43">
        <f>SUM($E106:H106)</f>
        <v>211535</v>
      </c>
      <c r="X106" s="43">
        <f>SUM($E106:I106)</f>
        <v>268330</v>
      </c>
      <c r="Y106" s="43">
        <f>SUM($E106:J106)</f>
        <v>333922</v>
      </c>
      <c r="Z106" s="43">
        <f>SUM($E106:K106)</f>
        <v>415433</v>
      </c>
      <c r="AA106" s="43">
        <f>SUM($E106:L106)</f>
        <v>501266</v>
      </c>
      <c r="AB106" s="43">
        <f>SUM($E106:M106)</f>
        <v>573646</v>
      </c>
      <c r="AC106" s="43">
        <f>SUM($E106:N106)</f>
        <v>645815</v>
      </c>
      <c r="AD106" s="43">
        <f>SUM($E106:O106)</f>
        <v>701189</v>
      </c>
      <c r="AE106" s="43">
        <f>SUM($E106:P106)</f>
        <v>753858</v>
      </c>
      <c r="AF106" s="164"/>
      <c r="AG106" s="43">
        <f t="shared" si="27"/>
        <v>501266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5602</v>
      </c>
      <c r="F107" s="43">
        <v>5247</v>
      </c>
      <c r="G107" s="43">
        <v>5852</v>
      </c>
      <c r="H107" s="43">
        <v>5511</v>
      </c>
      <c r="I107" s="43">
        <v>5551</v>
      </c>
      <c r="J107" s="43">
        <v>4788</v>
      </c>
      <c r="K107" s="43">
        <v>5303</v>
      </c>
      <c r="L107" s="43">
        <v>4511</v>
      </c>
      <c r="M107" s="43">
        <v>5060</v>
      </c>
      <c r="N107" s="43">
        <v>5519</v>
      </c>
      <c r="O107" s="43">
        <v>4773</v>
      </c>
      <c r="P107" s="43">
        <v>4226</v>
      </c>
      <c r="Q107" s="43">
        <f>SUM(E107:P107)</f>
        <v>61943</v>
      </c>
      <c r="R107" s="28"/>
      <c r="S107" s="28"/>
      <c r="T107" s="43">
        <f>SUM($E107:E107)</f>
        <v>5602</v>
      </c>
      <c r="U107" s="43">
        <f>SUM($E107:F107)</f>
        <v>10849</v>
      </c>
      <c r="V107" s="43">
        <f>SUM($E107:G107)</f>
        <v>16701</v>
      </c>
      <c r="W107" s="43">
        <f>SUM($E107:H107)</f>
        <v>22212</v>
      </c>
      <c r="X107" s="43">
        <f>SUM($E107:I107)</f>
        <v>27763</v>
      </c>
      <c r="Y107" s="43">
        <f>SUM($E107:J107)</f>
        <v>32551</v>
      </c>
      <c r="Z107" s="43">
        <f>SUM($E107:K107)</f>
        <v>37854</v>
      </c>
      <c r="AA107" s="43">
        <f>SUM($E107:L107)</f>
        <v>42365</v>
      </c>
      <c r="AB107" s="43">
        <f>SUM($E107:M107)</f>
        <v>47425</v>
      </c>
      <c r="AC107" s="43">
        <f>SUM($E107:N107)</f>
        <v>52944</v>
      </c>
      <c r="AD107" s="43">
        <f>SUM($E107:O107)</f>
        <v>57717</v>
      </c>
      <c r="AE107" s="43">
        <f>SUM($E107:P107)</f>
        <v>61943</v>
      </c>
      <c r="AF107" s="164"/>
      <c r="AG107" s="43">
        <f t="shared" si="27"/>
        <v>42365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927</v>
      </c>
      <c r="F108" s="43">
        <v>1024</v>
      </c>
      <c r="G108" s="43">
        <v>890</v>
      </c>
      <c r="H108" s="43">
        <v>518</v>
      </c>
      <c r="I108" s="43">
        <v>3020</v>
      </c>
      <c r="J108" s="43">
        <v>4832</v>
      </c>
      <c r="K108" s="43">
        <v>5153</v>
      </c>
      <c r="L108" s="43">
        <v>6221</v>
      </c>
      <c r="M108" s="43">
        <v>4175</v>
      </c>
      <c r="N108" s="43">
        <v>2164</v>
      </c>
      <c r="O108" s="43">
        <v>575</v>
      </c>
      <c r="P108" s="43">
        <v>413</v>
      </c>
      <c r="Q108" s="43">
        <f>SUM(E108:P108)</f>
        <v>29912</v>
      </c>
      <c r="R108" s="28"/>
      <c r="S108" s="28"/>
      <c r="T108" s="43">
        <f>SUM($E108:E108)</f>
        <v>927</v>
      </c>
      <c r="U108" s="43">
        <f>SUM($E108:F108)</f>
        <v>1951</v>
      </c>
      <c r="V108" s="43">
        <f>SUM($E108:G108)</f>
        <v>2841</v>
      </c>
      <c r="W108" s="43">
        <f>SUM($E108:H108)</f>
        <v>3359</v>
      </c>
      <c r="X108" s="43">
        <f>SUM($E108:I108)</f>
        <v>6379</v>
      </c>
      <c r="Y108" s="43">
        <f>SUM($E108:J108)</f>
        <v>11211</v>
      </c>
      <c r="Z108" s="43">
        <f>SUM($E108:K108)</f>
        <v>16364</v>
      </c>
      <c r="AA108" s="43">
        <f>SUM($E108:L108)</f>
        <v>22585</v>
      </c>
      <c r="AB108" s="43">
        <f>SUM($E108:M108)</f>
        <v>26760</v>
      </c>
      <c r="AC108" s="43">
        <f>SUM($E108:N108)</f>
        <v>28924</v>
      </c>
      <c r="AD108" s="43">
        <f>SUM($E108:O108)</f>
        <v>29499</v>
      </c>
      <c r="AE108" s="43">
        <f>SUM($E108:P108)</f>
        <v>29912</v>
      </c>
      <c r="AF108" s="164"/>
      <c r="AG108" s="43">
        <f t="shared" si="27"/>
        <v>22585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70103</v>
      </c>
      <c r="F109" s="43">
        <f t="shared" si="40"/>
        <v>59625</v>
      </c>
      <c r="G109" s="43">
        <f t="shared" si="40"/>
        <v>56441</v>
      </c>
      <c r="H109" s="43">
        <f t="shared" si="40"/>
        <v>50937</v>
      </c>
      <c r="I109" s="43">
        <f t="shared" si="40"/>
        <v>65366</v>
      </c>
      <c r="J109" s="43">
        <f t="shared" si="40"/>
        <v>75212</v>
      </c>
      <c r="K109" s="43">
        <f t="shared" si="40"/>
        <v>91967</v>
      </c>
      <c r="L109" s="43">
        <f t="shared" si="40"/>
        <v>96565</v>
      </c>
      <c r="M109" s="43">
        <f t="shared" si="40"/>
        <v>81615</v>
      </c>
      <c r="N109" s="43">
        <f t="shared" si="40"/>
        <v>79852</v>
      </c>
      <c r="O109" s="43">
        <f t="shared" si="40"/>
        <v>60722</v>
      </c>
      <c r="P109" s="43">
        <f t="shared" si="40"/>
        <v>57308</v>
      </c>
      <c r="Q109" s="43">
        <f t="shared" si="40"/>
        <v>845713</v>
      </c>
      <c r="R109" s="28"/>
      <c r="S109" s="28"/>
      <c r="T109" s="43">
        <f t="shared" ref="T109:AE109" si="41">SUM(T106:T108)</f>
        <v>70103</v>
      </c>
      <c r="U109" s="43">
        <f t="shared" si="41"/>
        <v>129728</v>
      </c>
      <c r="V109" s="43">
        <f t="shared" si="41"/>
        <v>186169</v>
      </c>
      <c r="W109" s="43">
        <f t="shared" si="41"/>
        <v>237106</v>
      </c>
      <c r="X109" s="43">
        <f t="shared" si="41"/>
        <v>302472</v>
      </c>
      <c r="Y109" s="43">
        <f t="shared" si="41"/>
        <v>377684</v>
      </c>
      <c r="Z109" s="43">
        <f t="shared" si="41"/>
        <v>469651</v>
      </c>
      <c r="AA109" s="43">
        <f t="shared" si="41"/>
        <v>566216</v>
      </c>
      <c r="AB109" s="43">
        <f t="shared" si="41"/>
        <v>647831</v>
      </c>
      <c r="AC109" s="43">
        <f t="shared" si="41"/>
        <v>727683</v>
      </c>
      <c r="AD109" s="43">
        <f t="shared" si="41"/>
        <v>788405</v>
      </c>
      <c r="AE109" s="43">
        <f t="shared" si="41"/>
        <v>845713</v>
      </c>
      <c r="AF109" s="164"/>
      <c r="AG109" s="43">
        <f t="shared" si="27"/>
        <v>566216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48882</v>
      </c>
      <c r="F111" s="37">
        <v>48602</v>
      </c>
      <c r="G111" s="37">
        <v>51348</v>
      </c>
      <c r="H111" s="37">
        <v>53154</v>
      </c>
      <c r="I111" s="37">
        <v>65183</v>
      </c>
      <c r="J111" s="37">
        <v>72416</v>
      </c>
      <c r="K111" s="37">
        <v>86216</v>
      </c>
      <c r="L111" s="37">
        <v>89431</v>
      </c>
      <c r="M111" s="37"/>
      <c r="N111" s="37"/>
      <c r="O111" s="37"/>
      <c r="P111" s="37"/>
      <c r="Q111" s="43">
        <f>SUM(E111:P111)</f>
        <v>515232</v>
      </c>
      <c r="R111" s="53"/>
      <c r="S111" s="53"/>
      <c r="T111" s="43">
        <f>SUM($E111:E111)</f>
        <v>48882</v>
      </c>
      <c r="U111" s="43">
        <f>SUM($E111:F111)</f>
        <v>97484</v>
      </c>
      <c r="V111" s="43">
        <f>SUM($E111:G111)</f>
        <v>148832</v>
      </c>
      <c r="W111" s="43">
        <f>SUM($E111:H111)</f>
        <v>201986</v>
      </c>
      <c r="X111" s="43">
        <f>SUM($E111:I111)</f>
        <v>267169</v>
      </c>
      <c r="Y111" s="43">
        <f>SUM($E111:J111)</f>
        <v>339585</v>
      </c>
      <c r="Z111" s="43">
        <f>SUM($E111:K111)</f>
        <v>425801</v>
      </c>
      <c r="AA111" s="43">
        <f>SUM($E111:L111)</f>
        <v>515232</v>
      </c>
      <c r="AB111" s="43">
        <f>SUM($E111:M111)</f>
        <v>515232</v>
      </c>
      <c r="AC111" s="43">
        <f>SUM($E111:N111)</f>
        <v>515232</v>
      </c>
      <c r="AD111" s="43">
        <f>SUM($E111:O111)</f>
        <v>515232</v>
      </c>
      <c r="AE111" s="43">
        <f>SUM($E111:P111)</f>
        <v>515232</v>
      </c>
      <c r="AF111" s="164"/>
      <c r="AG111" s="43">
        <f t="shared" si="27"/>
        <v>515232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4596</v>
      </c>
      <c r="F112" s="37">
        <v>4549</v>
      </c>
      <c r="G112" s="37">
        <v>4656</v>
      </c>
      <c r="H112" s="37">
        <v>4679</v>
      </c>
      <c r="I112" s="37">
        <v>4532</v>
      </c>
      <c r="J112" s="37">
        <v>4762</v>
      </c>
      <c r="K112" s="37">
        <v>4458</v>
      </c>
      <c r="L112" s="37">
        <v>4484</v>
      </c>
      <c r="M112" s="37"/>
      <c r="N112" s="37"/>
      <c r="O112" s="37"/>
      <c r="P112" s="37"/>
      <c r="Q112" s="43">
        <f>SUM(E112:P112)</f>
        <v>36716</v>
      </c>
      <c r="R112" s="28"/>
      <c r="S112" s="28"/>
      <c r="T112" s="43">
        <f>SUM($E112:E112)</f>
        <v>4596</v>
      </c>
      <c r="U112" s="43">
        <f>SUM($E112:F112)</f>
        <v>9145</v>
      </c>
      <c r="V112" s="43">
        <f>SUM($E112:G112)</f>
        <v>13801</v>
      </c>
      <c r="W112" s="43">
        <f>SUM($E112:H112)</f>
        <v>18480</v>
      </c>
      <c r="X112" s="43">
        <f>SUM($E112:I112)</f>
        <v>23012</v>
      </c>
      <c r="Y112" s="43">
        <f>SUM($E112:J112)</f>
        <v>27774</v>
      </c>
      <c r="Z112" s="43">
        <f>SUM($E112:K112)</f>
        <v>32232</v>
      </c>
      <c r="AA112" s="43">
        <f>SUM($E112:L112)</f>
        <v>36716</v>
      </c>
      <c r="AB112" s="43">
        <f>SUM($E112:M112)</f>
        <v>36716</v>
      </c>
      <c r="AC112" s="43">
        <f>SUM($E112:N112)</f>
        <v>36716</v>
      </c>
      <c r="AD112" s="43">
        <f>SUM($E112:O112)</f>
        <v>36716</v>
      </c>
      <c r="AE112" s="43">
        <f>SUM($E112:P112)</f>
        <v>36716</v>
      </c>
      <c r="AF112" s="164"/>
      <c r="AG112" s="43">
        <f t="shared" si="27"/>
        <v>36716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637</v>
      </c>
      <c r="F113" s="37">
        <v>970</v>
      </c>
      <c r="G113" s="37">
        <v>858</v>
      </c>
      <c r="H113" s="37">
        <v>566</v>
      </c>
      <c r="I113" s="37">
        <v>3026</v>
      </c>
      <c r="J113" s="37">
        <v>4873</v>
      </c>
      <c r="K113" s="37">
        <v>5304</v>
      </c>
      <c r="L113" s="37">
        <v>5816</v>
      </c>
      <c r="M113" s="37"/>
      <c r="N113" s="37"/>
      <c r="O113" s="37"/>
      <c r="P113" s="37"/>
      <c r="Q113" s="43">
        <f>SUM(E113:P113)</f>
        <v>22050</v>
      </c>
      <c r="R113" s="28"/>
      <c r="S113" s="28"/>
      <c r="T113" s="43">
        <f>SUM($E113:E113)</f>
        <v>637</v>
      </c>
      <c r="U113" s="43">
        <f>SUM($E113:F113)</f>
        <v>1607</v>
      </c>
      <c r="V113" s="43">
        <f>SUM($E113:G113)</f>
        <v>2465</v>
      </c>
      <c r="W113" s="43">
        <f>SUM($E113:H113)</f>
        <v>3031</v>
      </c>
      <c r="X113" s="43">
        <f>SUM($E113:I113)</f>
        <v>6057</v>
      </c>
      <c r="Y113" s="43">
        <f>SUM($E113:J113)</f>
        <v>10930</v>
      </c>
      <c r="Z113" s="43">
        <f>SUM($E113:K113)</f>
        <v>16234</v>
      </c>
      <c r="AA113" s="43">
        <f>SUM($E113:L113)</f>
        <v>22050</v>
      </c>
      <c r="AB113" s="43">
        <f>SUM($E113:M113)</f>
        <v>22050</v>
      </c>
      <c r="AC113" s="43">
        <f>SUM($E113:N113)</f>
        <v>22050</v>
      </c>
      <c r="AD113" s="43">
        <f>SUM($E113:O113)</f>
        <v>22050</v>
      </c>
      <c r="AE113" s="43">
        <f>SUM($E113:P113)</f>
        <v>22050</v>
      </c>
      <c r="AF113" s="164"/>
      <c r="AG113" s="43">
        <f t="shared" si="27"/>
        <v>22050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54115</v>
      </c>
      <c r="F114" s="43">
        <f t="shared" si="42"/>
        <v>54121</v>
      </c>
      <c r="G114" s="43">
        <f t="shared" si="42"/>
        <v>56862</v>
      </c>
      <c r="H114" s="43">
        <f t="shared" si="42"/>
        <v>58399</v>
      </c>
      <c r="I114" s="43">
        <f t="shared" si="42"/>
        <v>72741</v>
      </c>
      <c r="J114" s="43">
        <f t="shared" si="42"/>
        <v>82051</v>
      </c>
      <c r="K114" s="43">
        <f t="shared" si="42"/>
        <v>95978</v>
      </c>
      <c r="L114" s="43">
        <f t="shared" si="42"/>
        <v>99731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573998</v>
      </c>
      <c r="R114" s="28"/>
      <c r="S114" s="28"/>
      <c r="T114" s="43">
        <f t="shared" ref="T114:AE114" si="43">SUM(T111:T113)</f>
        <v>54115</v>
      </c>
      <c r="U114" s="43">
        <f t="shared" si="43"/>
        <v>108236</v>
      </c>
      <c r="V114" s="43">
        <f t="shared" si="43"/>
        <v>165098</v>
      </c>
      <c r="W114" s="43">
        <f t="shared" si="43"/>
        <v>223497</v>
      </c>
      <c r="X114" s="43">
        <f t="shared" si="43"/>
        <v>296238</v>
      </c>
      <c r="Y114" s="43">
        <f t="shared" si="43"/>
        <v>378289</v>
      </c>
      <c r="Z114" s="43">
        <f t="shared" si="43"/>
        <v>474267</v>
      </c>
      <c r="AA114" s="43">
        <f t="shared" si="43"/>
        <v>573998</v>
      </c>
      <c r="AB114" s="43">
        <f t="shared" si="43"/>
        <v>573998</v>
      </c>
      <c r="AC114" s="43">
        <f t="shared" si="43"/>
        <v>573998</v>
      </c>
      <c r="AD114" s="43">
        <f t="shared" si="43"/>
        <v>573998</v>
      </c>
      <c r="AE114" s="43">
        <f t="shared" si="43"/>
        <v>573998</v>
      </c>
      <c r="AF114" s="164"/>
      <c r="AG114" s="43">
        <f t="shared" si="27"/>
        <v>573998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123554</v>
      </c>
      <c r="F118" s="43">
        <f t="shared" si="44"/>
        <v>113029</v>
      </c>
      <c r="G118" s="43">
        <f t="shared" si="44"/>
        <v>136229</v>
      </c>
      <c r="H118" s="43">
        <f t="shared" si="44"/>
        <v>140777</v>
      </c>
      <c r="I118" s="43">
        <f t="shared" si="44"/>
        <v>144926</v>
      </c>
      <c r="J118" s="43">
        <f t="shared" si="44"/>
        <v>149330</v>
      </c>
      <c r="K118" s="43">
        <f t="shared" si="44"/>
        <v>182489</v>
      </c>
      <c r="L118" s="43">
        <f t="shared" si="44"/>
        <v>175094</v>
      </c>
      <c r="M118" s="43">
        <f t="shared" si="44"/>
        <v>154809</v>
      </c>
      <c r="N118" s="43">
        <f t="shared" si="44"/>
        <v>144461</v>
      </c>
      <c r="O118" s="43">
        <f t="shared" si="44"/>
        <v>130442</v>
      </c>
      <c r="P118" s="43">
        <f t="shared" si="44"/>
        <v>136185</v>
      </c>
      <c r="Q118" s="43">
        <f t="shared" ref="Q118:Q127" si="45">SUM(E118:P118)</f>
        <v>1731325</v>
      </c>
      <c r="R118" s="44"/>
      <c r="S118" s="44"/>
      <c r="T118" s="43">
        <f>SUM($E118:E118)</f>
        <v>123554</v>
      </c>
      <c r="U118" s="43">
        <f>SUM($E118:F118)</f>
        <v>236583</v>
      </c>
      <c r="V118" s="43">
        <f>SUM($E118:G118)</f>
        <v>372812</v>
      </c>
      <c r="W118" s="43">
        <f>SUM($E118:H118)</f>
        <v>513589</v>
      </c>
      <c r="X118" s="43">
        <f>SUM($E118:I118)</f>
        <v>658515</v>
      </c>
      <c r="Y118" s="43">
        <f>SUM($E118:J118)</f>
        <v>807845</v>
      </c>
      <c r="Z118" s="43">
        <f>SUM($E118:K118)</f>
        <v>990334</v>
      </c>
      <c r="AA118" s="43">
        <f>SUM($E118:L118)</f>
        <v>1165428</v>
      </c>
      <c r="AB118" s="43">
        <f>SUM($E118:M118)</f>
        <v>1320237</v>
      </c>
      <c r="AC118" s="43">
        <f>SUM($E118:N118)</f>
        <v>1464698</v>
      </c>
      <c r="AD118" s="43">
        <f>SUM($E118:O118)</f>
        <v>1595140</v>
      </c>
      <c r="AE118" s="43">
        <f>SUM($E118:P118)</f>
        <v>1731325</v>
      </c>
      <c r="AF118" s="164"/>
      <c r="AG118" s="43">
        <f t="shared" si="27"/>
        <v>1165428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118036</v>
      </c>
      <c r="F119" s="43">
        <f t="shared" si="44"/>
        <v>111016</v>
      </c>
      <c r="G119" s="43">
        <f t="shared" si="44"/>
        <v>139573</v>
      </c>
      <c r="H119" s="43">
        <f t="shared" si="44"/>
        <v>131800</v>
      </c>
      <c r="I119" s="43">
        <f t="shared" si="44"/>
        <v>145444</v>
      </c>
      <c r="J119" s="43">
        <f t="shared" si="44"/>
        <v>155851</v>
      </c>
      <c r="K119" s="43">
        <f t="shared" si="44"/>
        <v>178320</v>
      </c>
      <c r="L119" s="43">
        <f t="shared" si="44"/>
        <v>177075</v>
      </c>
      <c r="M119" s="43">
        <f t="shared" si="44"/>
        <v>157323</v>
      </c>
      <c r="N119" s="43">
        <f t="shared" si="44"/>
        <v>154320</v>
      </c>
      <c r="O119" s="43">
        <f t="shared" si="44"/>
        <v>141654</v>
      </c>
      <c r="P119" s="43">
        <f t="shared" si="44"/>
        <v>141618</v>
      </c>
      <c r="Q119" s="43">
        <f t="shared" si="45"/>
        <v>1752030</v>
      </c>
      <c r="R119" s="44"/>
      <c r="S119" s="44"/>
      <c r="T119" s="43">
        <f>SUM($E119:E119)</f>
        <v>118036</v>
      </c>
      <c r="U119" s="43">
        <f>SUM($E119:F119)</f>
        <v>229052</v>
      </c>
      <c r="V119" s="43">
        <f>SUM($E119:G119)</f>
        <v>368625</v>
      </c>
      <c r="W119" s="43">
        <f>SUM($E119:H119)</f>
        <v>500425</v>
      </c>
      <c r="X119" s="43">
        <f>SUM($E119:I119)</f>
        <v>645869</v>
      </c>
      <c r="Y119" s="43">
        <f>SUM($E119:J119)</f>
        <v>801720</v>
      </c>
      <c r="Z119" s="43">
        <f>SUM($E119:K119)</f>
        <v>980040</v>
      </c>
      <c r="AA119" s="43">
        <f>SUM($E119:L119)</f>
        <v>1157115</v>
      </c>
      <c r="AB119" s="43">
        <f>SUM($E119:M119)</f>
        <v>1314438</v>
      </c>
      <c r="AC119" s="43">
        <f>SUM($E119:N119)</f>
        <v>1468758</v>
      </c>
      <c r="AD119" s="43">
        <f>SUM($E119:O119)</f>
        <v>1610412</v>
      </c>
      <c r="AE119" s="43">
        <f>SUM($E119:P119)</f>
        <v>1752030</v>
      </c>
      <c r="AF119" s="164"/>
      <c r="AG119" s="43">
        <f t="shared" si="27"/>
        <v>1157115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126810</v>
      </c>
      <c r="F120" s="43">
        <f t="shared" si="44"/>
        <v>123216</v>
      </c>
      <c r="G120" s="43">
        <f t="shared" si="44"/>
        <v>140815</v>
      </c>
      <c r="H120" s="43">
        <f t="shared" si="44"/>
        <v>138333</v>
      </c>
      <c r="I120" s="43">
        <f t="shared" si="44"/>
        <v>157985</v>
      </c>
      <c r="J120" s="43">
        <f t="shared" si="44"/>
        <v>159659</v>
      </c>
      <c r="K120" s="43">
        <f t="shared" si="44"/>
        <v>180188</v>
      </c>
      <c r="L120" s="43">
        <f t="shared" si="44"/>
        <v>186300</v>
      </c>
      <c r="M120" s="43">
        <f t="shared" si="44"/>
        <v>156538</v>
      </c>
      <c r="N120" s="43">
        <f t="shared" si="44"/>
        <v>142809</v>
      </c>
      <c r="O120" s="43">
        <f t="shared" si="44"/>
        <v>117791</v>
      </c>
      <c r="P120" s="43">
        <f t="shared" si="44"/>
        <v>115854</v>
      </c>
      <c r="Q120" s="43">
        <f t="shared" si="45"/>
        <v>1746298</v>
      </c>
      <c r="R120" s="44"/>
      <c r="S120" s="44"/>
      <c r="T120" s="43">
        <f>SUM($E120:E120)</f>
        <v>126810</v>
      </c>
      <c r="U120" s="43">
        <f>SUM($E120:F120)</f>
        <v>250026</v>
      </c>
      <c r="V120" s="43">
        <f>SUM($E120:G120)</f>
        <v>390841</v>
      </c>
      <c r="W120" s="43">
        <f>SUM($E120:H120)</f>
        <v>529174</v>
      </c>
      <c r="X120" s="43">
        <f>SUM($E120:I120)</f>
        <v>687159</v>
      </c>
      <c r="Y120" s="43">
        <f>SUM($E120:J120)</f>
        <v>846818</v>
      </c>
      <c r="Z120" s="43">
        <f>SUM($E120:K120)</f>
        <v>1027006</v>
      </c>
      <c r="AA120" s="43">
        <f>SUM($E120:L120)</f>
        <v>1213306</v>
      </c>
      <c r="AB120" s="43">
        <f>SUM($E120:M120)</f>
        <v>1369844</v>
      </c>
      <c r="AC120" s="43">
        <f>SUM($E120:N120)</f>
        <v>1512653</v>
      </c>
      <c r="AD120" s="43">
        <f>SUM($E120:O120)</f>
        <v>1630444</v>
      </c>
      <c r="AE120" s="43">
        <f>SUM($E120:P120)</f>
        <v>1746298</v>
      </c>
      <c r="AF120" s="164"/>
      <c r="AG120" s="43">
        <f t="shared" si="27"/>
        <v>1213306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109126</v>
      </c>
      <c r="F121" s="43">
        <f t="shared" si="44"/>
        <v>104215</v>
      </c>
      <c r="G121" s="43">
        <f t="shared" si="44"/>
        <v>114942</v>
      </c>
      <c r="H121" s="43">
        <f t="shared" si="44"/>
        <v>115487</v>
      </c>
      <c r="I121" s="43">
        <f t="shared" si="44"/>
        <v>128609</v>
      </c>
      <c r="J121" s="43">
        <f t="shared" si="44"/>
        <v>124579</v>
      </c>
      <c r="K121" s="43">
        <f t="shared" si="44"/>
        <v>152128</v>
      </c>
      <c r="L121" s="43">
        <f t="shared" si="44"/>
        <v>157869</v>
      </c>
      <c r="M121" s="43">
        <f t="shared" si="44"/>
        <v>140202</v>
      </c>
      <c r="N121" s="43">
        <f t="shared" si="44"/>
        <v>137500</v>
      </c>
      <c r="O121" s="43">
        <f t="shared" si="44"/>
        <v>126865</v>
      </c>
      <c r="P121" s="43">
        <f t="shared" si="44"/>
        <v>123263</v>
      </c>
      <c r="Q121" s="43">
        <f t="shared" si="45"/>
        <v>1534785</v>
      </c>
      <c r="R121" s="44"/>
      <c r="S121" s="44"/>
      <c r="T121" s="43">
        <f>SUM($E121:E121)</f>
        <v>109126</v>
      </c>
      <c r="U121" s="43">
        <f>SUM($E121:F121)</f>
        <v>213341</v>
      </c>
      <c r="V121" s="43">
        <f>SUM($E121:G121)</f>
        <v>328283</v>
      </c>
      <c r="W121" s="43">
        <f>SUM($E121:H121)</f>
        <v>443770</v>
      </c>
      <c r="X121" s="43">
        <f>SUM($E121:I121)</f>
        <v>572379</v>
      </c>
      <c r="Y121" s="43">
        <f>SUM($E121:J121)</f>
        <v>696958</v>
      </c>
      <c r="Z121" s="43">
        <f>SUM($E121:K121)</f>
        <v>849086</v>
      </c>
      <c r="AA121" s="43">
        <f>SUM($E121:L121)</f>
        <v>1006955</v>
      </c>
      <c r="AB121" s="43">
        <f>SUM($E121:M121)</f>
        <v>1147157</v>
      </c>
      <c r="AC121" s="43">
        <f>SUM($E121:N121)</f>
        <v>1284657</v>
      </c>
      <c r="AD121" s="43">
        <f>SUM($E121:O121)</f>
        <v>1411522</v>
      </c>
      <c r="AE121" s="43">
        <f>SUM($E121:P121)</f>
        <v>1534785</v>
      </c>
      <c r="AF121" s="164"/>
      <c r="AG121" s="43">
        <f t="shared" si="27"/>
        <v>1006955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114697</v>
      </c>
      <c r="F122" s="43">
        <f t="shared" si="44"/>
        <v>108574</v>
      </c>
      <c r="G122" s="43">
        <f t="shared" si="44"/>
        <v>126560</v>
      </c>
      <c r="H122" s="43">
        <f t="shared" si="44"/>
        <v>129969</v>
      </c>
      <c r="I122" s="43">
        <f t="shared" si="44"/>
        <v>138045</v>
      </c>
      <c r="J122" s="43">
        <f t="shared" si="44"/>
        <v>143907</v>
      </c>
      <c r="K122" s="43">
        <f t="shared" si="44"/>
        <v>166880</v>
      </c>
      <c r="L122" s="43">
        <f t="shared" si="44"/>
        <v>166109</v>
      </c>
      <c r="M122" s="43">
        <f t="shared" si="44"/>
        <v>150862</v>
      </c>
      <c r="N122" s="43">
        <f t="shared" si="44"/>
        <v>150993</v>
      </c>
      <c r="O122" s="43">
        <f t="shared" si="44"/>
        <v>139643</v>
      </c>
      <c r="P122" s="43">
        <f t="shared" si="44"/>
        <v>146466</v>
      </c>
      <c r="Q122" s="43">
        <f t="shared" si="45"/>
        <v>1682705</v>
      </c>
      <c r="R122" s="44"/>
      <c r="S122" s="44"/>
      <c r="T122" s="43">
        <f>SUM($E122:E122)</f>
        <v>114697</v>
      </c>
      <c r="U122" s="43">
        <f>SUM($E122:F122)</f>
        <v>223271</v>
      </c>
      <c r="V122" s="43">
        <f>SUM($E122:G122)</f>
        <v>349831</v>
      </c>
      <c r="W122" s="43">
        <f>SUM($E122:H122)</f>
        <v>479800</v>
      </c>
      <c r="X122" s="43">
        <f>SUM($E122:I122)</f>
        <v>617845</v>
      </c>
      <c r="Y122" s="43">
        <f>SUM($E122:J122)</f>
        <v>761752</v>
      </c>
      <c r="Z122" s="43">
        <f>SUM($E122:K122)</f>
        <v>928632</v>
      </c>
      <c r="AA122" s="43">
        <f>SUM($E122:L122)</f>
        <v>1094741</v>
      </c>
      <c r="AB122" s="43">
        <f>SUM($E122:M122)</f>
        <v>1245603</v>
      </c>
      <c r="AC122" s="43">
        <f>SUM($E122:N122)</f>
        <v>1396596</v>
      </c>
      <c r="AD122" s="43">
        <f>SUM($E122:O122)</f>
        <v>1536239</v>
      </c>
      <c r="AE122" s="43">
        <f>SUM($E122:P122)</f>
        <v>1682705</v>
      </c>
      <c r="AF122" s="164"/>
      <c r="AG122" s="43">
        <f t="shared" si="27"/>
        <v>1094741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133940</v>
      </c>
      <c r="F123" s="43">
        <f t="shared" si="44"/>
        <v>124410</v>
      </c>
      <c r="G123" s="43">
        <f t="shared" si="44"/>
        <v>142604</v>
      </c>
      <c r="H123" s="43">
        <f t="shared" si="44"/>
        <v>150233</v>
      </c>
      <c r="I123" s="43">
        <f t="shared" si="44"/>
        <v>157391</v>
      </c>
      <c r="J123" s="43">
        <f t="shared" si="44"/>
        <v>160791</v>
      </c>
      <c r="K123" s="43">
        <f t="shared" si="44"/>
        <v>176862</v>
      </c>
      <c r="L123" s="43">
        <f t="shared" si="44"/>
        <v>181478</v>
      </c>
      <c r="M123" s="43">
        <f t="shared" si="44"/>
        <v>163387</v>
      </c>
      <c r="N123" s="43">
        <f t="shared" si="44"/>
        <v>160378</v>
      </c>
      <c r="O123" s="43">
        <f t="shared" si="44"/>
        <v>148414</v>
      </c>
      <c r="P123" s="43">
        <f t="shared" si="44"/>
        <v>156441</v>
      </c>
      <c r="Q123" s="43">
        <f t="shared" si="45"/>
        <v>1856329</v>
      </c>
      <c r="R123" s="44"/>
      <c r="S123" s="44"/>
      <c r="T123" s="43">
        <f>SUM($E123:E123)</f>
        <v>133940</v>
      </c>
      <c r="U123" s="43">
        <f>SUM($E123:F123)</f>
        <v>258350</v>
      </c>
      <c r="V123" s="43">
        <f>SUM($E123:G123)</f>
        <v>400954</v>
      </c>
      <c r="W123" s="43">
        <f>SUM($E123:H123)</f>
        <v>551187</v>
      </c>
      <c r="X123" s="43">
        <f>SUM($E123:I123)</f>
        <v>708578</v>
      </c>
      <c r="Y123" s="43">
        <f>SUM($E123:J123)</f>
        <v>869369</v>
      </c>
      <c r="Z123" s="43">
        <f>SUM($E123:K123)</f>
        <v>1046231</v>
      </c>
      <c r="AA123" s="43">
        <f>SUM($E123:L123)</f>
        <v>1227709</v>
      </c>
      <c r="AB123" s="43">
        <f>SUM($E123:M123)</f>
        <v>1391096</v>
      </c>
      <c r="AC123" s="43">
        <f>SUM($E123:N123)</f>
        <v>1551474</v>
      </c>
      <c r="AD123" s="43">
        <f>SUM($E123:O123)</f>
        <v>1699888</v>
      </c>
      <c r="AE123" s="43">
        <f>SUM($E123:P123)</f>
        <v>1856329</v>
      </c>
      <c r="AF123" s="164"/>
      <c r="AG123" s="43">
        <f t="shared" si="27"/>
        <v>1227709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135758</v>
      </c>
      <c r="F124" s="43">
        <f t="shared" si="44"/>
        <v>136169</v>
      </c>
      <c r="G124" s="43">
        <f t="shared" si="44"/>
        <v>154407</v>
      </c>
      <c r="H124" s="43">
        <f t="shared" si="44"/>
        <v>155554</v>
      </c>
      <c r="I124" s="43">
        <f t="shared" si="44"/>
        <v>162457</v>
      </c>
      <c r="J124" s="43">
        <f t="shared" si="44"/>
        <v>164518</v>
      </c>
      <c r="K124" s="43">
        <f t="shared" si="44"/>
        <v>183281</v>
      </c>
      <c r="L124" s="43">
        <f t="shared" si="44"/>
        <v>183419</v>
      </c>
      <c r="M124" s="43">
        <f t="shared" si="44"/>
        <v>169845</v>
      </c>
      <c r="N124" s="43">
        <f t="shared" si="44"/>
        <v>166390</v>
      </c>
      <c r="O124" s="43">
        <f t="shared" si="44"/>
        <v>155069</v>
      </c>
      <c r="P124" s="43">
        <f t="shared" si="44"/>
        <v>161835</v>
      </c>
      <c r="Q124" s="43">
        <f t="shared" si="45"/>
        <v>1928702</v>
      </c>
      <c r="R124" s="44"/>
      <c r="S124" s="44"/>
      <c r="T124" s="43">
        <f>SUM($E124:E124)</f>
        <v>135758</v>
      </c>
      <c r="U124" s="43">
        <f>SUM($E124:F124)</f>
        <v>271927</v>
      </c>
      <c r="V124" s="43">
        <f>SUM($E124:G124)</f>
        <v>426334</v>
      </c>
      <c r="W124" s="43">
        <f>SUM($E124:H124)</f>
        <v>581888</v>
      </c>
      <c r="X124" s="43">
        <f>SUM($E124:I124)</f>
        <v>744345</v>
      </c>
      <c r="Y124" s="43">
        <f>SUM($E124:J124)</f>
        <v>908863</v>
      </c>
      <c r="Z124" s="43">
        <f>SUM($E124:K124)</f>
        <v>1092144</v>
      </c>
      <c r="AA124" s="43">
        <f>SUM($E124:L124)</f>
        <v>1275563</v>
      </c>
      <c r="AB124" s="43">
        <f>SUM($E124:M124)</f>
        <v>1445408</v>
      </c>
      <c r="AC124" s="43">
        <f>SUM($E124:N124)</f>
        <v>1611798</v>
      </c>
      <c r="AD124" s="43">
        <f>SUM($E124:O124)</f>
        <v>1766867</v>
      </c>
      <c r="AE124" s="43">
        <f>SUM($E124:P124)</f>
        <v>1928702</v>
      </c>
      <c r="AF124" s="164"/>
      <c r="AG124" s="43">
        <f t="shared" si="27"/>
        <v>1275563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140060</v>
      </c>
      <c r="F125" s="43">
        <f t="shared" si="44"/>
        <v>136761</v>
      </c>
      <c r="G125" s="43">
        <f t="shared" si="44"/>
        <v>159384</v>
      </c>
      <c r="H125" s="43">
        <f t="shared" si="44"/>
        <v>149604</v>
      </c>
      <c r="I125" s="43">
        <f t="shared" si="44"/>
        <v>165113</v>
      </c>
      <c r="J125" s="43">
        <f t="shared" si="44"/>
        <v>169360</v>
      </c>
      <c r="K125" s="43">
        <f t="shared" si="44"/>
        <v>190322</v>
      </c>
      <c r="L125" s="43">
        <f t="shared" si="44"/>
        <v>194898</v>
      </c>
      <c r="M125" s="43">
        <f t="shared" si="44"/>
        <v>173776</v>
      </c>
      <c r="N125" s="43">
        <f t="shared" si="44"/>
        <v>169999</v>
      </c>
      <c r="O125" s="43">
        <f t="shared" si="44"/>
        <v>153557</v>
      </c>
      <c r="P125" s="43">
        <f t="shared" si="44"/>
        <v>160882</v>
      </c>
      <c r="Q125" s="43">
        <f t="shared" si="45"/>
        <v>1963716</v>
      </c>
      <c r="R125" s="44"/>
      <c r="S125" s="44"/>
      <c r="T125" s="43">
        <f>SUM($E125:E125)</f>
        <v>140060</v>
      </c>
      <c r="U125" s="43">
        <f>SUM($E125:F125)</f>
        <v>276821</v>
      </c>
      <c r="V125" s="43">
        <f>SUM($E125:G125)</f>
        <v>436205</v>
      </c>
      <c r="W125" s="43">
        <f>SUM($E125:H125)</f>
        <v>585809</v>
      </c>
      <c r="X125" s="43">
        <f>SUM($E125:I125)</f>
        <v>750922</v>
      </c>
      <c r="Y125" s="43">
        <f>SUM($E125:J125)</f>
        <v>920282</v>
      </c>
      <c r="Z125" s="43">
        <f>SUM($E125:K125)</f>
        <v>1110604</v>
      </c>
      <c r="AA125" s="43">
        <f>SUM($E125:L125)</f>
        <v>1305502</v>
      </c>
      <c r="AB125" s="43">
        <f>SUM($E125:M125)</f>
        <v>1479278</v>
      </c>
      <c r="AC125" s="43">
        <f>SUM($E125:N125)</f>
        <v>1649277</v>
      </c>
      <c r="AD125" s="43">
        <f>SUM($E125:O125)</f>
        <v>1802834</v>
      </c>
      <c r="AE125" s="43">
        <f>SUM($E125:P125)</f>
        <v>1963716</v>
      </c>
      <c r="AF125" s="164"/>
      <c r="AG125" s="43">
        <f t="shared" si="27"/>
        <v>1305502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137190</v>
      </c>
      <c r="F126" s="43">
        <f t="shared" si="44"/>
        <v>128384</v>
      </c>
      <c r="G126" s="43">
        <f t="shared" si="44"/>
        <v>146966</v>
      </c>
      <c r="H126" s="43">
        <f t="shared" si="44"/>
        <v>144009</v>
      </c>
      <c r="I126" s="43">
        <f t="shared" si="44"/>
        <v>160095</v>
      </c>
      <c r="J126" s="43">
        <f t="shared" si="44"/>
        <v>166383</v>
      </c>
      <c r="K126" s="43">
        <f t="shared" si="44"/>
        <v>185403</v>
      </c>
      <c r="L126" s="43">
        <f t="shared" si="44"/>
        <v>187226</v>
      </c>
      <c r="M126" s="43">
        <f t="shared" si="44"/>
        <v>161639</v>
      </c>
      <c r="N126" s="43">
        <f t="shared" si="44"/>
        <v>153275</v>
      </c>
      <c r="O126" s="43">
        <f t="shared" si="44"/>
        <v>131661</v>
      </c>
      <c r="P126" s="43">
        <f t="shared" si="44"/>
        <v>140186</v>
      </c>
      <c r="Q126" s="43">
        <f t="shared" si="45"/>
        <v>1842417</v>
      </c>
      <c r="R126" s="44"/>
      <c r="S126" s="44"/>
      <c r="T126" s="43">
        <f>SUM($E126:E126)</f>
        <v>137190</v>
      </c>
      <c r="U126" s="43">
        <f>SUM($E126:F126)</f>
        <v>265574</v>
      </c>
      <c r="V126" s="43">
        <f>SUM($E126:G126)</f>
        <v>412540</v>
      </c>
      <c r="W126" s="43">
        <f>SUM($E126:H126)</f>
        <v>556549</v>
      </c>
      <c r="X126" s="43">
        <f>SUM($E126:I126)</f>
        <v>716644</v>
      </c>
      <c r="Y126" s="43">
        <f>SUM($E126:J126)</f>
        <v>883027</v>
      </c>
      <c r="Z126" s="43">
        <f>SUM($E126:K126)</f>
        <v>1068430</v>
      </c>
      <c r="AA126" s="43">
        <f>SUM($E126:L126)</f>
        <v>1255656</v>
      </c>
      <c r="AB126" s="43">
        <f>SUM($E126:M126)</f>
        <v>1417295</v>
      </c>
      <c r="AC126" s="43">
        <f>SUM($E126:N126)</f>
        <v>1570570</v>
      </c>
      <c r="AD126" s="43">
        <f>SUM($E126:O126)</f>
        <v>1702231</v>
      </c>
      <c r="AE126" s="43">
        <f>SUM($E126:P126)</f>
        <v>1842417</v>
      </c>
      <c r="AF126" s="164"/>
      <c r="AG126" s="43">
        <f t="shared" si="27"/>
        <v>1255656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113526</v>
      </c>
      <c r="F127" s="43">
        <f t="shared" si="44"/>
        <v>101055</v>
      </c>
      <c r="G127" s="43">
        <f t="shared" si="44"/>
        <v>112123</v>
      </c>
      <c r="H127" s="43">
        <f t="shared" si="44"/>
        <v>113490</v>
      </c>
      <c r="I127" s="43">
        <f t="shared" si="44"/>
        <v>129858</v>
      </c>
      <c r="J127" s="43">
        <f t="shared" si="44"/>
        <v>133588</v>
      </c>
      <c r="K127" s="43">
        <f t="shared" si="44"/>
        <v>151497</v>
      </c>
      <c r="L127" s="43">
        <f t="shared" si="44"/>
        <v>140119</v>
      </c>
      <c r="M127" s="43">
        <f t="shared" si="44"/>
        <v>123666</v>
      </c>
      <c r="N127" s="43">
        <f t="shared" si="44"/>
        <v>114505</v>
      </c>
      <c r="O127" s="43">
        <f t="shared" si="44"/>
        <v>98863</v>
      </c>
      <c r="P127" s="43">
        <f t="shared" si="44"/>
        <v>107038</v>
      </c>
      <c r="Q127" s="43">
        <f t="shared" si="45"/>
        <v>1439328</v>
      </c>
      <c r="R127" s="44"/>
      <c r="S127" s="44"/>
      <c r="T127" s="43">
        <f>SUM($E127:E127)</f>
        <v>113526</v>
      </c>
      <c r="U127" s="43">
        <f>SUM($E127:F127)</f>
        <v>214581</v>
      </c>
      <c r="V127" s="43">
        <f>SUM($E127:G127)</f>
        <v>326704</v>
      </c>
      <c r="W127" s="43">
        <f>SUM($E127:H127)</f>
        <v>440194</v>
      </c>
      <c r="X127" s="43">
        <f>SUM($E127:I127)</f>
        <v>570052</v>
      </c>
      <c r="Y127" s="43">
        <f>SUM($E127:J127)</f>
        <v>703640</v>
      </c>
      <c r="Z127" s="43">
        <f>SUM($E127:K127)</f>
        <v>855137</v>
      </c>
      <c r="AA127" s="43">
        <f>SUM($E127:L127)</f>
        <v>995256</v>
      </c>
      <c r="AB127" s="43">
        <f>SUM($E127:M127)</f>
        <v>1118922</v>
      </c>
      <c r="AC127" s="43">
        <f>SUM($E127:N127)</f>
        <v>1233427</v>
      </c>
      <c r="AD127" s="43">
        <f>SUM($E127:O127)</f>
        <v>1332290</v>
      </c>
      <c r="AE127" s="43">
        <f>SUM($E127:P127)</f>
        <v>1439328</v>
      </c>
      <c r="AF127" s="164"/>
      <c r="AG127" s="43">
        <f t="shared" si="27"/>
        <v>995256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6">SUMIFS(E$11:E$115,$A$11:$A$115,$A128,$C$11:$C$115,$C128)</f>
        <v>89247</v>
      </c>
      <c r="F128" s="43">
        <f t="shared" si="46"/>
        <v>80449</v>
      </c>
      <c r="G128" s="43">
        <f t="shared" si="46"/>
        <v>97685</v>
      </c>
      <c r="H128" s="43">
        <f t="shared" si="46"/>
        <v>98157</v>
      </c>
      <c r="I128" s="43">
        <f t="shared" si="46"/>
        <v>111274</v>
      </c>
      <c r="J128" s="43">
        <f t="shared" si="46"/>
        <v>119780</v>
      </c>
      <c r="K128" s="43">
        <f t="shared" si="46"/>
        <v>139386</v>
      </c>
      <c r="L128" s="43">
        <f t="shared" si="46"/>
        <v>136570</v>
      </c>
      <c r="M128" s="43">
        <f t="shared" si="46"/>
        <v>123010</v>
      </c>
      <c r="N128" s="43">
        <f t="shared" si="46"/>
        <v>113225</v>
      </c>
      <c r="O128" s="43">
        <f t="shared" si="46"/>
        <v>94325</v>
      </c>
      <c r="P128" s="43">
        <f t="shared" si="46"/>
        <v>94430</v>
      </c>
      <c r="Q128" s="43">
        <f t="shared" ref="Q128:Q131" si="47">SUM(E128:P128)</f>
        <v>1297538</v>
      </c>
      <c r="R128" s="44"/>
      <c r="S128" s="44"/>
      <c r="T128" s="43">
        <f>SUM($E128:E128)</f>
        <v>89247</v>
      </c>
      <c r="U128" s="43">
        <f>SUM($E128:F128)</f>
        <v>169696</v>
      </c>
      <c r="V128" s="43">
        <f>SUM($E128:G128)</f>
        <v>267381</v>
      </c>
      <c r="W128" s="43">
        <f>SUM($E128:H128)</f>
        <v>365538</v>
      </c>
      <c r="X128" s="43">
        <f>SUM($E128:I128)</f>
        <v>476812</v>
      </c>
      <c r="Y128" s="43">
        <f>SUM($E128:J128)</f>
        <v>596592</v>
      </c>
      <c r="Z128" s="43">
        <f>SUM($E128:K128)</f>
        <v>735978</v>
      </c>
      <c r="AA128" s="43">
        <f>SUM($E128:L128)</f>
        <v>872548</v>
      </c>
      <c r="AB128" s="43">
        <f>SUM($E128:M128)</f>
        <v>995558</v>
      </c>
      <c r="AC128" s="43">
        <f>SUM($E128:N128)</f>
        <v>1108783</v>
      </c>
      <c r="AD128" s="43">
        <f>SUM($E128:O128)</f>
        <v>1203108</v>
      </c>
      <c r="AE128" s="43">
        <f>SUM($E128:P128)</f>
        <v>1297538</v>
      </c>
      <c r="AF128" s="164"/>
      <c r="AG128" s="43">
        <f t="shared" si="27"/>
        <v>872548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6"/>
        <v>84279</v>
      </c>
      <c r="F129" s="43">
        <f t="shared" si="46"/>
        <v>78522</v>
      </c>
      <c r="G129" s="43">
        <f t="shared" si="46"/>
        <v>91070</v>
      </c>
      <c r="H129" s="43">
        <f t="shared" si="46"/>
        <v>95894</v>
      </c>
      <c r="I129" s="43">
        <f t="shared" si="46"/>
        <v>109949</v>
      </c>
      <c r="J129" s="43">
        <f t="shared" si="46"/>
        <v>111482</v>
      </c>
      <c r="K129" s="43">
        <f t="shared" si="46"/>
        <v>131945</v>
      </c>
      <c r="L129" s="43">
        <f t="shared" si="46"/>
        <v>133473</v>
      </c>
      <c r="M129" s="43">
        <f t="shared" si="46"/>
        <v>123220</v>
      </c>
      <c r="N129" s="43">
        <f t="shared" si="46"/>
        <v>115490</v>
      </c>
      <c r="O129" s="43">
        <f t="shared" si="46"/>
        <v>98712</v>
      </c>
      <c r="P129" s="43">
        <f t="shared" si="46"/>
        <v>104202</v>
      </c>
      <c r="Q129" s="43">
        <f t="shared" ref="Q129" si="48">SUM(E129:P129)</f>
        <v>1278238</v>
      </c>
      <c r="R129" s="44"/>
      <c r="S129" s="44"/>
      <c r="T129" s="43">
        <f>SUM($E129:E129)</f>
        <v>84279</v>
      </c>
      <c r="U129" s="43">
        <f>SUM($E129:F129)</f>
        <v>162801</v>
      </c>
      <c r="V129" s="43">
        <f>SUM($E129:G129)</f>
        <v>253871</v>
      </c>
      <c r="W129" s="43">
        <f>SUM($E129:H129)</f>
        <v>349765</v>
      </c>
      <c r="X129" s="43">
        <f>SUM($E129:I129)</f>
        <v>459714</v>
      </c>
      <c r="Y129" s="43">
        <f>SUM($E129:J129)</f>
        <v>571196</v>
      </c>
      <c r="Z129" s="43">
        <f>SUM($E129:K129)</f>
        <v>703141</v>
      </c>
      <c r="AA129" s="43">
        <f>SUM($E129:L129)</f>
        <v>836614</v>
      </c>
      <c r="AB129" s="43">
        <f>SUM($E129:M129)</f>
        <v>959834</v>
      </c>
      <c r="AC129" s="43">
        <f>SUM($E129:N129)</f>
        <v>1075324</v>
      </c>
      <c r="AD129" s="43">
        <f>SUM($E129:O129)</f>
        <v>1174036</v>
      </c>
      <c r="AE129" s="43">
        <f>SUM($E129:P129)</f>
        <v>1278238</v>
      </c>
      <c r="AF129" s="164"/>
      <c r="AG129" s="43">
        <f t="shared" si="27"/>
        <v>836614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6"/>
        <v>90113</v>
      </c>
      <c r="F130" s="43">
        <f t="shared" si="46"/>
        <v>87254</v>
      </c>
      <c r="G130" s="43">
        <f t="shared" si="46"/>
        <v>104778</v>
      </c>
      <c r="H130" s="43">
        <f t="shared" si="46"/>
        <v>96712</v>
      </c>
      <c r="I130" s="43">
        <f t="shared" si="46"/>
        <v>116972</v>
      </c>
      <c r="J130" s="43">
        <f t="shared" si="46"/>
        <v>123236</v>
      </c>
      <c r="K130" s="43">
        <f t="shared" si="46"/>
        <v>132532</v>
      </c>
      <c r="L130" s="43">
        <f t="shared" si="46"/>
        <v>138629</v>
      </c>
      <c r="M130" s="43">
        <f t="shared" si="46"/>
        <v>116864</v>
      </c>
      <c r="N130" s="43">
        <f t="shared" si="46"/>
        <v>110524</v>
      </c>
      <c r="O130" s="43">
        <f t="shared" si="46"/>
        <v>94130</v>
      </c>
      <c r="P130" s="43">
        <f t="shared" si="46"/>
        <v>98180</v>
      </c>
      <c r="Q130" s="43">
        <f t="shared" si="47"/>
        <v>1309924</v>
      </c>
      <c r="R130" s="44"/>
      <c r="S130" s="44"/>
      <c r="T130" s="43">
        <f>SUM($E130:E130)</f>
        <v>90113</v>
      </c>
      <c r="U130" s="43">
        <f>SUM($E130:F130)</f>
        <v>177367</v>
      </c>
      <c r="V130" s="43">
        <f>SUM($E130:G130)</f>
        <v>282145</v>
      </c>
      <c r="W130" s="43">
        <f>SUM($E130:H130)</f>
        <v>378857</v>
      </c>
      <c r="X130" s="43">
        <f>SUM($E130:I130)</f>
        <v>495829</v>
      </c>
      <c r="Y130" s="43">
        <f>SUM($E130:J130)</f>
        <v>619065</v>
      </c>
      <c r="Z130" s="43">
        <f>SUM($E130:K130)</f>
        <v>751597</v>
      </c>
      <c r="AA130" s="43">
        <f>SUM($E130:L130)</f>
        <v>890226</v>
      </c>
      <c r="AB130" s="43">
        <f>SUM($E130:M130)</f>
        <v>1007090</v>
      </c>
      <c r="AC130" s="43">
        <f>SUM($E130:N130)</f>
        <v>1117614</v>
      </c>
      <c r="AD130" s="43">
        <f>SUM($E130:O130)</f>
        <v>1211744</v>
      </c>
      <c r="AE130" s="43">
        <f>SUM($E130:P130)</f>
        <v>1309924</v>
      </c>
      <c r="AF130" s="164"/>
      <c r="AG130" s="43">
        <f t="shared" si="27"/>
        <v>890226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6"/>
        <v>79270</v>
      </c>
      <c r="F131" s="43">
        <f t="shared" si="46"/>
        <v>70718</v>
      </c>
      <c r="G131" s="43">
        <f t="shared" si="46"/>
        <v>93514</v>
      </c>
      <c r="H131" s="43">
        <f t="shared" si="46"/>
        <v>92949</v>
      </c>
      <c r="I131" s="43">
        <f t="shared" si="46"/>
        <v>105641</v>
      </c>
      <c r="J131" s="43">
        <f t="shared" si="46"/>
        <v>112697</v>
      </c>
      <c r="K131" s="43">
        <f t="shared" si="46"/>
        <v>132672</v>
      </c>
      <c r="L131" s="43">
        <f t="shared" si="46"/>
        <v>134426</v>
      </c>
      <c r="M131" s="43">
        <f t="shared" si="46"/>
        <v>109019</v>
      </c>
      <c r="N131" s="43">
        <f t="shared" si="46"/>
        <v>104532</v>
      </c>
      <c r="O131" s="43">
        <f t="shared" si="46"/>
        <v>89436</v>
      </c>
      <c r="P131" s="43">
        <f t="shared" si="46"/>
        <v>93084</v>
      </c>
      <c r="Q131" s="43">
        <f t="shared" si="47"/>
        <v>1217958</v>
      </c>
      <c r="R131" s="44"/>
      <c r="S131" s="44"/>
      <c r="T131" s="43">
        <f>SUM($E131:E131)</f>
        <v>79270</v>
      </c>
      <c r="U131" s="43">
        <f>SUM($E131:F131)</f>
        <v>149988</v>
      </c>
      <c r="V131" s="43">
        <f>SUM($E131:G131)</f>
        <v>243502</v>
      </c>
      <c r="W131" s="43">
        <f>SUM($E131:H131)</f>
        <v>336451</v>
      </c>
      <c r="X131" s="43">
        <f>SUM($E131:I131)</f>
        <v>442092</v>
      </c>
      <c r="Y131" s="43">
        <f>SUM($E131:J131)</f>
        <v>554789</v>
      </c>
      <c r="Z131" s="43">
        <f>SUM($E131:K131)</f>
        <v>687461</v>
      </c>
      <c r="AA131" s="43">
        <f>SUM($E131:L131)</f>
        <v>821887</v>
      </c>
      <c r="AB131" s="43">
        <f>SUM($E131:M131)</f>
        <v>930906</v>
      </c>
      <c r="AC131" s="43">
        <f>SUM($E131:N131)</f>
        <v>1035438</v>
      </c>
      <c r="AD131" s="43">
        <f>SUM($E131:O131)</f>
        <v>1124874</v>
      </c>
      <c r="AE131" s="43">
        <f>SUM($E131:P131)</f>
        <v>1217958</v>
      </c>
      <c r="AF131" s="164"/>
      <c r="AG131" s="43">
        <f t="shared" si="27"/>
        <v>821887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6"/>
        <v>83661</v>
      </c>
      <c r="F132" s="43">
        <f t="shared" si="46"/>
        <v>80286</v>
      </c>
      <c r="G132" s="43">
        <f t="shared" si="46"/>
        <v>43483</v>
      </c>
      <c r="H132" s="43">
        <f t="shared" si="46"/>
        <v>3458</v>
      </c>
      <c r="I132" s="43">
        <f t="shared" si="46"/>
        <v>3947</v>
      </c>
      <c r="J132" s="43">
        <f t="shared" si="46"/>
        <v>5228</v>
      </c>
      <c r="K132" s="43">
        <f t="shared" si="46"/>
        <v>5630</v>
      </c>
      <c r="L132" s="43">
        <f t="shared" si="46"/>
        <v>6317</v>
      </c>
      <c r="M132" s="43">
        <f t="shared" si="46"/>
        <v>6543</v>
      </c>
      <c r="N132" s="43">
        <f t="shared" si="46"/>
        <v>6815</v>
      </c>
      <c r="O132" s="43">
        <f t="shared" si="46"/>
        <v>5343</v>
      </c>
      <c r="P132" s="43">
        <f t="shared" si="46"/>
        <v>4970</v>
      </c>
      <c r="Q132" s="43">
        <f t="shared" ref="Q132" si="49">SUM(E132:P132)</f>
        <v>255681</v>
      </c>
      <c r="R132" s="44"/>
      <c r="S132" s="44"/>
      <c r="T132" s="43">
        <f>SUM($E132:E132)</f>
        <v>83661</v>
      </c>
      <c r="U132" s="43">
        <f>SUM($E132:F132)</f>
        <v>163947</v>
      </c>
      <c r="V132" s="43">
        <f>SUM($E132:G132)</f>
        <v>207430</v>
      </c>
      <c r="W132" s="43">
        <f>SUM($E132:H132)</f>
        <v>210888</v>
      </c>
      <c r="X132" s="43">
        <f>SUM($E132:I132)</f>
        <v>214835</v>
      </c>
      <c r="Y132" s="43">
        <f>SUM($E132:J132)</f>
        <v>220063</v>
      </c>
      <c r="Z132" s="43">
        <f>SUM($E132:K132)</f>
        <v>225693</v>
      </c>
      <c r="AA132" s="43">
        <f>SUM($E132:L132)</f>
        <v>232010</v>
      </c>
      <c r="AB132" s="43">
        <f>SUM($E132:M132)</f>
        <v>238553</v>
      </c>
      <c r="AC132" s="43">
        <f>SUM($E132:N132)</f>
        <v>245368</v>
      </c>
      <c r="AD132" s="43">
        <f>SUM($E132:O132)</f>
        <v>250711</v>
      </c>
      <c r="AE132" s="43">
        <f>SUM($E132:P132)</f>
        <v>255681</v>
      </c>
      <c r="AF132" s="164"/>
      <c r="AG132" s="43">
        <f t="shared" si="27"/>
        <v>232010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6"/>
        <v>5155</v>
      </c>
      <c r="F133" s="43">
        <f t="shared" si="46"/>
        <v>4993</v>
      </c>
      <c r="G133" s="43">
        <f t="shared" si="46"/>
        <v>5880</v>
      </c>
      <c r="H133" s="43">
        <f t="shared" si="46"/>
        <v>5620</v>
      </c>
      <c r="I133" s="43">
        <f t="shared" si="46"/>
        <v>5640</v>
      </c>
      <c r="J133" s="43">
        <f t="shared" si="46"/>
        <v>6270</v>
      </c>
      <c r="K133" s="43">
        <f t="shared" si="46"/>
        <v>7246</v>
      </c>
      <c r="L133" s="43">
        <f t="shared" si="46"/>
        <v>13118</v>
      </c>
      <c r="M133" s="43">
        <f t="shared" si="46"/>
        <v>14054</v>
      </c>
      <c r="N133" s="43">
        <f t="shared" si="46"/>
        <v>12349</v>
      </c>
      <c r="O133" s="43">
        <f t="shared" si="46"/>
        <v>12385</v>
      </c>
      <c r="P133" s="43">
        <f t="shared" si="46"/>
        <v>18677</v>
      </c>
      <c r="Q133" s="43">
        <f t="shared" ref="Q133:Q134" si="50">SUM(E133:P133)</f>
        <v>111387</v>
      </c>
      <c r="R133" s="44"/>
      <c r="S133" s="44"/>
      <c r="T133" s="43">
        <f>SUM($E133:E133)</f>
        <v>5155</v>
      </c>
      <c r="U133" s="43">
        <f>SUM($E133:F133)</f>
        <v>10148</v>
      </c>
      <c r="V133" s="43">
        <f>SUM($E133:G133)</f>
        <v>16028</v>
      </c>
      <c r="W133" s="43">
        <f>SUM($E133:H133)</f>
        <v>21648</v>
      </c>
      <c r="X133" s="43">
        <f>SUM($E133:I133)</f>
        <v>27288</v>
      </c>
      <c r="Y133" s="43">
        <f>SUM($E133:J133)</f>
        <v>33558</v>
      </c>
      <c r="Z133" s="43">
        <f>SUM($E133:K133)</f>
        <v>40804</v>
      </c>
      <c r="AA133" s="43">
        <f>SUM($E133:L133)</f>
        <v>53922</v>
      </c>
      <c r="AB133" s="43">
        <f>SUM($E133:M133)</f>
        <v>67976</v>
      </c>
      <c r="AC133" s="43">
        <f>SUM($E133:N133)</f>
        <v>80325</v>
      </c>
      <c r="AD133" s="43">
        <f>SUM($E133:O133)</f>
        <v>92710</v>
      </c>
      <c r="AE133" s="43">
        <f>SUM($E133:P133)</f>
        <v>111387</v>
      </c>
      <c r="AF133" s="164"/>
      <c r="AG133" s="43">
        <f t="shared" si="27"/>
        <v>53922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6"/>
        <v>9385</v>
      </c>
      <c r="F134" s="43">
        <f t="shared" si="46"/>
        <v>10923</v>
      </c>
      <c r="G134" s="43">
        <f t="shared" si="46"/>
        <v>14815</v>
      </c>
      <c r="H134" s="43">
        <f t="shared" si="46"/>
        <v>37199</v>
      </c>
      <c r="I134" s="43">
        <f t="shared" si="46"/>
        <v>46517</v>
      </c>
      <c r="J134" s="43">
        <f t="shared" si="46"/>
        <v>55292</v>
      </c>
      <c r="K134" s="43">
        <f t="shared" si="46"/>
        <v>65327</v>
      </c>
      <c r="L134" s="43">
        <f t="shared" si="46"/>
        <v>67244</v>
      </c>
      <c r="M134" s="43">
        <f t="shared" si="46"/>
        <v>60514</v>
      </c>
      <c r="N134" s="43">
        <f t="shared" si="46"/>
        <v>61896</v>
      </c>
      <c r="O134" s="43">
        <f t="shared" si="46"/>
        <v>52640</v>
      </c>
      <c r="P134" s="43">
        <f t="shared" si="46"/>
        <v>52573</v>
      </c>
      <c r="Q134" s="43">
        <f t="shared" si="50"/>
        <v>534325</v>
      </c>
      <c r="R134" s="44"/>
      <c r="S134" s="44"/>
      <c r="T134" s="43">
        <f>SUM($E134:E134)</f>
        <v>9385</v>
      </c>
      <c r="U134" s="43">
        <f>SUM($E134:F134)</f>
        <v>20308</v>
      </c>
      <c r="V134" s="43">
        <f>SUM($E134:G134)</f>
        <v>35123</v>
      </c>
      <c r="W134" s="43">
        <f>SUM($E134:H134)</f>
        <v>72322</v>
      </c>
      <c r="X134" s="43">
        <f>SUM($E134:I134)</f>
        <v>118839</v>
      </c>
      <c r="Y134" s="43">
        <f>SUM($E134:J134)</f>
        <v>174131</v>
      </c>
      <c r="Z134" s="43">
        <f>SUM($E134:K134)</f>
        <v>239458</v>
      </c>
      <c r="AA134" s="43">
        <f>SUM($E134:L134)</f>
        <v>306702</v>
      </c>
      <c r="AB134" s="43">
        <f>SUM($E134:M134)</f>
        <v>367216</v>
      </c>
      <c r="AC134" s="43">
        <f>SUM($E134:N134)</f>
        <v>429112</v>
      </c>
      <c r="AD134" s="43">
        <f>SUM($E134:O134)</f>
        <v>481752</v>
      </c>
      <c r="AE134" s="43">
        <f>SUM($E134:P134)</f>
        <v>534325</v>
      </c>
      <c r="AF134" s="164"/>
      <c r="AG134" s="43">
        <f t="shared" si="27"/>
        <v>306702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6"/>
        <v>49756</v>
      </c>
      <c r="F135" s="43">
        <f t="shared" si="46"/>
        <v>48561</v>
      </c>
      <c r="G135" s="43">
        <f t="shared" si="46"/>
        <v>57222</v>
      </c>
      <c r="H135" s="43">
        <f t="shared" si="46"/>
        <v>58817</v>
      </c>
      <c r="I135" s="43">
        <f t="shared" si="46"/>
        <v>69158</v>
      </c>
      <c r="J135" s="43">
        <f t="shared" si="46"/>
        <v>80473</v>
      </c>
      <c r="K135" s="43">
        <f t="shared" si="46"/>
        <v>98637</v>
      </c>
      <c r="L135" s="43">
        <f t="shared" si="46"/>
        <v>101031</v>
      </c>
      <c r="M135" s="43">
        <f t="shared" si="46"/>
        <v>88107</v>
      </c>
      <c r="N135" s="43">
        <f t="shared" si="46"/>
        <v>79460</v>
      </c>
      <c r="O135" s="43">
        <f t="shared" si="46"/>
        <v>64790</v>
      </c>
      <c r="P135" s="43">
        <f t="shared" si="46"/>
        <v>73189</v>
      </c>
      <c r="Q135" s="43">
        <f t="shared" ref="Q135:Q136" si="51">SUM(E135:P135)</f>
        <v>869201</v>
      </c>
      <c r="R135" s="44"/>
      <c r="S135" s="44"/>
      <c r="T135" s="43">
        <f>SUM($E135:E135)</f>
        <v>49756</v>
      </c>
      <c r="U135" s="43">
        <f>SUM($E135:F135)</f>
        <v>98317</v>
      </c>
      <c r="V135" s="43">
        <f>SUM($E135:G135)</f>
        <v>155539</v>
      </c>
      <c r="W135" s="43">
        <f>SUM($E135:H135)</f>
        <v>214356</v>
      </c>
      <c r="X135" s="43">
        <f>SUM($E135:I135)</f>
        <v>283514</v>
      </c>
      <c r="Y135" s="43">
        <f>SUM($E135:J135)</f>
        <v>363987</v>
      </c>
      <c r="Z135" s="43">
        <f>SUM($E135:K135)</f>
        <v>462624</v>
      </c>
      <c r="AA135" s="43">
        <f>SUM($E135:L135)</f>
        <v>563655</v>
      </c>
      <c r="AB135" s="43">
        <f>SUM($E135:M135)</f>
        <v>651762</v>
      </c>
      <c r="AC135" s="43">
        <f>SUM($E135:N135)</f>
        <v>731222</v>
      </c>
      <c r="AD135" s="43">
        <f>SUM($E135:O135)</f>
        <v>796012</v>
      </c>
      <c r="AE135" s="43">
        <f>SUM($E135:P135)</f>
        <v>869201</v>
      </c>
      <c r="AF135" s="164"/>
      <c r="AG135" s="43">
        <f t="shared" si="27"/>
        <v>563655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6"/>
        <v>60358</v>
      </c>
      <c r="F136" s="43">
        <f t="shared" si="46"/>
        <v>63001</v>
      </c>
      <c r="G136" s="43">
        <f t="shared" si="46"/>
        <v>74363</v>
      </c>
      <c r="H136" s="43">
        <f t="shared" si="46"/>
        <v>72053</v>
      </c>
      <c r="I136" s="43">
        <f t="shared" si="46"/>
        <v>83795</v>
      </c>
      <c r="J136" s="43">
        <f t="shared" si="46"/>
        <v>91389</v>
      </c>
      <c r="K136" s="43">
        <f t="shared" si="46"/>
        <v>108598</v>
      </c>
      <c r="L136" s="43">
        <f t="shared" si="46"/>
        <v>115418</v>
      </c>
      <c r="M136" s="43">
        <f t="shared" si="46"/>
        <v>98738</v>
      </c>
      <c r="N136" s="43">
        <f t="shared" si="46"/>
        <v>95038</v>
      </c>
      <c r="O136" s="43">
        <f t="shared" si="46"/>
        <v>71632</v>
      </c>
      <c r="P136" s="43">
        <f t="shared" si="46"/>
        <v>73332</v>
      </c>
      <c r="Q136" s="43">
        <f t="shared" si="51"/>
        <v>1007715</v>
      </c>
      <c r="R136" s="44"/>
      <c r="S136" s="44"/>
      <c r="T136" s="43">
        <f>SUM($E136:E136)</f>
        <v>60358</v>
      </c>
      <c r="U136" s="43">
        <f>SUM($E136:F136)</f>
        <v>123359</v>
      </c>
      <c r="V136" s="43">
        <f>SUM($E136:G136)</f>
        <v>197722</v>
      </c>
      <c r="W136" s="43">
        <f>SUM($E136:H136)</f>
        <v>269775</v>
      </c>
      <c r="X136" s="43">
        <f>SUM($E136:I136)</f>
        <v>353570</v>
      </c>
      <c r="Y136" s="43">
        <f>SUM($E136:J136)</f>
        <v>444959</v>
      </c>
      <c r="Z136" s="43">
        <f>SUM($E136:K136)</f>
        <v>553557</v>
      </c>
      <c r="AA136" s="43">
        <f>SUM($E136:L136)</f>
        <v>668975</v>
      </c>
      <c r="AB136" s="43">
        <f>SUM($E136:M136)</f>
        <v>767713</v>
      </c>
      <c r="AC136" s="43">
        <f>SUM($E136:N136)</f>
        <v>862751</v>
      </c>
      <c r="AD136" s="43">
        <f>SUM($E136:O136)</f>
        <v>934383</v>
      </c>
      <c r="AE136" s="43">
        <f>SUM($E136:P136)</f>
        <v>1007715</v>
      </c>
      <c r="AF136" s="164"/>
      <c r="AG136" s="43">
        <f t="shared" si="27"/>
        <v>668975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6"/>
        <v>63574</v>
      </c>
      <c r="F137" s="43">
        <f t="shared" si="46"/>
        <v>53354</v>
      </c>
      <c r="G137" s="43">
        <f t="shared" si="46"/>
        <v>49699</v>
      </c>
      <c r="H137" s="43">
        <f t="shared" si="46"/>
        <v>44908</v>
      </c>
      <c r="I137" s="43">
        <f t="shared" si="46"/>
        <v>56795</v>
      </c>
      <c r="J137" s="43">
        <f t="shared" si="46"/>
        <v>65592</v>
      </c>
      <c r="K137" s="43">
        <f t="shared" si="46"/>
        <v>81511</v>
      </c>
      <c r="L137" s="43">
        <f t="shared" si="46"/>
        <v>85833</v>
      </c>
      <c r="M137" s="43">
        <f t="shared" si="46"/>
        <v>72380</v>
      </c>
      <c r="N137" s="43">
        <f t="shared" si="46"/>
        <v>72169</v>
      </c>
      <c r="O137" s="43">
        <f t="shared" si="46"/>
        <v>55374</v>
      </c>
      <c r="P137" s="43">
        <f t="shared" si="46"/>
        <v>52669</v>
      </c>
      <c r="Q137" s="43">
        <f t="shared" ref="Q137" si="52">SUM(E137:P137)</f>
        <v>753858</v>
      </c>
      <c r="R137" s="44"/>
      <c r="S137" s="44"/>
      <c r="T137" s="43">
        <f>SUM($E137:E137)</f>
        <v>63574</v>
      </c>
      <c r="U137" s="43">
        <f>SUM($E137:F137)</f>
        <v>116928</v>
      </c>
      <c r="V137" s="43">
        <f>SUM($E137:G137)</f>
        <v>166627</v>
      </c>
      <c r="W137" s="43">
        <f>SUM($E137:H137)</f>
        <v>211535</v>
      </c>
      <c r="X137" s="43">
        <f>SUM($E137:I137)</f>
        <v>268330</v>
      </c>
      <c r="Y137" s="43">
        <f>SUM($E137:J137)</f>
        <v>333922</v>
      </c>
      <c r="Z137" s="43">
        <f>SUM($E137:K137)</f>
        <v>415433</v>
      </c>
      <c r="AA137" s="43">
        <f>SUM($E137:L137)</f>
        <v>501266</v>
      </c>
      <c r="AB137" s="43">
        <f>SUM($E137:M137)</f>
        <v>573646</v>
      </c>
      <c r="AC137" s="43">
        <f>SUM($E137:N137)</f>
        <v>645815</v>
      </c>
      <c r="AD137" s="43">
        <f>SUM($E137:O137)</f>
        <v>701189</v>
      </c>
      <c r="AE137" s="43">
        <f>SUM($E137:P137)</f>
        <v>753858</v>
      </c>
      <c r="AF137" s="164"/>
      <c r="AG137" s="43">
        <f t="shared" si="27"/>
        <v>501266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6"/>
        <v>48882</v>
      </c>
      <c r="F138" s="43">
        <f t="shared" si="46"/>
        <v>48602</v>
      </c>
      <c r="G138" s="43">
        <f t="shared" si="46"/>
        <v>51348</v>
      </c>
      <c r="H138" s="43">
        <f t="shared" si="46"/>
        <v>53154</v>
      </c>
      <c r="I138" s="43">
        <f t="shared" si="46"/>
        <v>65183</v>
      </c>
      <c r="J138" s="43">
        <f t="shared" si="46"/>
        <v>72416</v>
      </c>
      <c r="K138" s="43">
        <f t="shared" si="46"/>
        <v>86216</v>
      </c>
      <c r="L138" s="43">
        <f t="shared" si="46"/>
        <v>89431</v>
      </c>
      <c r="M138" s="43">
        <f t="shared" si="46"/>
        <v>0</v>
      </c>
      <c r="N138" s="43">
        <f t="shared" si="46"/>
        <v>0</v>
      </c>
      <c r="O138" s="43">
        <f t="shared" si="46"/>
        <v>0</v>
      </c>
      <c r="P138" s="43">
        <f t="shared" si="46"/>
        <v>0</v>
      </c>
      <c r="Q138" s="43">
        <f t="shared" ref="Q138" si="53">SUM(E138:P138)</f>
        <v>515232</v>
      </c>
      <c r="R138" s="44"/>
      <c r="S138" s="44"/>
      <c r="T138" s="43">
        <f>SUM($E138:E138)</f>
        <v>48882</v>
      </c>
      <c r="U138" s="43">
        <f>SUM($E138:F138)</f>
        <v>97484</v>
      </c>
      <c r="V138" s="43">
        <f>SUM($E138:G138)</f>
        <v>148832</v>
      </c>
      <c r="W138" s="43">
        <f>SUM($E138:H138)</f>
        <v>201986</v>
      </c>
      <c r="X138" s="43">
        <f>SUM($E138:I138)</f>
        <v>267169</v>
      </c>
      <c r="Y138" s="43">
        <f>SUM($E138:J138)</f>
        <v>339585</v>
      </c>
      <c r="Z138" s="43">
        <f>SUM($E138:K138)</f>
        <v>425801</v>
      </c>
      <c r="AA138" s="43">
        <f>SUM($E138:L138)</f>
        <v>515232</v>
      </c>
      <c r="AB138" s="43">
        <f>SUM($E138:M138)</f>
        <v>515232</v>
      </c>
      <c r="AC138" s="43">
        <f>SUM($E138:N138)</f>
        <v>515232</v>
      </c>
      <c r="AD138" s="43">
        <f>SUM($E138:O138)</f>
        <v>515232</v>
      </c>
      <c r="AE138" s="43">
        <f>SUM($E138:P138)</f>
        <v>515232</v>
      </c>
      <c r="AF138" s="164"/>
      <c r="AG138" s="43">
        <f t="shared" si="27"/>
        <v>515232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4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5">SUMIFS(E$11:E$115,$A$11:$A$115,$A141,$C$11:$C$115,$C141)</f>
        <v>10021</v>
      </c>
      <c r="F141" s="43">
        <f t="shared" si="55"/>
        <v>9394</v>
      </c>
      <c r="G141" s="43">
        <f t="shared" si="55"/>
        <v>10767</v>
      </c>
      <c r="H141" s="43">
        <f t="shared" si="55"/>
        <v>10267</v>
      </c>
      <c r="I141" s="43">
        <f t="shared" si="55"/>
        <v>11281</v>
      </c>
      <c r="J141" s="43">
        <f t="shared" si="55"/>
        <v>11089</v>
      </c>
      <c r="K141" s="43">
        <f t="shared" si="55"/>
        <v>10025</v>
      </c>
      <c r="L141" s="43">
        <f t="shared" si="55"/>
        <v>11723</v>
      </c>
      <c r="M141" s="43">
        <f t="shared" si="55"/>
        <v>10445</v>
      </c>
      <c r="N141" s="43">
        <f t="shared" si="55"/>
        <v>10675</v>
      </c>
      <c r="O141" s="43">
        <f t="shared" si="55"/>
        <v>9450</v>
      </c>
      <c r="P141" s="43">
        <f t="shared" si="55"/>
        <v>7667</v>
      </c>
      <c r="Q141" s="43">
        <f t="shared" ref="Q141:Q150" si="56">SUM(E141:P141)</f>
        <v>122804</v>
      </c>
      <c r="R141" s="44"/>
      <c r="S141" s="44"/>
      <c r="T141" s="43">
        <f>SUM($E141:E141)</f>
        <v>10021</v>
      </c>
      <c r="U141" s="43">
        <f>SUM($E141:F141)</f>
        <v>19415</v>
      </c>
      <c r="V141" s="43">
        <f>SUM($E141:G141)</f>
        <v>30182</v>
      </c>
      <c r="W141" s="43">
        <f>SUM($E141:H141)</f>
        <v>40449</v>
      </c>
      <c r="X141" s="43">
        <f>SUM($E141:I141)</f>
        <v>51730</v>
      </c>
      <c r="Y141" s="43">
        <f>SUM($E141:J141)</f>
        <v>62819</v>
      </c>
      <c r="Z141" s="43">
        <f>SUM($E141:K141)</f>
        <v>72844</v>
      </c>
      <c r="AA141" s="43">
        <f>SUM($E141:L141)</f>
        <v>84567</v>
      </c>
      <c r="AB141" s="43">
        <f>SUM($E141:M141)</f>
        <v>95012</v>
      </c>
      <c r="AC141" s="43">
        <f>SUM($E141:N141)</f>
        <v>105687</v>
      </c>
      <c r="AD141" s="43">
        <f>SUM($E141:O141)</f>
        <v>115137</v>
      </c>
      <c r="AE141" s="43">
        <f>SUM($E141:P141)</f>
        <v>122804</v>
      </c>
      <c r="AG141" s="43">
        <f t="shared" si="54"/>
        <v>84567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5"/>
        <v>9199</v>
      </c>
      <c r="F142" s="43">
        <f t="shared" si="55"/>
        <v>8778</v>
      </c>
      <c r="G142" s="43">
        <f t="shared" si="55"/>
        <v>9530</v>
      </c>
      <c r="H142" s="43">
        <f t="shared" si="55"/>
        <v>9099</v>
      </c>
      <c r="I142" s="43">
        <f t="shared" si="55"/>
        <v>10153</v>
      </c>
      <c r="J142" s="43">
        <f t="shared" si="55"/>
        <v>9516</v>
      </c>
      <c r="K142" s="43">
        <f t="shared" si="55"/>
        <v>9194</v>
      </c>
      <c r="L142" s="43">
        <f t="shared" si="55"/>
        <v>9309</v>
      </c>
      <c r="M142" s="43">
        <f t="shared" si="55"/>
        <v>9095</v>
      </c>
      <c r="N142" s="43">
        <f t="shared" si="55"/>
        <v>10149</v>
      </c>
      <c r="O142" s="43">
        <f t="shared" si="55"/>
        <v>9350</v>
      </c>
      <c r="P142" s="43">
        <f t="shared" si="55"/>
        <v>7963</v>
      </c>
      <c r="Q142" s="43">
        <f t="shared" si="56"/>
        <v>111335</v>
      </c>
      <c r="R142" s="44"/>
      <c r="S142" s="44"/>
      <c r="T142" s="43">
        <f>SUM($E142:E142)</f>
        <v>9199</v>
      </c>
      <c r="U142" s="43">
        <f>SUM($E142:F142)</f>
        <v>17977</v>
      </c>
      <c r="V142" s="43">
        <f>SUM($E142:G142)</f>
        <v>27507</v>
      </c>
      <c r="W142" s="43">
        <f>SUM($E142:H142)</f>
        <v>36606</v>
      </c>
      <c r="X142" s="43">
        <f>SUM($E142:I142)</f>
        <v>46759</v>
      </c>
      <c r="Y142" s="43">
        <f>SUM($E142:J142)</f>
        <v>56275</v>
      </c>
      <c r="Z142" s="43">
        <f>SUM($E142:K142)</f>
        <v>65469</v>
      </c>
      <c r="AA142" s="43">
        <f>SUM($E142:L142)</f>
        <v>74778</v>
      </c>
      <c r="AB142" s="43">
        <f>SUM($E142:M142)</f>
        <v>83873</v>
      </c>
      <c r="AC142" s="43">
        <f>SUM($E142:N142)</f>
        <v>94022</v>
      </c>
      <c r="AD142" s="43">
        <f>SUM($E142:O142)</f>
        <v>103372</v>
      </c>
      <c r="AE142" s="43">
        <f>SUM($E142:P142)</f>
        <v>111335</v>
      </c>
      <c r="AG142" s="43">
        <f t="shared" si="54"/>
        <v>74778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5"/>
        <v>9329</v>
      </c>
      <c r="F143" s="43">
        <f t="shared" si="55"/>
        <v>9219</v>
      </c>
      <c r="G143" s="43">
        <f t="shared" si="55"/>
        <v>9873</v>
      </c>
      <c r="H143" s="43">
        <f t="shared" si="55"/>
        <v>11107</v>
      </c>
      <c r="I143" s="43">
        <f t="shared" si="55"/>
        <v>10884</v>
      </c>
      <c r="J143" s="43">
        <f t="shared" si="55"/>
        <v>10569</v>
      </c>
      <c r="K143" s="43">
        <f t="shared" si="55"/>
        <v>10820</v>
      </c>
      <c r="L143" s="43">
        <f t="shared" si="55"/>
        <v>9698</v>
      </c>
      <c r="M143" s="43">
        <f t="shared" si="55"/>
        <v>9976</v>
      </c>
      <c r="N143" s="43">
        <f t="shared" si="55"/>
        <v>9803</v>
      </c>
      <c r="O143" s="43">
        <f t="shared" si="55"/>
        <v>7190</v>
      </c>
      <c r="P143" s="43">
        <f t="shared" si="55"/>
        <v>6967</v>
      </c>
      <c r="Q143" s="43">
        <f t="shared" si="56"/>
        <v>115435</v>
      </c>
      <c r="R143" s="44"/>
      <c r="S143" s="44"/>
      <c r="T143" s="43">
        <f>SUM($E143:E143)</f>
        <v>9329</v>
      </c>
      <c r="U143" s="43">
        <f>SUM($E143:F143)</f>
        <v>18548</v>
      </c>
      <c r="V143" s="43">
        <f>SUM($E143:G143)</f>
        <v>28421</v>
      </c>
      <c r="W143" s="43">
        <f>SUM($E143:H143)</f>
        <v>39528</v>
      </c>
      <c r="X143" s="43">
        <f>SUM($E143:I143)</f>
        <v>50412</v>
      </c>
      <c r="Y143" s="43">
        <f>SUM($E143:J143)</f>
        <v>60981</v>
      </c>
      <c r="Z143" s="43">
        <f>SUM($E143:K143)</f>
        <v>71801</v>
      </c>
      <c r="AA143" s="43">
        <f>SUM($E143:L143)</f>
        <v>81499</v>
      </c>
      <c r="AB143" s="43">
        <f>SUM($E143:M143)</f>
        <v>91475</v>
      </c>
      <c r="AC143" s="43">
        <f>SUM($E143:N143)</f>
        <v>101278</v>
      </c>
      <c r="AD143" s="43">
        <f>SUM($E143:O143)</f>
        <v>108468</v>
      </c>
      <c r="AE143" s="43">
        <f>SUM($E143:P143)</f>
        <v>115435</v>
      </c>
      <c r="AG143" s="43">
        <f t="shared" si="54"/>
        <v>81499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5"/>
        <v>7679</v>
      </c>
      <c r="F144" s="43">
        <f t="shared" si="55"/>
        <v>7837</v>
      </c>
      <c r="G144" s="43">
        <f t="shared" si="55"/>
        <v>8598</v>
      </c>
      <c r="H144" s="43">
        <f t="shared" si="55"/>
        <v>7355</v>
      </c>
      <c r="I144" s="43">
        <f t="shared" si="55"/>
        <v>7629</v>
      </c>
      <c r="J144" s="43">
        <f t="shared" si="55"/>
        <v>7718</v>
      </c>
      <c r="K144" s="43">
        <f t="shared" si="55"/>
        <v>7648</v>
      </c>
      <c r="L144" s="43">
        <f t="shared" si="55"/>
        <v>8142</v>
      </c>
      <c r="M144" s="43">
        <f t="shared" si="55"/>
        <v>8709</v>
      </c>
      <c r="N144" s="43">
        <f t="shared" si="55"/>
        <v>8488</v>
      </c>
      <c r="O144" s="43">
        <f t="shared" si="55"/>
        <v>8551</v>
      </c>
      <c r="P144" s="43">
        <f t="shared" si="55"/>
        <v>8023</v>
      </c>
      <c r="Q144" s="43">
        <f t="shared" si="56"/>
        <v>96377</v>
      </c>
      <c r="R144" s="44"/>
      <c r="S144" s="44"/>
      <c r="T144" s="43">
        <f>SUM($E144:E144)</f>
        <v>7679</v>
      </c>
      <c r="U144" s="43">
        <f>SUM($E144:F144)</f>
        <v>15516</v>
      </c>
      <c r="V144" s="43">
        <f>SUM($E144:G144)</f>
        <v>24114</v>
      </c>
      <c r="W144" s="43">
        <f>SUM($E144:H144)</f>
        <v>31469</v>
      </c>
      <c r="X144" s="43">
        <f>SUM($E144:I144)</f>
        <v>39098</v>
      </c>
      <c r="Y144" s="43">
        <f>SUM($E144:J144)</f>
        <v>46816</v>
      </c>
      <c r="Z144" s="43">
        <f>SUM($E144:K144)</f>
        <v>54464</v>
      </c>
      <c r="AA144" s="43">
        <f>SUM($E144:L144)</f>
        <v>62606</v>
      </c>
      <c r="AB144" s="43">
        <f>SUM($E144:M144)</f>
        <v>71315</v>
      </c>
      <c r="AC144" s="43">
        <f>SUM($E144:N144)</f>
        <v>79803</v>
      </c>
      <c r="AD144" s="43">
        <f>SUM($E144:O144)</f>
        <v>88354</v>
      </c>
      <c r="AE144" s="43">
        <f>SUM($E144:P144)</f>
        <v>96377</v>
      </c>
      <c r="AG144" s="43">
        <f t="shared" si="54"/>
        <v>62606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5"/>
        <v>8341</v>
      </c>
      <c r="F145" s="43">
        <f t="shared" si="55"/>
        <v>8526</v>
      </c>
      <c r="G145" s="43">
        <f t="shared" si="55"/>
        <v>9620</v>
      </c>
      <c r="H145" s="43">
        <f t="shared" si="55"/>
        <v>8631</v>
      </c>
      <c r="I145" s="43">
        <f t="shared" si="55"/>
        <v>8824</v>
      </c>
      <c r="J145" s="43">
        <f t="shared" si="55"/>
        <v>8458</v>
      </c>
      <c r="K145" s="43">
        <f t="shared" si="55"/>
        <v>8235</v>
      </c>
      <c r="L145" s="43">
        <f t="shared" si="55"/>
        <v>7863</v>
      </c>
      <c r="M145" s="43">
        <f t="shared" si="55"/>
        <v>8160</v>
      </c>
      <c r="N145" s="43">
        <f t="shared" si="55"/>
        <v>8199</v>
      </c>
      <c r="O145" s="43">
        <f t="shared" si="55"/>
        <v>7446</v>
      </c>
      <c r="P145" s="43">
        <f t="shared" si="55"/>
        <v>7248</v>
      </c>
      <c r="Q145" s="43">
        <f t="shared" si="56"/>
        <v>99551</v>
      </c>
      <c r="R145" s="44"/>
      <c r="S145" s="44"/>
      <c r="T145" s="43">
        <f>SUM($E145:E145)</f>
        <v>8341</v>
      </c>
      <c r="U145" s="43">
        <f>SUM($E145:F145)</f>
        <v>16867</v>
      </c>
      <c r="V145" s="43">
        <f>SUM($E145:G145)</f>
        <v>26487</v>
      </c>
      <c r="W145" s="43">
        <f>SUM($E145:H145)</f>
        <v>35118</v>
      </c>
      <c r="X145" s="43">
        <f>SUM($E145:I145)</f>
        <v>43942</v>
      </c>
      <c r="Y145" s="43">
        <f>SUM($E145:J145)</f>
        <v>52400</v>
      </c>
      <c r="Z145" s="43">
        <f>SUM($E145:K145)</f>
        <v>60635</v>
      </c>
      <c r="AA145" s="43">
        <f>SUM($E145:L145)</f>
        <v>68498</v>
      </c>
      <c r="AB145" s="43">
        <f>SUM($E145:M145)</f>
        <v>76658</v>
      </c>
      <c r="AC145" s="43">
        <f>SUM($E145:N145)</f>
        <v>84857</v>
      </c>
      <c r="AD145" s="43">
        <f>SUM($E145:O145)</f>
        <v>92303</v>
      </c>
      <c r="AE145" s="43">
        <f>SUM($E145:P145)</f>
        <v>99551</v>
      </c>
      <c r="AG145" s="43">
        <f t="shared" si="54"/>
        <v>68498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5"/>
        <v>7521</v>
      </c>
      <c r="F146" s="43">
        <f t="shared" si="55"/>
        <v>7710</v>
      </c>
      <c r="G146" s="43">
        <f t="shared" si="55"/>
        <v>9511</v>
      </c>
      <c r="H146" s="43">
        <f t="shared" si="55"/>
        <v>8292</v>
      </c>
      <c r="I146" s="43">
        <f t="shared" si="55"/>
        <v>8143</v>
      </c>
      <c r="J146" s="43">
        <f t="shared" si="55"/>
        <v>7927</v>
      </c>
      <c r="K146" s="43">
        <f t="shared" si="55"/>
        <v>7434</v>
      </c>
      <c r="L146" s="43">
        <f t="shared" si="55"/>
        <v>7805</v>
      </c>
      <c r="M146" s="43">
        <f t="shared" si="55"/>
        <v>8159</v>
      </c>
      <c r="N146" s="43">
        <f t="shared" si="55"/>
        <v>8278</v>
      </c>
      <c r="O146" s="43">
        <f t="shared" si="55"/>
        <v>7894</v>
      </c>
      <c r="P146" s="43">
        <f t="shared" si="55"/>
        <v>7226</v>
      </c>
      <c r="Q146" s="43">
        <f t="shared" si="56"/>
        <v>95900</v>
      </c>
      <c r="R146" s="44"/>
      <c r="S146" s="44"/>
      <c r="T146" s="43">
        <f>SUM($E146:E146)</f>
        <v>7521</v>
      </c>
      <c r="U146" s="43">
        <f>SUM($E146:F146)</f>
        <v>15231</v>
      </c>
      <c r="V146" s="43">
        <f>SUM($E146:G146)</f>
        <v>24742</v>
      </c>
      <c r="W146" s="43">
        <f>SUM($E146:H146)</f>
        <v>33034</v>
      </c>
      <c r="X146" s="43">
        <f>SUM($E146:I146)</f>
        <v>41177</v>
      </c>
      <c r="Y146" s="43">
        <f>SUM($E146:J146)</f>
        <v>49104</v>
      </c>
      <c r="Z146" s="43">
        <f>SUM($E146:K146)</f>
        <v>56538</v>
      </c>
      <c r="AA146" s="43">
        <f>SUM($E146:L146)</f>
        <v>64343</v>
      </c>
      <c r="AB146" s="43">
        <f>SUM($E146:M146)</f>
        <v>72502</v>
      </c>
      <c r="AC146" s="43">
        <f>SUM($E146:N146)</f>
        <v>80780</v>
      </c>
      <c r="AD146" s="43">
        <f>SUM($E146:O146)</f>
        <v>88674</v>
      </c>
      <c r="AE146" s="43">
        <f>SUM($E146:P146)</f>
        <v>95900</v>
      </c>
      <c r="AG146" s="43">
        <f t="shared" si="54"/>
        <v>64343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5"/>
        <v>7606</v>
      </c>
      <c r="F147" s="43">
        <f t="shared" si="55"/>
        <v>7832</v>
      </c>
      <c r="G147" s="43">
        <f t="shared" si="55"/>
        <v>8518</v>
      </c>
      <c r="H147" s="43">
        <f t="shared" si="55"/>
        <v>8364</v>
      </c>
      <c r="I147" s="43">
        <f t="shared" si="55"/>
        <v>8922</v>
      </c>
      <c r="J147" s="43">
        <f t="shared" si="55"/>
        <v>8439</v>
      </c>
      <c r="K147" s="43">
        <f t="shared" si="55"/>
        <v>7974</v>
      </c>
      <c r="L147" s="43">
        <f t="shared" si="55"/>
        <v>7938</v>
      </c>
      <c r="M147" s="43">
        <f t="shared" si="55"/>
        <v>7785</v>
      </c>
      <c r="N147" s="43">
        <f t="shared" si="55"/>
        <v>8807</v>
      </c>
      <c r="O147" s="43">
        <f t="shared" si="55"/>
        <v>7625</v>
      </c>
      <c r="P147" s="43">
        <f t="shared" si="55"/>
        <v>6735</v>
      </c>
      <c r="Q147" s="43">
        <f t="shared" si="56"/>
        <v>96545</v>
      </c>
      <c r="R147" s="44"/>
      <c r="S147" s="44"/>
      <c r="T147" s="43">
        <f>SUM($E147:E147)</f>
        <v>7606</v>
      </c>
      <c r="U147" s="43">
        <f>SUM($E147:F147)</f>
        <v>15438</v>
      </c>
      <c r="V147" s="43">
        <f>SUM($E147:G147)</f>
        <v>23956</v>
      </c>
      <c r="W147" s="43">
        <f>SUM($E147:H147)</f>
        <v>32320</v>
      </c>
      <c r="X147" s="43">
        <f>SUM($E147:I147)</f>
        <v>41242</v>
      </c>
      <c r="Y147" s="43">
        <f>SUM($E147:J147)</f>
        <v>49681</v>
      </c>
      <c r="Z147" s="43">
        <f>SUM($E147:K147)</f>
        <v>57655</v>
      </c>
      <c r="AA147" s="43">
        <f>SUM($E147:L147)</f>
        <v>65593</v>
      </c>
      <c r="AB147" s="43">
        <f>SUM($E147:M147)</f>
        <v>73378</v>
      </c>
      <c r="AC147" s="43">
        <f>SUM($E147:N147)</f>
        <v>82185</v>
      </c>
      <c r="AD147" s="43">
        <f>SUM($E147:O147)</f>
        <v>89810</v>
      </c>
      <c r="AE147" s="43">
        <f>SUM($E147:P147)</f>
        <v>96545</v>
      </c>
      <c r="AG147" s="43">
        <f t="shared" si="54"/>
        <v>65593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5"/>
        <v>8235</v>
      </c>
      <c r="F148" s="43">
        <f t="shared" si="55"/>
        <v>7723</v>
      </c>
      <c r="G148" s="43">
        <f t="shared" si="55"/>
        <v>8494</v>
      </c>
      <c r="H148" s="43">
        <f t="shared" si="55"/>
        <v>8632</v>
      </c>
      <c r="I148" s="43">
        <f t="shared" si="55"/>
        <v>8518</v>
      </c>
      <c r="J148" s="43">
        <f t="shared" si="55"/>
        <v>8036</v>
      </c>
      <c r="K148" s="43">
        <f t="shared" si="55"/>
        <v>8101</v>
      </c>
      <c r="L148" s="43">
        <f t="shared" si="55"/>
        <v>8288</v>
      </c>
      <c r="M148" s="43">
        <f t="shared" si="55"/>
        <v>7700</v>
      </c>
      <c r="N148" s="43">
        <f t="shared" si="55"/>
        <v>8368</v>
      </c>
      <c r="O148" s="43">
        <f t="shared" si="55"/>
        <v>7101</v>
      </c>
      <c r="P148" s="43">
        <f t="shared" si="55"/>
        <v>6352</v>
      </c>
      <c r="Q148" s="43">
        <f t="shared" si="56"/>
        <v>95548</v>
      </c>
      <c r="R148" s="44"/>
      <c r="S148" s="44"/>
      <c r="T148" s="43">
        <f>SUM($E148:E148)</f>
        <v>8235</v>
      </c>
      <c r="U148" s="43">
        <f>SUM($E148:F148)</f>
        <v>15958</v>
      </c>
      <c r="V148" s="43">
        <f>SUM($E148:G148)</f>
        <v>24452</v>
      </c>
      <c r="W148" s="43">
        <f>SUM($E148:H148)</f>
        <v>33084</v>
      </c>
      <c r="X148" s="43">
        <f>SUM($E148:I148)</f>
        <v>41602</v>
      </c>
      <c r="Y148" s="43">
        <f>SUM($E148:J148)</f>
        <v>49638</v>
      </c>
      <c r="Z148" s="43">
        <f>SUM($E148:K148)</f>
        <v>57739</v>
      </c>
      <c r="AA148" s="43">
        <f>SUM($E148:L148)</f>
        <v>66027</v>
      </c>
      <c r="AB148" s="43">
        <f>SUM($E148:M148)</f>
        <v>73727</v>
      </c>
      <c r="AC148" s="43">
        <f>SUM($E148:N148)</f>
        <v>82095</v>
      </c>
      <c r="AD148" s="43">
        <f>SUM($E148:O148)</f>
        <v>89196</v>
      </c>
      <c r="AE148" s="43">
        <f>SUM($E148:P148)</f>
        <v>95548</v>
      </c>
      <c r="AG148" s="43">
        <f t="shared" si="54"/>
        <v>66027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5"/>
        <v>8169</v>
      </c>
      <c r="F149" s="43">
        <f t="shared" si="55"/>
        <v>9316</v>
      </c>
      <c r="G149" s="43">
        <f t="shared" si="55"/>
        <v>9938</v>
      </c>
      <c r="H149" s="43">
        <f t="shared" si="55"/>
        <v>8146</v>
      </c>
      <c r="I149" s="43">
        <f t="shared" si="55"/>
        <v>8005</v>
      </c>
      <c r="J149" s="43">
        <f t="shared" si="55"/>
        <v>7668</v>
      </c>
      <c r="K149" s="43">
        <f t="shared" si="55"/>
        <v>8013</v>
      </c>
      <c r="L149" s="43">
        <f t="shared" si="55"/>
        <v>7443</v>
      </c>
      <c r="M149" s="43">
        <f t="shared" si="55"/>
        <v>7850</v>
      </c>
      <c r="N149" s="43">
        <f t="shared" si="55"/>
        <v>7923</v>
      </c>
      <c r="O149" s="43">
        <f t="shared" si="55"/>
        <v>6676</v>
      </c>
      <c r="P149" s="43">
        <f t="shared" si="55"/>
        <v>6697</v>
      </c>
      <c r="Q149" s="43">
        <f t="shared" si="56"/>
        <v>95844</v>
      </c>
      <c r="R149" s="44"/>
      <c r="S149" s="44"/>
      <c r="T149" s="43">
        <f>SUM($E149:E149)</f>
        <v>8169</v>
      </c>
      <c r="U149" s="43">
        <f>SUM($E149:F149)</f>
        <v>17485</v>
      </c>
      <c r="V149" s="43">
        <f>SUM($E149:G149)</f>
        <v>27423</v>
      </c>
      <c r="W149" s="43">
        <f>SUM($E149:H149)</f>
        <v>35569</v>
      </c>
      <c r="X149" s="43">
        <f>SUM($E149:I149)</f>
        <v>43574</v>
      </c>
      <c r="Y149" s="43">
        <f>SUM($E149:J149)</f>
        <v>51242</v>
      </c>
      <c r="Z149" s="43">
        <f>SUM($E149:K149)</f>
        <v>59255</v>
      </c>
      <c r="AA149" s="43">
        <f>SUM($E149:L149)</f>
        <v>66698</v>
      </c>
      <c r="AB149" s="43">
        <f>SUM($E149:M149)</f>
        <v>74548</v>
      </c>
      <c r="AC149" s="43">
        <f>SUM($E149:N149)</f>
        <v>82471</v>
      </c>
      <c r="AD149" s="43">
        <f>SUM($E149:O149)</f>
        <v>89147</v>
      </c>
      <c r="AE149" s="43">
        <f>SUM($E149:P149)</f>
        <v>95844</v>
      </c>
      <c r="AG149" s="43">
        <f t="shared" si="54"/>
        <v>66698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5"/>
        <v>7219</v>
      </c>
      <c r="F150" s="43">
        <f t="shared" si="55"/>
        <v>7231</v>
      </c>
      <c r="G150" s="43">
        <f t="shared" si="55"/>
        <v>8362</v>
      </c>
      <c r="H150" s="43">
        <f t="shared" si="55"/>
        <v>8109</v>
      </c>
      <c r="I150" s="43">
        <f t="shared" si="55"/>
        <v>7285</v>
      </c>
      <c r="J150" s="43">
        <f t="shared" si="55"/>
        <v>7863</v>
      </c>
      <c r="K150" s="43">
        <f t="shared" si="55"/>
        <v>7478</v>
      </c>
      <c r="L150" s="43">
        <f t="shared" si="55"/>
        <v>7395</v>
      </c>
      <c r="M150" s="43">
        <f t="shared" si="55"/>
        <v>7497</v>
      </c>
      <c r="N150" s="43">
        <f t="shared" si="55"/>
        <v>7273</v>
      </c>
      <c r="O150" s="43">
        <f t="shared" si="55"/>
        <v>6572</v>
      </c>
      <c r="P150" s="43">
        <f t="shared" si="55"/>
        <v>6187</v>
      </c>
      <c r="Q150" s="43">
        <f t="shared" si="56"/>
        <v>88471</v>
      </c>
      <c r="R150" s="44"/>
      <c r="S150" s="44"/>
      <c r="T150" s="43">
        <f>SUM($E150:E150)</f>
        <v>7219</v>
      </c>
      <c r="U150" s="43">
        <f>SUM($E150:F150)</f>
        <v>14450</v>
      </c>
      <c r="V150" s="43">
        <f>SUM($E150:G150)</f>
        <v>22812</v>
      </c>
      <c r="W150" s="43">
        <f>SUM($E150:H150)</f>
        <v>30921</v>
      </c>
      <c r="X150" s="43">
        <f>SUM($E150:I150)</f>
        <v>38206</v>
      </c>
      <c r="Y150" s="43">
        <f>SUM($E150:J150)</f>
        <v>46069</v>
      </c>
      <c r="Z150" s="43">
        <f>SUM($E150:K150)</f>
        <v>53547</v>
      </c>
      <c r="AA150" s="43">
        <f>SUM($E150:L150)</f>
        <v>60942</v>
      </c>
      <c r="AB150" s="43">
        <f>SUM($E150:M150)</f>
        <v>68439</v>
      </c>
      <c r="AC150" s="43">
        <f>SUM($E150:N150)</f>
        <v>75712</v>
      </c>
      <c r="AD150" s="43">
        <f>SUM($E150:O150)</f>
        <v>82284</v>
      </c>
      <c r="AE150" s="43">
        <f>SUM($E150:P150)</f>
        <v>88471</v>
      </c>
      <c r="AG150" s="43">
        <f t="shared" si="54"/>
        <v>60942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7291</v>
      </c>
      <c r="F151" s="43">
        <f t="shared" si="57"/>
        <v>7325</v>
      </c>
      <c r="G151" s="43">
        <f t="shared" si="57"/>
        <v>8278</v>
      </c>
      <c r="H151" s="43">
        <f t="shared" si="57"/>
        <v>7445</v>
      </c>
      <c r="I151" s="43">
        <f t="shared" si="57"/>
        <v>7760</v>
      </c>
      <c r="J151" s="43">
        <f t="shared" si="57"/>
        <v>7503</v>
      </c>
      <c r="K151" s="43">
        <f t="shared" si="57"/>
        <v>7063</v>
      </c>
      <c r="L151" s="43">
        <f t="shared" si="57"/>
        <v>7603</v>
      </c>
      <c r="M151" s="43">
        <f t="shared" si="57"/>
        <v>6953</v>
      </c>
      <c r="N151" s="43">
        <f t="shared" si="57"/>
        <v>7612</v>
      </c>
      <c r="O151" s="43">
        <f t="shared" si="57"/>
        <v>8044</v>
      </c>
      <c r="P151" s="43">
        <f t="shared" si="57"/>
        <v>6283</v>
      </c>
      <c r="Q151" s="43">
        <f t="shared" ref="Q151:Q154" si="58">SUM(E151:P151)</f>
        <v>89160</v>
      </c>
      <c r="R151" s="44"/>
      <c r="S151" s="44"/>
      <c r="T151" s="43">
        <f>SUM($E151:E151)</f>
        <v>7291</v>
      </c>
      <c r="U151" s="43">
        <f>SUM($E151:F151)</f>
        <v>14616</v>
      </c>
      <c r="V151" s="43">
        <f>SUM($E151:G151)</f>
        <v>22894</v>
      </c>
      <c r="W151" s="43">
        <f>SUM($E151:H151)</f>
        <v>30339</v>
      </c>
      <c r="X151" s="43">
        <f>SUM($E151:I151)</f>
        <v>38099</v>
      </c>
      <c r="Y151" s="43">
        <f>SUM($E151:J151)</f>
        <v>45602</v>
      </c>
      <c r="Z151" s="43">
        <f>SUM($E151:K151)</f>
        <v>52665</v>
      </c>
      <c r="AA151" s="43">
        <f>SUM($E151:L151)</f>
        <v>60268</v>
      </c>
      <c r="AB151" s="43">
        <f>SUM($E151:M151)</f>
        <v>67221</v>
      </c>
      <c r="AC151" s="43">
        <f>SUM($E151:N151)</f>
        <v>74833</v>
      </c>
      <c r="AD151" s="43">
        <f>SUM($E151:O151)</f>
        <v>82877</v>
      </c>
      <c r="AE151" s="43">
        <f>SUM($E151:P151)</f>
        <v>89160</v>
      </c>
      <c r="AG151" s="43">
        <f t="shared" si="54"/>
        <v>60268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7597</v>
      </c>
      <c r="F152" s="43">
        <f t="shared" si="57"/>
        <v>7633</v>
      </c>
      <c r="G152" s="43">
        <f t="shared" si="57"/>
        <v>8934</v>
      </c>
      <c r="H152" s="43">
        <f t="shared" si="57"/>
        <v>7631</v>
      </c>
      <c r="I152" s="43">
        <f t="shared" si="57"/>
        <v>7816</v>
      </c>
      <c r="J152" s="43">
        <f t="shared" si="57"/>
        <v>7689</v>
      </c>
      <c r="K152" s="43">
        <f t="shared" si="57"/>
        <v>7093</v>
      </c>
      <c r="L152" s="43">
        <f t="shared" si="57"/>
        <v>7701</v>
      </c>
      <c r="M152" s="43">
        <f t="shared" si="57"/>
        <v>7109</v>
      </c>
      <c r="N152" s="43">
        <f t="shared" si="57"/>
        <v>7972</v>
      </c>
      <c r="O152" s="43">
        <f t="shared" si="57"/>
        <v>7235</v>
      </c>
      <c r="P152" s="43">
        <f t="shared" si="57"/>
        <v>6235</v>
      </c>
      <c r="Q152" s="43">
        <f t="shared" ref="Q152" si="59">SUM(E152:P152)</f>
        <v>90645</v>
      </c>
      <c r="R152" s="44"/>
      <c r="S152" s="44"/>
      <c r="T152" s="43">
        <f>SUM($E152:E152)</f>
        <v>7597</v>
      </c>
      <c r="U152" s="43">
        <f>SUM($E152:F152)</f>
        <v>15230</v>
      </c>
      <c r="V152" s="43">
        <f>SUM($E152:G152)</f>
        <v>24164</v>
      </c>
      <c r="W152" s="43">
        <f>SUM($E152:H152)</f>
        <v>31795</v>
      </c>
      <c r="X152" s="43">
        <f>SUM($E152:I152)</f>
        <v>39611</v>
      </c>
      <c r="Y152" s="43">
        <f>SUM($E152:J152)</f>
        <v>47300</v>
      </c>
      <c r="Z152" s="43">
        <f>SUM($E152:K152)</f>
        <v>54393</v>
      </c>
      <c r="AA152" s="43">
        <f>SUM($E152:L152)</f>
        <v>62094</v>
      </c>
      <c r="AB152" s="43">
        <f>SUM($E152:M152)</f>
        <v>69203</v>
      </c>
      <c r="AC152" s="43">
        <f>SUM($E152:N152)</f>
        <v>77175</v>
      </c>
      <c r="AD152" s="43">
        <f>SUM($E152:O152)</f>
        <v>84410</v>
      </c>
      <c r="AE152" s="43">
        <f>SUM($E152:P152)</f>
        <v>90645</v>
      </c>
      <c r="AG152" s="43">
        <f t="shared" si="54"/>
        <v>62094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7737</v>
      </c>
      <c r="F153" s="43">
        <f t="shared" si="57"/>
        <v>8306</v>
      </c>
      <c r="G153" s="43">
        <f t="shared" si="57"/>
        <v>8378</v>
      </c>
      <c r="H153" s="43">
        <f t="shared" si="57"/>
        <v>7763</v>
      </c>
      <c r="I153" s="43">
        <f t="shared" si="57"/>
        <v>8105</v>
      </c>
      <c r="J153" s="43">
        <f t="shared" si="57"/>
        <v>6906</v>
      </c>
      <c r="K153" s="43">
        <f t="shared" si="57"/>
        <v>7290</v>
      </c>
      <c r="L153" s="43">
        <f t="shared" si="57"/>
        <v>7688</v>
      </c>
      <c r="M153" s="43">
        <f t="shared" si="57"/>
        <v>7409</v>
      </c>
      <c r="N153" s="43">
        <f t="shared" si="57"/>
        <v>8300</v>
      </c>
      <c r="O153" s="43">
        <f t="shared" si="57"/>
        <v>7671</v>
      </c>
      <c r="P153" s="43">
        <f t="shared" si="57"/>
        <v>6435</v>
      </c>
      <c r="Q153" s="43">
        <f t="shared" si="58"/>
        <v>91988</v>
      </c>
      <c r="R153" s="44"/>
      <c r="S153" s="44"/>
      <c r="T153" s="43">
        <f>SUM($E153:E153)</f>
        <v>7737</v>
      </c>
      <c r="U153" s="43">
        <f>SUM($E153:F153)</f>
        <v>16043</v>
      </c>
      <c r="V153" s="43">
        <f>SUM($E153:G153)</f>
        <v>24421</v>
      </c>
      <c r="W153" s="43">
        <f>SUM($E153:H153)</f>
        <v>32184</v>
      </c>
      <c r="X153" s="43">
        <f>SUM($E153:I153)</f>
        <v>40289</v>
      </c>
      <c r="Y153" s="43">
        <f>SUM($E153:J153)</f>
        <v>47195</v>
      </c>
      <c r="Z153" s="43">
        <f>SUM($E153:K153)</f>
        <v>54485</v>
      </c>
      <c r="AA153" s="43">
        <f>SUM($E153:L153)</f>
        <v>62173</v>
      </c>
      <c r="AB153" s="43">
        <f>SUM($E153:M153)</f>
        <v>69582</v>
      </c>
      <c r="AC153" s="43">
        <f>SUM($E153:N153)</f>
        <v>77882</v>
      </c>
      <c r="AD153" s="43">
        <f>SUM($E153:O153)</f>
        <v>85553</v>
      </c>
      <c r="AE153" s="43">
        <f>SUM($E153:P153)</f>
        <v>91988</v>
      </c>
      <c r="AG153" s="43">
        <f t="shared" si="54"/>
        <v>62173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7472</v>
      </c>
      <c r="F154" s="43">
        <f t="shared" si="57"/>
        <v>6776</v>
      </c>
      <c r="G154" s="43">
        <f t="shared" si="57"/>
        <v>8043</v>
      </c>
      <c r="H154" s="43">
        <f t="shared" si="57"/>
        <v>7319</v>
      </c>
      <c r="I154" s="43">
        <f t="shared" si="57"/>
        <v>7910</v>
      </c>
      <c r="J154" s="43">
        <f t="shared" si="57"/>
        <v>7190</v>
      </c>
      <c r="K154" s="43">
        <f t="shared" si="57"/>
        <v>7256</v>
      </c>
      <c r="L154" s="43">
        <f t="shared" si="57"/>
        <v>7513</v>
      </c>
      <c r="M154" s="43">
        <f t="shared" si="57"/>
        <v>7697</v>
      </c>
      <c r="N154" s="43">
        <f t="shared" si="57"/>
        <v>8047</v>
      </c>
      <c r="O154" s="43">
        <f t="shared" si="57"/>
        <v>6978</v>
      </c>
      <c r="P154" s="43">
        <f t="shared" si="57"/>
        <v>6708</v>
      </c>
      <c r="Q154" s="43">
        <f t="shared" si="58"/>
        <v>88909</v>
      </c>
      <c r="R154" s="44"/>
      <c r="S154" s="44"/>
      <c r="T154" s="43">
        <f>SUM($E154:E154)</f>
        <v>7472</v>
      </c>
      <c r="U154" s="43">
        <f>SUM($E154:F154)</f>
        <v>14248</v>
      </c>
      <c r="V154" s="43">
        <f>SUM($E154:G154)</f>
        <v>22291</v>
      </c>
      <c r="W154" s="43">
        <f>SUM($E154:H154)</f>
        <v>29610</v>
      </c>
      <c r="X154" s="43">
        <f>SUM($E154:I154)</f>
        <v>37520</v>
      </c>
      <c r="Y154" s="43">
        <f>SUM($E154:J154)</f>
        <v>44710</v>
      </c>
      <c r="Z154" s="43">
        <f>SUM($E154:K154)</f>
        <v>51966</v>
      </c>
      <c r="AA154" s="43">
        <f>SUM($E154:L154)</f>
        <v>59479</v>
      </c>
      <c r="AB154" s="43">
        <f>SUM($E154:M154)</f>
        <v>67176</v>
      </c>
      <c r="AC154" s="43">
        <f>SUM($E154:N154)</f>
        <v>75223</v>
      </c>
      <c r="AD154" s="43">
        <f>SUM($E154:O154)</f>
        <v>82201</v>
      </c>
      <c r="AE154" s="43">
        <f>SUM($E154:P154)</f>
        <v>88909</v>
      </c>
      <c r="AG154" s="43">
        <f t="shared" si="54"/>
        <v>59479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7928</v>
      </c>
      <c r="F155" s="43">
        <f t="shared" si="57"/>
        <v>7552</v>
      </c>
      <c r="G155" s="43">
        <f t="shared" si="57"/>
        <v>8045</v>
      </c>
      <c r="H155" s="43">
        <f t="shared" si="57"/>
        <v>5769</v>
      </c>
      <c r="I155" s="43">
        <f t="shared" si="57"/>
        <v>5495</v>
      </c>
      <c r="J155" s="43">
        <f t="shared" si="57"/>
        <v>5799</v>
      </c>
      <c r="K155" s="43">
        <f t="shared" si="57"/>
        <v>6278</v>
      </c>
      <c r="L155" s="43">
        <f t="shared" si="57"/>
        <v>6512</v>
      </c>
      <c r="M155" s="43">
        <f t="shared" si="57"/>
        <v>6746</v>
      </c>
      <c r="N155" s="43">
        <f t="shared" si="57"/>
        <v>6639</v>
      </c>
      <c r="O155" s="43">
        <f t="shared" si="57"/>
        <v>6339</v>
      </c>
      <c r="P155" s="43">
        <f t="shared" si="57"/>
        <v>6373</v>
      </c>
      <c r="Q155" s="43">
        <f t="shared" ref="Q155" si="60">SUM(E155:P155)</f>
        <v>79475</v>
      </c>
      <c r="R155" s="44"/>
      <c r="S155" s="44"/>
      <c r="T155" s="43">
        <f>SUM($E155:E155)</f>
        <v>7928</v>
      </c>
      <c r="U155" s="43">
        <f>SUM($E155:F155)</f>
        <v>15480</v>
      </c>
      <c r="V155" s="43">
        <f>SUM($E155:G155)</f>
        <v>23525</v>
      </c>
      <c r="W155" s="43">
        <f>SUM($E155:H155)</f>
        <v>29294</v>
      </c>
      <c r="X155" s="43">
        <f>SUM($E155:I155)</f>
        <v>34789</v>
      </c>
      <c r="Y155" s="43">
        <f>SUM($E155:J155)</f>
        <v>40588</v>
      </c>
      <c r="Z155" s="43">
        <f>SUM($E155:K155)</f>
        <v>46866</v>
      </c>
      <c r="AA155" s="43">
        <f>SUM($E155:L155)</f>
        <v>53378</v>
      </c>
      <c r="AB155" s="43">
        <f>SUM($E155:M155)</f>
        <v>60124</v>
      </c>
      <c r="AC155" s="43">
        <f>SUM($E155:N155)</f>
        <v>66763</v>
      </c>
      <c r="AD155" s="43">
        <f>SUM($E155:O155)</f>
        <v>73102</v>
      </c>
      <c r="AE155" s="43">
        <f>SUM($E155:P155)</f>
        <v>79475</v>
      </c>
      <c r="AG155" s="43">
        <f t="shared" si="54"/>
        <v>53378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6617</v>
      </c>
      <c r="F156" s="43">
        <f t="shared" si="57"/>
        <v>6278</v>
      </c>
      <c r="G156" s="43">
        <f t="shared" si="57"/>
        <v>7920</v>
      </c>
      <c r="H156" s="43">
        <f t="shared" si="57"/>
        <v>7308</v>
      </c>
      <c r="I156" s="43">
        <f t="shared" si="57"/>
        <v>6443</v>
      </c>
      <c r="J156" s="43">
        <f t="shared" si="57"/>
        <v>6603</v>
      </c>
      <c r="K156" s="43">
        <f t="shared" si="57"/>
        <v>6204</v>
      </c>
      <c r="L156" s="43">
        <f t="shared" si="57"/>
        <v>6296</v>
      </c>
      <c r="M156" s="43">
        <f t="shared" si="57"/>
        <v>6232</v>
      </c>
      <c r="N156" s="43">
        <f t="shared" si="57"/>
        <v>6281</v>
      </c>
      <c r="O156" s="43">
        <f t="shared" si="57"/>
        <v>5927</v>
      </c>
      <c r="P156" s="43">
        <f t="shared" si="57"/>
        <v>5655</v>
      </c>
      <c r="Q156" s="43">
        <f t="shared" ref="Q156:Q157" si="61">SUM(E156:P156)</f>
        <v>77764</v>
      </c>
      <c r="R156" s="44"/>
      <c r="S156" s="44"/>
      <c r="T156" s="43">
        <f>SUM($E156:E156)</f>
        <v>6617</v>
      </c>
      <c r="U156" s="43">
        <f>SUM($E156:F156)</f>
        <v>12895</v>
      </c>
      <c r="V156" s="43">
        <f>SUM($E156:G156)</f>
        <v>20815</v>
      </c>
      <c r="W156" s="43">
        <f>SUM($E156:H156)</f>
        <v>28123</v>
      </c>
      <c r="X156" s="43">
        <f>SUM($E156:I156)</f>
        <v>34566</v>
      </c>
      <c r="Y156" s="43">
        <f>SUM($E156:J156)</f>
        <v>41169</v>
      </c>
      <c r="Z156" s="43">
        <f>SUM($E156:K156)</f>
        <v>47373</v>
      </c>
      <c r="AA156" s="43">
        <f>SUM($E156:L156)</f>
        <v>53669</v>
      </c>
      <c r="AB156" s="43">
        <f>SUM($E156:M156)</f>
        <v>59901</v>
      </c>
      <c r="AC156" s="43">
        <f>SUM($E156:N156)</f>
        <v>66182</v>
      </c>
      <c r="AD156" s="43">
        <f>SUM($E156:O156)</f>
        <v>72109</v>
      </c>
      <c r="AE156" s="43">
        <f>SUM($E156:P156)</f>
        <v>77764</v>
      </c>
      <c r="AG156" s="43">
        <f t="shared" si="54"/>
        <v>53669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5441</v>
      </c>
      <c r="F157" s="43">
        <f t="shared" si="57"/>
        <v>5544</v>
      </c>
      <c r="G157" s="43">
        <f t="shared" si="57"/>
        <v>6091</v>
      </c>
      <c r="H157" s="43">
        <f t="shared" si="57"/>
        <v>5676</v>
      </c>
      <c r="I157" s="43">
        <f t="shared" si="57"/>
        <v>5969</v>
      </c>
      <c r="J157" s="43">
        <f t="shared" si="57"/>
        <v>6036</v>
      </c>
      <c r="K157" s="43">
        <f t="shared" si="57"/>
        <v>5264</v>
      </c>
      <c r="L157" s="43">
        <f t="shared" si="57"/>
        <v>5607</v>
      </c>
      <c r="M157" s="43">
        <f t="shared" si="57"/>
        <v>5460</v>
      </c>
      <c r="N157" s="43">
        <f t="shared" si="57"/>
        <v>5823</v>
      </c>
      <c r="O157" s="43">
        <f t="shared" si="57"/>
        <v>5307</v>
      </c>
      <c r="P157" s="43">
        <f t="shared" si="57"/>
        <v>4679</v>
      </c>
      <c r="Q157" s="43">
        <f t="shared" si="61"/>
        <v>66897</v>
      </c>
      <c r="R157" s="44"/>
      <c r="S157" s="44"/>
      <c r="T157" s="43">
        <f>SUM($E157:E157)</f>
        <v>5441</v>
      </c>
      <c r="U157" s="43">
        <f>SUM($E157:F157)</f>
        <v>10985</v>
      </c>
      <c r="V157" s="43">
        <f>SUM($E157:G157)</f>
        <v>17076</v>
      </c>
      <c r="W157" s="43">
        <f>SUM($E157:H157)</f>
        <v>22752</v>
      </c>
      <c r="X157" s="43">
        <f>SUM($E157:I157)</f>
        <v>28721</v>
      </c>
      <c r="Y157" s="43">
        <f>SUM($E157:J157)</f>
        <v>34757</v>
      </c>
      <c r="Z157" s="43">
        <f>SUM($E157:K157)</f>
        <v>40021</v>
      </c>
      <c r="AA157" s="43">
        <f>SUM($E157:L157)</f>
        <v>45628</v>
      </c>
      <c r="AB157" s="43">
        <f>SUM($E157:M157)</f>
        <v>51088</v>
      </c>
      <c r="AC157" s="43">
        <f>SUM($E157:N157)</f>
        <v>56911</v>
      </c>
      <c r="AD157" s="43">
        <f>SUM($E157:O157)</f>
        <v>62218</v>
      </c>
      <c r="AE157" s="43">
        <f>SUM($E157:P157)</f>
        <v>66897</v>
      </c>
      <c r="AG157" s="43">
        <f t="shared" si="54"/>
        <v>45628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5642</v>
      </c>
      <c r="F158" s="43">
        <f t="shared" si="57"/>
        <v>5175</v>
      </c>
      <c r="G158" s="43">
        <f t="shared" si="57"/>
        <v>6259</v>
      </c>
      <c r="H158" s="43">
        <f t="shared" si="57"/>
        <v>5769</v>
      </c>
      <c r="I158" s="43">
        <f t="shared" si="57"/>
        <v>6093</v>
      </c>
      <c r="J158" s="43">
        <f t="shared" si="57"/>
        <v>6406</v>
      </c>
      <c r="K158" s="43">
        <f t="shared" si="57"/>
        <v>5530</v>
      </c>
      <c r="L158" s="43">
        <f t="shared" si="57"/>
        <v>6302</v>
      </c>
      <c r="M158" s="43">
        <f t="shared" si="57"/>
        <v>5179</v>
      </c>
      <c r="N158" s="43">
        <f t="shared" si="57"/>
        <v>5829</v>
      </c>
      <c r="O158" s="43">
        <f t="shared" si="57"/>
        <v>5253</v>
      </c>
      <c r="P158" s="43">
        <f t="shared" si="57"/>
        <v>4801</v>
      </c>
      <c r="Q158" s="43">
        <f t="shared" ref="Q158:Q159" si="62">SUM(E158:P158)</f>
        <v>68238</v>
      </c>
      <c r="R158" s="44"/>
      <c r="S158" s="44"/>
      <c r="T158" s="43">
        <f>SUM($E158:E158)</f>
        <v>5642</v>
      </c>
      <c r="U158" s="43">
        <f>SUM($E158:F158)</f>
        <v>10817</v>
      </c>
      <c r="V158" s="43">
        <f>SUM($E158:G158)</f>
        <v>17076</v>
      </c>
      <c r="W158" s="43">
        <f>SUM($E158:H158)</f>
        <v>22845</v>
      </c>
      <c r="X158" s="43">
        <f>SUM($E158:I158)</f>
        <v>28938</v>
      </c>
      <c r="Y158" s="43">
        <f>SUM($E158:J158)</f>
        <v>35344</v>
      </c>
      <c r="Z158" s="43">
        <f>SUM($E158:K158)</f>
        <v>40874</v>
      </c>
      <c r="AA158" s="43">
        <f>SUM($E158:L158)</f>
        <v>47176</v>
      </c>
      <c r="AB158" s="43">
        <f>SUM($E158:M158)</f>
        <v>52355</v>
      </c>
      <c r="AC158" s="43">
        <f>SUM($E158:N158)</f>
        <v>58184</v>
      </c>
      <c r="AD158" s="43">
        <f>SUM($E158:O158)</f>
        <v>63437</v>
      </c>
      <c r="AE158" s="43">
        <f>SUM($E158:P158)</f>
        <v>68238</v>
      </c>
      <c r="AG158" s="43">
        <f t="shared" si="54"/>
        <v>47176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5654</v>
      </c>
      <c r="F159" s="43">
        <f t="shared" si="57"/>
        <v>5303</v>
      </c>
      <c r="G159" s="43">
        <f t="shared" si="57"/>
        <v>5581</v>
      </c>
      <c r="H159" s="43">
        <f t="shared" si="57"/>
        <v>6105</v>
      </c>
      <c r="I159" s="43">
        <f t="shared" si="57"/>
        <v>5824</v>
      </c>
      <c r="J159" s="43">
        <f t="shared" si="57"/>
        <v>5609</v>
      </c>
      <c r="K159" s="43">
        <f t="shared" si="57"/>
        <v>5914</v>
      </c>
      <c r="L159" s="43">
        <f t="shared" si="57"/>
        <v>5547</v>
      </c>
      <c r="M159" s="43">
        <f t="shared" si="57"/>
        <v>5748</v>
      </c>
      <c r="N159" s="43">
        <f t="shared" si="57"/>
        <v>6447</v>
      </c>
      <c r="O159" s="43">
        <f t="shared" si="57"/>
        <v>5543</v>
      </c>
      <c r="P159" s="43">
        <f t="shared" si="57"/>
        <v>4660</v>
      </c>
      <c r="Q159" s="43">
        <f t="shared" si="62"/>
        <v>67935</v>
      </c>
      <c r="R159" s="44"/>
      <c r="S159" s="44"/>
      <c r="T159" s="43">
        <f>SUM($E159:E159)</f>
        <v>5654</v>
      </c>
      <c r="U159" s="43">
        <f>SUM($E159:F159)</f>
        <v>10957</v>
      </c>
      <c r="V159" s="43">
        <f>SUM($E159:G159)</f>
        <v>16538</v>
      </c>
      <c r="W159" s="43">
        <f>SUM($E159:H159)</f>
        <v>22643</v>
      </c>
      <c r="X159" s="43">
        <f>SUM($E159:I159)</f>
        <v>28467</v>
      </c>
      <c r="Y159" s="43">
        <f>SUM($E159:J159)</f>
        <v>34076</v>
      </c>
      <c r="Z159" s="43">
        <f>SUM($E159:K159)</f>
        <v>39990</v>
      </c>
      <c r="AA159" s="43">
        <f>SUM($E159:L159)</f>
        <v>45537</v>
      </c>
      <c r="AB159" s="43">
        <f>SUM($E159:M159)</f>
        <v>51285</v>
      </c>
      <c r="AC159" s="43">
        <f>SUM($E159:N159)</f>
        <v>57732</v>
      </c>
      <c r="AD159" s="43">
        <f>SUM($E159:O159)</f>
        <v>63275</v>
      </c>
      <c r="AE159" s="43">
        <f>SUM($E159:P159)</f>
        <v>67935</v>
      </c>
      <c r="AG159" s="43">
        <f t="shared" si="54"/>
        <v>45537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5602</v>
      </c>
      <c r="F160" s="43">
        <f t="shared" si="57"/>
        <v>5247</v>
      </c>
      <c r="G160" s="43">
        <f t="shared" si="57"/>
        <v>5852</v>
      </c>
      <c r="H160" s="43">
        <f t="shared" si="57"/>
        <v>5511</v>
      </c>
      <c r="I160" s="43">
        <f t="shared" si="57"/>
        <v>5551</v>
      </c>
      <c r="J160" s="43">
        <f t="shared" si="57"/>
        <v>4788</v>
      </c>
      <c r="K160" s="43">
        <f t="shared" si="57"/>
        <v>5303</v>
      </c>
      <c r="L160" s="43">
        <f t="shared" si="57"/>
        <v>4511</v>
      </c>
      <c r="M160" s="43">
        <f t="shared" si="57"/>
        <v>5060</v>
      </c>
      <c r="N160" s="43">
        <f t="shared" si="57"/>
        <v>5519</v>
      </c>
      <c r="O160" s="43">
        <f t="shared" si="57"/>
        <v>4773</v>
      </c>
      <c r="P160" s="43">
        <f t="shared" si="57"/>
        <v>4226</v>
      </c>
      <c r="Q160" s="43">
        <f t="shared" ref="Q160" si="63">SUM(E160:P160)</f>
        <v>61943</v>
      </c>
      <c r="R160" s="44"/>
      <c r="S160" s="44"/>
      <c r="T160" s="43">
        <f>SUM($E160:E160)</f>
        <v>5602</v>
      </c>
      <c r="U160" s="43">
        <f>SUM($E160:F160)</f>
        <v>10849</v>
      </c>
      <c r="V160" s="43">
        <f>SUM($E160:G160)</f>
        <v>16701</v>
      </c>
      <c r="W160" s="43">
        <f>SUM($E160:H160)</f>
        <v>22212</v>
      </c>
      <c r="X160" s="43">
        <f>SUM($E160:I160)</f>
        <v>27763</v>
      </c>
      <c r="Y160" s="43">
        <f>SUM($E160:J160)</f>
        <v>32551</v>
      </c>
      <c r="Z160" s="43">
        <f>SUM($E160:K160)</f>
        <v>37854</v>
      </c>
      <c r="AA160" s="43">
        <f>SUM($E160:L160)</f>
        <v>42365</v>
      </c>
      <c r="AB160" s="43">
        <f>SUM($E160:M160)</f>
        <v>47425</v>
      </c>
      <c r="AC160" s="43">
        <f>SUM($E160:N160)</f>
        <v>52944</v>
      </c>
      <c r="AD160" s="43">
        <f>SUM($E160:O160)</f>
        <v>57717</v>
      </c>
      <c r="AE160" s="43">
        <f>SUM($E160:P160)</f>
        <v>61943</v>
      </c>
      <c r="AG160" s="43">
        <f t="shared" si="54"/>
        <v>42365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4596</v>
      </c>
      <c r="F161" s="43">
        <f t="shared" si="57"/>
        <v>4549</v>
      </c>
      <c r="G161" s="43">
        <f t="shared" si="57"/>
        <v>4656</v>
      </c>
      <c r="H161" s="43">
        <f t="shared" si="57"/>
        <v>4679</v>
      </c>
      <c r="I161" s="43">
        <f t="shared" si="57"/>
        <v>4532</v>
      </c>
      <c r="J161" s="43">
        <f t="shared" si="57"/>
        <v>4762</v>
      </c>
      <c r="K161" s="43">
        <f t="shared" si="57"/>
        <v>4458</v>
      </c>
      <c r="L161" s="43">
        <f t="shared" si="57"/>
        <v>4484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ref="Q161" si="64">SUM(E161:P161)</f>
        <v>36716</v>
      </c>
      <c r="R161" s="44"/>
      <c r="S161" s="44"/>
      <c r="T161" s="43">
        <f>SUM($E161:E161)</f>
        <v>4596</v>
      </c>
      <c r="U161" s="43">
        <f>SUM($E161:F161)</f>
        <v>9145</v>
      </c>
      <c r="V161" s="43">
        <f>SUM($E161:G161)</f>
        <v>13801</v>
      </c>
      <c r="W161" s="43">
        <f>SUM($E161:H161)</f>
        <v>18480</v>
      </c>
      <c r="X161" s="43">
        <f>SUM($E161:I161)</f>
        <v>23012</v>
      </c>
      <c r="Y161" s="43">
        <f>SUM($E161:J161)</f>
        <v>27774</v>
      </c>
      <c r="Z161" s="43">
        <f>SUM($E161:K161)</f>
        <v>32232</v>
      </c>
      <c r="AA161" s="43">
        <f>SUM($E161:L161)</f>
        <v>36716</v>
      </c>
      <c r="AB161" s="43">
        <f>SUM($E161:M161)</f>
        <v>36716</v>
      </c>
      <c r="AC161" s="43">
        <f>SUM($E161:N161)</f>
        <v>36716</v>
      </c>
      <c r="AD161" s="43">
        <f>SUM($E161:O161)</f>
        <v>36716</v>
      </c>
      <c r="AE161" s="43">
        <f>SUM($E161:P161)</f>
        <v>36716</v>
      </c>
      <c r="AG161" s="43">
        <f t="shared" si="54"/>
        <v>36716</v>
      </c>
    </row>
    <row r="162" spans="1:33" ht="15.2" customHeight="1">
      <c r="R162" s="44"/>
      <c r="S162" s="44"/>
      <c r="AG162" s="43">
        <f t="shared" si="54"/>
        <v>0</v>
      </c>
    </row>
    <row r="163" spans="1:33" ht="15.2" customHeight="1">
      <c r="R163" s="19"/>
      <c r="S163" s="19"/>
      <c r="AG163" s="43">
        <f t="shared" si="54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5">SUMIFS(E$11:E$115,$A$11:$A$115,$A164,$C$11:$C$115,$C164)</f>
        <v>1892</v>
      </c>
      <c r="F164" s="43">
        <f t="shared" si="65"/>
        <v>2823</v>
      </c>
      <c r="G164" s="43">
        <f t="shared" si="65"/>
        <v>2587</v>
      </c>
      <c r="H164" s="43">
        <f t="shared" si="65"/>
        <v>1826</v>
      </c>
      <c r="I164" s="43">
        <f t="shared" si="65"/>
        <v>5368</v>
      </c>
      <c r="J164" s="43">
        <f t="shared" si="65"/>
        <v>8269</v>
      </c>
      <c r="K164" s="43">
        <f t="shared" si="65"/>
        <v>10311</v>
      </c>
      <c r="L164" s="43">
        <f t="shared" si="65"/>
        <v>10219</v>
      </c>
      <c r="M164" s="43">
        <f t="shared" si="65"/>
        <v>7509</v>
      </c>
      <c r="N164" s="43">
        <f t="shared" si="65"/>
        <v>3358</v>
      </c>
      <c r="O164" s="43">
        <f t="shared" si="65"/>
        <v>1766</v>
      </c>
      <c r="P164" s="43">
        <f t="shared" si="65"/>
        <v>1282</v>
      </c>
      <c r="Q164" s="43">
        <f t="shared" ref="Q164:Q177" si="66">SUM(E164:P164)</f>
        <v>57210</v>
      </c>
      <c r="R164" s="19"/>
      <c r="S164" s="19"/>
      <c r="T164" s="43">
        <f>SUM($E164:E164)</f>
        <v>1892</v>
      </c>
      <c r="U164" s="43">
        <f>SUM($E164:F164)</f>
        <v>4715</v>
      </c>
      <c r="V164" s="43">
        <f>SUM($E164:G164)</f>
        <v>7302</v>
      </c>
      <c r="W164" s="43">
        <f>SUM($E164:H164)</f>
        <v>9128</v>
      </c>
      <c r="X164" s="43">
        <f>SUM($E164:I164)</f>
        <v>14496</v>
      </c>
      <c r="Y164" s="43">
        <f>SUM($E164:J164)</f>
        <v>22765</v>
      </c>
      <c r="Z164" s="43">
        <f>SUM($E164:K164)</f>
        <v>33076</v>
      </c>
      <c r="AA164" s="43">
        <f>SUM($E164:L164)</f>
        <v>43295</v>
      </c>
      <c r="AB164" s="43">
        <f>SUM($E164:M164)</f>
        <v>50804</v>
      </c>
      <c r="AC164" s="43">
        <f>SUM($E164:N164)</f>
        <v>54162</v>
      </c>
      <c r="AD164" s="43">
        <f>SUM($E164:O164)</f>
        <v>55928</v>
      </c>
      <c r="AE164" s="43">
        <f>SUM($E164:P164)</f>
        <v>57210</v>
      </c>
      <c r="AG164" s="43">
        <f t="shared" si="54"/>
        <v>43295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5"/>
        <v>1538</v>
      </c>
      <c r="F165" s="43">
        <f t="shared" si="65"/>
        <v>2212</v>
      </c>
      <c r="G165" s="43">
        <f t="shared" si="65"/>
        <v>2409</v>
      </c>
      <c r="H165" s="43">
        <f t="shared" si="65"/>
        <v>1638</v>
      </c>
      <c r="I165" s="43">
        <f t="shared" si="65"/>
        <v>4744</v>
      </c>
      <c r="J165" s="43">
        <f t="shared" si="65"/>
        <v>7261</v>
      </c>
      <c r="K165" s="43">
        <f t="shared" si="65"/>
        <v>9198</v>
      </c>
      <c r="L165" s="43">
        <f t="shared" si="65"/>
        <v>10619</v>
      </c>
      <c r="M165" s="43">
        <f t="shared" si="65"/>
        <v>6796</v>
      </c>
      <c r="N165" s="43">
        <f t="shared" si="65"/>
        <v>3334</v>
      </c>
      <c r="O165" s="43">
        <f t="shared" si="65"/>
        <v>1632</v>
      </c>
      <c r="P165" s="43">
        <f t="shared" si="65"/>
        <v>1079</v>
      </c>
      <c r="Q165" s="43">
        <f t="shared" si="66"/>
        <v>52460</v>
      </c>
      <c r="R165" s="19"/>
      <c r="S165" s="19"/>
      <c r="T165" s="43">
        <f>SUM($E165:E165)</f>
        <v>1538</v>
      </c>
      <c r="U165" s="43">
        <f>SUM($E165:F165)</f>
        <v>3750</v>
      </c>
      <c r="V165" s="43">
        <f>SUM($E165:G165)</f>
        <v>6159</v>
      </c>
      <c r="W165" s="43">
        <f>SUM($E165:H165)</f>
        <v>7797</v>
      </c>
      <c r="X165" s="43">
        <f>SUM($E165:I165)</f>
        <v>12541</v>
      </c>
      <c r="Y165" s="43">
        <f>SUM($E165:J165)</f>
        <v>19802</v>
      </c>
      <c r="Z165" s="43">
        <f>SUM($E165:K165)</f>
        <v>29000</v>
      </c>
      <c r="AA165" s="43">
        <f>SUM($E165:L165)</f>
        <v>39619</v>
      </c>
      <c r="AB165" s="43">
        <f>SUM($E165:M165)</f>
        <v>46415</v>
      </c>
      <c r="AC165" s="43">
        <f>SUM($E165:N165)</f>
        <v>49749</v>
      </c>
      <c r="AD165" s="43">
        <f>SUM($E165:O165)</f>
        <v>51381</v>
      </c>
      <c r="AE165" s="43">
        <f>SUM($E165:P165)</f>
        <v>52460</v>
      </c>
      <c r="AG165" s="43">
        <f t="shared" si="54"/>
        <v>39619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5"/>
        <v>1162</v>
      </c>
      <c r="F166" s="43">
        <f t="shared" si="65"/>
        <v>1720</v>
      </c>
      <c r="G166" s="43">
        <f t="shared" si="65"/>
        <v>1674</v>
      </c>
      <c r="H166" s="43">
        <f t="shared" si="65"/>
        <v>1457</v>
      </c>
      <c r="I166" s="43">
        <f t="shared" si="65"/>
        <v>4782</v>
      </c>
      <c r="J166" s="43">
        <f t="shared" si="65"/>
        <v>6636</v>
      </c>
      <c r="K166" s="43">
        <f t="shared" si="65"/>
        <v>7731</v>
      </c>
      <c r="L166" s="43">
        <f t="shared" si="65"/>
        <v>9903</v>
      </c>
      <c r="M166" s="43">
        <f t="shared" si="65"/>
        <v>5395</v>
      </c>
      <c r="N166" s="43">
        <f t="shared" si="65"/>
        <v>2688</v>
      </c>
      <c r="O166" s="43">
        <f t="shared" si="65"/>
        <v>1120</v>
      </c>
      <c r="P166" s="43">
        <f t="shared" si="65"/>
        <v>734</v>
      </c>
      <c r="Q166" s="43">
        <f t="shared" si="66"/>
        <v>45002</v>
      </c>
      <c r="R166" s="19"/>
      <c r="S166" s="19"/>
      <c r="T166" s="43">
        <f>SUM($E166:E166)</f>
        <v>1162</v>
      </c>
      <c r="U166" s="43">
        <f>SUM($E166:F166)</f>
        <v>2882</v>
      </c>
      <c r="V166" s="43">
        <f>SUM($E166:G166)</f>
        <v>4556</v>
      </c>
      <c r="W166" s="43">
        <f>SUM($E166:H166)</f>
        <v>6013</v>
      </c>
      <c r="X166" s="43">
        <f>SUM($E166:I166)</f>
        <v>10795</v>
      </c>
      <c r="Y166" s="43">
        <f>SUM($E166:J166)</f>
        <v>17431</v>
      </c>
      <c r="Z166" s="43">
        <f>SUM($E166:K166)</f>
        <v>25162</v>
      </c>
      <c r="AA166" s="43">
        <f>SUM($E166:L166)</f>
        <v>35065</v>
      </c>
      <c r="AB166" s="43">
        <f>SUM($E166:M166)</f>
        <v>40460</v>
      </c>
      <c r="AC166" s="43">
        <f>SUM($E166:N166)</f>
        <v>43148</v>
      </c>
      <c r="AD166" s="43">
        <f>SUM($E166:O166)</f>
        <v>44268</v>
      </c>
      <c r="AE166" s="43">
        <f>SUM($E166:P166)</f>
        <v>45002</v>
      </c>
      <c r="AG166" s="43">
        <f t="shared" si="54"/>
        <v>35065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65"/>
        <v>1142</v>
      </c>
      <c r="F167" s="43">
        <f t="shared" si="65"/>
        <v>1290</v>
      </c>
      <c r="G167" s="43">
        <f t="shared" si="65"/>
        <v>1389</v>
      </c>
      <c r="H167" s="43">
        <f t="shared" si="65"/>
        <v>1035</v>
      </c>
      <c r="I167" s="43">
        <f t="shared" si="65"/>
        <v>4165</v>
      </c>
      <c r="J167" s="43">
        <f t="shared" si="65"/>
        <v>5980</v>
      </c>
      <c r="K167" s="43">
        <f t="shared" si="65"/>
        <v>7732</v>
      </c>
      <c r="L167" s="43">
        <f t="shared" si="65"/>
        <v>9100</v>
      </c>
      <c r="M167" s="43">
        <f t="shared" si="65"/>
        <v>5939</v>
      </c>
      <c r="N167" s="43">
        <f t="shared" si="65"/>
        <v>2839</v>
      </c>
      <c r="O167" s="43">
        <f t="shared" si="65"/>
        <v>1165</v>
      </c>
      <c r="P167" s="43">
        <f t="shared" si="65"/>
        <v>847</v>
      </c>
      <c r="Q167" s="43">
        <f t="shared" si="66"/>
        <v>42623</v>
      </c>
      <c r="R167" s="19"/>
      <c r="S167" s="19"/>
      <c r="T167" s="43">
        <f>SUM($E167:E167)</f>
        <v>1142</v>
      </c>
      <c r="U167" s="43">
        <f>SUM($E167:F167)</f>
        <v>2432</v>
      </c>
      <c r="V167" s="43">
        <f>SUM($E167:G167)</f>
        <v>3821</v>
      </c>
      <c r="W167" s="43">
        <f>SUM($E167:H167)</f>
        <v>4856</v>
      </c>
      <c r="X167" s="43">
        <f>SUM($E167:I167)</f>
        <v>9021</v>
      </c>
      <c r="Y167" s="43">
        <f>SUM($E167:J167)</f>
        <v>15001</v>
      </c>
      <c r="Z167" s="43">
        <f>SUM($E167:K167)</f>
        <v>22733</v>
      </c>
      <c r="AA167" s="43">
        <f>SUM($E167:L167)</f>
        <v>31833</v>
      </c>
      <c r="AB167" s="43">
        <f>SUM($E167:M167)</f>
        <v>37772</v>
      </c>
      <c r="AC167" s="43">
        <f>SUM($E167:N167)</f>
        <v>40611</v>
      </c>
      <c r="AD167" s="43">
        <f>SUM($E167:O167)</f>
        <v>41776</v>
      </c>
      <c r="AE167" s="43">
        <f>SUM($E167:P167)</f>
        <v>42623</v>
      </c>
      <c r="AG167" s="43">
        <f t="shared" si="54"/>
        <v>31833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5"/>
        <v>1128</v>
      </c>
      <c r="F168" s="43">
        <f t="shared" si="65"/>
        <v>1293</v>
      </c>
      <c r="G168" s="43">
        <f t="shared" si="65"/>
        <v>1276</v>
      </c>
      <c r="H168" s="43">
        <f t="shared" si="65"/>
        <v>1770</v>
      </c>
      <c r="I168" s="43">
        <f t="shared" si="65"/>
        <v>4393</v>
      </c>
      <c r="J168" s="43">
        <f t="shared" si="65"/>
        <v>6631</v>
      </c>
      <c r="K168" s="43">
        <f t="shared" si="65"/>
        <v>9343</v>
      </c>
      <c r="L168" s="43">
        <f t="shared" si="65"/>
        <v>9209</v>
      </c>
      <c r="M168" s="43">
        <f t="shared" si="65"/>
        <v>6167</v>
      </c>
      <c r="N168" s="43">
        <f t="shared" si="65"/>
        <v>3033</v>
      </c>
      <c r="O168" s="43">
        <f t="shared" si="65"/>
        <v>1259</v>
      </c>
      <c r="P168" s="43">
        <f t="shared" si="65"/>
        <v>766</v>
      </c>
      <c r="Q168" s="43">
        <f t="shared" si="66"/>
        <v>46268</v>
      </c>
      <c r="R168" s="19"/>
      <c r="S168" s="19"/>
      <c r="T168" s="43">
        <f>SUM($E168:E168)</f>
        <v>1128</v>
      </c>
      <c r="U168" s="43">
        <f>SUM($E168:F168)</f>
        <v>2421</v>
      </c>
      <c r="V168" s="43">
        <f>SUM($E168:G168)</f>
        <v>3697</v>
      </c>
      <c r="W168" s="43">
        <f>SUM($E168:H168)</f>
        <v>5467</v>
      </c>
      <c r="X168" s="43">
        <f>SUM($E168:I168)</f>
        <v>9860</v>
      </c>
      <c r="Y168" s="43">
        <f>SUM($E168:J168)</f>
        <v>16491</v>
      </c>
      <c r="Z168" s="43">
        <f>SUM($E168:K168)</f>
        <v>25834</v>
      </c>
      <c r="AA168" s="43">
        <f>SUM($E168:L168)</f>
        <v>35043</v>
      </c>
      <c r="AB168" s="43">
        <f>SUM($E168:M168)</f>
        <v>41210</v>
      </c>
      <c r="AC168" s="43">
        <f>SUM($E168:N168)</f>
        <v>44243</v>
      </c>
      <c r="AD168" s="43">
        <f>SUM($E168:O168)</f>
        <v>45502</v>
      </c>
      <c r="AE168" s="43">
        <f>SUM($E168:P168)</f>
        <v>46268</v>
      </c>
      <c r="AG168" s="43">
        <f t="shared" si="54"/>
        <v>35043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5"/>
        <v>1104</v>
      </c>
      <c r="F169" s="43">
        <f t="shared" si="65"/>
        <v>1422</v>
      </c>
      <c r="G169" s="43">
        <f t="shared" si="65"/>
        <v>1428</v>
      </c>
      <c r="H169" s="43">
        <f t="shared" si="65"/>
        <v>1464</v>
      </c>
      <c r="I169" s="43">
        <f t="shared" si="65"/>
        <v>4157</v>
      </c>
      <c r="J169" s="43">
        <f t="shared" si="65"/>
        <v>6556</v>
      </c>
      <c r="K169" s="43">
        <f t="shared" si="65"/>
        <v>9338</v>
      </c>
      <c r="L169" s="43">
        <f t="shared" si="65"/>
        <v>9081</v>
      </c>
      <c r="M169" s="43">
        <f t="shared" si="65"/>
        <v>6206</v>
      </c>
      <c r="N169" s="43">
        <f t="shared" si="65"/>
        <v>2958</v>
      </c>
      <c r="O169" s="43">
        <f t="shared" si="65"/>
        <v>1269</v>
      </c>
      <c r="P169" s="43">
        <f t="shared" si="65"/>
        <v>856</v>
      </c>
      <c r="Q169" s="43">
        <f t="shared" si="66"/>
        <v>45839</v>
      </c>
      <c r="R169" s="19"/>
      <c r="S169" s="19"/>
      <c r="T169" s="43">
        <f>SUM($E169:E169)</f>
        <v>1104</v>
      </c>
      <c r="U169" s="43">
        <f>SUM($E169:F169)</f>
        <v>2526</v>
      </c>
      <c r="V169" s="43">
        <f>SUM($E169:G169)</f>
        <v>3954</v>
      </c>
      <c r="W169" s="43">
        <f>SUM($E169:H169)</f>
        <v>5418</v>
      </c>
      <c r="X169" s="43">
        <f>SUM($E169:I169)</f>
        <v>9575</v>
      </c>
      <c r="Y169" s="43">
        <f>SUM($E169:J169)</f>
        <v>16131</v>
      </c>
      <c r="Z169" s="43">
        <f>SUM($E169:K169)</f>
        <v>25469</v>
      </c>
      <c r="AA169" s="43">
        <f>SUM($E169:L169)</f>
        <v>34550</v>
      </c>
      <c r="AB169" s="43">
        <f>SUM($E169:M169)</f>
        <v>40756</v>
      </c>
      <c r="AC169" s="43">
        <f>SUM($E169:N169)</f>
        <v>43714</v>
      </c>
      <c r="AD169" s="43">
        <f>SUM($E169:O169)</f>
        <v>44983</v>
      </c>
      <c r="AE169" s="43">
        <f>SUM($E169:P169)</f>
        <v>45839</v>
      </c>
      <c r="AG169" s="43">
        <f t="shared" si="54"/>
        <v>34550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5"/>
        <v>1119</v>
      </c>
      <c r="F170" s="43">
        <f t="shared" si="65"/>
        <v>1465</v>
      </c>
      <c r="G170" s="43">
        <f t="shared" si="65"/>
        <v>1292</v>
      </c>
      <c r="H170" s="43">
        <f t="shared" si="65"/>
        <v>1607</v>
      </c>
      <c r="I170" s="43">
        <f t="shared" si="65"/>
        <v>4378</v>
      </c>
      <c r="J170" s="43">
        <f t="shared" si="65"/>
        <v>7083</v>
      </c>
      <c r="K170" s="43">
        <f t="shared" si="65"/>
        <v>8361</v>
      </c>
      <c r="L170" s="43">
        <f t="shared" si="65"/>
        <v>9347</v>
      </c>
      <c r="M170" s="43">
        <f t="shared" si="65"/>
        <v>5564</v>
      </c>
      <c r="N170" s="43">
        <f t="shared" si="65"/>
        <v>2742</v>
      </c>
      <c r="O170" s="43">
        <f t="shared" si="65"/>
        <v>1272</v>
      </c>
      <c r="P170" s="43">
        <f t="shared" si="65"/>
        <v>972</v>
      </c>
      <c r="Q170" s="43">
        <f t="shared" si="66"/>
        <v>45202</v>
      </c>
      <c r="R170" s="19"/>
      <c r="S170" s="19"/>
      <c r="T170" s="43">
        <f>SUM($E170:E170)</f>
        <v>1119</v>
      </c>
      <c r="U170" s="43">
        <f>SUM($E170:F170)</f>
        <v>2584</v>
      </c>
      <c r="V170" s="43">
        <f>SUM($E170:G170)</f>
        <v>3876</v>
      </c>
      <c r="W170" s="43">
        <f>SUM($E170:H170)</f>
        <v>5483</v>
      </c>
      <c r="X170" s="43">
        <f>SUM($E170:I170)</f>
        <v>9861</v>
      </c>
      <c r="Y170" s="43">
        <f>SUM($E170:J170)</f>
        <v>16944</v>
      </c>
      <c r="Z170" s="43">
        <f>SUM($E170:K170)</f>
        <v>25305</v>
      </c>
      <c r="AA170" s="43">
        <f>SUM($E170:L170)</f>
        <v>34652</v>
      </c>
      <c r="AB170" s="43">
        <f>SUM($E170:M170)</f>
        <v>40216</v>
      </c>
      <c r="AC170" s="43">
        <f>SUM($E170:N170)</f>
        <v>42958</v>
      </c>
      <c r="AD170" s="43">
        <f>SUM($E170:O170)</f>
        <v>44230</v>
      </c>
      <c r="AE170" s="43">
        <f>SUM($E170:P170)</f>
        <v>45202</v>
      </c>
      <c r="AG170" s="43">
        <f t="shared" si="54"/>
        <v>34652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5"/>
        <v>1178</v>
      </c>
      <c r="F171" s="43">
        <f t="shared" si="65"/>
        <v>1440</v>
      </c>
      <c r="G171" s="43">
        <f t="shared" si="65"/>
        <v>1496</v>
      </c>
      <c r="H171" s="43">
        <f t="shared" si="65"/>
        <v>1265</v>
      </c>
      <c r="I171" s="43">
        <f t="shared" si="65"/>
        <v>4181</v>
      </c>
      <c r="J171" s="43">
        <f t="shared" si="65"/>
        <v>6850</v>
      </c>
      <c r="K171" s="43">
        <f t="shared" si="65"/>
        <v>8327</v>
      </c>
      <c r="L171" s="43">
        <f t="shared" si="65"/>
        <v>9814</v>
      </c>
      <c r="M171" s="43">
        <f t="shared" si="65"/>
        <v>5602</v>
      </c>
      <c r="N171" s="43">
        <f t="shared" si="65"/>
        <v>2932</v>
      </c>
      <c r="O171" s="43">
        <f t="shared" si="65"/>
        <v>1218</v>
      </c>
      <c r="P171" s="43">
        <f t="shared" si="65"/>
        <v>891</v>
      </c>
      <c r="Q171" s="43">
        <f t="shared" ref="Q171:Q173" si="67">SUM(E171:P171)</f>
        <v>45194</v>
      </c>
      <c r="R171" s="19"/>
      <c r="S171" s="19"/>
      <c r="T171" s="43">
        <f>SUM($E171:E171)</f>
        <v>1178</v>
      </c>
      <c r="U171" s="43">
        <f>SUM($E171:F171)</f>
        <v>2618</v>
      </c>
      <c r="V171" s="43">
        <f>SUM($E171:G171)</f>
        <v>4114</v>
      </c>
      <c r="W171" s="43">
        <f>SUM($E171:H171)</f>
        <v>5379</v>
      </c>
      <c r="X171" s="43">
        <f>SUM($E171:I171)</f>
        <v>9560</v>
      </c>
      <c r="Y171" s="43">
        <f>SUM($E171:J171)</f>
        <v>16410</v>
      </c>
      <c r="Z171" s="43">
        <f>SUM($E171:K171)</f>
        <v>24737</v>
      </c>
      <c r="AA171" s="43">
        <f>SUM($E171:L171)</f>
        <v>34551</v>
      </c>
      <c r="AB171" s="43">
        <f>SUM($E171:M171)</f>
        <v>40153</v>
      </c>
      <c r="AC171" s="43">
        <f>SUM($E171:N171)</f>
        <v>43085</v>
      </c>
      <c r="AD171" s="43">
        <f>SUM($E171:O171)</f>
        <v>44303</v>
      </c>
      <c r="AE171" s="43">
        <f>SUM($E171:P171)</f>
        <v>45194</v>
      </c>
      <c r="AG171" s="43">
        <f t="shared" si="54"/>
        <v>34551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5"/>
        <v>998</v>
      </c>
      <c r="F172" s="43">
        <f t="shared" si="65"/>
        <v>1193</v>
      </c>
      <c r="G172" s="43">
        <f t="shared" si="65"/>
        <v>1181</v>
      </c>
      <c r="H172" s="43">
        <f t="shared" si="65"/>
        <v>1058</v>
      </c>
      <c r="I172" s="43">
        <f t="shared" si="65"/>
        <v>3637</v>
      </c>
      <c r="J172" s="43">
        <f t="shared" si="65"/>
        <v>6624</v>
      </c>
      <c r="K172" s="43">
        <f t="shared" si="65"/>
        <v>8302</v>
      </c>
      <c r="L172" s="43">
        <f t="shared" si="65"/>
        <v>9699</v>
      </c>
      <c r="M172" s="43">
        <f t="shared" si="65"/>
        <v>5442</v>
      </c>
      <c r="N172" s="43">
        <f t="shared" si="65"/>
        <v>2756</v>
      </c>
      <c r="O172" s="43">
        <f t="shared" si="65"/>
        <v>1025</v>
      </c>
      <c r="P172" s="43">
        <f t="shared" si="65"/>
        <v>665</v>
      </c>
      <c r="Q172" s="43">
        <f t="shared" si="67"/>
        <v>42580</v>
      </c>
      <c r="R172" s="19"/>
      <c r="S172" s="19"/>
      <c r="T172" s="43">
        <f>SUM($E172:E172)</f>
        <v>998</v>
      </c>
      <c r="U172" s="43">
        <f>SUM($E172:F172)</f>
        <v>2191</v>
      </c>
      <c r="V172" s="43">
        <f>SUM($E172:G172)</f>
        <v>3372</v>
      </c>
      <c r="W172" s="43">
        <f>SUM($E172:H172)</f>
        <v>4430</v>
      </c>
      <c r="X172" s="43">
        <f>SUM($E172:I172)</f>
        <v>8067</v>
      </c>
      <c r="Y172" s="43">
        <f>SUM($E172:J172)</f>
        <v>14691</v>
      </c>
      <c r="Z172" s="43">
        <f>SUM($E172:K172)</f>
        <v>22993</v>
      </c>
      <c r="AA172" s="43">
        <f>SUM($E172:L172)</f>
        <v>32692</v>
      </c>
      <c r="AB172" s="43">
        <f>SUM($E172:M172)</f>
        <v>38134</v>
      </c>
      <c r="AC172" s="43">
        <f>SUM($E172:N172)</f>
        <v>40890</v>
      </c>
      <c r="AD172" s="43">
        <f>SUM($E172:O172)</f>
        <v>41915</v>
      </c>
      <c r="AE172" s="43">
        <f>SUM($E172:P172)</f>
        <v>42580</v>
      </c>
      <c r="AG172" s="43">
        <f t="shared" si="54"/>
        <v>32692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5"/>
        <v>1062</v>
      </c>
      <c r="F173" s="43">
        <f t="shared" si="65"/>
        <v>1032</v>
      </c>
      <c r="G173" s="43">
        <f t="shared" si="65"/>
        <v>1225</v>
      </c>
      <c r="H173" s="43">
        <f t="shared" si="65"/>
        <v>1034</v>
      </c>
      <c r="I173" s="43">
        <f t="shared" si="65"/>
        <v>3998</v>
      </c>
      <c r="J173" s="43">
        <f t="shared" si="65"/>
        <v>6319</v>
      </c>
      <c r="K173" s="43">
        <f t="shared" si="65"/>
        <v>8808</v>
      </c>
      <c r="L173" s="43">
        <f t="shared" si="65"/>
        <v>9224</v>
      </c>
      <c r="M173" s="43">
        <f t="shared" si="65"/>
        <v>6662</v>
      </c>
      <c r="N173" s="43">
        <f t="shared" si="65"/>
        <v>3255</v>
      </c>
      <c r="O173" s="43">
        <f t="shared" si="65"/>
        <v>1065</v>
      </c>
      <c r="P173" s="43">
        <f t="shared" si="65"/>
        <v>552</v>
      </c>
      <c r="Q173" s="43">
        <f t="shared" si="67"/>
        <v>44236</v>
      </c>
      <c r="R173" s="19"/>
      <c r="S173" s="19"/>
      <c r="T173" s="43">
        <f>SUM($E173:E173)</f>
        <v>1062</v>
      </c>
      <c r="U173" s="43">
        <f>SUM($E173:F173)</f>
        <v>2094</v>
      </c>
      <c r="V173" s="43">
        <f>SUM($E173:G173)</f>
        <v>3319</v>
      </c>
      <c r="W173" s="43">
        <f>SUM($E173:H173)</f>
        <v>4353</v>
      </c>
      <c r="X173" s="43">
        <f>SUM($E173:I173)</f>
        <v>8351</v>
      </c>
      <c r="Y173" s="43">
        <f>SUM($E173:J173)</f>
        <v>14670</v>
      </c>
      <c r="Z173" s="43">
        <f>SUM($E173:K173)</f>
        <v>23478</v>
      </c>
      <c r="AA173" s="43">
        <f>SUM($E173:L173)</f>
        <v>32702</v>
      </c>
      <c r="AB173" s="43">
        <f>SUM($E173:M173)</f>
        <v>39364</v>
      </c>
      <c r="AC173" s="43">
        <f>SUM($E173:N173)</f>
        <v>42619</v>
      </c>
      <c r="AD173" s="43">
        <f>SUM($E173:O173)</f>
        <v>43684</v>
      </c>
      <c r="AE173" s="43">
        <f>SUM($E173:P173)</f>
        <v>44236</v>
      </c>
      <c r="AG173" s="43">
        <f t="shared" si="54"/>
        <v>32702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8">SUMIFS(E$11:E$115,$A$11:$A$115,$A174,$C$11:$C$115,$C174)</f>
        <v>1141</v>
      </c>
      <c r="F174" s="43">
        <f t="shared" si="68"/>
        <v>1509</v>
      </c>
      <c r="G174" s="43">
        <f t="shared" si="68"/>
        <v>1235</v>
      </c>
      <c r="H174" s="43">
        <f t="shared" si="68"/>
        <v>1846</v>
      </c>
      <c r="I174" s="43">
        <f t="shared" si="68"/>
        <v>4716</v>
      </c>
      <c r="J174" s="43">
        <f t="shared" si="68"/>
        <v>7131</v>
      </c>
      <c r="K174" s="43">
        <f t="shared" si="68"/>
        <v>9612</v>
      </c>
      <c r="L174" s="43">
        <f t="shared" si="68"/>
        <v>8316</v>
      </c>
      <c r="M174" s="43">
        <f t="shared" si="68"/>
        <v>6936</v>
      </c>
      <c r="N174" s="43">
        <f t="shared" si="68"/>
        <v>3400</v>
      </c>
      <c r="O174" s="43">
        <f t="shared" si="68"/>
        <v>1666</v>
      </c>
      <c r="P174" s="43">
        <f t="shared" si="68"/>
        <v>1555</v>
      </c>
      <c r="Q174" s="43">
        <f t="shared" si="66"/>
        <v>49063</v>
      </c>
      <c r="R174" s="19"/>
      <c r="S174" s="19"/>
      <c r="T174" s="43">
        <f>SUM($E174:E174)</f>
        <v>1141</v>
      </c>
      <c r="U174" s="43">
        <f>SUM($E174:F174)</f>
        <v>2650</v>
      </c>
      <c r="V174" s="43">
        <f>SUM($E174:G174)</f>
        <v>3885</v>
      </c>
      <c r="W174" s="43">
        <f>SUM($E174:H174)</f>
        <v>5731</v>
      </c>
      <c r="X174" s="43">
        <f>SUM($E174:I174)</f>
        <v>10447</v>
      </c>
      <c r="Y174" s="43">
        <f>SUM($E174:J174)</f>
        <v>17578</v>
      </c>
      <c r="Z174" s="43">
        <f>SUM($E174:K174)</f>
        <v>27190</v>
      </c>
      <c r="AA174" s="43">
        <f>SUM($E174:L174)</f>
        <v>35506</v>
      </c>
      <c r="AB174" s="43">
        <f>SUM($E174:M174)</f>
        <v>42442</v>
      </c>
      <c r="AC174" s="43">
        <f>SUM($E174:N174)</f>
        <v>45842</v>
      </c>
      <c r="AD174" s="43">
        <f>SUM($E174:O174)</f>
        <v>47508</v>
      </c>
      <c r="AE174" s="43">
        <f>SUM($E174:P174)</f>
        <v>49063</v>
      </c>
      <c r="AG174" s="43">
        <f t="shared" si="54"/>
        <v>35506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8"/>
        <v>1756</v>
      </c>
      <c r="F175" s="43">
        <f t="shared" si="68"/>
        <v>2030</v>
      </c>
      <c r="G175" s="43">
        <f t="shared" si="68"/>
        <v>1941</v>
      </c>
      <c r="H175" s="43">
        <f t="shared" si="68"/>
        <v>1640</v>
      </c>
      <c r="I175" s="43">
        <f t="shared" si="68"/>
        <v>4603</v>
      </c>
      <c r="J175" s="43">
        <f t="shared" si="68"/>
        <v>7495</v>
      </c>
      <c r="K175" s="43">
        <f t="shared" si="68"/>
        <v>9314</v>
      </c>
      <c r="L175" s="43">
        <f t="shared" si="68"/>
        <v>9610</v>
      </c>
      <c r="M175" s="43">
        <f t="shared" si="68"/>
        <v>7011</v>
      </c>
      <c r="N175" s="43">
        <f t="shared" si="68"/>
        <v>3445</v>
      </c>
      <c r="O175" s="43">
        <f t="shared" si="68"/>
        <v>1520</v>
      </c>
      <c r="P175" s="43">
        <f t="shared" si="68"/>
        <v>1560</v>
      </c>
      <c r="Q175" s="43">
        <f t="shared" ref="Q175" si="69">SUM(E175:P175)</f>
        <v>51925</v>
      </c>
      <c r="R175" s="19"/>
      <c r="S175" s="19"/>
      <c r="T175" s="43">
        <f>SUM($E175:E175)</f>
        <v>1756</v>
      </c>
      <c r="U175" s="43">
        <f>SUM($E175:F175)</f>
        <v>3786</v>
      </c>
      <c r="V175" s="43">
        <f>SUM($E175:G175)</f>
        <v>5727</v>
      </c>
      <c r="W175" s="43">
        <f>SUM($E175:H175)</f>
        <v>7367</v>
      </c>
      <c r="X175" s="43">
        <f>SUM($E175:I175)</f>
        <v>11970</v>
      </c>
      <c r="Y175" s="43">
        <f>SUM($E175:J175)</f>
        <v>19465</v>
      </c>
      <c r="Z175" s="43">
        <f>SUM($E175:K175)</f>
        <v>28779</v>
      </c>
      <c r="AA175" s="43">
        <f>SUM($E175:L175)</f>
        <v>38389</v>
      </c>
      <c r="AB175" s="43">
        <f>SUM($E175:M175)</f>
        <v>45400</v>
      </c>
      <c r="AC175" s="43">
        <f>SUM($E175:N175)</f>
        <v>48845</v>
      </c>
      <c r="AD175" s="43">
        <f>SUM($E175:O175)</f>
        <v>50365</v>
      </c>
      <c r="AE175" s="43">
        <f>SUM($E175:P175)</f>
        <v>51925</v>
      </c>
      <c r="AG175" s="43">
        <f t="shared" si="54"/>
        <v>38389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8"/>
        <v>1756</v>
      </c>
      <c r="F176" s="43">
        <f t="shared" si="68"/>
        <v>2285</v>
      </c>
      <c r="G176" s="43">
        <f t="shared" si="68"/>
        <v>2211</v>
      </c>
      <c r="H176" s="43">
        <f t="shared" si="68"/>
        <v>1749</v>
      </c>
      <c r="I176" s="43">
        <f t="shared" si="68"/>
        <v>4638</v>
      </c>
      <c r="J176" s="43">
        <f t="shared" si="68"/>
        <v>7860</v>
      </c>
      <c r="K176" s="43">
        <f t="shared" si="68"/>
        <v>8918</v>
      </c>
      <c r="L176" s="43">
        <f t="shared" si="68"/>
        <v>9937</v>
      </c>
      <c r="M176" s="43">
        <f t="shared" si="68"/>
        <v>7485</v>
      </c>
      <c r="N176" s="43">
        <f t="shared" si="68"/>
        <v>3150</v>
      </c>
      <c r="O176" s="43">
        <f t="shared" si="68"/>
        <v>1927</v>
      </c>
      <c r="P176" s="43">
        <f t="shared" si="68"/>
        <v>1192</v>
      </c>
      <c r="Q176" s="43">
        <f t="shared" si="66"/>
        <v>53108</v>
      </c>
      <c r="R176" s="19"/>
      <c r="S176" s="19"/>
      <c r="T176" s="43">
        <f>SUM($E176:E176)</f>
        <v>1756</v>
      </c>
      <c r="U176" s="43">
        <f>SUM($E176:F176)</f>
        <v>4041</v>
      </c>
      <c r="V176" s="43">
        <f>SUM($E176:G176)</f>
        <v>6252</v>
      </c>
      <c r="W176" s="43">
        <f>SUM($E176:H176)</f>
        <v>8001</v>
      </c>
      <c r="X176" s="43">
        <f>SUM($E176:I176)</f>
        <v>12639</v>
      </c>
      <c r="Y176" s="43">
        <f>SUM($E176:J176)</f>
        <v>20499</v>
      </c>
      <c r="Z176" s="43">
        <f>SUM($E176:K176)</f>
        <v>29417</v>
      </c>
      <c r="AA176" s="43">
        <f>SUM($E176:L176)</f>
        <v>39354</v>
      </c>
      <c r="AB176" s="43">
        <f>SUM($E176:M176)</f>
        <v>46839</v>
      </c>
      <c r="AC176" s="43">
        <f>SUM($E176:N176)</f>
        <v>49989</v>
      </c>
      <c r="AD176" s="43">
        <f>SUM($E176:O176)</f>
        <v>51916</v>
      </c>
      <c r="AE176" s="43">
        <f>SUM($E176:P176)</f>
        <v>53108</v>
      </c>
      <c r="AG176" s="43">
        <f t="shared" si="54"/>
        <v>39354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8"/>
        <v>1593</v>
      </c>
      <c r="F177" s="43">
        <f t="shared" si="68"/>
        <v>2216</v>
      </c>
      <c r="G177" s="43">
        <f t="shared" si="68"/>
        <v>2176</v>
      </c>
      <c r="H177" s="43">
        <f t="shared" si="68"/>
        <v>1834</v>
      </c>
      <c r="I177" s="43">
        <f t="shared" si="68"/>
        <v>4193</v>
      </c>
      <c r="J177" s="43">
        <f t="shared" si="68"/>
        <v>7061</v>
      </c>
      <c r="K177" s="43">
        <f t="shared" si="68"/>
        <v>8085</v>
      </c>
      <c r="L177" s="43">
        <f t="shared" si="68"/>
        <v>9422</v>
      </c>
      <c r="M177" s="43">
        <f t="shared" si="68"/>
        <v>5912</v>
      </c>
      <c r="N177" s="43">
        <f t="shared" si="68"/>
        <v>2369</v>
      </c>
      <c r="O177" s="43">
        <f t="shared" si="68"/>
        <v>822</v>
      </c>
      <c r="P177" s="43">
        <f t="shared" si="68"/>
        <v>599</v>
      </c>
      <c r="Q177" s="43">
        <f t="shared" si="66"/>
        <v>46282</v>
      </c>
      <c r="R177" s="19"/>
      <c r="S177" s="19"/>
      <c r="T177" s="43">
        <f>SUM($E177:E177)</f>
        <v>1593</v>
      </c>
      <c r="U177" s="43">
        <f>SUM($E177:F177)</f>
        <v>3809</v>
      </c>
      <c r="V177" s="43">
        <f>SUM($E177:G177)</f>
        <v>5985</v>
      </c>
      <c r="W177" s="43">
        <f>SUM($E177:H177)</f>
        <v>7819</v>
      </c>
      <c r="X177" s="43">
        <f>SUM($E177:I177)</f>
        <v>12012</v>
      </c>
      <c r="Y177" s="43">
        <f>SUM($E177:J177)</f>
        <v>19073</v>
      </c>
      <c r="Z177" s="43">
        <f>SUM($E177:K177)</f>
        <v>27158</v>
      </c>
      <c r="AA177" s="43">
        <f>SUM($E177:L177)</f>
        <v>36580</v>
      </c>
      <c r="AB177" s="43">
        <f>SUM($E177:M177)</f>
        <v>42492</v>
      </c>
      <c r="AC177" s="43">
        <f>SUM($E177:N177)</f>
        <v>44861</v>
      </c>
      <c r="AD177" s="43">
        <f>SUM($E177:O177)</f>
        <v>45683</v>
      </c>
      <c r="AE177" s="43">
        <f>SUM($E177:P177)</f>
        <v>46282</v>
      </c>
      <c r="AG177" s="43">
        <f t="shared" si="54"/>
        <v>36580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8"/>
        <v>1220</v>
      </c>
      <c r="F178" s="43">
        <f t="shared" si="68"/>
        <v>1504</v>
      </c>
      <c r="G178" s="43">
        <f t="shared" si="68"/>
        <v>1137</v>
      </c>
      <c r="H178" s="43">
        <f t="shared" si="68"/>
        <v>72</v>
      </c>
      <c r="I178" s="43">
        <f t="shared" si="68"/>
        <v>77</v>
      </c>
      <c r="J178" s="43">
        <f t="shared" si="68"/>
        <v>180</v>
      </c>
      <c r="K178" s="43">
        <f t="shared" si="68"/>
        <v>162</v>
      </c>
      <c r="L178" s="43">
        <f t="shared" si="68"/>
        <v>207</v>
      </c>
      <c r="M178" s="43">
        <f t="shared" si="68"/>
        <v>212</v>
      </c>
      <c r="N178" s="43">
        <f t="shared" si="68"/>
        <v>184</v>
      </c>
      <c r="O178" s="43">
        <f t="shared" si="68"/>
        <v>127</v>
      </c>
      <c r="P178" s="43">
        <f t="shared" si="68"/>
        <v>110</v>
      </c>
      <c r="Q178" s="43">
        <f t="shared" ref="Q178" si="70">SUM(E178:P178)</f>
        <v>5192</v>
      </c>
      <c r="R178" s="19"/>
      <c r="S178" s="19"/>
      <c r="T178" s="43">
        <f>SUM($E178:E178)</f>
        <v>1220</v>
      </c>
      <c r="U178" s="43">
        <f>SUM($E178:F178)</f>
        <v>2724</v>
      </c>
      <c r="V178" s="43">
        <f>SUM($E178:G178)</f>
        <v>3861</v>
      </c>
      <c r="W178" s="43">
        <f>SUM($E178:H178)</f>
        <v>3933</v>
      </c>
      <c r="X178" s="43">
        <f>SUM($E178:I178)</f>
        <v>4010</v>
      </c>
      <c r="Y178" s="43">
        <f>SUM($E178:J178)</f>
        <v>4190</v>
      </c>
      <c r="Z178" s="43">
        <f>SUM($E178:K178)</f>
        <v>4352</v>
      </c>
      <c r="AA178" s="43">
        <f>SUM($E178:L178)</f>
        <v>4559</v>
      </c>
      <c r="AB178" s="43">
        <f>SUM($E178:M178)</f>
        <v>4771</v>
      </c>
      <c r="AC178" s="43">
        <f>SUM($E178:N178)</f>
        <v>4955</v>
      </c>
      <c r="AD178" s="43">
        <f>SUM($E178:O178)</f>
        <v>5082</v>
      </c>
      <c r="AE178" s="43">
        <f>SUM($E178:P178)</f>
        <v>5192</v>
      </c>
      <c r="AG178" s="43">
        <f t="shared" si="54"/>
        <v>4559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8"/>
        <v>114</v>
      </c>
      <c r="F179" s="43">
        <f t="shared" si="68"/>
        <v>91</v>
      </c>
      <c r="G179" s="43">
        <f t="shared" si="68"/>
        <v>148</v>
      </c>
      <c r="H179" s="43">
        <f t="shared" si="68"/>
        <v>151</v>
      </c>
      <c r="I179" s="43">
        <f t="shared" si="68"/>
        <v>239</v>
      </c>
      <c r="J179" s="43">
        <f t="shared" si="68"/>
        <v>268</v>
      </c>
      <c r="K179" s="43">
        <f t="shared" si="68"/>
        <v>275</v>
      </c>
      <c r="L179" s="43">
        <f t="shared" si="68"/>
        <v>1735</v>
      </c>
      <c r="M179" s="43">
        <f t="shared" si="68"/>
        <v>1861</v>
      </c>
      <c r="N179" s="43">
        <f t="shared" si="68"/>
        <v>833</v>
      </c>
      <c r="O179" s="43">
        <f t="shared" si="68"/>
        <v>449</v>
      </c>
      <c r="P179" s="43">
        <f t="shared" si="68"/>
        <v>342</v>
      </c>
      <c r="Q179" s="43">
        <f t="shared" ref="Q179:Q180" si="71">SUM(E179:P179)</f>
        <v>6506</v>
      </c>
      <c r="R179" s="19"/>
      <c r="S179" s="19"/>
      <c r="T179" s="43">
        <f>SUM($E179:E179)</f>
        <v>114</v>
      </c>
      <c r="U179" s="43">
        <f>SUM($E179:F179)</f>
        <v>205</v>
      </c>
      <c r="V179" s="43">
        <f>SUM($E179:G179)</f>
        <v>353</v>
      </c>
      <c r="W179" s="43">
        <f>SUM($E179:H179)</f>
        <v>504</v>
      </c>
      <c r="X179" s="43">
        <f>SUM($E179:I179)</f>
        <v>743</v>
      </c>
      <c r="Y179" s="43">
        <f>SUM($E179:J179)</f>
        <v>1011</v>
      </c>
      <c r="Z179" s="43">
        <f>SUM($E179:K179)</f>
        <v>1286</v>
      </c>
      <c r="AA179" s="43">
        <f>SUM($E179:L179)</f>
        <v>3021</v>
      </c>
      <c r="AB179" s="43">
        <f>SUM($E179:M179)</f>
        <v>4882</v>
      </c>
      <c r="AC179" s="43">
        <f>SUM($E179:N179)</f>
        <v>5715</v>
      </c>
      <c r="AD179" s="43">
        <f>SUM($E179:O179)</f>
        <v>6164</v>
      </c>
      <c r="AE179" s="43">
        <f>SUM($E179:P179)</f>
        <v>6506</v>
      </c>
      <c r="AG179" s="43">
        <f t="shared" si="54"/>
        <v>3021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8"/>
        <v>347</v>
      </c>
      <c r="F180" s="43">
        <f t="shared" si="68"/>
        <v>453</v>
      </c>
      <c r="G180" s="43">
        <f t="shared" si="68"/>
        <v>582</v>
      </c>
      <c r="H180" s="43">
        <f t="shared" si="68"/>
        <v>661</v>
      </c>
      <c r="I180" s="43">
        <f t="shared" si="68"/>
        <v>2295</v>
      </c>
      <c r="J180" s="43">
        <f t="shared" si="68"/>
        <v>3666</v>
      </c>
      <c r="K180" s="43">
        <f t="shared" si="68"/>
        <v>4483</v>
      </c>
      <c r="L180" s="43">
        <f t="shared" si="68"/>
        <v>4629</v>
      </c>
      <c r="M180" s="43">
        <f t="shared" si="68"/>
        <v>3724</v>
      </c>
      <c r="N180" s="43">
        <f t="shared" si="68"/>
        <v>1891</v>
      </c>
      <c r="O180" s="43">
        <f t="shared" si="68"/>
        <v>623</v>
      </c>
      <c r="P180" s="43">
        <f t="shared" si="68"/>
        <v>384</v>
      </c>
      <c r="Q180" s="43">
        <f t="shared" si="71"/>
        <v>23738</v>
      </c>
      <c r="R180" s="19"/>
      <c r="S180" s="19"/>
      <c r="T180" s="43">
        <f>SUM($E180:E180)</f>
        <v>347</v>
      </c>
      <c r="U180" s="43">
        <f>SUM($E180:F180)</f>
        <v>800</v>
      </c>
      <c r="V180" s="43">
        <f>SUM($E180:G180)</f>
        <v>1382</v>
      </c>
      <c r="W180" s="43">
        <f>SUM($E180:H180)</f>
        <v>2043</v>
      </c>
      <c r="X180" s="43">
        <f>SUM($E180:I180)</f>
        <v>4338</v>
      </c>
      <c r="Y180" s="43">
        <f>SUM($E180:J180)</f>
        <v>8004</v>
      </c>
      <c r="Z180" s="43">
        <f>SUM($E180:K180)</f>
        <v>12487</v>
      </c>
      <c r="AA180" s="43">
        <f>SUM($E180:L180)</f>
        <v>17116</v>
      </c>
      <c r="AB180" s="43">
        <f>SUM($E180:M180)</f>
        <v>20840</v>
      </c>
      <c r="AC180" s="43">
        <f>SUM($E180:N180)</f>
        <v>22731</v>
      </c>
      <c r="AD180" s="43">
        <f>SUM($E180:O180)</f>
        <v>23354</v>
      </c>
      <c r="AE180" s="43">
        <f>SUM($E180:P180)</f>
        <v>23738</v>
      </c>
      <c r="AG180" s="43">
        <f t="shared" si="54"/>
        <v>17116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8"/>
        <v>764</v>
      </c>
      <c r="F181" s="43">
        <f t="shared" si="68"/>
        <v>1004</v>
      </c>
      <c r="G181" s="43">
        <f t="shared" si="68"/>
        <v>960</v>
      </c>
      <c r="H181" s="43">
        <f t="shared" si="68"/>
        <v>740</v>
      </c>
      <c r="I181" s="43">
        <f t="shared" si="68"/>
        <v>3106</v>
      </c>
      <c r="J181" s="43">
        <f t="shared" si="68"/>
        <v>5326</v>
      </c>
      <c r="K181" s="43">
        <f t="shared" si="68"/>
        <v>6565</v>
      </c>
      <c r="L181" s="43">
        <f t="shared" si="68"/>
        <v>6763</v>
      </c>
      <c r="M181" s="43">
        <f t="shared" si="68"/>
        <v>4970</v>
      </c>
      <c r="N181" s="43">
        <f t="shared" si="68"/>
        <v>2162</v>
      </c>
      <c r="O181" s="43">
        <f t="shared" si="68"/>
        <v>703</v>
      </c>
      <c r="P181" s="43">
        <f t="shared" si="68"/>
        <v>404</v>
      </c>
      <c r="Q181" s="43">
        <f t="shared" ref="Q181:Q182" si="72">SUM(E181:P181)</f>
        <v>33467</v>
      </c>
      <c r="R181" s="19"/>
      <c r="S181" s="19"/>
      <c r="T181" s="43">
        <f>SUM($E181:E181)</f>
        <v>764</v>
      </c>
      <c r="U181" s="43">
        <f>SUM($E181:F181)</f>
        <v>1768</v>
      </c>
      <c r="V181" s="43">
        <f>SUM($E181:G181)</f>
        <v>2728</v>
      </c>
      <c r="W181" s="43">
        <f>SUM($E181:H181)</f>
        <v>3468</v>
      </c>
      <c r="X181" s="43">
        <f>SUM($E181:I181)</f>
        <v>6574</v>
      </c>
      <c r="Y181" s="43">
        <f>SUM($E181:J181)</f>
        <v>11900</v>
      </c>
      <c r="Z181" s="43">
        <f>SUM($E181:K181)</f>
        <v>18465</v>
      </c>
      <c r="AA181" s="43">
        <f>SUM($E181:L181)</f>
        <v>25228</v>
      </c>
      <c r="AB181" s="43">
        <f>SUM($E181:M181)</f>
        <v>30198</v>
      </c>
      <c r="AC181" s="43">
        <f>SUM($E181:N181)</f>
        <v>32360</v>
      </c>
      <c r="AD181" s="43">
        <f>SUM($E181:O181)</f>
        <v>33063</v>
      </c>
      <c r="AE181" s="43">
        <f>SUM($E181:P181)</f>
        <v>33467</v>
      </c>
      <c r="AG181" s="43">
        <f t="shared" si="54"/>
        <v>25228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8"/>
        <v>543</v>
      </c>
      <c r="F182" s="43">
        <f t="shared" si="68"/>
        <v>648</v>
      </c>
      <c r="G182" s="43">
        <f t="shared" si="68"/>
        <v>595</v>
      </c>
      <c r="H182" s="43">
        <f t="shared" si="68"/>
        <v>809</v>
      </c>
      <c r="I182" s="43">
        <f t="shared" si="68"/>
        <v>3535</v>
      </c>
      <c r="J182" s="43">
        <f t="shared" si="68"/>
        <v>5571</v>
      </c>
      <c r="K182" s="43">
        <f t="shared" si="68"/>
        <v>6515</v>
      </c>
      <c r="L182" s="43">
        <f t="shared" si="68"/>
        <v>7357</v>
      </c>
      <c r="M182" s="43">
        <f t="shared" si="68"/>
        <v>5053</v>
      </c>
      <c r="N182" s="43">
        <f t="shared" si="68"/>
        <v>2263</v>
      </c>
      <c r="O182" s="43">
        <f t="shared" si="68"/>
        <v>741</v>
      </c>
      <c r="P182" s="43">
        <f t="shared" si="68"/>
        <v>551</v>
      </c>
      <c r="Q182" s="43">
        <f t="shared" si="72"/>
        <v>34181</v>
      </c>
      <c r="R182" s="19"/>
      <c r="S182" s="19"/>
      <c r="T182" s="43">
        <f>SUM($E182:E182)</f>
        <v>543</v>
      </c>
      <c r="U182" s="43">
        <f>SUM($E182:F182)</f>
        <v>1191</v>
      </c>
      <c r="V182" s="43">
        <f>SUM($E182:G182)</f>
        <v>1786</v>
      </c>
      <c r="W182" s="43">
        <f>SUM($E182:H182)</f>
        <v>2595</v>
      </c>
      <c r="X182" s="43">
        <f>SUM($E182:I182)</f>
        <v>6130</v>
      </c>
      <c r="Y182" s="43">
        <f>SUM($E182:J182)</f>
        <v>11701</v>
      </c>
      <c r="Z182" s="43">
        <f>SUM($E182:K182)</f>
        <v>18216</v>
      </c>
      <c r="AA182" s="43">
        <f>SUM($E182:L182)</f>
        <v>25573</v>
      </c>
      <c r="AB182" s="43">
        <f>SUM($E182:M182)</f>
        <v>30626</v>
      </c>
      <c r="AC182" s="43">
        <f>SUM($E182:N182)</f>
        <v>32889</v>
      </c>
      <c r="AD182" s="43">
        <f>SUM($E182:O182)</f>
        <v>33630</v>
      </c>
      <c r="AE182" s="43">
        <f>SUM($E182:P182)</f>
        <v>34181</v>
      </c>
      <c r="AG182" s="43">
        <f t="shared" si="54"/>
        <v>25573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8"/>
        <v>927</v>
      </c>
      <c r="F183" s="43">
        <f t="shared" si="68"/>
        <v>1024</v>
      </c>
      <c r="G183" s="43">
        <f t="shared" si="68"/>
        <v>890</v>
      </c>
      <c r="H183" s="43">
        <f t="shared" si="68"/>
        <v>518</v>
      </c>
      <c r="I183" s="43">
        <f t="shared" si="68"/>
        <v>3020</v>
      </c>
      <c r="J183" s="43">
        <f t="shared" si="68"/>
        <v>4832</v>
      </c>
      <c r="K183" s="43">
        <f t="shared" si="68"/>
        <v>5153</v>
      </c>
      <c r="L183" s="43">
        <f t="shared" si="68"/>
        <v>6221</v>
      </c>
      <c r="M183" s="43">
        <f t="shared" si="68"/>
        <v>4175</v>
      </c>
      <c r="N183" s="43">
        <f t="shared" si="68"/>
        <v>2164</v>
      </c>
      <c r="O183" s="43">
        <f t="shared" si="68"/>
        <v>575</v>
      </c>
      <c r="P183" s="43">
        <f t="shared" si="68"/>
        <v>413</v>
      </c>
      <c r="Q183" s="43">
        <f t="shared" ref="Q183" si="73">SUM(E183:P183)</f>
        <v>29912</v>
      </c>
      <c r="R183" s="19"/>
      <c r="S183" s="19"/>
      <c r="T183" s="43">
        <f>SUM($E183:E183)</f>
        <v>927</v>
      </c>
      <c r="U183" s="43">
        <f>SUM($E183:F183)</f>
        <v>1951</v>
      </c>
      <c r="V183" s="43">
        <f>SUM($E183:G183)</f>
        <v>2841</v>
      </c>
      <c r="W183" s="43">
        <f>SUM($E183:H183)</f>
        <v>3359</v>
      </c>
      <c r="X183" s="43">
        <f>SUM($E183:I183)</f>
        <v>6379</v>
      </c>
      <c r="Y183" s="43">
        <f>SUM($E183:J183)</f>
        <v>11211</v>
      </c>
      <c r="Z183" s="43">
        <f>SUM($E183:K183)</f>
        <v>16364</v>
      </c>
      <c r="AA183" s="43">
        <f>SUM($E183:L183)</f>
        <v>22585</v>
      </c>
      <c r="AB183" s="43">
        <f>SUM($E183:M183)</f>
        <v>26760</v>
      </c>
      <c r="AC183" s="43">
        <f>SUM($E183:N183)</f>
        <v>28924</v>
      </c>
      <c r="AD183" s="43">
        <f>SUM($E183:O183)</f>
        <v>29499</v>
      </c>
      <c r="AE183" s="43">
        <f>SUM($E183:P183)</f>
        <v>29912</v>
      </c>
      <c r="AG183" s="43">
        <f t="shared" si="54"/>
        <v>22585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8"/>
        <v>637</v>
      </c>
      <c r="F184" s="43">
        <f t="shared" si="68"/>
        <v>970</v>
      </c>
      <c r="G184" s="43">
        <f t="shared" si="68"/>
        <v>858</v>
      </c>
      <c r="H184" s="43">
        <f t="shared" si="68"/>
        <v>566</v>
      </c>
      <c r="I184" s="43">
        <f t="shared" si="68"/>
        <v>3026</v>
      </c>
      <c r="J184" s="43">
        <f t="shared" si="68"/>
        <v>4873</v>
      </c>
      <c r="K184" s="43">
        <f t="shared" si="68"/>
        <v>5304</v>
      </c>
      <c r="L184" s="43">
        <f t="shared" si="68"/>
        <v>5816</v>
      </c>
      <c r="M184" s="43">
        <f t="shared" si="68"/>
        <v>0</v>
      </c>
      <c r="N184" s="43">
        <f t="shared" si="68"/>
        <v>0</v>
      </c>
      <c r="O184" s="43">
        <f t="shared" si="68"/>
        <v>0</v>
      </c>
      <c r="P184" s="43">
        <f t="shared" si="68"/>
        <v>0</v>
      </c>
      <c r="Q184" s="43">
        <f t="shared" ref="Q184" si="74">SUM(E184:P184)</f>
        <v>22050</v>
      </c>
      <c r="R184" s="19"/>
      <c r="S184" s="19"/>
      <c r="T184" s="43">
        <f>SUM($E184:E184)</f>
        <v>637</v>
      </c>
      <c r="U184" s="43">
        <f>SUM($E184:F184)</f>
        <v>1607</v>
      </c>
      <c r="V184" s="43">
        <f>SUM($E184:G184)</f>
        <v>2465</v>
      </c>
      <c r="W184" s="43">
        <f>SUM($E184:H184)</f>
        <v>3031</v>
      </c>
      <c r="X184" s="43">
        <f>SUM($E184:I184)</f>
        <v>6057</v>
      </c>
      <c r="Y184" s="43">
        <f>SUM($E184:J184)</f>
        <v>10930</v>
      </c>
      <c r="Z184" s="43">
        <f>SUM($E184:K184)</f>
        <v>16234</v>
      </c>
      <c r="AA184" s="43">
        <f>SUM($E184:L184)</f>
        <v>22050</v>
      </c>
      <c r="AB184" s="43">
        <f>SUM($E184:M184)</f>
        <v>22050</v>
      </c>
      <c r="AC184" s="43">
        <f>SUM($E184:N184)</f>
        <v>22050</v>
      </c>
      <c r="AD184" s="43">
        <f>SUM($E184:O184)</f>
        <v>22050</v>
      </c>
      <c r="AE184" s="43">
        <f>SUM($E184:P184)</f>
        <v>22050</v>
      </c>
      <c r="AG184" s="43">
        <f t="shared" si="54"/>
        <v>22050</v>
      </c>
    </row>
    <row r="186" spans="1:33" ht="15.2" customHeight="1">
      <c r="Q186" s="54"/>
    </row>
    <row r="187" spans="1:33" ht="15.2" customHeight="1">
      <c r="Q187" s="49"/>
    </row>
    <row r="189" spans="1:33" ht="15.2" customHeight="1">
      <c r="D189" s="43">
        <v>4998</v>
      </c>
      <c r="E189" s="3"/>
      <c r="F189" s="49"/>
      <c r="Q189" s="54"/>
      <c r="U189" s="49"/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5">
    <tabColor indexed="43"/>
  </sheetPr>
  <dimension ref="A1:AG189"/>
  <sheetViews>
    <sheetView topLeftCell="A91" zoomScaleNormal="100" workbookViewId="0">
      <selection activeCell="M111" sqref="M111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16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A7" s="22"/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182429</v>
      </c>
      <c r="F11" s="43">
        <v>170507</v>
      </c>
      <c r="G11" s="43">
        <v>203473</v>
      </c>
      <c r="H11" s="43">
        <v>196724</v>
      </c>
      <c r="I11" s="43">
        <v>213670</v>
      </c>
      <c r="J11" s="43">
        <v>216834</v>
      </c>
      <c r="K11" s="43">
        <v>219946</v>
      </c>
      <c r="L11" s="43">
        <v>219395</v>
      </c>
      <c r="M11" s="43">
        <v>208146</v>
      </c>
      <c r="N11" s="43">
        <v>207401</v>
      </c>
      <c r="O11" s="43">
        <v>196832</v>
      </c>
      <c r="P11" s="43">
        <v>197232</v>
      </c>
      <c r="Q11" s="43">
        <f>SUM(E11:P11)</f>
        <v>2432589</v>
      </c>
      <c r="R11" s="53"/>
      <c r="S11" s="53"/>
      <c r="T11" s="43">
        <f>SUM($E11:E11)</f>
        <v>182429</v>
      </c>
      <c r="U11" s="43">
        <f>SUM($E11:F11)</f>
        <v>352936</v>
      </c>
      <c r="V11" s="43">
        <f>SUM($E11:G11)</f>
        <v>556409</v>
      </c>
      <c r="W11" s="43">
        <f>SUM($E11:H11)</f>
        <v>753133</v>
      </c>
      <c r="X11" s="43">
        <f>SUM($E11:I11)</f>
        <v>966803</v>
      </c>
      <c r="Y11" s="43">
        <f>SUM($E11:J11)</f>
        <v>1183637</v>
      </c>
      <c r="Z11" s="43">
        <f>SUM($E11:K11)</f>
        <v>1403583</v>
      </c>
      <c r="AA11" s="43">
        <f>SUM($E11:L11)</f>
        <v>1622978</v>
      </c>
      <c r="AB11" s="43">
        <f>SUM($E11:M11)</f>
        <v>1831124</v>
      </c>
      <c r="AC11" s="43">
        <f>SUM($E11:N11)</f>
        <v>2038525</v>
      </c>
      <c r="AD11" s="43">
        <f>SUM($E11:O11)</f>
        <v>2235357</v>
      </c>
      <c r="AE11" s="43">
        <f>SUM($E11:P11)</f>
        <v>2432589</v>
      </c>
      <c r="AF11" s="164"/>
      <c r="AG11" s="43">
        <f>SUMIF($T$9:$AE$9,$AG$8,$T11:$AE11)</f>
        <v>1622978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7551</v>
      </c>
      <c r="F12" s="43">
        <v>8057</v>
      </c>
      <c r="G12" s="43">
        <v>9586</v>
      </c>
      <c r="H12" s="43">
        <v>8550</v>
      </c>
      <c r="I12" s="43">
        <v>10754</v>
      </c>
      <c r="J12" s="43">
        <v>10238</v>
      </c>
      <c r="K12" s="43">
        <v>9462</v>
      </c>
      <c r="L12" s="43">
        <v>10420</v>
      </c>
      <c r="M12" s="43">
        <v>9536</v>
      </c>
      <c r="N12" s="43">
        <v>10139</v>
      </c>
      <c r="O12" s="43">
        <v>9147</v>
      </c>
      <c r="P12" s="43">
        <v>7575</v>
      </c>
      <c r="Q12" s="43">
        <f>SUM(E12:P12)</f>
        <v>111015</v>
      </c>
      <c r="R12" s="28"/>
      <c r="S12" s="28"/>
      <c r="T12" s="43">
        <f>SUM($E12:E12)</f>
        <v>7551</v>
      </c>
      <c r="U12" s="43">
        <f>SUM($E12:F12)</f>
        <v>15608</v>
      </c>
      <c r="V12" s="43">
        <f>SUM($E12:G12)</f>
        <v>25194</v>
      </c>
      <c r="W12" s="43">
        <f>SUM($E12:H12)</f>
        <v>33744</v>
      </c>
      <c r="X12" s="43">
        <f>SUM($E12:I12)</f>
        <v>44498</v>
      </c>
      <c r="Y12" s="43">
        <f>SUM($E12:J12)</f>
        <v>54736</v>
      </c>
      <c r="Z12" s="43">
        <f>SUM($E12:K12)</f>
        <v>64198</v>
      </c>
      <c r="AA12" s="43">
        <f>SUM($E12:L12)</f>
        <v>74618</v>
      </c>
      <c r="AB12" s="43">
        <f>SUM($E12:M12)</f>
        <v>84154</v>
      </c>
      <c r="AC12" s="43">
        <f>SUM($E12:N12)</f>
        <v>94293</v>
      </c>
      <c r="AD12" s="43">
        <f>SUM($E12:O12)</f>
        <v>103440</v>
      </c>
      <c r="AE12" s="43">
        <f>SUM($E12:P12)</f>
        <v>111015</v>
      </c>
      <c r="AF12" s="164"/>
      <c r="AG12" s="43">
        <f t="shared" ref="AG12:AG75" si="0">SUMIF($T$9:$AE$9,$AG$8,$T12:$AE12)</f>
        <v>74618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f>SUM(E13:P13)</f>
        <v>0</v>
      </c>
      <c r="R13" s="28"/>
      <c r="S13" s="28"/>
      <c r="T13" s="43">
        <f>SUM($E13:E13)</f>
        <v>0</v>
      </c>
      <c r="U13" s="43">
        <f>SUM($E13:F13)</f>
        <v>0</v>
      </c>
      <c r="V13" s="43">
        <f>SUM($E13:G13)</f>
        <v>0</v>
      </c>
      <c r="W13" s="43">
        <f>SUM($E13:H13)</f>
        <v>0</v>
      </c>
      <c r="X13" s="43">
        <f>SUM($E13:I13)</f>
        <v>0</v>
      </c>
      <c r="Y13" s="43">
        <f>SUM($E13:J13)</f>
        <v>0</v>
      </c>
      <c r="Z13" s="43">
        <f>SUM($E13:K13)</f>
        <v>0</v>
      </c>
      <c r="AA13" s="43">
        <f>SUM($E13:L13)</f>
        <v>0</v>
      </c>
      <c r="AB13" s="43">
        <f>SUM($E13:M13)</f>
        <v>0</v>
      </c>
      <c r="AC13" s="43">
        <f>SUM($E13:N13)</f>
        <v>0</v>
      </c>
      <c r="AD13" s="43">
        <f>SUM($E13:O13)</f>
        <v>0</v>
      </c>
      <c r="AE13" s="43">
        <f>SUM($E13:P13)</f>
        <v>0</v>
      </c>
      <c r="AF13" s="164"/>
      <c r="AG13" s="43">
        <f t="shared" si="0"/>
        <v>0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189980</v>
      </c>
      <c r="F14" s="43">
        <f t="shared" si="1"/>
        <v>178564</v>
      </c>
      <c r="G14" s="43">
        <f t="shared" si="1"/>
        <v>213059</v>
      </c>
      <c r="H14" s="43">
        <f t="shared" si="1"/>
        <v>205274</v>
      </c>
      <c r="I14" s="43">
        <f t="shared" si="1"/>
        <v>224424</v>
      </c>
      <c r="J14" s="43">
        <f t="shared" si="1"/>
        <v>227072</v>
      </c>
      <c r="K14" s="43">
        <f t="shared" si="1"/>
        <v>229408</v>
      </c>
      <c r="L14" s="43">
        <f t="shared" si="1"/>
        <v>229815</v>
      </c>
      <c r="M14" s="43">
        <f t="shared" si="1"/>
        <v>217682</v>
      </c>
      <c r="N14" s="43">
        <f t="shared" si="1"/>
        <v>217540</v>
      </c>
      <c r="O14" s="43">
        <f t="shared" si="1"/>
        <v>205979</v>
      </c>
      <c r="P14" s="43">
        <f t="shared" si="1"/>
        <v>204807</v>
      </c>
      <c r="Q14" s="43">
        <f t="shared" si="1"/>
        <v>2543604</v>
      </c>
      <c r="R14" s="28"/>
      <c r="S14" s="28"/>
      <c r="T14" s="43">
        <f t="shared" ref="T14:AE14" si="2">SUM(T11:T13)</f>
        <v>189980</v>
      </c>
      <c r="U14" s="43">
        <f t="shared" si="2"/>
        <v>368544</v>
      </c>
      <c r="V14" s="43">
        <f t="shared" si="2"/>
        <v>581603</v>
      </c>
      <c r="W14" s="43">
        <f t="shared" si="2"/>
        <v>786877</v>
      </c>
      <c r="X14" s="43">
        <f t="shared" si="2"/>
        <v>1011301</v>
      </c>
      <c r="Y14" s="43">
        <f t="shared" si="2"/>
        <v>1238373</v>
      </c>
      <c r="Z14" s="43">
        <f t="shared" si="2"/>
        <v>1467781</v>
      </c>
      <c r="AA14" s="43">
        <f t="shared" si="2"/>
        <v>1697596</v>
      </c>
      <c r="AB14" s="43">
        <f t="shared" si="2"/>
        <v>1915278</v>
      </c>
      <c r="AC14" s="43">
        <f t="shared" si="2"/>
        <v>2132818</v>
      </c>
      <c r="AD14" s="43">
        <f t="shared" si="2"/>
        <v>2338797</v>
      </c>
      <c r="AE14" s="43">
        <f t="shared" si="2"/>
        <v>2543604</v>
      </c>
      <c r="AF14" s="164"/>
      <c r="AG14" s="43">
        <f t="shared" si="0"/>
        <v>1697596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189886</v>
      </c>
      <c r="F16" s="43">
        <v>168896</v>
      </c>
      <c r="G16" s="43">
        <v>196800</v>
      </c>
      <c r="H16" s="43">
        <v>194547</v>
      </c>
      <c r="I16" s="43">
        <v>217339</v>
      </c>
      <c r="J16" s="43">
        <v>219556</v>
      </c>
      <c r="K16" s="43">
        <v>232698</v>
      </c>
      <c r="L16" s="43">
        <v>231995</v>
      </c>
      <c r="M16" s="43">
        <v>215675</v>
      </c>
      <c r="N16" s="43">
        <v>222655</v>
      </c>
      <c r="O16" s="43">
        <v>201811</v>
      </c>
      <c r="P16" s="43">
        <v>184655</v>
      </c>
      <c r="Q16" s="43">
        <f>SUM(E16:P16)</f>
        <v>2476513</v>
      </c>
      <c r="R16" s="53"/>
      <c r="S16" s="53"/>
      <c r="T16" s="43">
        <f>SUM($E16:E16)</f>
        <v>189886</v>
      </c>
      <c r="U16" s="43">
        <f>SUM($E16:F16)</f>
        <v>358782</v>
      </c>
      <c r="V16" s="43">
        <f>SUM($E16:G16)</f>
        <v>555582</v>
      </c>
      <c r="W16" s="43">
        <f>SUM($E16:H16)</f>
        <v>750129</v>
      </c>
      <c r="X16" s="43">
        <f>SUM($E16:I16)</f>
        <v>967468</v>
      </c>
      <c r="Y16" s="43">
        <f>SUM($E16:J16)</f>
        <v>1187024</v>
      </c>
      <c r="Z16" s="43">
        <f>SUM($E16:K16)</f>
        <v>1419722</v>
      </c>
      <c r="AA16" s="43">
        <f>SUM($E16:L16)</f>
        <v>1651717</v>
      </c>
      <c r="AB16" s="43">
        <f>SUM($E16:M16)</f>
        <v>1867392</v>
      </c>
      <c r="AC16" s="43">
        <f>SUM($E16:N16)</f>
        <v>2090047</v>
      </c>
      <c r="AD16" s="43">
        <f>SUM($E16:O16)</f>
        <v>2291858</v>
      </c>
      <c r="AE16" s="43">
        <f>SUM($E16:P16)</f>
        <v>2476513</v>
      </c>
      <c r="AF16" s="164"/>
      <c r="AG16" s="43">
        <f t="shared" si="0"/>
        <v>1651717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7858</v>
      </c>
      <c r="F17" s="43">
        <v>6973</v>
      </c>
      <c r="G17" s="43">
        <v>7957</v>
      </c>
      <c r="H17" s="43">
        <v>8307</v>
      </c>
      <c r="I17" s="43">
        <v>10478</v>
      </c>
      <c r="J17" s="43">
        <v>11320</v>
      </c>
      <c r="K17" s="43">
        <v>10827</v>
      </c>
      <c r="L17" s="43">
        <v>10544</v>
      </c>
      <c r="M17" s="43">
        <v>9798</v>
      </c>
      <c r="N17" s="43">
        <v>9688</v>
      </c>
      <c r="O17" s="43">
        <v>8696</v>
      </c>
      <c r="P17" s="43">
        <v>6940</v>
      </c>
      <c r="Q17" s="43">
        <f>SUM(E17:P17)</f>
        <v>109386</v>
      </c>
      <c r="R17" s="28"/>
      <c r="S17" s="28"/>
      <c r="T17" s="43">
        <f>SUM($E17:E17)</f>
        <v>7858</v>
      </c>
      <c r="U17" s="43">
        <f>SUM($E17:F17)</f>
        <v>14831</v>
      </c>
      <c r="V17" s="43">
        <f>SUM($E17:G17)</f>
        <v>22788</v>
      </c>
      <c r="W17" s="43">
        <f>SUM($E17:H17)</f>
        <v>31095</v>
      </c>
      <c r="X17" s="43">
        <f>SUM($E17:I17)</f>
        <v>41573</v>
      </c>
      <c r="Y17" s="43">
        <f>SUM($E17:J17)</f>
        <v>52893</v>
      </c>
      <c r="Z17" s="43">
        <f>SUM($E17:K17)</f>
        <v>63720</v>
      </c>
      <c r="AA17" s="43">
        <f>SUM($E17:L17)</f>
        <v>74264</v>
      </c>
      <c r="AB17" s="43">
        <f>SUM($E17:M17)</f>
        <v>84062</v>
      </c>
      <c r="AC17" s="43">
        <f>SUM($E17:N17)</f>
        <v>93750</v>
      </c>
      <c r="AD17" s="43">
        <f>SUM($E17:O17)</f>
        <v>102446</v>
      </c>
      <c r="AE17" s="43">
        <f>SUM($E17:P17)</f>
        <v>109386</v>
      </c>
      <c r="AF17" s="164"/>
      <c r="AG17" s="43">
        <f t="shared" si="0"/>
        <v>74264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f>SUM(E18:P18)</f>
        <v>0</v>
      </c>
      <c r="R18" s="28"/>
      <c r="S18" s="28"/>
      <c r="T18" s="43">
        <f>SUM($E18:E18)</f>
        <v>0</v>
      </c>
      <c r="U18" s="43">
        <f>SUM($E18:F18)</f>
        <v>0</v>
      </c>
      <c r="V18" s="43">
        <f>SUM($E18:G18)</f>
        <v>0</v>
      </c>
      <c r="W18" s="43">
        <f>SUM($E18:H18)</f>
        <v>0</v>
      </c>
      <c r="X18" s="43">
        <f>SUM($E18:I18)</f>
        <v>0</v>
      </c>
      <c r="Y18" s="43">
        <f>SUM($E18:J18)</f>
        <v>0</v>
      </c>
      <c r="Z18" s="43">
        <f>SUM($E18:K18)</f>
        <v>0</v>
      </c>
      <c r="AA18" s="43">
        <f>SUM($E18:L18)</f>
        <v>0</v>
      </c>
      <c r="AB18" s="43">
        <f>SUM($E18:M18)</f>
        <v>0</v>
      </c>
      <c r="AC18" s="43">
        <f>SUM($E18:N18)</f>
        <v>0</v>
      </c>
      <c r="AD18" s="43">
        <f>SUM($E18:O18)</f>
        <v>0</v>
      </c>
      <c r="AE18" s="43">
        <f>SUM($E18:P18)</f>
        <v>0</v>
      </c>
      <c r="AF18" s="164"/>
      <c r="AG18" s="43">
        <f t="shared" si="0"/>
        <v>0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197744</v>
      </c>
      <c r="F19" s="43">
        <f t="shared" si="3"/>
        <v>175869</v>
      </c>
      <c r="G19" s="43">
        <f t="shared" si="3"/>
        <v>204757</v>
      </c>
      <c r="H19" s="43">
        <f t="shared" si="3"/>
        <v>202854</v>
      </c>
      <c r="I19" s="43">
        <f t="shared" si="3"/>
        <v>227817</v>
      </c>
      <c r="J19" s="43">
        <f t="shared" si="3"/>
        <v>230876</v>
      </c>
      <c r="K19" s="43">
        <f t="shared" si="3"/>
        <v>243525</v>
      </c>
      <c r="L19" s="43">
        <f t="shared" si="3"/>
        <v>242539</v>
      </c>
      <c r="M19" s="43">
        <f t="shared" si="3"/>
        <v>225473</v>
      </c>
      <c r="N19" s="43">
        <f t="shared" si="3"/>
        <v>232343</v>
      </c>
      <c r="O19" s="43">
        <f t="shared" si="3"/>
        <v>210507</v>
      </c>
      <c r="P19" s="43">
        <f t="shared" si="3"/>
        <v>191595</v>
      </c>
      <c r="Q19" s="43">
        <f t="shared" si="3"/>
        <v>2585899</v>
      </c>
      <c r="R19" s="28"/>
      <c r="S19" s="28"/>
      <c r="T19" s="43">
        <f t="shared" ref="T19:AE19" si="4">SUM(T16:T18)</f>
        <v>197744</v>
      </c>
      <c r="U19" s="43">
        <f t="shared" si="4"/>
        <v>373613</v>
      </c>
      <c r="V19" s="43">
        <f t="shared" si="4"/>
        <v>578370</v>
      </c>
      <c r="W19" s="43">
        <f t="shared" si="4"/>
        <v>781224</v>
      </c>
      <c r="X19" s="43">
        <f t="shared" si="4"/>
        <v>1009041</v>
      </c>
      <c r="Y19" s="43">
        <f t="shared" si="4"/>
        <v>1239917</v>
      </c>
      <c r="Z19" s="43">
        <f t="shared" si="4"/>
        <v>1483442</v>
      </c>
      <c r="AA19" s="43">
        <f t="shared" si="4"/>
        <v>1725981</v>
      </c>
      <c r="AB19" s="43">
        <f t="shared" si="4"/>
        <v>1951454</v>
      </c>
      <c r="AC19" s="43">
        <f t="shared" si="4"/>
        <v>2183797</v>
      </c>
      <c r="AD19" s="43">
        <f t="shared" si="4"/>
        <v>2394304</v>
      </c>
      <c r="AE19" s="43">
        <f t="shared" si="4"/>
        <v>2585899</v>
      </c>
      <c r="AF19" s="164"/>
      <c r="AG19" s="43">
        <f t="shared" si="0"/>
        <v>1725981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188607</v>
      </c>
      <c r="F21" s="43">
        <v>174232</v>
      </c>
      <c r="G21" s="43">
        <v>189107</v>
      </c>
      <c r="H21" s="43">
        <v>202428</v>
      </c>
      <c r="I21" s="43">
        <v>224518</v>
      </c>
      <c r="J21" s="43">
        <v>223574</v>
      </c>
      <c r="K21" s="43">
        <v>231945</v>
      </c>
      <c r="L21" s="43">
        <v>230839</v>
      </c>
      <c r="M21" s="43">
        <v>211459</v>
      </c>
      <c r="N21" s="43">
        <v>209896</v>
      </c>
      <c r="O21" s="43">
        <v>194821</v>
      </c>
      <c r="P21" s="43">
        <v>187081</v>
      </c>
      <c r="Q21" s="43">
        <f>SUM(E21:P21)</f>
        <v>2468507</v>
      </c>
      <c r="R21" s="53"/>
      <c r="S21" s="53"/>
      <c r="T21" s="43">
        <f>SUM($E21:E21)</f>
        <v>188607</v>
      </c>
      <c r="U21" s="43">
        <f>SUM($E21:F21)</f>
        <v>362839</v>
      </c>
      <c r="V21" s="43">
        <f>SUM($E21:G21)</f>
        <v>551946</v>
      </c>
      <c r="W21" s="43">
        <f>SUM($E21:H21)</f>
        <v>754374</v>
      </c>
      <c r="X21" s="43">
        <f>SUM($E21:I21)</f>
        <v>978892</v>
      </c>
      <c r="Y21" s="43">
        <f>SUM($E21:J21)</f>
        <v>1202466</v>
      </c>
      <c r="Z21" s="43">
        <f>SUM($E21:K21)</f>
        <v>1434411</v>
      </c>
      <c r="AA21" s="43">
        <f>SUM($E21:L21)</f>
        <v>1665250</v>
      </c>
      <c r="AB21" s="43">
        <f>SUM($E21:M21)</f>
        <v>1876709</v>
      </c>
      <c r="AC21" s="43">
        <f>SUM($E21:N21)</f>
        <v>2086605</v>
      </c>
      <c r="AD21" s="43">
        <f>SUM($E21:O21)</f>
        <v>2281426</v>
      </c>
      <c r="AE21" s="43">
        <f>SUM($E21:P21)</f>
        <v>2468507</v>
      </c>
      <c r="AF21" s="164"/>
      <c r="AG21" s="43">
        <f t="shared" si="0"/>
        <v>1665250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7949</v>
      </c>
      <c r="F22" s="43">
        <v>6826</v>
      </c>
      <c r="G22" s="43">
        <v>7454</v>
      </c>
      <c r="H22" s="43">
        <v>8142</v>
      </c>
      <c r="I22" s="43">
        <v>9359</v>
      </c>
      <c r="J22" s="43">
        <v>9540</v>
      </c>
      <c r="K22" s="43">
        <v>9509</v>
      </c>
      <c r="L22" s="43">
        <v>8871</v>
      </c>
      <c r="M22" s="43">
        <v>9480</v>
      </c>
      <c r="N22" s="43">
        <v>9055</v>
      </c>
      <c r="O22" s="43">
        <v>6662</v>
      </c>
      <c r="P22" s="43">
        <v>6448</v>
      </c>
      <c r="Q22" s="43">
        <f>SUM(E22:P22)</f>
        <v>99295</v>
      </c>
      <c r="R22" s="28"/>
      <c r="S22" s="28"/>
      <c r="T22" s="43">
        <f>SUM($E22:E22)</f>
        <v>7949</v>
      </c>
      <c r="U22" s="43">
        <f>SUM($E22:F22)</f>
        <v>14775</v>
      </c>
      <c r="V22" s="43">
        <f>SUM($E22:G22)</f>
        <v>22229</v>
      </c>
      <c r="W22" s="43">
        <f>SUM($E22:H22)</f>
        <v>30371</v>
      </c>
      <c r="X22" s="43">
        <f>SUM($E22:I22)</f>
        <v>39730</v>
      </c>
      <c r="Y22" s="43">
        <f>SUM($E22:J22)</f>
        <v>49270</v>
      </c>
      <c r="Z22" s="43">
        <f>SUM($E22:K22)</f>
        <v>58779</v>
      </c>
      <c r="AA22" s="43">
        <f>SUM($E22:L22)</f>
        <v>67650</v>
      </c>
      <c r="AB22" s="43">
        <f>SUM($E22:M22)</f>
        <v>77130</v>
      </c>
      <c r="AC22" s="43">
        <f>SUM($E22:N22)</f>
        <v>86185</v>
      </c>
      <c r="AD22" s="43">
        <f>SUM($E22:O22)</f>
        <v>92847</v>
      </c>
      <c r="AE22" s="43">
        <f>SUM($E22:P22)</f>
        <v>99295</v>
      </c>
      <c r="AF22" s="164"/>
      <c r="AG22" s="43">
        <f t="shared" si="0"/>
        <v>67650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f>SUM(E23:P23)</f>
        <v>0</v>
      </c>
      <c r="R23" s="28"/>
      <c r="S23" s="28"/>
      <c r="T23" s="43">
        <f>SUM($E23:E23)</f>
        <v>0</v>
      </c>
      <c r="U23" s="43">
        <f>SUM($E23:F23)</f>
        <v>0</v>
      </c>
      <c r="V23" s="43">
        <f>SUM($E23:G23)</f>
        <v>0</v>
      </c>
      <c r="W23" s="43">
        <f>SUM($E23:H23)</f>
        <v>0</v>
      </c>
      <c r="X23" s="43">
        <f>SUM($E23:I23)</f>
        <v>0</v>
      </c>
      <c r="Y23" s="43">
        <f>SUM($E23:J23)</f>
        <v>0</v>
      </c>
      <c r="Z23" s="43">
        <f>SUM($E23:K23)</f>
        <v>0</v>
      </c>
      <c r="AA23" s="43">
        <f>SUM($E23:L23)</f>
        <v>0</v>
      </c>
      <c r="AB23" s="43">
        <f>SUM($E23:M23)</f>
        <v>0</v>
      </c>
      <c r="AC23" s="43">
        <f>SUM($E23:N23)</f>
        <v>0</v>
      </c>
      <c r="AD23" s="43">
        <f>SUM($E23:O23)</f>
        <v>0</v>
      </c>
      <c r="AE23" s="43">
        <f>SUM($E23:P23)</f>
        <v>0</v>
      </c>
      <c r="AF23" s="164"/>
      <c r="AG23" s="43">
        <f t="shared" si="0"/>
        <v>0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196556</v>
      </c>
      <c r="F24" s="43">
        <f t="shared" si="5"/>
        <v>181058</v>
      </c>
      <c r="G24" s="43">
        <f t="shared" si="5"/>
        <v>196561</v>
      </c>
      <c r="H24" s="43">
        <f t="shared" si="5"/>
        <v>210570</v>
      </c>
      <c r="I24" s="43">
        <f t="shared" si="5"/>
        <v>233877</v>
      </c>
      <c r="J24" s="43">
        <f t="shared" si="5"/>
        <v>233114</v>
      </c>
      <c r="K24" s="43">
        <f t="shared" si="5"/>
        <v>241454</v>
      </c>
      <c r="L24" s="43">
        <f t="shared" si="5"/>
        <v>239710</v>
      </c>
      <c r="M24" s="43">
        <f t="shared" si="5"/>
        <v>220939</v>
      </c>
      <c r="N24" s="43">
        <f t="shared" si="5"/>
        <v>218951</v>
      </c>
      <c r="O24" s="43">
        <f t="shared" si="5"/>
        <v>201483</v>
      </c>
      <c r="P24" s="43">
        <f t="shared" si="5"/>
        <v>193529</v>
      </c>
      <c r="Q24" s="43">
        <f t="shared" si="5"/>
        <v>2567802</v>
      </c>
      <c r="R24" s="28"/>
      <c r="S24" s="28"/>
      <c r="T24" s="43">
        <f t="shared" ref="T24:AE24" si="6">SUM(T21:T23)</f>
        <v>196556</v>
      </c>
      <c r="U24" s="43">
        <f t="shared" si="6"/>
        <v>377614</v>
      </c>
      <c r="V24" s="43">
        <f t="shared" si="6"/>
        <v>574175</v>
      </c>
      <c r="W24" s="43">
        <f t="shared" si="6"/>
        <v>784745</v>
      </c>
      <c r="X24" s="43">
        <f t="shared" si="6"/>
        <v>1018622</v>
      </c>
      <c r="Y24" s="43">
        <f t="shared" si="6"/>
        <v>1251736</v>
      </c>
      <c r="Z24" s="43">
        <f t="shared" si="6"/>
        <v>1493190</v>
      </c>
      <c r="AA24" s="43">
        <f t="shared" si="6"/>
        <v>1732900</v>
      </c>
      <c r="AB24" s="43">
        <f t="shared" si="6"/>
        <v>1953839</v>
      </c>
      <c r="AC24" s="43">
        <f t="shared" si="6"/>
        <v>2172790</v>
      </c>
      <c r="AD24" s="43">
        <f t="shared" si="6"/>
        <v>2374273</v>
      </c>
      <c r="AE24" s="43">
        <f t="shared" si="6"/>
        <v>2567802</v>
      </c>
      <c r="AF24" s="164"/>
      <c r="AG24" s="43">
        <f t="shared" si="0"/>
        <v>1732900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181267</v>
      </c>
      <c r="F26" s="43">
        <v>177109</v>
      </c>
      <c r="G26" s="43">
        <v>198312</v>
      </c>
      <c r="H26" s="43">
        <v>195456</v>
      </c>
      <c r="I26" s="43">
        <v>222922</v>
      </c>
      <c r="J26" s="43">
        <v>0</v>
      </c>
      <c r="K26" s="43">
        <v>0</v>
      </c>
      <c r="L26" s="43">
        <v>131834</v>
      </c>
      <c r="M26" s="43">
        <v>143028</v>
      </c>
      <c r="N26" s="43">
        <v>164232</v>
      </c>
      <c r="O26" s="43">
        <v>166975</v>
      </c>
      <c r="P26" s="43">
        <v>162228</v>
      </c>
      <c r="Q26" s="43">
        <f>SUM(E26:P26)</f>
        <v>1743363</v>
      </c>
      <c r="R26" s="53"/>
      <c r="S26" s="53"/>
      <c r="T26" s="43">
        <f>SUM($E26:E26)</f>
        <v>181267</v>
      </c>
      <c r="U26" s="43">
        <f>SUM($E26:F26)</f>
        <v>358376</v>
      </c>
      <c r="V26" s="43">
        <f>SUM($E26:G26)</f>
        <v>556688</v>
      </c>
      <c r="W26" s="43">
        <f>SUM($E26:H26)</f>
        <v>752144</v>
      </c>
      <c r="X26" s="43">
        <f>SUM($E26:I26)</f>
        <v>975066</v>
      </c>
      <c r="Y26" s="43">
        <f>SUM($E26:J26)</f>
        <v>975066</v>
      </c>
      <c r="Z26" s="43">
        <f>SUM($E26:K26)</f>
        <v>975066</v>
      </c>
      <c r="AA26" s="43">
        <f>SUM($E26:L26)</f>
        <v>1106900</v>
      </c>
      <c r="AB26" s="43">
        <f>SUM($E26:M26)</f>
        <v>1249928</v>
      </c>
      <c r="AC26" s="43">
        <f>SUM($E26:N26)</f>
        <v>1414160</v>
      </c>
      <c r="AD26" s="43">
        <f>SUM($E26:O26)</f>
        <v>1581135</v>
      </c>
      <c r="AE26" s="43">
        <f>SUM($E26:P26)</f>
        <v>1743363</v>
      </c>
      <c r="AF26" s="164"/>
      <c r="AG26" s="43">
        <f t="shared" si="0"/>
        <v>1106900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6400</v>
      </c>
      <c r="F27" s="43">
        <v>5992</v>
      </c>
      <c r="G27" s="43">
        <v>6525</v>
      </c>
      <c r="H27" s="43">
        <v>6681</v>
      </c>
      <c r="I27" s="43">
        <v>7214</v>
      </c>
      <c r="J27" s="43">
        <v>0</v>
      </c>
      <c r="K27" s="43">
        <v>0</v>
      </c>
      <c r="L27" s="43">
        <v>5648</v>
      </c>
      <c r="M27" s="43">
        <v>6594</v>
      </c>
      <c r="N27" s="43">
        <v>6501</v>
      </c>
      <c r="O27" s="43">
        <v>5442</v>
      </c>
      <c r="P27" s="43">
        <v>5033</v>
      </c>
      <c r="Q27" s="43">
        <f>SUM(E27:P27)</f>
        <v>62030</v>
      </c>
      <c r="R27" s="28"/>
      <c r="S27" s="28"/>
      <c r="T27" s="43">
        <f>SUM($E27:E27)</f>
        <v>6400</v>
      </c>
      <c r="U27" s="43">
        <f>SUM($E27:F27)</f>
        <v>12392</v>
      </c>
      <c r="V27" s="43">
        <f>SUM($E27:G27)</f>
        <v>18917</v>
      </c>
      <c r="W27" s="43">
        <f>SUM($E27:H27)</f>
        <v>25598</v>
      </c>
      <c r="X27" s="43">
        <f>SUM($E27:I27)</f>
        <v>32812</v>
      </c>
      <c r="Y27" s="43">
        <f>SUM($E27:J27)</f>
        <v>32812</v>
      </c>
      <c r="Z27" s="43">
        <f>SUM($E27:K27)</f>
        <v>32812</v>
      </c>
      <c r="AA27" s="43">
        <f>SUM($E27:L27)</f>
        <v>38460</v>
      </c>
      <c r="AB27" s="43">
        <f>SUM($E27:M27)</f>
        <v>45054</v>
      </c>
      <c r="AC27" s="43">
        <f>SUM($E27:N27)</f>
        <v>51555</v>
      </c>
      <c r="AD27" s="43">
        <f>SUM($E27:O27)</f>
        <v>56997</v>
      </c>
      <c r="AE27" s="43">
        <f>SUM($E27:P27)</f>
        <v>62030</v>
      </c>
      <c r="AF27" s="164"/>
      <c r="AG27" s="43">
        <f t="shared" si="0"/>
        <v>38460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f>SUM(E28:P28)</f>
        <v>0</v>
      </c>
      <c r="R28" s="28"/>
      <c r="S28" s="28"/>
      <c r="T28" s="43">
        <f>SUM($E28:E28)</f>
        <v>0</v>
      </c>
      <c r="U28" s="43">
        <f>SUM($E28:F28)</f>
        <v>0</v>
      </c>
      <c r="V28" s="43">
        <f>SUM($E28:G28)</f>
        <v>0</v>
      </c>
      <c r="W28" s="43">
        <f>SUM($E28:H28)</f>
        <v>0</v>
      </c>
      <c r="X28" s="43">
        <f>SUM($E28:I28)</f>
        <v>0</v>
      </c>
      <c r="Y28" s="43">
        <f>SUM($E28:J28)</f>
        <v>0</v>
      </c>
      <c r="Z28" s="43">
        <f>SUM($E28:K28)</f>
        <v>0</v>
      </c>
      <c r="AA28" s="43">
        <f>SUM($E28:L28)</f>
        <v>0</v>
      </c>
      <c r="AB28" s="43">
        <f>SUM($E28:M28)</f>
        <v>0</v>
      </c>
      <c r="AC28" s="43">
        <f>SUM($E28:N28)</f>
        <v>0</v>
      </c>
      <c r="AD28" s="43">
        <f>SUM($E28:O28)</f>
        <v>0</v>
      </c>
      <c r="AE28" s="43">
        <f>SUM($E28:P28)</f>
        <v>0</v>
      </c>
      <c r="AF28" s="164"/>
      <c r="AG28" s="43">
        <f t="shared" si="0"/>
        <v>0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187667</v>
      </c>
      <c r="F29" s="43">
        <f t="shared" si="7"/>
        <v>183101</v>
      </c>
      <c r="G29" s="43">
        <f t="shared" si="7"/>
        <v>204837</v>
      </c>
      <c r="H29" s="43">
        <f t="shared" si="7"/>
        <v>202137</v>
      </c>
      <c r="I29" s="43">
        <f t="shared" si="7"/>
        <v>230136</v>
      </c>
      <c r="J29" s="43">
        <f t="shared" si="7"/>
        <v>0</v>
      </c>
      <c r="K29" s="43">
        <f t="shared" si="7"/>
        <v>0</v>
      </c>
      <c r="L29" s="43">
        <f t="shared" si="7"/>
        <v>137482</v>
      </c>
      <c r="M29" s="43">
        <f t="shared" si="7"/>
        <v>149622</v>
      </c>
      <c r="N29" s="43">
        <f t="shared" si="7"/>
        <v>170733</v>
      </c>
      <c r="O29" s="43">
        <f t="shared" si="7"/>
        <v>172417</v>
      </c>
      <c r="P29" s="43">
        <f t="shared" si="7"/>
        <v>167261</v>
      </c>
      <c r="Q29" s="43">
        <f t="shared" si="7"/>
        <v>1805393</v>
      </c>
      <c r="R29" s="28"/>
      <c r="S29" s="28"/>
      <c r="T29" s="43">
        <f t="shared" ref="T29:AE29" si="8">SUM(T26:T28)</f>
        <v>187667</v>
      </c>
      <c r="U29" s="43">
        <f t="shared" si="8"/>
        <v>370768</v>
      </c>
      <c r="V29" s="43">
        <f t="shared" si="8"/>
        <v>575605</v>
      </c>
      <c r="W29" s="43">
        <f t="shared" si="8"/>
        <v>777742</v>
      </c>
      <c r="X29" s="43">
        <f t="shared" si="8"/>
        <v>1007878</v>
      </c>
      <c r="Y29" s="43">
        <f t="shared" si="8"/>
        <v>1007878</v>
      </c>
      <c r="Z29" s="43">
        <f t="shared" si="8"/>
        <v>1007878</v>
      </c>
      <c r="AA29" s="43">
        <f t="shared" si="8"/>
        <v>1145360</v>
      </c>
      <c r="AB29" s="43">
        <f t="shared" si="8"/>
        <v>1294982</v>
      </c>
      <c r="AC29" s="43">
        <f t="shared" si="8"/>
        <v>1465715</v>
      </c>
      <c r="AD29" s="43">
        <f t="shared" si="8"/>
        <v>1638132</v>
      </c>
      <c r="AE29" s="43">
        <f t="shared" si="8"/>
        <v>1805393</v>
      </c>
      <c r="AF29" s="164"/>
      <c r="AG29" s="43">
        <f t="shared" si="0"/>
        <v>1145360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159500</v>
      </c>
      <c r="F31" s="43">
        <v>151795</v>
      </c>
      <c r="G31" s="43">
        <v>178294</v>
      </c>
      <c r="H31" s="43">
        <v>172996</v>
      </c>
      <c r="I31" s="43">
        <v>191721</v>
      </c>
      <c r="J31" s="43">
        <v>191356</v>
      </c>
      <c r="K31" s="43">
        <v>199544</v>
      </c>
      <c r="L31" s="43">
        <v>194089</v>
      </c>
      <c r="M31" s="43">
        <v>184185</v>
      </c>
      <c r="N31" s="43">
        <v>198636</v>
      </c>
      <c r="O31" s="43">
        <v>188636</v>
      </c>
      <c r="P31" s="43">
        <v>183671</v>
      </c>
      <c r="Q31" s="43">
        <f>SUM(E31:P31)</f>
        <v>2194423</v>
      </c>
      <c r="R31" s="53"/>
      <c r="S31" s="53"/>
      <c r="T31" s="43">
        <f>SUM($E31:E31)</f>
        <v>159500</v>
      </c>
      <c r="U31" s="43">
        <f>SUM($E31:F31)</f>
        <v>311295</v>
      </c>
      <c r="V31" s="43">
        <f>SUM($E31:G31)</f>
        <v>489589</v>
      </c>
      <c r="W31" s="43">
        <f>SUM($E31:H31)</f>
        <v>662585</v>
      </c>
      <c r="X31" s="43">
        <f>SUM($E31:I31)</f>
        <v>854306</v>
      </c>
      <c r="Y31" s="43">
        <f>SUM($E31:J31)</f>
        <v>1045662</v>
      </c>
      <c r="Z31" s="43">
        <f>SUM($E31:K31)</f>
        <v>1245206</v>
      </c>
      <c r="AA31" s="43">
        <f>SUM($E31:L31)</f>
        <v>1439295</v>
      </c>
      <c r="AB31" s="43">
        <f>SUM($E31:M31)</f>
        <v>1623480</v>
      </c>
      <c r="AC31" s="43">
        <f>SUM($E31:N31)</f>
        <v>1822116</v>
      </c>
      <c r="AD31" s="43">
        <f>SUM($E31:O31)</f>
        <v>2010752</v>
      </c>
      <c r="AE31" s="43">
        <f>SUM($E31:P31)</f>
        <v>2194423</v>
      </c>
      <c r="AF31" s="164"/>
      <c r="AG31" s="43">
        <f t="shared" si="0"/>
        <v>1439295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5160</v>
      </c>
      <c r="F32" s="43">
        <v>5039</v>
      </c>
      <c r="G32" s="43">
        <v>5697</v>
      </c>
      <c r="H32" s="43">
        <v>5653</v>
      </c>
      <c r="I32" s="43">
        <v>6610</v>
      </c>
      <c r="J32" s="43">
        <v>7399</v>
      </c>
      <c r="K32" s="43">
        <v>6943</v>
      </c>
      <c r="L32" s="43">
        <v>6894</v>
      </c>
      <c r="M32" s="43">
        <v>7324</v>
      </c>
      <c r="N32" s="43">
        <v>6526</v>
      </c>
      <c r="O32" s="43">
        <v>5783</v>
      </c>
      <c r="P32" s="43">
        <v>5243</v>
      </c>
      <c r="Q32" s="43">
        <f>SUM(E32:P32)</f>
        <v>74271</v>
      </c>
      <c r="R32" s="28"/>
      <c r="S32" s="28"/>
      <c r="T32" s="43">
        <f>SUM($E32:E32)</f>
        <v>5160</v>
      </c>
      <c r="U32" s="43">
        <f>SUM($E32:F32)</f>
        <v>10199</v>
      </c>
      <c r="V32" s="43">
        <f>SUM($E32:G32)</f>
        <v>15896</v>
      </c>
      <c r="W32" s="43">
        <f>SUM($E32:H32)</f>
        <v>21549</v>
      </c>
      <c r="X32" s="43">
        <f>SUM($E32:I32)</f>
        <v>28159</v>
      </c>
      <c r="Y32" s="43">
        <f>SUM($E32:J32)</f>
        <v>35558</v>
      </c>
      <c r="Z32" s="43">
        <f>SUM($E32:K32)</f>
        <v>42501</v>
      </c>
      <c r="AA32" s="43">
        <f>SUM($E32:L32)</f>
        <v>49395</v>
      </c>
      <c r="AB32" s="43">
        <f>SUM($E32:M32)</f>
        <v>56719</v>
      </c>
      <c r="AC32" s="43">
        <f>SUM($E32:N32)</f>
        <v>63245</v>
      </c>
      <c r="AD32" s="43">
        <f>SUM($E32:O32)</f>
        <v>69028</v>
      </c>
      <c r="AE32" s="43">
        <f>SUM($E32:P32)</f>
        <v>74271</v>
      </c>
      <c r="AF32" s="164"/>
      <c r="AG32" s="43">
        <f t="shared" si="0"/>
        <v>49395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f>SUM(E33:P33)</f>
        <v>0</v>
      </c>
      <c r="R33" s="28"/>
      <c r="S33" s="28"/>
      <c r="T33" s="43">
        <f>SUM($E33:E33)</f>
        <v>0</v>
      </c>
      <c r="U33" s="43">
        <f>SUM($E33:F33)</f>
        <v>0</v>
      </c>
      <c r="V33" s="43">
        <f>SUM($E33:G33)</f>
        <v>0</v>
      </c>
      <c r="W33" s="43">
        <f>SUM($E33:H33)</f>
        <v>0</v>
      </c>
      <c r="X33" s="43">
        <f>SUM($E33:I33)</f>
        <v>0</v>
      </c>
      <c r="Y33" s="43">
        <f>SUM($E33:J33)</f>
        <v>0</v>
      </c>
      <c r="Z33" s="43">
        <f>SUM($E33:K33)</f>
        <v>0</v>
      </c>
      <c r="AA33" s="43">
        <f>SUM($E33:L33)</f>
        <v>0</v>
      </c>
      <c r="AB33" s="43">
        <f>SUM($E33:M33)</f>
        <v>0</v>
      </c>
      <c r="AC33" s="43">
        <f>SUM($E33:N33)</f>
        <v>0</v>
      </c>
      <c r="AD33" s="43">
        <f>SUM($E33:O33)</f>
        <v>0</v>
      </c>
      <c r="AE33" s="43">
        <f>SUM($E33:P33)</f>
        <v>0</v>
      </c>
      <c r="AF33" s="164"/>
      <c r="AG33" s="43">
        <f t="shared" si="0"/>
        <v>0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164660</v>
      </c>
      <c r="F34" s="43">
        <f t="shared" si="9"/>
        <v>156834</v>
      </c>
      <c r="G34" s="43">
        <f t="shared" si="9"/>
        <v>183991</v>
      </c>
      <c r="H34" s="43">
        <f t="shared" si="9"/>
        <v>178649</v>
      </c>
      <c r="I34" s="43">
        <f t="shared" si="9"/>
        <v>198331</v>
      </c>
      <c r="J34" s="43">
        <f t="shared" si="9"/>
        <v>198755</v>
      </c>
      <c r="K34" s="43">
        <f t="shared" si="9"/>
        <v>206487</v>
      </c>
      <c r="L34" s="43">
        <f t="shared" si="9"/>
        <v>200983</v>
      </c>
      <c r="M34" s="43">
        <f t="shared" si="9"/>
        <v>191509</v>
      </c>
      <c r="N34" s="43">
        <f t="shared" si="9"/>
        <v>205162</v>
      </c>
      <c r="O34" s="43">
        <f t="shared" si="9"/>
        <v>194419</v>
      </c>
      <c r="P34" s="43">
        <f t="shared" si="9"/>
        <v>188914</v>
      </c>
      <c r="Q34" s="43">
        <f t="shared" si="9"/>
        <v>2268694</v>
      </c>
      <c r="R34" s="28"/>
      <c r="S34" s="28"/>
      <c r="T34" s="43">
        <f t="shared" ref="T34:AE34" si="10">SUM(T31:T33)</f>
        <v>164660</v>
      </c>
      <c r="U34" s="43">
        <f t="shared" si="10"/>
        <v>321494</v>
      </c>
      <c r="V34" s="43">
        <f t="shared" si="10"/>
        <v>505485</v>
      </c>
      <c r="W34" s="43">
        <f t="shared" si="10"/>
        <v>684134</v>
      </c>
      <c r="X34" s="43">
        <f t="shared" si="10"/>
        <v>882465</v>
      </c>
      <c r="Y34" s="43">
        <f t="shared" si="10"/>
        <v>1081220</v>
      </c>
      <c r="Z34" s="43">
        <f t="shared" si="10"/>
        <v>1287707</v>
      </c>
      <c r="AA34" s="43">
        <f t="shared" si="10"/>
        <v>1488690</v>
      </c>
      <c r="AB34" s="43">
        <f t="shared" si="10"/>
        <v>1680199</v>
      </c>
      <c r="AC34" s="43">
        <f t="shared" si="10"/>
        <v>1885361</v>
      </c>
      <c r="AD34" s="43">
        <f t="shared" si="10"/>
        <v>2079780</v>
      </c>
      <c r="AE34" s="43">
        <f t="shared" si="10"/>
        <v>2268694</v>
      </c>
      <c r="AF34" s="164"/>
      <c r="AG34" s="43">
        <f t="shared" si="0"/>
        <v>1488690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176625</v>
      </c>
      <c r="F36" s="43">
        <v>160610</v>
      </c>
      <c r="G36" s="43">
        <v>186402</v>
      </c>
      <c r="H36" s="43">
        <v>192455</v>
      </c>
      <c r="I36" s="43">
        <v>204866</v>
      </c>
      <c r="J36" s="43">
        <v>204289</v>
      </c>
      <c r="K36" s="43">
        <v>201310</v>
      </c>
      <c r="L36" s="43">
        <v>207954</v>
      </c>
      <c r="M36" s="43">
        <v>200578</v>
      </c>
      <c r="N36" s="43">
        <v>194987</v>
      </c>
      <c r="O36" s="43">
        <v>185161</v>
      </c>
      <c r="P36" s="43">
        <v>181467</v>
      </c>
      <c r="Q36" s="43">
        <f>SUM(E36:P36)</f>
        <v>2296704</v>
      </c>
      <c r="R36" s="53"/>
      <c r="S36" s="53"/>
      <c r="T36" s="43">
        <f>SUM($E36:E36)</f>
        <v>176625</v>
      </c>
      <c r="U36" s="43">
        <f>SUM($E36:F36)</f>
        <v>337235</v>
      </c>
      <c r="V36" s="43">
        <f>SUM($E36:G36)</f>
        <v>523637</v>
      </c>
      <c r="W36" s="43">
        <f>SUM($E36:H36)</f>
        <v>716092</v>
      </c>
      <c r="X36" s="43">
        <f>SUM($E36:I36)</f>
        <v>920958</v>
      </c>
      <c r="Y36" s="43">
        <f>SUM($E36:J36)</f>
        <v>1125247</v>
      </c>
      <c r="Z36" s="43">
        <f>SUM($E36:K36)</f>
        <v>1326557</v>
      </c>
      <c r="AA36" s="43">
        <f>SUM($E36:L36)</f>
        <v>1534511</v>
      </c>
      <c r="AB36" s="43">
        <f>SUM($E36:M36)</f>
        <v>1735089</v>
      </c>
      <c r="AC36" s="43">
        <f>SUM($E36:N36)</f>
        <v>1930076</v>
      </c>
      <c r="AD36" s="43">
        <f>SUM($E36:O36)</f>
        <v>2115237</v>
      </c>
      <c r="AE36" s="43">
        <f>SUM($E36:P36)</f>
        <v>2296704</v>
      </c>
      <c r="AF36" s="164"/>
      <c r="AG36" s="43">
        <f t="shared" si="0"/>
        <v>1534511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5207</v>
      </c>
      <c r="F37" s="43">
        <v>5059</v>
      </c>
      <c r="G37" s="43">
        <v>5454</v>
      </c>
      <c r="H37" s="43">
        <v>5285</v>
      </c>
      <c r="I37" s="43">
        <v>7250</v>
      </c>
      <c r="J37" s="43">
        <v>7816</v>
      </c>
      <c r="K37" s="43">
        <v>7603</v>
      </c>
      <c r="L37" s="43">
        <v>8695</v>
      </c>
      <c r="M37" s="43">
        <v>8427</v>
      </c>
      <c r="N37" s="43">
        <v>7168</v>
      </c>
      <c r="O37" s="43">
        <v>6248</v>
      </c>
      <c r="P37" s="43">
        <v>5280</v>
      </c>
      <c r="Q37" s="43">
        <f>SUM(E37:P37)</f>
        <v>79492</v>
      </c>
      <c r="R37" s="28"/>
      <c r="S37" s="28"/>
      <c r="T37" s="43">
        <f>SUM($E37:E37)</f>
        <v>5207</v>
      </c>
      <c r="U37" s="43">
        <f>SUM($E37:F37)</f>
        <v>10266</v>
      </c>
      <c r="V37" s="43">
        <f>SUM($E37:G37)</f>
        <v>15720</v>
      </c>
      <c r="W37" s="43">
        <f>SUM($E37:H37)</f>
        <v>21005</v>
      </c>
      <c r="X37" s="43">
        <f>SUM($E37:I37)</f>
        <v>28255</v>
      </c>
      <c r="Y37" s="43">
        <f>SUM($E37:J37)</f>
        <v>36071</v>
      </c>
      <c r="Z37" s="43">
        <f>SUM($E37:K37)</f>
        <v>43674</v>
      </c>
      <c r="AA37" s="43">
        <f>SUM($E37:L37)</f>
        <v>52369</v>
      </c>
      <c r="AB37" s="43">
        <f>SUM($E37:M37)</f>
        <v>60796</v>
      </c>
      <c r="AC37" s="43">
        <f>SUM($E37:N37)</f>
        <v>67964</v>
      </c>
      <c r="AD37" s="43">
        <f>SUM($E37:O37)</f>
        <v>74212</v>
      </c>
      <c r="AE37" s="43">
        <f>SUM($E37:P37)</f>
        <v>79492</v>
      </c>
      <c r="AF37" s="164"/>
      <c r="AG37" s="43">
        <f t="shared" si="0"/>
        <v>52369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f>SUM(E38:P38)</f>
        <v>0</v>
      </c>
      <c r="R38" s="28"/>
      <c r="S38" s="28"/>
      <c r="T38" s="43">
        <f>SUM($E38:E38)</f>
        <v>0</v>
      </c>
      <c r="U38" s="43">
        <f>SUM($E38:F38)</f>
        <v>0</v>
      </c>
      <c r="V38" s="43">
        <f>SUM($E38:G38)</f>
        <v>0</v>
      </c>
      <c r="W38" s="43">
        <f>SUM($E38:H38)</f>
        <v>0</v>
      </c>
      <c r="X38" s="43">
        <f>SUM($E38:I38)</f>
        <v>0</v>
      </c>
      <c r="Y38" s="43">
        <f>SUM($E38:J38)</f>
        <v>0</v>
      </c>
      <c r="Z38" s="43">
        <f>SUM($E38:K38)</f>
        <v>0</v>
      </c>
      <c r="AA38" s="43">
        <f>SUM($E38:L38)</f>
        <v>0</v>
      </c>
      <c r="AB38" s="43">
        <f>SUM($E38:M38)</f>
        <v>0</v>
      </c>
      <c r="AC38" s="43">
        <f>SUM($E38:N38)</f>
        <v>0</v>
      </c>
      <c r="AD38" s="43">
        <f>SUM($E38:O38)</f>
        <v>0</v>
      </c>
      <c r="AE38" s="43">
        <f>SUM($E38:P38)</f>
        <v>0</v>
      </c>
      <c r="AF38" s="164"/>
      <c r="AG38" s="43">
        <f t="shared" si="0"/>
        <v>0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181832</v>
      </c>
      <c r="F39" s="43">
        <f t="shared" si="11"/>
        <v>165669</v>
      </c>
      <c r="G39" s="43">
        <f t="shared" si="11"/>
        <v>191856</v>
      </c>
      <c r="H39" s="43">
        <f t="shared" si="11"/>
        <v>197740</v>
      </c>
      <c r="I39" s="43">
        <f t="shared" si="11"/>
        <v>212116</v>
      </c>
      <c r="J39" s="43">
        <f t="shared" si="11"/>
        <v>212105</v>
      </c>
      <c r="K39" s="43">
        <f t="shared" si="11"/>
        <v>208913</v>
      </c>
      <c r="L39" s="43">
        <f t="shared" si="11"/>
        <v>216649</v>
      </c>
      <c r="M39" s="43">
        <f t="shared" si="11"/>
        <v>209005</v>
      </c>
      <c r="N39" s="43">
        <f t="shared" si="11"/>
        <v>202155</v>
      </c>
      <c r="O39" s="43">
        <f t="shared" si="11"/>
        <v>191409</v>
      </c>
      <c r="P39" s="43">
        <f t="shared" si="11"/>
        <v>186747</v>
      </c>
      <c r="Q39" s="43">
        <f t="shared" si="11"/>
        <v>2376196</v>
      </c>
      <c r="R39" s="28"/>
      <c r="S39" s="28"/>
      <c r="T39" s="43">
        <f t="shared" ref="T39:AE39" si="12">SUM(T36:T38)</f>
        <v>181832</v>
      </c>
      <c r="U39" s="43">
        <f t="shared" si="12"/>
        <v>347501</v>
      </c>
      <c r="V39" s="43">
        <f t="shared" si="12"/>
        <v>539357</v>
      </c>
      <c r="W39" s="43">
        <f t="shared" si="12"/>
        <v>737097</v>
      </c>
      <c r="X39" s="43">
        <f t="shared" si="12"/>
        <v>949213</v>
      </c>
      <c r="Y39" s="43">
        <f t="shared" si="12"/>
        <v>1161318</v>
      </c>
      <c r="Z39" s="43">
        <f t="shared" si="12"/>
        <v>1370231</v>
      </c>
      <c r="AA39" s="43">
        <f t="shared" si="12"/>
        <v>1586880</v>
      </c>
      <c r="AB39" s="43">
        <f t="shared" si="12"/>
        <v>1795885</v>
      </c>
      <c r="AC39" s="43">
        <f t="shared" si="12"/>
        <v>1998040</v>
      </c>
      <c r="AD39" s="43">
        <f t="shared" si="12"/>
        <v>2189449</v>
      </c>
      <c r="AE39" s="43">
        <f t="shared" si="12"/>
        <v>2376196</v>
      </c>
      <c r="AF39" s="164"/>
      <c r="AG39" s="43">
        <f t="shared" si="0"/>
        <v>1586880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163824</v>
      </c>
      <c r="F41" s="43">
        <v>163458</v>
      </c>
      <c r="G41" s="43">
        <v>170869</v>
      </c>
      <c r="H41" s="43">
        <v>180259</v>
      </c>
      <c r="I41" s="43">
        <v>192760</v>
      </c>
      <c r="J41" s="43">
        <v>195219</v>
      </c>
      <c r="K41" s="43">
        <v>193743</v>
      </c>
      <c r="L41" s="43">
        <v>204631</v>
      </c>
      <c r="M41" s="43">
        <v>188558</v>
      </c>
      <c r="N41" s="43">
        <v>193222</v>
      </c>
      <c r="O41" s="43">
        <v>188671</v>
      </c>
      <c r="P41" s="43">
        <v>164240</v>
      </c>
      <c r="Q41" s="43">
        <f>SUM(E41:P41)</f>
        <v>2199454</v>
      </c>
      <c r="R41" s="53"/>
      <c r="S41" s="53"/>
      <c r="T41" s="43">
        <f>SUM($E41:E41)</f>
        <v>163824</v>
      </c>
      <c r="U41" s="43">
        <f>SUM($E41:F41)</f>
        <v>327282</v>
      </c>
      <c r="V41" s="43">
        <f>SUM($E41:G41)</f>
        <v>498151</v>
      </c>
      <c r="W41" s="43">
        <f>SUM($E41:H41)</f>
        <v>678410</v>
      </c>
      <c r="X41" s="43">
        <f>SUM($E41:I41)</f>
        <v>871170</v>
      </c>
      <c r="Y41" s="43">
        <f>SUM($E41:J41)</f>
        <v>1066389</v>
      </c>
      <c r="Z41" s="43">
        <f>SUM($E41:K41)</f>
        <v>1260132</v>
      </c>
      <c r="AA41" s="43">
        <f>SUM($E41:L41)</f>
        <v>1464763</v>
      </c>
      <c r="AB41" s="43">
        <f>SUM($E41:M41)</f>
        <v>1653321</v>
      </c>
      <c r="AC41" s="43">
        <f>SUM($E41:N41)</f>
        <v>1846543</v>
      </c>
      <c r="AD41" s="43">
        <f>SUM($E41:O41)</f>
        <v>2035214</v>
      </c>
      <c r="AE41" s="43">
        <f>SUM($E41:P41)</f>
        <v>2199454</v>
      </c>
      <c r="AF41" s="164"/>
      <c r="AG41" s="43">
        <f t="shared" si="0"/>
        <v>1464763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5467</v>
      </c>
      <c r="F42" s="43">
        <v>5255</v>
      </c>
      <c r="G42" s="43">
        <v>5622</v>
      </c>
      <c r="H42" s="43">
        <v>5881</v>
      </c>
      <c r="I42" s="43">
        <v>7281</v>
      </c>
      <c r="J42" s="43">
        <v>7808</v>
      </c>
      <c r="K42" s="43">
        <v>8030</v>
      </c>
      <c r="L42" s="43">
        <v>8170</v>
      </c>
      <c r="M42" s="43">
        <v>7342</v>
      </c>
      <c r="N42" s="43">
        <v>7353</v>
      </c>
      <c r="O42" s="43">
        <v>6084</v>
      </c>
      <c r="P42" s="43">
        <v>4914</v>
      </c>
      <c r="Q42" s="43">
        <f>SUM(E42:P42)</f>
        <v>79207</v>
      </c>
      <c r="R42" s="28"/>
      <c r="S42" s="28"/>
      <c r="T42" s="43">
        <f>SUM($E42:E42)</f>
        <v>5467</v>
      </c>
      <c r="U42" s="43">
        <f>SUM($E42:F42)</f>
        <v>10722</v>
      </c>
      <c r="V42" s="43">
        <f>SUM($E42:G42)</f>
        <v>16344</v>
      </c>
      <c r="W42" s="43">
        <f>SUM($E42:H42)</f>
        <v>22225</v>
      </c>
      <c r="X42" s="43">
        <f>SUM($E42:I42)</f>
        <v>29506</v>
      </c>
      <c r="Y42" s="43">
        <f>SUM($E42:J42)</f>
        <v>37314</v>
      </c>
      <c r="Z42" s="43">
        <f>SUM($E42:K42)</f>
        <v>45344</v>
      </c>
      <c r="AA42" s="43">
        <f>SUM($E42:L42)</f>
        <v>53514</v>
      </c>
      <c r="AB42" s="43">
        <f>SUM($E42:M42)</f>
        <v>60856</v>
      </c>
      <c r="AC42" s="43">
        <f>SUM($E42:N42)</f>
        <v>68209</v>
      </c>
      <c r="AD42" s="43">
        <f>SUM($E42:O42)</f>
        <v>74293</v>
      </c>
      <c r="AE42" s="43">
        <f>SUM($E42:P42)</f>
        <v>79207</v>
      </c>
      <c r="AF42" s="164"/>
      <c r="AG42" s="43">
        <f t="shared" si="0"/>
        <v>53514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f>SUM(E43:P43)</f>
        <v>0</v>
      </c>
      <c r="R43" s="28"/>
      <c r="S43" s="28"/>
      <c r="T43" s="43">
        <f>SUM($E43:E43)</f>
        <v>0</v>
      </c>
      <c r="U43" s="43">
        <f>SUM($E43:F43)</f>
        <v>0</v>
      </c>
      <c r="V43" s="43">
        <f>SUM($E43:G43)</f>
        <v>0</v>
      </c>
      <c r="W43" s="43">
        <f>SUM($E43:H43)</f>
        <v>0</v>
      </c>
      <c r="X43" s="43">
        <f>SUM($E43:I43)</f>
        <v>0</v>
      </c>
      <c r="Y43" s="43">
        <f>SUM($E43:J43)</f>
        <v>0</v>
      </c>
      <c r="Z43" s="43">
        <f>SUM($E43:K43)</f>
        <v>0</v>
      </c>
      <c r="AA43" s="43">
        <f>SUM($E43:L43)</f>
        <v>0</v>
      </c>
      <c r="AB43" s="43">
        <f>SUM($E43:M43)</f>
        <v>0</v>
      </c>
      <c r="AC43" s="43">
        <f>SUM($E43:N43)</f>
        <v>0</v>
      </c>
      <c r="AD43" s="43">
        <f>SUM($E43:O43)</f>
        <v>0</v>
      </c>
      <c r="AE43" s="43">
        <f>SUM($E43:P43)</f>
        <v>0</v>
      </c>
      <c r="AF43" s="164"/>
      <c r="AG43" s="43">
        <f t="shared" si="0"/>
        <v>0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169291</v>
      </c>
      <c r="F44" s="43">
        <f t="shared" si="13"/>
        <v>168713</v>
      </c>
      <c r="G44" s="43">
        <f t="shared" si="13"/>
        <v>176491</v>
      </c>
      <c r="H44" s="43">
        <f t="shared" si="13"/>
        <v>186140</v>
      </c>
      <c r="I44" s="43">
        <f t="shared" si="13"/>
        <v>200041</v>
      </c>
      <c r="J44" s="43">
        <f t="shared" si="13"/>
        <v>203027</v>
      </c>
      <c r="K44" s="43">
        <f t="shared" si="13"/>
        <v>201773</v>
      </c>
      <c r="L44" s="43">
        <f t="shared" si="13"/>
        <v>212801</v>
      </c>
      <c r="M44" s="43">
        <f t="shared" si="13"/>
        <v>195900</v>
      </c>
      <c r="N44" s="43">
        <f t="shared" si="13"/>
        <v>200575</v>
      </c>
      <c r="O44" s="43">
        <f t="shared" si="13"/>
        <v>194755</v>
      </c>
      <c r="P44" s="43">
        <f t="shared" si="13"/>
        <v>169154</v>
      </c>
      <c r="Q44" s="43">
        <f t="shared" si="13"/>
        <v>2278661</v>
      </c>
      <c r="R44" s="28"/>
      <c r="S44" s="28"/>
      <c r="T44" s="43">
        <f t="shared" ref="T44:AE44" si="14">SUM(T41:T43)</f>
        <v>169291</v>
      </c>
      <c r="U44" s="43">
        <f t="shared" si="14"/>
        <v>338004</v>
      </c>
      <c r="V44" s="43">
        <f t="shared" si="14"/>
        <v>514495</v>
      </c>
      <c r="W44" s="43">
        <f t="shared" si="14"/>
        <v>700635</v>
      </c>
      <c r="X44" s="43">
        <f t="shared" si="14"/>
        <v>900676</v>
      </c>
      <c r="Y44" s="43">
        <f t="shared" si="14"/>
        <v>1103703</v>
      </c>
      <c r="Z44" s="43">
        <f t="shared" si="14"/>
        <v>1305476</v>
      </c>
      <c r="AA44" s="43">
        <f t="shared" si="14"/>
        <v>1518277</v>
      </c>
      <c r="AB44" s="43">
        <f t="shared" si="14"/>
        <v>1714177</v>
      </c>
      <c r="AC44" s="43">
        <f t="shared" si="14"/>
        <v>1914752</v>
      </c>
      <c r="AD44" s="43">
        <f t="shared" si="14"/>
        <v>2109507</v>
      </c>
      <c r="AE44" s="43">
        <f t="shared" si="14"/>
        <v>2278661</v>
      </c>
      <c r="AF44" s="164"/>
      <c r="AG44" s="43">
        <f t="shared" si="0"/>
        <v>1518277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170771</v>
      </c>
      <c r="F46" s="43">
        <v>159771</v>
      </c>
      <c r="G46" s="43">
        <v>175993</v>
      </c>
      <c r="H46" s="43">
        <v>165716</v>
      </c>
      <c r="I46" s="43">
        <v>188854</v>
      </c>
      <c r="J46" s="43">
        <v>178870</v>
      </c>
      <c r="K46" s="43">
        <v>200608</v>
      </c>
      <c r="L46" s="43">
        <v>195142</v>
      </c>
      <c r="M46" s="43">
        <v>188217</v>
      </c>
      <c r="N46" s="43">
        <v>190640</v>
      </c>
      <c r="O46" s="43">
        <v>175502</v>
      </c>
      <c r="P46" s="43">
        <v>163907</v>
      </c>
      <c r="Q46" s="43">
        <f>SUM(E46:P46)</f>
        <v>2153991</v>
      </c>
      <c r="R46" s="53"/>
      <c r="S46" s="53"/>
      <c r="T46" s="43">
        <f>SUM($E46:E46)</f>
        <v>170771</v>
      </c>
      <c r="U46" s="43">
        <f>SUM($E46:F46)</f>
        <v>330542</v>
      </c>
      <c r="V46" s="43">
        <f>SUM($E46:G46)</f>
        <v>506535</v>
      </c>
      <c r="W46" s="43">
        <f>SUM($E46:H46)</f>
        <v>672251</v>
      </c>
      <c r="X46" s="43">
        <f>SUM($E46:I46)</f>
        <v>861105</v>
      </c>
      <c r="Y46" s="43">
        <f>SUM($E46:J46)</f>
        <v>1039975</v>
      </c>
      <c r="Z46" s="43">
        <f>SUM($E46:K46)</f>
        <v>1240583</v>
      </c>
      <c r="AA46" s="43">
        <f>SUM($E46:L46)</f>
        <v>1435725</v>
      </c>
      <c r="AB46" s="43">
        <f>SUM($E46:M46)</f>
        <v>1623942</v>
      </c>
      <c r="AC46" s="43">
        <f>SUM($E46:N46)</f>
        <v>1814582</v>
      </c>
      <c r="AD46" s="43">
        <f>SUM($E46:O46)</f>
        <v>1990084</v>
      </c>
      <c r="AE46" s="43">
        <f>SUM($E46:P46)</f>
        <v>2153991</v>
      </c>
      <c r="AF46" s="164"/>
      <c r="AG46" s="43">
        <f t="shared" si="0"/>
        <v>1435725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5504</v>
      </c>
      <c r="F47" s="43">
        <v>5231</v>
      </c>
      <c r="G47" s="43">
        <v>5147</v>
      </c>
      <c r="H47" s="43">
        <v>5675</v>
      </c>
      <c r="I47" s="43">
        <v>7160</v>
      </c>
      <c r="J47" s="43">
        <v>7077</v>
      </c>
      <c r="K47" s="43">
        <v>8345</v>
      </c>
      <c r="L47" s="43">
        <v>7807</v>
      </c>
      <c r="M47" s="43">
        <v>7412</v>
      </c>
      <c r="N47" s="43">
        <v>6734</v>
      </c>
      <c r="O47" s="43">
        <v>5597</v>
      </c>
      <c r="P47" s="43">
        <v>4824</v>
      </c>
      <c r="Q47" s="43">
        <f>SUM(E47:P47)</f>
        <v>76513</v>
      </c>
      <c r="R47" s="28"/>
      <c r="S47" s="28"/>
      <c r="T47" s="43">
        <f>SUM($E47:E47)</f>
        <v>5504</v>
      </c>
      <c r="U47" s="43">
        <f>SUM($E47:F47)</f>
        <v>10735</v>
      </c>
      <c r="V47" s="43">
        <f>SUM($E47:G47)</f>
        <v>15882</v>
      </c>
      <c r="W47" s="43">
        <f>SUM($E47:H47)</f>
        <v>21557</v>
      </c>
      <c r="X47" s="43">
        <f>SUM($E47:I47)</f>
        <v>28717</v>
      </c>
      <c r="Y47" s="43">
        <f>SUM($E47:J47)</f>
        <v>35794</v>
      </c>
      <c r="Z47" s="43">
        <f>SUM($E47:K47)</f>
        <v>44139</v>
      </c>
      <c r="AA47" s="43">
        <f>SUM($E47:L47)</f>
        <v>51946</v>
      </c>
      <c r="AB47" s="43">
        <f>SUM($E47:M47)</f>
        <v>59358</v>
      </c>
      <c r="AC47" s="43">
        <f>SUM($E47:N47)</f>
        <v>66092</v>
      </c>
      <c r="AD47" s="43">
        <f>SUM($E47:O47)</f>
        <v>71689</v>
      </c>
      <c r="AE47" s="43">
        <f>SUM($E47:P47)</f>
        <v>76513</v>
      </c>
      <c r="AF47" s="164"/>
      <c r="AG47" s="43">
        <f t="shared" si="0"/>
        <v>51946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f>SUM(E48:P48)</f>
        <v>0</v>
      </c>
      <c r="R48" s="28"/>
      <c r="S48" s="28"/>
      <c r="T48" s="43">
        <f>SUM($E48:E48)</f>
        <v>0</v>
      </c>
      <c r="U48" s="43">
        <f>SUM($E48:F48)</f>
        <v>0</v>
      </c>
      <c r="V48" s="43">
        <f>SUM($E48:G48)</f>
        <v>0</v>
      </c>
      <c r="W48" s="43">
        <f>SUM($E48:H48)</f>
        <v>0</v>
      </c>
      <c r="X48" s="43">
        <f>SUM($E48:I48)</f>
        <v>0</v>
      </c>
      <c r="Y48" s="43">
        <f>SUM($E48:J48)</f>
        <v>0</v>
      </c>
      <c r="Z48" s="43">
        <f>SUM($E48:K48)</f>
        <v>0</v>
      </c>
      <c r="AA48" s="43">
        <f>SUM($E48:L48)</f>
        <v>0</v>
      </c>
      <c r="AB48" s="43">
        <f>SUM($E48:M48)</f>
        <v>0</v>
      </c>
      <c r="AC48" s="43">
        <f>SUM($E48:N48)</f>
        <v>0</v>
      </c>
      <c r="AD48" s="43">
        <f>SUM($E48:O48)</f>
        <v>0</v>
      </c>
      <c r="AE48" s="43">
        <f>SUM($E48:P48)</f>
        <v>0</v>
      </c>
      <c r="AF48" s="164"/>
      <c r="AG48" s="43">
        <f t="shared" si="0"/>
        <v>0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176275</v>
      </c>
      <c r="F49" s="43">
        <f t="shared" si="15"/>
        <v>165002</v>
      </c>
      <c r="G49" s="43">
        <f t="shared" si="15"/>
        <v>181140</v>
      </c>
      <c r="H49" s="43">
        <f t="shared" si="15"/>
        <v>171391</v>
      </c>
      <c r="I49" s="43">
        <f t="shared" si="15"/>
        <v>196014</v>
      </c>
      <c r="J49" s="43">
        <f t="shared" si="15"/>
        <v>185947</v>
      </c>
      <c r="K49" s="43">
        <f t="shared" si="15"/>
        <v>208953</v>
      </c>
      <c r="L49" s="43">
        <f t="shared" si="15"/>
        <v>202949</v>
      </c>
      <c r="M49" s="43">
        <f t="shared" si="15"/>
        <v>195629</v>
      </c>
      <c r="N49" s="43">
        <f t="shared" si="15"/>
        <v>197374</v>
      </c>
      <c r="O49" s="43">
        <f t="shared" si="15"/>
        <v>181099</v>
      </c>
      <c r="P49" s="43">
        <f t="shared" si="15"/>
        <v>168731</v>
      </c>
      <c r="Q49" s="43">
        <f t="shared" si="15"/>
        <v>2230504</v>
      </c>
      <c r="R49" s="28"/>
      <c r="S49" s="28"/>
      <c r="T49" s="43">
        <f t="shared" ref="T49:AE49" si="16">SUM(T46:T48)</f>
        <v>176275</v>
      </c>
      <c r="U49" s="43">
        <f t="shared" si="16"/>
        <v>341277</v>
      </c>
      <c r="V49" s="43">
        <f t="shared" si="16"/>
        <v>522417</v>
      </c>
      <c r="W49" s="43">
        <f t="shared" si="16"/>
        <v>693808</v>
      </c>
      <c r="X49" s="43">
        <f t="shared" si="16"/>
        <v>889822</v>
      </c>
      <c r="Y49" s="43">
        <f t="shared" si="16"/>
        <v>1075769</v>
      </c>
      <c r="Z49" s="43">
        <f t="shared" si="16"/>
        <v>1284722</v>
      </c>
      <c r="AA49" s="43">
        <f t="shared" si="16"/>
        <v>1487671</v>
      </c>
      <c r="AB49" s="43">
        <f t="shared" si="16"/>
        <v>1683300</v>
      </c>
      <c r="AC49" s="43">
        <f t="shared" si="16"/>
        <v>1880674</v>
      </c>
      <c r="AD49" s="43">
        <f t="shared" si="16"/>
        <v>2061773</v>
      </c>
      <c r="AE49" s="43">
        <f t="shared" si="16"/>
        <v>2230504</v>
      </c>
      <c r="AF49" s="164"/>
      <c r="AG49" s="43">
        <f t="shared" si="0"/>
        <v>1487671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158816</v>
      </c>
      <c r="F51" s="43">
        <v>149644</v>
      </c>
      <c r="G51" s="43">
        <v>177756</v>
      </c>
      <c r="H51" s="43">
        <v>180120</v>
      </c>
      <c r="I51" s="43">
        <v>198889</v>
      </c>
      <c r="J51" s="43">
        <v>204955</v>
      </c>
      <c r="K51" s="43">
        <v>214139</v>
      </c>
      <c r="L51" s="43">
        <v>208665</v>
      </c>
      <c r="M51" s="43">
        <v>199582</v>
      </c>
      <c r="N51" s="43">
        <v>196279</v>
      </c>
      <c r="O51" s="43">
        <v>182857</v>
      </c>
      <c r="P51" s="43">
        <v>182464</v>
      </c>
      <c r="Q51" s="43">
        <f>SUM(E51:P51)</f>
        <v>2254166</v>
      </c>
      <c r="R51" s="53"/>
      <c r="S51" s="53"/>
      <c r="T51" s="43">
        <f>SUM($E51:E51)</f>
        <v>158816</v>
      </c>
      <c r="U51" s="43">
        <f>SUM($E51:F51)</f>
        <v>308460</v>
      </c>
      <c r="V51" s="43">
        <f>SUM($E51:G51)</f>
        <v>486216</v>
      </c>
      <c r="W51" s="43">
        <f>SUM($E51:H51)</f>
        <v>666336</v>
      </c>
      <c r="X51" s="43">
        <f>SUM($E51:I51)</f>
        <v>865225</v>
      </c>
      <c r="Y51" s="43">
        <f>SUM($E51:J51)</f>
        <v>1070180</v>
      </c>
      <c r="Z51" s="43">
        <f>SUM($E51:K51)</f>
        <v>1284319</v>
      </c>
      <c r="AA51" s="43">
        <f>SUM($E51:L51)</f>
        <v>1492984</v>
      </c>
      <c r="AB51" s="43">
        <f>SUM($E51:M51)</f>
        <v>1692566</v>
      </c>
      <c r="AC51" s="43">
        <f>SUM($E51:N51)</f>
        <v>1888845</v>
      </c>
      <c r="AD51" s="43">
        <f>SUM($E51:O51)</f>
        <v>2071702</v>
      </c>
      <c r="AE51" s="43">
        <f>SUM($E51:P51)</f>
        <v>2254166</v>
      </c>
      <c r="AF51" s="164"/>
      <c r="AG51" s="43">
        <f t="shared" si="0"/>
        <v>1492984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4984</v>
      </c>
      <c r="F52" s="43">
        <v>4486</v>
      </c>
      <c r="G52" s="43">
        <v>4412</v>
      </c>
      <c r="H52" s="43">
        <v>5414</v>
      </c>
      <c r="I52" s="43">
        <v>5774</v>
      </c>
      <c r="J52" s="43">
        <v>6222</v>
      </c>
      <c r="K52" s="43">
        <v>6449</v>
      </c>
      <c r="L52" s="43">
        <v>6383</v>
      </c>
      <c r="M52" s="43">
        <v>6547</v>
      </c>
      <c r="N52" s="43">
        <v>6148</v>
      </c>
      <c r="O52" s="43">
        <v>4732</v>
      </c>
      <c r="P52" s="43">
        <v>4440</v>
      </c>
      <c r="Q52" s="43">
        <f>SUM(E52:P52)</f>
        <v>65991</v>
      </c>
      <c r="R52" s="28"/>
      <c r="S52" s="28"/>
      <c r="T52" s="43">
        <f>SUM($E52:E52)</f>
        <v>4984</v>
      </c>
      <c r="U52" s="43">
        <f>SUM($E52:F52)</f>
        <v>9470</v>
      </c>
      <c r="V52" s="43">
        <f>SUM($E52:G52)</f>
        <v>13882</v>
      </c>
      <c r="W52" s="43">
        <f>SUM($E52:H52)</f>
        <v>19296</v>
      </c>
      <c r="X52" s="43">
        <f>SUM($E52:I52)</f>
        <v>25070</v>
      </c>
      <c r="Y52" s="43">
        <f>SUM($E52:J52)</f>
        <v>31292</v>
      </c>
      <c r="Z52" s="43">
        <f>SUM($E52:K52)</f>
        <v>37741</v>
      </c>
      <c r="AA52" s="43">
        <f>SUM($E52:L52)</f>
        <v>44124</v>
      </c>
      <c r="AB52" s="43">
        <f>SUM($E52:M52)</f>
        <v>50671</v>
      </c>
      <c r="AC52" s="43">
        <f>SUM($E52:N52)</f>
        <v>56819</v>
      </c>
      <c r="AD52" s="43">
        <f>SUM($E52:O52)</f>
        <v>61551</v>
      </c>
      <c r="AE52" s="43">
        <f>SUM($E52:P52)</f>
        <v>65991</v>
      </c>
      <c r="AF52" s="164"/>
      <c r="AG52" s="43">
        <f t="shared" si="0"/>
        <v>44124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f>SUM(E53:P53)</f>
        <v>0</v>
      </c>
      <c r="R53" s="28"/>
      <c r="S53" s="28"/>
      <c r="T53" s="43">
        <f>SUM($E53:E53)</f>
        <v>0</v>
      </c>
      <c r="U53" s="43">
        <f>SUM($E53:F53)</f>
        <v>0</v>
      </c>
      <c r="V53" s="43">
        <f>SUM($E53:G53)</f>
        <v>0</v>
      </c>
      <c r="W53" s="43">
        <f>SUM($E53:H53)</f>
        <v>0</v>
      </c>
      <c r="X53" s="43">
        <f>SUM($E53:I53)</f>
        <v>0</v>
      </c>
      <c r="Y53" s="43">
        <f>SUM($E53:J53)</f>
        <v>0</v>
      </c>
      <c r="Z53" s="43">
        <f>SUM($E53:K53)</f>
        <v>0</v>
      </c>
      <c r="AA53" s="43">
        <f>SUM($E53:L53)</f>
        <v>0</v>
      </c>
      <c r="AB53" s="43">
        <f>SUM($E53:M53)</f>
        <v>0</v>
      </c>
      <c r="AC53" s="43">
        <f>SUM($E53:N53)</f>
        <v>0</v>
      </c>
      <c r="AD53" s="43">
        <f>SUM($E53:O53)</f>
        <v>0</v>
      </c>
      <c r="AE53" s="43">
        <f>SUM($E53:P53)</f>
        <v>0</v>
      </c>
      <c r="AF53" s="164"/>
      <c r="AG53" s="43">
        <f t="shared" si="0"/>
        <v>0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163800</v>
      </c>
      <c r="F54" s="43">
        <f t="shared" si="17"/>
        <v>154130</v>
      </c>
      <c r="G54" s="43">
        <f t="shared" si="17"/>
        <v>182168</v>
      </c>
      <c r="H54" s="43">
        <f t="shared" si="17"/>
        <v>185534</v>
      </c>
      <c r="I54" s="43">
        <f t="shared" si="17"/>
        <v>204663</v>
      </c>
      <c r="J54" s="43">
        <f t="shared" si="17"/>
        <v>211177</v>
      </c>
      <c r="K54" s="43">
        <f t="shared" si="17"/>
        <v>220588</v>
      </c>
      <c r="L54" s="43">
        <f t="shared" si="17"/>
        <v>215048</v>
      </c>
      <c r="M54" s="43">
        <f t="shared" si="17"/>
        <v>206129</v>
      </c>
      <c r="N54" s="43">
        <f t="shared" si="17"/>
        <v>202427</v>
      </c>
      <c r="O54" s="43">
        <f t="shared" si="17"/>
        <v>187589</v>
      </c>
      <c r="P54" s="43">
        <f t="shared" si="17"/>
        <v>186904</v>
      </c>
      <c r="Q54" s="43">
        <f t="shared" si="17"/>
        <v>2320157</v>
      </c>
      <c r="R54" s="28"/>
      <c r="S54" s="28"/>
      <c r="T54" s="43">
        <f t="shared" ref="T54:AE54" si="18">SUM(T51:T53)</f>
        <v>163800</v>
      </c>
      <c r="U54" s="43">
        <f t="shared" si="18"/>
        <v>317930</v>
      </c>
      <c r="V54" s="43">
        <f t="shared" si="18"/>
        <v>500098</v>
      </c>
      <c r="W54" s="43">
        <f t="shared" si="18"/>
        <v>685632</v>
      </c>
      <c r="X54" s="43">
        <f t="shared" si="18"/>
        <v>890295</v>
      </c>
      <c r="Y54" s="43">
        <f t="shared" si="18"/>
        <v>1101472</v>
      </c>
      <c r="Z54" s="43">
        <f t="shared" si="18"/>
        <v>1322060</v>
      </c>
      <c r="AA54" s="43">
        <f t="shared" si="18"/>
        <v>1537108</v>
      </c>
      <c r="AB54" s="43">
        <f t="shared" si="18"/>
        <v>1743237</v>
      </c>
      <c r="AC54" s="43">
        <f t="shared" si="18"/>
        <v>1945664</v>
      </c>
      <c r="AD54" s="43">
        <f t="shared" si="18"/>
        <v>2133253</v>
      </c>
      <c r="AE54" s="43">
        <f t="shared" si="18"/>
        <v>2320157</v>
      </c>
      <c r="AF54" s="164"/>
      <c r="AG54" s="43">
        <f t="shared" si="0"/>
        <v>1537108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168775</v>
      </c>
      <c r="F56" s="43">
        <v>148863</v>
      </c>
      <c r="G56" s="43">
        <v>176662</v>
      </c>
      <c r="H56" s="43">
        <v>181186</v>
      </c>
      <c r="I56" s="43">
        <v>194759</v>
      </c>
      <c r="J56" s="43">
        <v>196292</v>
      </c>
      <c r="K56" s="43">
        <v>204647</v>
      </c>
      <c r="L56" s="43">
        <v>197575</v>
      </c>
      <c r="M56" s="43">
        <v>186442</v>
      </c>
      <c r="N56" s="43">
        <v>191000</v>
      </c>
      <c r="O56" s="43">
        <v>179893</v>
      </c>
      <c r="P56" s="43">
        <v>176064</v>
      </c>
      <c r="Q56" s="43">
        <f>SUM(E56:P56)</f>
        <v>2202158</v>
      </c>
      <c r="R56" s="53"/>
      <c r="S56" s="53"/>
      <c r="T56" s="43">
        <f>SUM($E56:E56)</f>
        <v>168775</v>
      </c>
      <c r="U56" s="43">
        <f>SUM($E56:F56)</f>
        <v>317638</v>
      </c>
      <c r="V56" s="43">
        <f>SUM($E56:G56)</f>
        <v>494300</v>
      </c>
      <c r="W56" s="43">
        <f>SUM($E56:H56)</f>
        <v>675486</v>
      </c>
      <c r="X56" s="43">
        <f>SUM($E56:I56)</f>
        <v>870245</v>
      </c>
      <c r="Y56" s="43">
        <f>SUM($E56:J56)</f>
        <v>1066537</v>
      </c>
      <c r="Z56" s="43">
        <f>SUM($E56:K56)</f>
        <v>1271184</v>
      </c>
      <c r="AA56" s="43">
        <f>SUM($E56:L56)</f>
        <v>1468759</v>
      </c>
      <c r="AB56" s="43">
        <f>SUM($E56:M56)</f>
        <v>1655201</v>
      </c>
      <c r="AC56" s="43">
        <f>SUM($E56:N56)</f>
        <v>1846201</v>
      </c>
      <c r="AD56" s="43">
        <f>SUM($E56:O56)</f>
        <v>2026094</v>
      </c>
      <c r="AE56" s="43">
        <f>SUM($E56:P56)</f>
        <v>2202158</v>
      </c>
      <c r="AF56" s="164"/>
      <c r="AG56" s="43">
        <f t="shared" si="0"/>
        <v>1468759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4351</v>
      </c>
      <c r="F57" s="43">
        <v>4212</v>
      </c>
      <c r="G57" s="43">
        <v>4450</v>
      </c>
      <c r="H57" s="43">
        <v>4521</v>
      </c>
      <c r="I57" s="43">
        <v>5980</v>
      </c>
      <c r="J57" s="43">
        <v>6351</v>
      </c>
      <c r="K57" s="43">
        <v>6271</v>
      </c>
      <c r="L57" s="43">
        <v>6369</v>
      </c>
      <c r="M57" s="43">
        <v>6475</v>
      </c>
      <c r="N57" s="43">
        <v>6122</v>
      </c>
      <c r="O57" s="43">
        <v>5477</v>
      </c>
      <c r="P57" s="43">
        <v>5212</v>
      </c>
      <c r="Q57" s="43">
        <f>SUM(E57:P57)</f>
        <v>65791</v>
      </c>
      <c r="R57" s="28"/>
      <c r="S57" s="28"/>
      <c r="T57" s="43">
        <f>SUM($E57:E57)</f>
        <v>4351</v>
      </c>
      <c r="U57" s="43">
        <f>SUM($E57:F57)</f>
        <v>8563</v>
      </c>
      <c r="V57" s="43">
        <f>SUM($E57:G57)</f>
        <v>13013</v>
      </c>
      <c r="W57" s="43">
        <f>SUM($E57:H57)</f>
        <v>17534</v>
      </c>
      <c r="X57" s="43">
        <f>SUM($E57:I57)</f>
        <v>23514</v>
      </c>
      <c r="Y57" s="43">
        <f>SUM($E57:J57)</f>
        <v>29865</v>
      </c>
      <c r="Z57" s="43">
        <f>SUM($E57:K57)</f>
        <v>36136</v>
      </c>
      <c r="AA57" s="43">
        <f>SUM($E57:L57)</f>
        <v>42505</v>
      </c>
      <c r="AB57" s="43">
        <f>SUM($E57:M57)</f>
        <v>48980</v>
      </c>
      <c r="AC57" s="43">
        <f>SUM($E57:N57)</f>
        <v>55102</v>
      </c>
      <c r="AD57" s="43">
        <f>SUM($E57:O57)</f>
        <v>60579</v>
      </c>
      <c r="AE57" s="43">
        <f>SUM($E57:P57)</f>
        <v>65791</v>
      </c>
      <c r="AF57" s="164"/>
      <c r="AG57" s="43">
        <f t="shared" si="0"/>
        <v>42505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f>SUM(E58:P58)</f>
        <v>0</v>
      </c>
      <c r="R58" s="28"/>
      <c r="S58" s="28"/>
      <c r="T58" s="43">
        <f>SUM($E58:E58)</f>
        <v>0</v>
      </c>
      <c r="U58" s="43">
        <f>SUM($E58:F58)</f>
        <v>0</v>
      </c>
      <c r="V58" s="43">
        <f>SUM($E58:G58)</f>
        <v>0</v>
      </c>
      <c r="W58" s="43">
        <f>SUM($E58:H58)</f>
        <v>0</v>
      </c>
      <c r="X58" s="43">
        <f>SUM($E58:I58)</f>
        <v>0</v>
      </c>
      <c r="Y58" s="43">
        <f>SUM($E58:J58)</f>
        <v>0</v>
      </c>
      <c r="Z58" s="43">
        <f>SUM($E58:K58)</f>
        <v>0</v>
      </c>
      <c r="AA58" s="43">
        <f>SUM($E58:L58)</f>
        <v>0</v>
      </c>
      <c r="AB58" s="43">
        <f>SUM($E58:M58)</f>
        <v>0</v>
      </c>
      <c r="AC58" s="43">
        <f>SUM($E58:N58)</f>
        <v>0</v>
      </c>
      <c r="AD58" s="43">
        <f>SUM($E58:O58)</f>
        <v>0</v>
      </c>
      <c r="AE58" s="43">
        <f>SUM($E58:P58)</f>
        <v>0</v>
      </c>
      <c r="AF58" s="164"/>
      <c r="AG58" s="43">
        <f t="shared" si="0"/>
        <v>0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173126</v>
      </c>
      <c r="F59" s="43">
        <f t="shared" si="19"/>
        <v>153075</v>
      </c>
      <c r="G59" s="43">
        <f t="shared" si="19"/>
        <v>181112</v>
      </c>
      <c r="H59" s="43">
        <f t="shared" si="19"/>
        <v>185707</v>
      </c>
      <c r="I59" s="43">
        <f t="shared" si="19"/>
        <v>200739</v>
      </c>
      <c r="J59" s="43">
        <f t="shared" si="19"/>
        <v>202643</v>
      </c>
      <c r="K59" s="43">
        <f t="shared" si="19"/>
        <v>210918</v>
      </c>
      <c r="L59" s="43">
        <f t="shared" si="19"/>
        <v>203944</v>
      </c>
      <c r="M59" s="43">
        <f t="shared" si="19"/>
        <v>192917</v>
      </c>
      <c r="N59" s="43">
        <f t="shared" si="19"/>
        <v>197122</v>
      </c>
      <c r="O59" s="43">
        <f t="shared" si="19"/>
        <v>185370</v>
      </c>
      <c r="P59" s="43">
        <f t="shared" si="19"/>
        <v>181276</v>
      </c>
      <c r="Q59" s="43">
        <f t="shared" si="19"/>
        <v>2267949</v>
      </c>
      <c r="R59" s="28"/>
      <c r="S59" s="28"/>
      <c r="T59" s="43">
        <f t="shared" ref="T59:AE59" si="20">SUM(T56:T58)</f>
        <v>173126</v>
      </c>
      <c r="U59" s="43">
        <f t="shared" si="20"/>
        <v>326201</v>
      </c>
      <c r="V59" s="43">
        <f t="shared" si="20"/>
        <v>507313</v>
      </c>
      <c r="W59" s="43">
        <f t="shared" si="20"/>
        <v>693020</v>
      </c>
      <c r="X59" s="43">
        <f t="shared" si="20"/>
        <v>893759</v>
      </c>
      <c r="Y59" s="43">
        <f t="shared" si="20"/>
        <v>1096402</v>
      </c>
      <c r="Z59" s="43">
        <f t="shared" si="20"/>
        <v>1307320</v>
      </c>
      <c r="AA59" s="43">
        <f t="shared" si="20"/>
        <v>1511264</v>
      </c>
      <c r="AB59" s="43">
        <f t="shared" si="20"/>
        <v>1704181</v>
      </c>
      <c r="AC59" s="43">
        <f t="shared" si="20"/>
        <v>1901303</v>
      </c>
      <c r="AD59" s="43">
        <f t="shared" si="20"/>
        <v>2086673</v>
      </c>
      <c r="AE59" s="43">
        <f t="shared" si="20"/>
        <v>2267949</v>
      </c>
      <c r="AF59" s="164"/>
      <c r="AG59" s="43">
        <f t="shared" si="0"/>
        <v>1511264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168360</v>
      </c>
      <c r="F61" s="43">
        <v>151503</v>
      </c>
      <c r="G61" s="43">
        <v>177327</v>
      </c>
      <c r="H61" s="43">
        <v>182673</v>
      </c>
      <c r="I61" s="43">
        <v>195931</v>
      </c>
      <c r="J61" s="43">
        <v>196844</v>
      </c>
      <c r="K61" s="43">
        <v>198223</v>
      </c>
      <c r="L61" s="43">
        <v>197538</v>
      </c>
      <c r="M61" s="43">
        <v>191969</v>
      </c>
      <c r="N61" s="43">
        <v>191303</v>
      </c>
      <c r="O61" s="43">
        <v>180284</v>
      </c>
      <c r="P61" s="43">
        <v>180878</v>
      </c>
      <c r="Q61" s="43">
        <f>SUM(E61:P61)</f>
        <v>2212833</v>
      </c>
      <c r="R61" s="53"/>
      <c r="S61" s="53"/>
      <c r="T61" s="43">
        <f>SUM($E61:E61)</f>
        <v>168360</v>
      </c>
      <c r="U61" s="43">
        <f>SUM($E61:F61)</f>
        <v>319863</v>
      </c>
      <c r="V61" s="43">
        <f>SUM($E61:G61)</f>
        <v>497190</v>
      </c>
      <c r="W61" s="43">
        <f>SUM($E61:H61)</f>
        <v>679863</v>
      </c>
      <c r="X61" s="43">
        <f>SUM($E61:I61)</f>
        <v>875794</v>
      </c>
      <c r="Y61" s="43">
        <f>SUM($E61:J61)</f>
        <v>1072638</v>
      </c>
      <c r="Z61" s="43">
        <f>SUM($E61:K61)</f>
        <v>1270861</v>
      </c>
      <c r="AA61" s="43">
        <f>SUM($E61:L61)</f>
        <v>1468399</v>
      </c>
      <c r="AB61" s="43">
        <f>SUM($E61:M61)</f>
        <v>1660368</v>
      </c>
      <c r="AC61" s="43">
        <f>SUM($E61:N61)</f>
        <v>1851671</v>
      </c>
      <c r="AD61" s="43">
        <f>SUM($E61:O61)</f>
        <v>2031955</v>
      </c>
      <c r="AE61" s="43">
        <f>SUM($E61:P61)</f>
        <v>2212833</v>
      </c>
      <c r="AF61" s="164"/>
      <c r="AG61" s="43">
        <f t="shared" si="0"/>
        <v>1468399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4488</v>
      </c>
      <c r="F62" s="43">
        <v>4446</v>
      </c>
      <c r="G62" s="43">
        <v>4868</v>
      </c>
      <c r="H62" s="43">
        <v>4815</v>
      </c>
      <c r="I62" s="43">
        <v>6111</v>
      </c>
      <c r="J62" s="43">
        <v>6726</v>
      </c>
      <c r="K62" s="43">
        <v>5936</v>
      </c>
      <c r="L62" s="43">
        <v>5990</v>
      </c>
      <c r="M62" s="43">
        <v>6476</v>
      </c>
      <c r="N62" s="43">
        <v>7110</v>
      </c>
      <c r="O62" s="43">
        <v>5878</v>
      </c>
      <c r="P62" s="43">
        <v>4985</v>
      </c>
      <c r="Q62" s="43">
        <f>SUM(E62:P62)</f>
        <v>67829</v>
      </c>
      <c r="R62" s="28"/>
      <c r="S62" s="28"/>
      <c r="T62" s="43">
        <f>SUM($E62:E62)</f>
        <v>4488</v>
      </c>
      <c r="U62" s="43">
        <f>SUM($E62:F62)</f>
        <v>8934</v>
      </c>
      <c r="V62" s="43">
        <f>SUM($E62:G62)</f>
        <v>13802</v>
      </c>
      <c r="W62" s="43">
        <f>SUM($E62:H62)</f>
        <v>18617</v>
      </c>
      <c r="X62" s="43">
        <f>SUM($E62:I62)</f>
        <v>24728</v>
      </c>
      <c r="Y62" s="43">
        <f>SUM($E62:J62)</f>
        <v>31454</v>
      </c>
      <c r="Z62" s="43">
        <f>SUM($E62:K62)</f>
        <v>37390</v>
      </c>
      <c r="AA62" s="43">
        <f>SUM($E62:L62)</f>
        <v>43380</v>
      </c>
      <c r="AB62" s="43">
        <f>SUM($E62:M62)</f>
        <v>49856</v>
      </c>
      <c r="AC62" s="43">
        <f>SUM($E62:N62)</f>
        <v>56966</v>
      </c>
      <c r="AD62" s="43">
        <f>SUM($E62:O62)</f>
        <v>62844</v>
      </c>
      <c r="AE62" s="43">
        <f>SUM($E62:P62)</f>
        <v>67829</v>
      </c>
      <c r="AF62" s="164"/>
      <c r="AG62" s="43">
        <f t="shared" si="0"/>
        <v>43380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f>SUM(E63:P63)</f>
        <v>0</v>
      </c>
      <c r="R63" s="28"/>
      <c r="S63" s="28"/>
      <c r="T63" s="43">
        <f>SUM($E63:E63)</f>
        <v>0</v>
      </c>
      <c r="U63" s="43">
        <f>SUM($E63:F63)</f>
        <v>0</v>
      </c>
      <c r="V63" s="43">
        <f>SUM($E63:G63)</f>
        <v>0</v>
      </c>
      <c r="W63" s="43">
        <f>SUM($E63:H63)</f>
        <v>0</v>
      </c>
      <c r="X63" s="43">
        <f>SUM($E63:I63)</f>
        <v>0</v>
      </c>
      <c r="Y63" s="43">
        <f>SUM($E63:J63)</f>
        <v>0</v>
      </c>
      <c r="Z63" s="43">
        <f>SUM($E63:K63)</f>
        <v>0</v>
      </c>
      <c r="AA63" s="43">
        <f>SUM($E63:L63)</f>
        <v>0</v>
      </c>
      <c r="AB63" s="43">
        <f>SUM($E63:M63)</f>
        <v>0</v>
      </c>
      <c r="AC63" s="43">
        <f>SUM($E63:N63)</f>
        <v>0</v>
      </c>
      <c r="AD63" s="43">
        <f>SUM($E63:O63)</f>
        <v>0</v>
      </c>
      <c r="AE63" s="43">
        <f>SUM($E63:P63)</f>
        <v>0</v>
      </c>
      <c r="AF63" s="164"/>
      <c r="AG63" s="43">
        <f t="shared" si="0"/>
        <v>0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172848</v>
      </c>
      <c r="F64" s="43">
        <f t="shared" si="21"/>
        <v>155949</v>
      </c>
      <c r="G64" s="43">
        <f t="shared" si="21"/>
        <v>182195</v>
      </c>
      <c r="H64" s="43">
        <f t="shared" si="21"/>
        <v>187488</v>
      </c>
      <c r="I64" s="43">
        <f t="shared" si="21"/>
        <v>202042</v>
      </c>
      <c r="J64" s="43">
        <f t="shared" si="21"/>
        <v>203570</v>
      </c>
      <c r="K64" s="43">
        <f t="shared" si="21"/>
        <v>204159</v>
      </c>
      <c r="L64" s="43">
        <f t="shared" si="21"/>
        <v>203528</v>
      </c>
      <c r="M64" s="43">
        <f t="shared" si="21"/>
        <v>198445</v>
      </c>
      <c r="N64" s="43">
        <f t="shared" si="21"/>
        <v>198413</v>
      </c>
      <c r="O64" s="43">
        <f t="shared" si="21"/>
        <v>186162</v>
      </c>
      <c r="P64" s="43">
        <f t="shared" si="21"/>
        <v>185863</v>
      </c>
      <c r="Q64" s="43">
        <f t="shared" si="21"/>
        <v>2280662</v>
      </c>
      <c r="R64" s="28"/>
      <c r="S64" s="28"/>
      <c r="T64" s="43">
        <f t="shared" ref="T64:AE64" si="22">SUM(T61:T63)</f>
        <v>172848</v>
      </c>
      <c r="U64" s="43">
        <f t="shared" si="22"/>
        <v>328797</v>
      </c>
      <c r="V64" s="43">
        <f t="shared" si="22"/>
        <v>510992</v>
      </c>
      <c r="W64" s="43">
        <f t="shared" si="22"/>
        <v>698480</v>
      </c>
      <c r="X64" s="43">
        <f t="shared" si="22"/>
        <v>900522</v>
      </c>
      <c r="Y64" s="43">
        <f t="shared" si="22"/>
        <v>1104092</v>
      </c>
      <c r="Z64" s="43">
        <f t="shared" si="22"/>
        <v>1308251</v>
      </c>
      <c r="AA64" s="43">
        <f t="shared" si="22"/>
        <v>1511779</v>
      </c>
      <c r="AB64" s="43">
        <f t="shared" si="22"/>
        <v>1710224</v>
      </c>
      <c r="AC64" s="43">
        <f t="shared" si="22"/>
        <v>1908637</v>
      </c>
      <c r="AD64" s="43">
        <f t="shared" si="22"/>
        <v>2094799</v>
      </c>
      <c r="AE64" s="43">
        <f t="shared" si="22"/>
        <v>2280662</v>
      </c>
      <c r="AF64" s="164"/>
      <c r="AG64" s="43">
        <f t="shared" si="0"/>
        <v>1511779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175192</v>
      </c>
      <c r="F66" s="43">
        <v>162715</v>
      </c>
      <c r="G66" s="43">
        <v>181912</v>
      </c>
      <c r="H66" s="43">
        <v>187192</v>
      </c>
      <c r="I66" s="43">
        <v>204682</v>
      </c>
      <c r="J66" s="43">
        <v>204318</v>
      </c>
      <c r="K66" s="43">
        <v>206832</v>
      </c>
      <c r="L66" s="43">
        <v>206767</v>
      </c>
      <c r="M66" s="43">
        <v>200591</v>
      </c>
      <c r="N66" s="43">
        <v>202687</v>
      </c>
      <c r="O66" s="43">
        <v>190671</v>
      </c>
      <c r="P66" s="43">
        <v>186038</v>
      </c>
      <c r="Q66" s="43">
        <f>SUM(E66:P66)</f>
        <v>2309597</v>
      </c>
      <c r="R66" s="53"/>
      <c r="S66" s="53"/>
      <c r="T66" s="43">
        <f>SUM($E66:E66)</f>
        <v>175192</v>
      </c>
      <c r="U66" s="43">
        <f>SUM($E66:F66)</f>
        <v>337907</v>
      </c>
      <c r="V66" s="43">
        <f>SUM($E66:G66)</f>
        <v>519819</v>
      </c>
      <c r="W66" s="43">
        <f>SUM($E66:H66)</f>
        <v>707011</v>
      </c>
      <c r="X66" s="43">
        <f>SUM($E66:I66)</f>
        <v>911693</v>
      </c>
      <c r="Y66" s="43">
        <f>SUM($E66:J66)</f>
        <v>1116011</v>
      </c>
      <c r="Z66" s="43">
        <f>SUM($E66:K66)</f>
        <v>1322843</v>
      </c>
      <c r="AA66" s="43">
        <f>SUM($E66:L66)</f>
        <v>1529610</v>
      </c>
      <c r="AB66" s="43">
        <f>SUM($E66:M66)</f>
        <v>1730201</v>
      </c>
      <c r="AC66" s="43">
        <f>SUM($E66:N66)</f>
        <v>1932888</v>
      </c>
      <c r="AD66" s="43">
        <f>SUM($E66:O66)</f>
        <v>2123559</v>
      </c>
      <c r="AE66" s="43">
        <f>SUM($E66:P66)</f>
        <v>2309597</v>
      </c>
      <c r="AF66" s="164"/>
      <c r="AG66" s="43">
        <f t="shared" si="0"/>
        <v>1529610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4964</v>
      </c>
      <c r="F67" s="43">
        <v>4816</v>
      </c>
      <c r="G67" s="43">
        <v>5108</v>
      </c>
      <c r="H67" s="43">
        <v>5304</v>
      </c>
      <c r="I67" s="43">
        <v>6399</v>
      </c>
      <c r="J67" s="43">
        <v>6929</v>
      </c>
      <c r="K67" s="43">
        <v>6492</v>
      </c>
      <c r="L67" s="43">
        <v>6583</v>
      </c>
      <c r="M67" s="43">
        <v>7129</v>
      </c>
      <c r="N67" s="43">
        <v>6918</v>
      </c>
      <c r="O67" s="43">
        <v>5865</v>
      </c>
      <c r="P67" s="43">
        <v>4646</v>
      </c>
      <c r="Q67" s="43">
        <f>SUM(E67:P67)</f>
        <v>71153</v>
      </c>
      <c r="R67" s="28"/>
      <c r="S67" s="28"/>
      <c r="T67" s="43">
        <f>SUM($E67:E67)</f>
        <v>4964</v>
      </c>
      <c r="U67" s="43">
        <f>SUM($E67:F67)</f>
        <v>9780</v>
      </c>
      <c r="V67" s="43">
        <f>SUM($E67:G67)</f>
        <v>14888</v>
      </c>
      <c r="W67" s="43">
        <f>SUM($E67:H67)</f>
        <v>20192</v>
      </c>
      <c r="X67" s="43">
        <f>SUM($E67:I67)</f>
        <v>26591</v>
      </c>
      <c r="Y67" s="43">
        <f>SUM($E67:J67)</f>
        <v>33520</v>
      </c>
      <c r="Z67" s="43">
        <f>SUM($E67:K67)</f>
        <v>40012</v>
      </c>
      <c r="AA67" s="43">
        <f>SUM($E67:L67)</f>
        <v>46595</v>
      </c>
      <c r="AB67" s="43">
        <f>SUM($E67:M67)</f>
        <v>53724</v>
      </c>
      <c r="AC67" s="43">
        <f>SUM($E67:N67)</f>
        <v>60642</v>
      </c>
      <c r="AD67" s="43">
        <f>SUM($E67:O67)</f>
        <v>66507</v>
      </c>
      <c r="AE67" s="43">
        <f>SUM($E67:P67)</f>
        <v>71153</v>
      </c>
      <c r="AF67" s="164"/>
      <c r="AG67" s="43">
        <f t="shared" si="0"/>
        <v>46595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f>SUM(E68:P68)</f>
        <v>0</v>
      </c>
      <c r="R68" s="28"/>
      <c r="S68" s="28"/>
      <c r="T68" s="43">
        <f>SUM($E68:E68)</f>
        <v>0</v>
      </c>
      <c r="U68" s="43">
        <f>SUM($E68:F68)</f>
        <v>0</v>
      </c>
      <c r="V68" s="43">
        <f>SUM($E68:G68)</f>
        <v>0</v>
      </c>
      <c r="W68" s="43">
        <f>SUM($E68:H68)</f>
        <v>0</v>
      </c>
      <c r="X68" s="43">
        <f>SUM($E68:I68)</f>
        <v>0</v>
      </c>
      <c r="Y68" s="43">
        <f>SUM($E68:J68)</f>
        <v>0</v>
      </c>
      <c r="Z68" s="43">
        <f>SUM($E68:K68)</f>
        <v>0</v>
      </c>
      <c r="AA68" s="43">
        <f>SUM($E68:L68)</f>
        <v>0</v>
      </c>
      <c r="AB68" s="43">
        <f>SUM($E68:M68)</f>
        <v>0</v>
      </c>
      <c r="AC68" s="43">
        <f>SUM($E68:N68)</f>
        <v>0</v>
      </c>
      <c r="AD68" s="43">
        <f>SUM($E68:O68)</f>
        <v>0</v>
      </c>
      <c r="AE68" s="43">
        <f>SUM($E68:P68)</f>
        <v>0</v>
      </c>
      <c r="AF68" s="164"/>
      <c r="AG68" s="43">
        <f t="shared" si="0"/>
        <v>0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180156</v>
      </c>
      <c r="F69" s="43">
        <f t="shared" si="23"/>
        <v>167531</v>
      </c>
      <c r="G69" s="43">
        <f t="shared" si="23"/>
        <v>187020</v>
      </c>
      <c r="H69" s="43">
        <f t="shared" si="23"/>
        <v>192496</v>
      </c>
      <c r="I69" s="43">
        <f t="shared" si="23"/>
        <v>211081</v>
      </c>
      <c r="J69" s="43">
        <f t="shared" si="23"/>
        <v>211247</v>
      </c>
      <c r="K69" s="43">
        <f t="shared" si="23"/>
        <v>213324</v>
      </c>
      <c r="L69" s="43">
        <f t="shared" si="23"/>
        <v>213350</v>
      </c>
      <c r="M69" s="43">
        <f t="shared" si="23"/>
        <v>207720</v>
      </c>
      <c r="N69" s="43">
        <f t="shared" si="23"/>
        <v>209605</v>
      </c>
      <c r="O69" s="43">
        <f t="shared" si="23"/>
        <v>196536</v>
      </c>
      <c r="P69" s="43">
        <f t="shared" si="23"/>
        <v>190684</v>
      </c>
      <c r="Q69" s="43">
        <f t="shared" si="23"/>
        <v>2380750</v>
      </c>
      <c r="R69" s="28"/>
      <c r="S69" s="28"/>
      <c r="T69" s="43">
        <f t="shared" ref="T69:AE69" si="24">SUM(T66:T68)</f>
        <v>180156</v>
      </c>
      <c r="U69" s="43">
        <f t="shared" si="24"/>
        <v>347687</v>
      </c>
      <c r="V69" s="43">
        <f t="shared" si="24"/>
        <v>534707</v>
      </c>
      <c r="W69" s="43">
        <f t="shared" si="24"/>
        <v>727203</v>
      </c>
      <c r="X69" s="43">
        <f t="shared" si="24"/>
        <v>938284</v>
      </c>
      <c r="Y69" s="43">
        <f t="shared" si="24"/>
        <v>1149531</v>
      </c>
      <c r="Z69" s="43">
        <f t="shared" si="24"/>
        <v>1362855</v>
      </c>
      <c r="AA69" s="43">
        <f t="shared" si="24"/>
        <v>1576205</v>
      </c>
      <c r="AB69" s="43">
        <f t="shared" si="24"/>
        <v>1783925</v>
      </c>
      <c r="AC69" s="43">
        <f t="shared" si="24"/>
        <v>1993530</v>
      </c>
      <c r="AD69" s="43">
        <f t="shared" si="24"/>
        <v>2190066</v>
      </c>
      <c r="AE69" s="43">
        <f t="shared" si="24"/>
        <v>2380750</v>
      </c>
      <c r="AF69" s="164"/>
      <c r="AG69" s="43">
        <f t="shared" si="0"/>
        <v>1576205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172368</v>
      </c>
      <c r="F71" s="43">
        <v>149789</v>
      </c>
      <c r="G71" s="43">
        <v>187528</v>
      </c>
      <c r="H71" s="43">
        <v>188157</v>
      </c>
      <c r="I71" s="43">
        <v>210367</v>
      </c>
      <c r="J71" s="43">
        <v>208619</v>
      </c>
      <c r="K71" s="43">
        <v>207929</v>
      </c>
      <c r="L71" s="43">
        <v>207672</v>
      </c>
      <c r="M71" s="43">
        <v>197757</v>
      </c>
      <c r="N71" s="43">
        <v>200209</v>
      </c>
      <c r="O71" s="43">
        <v>184679</v>
      </c>
      <c r="P71" s="43">
        <v>187465</v>
      </c>
      <c r="Q71" s="43">
        <f>SUM(E71:P71)</f>
        <v>2302539</v>
      </c>
      <c r="R71" s="53"/>
      <c r="S71" s="53"/>
      <c r="T71" s="43">
        <f>SUM($E71:E71)</f>
        <v>172368</v>
      </c>
      <c r="U71" s="43">
        <f>SUM($E71:F71)</f>
        <v>322157</v>
      </c>
      <c r="V71" s="43">
        <f>SUM($E71:G71)</f>
        <v>509685</v>
      </c>
      <c r="W71" s="43">
        <f>SUM($E71:H71)</f>
        <v>697842</v>
      </c>
      <c r="X71" s="43">
        <f>SUM($E71:I71)</f>
        <v>908209</v>
      </c>
      <c r="Y71" s="43">
        <f>SUM($E71:J71)</f>
        <v>1116828</v>
      </c>
      <c r="Z71" s="43">
        <f>SUM($E71:K71)</f>
        <v>1324757</v>
      </c>
      <c r="AA71" s="43">
        <f>SUM($E71:L71)</f>
        <v>1532429</v>
      </c>
      <c r="AB71" s="43">
        <f>SUM($E71:M71)</f>
        <v>1730186</v>
      </c>
      <c r="AC71" s="43">
        <f>SUM($E71:N71)</f>
        <v>1930395</v>
      </c>
      <c r="AD71" s="43">
        <f>SUM($E71:O71)</f>
        <v>2115074</v>
      </c>
      <c r="AE71" s="43">
        <f>SUM($E71:P71)</f>
        <v>2302539</v>
      </c>
      <c r="AF71" s="164"/>
      <c r="AG71" s="43">
        <f t="shared" si="0"/>
        <v>1532429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4798</v>
      </c>
      <c r="F72" s="43">
        <v>4132</v>
      </c>
      <c r="G72" s="43">
        <v>5003</v>
      </c>
      <c r="H72" s="43">
        <v>5331</v>
      </c>
      <c r="I72" s="43">
        <v>7373</v>
      </c>
      <c r="J72" s="43">
        <v>7669</v>
      </c>
      <c r="K72" s="43">
        <v>7615</v>
      </c>
      <c r="L72" s="43">
        <v>8013</v>
      </c>
      <c r="M72" s="43">
        <v>7501</v>
      </c>
      <c r="N72" s="43">
        <v>7451</v>
      </c>
      <c r="O72" s="43">
        <v>5871</v>
      </c>
      <c r="P72" s="43">
        <v>4591</v>
      </c>
      <c r="Q72" s="43">
        <f>SUM(E72:P72)</f>
        <v>75348</v>
      </c>
      <c r="R72" s="28"/>
      <c r="S72" s="28"/>
      <c r="T72" s="43">
        <f>SUM($E72:E72)</f>
        <v>4798</v>
      </c>
      <c r="U72" s="43">
        <f>SUM($E72:F72)</f>
        <v>8930</v>
      </c>
      <c r="V72" s="43">
        <f>SUM($E72:G72)</f>
        <v>13933</v>
      </c>
      <c r="W72" s="43">
        <f>SUM($E72:H72)</f>
        <v>19264</v>
      </c>
      <c r="X72" s="43">
        <f>SUM($E72:I72)</f>
        <v>26637</v>
      </c>
      <c r="Y72" s="43">
        <f>SUM($E72:J72)</f>
        <v>34306</v>
      </c>
      <c r="Z72" s="43">
        <f>SUM($E72:K72)</f>
        <v>41921</v>
      </c>
      <c r="AA72" s="43">
        <f>SUM($E72:L72)</f>
        <v>49934</v>
      </c>
      <c r="AB72" s="43">
        <f>SUM($E72:M72)</f>
        <v>57435</v>
      </c>
      <c r="AC72" s="43">
        <f>SUM($E72:N72)</f>
        <v>64886</v>
      </c>
      <c r="AD72" s="43">
        <f>SUM($E72:O72)</f>
        <v>70757</v>
      </c>
      <c r="AE72" s="43">
        <f>SUM($E72:P72)</f>
        <v>75348</v>
      </c>
      <c r="AF72" s="164"/>
      <c r="AG72" s="43">
        <f t="shared" si="0"/>
        <v>49934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f>SUM(E73:P73)</f>
        <v>0</v>
      </c>
      <c r="R73" s="28"/>
      <c r="S73" s="28"/>
      <c r="T73" s="43">
        <f>SUM($E73:E73)</f>
        <v>0</v>
      </c>
      <c r="U73" s="43">
        <f>SUM($E73:F73)</f>
        <v>0</v>
      </c>
      <c r="V73" s="43">
        <f>SUM($E73:G73)</f>
        <v>0</v>
      </c>
      <c r="W73" s="43">
        <f>SUM($E73:H73)</f>
        <v>0</v>
      </c>
      <c r="X73" s="43">
        <f>SUM($E73:I73)</f>
        <v>0</v>
      </c>
      <c r="Y73" s="43">
        <f>SUM($E73:J73)</f>
        <v>0</v>
      </c>
      <c r="Z73" s="43">
        <f>SUM($E73:K73)</f>
        <v>0</v>
      </c>
      <c r="AA73" s="43">
        <f>SUM($E73:L73)</f>
        <v>0</v>
      </c>
      <c r="AB73" s="43">
        <f>SUM($E73:M73)</f>
        <v>0</v>
      </c>
      <c r="AC73" s="43">
        <f>SUM($E73:N73)</f>
        <v>0</v>
      </c>
      <c r="AD73" s="43">
        <f>SUM($E73:O73)</f>
        <v>0</v>
      </c>
      <c r="AE73" s="43">
        <f>SUM($E73:P73)</f>
        <v>0</v>
      </c>
      <c r="AF73" s="164"/>
      <c r="AG73" s="43">
        <f t="shared" si="0"/>
        <v>0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177166</v>
      </c>
      <c r="F74" s="43">
        <f t="shared" si="25"/>
        <v>153921</v>
      </c>
      <c r="G74" s="43">
        <f t="shared" si="25"/>
        <v>192531</v>
      </c>
      <c r="H74" s="43">
        <f t="shared" si="25"/>
        <v>193488</v>
      </c>
      <c r="I74" s="43">
        <f t="shared" si="25"/>
        <v>217740</v>
      </c>
      <c r="J74" s="43">
        <f t="shared" si="25"/>
        <v>216288</v>
      </c>
      <c r="K74" s="43">
        <f t="shared" si="25"/>
        <v>215544</v>
      </c>
      <c r="L74" s="43">
        <f t="shared" si="25"/>
        <v>215685</v>
      </c>
      <c r="M74" s="43">
        <f t="shared" si="25"/>
        <v>205258</v>
      </c>
      <c r="N74" s="43">
        <f t="shared" si="25"/>
        <v>207660</v>
      </c>
      <c r="O74" s="43">
        <f t="shared" si="25"/>
        <v>190550</v>
      </c>
      <c r="P74" s="43">
        <f t="shared" si="25"/>
        <v>192056</v>
      </c>
      <c r="Q74" s="43">
        <f t="shared" si="25"/>
        <v>2377887</v>
      </c>
      <c r="R74" s="28"/>
      <c r="S74" s="28"/>
      <c r="T74" s="43">
        <f t="shared" ref="T74:AE74" si="26">SUM(T71:T73)</f>
        <v>177166</v>
      </c>
      <c r="U74" s="43">
        <f t="shared" si="26"/>
        <v>331087</v>
      </c>
      <c r="V74" s="43">
        <f t="shared" si="26"/>
        <v>523618</v>
      </c>
      <c r="W74" s="43">
        <f t="shared" si="26"/>
        <v>717106</v>
      </c>
      <c r="X74" s="43">
        <f t="shared" si="26"/>
        <v>934846</v>
      </c>
      <c r="Y74" s="43">
        <f t="shared" si="26"/>
        <v>1151134</v>
      </c>
      <c r="Z74" s="43">
        <f t="shared" si="26"/>
        <v>1366678</v>
      </c>
      <c r="AA74" s="43">
        <f t="shared" si="26"/>
        <v>1582363</v>
      </c>
      <c r="AB74" s="43">
        <f t="shared" si="26"/>
        <v>1787621</v>
      </c>
      <c r="AC74" s="43">
        <f t="shared" si="26"/>
        <v>1995281</v>
      </c>
      <c r="AD74" s="43">
        <f t="shared" si="26"/>
        <v>2185831</v>
      </c>
      <c r="AE74" s="43">
        <f t="shared" si="26"/>
        <v>2377887</v>
      </c>
      <c r="AF74" s="164"/>
      <c r="AG74" s="43">
        <f t="shared" si="0"/>
        <v>1582363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169444</v>
      </c>
      <c r="F76" s="43">
        <v>157856</v>
      </c>
      <c r="G76" s="43">
        <v>187875</v>
      </c>
      <c r="H76" s="43">
        <v>189151</v>
      </c>
      <c r="I76" s="43">
        <v>210187</v>
      </c>
      <c r="J76" s="43">
        <v>208217</v>
      </c>
      <c r="K76" s="43">
        <v>217422</v>
      </c>
      <c r="L76" s="43">
        <v>214464</v>
      </c>
      <c r="M76" s="43">
        <v>203466</v>
      </c>
      <c r="N76" s="43">
        <v>210497</v>
      </c>
      <c r="O76" s="43">
        <v>190803</v>
      </c>
      <c r="P76" s="43">
        <v>189787</v>
      </c>
      <c r="Q76" s="43">
        <f>SUM(E76:P76)</f>
        <v>2349169</v>
      </c>
      <c r="R76" s="53"/>
      <c r="S76" s="53"/>
      <c r="T76" s="43">
        <f>SUM($E76:E76)</f>
        <v>169444</v>
      </c>
      <c r="U76" s="43">
        <f>SUM($E76:F76)</f>
        <v>327300</v>
      </c>
      <c r="V76" s="43">
        <f>SUM($E76:G76)</f>
        <v>515175</v>
      </c>
      <c r="W76" s="43">
        <f>SUM($E76:H76)</f>
        <v>704326</v>
      </c>
      <c r="X76" s="43">
        <f>SUM($E76:I76)</f>
        <v>914513</v>
      </c>
      <c r="Y76" s="43">
        <f>SUM($E76:J76)</f>
        <v>1122730</v>
      </c>
      <c r="Z76" s="43">
        <f>SUM($E76:K76)</f>
        <v>1340152</v>
      </c>
      <c r="AA76" s="43">
        <f>SUM($E76:L76)</f>
        <v>1554616</v>
      </c>
      <c r="AB76" s="43">
        <f>SUM($E76:M76)</f>
        <v>1758082</v>
      </c>
      <c r="AC76" s="43">
        <f>SUM($E76:N76)</f>
        <v>1968579</v>
      </c>
      <c r="AD76" s="43">
        <f>SUM($E76:O76)</f>
        <v>2159382</v>
      </c>
      <c r="AE76" s="43">
        <f>SUM($E76:P76)</f>
        <v>2349169</v>
      </c>
      <c r="AF76" s="164"/>
      <c r="AG76" s="43">
        <f t="shared" ref="AG76:AG139" si="27">SUMIF($T$9:$AE$9,$AG$8,$T76:$AE76)</f>
        <v>1554616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4714</v>
      </c>
      <c r="F77" s="43">
        <v>4693</v>
      </c>
      <c r="G77" s="43">
        <v>4693</v>
      </c>
      <c r="H77" s="43">
        <v>4983</v>
      </c>
      <c r="I77" s="43">
        <v>6669</v>
      </c>
      <c r="J77" s="43">
        <v>6759</v>
      </c>
      <c r="K77" s="43">
        <v>6949</v>
      </c>
      <c r="L77" s="43">
        <v>6453</v>
      </c>
      <c r="M77" s="43">
        <v>6681</v>
      </c>
      <c r="N77" s="43">
        <v>6614</v>
      </c>
      <c r="O77" s="43">
        <v>5126</v>
      </c>
      <c r="P77" s="43">
        <v>4738</v>
      </c>
      <c r="Q77" s="43">
        <f>SUM(E77:P77)</f>
        <v>69072</v>
      </c>
      <c r="R77" s="28"/>
      <c r="S77" s="28"/>
      <c r="T77" s="43">
        <f>SUM($E77:E77)</f>
        <v>4714</v>
      </c>
      <c r="U77" s="43">
        <f>SUM($E77:F77)</f>
        <v>9407</v>
      </c>
      <c r="V77" s="43">
        <f>SUM($E77:G77)</f>
        <v>14100</v>
      </c>
      <c r="W77" s="43">
        <f>SUM($E77:H77)</f>
        <v>19083</v>
      </c>
      <c r="X77" s="43">
        <f>SUM($E77:I77)</f>
        <v>25752</v>
      </c>
      <c r="Y77" s="43">
        <f>SUM($E77:J77)</f>
        <v>32511</v>
      </c>
      <c r="Z77" s="43">
        <f>SUM($E77:K77)</f>
        <v>39460</v>
      </c>
      <c r="AA77" s="43">
        <f>SUM($E77:L77)</f>
        <v>45913</v>
      </c>
      <c r="AB77" s="43">
        <f>SUM($E77:M77)</f>
        <v>52594</v>
      </c>
      <c r="AC77" s="43">
        <f>SUM($E77:N77)</f>
        <v>59208</v>
      </c>
      <c r="AD77" s="43">
        <f>SUM($E77:O77)</f>
        <v>64334</v>
      </c>
      <c r="AE77" s="43">
        <f>SUM($E77:P77)</f>
        <v>69072</v>
      </c>
      <c r="AF77" s="164"/>
      <c r="AG77" s="43">
        <f t="shared" si="27"/>
        <v>45913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f>SUM(E78:P78)</f>
        <v>0</v>
      </c>
      <c r="R78" s="28"/>
      <c r="S78" s="28"/>
      <c r="T78" s="43">
        <f>SUM($E78:E78)</f>
        <v>0</v>
      </c>
      <c r="U78" s="43">
        <f>SUM($E78:F78)</f>
        <v>0</v>
      </c>
      <c r="V78" s="43">
        <f>SUM($E78:G78)</f>
        <v>0</v>
      </c>
      <c r="W78" s="43">
        <f>SUM($E78:H78)</f>
        <v>0</v>
      </c>
      <c r="X78" s="43">
        <f>SUM($E78:I78)</f>
        <v>0</v>
      </c>
      <c r="Y78" s="43">
        <f>SUM($E78:J78)</f>
        <v>0</v>
      </c>
      <c r="Z78" s="43">
        <f>SUM($E78:K78)</f>
        <v>0</v>
      </c>
      <c r="AA78" s="43">
        <f>SUM($E78:L78)</f>
        <v>0</v>
      </c>
      <c r="AB78" s="43">
        <f>SUM($E78:M78)</f>
        <v>0</v>
      </c>
      <c r="AC78" s="43">
        <f>SUM($E78:N78)</f>
        <v>0</v>
      </c>
      <c r="AD78" s="43">
        <f>SUM($E78:O78)</f>
        <v>0</v>
      </c>
      <c r="AE78" s="43">
        <f>SUM($E78:P78)</f>
        <v>0</v>
      </c>
      <c r="AF78" s="164"/>
      <c r="AG78" s="43">
        <f t="shared" si="27"/>
        <v>0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174158</v>
      </c>
      <c r="F79" s="43">
        <f t="shared" si="28"/>
        <v>162549</v>
      </c>
      <c r="G79" s="43">
        <f t="shared" si="28"/>
        <v>192568</v>
      </c>
      <c r="H79" s="43">
        <f t="shared" si="28"/>
        <v>194134</v>
      </c>
      <c r="I79" s="43">
        <f t="shared" si="28"/>
        <v>216856</v>
      </c>
      <c r="J79" s="43">
        <f t="shared" si="28"/>
        <v>214976</v>
      </c>
      <c r="K79" s="43">
        <f t="shared" si="28"/>
        <v>224371</v>
      </c>
      <c r="L79" s="43">
        <f t="shared" si="28"/>
        <v>220917</v>
      </c>
      <c r="M79" s="43">
        <f t="shared" si="28"/>
        <v>210147</v>
      </c>
      <c r="N79" s="43">
        <f t="shared" si="28"/>
        <v>217111</v>
      </c>
      <c r="O79" s="43">
        <f t="shared" si="28"/>
        <v>195929</v>
      </c>
      <c r="P79" s="43">
        <f t="shared" si="28"/>
        <v>194525</v>
      </c>
      <c r="Q79" s="43">
        <f t="shared" si="28"/>
        <v>2418241</v>
      </c>
      <c r="R79" s="28"/>
      <c r="S79" s="28"/>
      <c r="T79" s="43">
        <f t="shared" ref="T79:AE79" si="29">SUM(T76:T78)</f>
        <v>174158</v>
      </c>
      <c r="U79" s="43">
        <f t="shared" si="29"/>
        <v>336707</v>
      </c>
      <c r="V79" s="43">
        <f t="shared" si="29"/>
        <v>529275</v>
      </c>
      <c r="W79" s="43">
        <f t="shared" si="29"/>
        <v>723409</v>
      </c>
      <c r="X79" s="43">
        <f t="shared" si="29"/>
        <v>940265</v>
      </c>
      <c r="Y79" s="43">
        <f t="shared" si="29"/>
        <v>1155241</v>
      </c>
      <c r="Z79" s="43">
        <f t="shared" si="29"/>
        <v>1379612</v>
      </c>
      <c r="AA79" s="43">
        <f t="shared" si="29"/>
        <v>1600529</v>
      </c>
      <c r="AB79" s="43">
        <f t="shared" si="29"/>
        <v>1810676</v>
      </c>
      <c r="AC79" s="43">
        <f t="shared" si="29"/>
        <v>2027787</v>
      </c>
      <c r="AD79" s="43">
        <f t="shared" si="29"/>
        <v>2223716</v>
      </c>
      <c r="AE79" s="43">
        <f t="shared" si="29"/>
        <v>2418241</v>
      </c>
      <c r="AF79" s="164"/>
      <c r="AG79" s="43">
        <f t="shared" si="27"/>
        <v>1600529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185627</v>
      </c>
      <c r="F81" s="43">
        <v>175810</v>
      </c>
      <c r="G81" s="43">
        <v>138059</v>
      </c>
      <c r="H81" s="43">
        <v>82937</v>
      </c>
      <c r="I81" s="43">
        <v>112202</v>
      </c>
      <c r="J81" s="43">
        <v>131483</v>
      </c>
      <c r="K81" s="43">
        <v>142919</v>
      </c>
      <c r="L81" s="43">
        <v>145622</v>
      </c>
      <c r="M81" s="43">
        <v>148331</v>
      </c>
      <c r="N81" s="43">
        <v>153582</v>
      </c>
      <c r="O81" s="43">
        <v>138284</v>
      </c>
      <c r="P81" s="43">
        <v>142400</v>
      </c>
      <c r="Q81" s="43">
        <f>SUM(E81:P81)</f>
        <v>1697256</v>
      </c>
      <c r="R81" s="53"/>
      <c r="S81" s="53"/>
      <c r="T81" s="43">
        <f>SUM($E81:E81)</f>
        <v>185627</v>
      </c>
      <c r="U81" s="43">
        <f>SUM($E81:F81)</f>
        <v>361437</v>
      </c>
      <c r="V81" s="43">
        <f>SUM($E81:G81)</f>
        <v>499496</v>
      </c>
      <c r="W81" s="43">
        <f>SUM($E81:H81)</f>
        <v>582433</v>
      </c>
      <c r="X81" s="43">
        <f>SUM($E81:I81)</f>
        <v>694635</v>
      </c>
      <c r="Y81" s="43">
        <f>SUM($E81:J81)</f>
        <v>826118</v>
      </c>
      <c r="Z81" s="43">
        <f>SUM($E81:K81)</f>
        <v>969037</v>
      </c>
      <c r="AA81" s="43">
        <f>SUM($E81:L81)</f>
        <v>1114659</v>
      </c>
      <c r="AB81" s="43">
        <f>SUM($E81:M81)</f>
        <v>1262990</v>
      </c>
      <c r="AC81" s="43">
        <f>SUM($E81:N81)</f>
        <v>1416572</v>
      </c>
      <c r="AD81" s="43">
        <f>SUM($E81:O81)</f>
        <v>1554856</v>
      </c>
      <c r="AE81" s="43">
        <f>SUM($E81:P81)</f>
        <v>1697256</v>
      </c>
      <c r="AF81" s="164"/>
      <c r="AG81" s="43">
        <f t="shared" si="27"/>
        <v>1114659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4714</v>
      </c>
      <c r="F82" s="43">
        <v>4265</v>
      </c>
      <c r="G82" s="43">
        <v>3998</v>
      </c>
      <c r="H82" s="43">
        <v>3635</v>
      </c>
      <c r="I82" s="43">
        <v>4831</v>
      </c>
      <c r="J82" s="43">
        <v>5218</v>
      </c>
      <c r="K82" s="43">
        <v>4868</v>
      </c>
      <c r="L82" s="43">
        <v>5086</v>
      </c>
      <c r="M82" s="43">
        <v>5445</v>
      </c>
      <c r="N82" s="43">
        <v>5476</v>
      </c>
      <c r="O82" s="43">
        <v>5181</v>
      </c>
      <c r="P82" s="43">
        <v>5218</v>
      </c>
      <c r="Q82" s="43">
        <f>SUM(E82:P82)</f>
        <v>57935</v>
      </c>
      <c r="R82" s="28"/>
      <c r="S82" s="28"/>
      <c r="T82" s="43">
        <f>SUM($E82:E82)</f>
        <v>4714</v>
      </c>
      <c r="U82" s="43">
        <f>SUM($E82:F82)</f>
        <v>8979</v>
      </c>
      <c r="V82" s="43">
        <f>SUM($E82:G82)</f>
        <v>12977</v>
      </c>
      <c r="W82" s="43">
        <f>SUM($E82:H82)</f>
        <v>16612</v>
      </c>
      <c r="X82" s="43">
        <f>SUM($E82:I82)</f>
        <v>21443</v>
      </c>
      <c r="Y82" s="43">
        <f>SUM($E82:J82)</f>
        <v>26661</v>
      </c>
      <c r="Z82" s="43">
        <f>SUM($E82:K82)</f>
        <v>31529</v>
      </c>
      <c r="AA82" s="43">
        <f>SUM($E82:L82)</f>
        <v>36615</v>
      </c>
      <c r="AB82" s="43">
        <f>SUM($E82:M82)</f>
        <v>42060</v>
      </c>
      <c r="AC82" s="43">
        <f>SUM($E82:N82)</f>
        <v>47536</v>
      </c>
      <c r="AD82" s="43">
        <f>SUM($E82:O82)</f>
        <v>52717</v>
      </c>
      <c r="AE82" s="43">
        <f>SUM($E82:P82)</f>
        <v>57935</v>
      </c>
      <c r="AF82" s="164"/>
      <c r="AG82" s="43">
        <f t="shared" si="27"/>
        <v>36615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f>SUM(E83:P83)</f>
        <v>0</v>
      </c>
      <c r="R83" s="28"/>
      <c r="S83" s="28"/>
      <c r="T83" s="43">
        <f>SUM($E83:E83)</f>
        <v>0</v>
      </c>
      <c r="U83" s="43">
        <f>SUM($E83:F83)</f>
        <v>0</v>
      </c>
      <c r="V83" s="43">
        <f>SUM($E83:G83)</f>
        <v>0</v>
      </c>
      <c r="W83" s="43">
        <f>SUM($E83:H83)</f>
        <v>0</v>
      </c>
      <c r="X83" s="43">
        <f>SUM($E83:I83)</f>
        <v>0</v>
      </c>
      <c r="Y83" s="43">
        <f>SUM($E83:J83)</f>
        <v>0</v>
      </c>
      <c r="Z83" s="43">
        <f>SUM($E83:K83)</f>
        <v>0</v>
      </c>
      <c r="AA83" s="43">
        <f>SUM($E83:L83)</f>
        <v>0</v>
      </c>
      <c r="AB83" s="43">
        <f>SUM($E83:M83)</f>
        <v>0</v>
      </c>
      <c r="AC83" s="43">
        <f>SUM($E83:N83)</f>
        <v>0</v>
      </c>
      <c r="AD83" s="43">
        <f>SUM($E83:O83)</f>
        <v>0</v>
      </c>
      <c r="AE83" s="43">
        <f>SUM($E83:P83)</f>
        <v>0</v>
      </c>
      <c r="AF83" s="164"/>
      <c r="AG83" s="43">
        <f t="shared" si="27"/>
        <v>0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190341</v>
      </c>
      <c r="F84" s="43">
        <f t="shared" si="30"/>
        <v>180075</v>
      </c>
      <c r="G84" s="43">
        <f t="shared" si="30"/>
        <v>142057</v>
      </c>
      <c r="H84" s="43">
        <f t="shared" si="30"/>
        <v>86572</v>
      </c>
      <c r="I84" s="43">
        <f t="shared" si="30"/>
        <v>117033</v>
      </c>
      <c r="J84" s="43">
        <f t="shared" si="30"/>
        <v>136701</v>
      </c>
      <c r="K84" s="43">
        <f t="shared" si="30"/>
        <v>147787</v>
      </c>
      <c r="L84" s="43">
        <f t="shared" si="30"/>
        <v>150708</v>
      </c>
      <c r="M84" s="43">
        <f t="shared" si="30"/>
        <v>153776</v>
      </c>
      <c r="N84" s="43">
        <f t="shared" si="30"/>
        <v>159058</v>
      </c>
      <c r="O84" s="43">
        <f t="shared" si="30"/>
        <v>143465</v>
      </c>
      <c r="P84" s="43">
        <f t="shared" si="30"/>
        <v>147618</v>
      </c>
      <c r="Q84" s="43">
        <f t="shared" si="30"/>
        <v>1755191</v>
      </c>
      <c r="R84" s="28"/>
      <c r="S84" s="28"/>
      <c r="T84" s="43">
        <f t="shared" ref="T84:AE84" si="31">SUM(T81:T83)</f>
        <v>190341</v>
      </c>
      <c r="U84" s="43">
        <f t="shared" si="31"/>
        <v>370416</v>
      </c>
      <c r="V84" s="43">
        <f t="shared" si="31"/>
        <v>512473</v>
      </c>
      <c r="W84" s="43">
        <f t="shared" si="31"/>
        <v>599045</v>
      </c>
      <c r="X84" s="43">
        <f t="shared" si="31"/>
        <v>716078</v>
      </c>
      <c r="Y84" s="43">
        <f t="shared" si="31"/>
        <v>852779</v>
      </c>
      <c r="Z84" s="43">
        <f t="shared" si="31"/>
        <v>1000566</v>
      </c>
      <c r="AA84" s="43">
        <f t="shared" si="31"/>
        <v>1151274</v>
      </c>
      <c r="AB84" s="43">
        <f t="shared" si="31"/>
        <v>1305050</v>
      </c>
      <c r="AC84" s="43">
        <f t="shared" si="31"/>
        <v>1464108</v>
      </c>
      <c r="AD84" s="43">
        <f t="shared" si="31"/>
        <v>1607573</v>
      </c>
      <c r="AE84" s="43">
        <f t="shared" si="31"/>
        <v>1755191</v>
      </c>
      <c r="AF84" s="164"/>
      <c r="AG84" s="43">
        <f t="shared" si="27"/>
        <v>1151274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114325</v>
      </c>
      <c r="F86" s="43">
        <v>114179</v>
      </c>
      <c r="G86" s="43">
        <v>147692</v>
      </c>
      <c r="H86" s="43">
        <v>133359</v>
      </c>
      <c r="I86" s="43">
        <v>142744</v>
      </c>
      <c r="J86" s="43">
        <v>154111</v>
      </c>
      <c r="K86" s="43">
        <v>159810</v>
      </c>
      <c r="L86" s="43">
        <v>161408</v>
      </c>
      <c r="M86" s="43">
        <v>154714</v>
      </c>
      <c r="N86" s="43">
        <v>159440</v>
      </c>
      <c r="O86" s="43">
        <v>155826</v>
      </c>
      <c r="P86" s="43">
        <v>158074</v>
      </c>
      <c r="Q86" s="43">
        <f>SUM(E86:P86)</f>
        <v>1755682</v>
      </c>
      <c r="R86" s="53"/>
      <c r="S86" s="53"/>
      <c r="T86" s="43">
        <f>SUM($E86:E86)</f>
        <v>114325</v>
      </c>
      <c r="U86" s="43">
        <f>SUM($E86:F86)</f>
        <v>228504</v>
      </c>
      <c r="V86" s="43">
        <f>SUM($E86:G86)</f>
        <v>376196</v>
      </c>
      <c r="W86" s="43">
        <f>SUM($E86:H86)</f>
        <v>509555</v>
      </c>
      <c r="X86" s="43">
        <f>SUM($E86:I86)</f>
        <v>652299</v>
      </c>
      <c r="Y86" s="43">
        <f>SUM($E86:J86)</f>
        <v>806410</v>
      </c>
      <c r="Z86" s="43">
        <f>SUM($E86:K86)</f>
        <v>966220</v>
      </c>
      <c r="AA86" s="43">
        <f>SUM($E86:L86)</f>
        <v>1127628</v>
      </c>
      <c r="AB86" s="43">
        <f>SUM($E86:M86)</f>
        <v>1282342</v>
      </c>
      <c r="AC86" s="43">
        <f>SUM($E86:N86)</f>
        <v>1441782</v>
      </c>
      <c r="AD86" s="43">
        <f>SUM($E86:O86)</f>
        <v>1597608</v>
      </c>
      <c r="AE86" s="43">
        <f>SUM($E86:P86)</f>
        <v>1755682</v>
      </c>
      <c r="AF86" s="164"/>
      <c r="AG86" s="43">
        <f t="shared" si="27"/>
        <v>1127628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3942</v>
      </c>
      <c r="F87" s="43">
        <v>3794</v>
      </c>
      <c r="G87" s="43">
        <v>4783</v>
      </c>
      <c r="H87" s="43">
        <v>4569</v>
      </c>
      <c r="I87" s="43">
        <v>4941</v>
      </c>
      <c r="J87" s="43">
        <v>5461</v>
      </c>
      <c r="K87" s="43">
        <v>5112</v>
      </c>
      <c r="L87" s="43">
        <v>5534</v>
      </c>
      <c r="M87" s="43">
        <v>5722</v>
      </c>
      <c r="N87" s="43">
        <v>5795</v>
      </c>
      <c r="O87" s="43">
        <v>5588</v>
      </c>
      <c r="P87" s="43">
        <v>4505</v>
      </c>
      <c r="Q87" s="43">
        <f>SUM(E87:P87)</f>
        <v>59746</v>
      </c>
      <c r="R87" s="28"/>
      <c r="S87" s="28"/>
      <c r="T87" s="43">
        <f>SUM($E87:E87)</f>
        <v>3942</v>
      </c>
      <c r="U87" s="43">
        <f>SUM($E87:F87)</f>
        <v>7736</v>
      </c>
      <c r="V87" s="43">
        <f>SUM($E87:G87)</f>
        <v>12519</v>
      </c>
      <c r="W87" s="43">
        <f>SUM($E87:H87)</f>
        <v>17088</v>
      </c>
      <c r="X87" s="43">
        <f>SUM($E87:I87)</f>
        <v>22029</v>
      </c>
      <c r="Y87" s="43">
        <f>SUM($E87:J87)</f>
        <v>27490</v>
      </c>
      <c r="Z87" s="43">
        <f>SUM($E87:K87)</f>
        <v>32602</v>
      </c>
      <c r="AA87" s="43">
        <f>SUM($E87:L87)</f>
        <v>38136</v>
      </c>
      <c r="AB87" s="43">
        <f>SUM($E87:M87)</f>
        <v>43858</v>
      </c>
      <c r="AC87" s="43">
        <f>SUM($E87:N87)</f>
        <v>49653</v>
      </c>
      <c r="AD87" s="43">
        <f>SUM($E87:O87)</f>
        <v>55241</v>
      </c>
      <c r="AE87" s="43">
        <f>SUM($E87:P87)</f>
        <v>59746</v>
      </c>
      <c r="AF87" s="164"/>
      <c r="AG87" s="43">
        <f t="shared" si="27"/>
        <v>38136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f>SUM(E88:P88)</f>
        <v>0</v>
      </c>
      <c r="R88" s="28"/>
      <c r="S88" s="28"/>
      <c r="T88" s="43">
        <f>SUM($E88:E88)</f>
        <v>0</v>
      </c>
      <c r="U88" s="43">
        <f>SUM($E88:F88)</f>
        <v>0</v>
      </c>
      <c r="V88" s="43">
        <f>SUM($E88:G88)</f>
        <v>0</v>
      </c>
      <c r="W88" s="43">
        <f>SUM($E88:H88)</f>
        <v>0</v>
      </c>
      <c r="X88" s="43">
        <f>SUM($E88:I88)</f>
        <v>0</v>
      </c>
      <c r="Y88" s="43">
        <f>SUM($E88:J88)</f>
        <v>0</v>
      </c>
      <c r="Z88" s="43">
        <f>SUM($E88:K88)</f>
        <v>0</v>
      </c>
      <c r="AA88" s="43">
        <f>SUM($E88:L88)</f>
        <v>0</v>
      </c>
      <c r="AB88" s="43">
        <f>SUM($E88:M88)</f>
        <v>0</v>
      </c>
      <c r="AC88" s="43">
        <f>SUM($E88:N88)</f>
        <v>0</v>
      </c>
      <c r="AD88" s="43">
        <f>SUM($E88:O88)</f>
        <v>0</v>
      </c>
      <c r="AE88" s="43">
        <f>SUM($E88:P88)</f>
        <v>0</v>
      </c>
      <c r="AF88" s="164"/>
      <c r="AG88" s="43">
        <f t="shared" si="27"/>
        <v>0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118267</v>
      </c>
      <c r="F89" s="43">
        <f t="shared" si="32"/>
        <v>117973</v>
      </c>
      <c r="G89" s="43">
        <f t="shared" si="32"/>
        <v>152475</v>
      </c>
      <c r="H89" s="43">
        <f t="shared" si="32"/>
        <v>137928</v>
      </c>
      <c r="I89" s="43">
        <f t="shared" si="32"/>
        <v>147685</v>
      </c>
      <c r="J89" s="43">
        <f t="shared" si="32"/>
        <v>159572</v>
      </c>
      <c r="K89" s="43">
        <f t="shared" si="32"/>
        <v>164922</v>
      </c>
      <c r="L89" s="43">
        <f t="shared" si="32"/>
        <v>166942</v>
      </c>
      <c r="M89" s="43">
        <f t="shared" si="32"/>
        <v>160436</v>
      </c>
      <c r="N89" s="43">
        <f t="shared" si="32"/>
        <v>165235</v>
      </c>
      <c r="O89" s="43">
        <f t="shared" si="32"/>
        <v>161414</v>
      </c>
      <c r="P89" s="43">
        <f t="shared" si="32"/>
        <v>162579</v>
      </c>
      <c r="Q89" s="43">
        <f t="shared" si="32"/>
        <v>1815428</v>
      </c>
      <c r="R89" s="28"/>
      <c r="S89" s="28"/>
      <c r="T89" s="43">
        <f t="shared" ref="T89:AE89" si="33">SUM(T86:T88)</f>
        <v>118267</v>
      </c>
      <c r="U89" s="43">
        <f t="shared" si="33"/>
        <v>236240</v>
      </c>
      <c r="V89" s="43">
        <f t="shared" si="33"/>
        <v>388715</v>
      </c>
      <c r="W89" s="43">
        <f t="shared" si="33"/>
        <v>526643</v>
      </c>
      <c r="X89" s="43">
        <f t="shared" si="33"/>
        <v>674328</v>
      </c>
      <c r="Y89" s="43">
        <f t="shared" si="33"/>
        <v>833900</v>
      </c>
      <c r="Z89" s="43">
        <f t="shared" si="33"/>
        <v>998822</v>
      </c>
      <c r="AA89" s="43">
        <f t="shared" si="33"/>
        <v>1165764</v>
      </c>
      <c r="AB89" s="43">
        <f t="shared" si="33"/>
        <v>1326200</v>
      </c>
      <c r="AC89" s="43">
        <f t="shared" si="33"/>
        <v>1491435</v>
      </c>
      <c r="AD89" s="43">
        <f t="shared" si="33"/>
        <v>1652849</v>
      </c>
      <c r="AE89" s="43">
        <f t="shared" si="33"/>
        <v>1815428</v>
      </c>
      <c r="AF89" s="164"/>
      <c r="AG89" s="43">
        <f t="shared" si="27"/>
        <v>1165764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129321</v>
      </c>
      <c r="F91" s="43">
        <v>126384</v>
      </c>
      <c r="G91" s="43">
        <v>157307</v>
      </c>
      <c r="H91" s="43">
        <v>170991</v>
      </c>
      <c r="I91" s="43">
        <v>186805</v>
      </c>
      <c r="J91" s="43">
        <v>189843</v>
      </c>
      <c r="K91" s="43">
        <v>190421</v>
      </c>
      <c r="L91" s="43">
        <v>186271</v>
      </c>
      <c r="M91" s="43">
        <v>183620</v>
      </c>
      <c r="N91" s="43">
        <v>194898</v>
      </c>
      <c r="O91" s="43">
        <v>183603</v>
      </c>
      <c r="P91" s="43">
        <v>174066</v>
      </c>
      <c r="Q91" s="43">
        <f>SUM(E91:P91)</f>
        <v>2073530</v>
      </c>
      <c r="R91" s="53"/>
      <c r="S91" s="53"/>
      <c r="T91" s="43">
        <f>SUM($E91:E91)</f>
        <v>129321</v>
      </c>
      <c r="U91" s="43">
        <f>SUM($E91:F91)</f>
        <v>255705</v>
      </c>
      <c r="V91" s="43">
        <f>SUM($E91:G91)</f>
        <v>413012</v>
      </c>
      <c r="W91" s="43">
        <f>SUM($E91:H91)</f>
        <v>584003</v>
      </c>
      <c r="X91" s="43">
        <f>SUM($E91:I91)</f>
        <v>770808</v>
      </c>
      <c r="Y91" s="43">
        <f>SUM($E91:J91)</f>
        <v>960651</v>
      </c>
      <c r="Z91" s="43">
        <f>SUM($E91:K91)</f>
        <v>1151072</v>
      </c>
      <c r="AA91" s="43">
        <f>SUM($E91:L91)</f>
        <v>1337343</v>
      </c>
      <c r="AB91" s="43">
        <f>SUM($E91:M91)</f>
        <v>1520963</v>
      </c>
      <c r="AC91" s="43">
        <f>SUM($E91:N91)</f>
        <v>1715861</v>
      </c>
      <c r="AD91" s="43">
        <f>SUM($E91:O91)</f>
        <v>1899464</v>
      </c>
      <c r="AE91" s="43">
        <f>SUM($E91:P91)</f>
        <v>2073530</v>
      </c>
      <c r="AF91" s="164"/>
      <c r="AG91" s="43">
        <f t="shared" si="27"/>
        <v>1337343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3977</v>
      </c>
      <c r="F92" s="43">
        <v>3721</v>
      </c>
      <c r="G92" s="43">
        <v>4703</v>
      </c>
      <c r="H92" s="43">
        <v>4192</v>
      </c>
      <c r="I92" s="43">
        <v>5221</v>
      </c>
      <c r="J92" s="43">
        <v>6093</v>
      </c>
      <c r="K92" s="43">
        <v>5888</v>
      </c>
      <c r="L92" s="43">
        <v>5730</v>
      </c>
      <c r="M92" s="43">
        <v>6510</v>
      </c>
      <c r="N92" s="43">
        <v>6071</v>
      </c>
      <c r="O92" s="43">
        <v>5539</v>
      </c>
      <c r="P92" s="43">
        <v>4733</v>
      </c>
      <c r="Q92" s="43">
        <f>SUM(E92:P92)</f>
        <v>62378</v>
      </c>
      <c r="R92" s="28"/>
      <c r="S92" s="28"/>
      <c r="T92" s="43">
        <f>SUM($E92:E92)</f>
        <v>3977</v>
      </c>
      <c r="U92" s="43">
        <f>SUM($E92:F92)</f>
        <v>7698</v>
      </c>
      <c r="V92" s="43">
        <f>SUM($E92:G92)</f>
        <v>12401</v>
      </c>
      <c r="W92" s="43">
        <f>SUM($E92:H92)</f>
        <v>16593</v>
      </c>
      <c r="X92" s="43">
        <f>SUM($E92:I92)</f>
        <v>21814</v>
      </c>
      <c r="Y92" s="43">
        <f>SUM($E92:J92)</f>
        <v>27907</v>
      </c>
      <c r="Z92" s="43">
        <f>SUM($E92:K92)</f>
        <v>33795</v>
      </c>
      <c r="AA92" s="43">
        <f>SUM($E92:L92)</f>
        <v>39525</v>
      </c>
      <c r="AB92" s="43">
        <f>SUM($E92:M92)</f>
        <v>46035</v>
      </c>
      <c r="AC92" s="43">
        <f>SUM($E92:N92)</f>
        <v>52106</v>
      </c>
      <c r="AD92" s="43">
        <f>SUM($E92:O92)</f>
        <v>57645</v>
      </c>
      <c r="AE92" s="43">
        <f>SUM($E92:P92)</f>
        <v>62378</v>
      </c>
      <c r="AF92" s="164"/>
      <c r="AG92" s="43">
        <f t="shared" si="27"/>
        <v>39525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f>SUM(E93:P93)</f>
        <v>0</v>
      </c>
      <c r="R93" s="28"/>
      <c r="S93" s="28"/>
      <c r="T93" s="43">
        <f>SUM($E93:E93)</f>
        <v>0</v>
      </c>
      <c r="U93" s="43">
        <f>SUM($E93:F93)</f>
        <v>0</v>
      </c>
      <c r="V93" s="43">
        <f>SUM($E93:G93)</f>
        <v>0</v>
      </c>
      <c r="W93" s="43">
        <f>SUM($E93:H93)</f>
        <v>0</v>
      </c>
      <c r="X93" s="43">
        <f>SUM($E93:I93)</f>
        <v>0</v>
      </c>
      <c r="Y93" s="43">
        <f>SUM($E93:J93)</f>
        <v>0</v>
      </c>
      <c r="Z93" s="43">
        <f>SUM($E93:K93)</f>
        <v>0</v>
      </c>
      <c r="AA93" s="43">
        <f>SUM($E93:L93)</f>
        <v>0</v>
      </c>
      <c r="AB93" s="43">
        <f>SUM($E93:M93)</f>
        <v>0</v>
      </c>
      <c r="AC93" s="43">
        <f>SUM($E93:N93)</f>
        <v>0</v>
      </c>
      <c r="AD93" s="43">
        <f>SUM($E93:O93)</f>
        <v>0</v>
      </c>
      <c r="AE93" s="43">
        <f>SUM($E93:P93)</f>
        <v>0</v>
      </c>
      <c r="AF93" s="164"/>
      <c r="AG93" s="43">
        <f t="shared" si="27"/>
        <v>0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133298</v>
      </c>
      <c r="F94" s="43">
        <f t="shared" si="34"/>
        <v>130105</v>
      </c>
      <c r="G94" s="43">
        <f t="shared" si="34"/>
        <v>162010</v>
      </c>
      <c r="H94" s="43">
        <f t="shared" si="34"/>
        <v>175183</v>
      </c>
      <c r="I94" s="43">
        <f t="shared" si="34"/>
        <v>192026</v>
      </c>
      <c r="J94" s="43">
        <f t="shared" si="34"/>
        <v>195936</v>
      </c>
      <c r="K94" s="43">
        <f t="shared" si="34"/>
        <v>196309</v>
      </c>
      <c r="L94" s="43">
        <f t="shared" si="34"/>
        <v>192001</v>
      </c>
      <c r="M94" s="43">
        <f t="shared" si="34"/>
        <v>190130</v>
      </c>
      <c r="N94" s="43">
        <f t="shared" si="34"/>
        <v>200969</v>
      </c>
      <c r="O94" s="43">
        <f t="shared" si="34"/>
        <v>189142</v>
      </c>
      <c r="P94" s="43">
        <f t="shared" si="34"/>
        <v>178799</v>
      </c>
      <c r="Q94" s="43">
        <f t="shared" si="34"/>
        <v>2135908</v>
      </c>
      <c r="R94" s="28"/>
      <c r="S94" s="28"/>
      <c r="T94" s="43">
        <f t="shared" ref="T94:AE94" si="35">SUM(T91:T93)</f>
        <v>133298</v>
      </c>
      <c r="U94" s="43">
        <f t="shared" si="35"/>
        <v>263403</v>
      </c>
      <c r="V94" s="43">
        <f t="shared" si="35"/>
        <v>425413</v>
      </c>
      <c r="W94" s="43">
        <f t="shared" si="35"/>
        <v>600596</v>
      </c>
      <c r="X94" s="43">
        <f t="shared" si="35"/>
        <v>792622</v>
      </c>
      <c r="Y94" s="43">
        <f t="shared" si="35"/>
        <v>988558</v>
      </c>
      <c r="Z94" s="43">
        <f t="shared" si="35"/>
        <v>1184867</v>
      </c>
      <c r="AA94" s="43">
        <f t="shared" si="35"/>
        <v>1376868</v>
      </c>
      <c r="AB94" s="43">
        <f t="shared" si="35"/>
        <v>1566998</v>
      </c>
      <c r="AC94" s="43">
        <f t="shared" si="35"/>
        <v>1767967</v>
      </c>
      <c r="AD94" s="43">
        <f t="shared" si="35"/>
        <v>1957109</v>
      </c>
      <c r="AE94" s="43">
        <f t="shared" si="35"/>
        <v>2135908</v>
      </c>
      <c r="AF94" s="164"/>
      <c r="AG94" s="43">
        <f t="shared" si="27"/>
        <v>1376868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168188</v>
      </c>
      <c r="F96" s="43">
        <v>158923</v>
      </c>
      <c r="G96" s="43">
        <v>189115</v>
      </c>
      <c r="H96" s="43">
        <v>188564</v>
      </c>
      <c r="I96" s="43">
        <v>212640</v>
      </c>
      <c r="J96" s="43">
        <v>217012</v>
      </c>
      <c r="K96" s="43">
        <v>225090</v>
      </c>
      <c r="L96" s="43">
        <v>220277</v>
      </c>
      <c r="M96" s="43">
        <v>207675</v>
      </c>
      <c r="N96" s="43">
        <v>206844</v>
      </c>
      <c r="O96" s="43">
        <v>193906</v>
      </c>
      <c r="P96" s="43">
        <v>195045</v>
      </c>
      <c r="Q96" s="43">
        <f>SUM(E96:P96)</f>
        <v>2383279</v>
      </c>
      <c r="R96" s="53"/>
      <c r="S96" s="53"/>
      <c r="T96" s="43">
        <f>SUM($E96:E96)</f>
        <v>168188</v>
      </c>
      <c r="U96" s="43">
        <f>SUM($E96:F96)</f>
        <v>327111</v>
      </c>
      <c r="V96" s="43">
        <f>SUM($E96:G96)</f>
        <v>516226</v>
      </c>
      <c r="W96" s="43">
        <f>SUM($E96:H96)</f>
        <v>704790</v>
      </c>
      <c r="X96" s="43">
        <f>SUM($E96:I96)</f>
        <v>917430</v>
      </c>
      <c r="Y96" s="43">
        <f>SUM($E96:J96)</f>
        <v>1134442</v>
      </c>
      <c r="Z96" s="43">
        <f>SUM($E96:K96)</f>
        <v>1359532</v>
      </c>
      <c r="AA96" s="43">
        <f>SUM($E96:L96)</f>
        <v>1579809</v>
      </c>
      <c r="AB96" s="43">
        <f>SUM($E96:M96)</f>
        <v>1787484</v>
      </c>
      <c r="AC96" s="43">
        <f>SUM($E96:N96)</f>
        <v>1994328</v>
      </c>
      <c r="AD96" s="43">
        <f>SUM($E96:O96)</f>
        <v>2188234</v>
      </c>
      <c r="AE96" s="43">
        <f>SUM($E96:P96)</f>
        <v>2383279</v>
      </c>
      <c r="AF96" s="164"/>
      <c r="AG96" s="43">
        <f t="shared" si="27"/>
        <v>1579809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4299</v>
      </c>
      <c r="F97" s="43">
        <v>3839</v>
      </c>
      <c r="G97" s="43">
        <v>4565</v>
      </c>
      <c r="H97" s="43">
        <v>4456</v>
      </c>
      <c r="I97" s="43">
        <v>6129</v>
      </c>
      <c r="J97" s="43">
        <v>6206</v>
      </c>
      <c r="K97" s="43">
        <v>5646</v>
      </c>
      <c r="L97" s="43">
        <v>5753</v>
      </c>
      <c r="M97" s="43">
        <v>6202</v>
      </c>
      <c r="N97" s="43">
        <v>6592</v>
      </c>
      <c r="O97" s="43">
        <v>5207</v>
      </c>
      <c r="P97" s="43">
        <v>4434</v>
      </c>
      <c r="Q97" s="43">
        <f>SUM(E97:P97)</f>
        <v>63328</v>
      </c>
      <c r="R97" s="28"/>
      <c r="S97" s="28"/>
      <c r="T97" s="43">
        <f>SUM($E97:E97)</f>
        <v>4299</v>
      </c>
      <c r="U97" s="43">
        <f>SUM($E97:F97)</f>
        <v>8138</v>
      </c>
      <c r="V97" s="43">
        <f>SUM($E97:G97)</f>
        <v>12703</v>
      </c>
      <c r="W97" s="43">
        <f>SUM($E97:H97)</f>
        <v>17159</v>
      </c>
      <c r="X97" s="43">
        <f>SUM($E97:I97)</f>
        <v>23288</v>
      </c>
      <c r="Y97" s="43">
        <f>SUM($E97:J97)</f>
        <v>29494</v>
      </c>
      <c r="Z97" s="43">
        <f>SUM($E97:K97)</f>
        <v>35140</v>
      </c>
      <c r="AA97" s="43">
        <f>SUM($E97:L97)</f>
        <v>40893</v>
      </c>
      <c r="AB97" s="43">
        <f>SUM($E97:M97)</f>
        <v>47095</v>
      </c>
      <c r="AC97" s="43">
        <f>SUM($E97:N97)</f>
        <v>53687</v>
      </c>
      <c r="AD97" s="43">
        <f>SUM($E97:O97)</f>
        <v>58894</v>
      </c>
      <c r="AE97" s="43">
        <f>SUM($E97:P97)</f>
        <v>63328</v>
      </c>
      <c r="AF97" s="164"/>
      <c r="AG97" s="43">
        <f t="shared" si="27"/>
        <v>40893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0</v>
      </c>
      <c r="F98" s="43">
        <v>0</v>
      </c>
      <c r="G98" s="43">
        <v>0</v>
      </c>
      <c r="H98" s="43"/>
      <c r="I98" s="43">
        <v>0</v>
      </c>
      <c r="J98" s="43">
        <v>0</v>
      </c>
      <c r="K98" s="43">
        <v>0</v>
      </c>
      <c r="L98" s="43">
        <v>0</v>
      </c>
      <c r="M98" s="43"/>
      <c r="N98" s="43">
        <v>0</v>
      </c>
      <c r="O98" s="43">
        <v>0</v>
      </c>
      <c r="P98" s="43">
        <v>0</v>
      </c>
      <c r="Q98" s="43">
        <f>SUM(E98:P98)</f>
        <v>0</v>
      </c>
      <c r="R98" s="28"/>
      <c r="S98" s="28"/>
      <c r="T98" s="43">
        <f>SUM($E98:E98)</f>
        <v>0</v>
      </c>
      <c r="U98" s="43">
        <f>SUM($E98:F98)</f>
        <v>0</v>
      </c>
      <c r="V98" s="43">
        <f>SUM($E98:G98)</f>
        <v>0</v>
      </c>
      <c r="W98" s="43">
        <f>SUM($E98:H98)</f>
        <v>0</v>
      </c>
      <c r="X98" s="43">
        <f>SUM($E98:I98)</f>
        <v>0</v>
      </c>
      <c r="Y98" s="43">
        <f>SUM($E98:J98)</f>
        <v>0</v>
      </c>
      <c r="Z98" s="43">
        <f>SUM($E98:K98)</f>
        <v>0</v>
      </c>
      <c r="AA98" s="43">
        <f>SUM($E98:L98)</f>
        <v>0</v>
      </c>
      <c r="AB98" s="43">
        <f>SUM($E98:M98)</f>
        <v>0</v>
      </c>
      <c r="AC98" s="43">
        <f>SUM($E98:N98)</f>
        <v>0</v>
      </c>
      <c r="AD98" s="43">
        <f>SUM($E98:O98)</f>
        <v>0</v>
      </c>
      <c r="AE98" s="43">
        <f>SUM($E98:P98)</f>
        <v>0</v>
      </c>
      <c r="AF98" s="164"/>
      <c r="AG98" s="43">
        <f t="shared" si="27"/>
        <v>0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172487</v>
      </c>
      <c r="F99" s="43">
        <f t="shared" si="36"/>
        <v>162762</v>
      </c>
      <c r="G99" s="43">
        <f t="shared" si="36"/>
        <v>193680</v>
      </c>
      <c r="H99" s="43">
        <f t="shared" si="36"/>
        <v>193020</v>
      </c>
      <c r="I99" s="43">
        <f t="shared" si="36"/>
        <v>218769</v>
      </c>
      <c r="J99" s="43">
        <f t="shared" si="36"/>
        <v>223218</v>
      </c>
      <c r="K99" s="43">
        <f t="shared" si="36"/>
        <v>230736</v>
      </c>
      <c r="L99" s="43">
        <f t="shared" si="36"/>
        <v>226030</v>
      </c>
      <c r="M99" s="43">
        <f t="shared" si="36"/>
        <v>213877</v>
      </c>
      <c r="N99" s="43">
        <f t="shared" si="36"/>
        <v>213436</v>
      </c>
      <c r="O99" s="43">
        <f t="shared" si="36"/>
        <v>199113</v>
      </c>
      <c r="P99" s="43">
        <f t="shared" si="36"/>
        <v>199479</v>
      </c>
      <c r="Q99" s="43">
        <f t="shared" si="36"/>
        <v>2446607</v>
      </c>
      <c r="R99" s="28"/>
      <c r="S99" s="28"/>
      <c r="T99" s="43">
        <f t="shared" ref="T99:AE99" si="37">SUM(T96:T98)</f>
        <v>172487</v>
      </c>
      <c r="U99" s="43">
        <f t="shared" si="37"/>
        <v>335249</v>
      </c>
      <c r="V99" s="43">
        <f t="shared" si="37"/>
        <v>528929</v>
      </c>
      <c r="W99" s="43">
        <f t="shared" si="37"/>
        <v>721949</v>
      </c>
      <c r="X99" s="43">
        <f t="shared" si="37"/>
        <v>940718</v>
      </c>
      <c r="Y99" s="43">
        <f t="shared" si="37"/>
        <v>1163936</v>
      </c>
      <c r="Z99" s="43">
        <f t="shared" si="37"/>
        <v>1394672</v>
      </c>
      <c r="AA99" s="43">
        <f t="shared" si="37"/>
        <v>1620702</v>
      </c>
      <c r="AB99" s="43">
        <f t="shared" si="37"/>
        <v>1834579</v>
      </c>
      <c r="AC99" s="43">
        <f t="shared" si="37"/>
        <v>2048015</v>
      </c>
      <c r="AD99" s="43">
        <f t="shared" si="37"/>
        <v>2247128</v>
      </c>
      <c r="AE99" s="43">
        <f t="shared" si="37"/>
        <v>2446607</v>
      </c>
      <c r="AF99" s="164"/>
      <c r="AG99" s="43">
        <f t="shared" si="27"/>
        <v>1620702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184640</v>
      </c>
      <c r="F101" s="43">
        <v>186213</v>
      </c>
      <c r="G101" s="43">
        <v>201924</v>
      </c>
      <c r="H101" s="43">
        <v>204777</v>
      </c>
      <c r="I101" s="43">
        <v>228859</v>
      </c>
      <c r="J101" s="43">
        <v>220253</v>
      </c>
      <c r="K101" s="43">
        <v>228667</v>
      </c>
      <c r="L101" s="43">
        <v>218120</v>
      </c>
      <c r="M101" s="43">
        <v>211488</v>
      </c>
      <c r="N101" s="43">
        <v>223163</v>
      </c>
      <c r="O101" s="43">
        <v>206602</v>
      </c>
      <c r="P101" s="43">
        <v>202421</v>
      </c>
      <c r="Q101" s="43">
        <f>SUM(E101:P101)</f>
        <v>2517127</v>
      </c>
      <c r="R101" s="53"/>
      <c r="S101" s="53"/>
      <c r="T101" s="43">
        <f>SUM($E101:E101)</f>
        <v>184640</v>
      </c>
      <c r="U101" s="43">
        <f>SUM($E101:F101)</f>
        <v>370853</v>
      </c>
      <c r="V101" s="43">
        <f>SUM($E101:G101)</f>
        <v>572777</v>
      </c>
      <c r="W101" s="43">
        <f>SUM($E101:H101)</f>
        <v>777554</v>
      </c>
      <c r="X101" s="43">
        <f>SUM($E101:I101)</f>
        <v>1006413</v>
      </c>
      <c r="Y101" s="43">
        <f>SUM($E101:J101)</f>
        <v>1226666</v>
      </c>
      <c r="Z101" s="43">
        <f>SUM($E101:K101)</f>
        <v>1455333</v>
      </c>
      <c r="AA101" s="43">
        <f>SUM($E101:L101)</f>
        <v>1673453</v>
      </c>
      <c r="AB101" s="43">
        <f>SUM($E101:M101)</f>
        <v>1884941</v>
      </c>
      <c r="AC101" s="43">
        <f>SUM($E101:N101)</f>
        <v>2108104</v>
      </c>
      <c r="AD101" s="43">
        <f>SUM($E101:O101)</f>
        <v>2314706</v>
      </c>
      <c r="AE101" s="43">
        <f>SUM($E101:P101)</f>
        <v>2517127</v>
      </c>
      <c r="AF101" s="164"/>
      <c r="AG101" s="43">
        <f t="shared" si="27"/>
        <v>1673453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4718</v>
      </c>
      <c r="F102" s="43">
        <v>4223</v>
      </c>
      <c r="G102" s="43">
        <v>4251</v>
      </c>
      <c r="H102" s="43">
        <v>4747</v>
      </c>
      <c r="I102" s="43">
        <v>5967</v>
      </c>
      <c r="J102" s="43">
        <v>6156</v>
      </c>
      <c r="K102" s="43">
        <v>6371</v>
      </c>
      <c r="L102" s="43">
        <v>5849</v>
      </c>
      <c r="M102" s="43">
        <v>6408</v>
      </c>
      <c r="N102" s="43">
        <v>6668</v>
      </c>
      <c r="O102" s="43">
        <v>5759</v>
      </c>
      <c r="P102" s="43">
        <v>4175</v>
      </c>
      <c r="Q102" s="43">
        <f>SUM(E102:P102)</f>
        <v>65292</v>
      </c>
      <c r="R102" s="28"/>
      <c r="S102" s="28"/>
      <c r="T102" s="43">
        <f>SUM($E102:E102)</f>
        <v>4718</v>
      </c>
      <c r="U102" s="43">
        <f>SUM($E102:F102)</f>
        <v>8941</v>
      </c>
      <c r="V102" s="43">
        <f>SUM($E102:G102)</f>
        <v>13192</v>
      </c>
      <c r="W102" s="43">
        <f>SUM($E102:H102)</f>
        <v>17939</v>
      </c>
      <c r="X102" s="43">
        <f>SUM($E102:I102)</f>
        <v>23906</v>
      </c>
      <c r="Y102" s="43">
        <f>SUM($E102:J102)</f>
        <v>30062</v>
      </c>
      <c r="Z102" s="43">
        <f>SUM($E102:K102)</f>
        <v>36433</v>
      </c>
      <c r="AA102" s="43">
        <f>SUM($E102:L102)</f>
        <v>42282</v>
      </c>
      <c r="AB102" s="43">
        <f>SUM($E102:M102)</f>
        <v>48690</v>
      </c>
      <c r="AC102" s="43">
        <f>SUM($E102:N102)</f>
        <v>55358</v>
      </c>
      <c r="AD102" s="43">
        <f>SUM($E102:O102)</f>
        <v>61117</v>
      </c>
      <c r="AE102" s="43">
        <f>SUM($E102:P102)</f>
        <v>65292</v>
      </c>
      <c r="AF102" s="164"/>
      <c r="AG102" s="43">
        <f t="shared" si="27"/>
        <v>42282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f>SUM(E103:P103)</f>
        <v>0</v>
      </c>
      <c r="R103" s="28"/>
      <c r="S103" s="28"/>
      <c r="T103" s="43">
        <f>SUM($E103:E103)</f>
        <v>0</v>
      </c>
      <c r="U103" s="43">
        <f>SUM($E103:F103)</f>
        <v>0</v>
      </c>
      <c r="V103" s="43">
        <f>SUM($E103:G103)</f>
        <v>0</v>
      </c>
      <c r="W103" s="43">
        <f>SUM($E103:H103)</f>
        <v>0</v>
      </c>
      <c r="X103" s="43">
        <f>SUM($E103:I103)</f>
        <v>0</v>
      </c>
      <c r="Y103" s="43">
        <f>SUM($E103:J103)</f>
        <v>0</v>
      </c>
      <c r="Z103" s="43">
        <f>SUM($E103:K103)</f>
        <v>0</v>
      </c>
      <c r="AA103" s="43">
        <f>SUM($E103:L103)</f>
        <v>0</v>
      </c>
      <c r="AB103" s="43">
        <f>SUM($E103:M103)</f>
        <v>0</v>
      </c>
      <c r="AC103" s="43">
        <f>SUM($E103:N103)</f>
        <v>0</v>
      </c>
      <c r="AD103" s="43">
        <f>SUM($E103:O103)</f>
        <v>0</v>
      </c>
      <c r="AE103" s="43">
        <f>SUM($E103:P103)</f>
        <v>0</v>
      </c>
      <c r="AF103" s="164"/>
      <c r="AG103" s="43">
        <f t="shared" si="27"/>
        <v>0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189358</v>
      </c>
      <c r="F104" s="43">
        <f t="shared" si="38"/>
        <v>190436</v>
      </c>
      <c r="G104" s="43">
        <f t="shared" si="38"/>
        <v>206175</v>
      </c>
      <c r="H104" s="43">
        <f t="shared" si="38"/>
        <v>209524</v>
      </c>
      <c r="I104" s="43">
        <f t="shared" si="38"/>
        <v>234826</v>
      </c>
      <c r="J104" s="43">
        <f t="shared" si="38"/>
        <v>226409</v>
      </c>
      <c r="K104" s="43">
        <f t="shared" si="38"/>
        <v>235038</v>
      </c>
      <c r="L104" s="43">
        <f t="shared" si="38"/>
        <v>223969</v>
      </c>
      <c r="M104" s="43">
        <f t="shared" si="38"/>
        <v>217896</v>
      </c>
      <c r="N104" s="43">
        <f t="shared" si="38"/>
        <v>229831</v>
      </c>
      <c r="O104" s="43">
        <f t="shared" si="38"/>
        <v>212361</v>
      </c>
      <c r="P104" s="43">
        <f t="shared" si="38"/>
        <v>206596</v>
      </c>
      <c r="Q104" s="43">
        <f t="shared" si="38"/>
        <v>2582419</v>
      </c>
      <c r="R104" s="28"/>
      <c r="S104" s="28"/>
      <c r="T104" s="43">
        <f t="shared" ref="T104:AE104" si="39">SUM(T101:T103)</f>
        <v>189358</v>
      </c>
      <c r="U104" s="43">
        <f t="shared" si="39"/>
        <v>379794</v>
      </c>
      <c r="V104" s="43">
        <f t="shared" si="39"/>
        <v>585969</v>
      </c>
      <c r="W104" s="43">
        <f t="shared" si="39"/>
        <v>795493</v>
      </c>
      <c r="X104" s="43">
        <f t="shared" si="39"/>
        <v>1030319</v>
      </c>
      <c r="Y104" s="43">
        <f t="shared" si="39"/>
        <v>1256728</v>
      </c>
      <c r="Z104" s="43">
        <f t="shared" si="39"/>
        <v>1491766</v>
      </c>
      <c r="AA104" s="43">
        <f t="shared" si="39"/>
        <v>1715735</v>
      </c>
      <c r="AB104" s="43">
        <f t="shared" si="39"/>
        <v>1933631</v>
      </c>
      <c r="AC104" s="43">
        <f t="shared" si="39"/>
        <v>2163462</v>
      </c>
      <c r="AD104" s="43">
        <f t="shared" si="39"/>
        <v>2375823</v>
      </c>
      <c r="AE104" s="43">
        <f t="shared" si="39"/>
        <v>2582419</v>
      </c>
      <c r="AF104" s="164"/>
      <c r="AG104" s="43">
        <f t="shared" si="27"/>
        <v>1715735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196762</v>
      </c>
      <c r="F106" s="43">
        <v>171338</v>
      </c>
      <c r="G106" s="43">
        <v>198480</v>
      </c>
      <c r="H106" s="43">
        <v>201382</v>
      </c>
      <c r="I106" s="43">
        <v>219602</v>
      </c>
      <c r="J106" s="43">
        <v>219591</v>
      </c>
      <c r="K106" s="43">
        <v>215800</v>
      </c>
      <c r="L106" s="43">
        <v>207444</v>
      </c>
      <c r="M106" s="43">
        <v>199423</v>
      </c>
      <c r="N106" s="43">
        <v>214361</v>
      </c>
      <c r="O106" s="43">
        <v>196245</v>
      </c>
      <c r="P106" s="43">
        <v>195867</v>
      </c>
      <c r="Q106" s="43">
        <f>SUM(E106:P106)</f>
        <v>2436295</v>
      </c>
      <c r="R106" s="53"/>
      <c r="S106" s="53"/>
      <c r="T106" s="43">
        <f>SUM($E106:E106)</f>
        <v>196762</v>
      </c>
      <c r="U106" s="43">
        <f>SUM($E106:F106)</f>
        <v>368100</v>
      </c>
      <c r="V106" s="43">
        <f>SUM($E106:G106)</f>
        <v>566580</v>
      </c>
      <c r="W106" s="43">
        <f>SUM($E106:H106)</f>
        <v>767962</v>
      </c>
      <c r="X106" s="43">
        <f>SUM($E106:I106)</f>
        <v>987564</v>
      </c>
      <c r="Y106" s="43">
        <f>SUM($E106:J106)</f>
        <v>1207155</v>
      </c>
      <c r="Z106" s="43">
        <f>SUM($E106:K106)</f>
        <v>1422955</v>
      </c>
      <c r="AA106" s="43">
        <f>SUM($E106:L106)</f>
        <v>1630399</v>
      </c>
      <c r="AB106" s="43">
        <f>SUM($E106:M106)</f>
        <v>1829822</v>
      </c>
      <c r="AC106" s="43">
        <f>SUM($E106:N106)</f>
        <v>2044183</v>
      </c>
      <c r="AD106" s="43">
        <f>SUM($E106:O106)</f>
        <v>2240428</v>
      </c>
      <c r="AE106" s="43">
        <f>SUM($E106:P106)</f>
        <v>2436295</v>
      </c>
      <c r="AF106" s="164"/>
      <c r="AG106" s="43">
        <f t="shared" si="27"/>
        <v>1630399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4211</v>
      </c>
      <c r="F107" s="43">
        <v>4038</v>
      </c>
      <c r="G107" s="43">
        <v>3878</v>
      </c>
      <c r="H107" s="43">
        <v>4136</v>
      </c>
      <c r="I107" s="43">
        <v>5055</v>
      </c>
      <c r="J107" s="43">
        <v>5064</v>
      </c>
      <c r="K107" s="43">
        <v>4892</v>
      </c>
      <c r="L107" s="43">
        <v>4161</v>
      </c>
      <c r="M107" s="43">
        <v>4864</v>
      </c>
      <c r="N107" s="43">
        <v>5394</v>
      </c>
      <c r="O107" s="43">
        <v>4292</v>
      </c>
      <c r="P107" s="43">
        <v>4139</v>
      </c>
      <c r="Q107" s="43">
        <f>SUM(E107:P107)</f>
        <v>54124</v>
      </c>
      <c r="R107" s="28"/>
      <c r="S107" s="28"/>
      <c r="T107" s="43">
        <f>SUM($E107:E107)</f>
        <v>4211</v>
      </c>
      <c r="U107" s="43">
        <f>SUM($E107:F107)</f>
        <v>8249</v>
      </c>
      <c r="V107" s="43">
        <f>SUM($E107:G107)</f>
        <v>12127</v>
      </c>
      <c r="W107" s="43">
        <f>SUM($E107:H107)</f>
        <v>16263</v>
      </c>
      <c r="X107" s="43">
        <f>SUM($E107:I107)</f>
        <v>21318</v>
      </c>
      <c r="Y107" s="43">
        <f>SUM($E107:J107)</f>
        <v>26382</v>
      </c>
      <c r="Z107" s="43">
        <f>SUM($E107:K107)</f>
        <v>31274</v>
      </c>
      <c r="AA107" s="43">
        <f>SUM($E107:L107)</f>
        <v>35435</v>
      </c>
      <c r="AB107" s="43">
        <f>SUM($E107:M107)</f>
        <v>40299</v>
      </c>
      <c r="AC107" s="43">
        <f>SUM($E107:N107)</f>
        <v>45693</v>
      </c>
      <c r="AD107" s="43">
        <f>SUM($E107:O107)</f>
        <v>49985</v>
      </c>
      <c r="AE107" s="43">
        <f>SUM($E107:P107)</f>
        <v>54124</v>
      </c>
      <c r="AF107" s="164"/>
      <c r="AG107" s="43">
        <f t="shared" si="27"/>
        <v>35435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f>SUM(E108:P108)</f>
        <v>0</v>
      </c>
      <c r="R108" s="28"/>
      <c r="S108" s="28"/>
      <c r="T108" s="43">
        <f>SUM($E108:E108)</f>
        <v>0</v>
      </c>
      <c r="U108" s="43">
        <f>SUM($E108:F108)</f>
        <v>0</v>
      </c>
      <c r="V108" s="43">
        <f>SUM($E108:G108)</f>
        <v>0</v>
      </c>
      <c r="W108" s="43">
        <f>SUM($E108:H108)</f>
        <v>0</v>
      </c>
      <c r="X108" s="43">
        <f>SUM($E108:I108)</f>
        <v>0</v>
      </c>
      <c r="Y108" s="43">
        <f>SUM($E108:J108)</f>
        <v>0</v>
      </c>
      <c r="Z108" s="43">
        <f>SUM($E108:K108)</f>
        <v>0</v>
      </c>
      <c r="AA108" s="43">
        <f>SUM($E108:L108)</f>
        <v>0</v>
      </c>
      <c r="AB108" s="43">
        <f>SUM($E108:M108)</f>
        <v>0</v>
      </c>
      <c r="AC108" s="43">
        <f>SUM($E108:N108)</f>
        <v>0</v>
      </c>
      <c r="AD108" s="43">
        <f>SUM($E108:O108)</f>
        <v>0</v>
      </c>
      <c r="AE108" s="43">
        <f>SUM($E108:P108)</f>
        <v>0</v>
      </c>
      <c r="AF108" s="164"/>
      <c r="AG108" s="43">
        <f t="shared" si="27"/>
        <v>0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200973</v>
      </c>
      <c r="F109" s="43">
        <f t="shared" si="40"/>
        <v>175376</v>
      </c>
      <c r="G109" s="43">
        <f t="shared" si="40"/>
        <v>202358</v>
      </c>
      <c r="H109" s="43">
        <f t="shared" si="40"/>
        <v>205518</v>
      </c>
      <c r="I109" s="43">
        <f t="shared" si="40"/>
        <v>224657</v>
      </c>
      <c r="J109" s="43">
        <f t="shared" si="40"/>
        <v>224655</v>
      </c>
      <c r="K109" s="43">
        <f t="shared" si="40"/>
        <v>220692</v>
      </c>
      <c r="L109" s="43">
        <f t="shared" si="40"/>
        <v>211605</v>
      </c>
      <c r="M109" s="43">
        <f t="shared" si="40"/>
        <v>204287</v>
      </c>
      <c r="N109" s="43">
        <f t="shared" si="40"/>
        <v>219755</v>
      </c>
      <c r="O109" s="43">
        <f t="shared" si="40"/>
        <v>200537</v>
      </c>
      <c r="P109" s="43">
        <f t="shared" si="40"/>
        <v>200006</v>
      </c>
      <c r="Q109" s="43">
        <f t="shared" si="40"/>
        <v>2490419</v>
      </c>
      <c r="R109" s="28"/>
      <c r="S109" s="28"/>
      <c r="T109" s="43">
        <f t="shared" ref="T109:AE109" si="41">SUM(T106:T108)</f>
        <v>200973</v>
      </c>
      <c r="U109" s="43">
        <f t="shared" si="41"/>
        <v>376349</v>
      </c>
      <c r="V109" s="43">
        <f t="shared" si="41"/>
        <v>578707</v>
      </c>
      <c r="W109" s="43">
        <f t="shared" si="41"/>
        <v>784225</v>
      </c>
      <c r="X109" s="43">
        <f t="shared" si="41"/>
        <v>1008882</v>
      </c>
      <c r="Y109" s="43">
        <f t="shared" si="41"/>
        <v>1233537</v>
      </c>
      <c r="Z109" s="43">
        <f t="shared" si="41"/>
        <v>1454229</v>
      </c>
      <c r="AA109" s="43">
        <f t="shared" si="41"/>
        <v>1665834</v>
      </c>
      <c r="AB109" s="43">
        <f t="shared" si="41"/>
        <v>1870121</v>
      </c>
      <c r="AC109" s="43">
        <f t="shared" si="41"/>
        <v>2089876</v>
      </c>
      <c r="AD109" s="43">
        <f t="shared" si="41"/>
        <v>2290413</v>
      </c>
      <c r="AE109" s="43">
        <f t="shared" si="41"/>
        <v>2490419</v>
      </c>
      <c r="AF109" s="164"/>
      <c r="AG109" s="43">
        <f t="shared" si="27"/>
        <v>1665834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187457</v>
      </c>
      <c r="F111" s="37">
        <v>176948</v>
      </c>
      <c r="G111" s="37">
        <v>196121</v>
      </c>
      <c r="H111" s="37">
        <v>206049</v>
      </c>
      <c r="I111" s="37">
        <v>219602</v>
      </c>
      <c r="J111" s="37">
        <v>222590</v>
      </c>
      <c r="K111" s="37">
        <v>228493</v>
      </c>
      <c r="L111" s="37">
        <v>217458</v>
      </c>
      <c r="M111" s="37"/>
      <c r="N111" s="37"/>
      <c r="O111" s="37"/>
      <c r="P111" s="37"/>
      <c r="Q111" s="43">
        <f>SUM(E111:P111)</f>
        <v>1654718</v>
      </c>
      <c r="R111" s="53"/>
      <c r="S111" s="53"/>
      <c r="T111" s="43">
        <f>SUM($E111:E111)</f>
        <v>187457</v>
      </c>
      <c r="U111" s="43">
        <f>SUM($E111:F111)</f>
        <v>364405</v>
      </c>
      <c r="V111" s="43">
        <f>SUM($E111:G111)</f>
        <v>560526</v>
      </c>
      <c r="W111" s="43">
        <f>SUM($E111:H111)</f>
        <v>766575</v>
      </c>
      <c r="X111" s="43">
        <f>SUM($E111:I111)</f>
        <v>986177</v>
      </c>
      <c r="Y111" s="43">
        <f>SUM($E111:J111)</f>
        <v>1208767</v>
      </c>
      <c r="Z111" s="43">
        <f>SUM($E111:K111)</f>
        <v>1437260</v>
      </c>
      <c r="AA111" s="43">
        <f>SUM($E111:L111)</f>
        <v>1654718</v>
      </c>
      <c r="AB111" s="43">
        <f>SUM($E111:M111)</f>
        <v>1654718</v>
      </c>
      <c r="AC111" s="43">
        <f>SUM($E111:N111)</f>
        <v>1654718</v>
      </c>
      <c r="AD111" s="43">
        <f>SUM($E111:O111)</f>
        <v>1654718</v>
      </c>
      <c r="AE111" s="43">
        <f>SUM($E111:P111)</f>
        <v>1654718</v>
      </c>
      <c r="AF111" s="164"/>
      <c r="AG111" s="43">
        <f t="shared" si="27"/>
        <v>1654718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3974</v>
      </c>
      <c r="F112" s="37">
        <v>3813</v>
      </c>
      <c r="G112" s="37">
        <v>3992</v>
      </c>
      <c r="H112" s="37">
        <v>4290</v>
      </c>
      <c r="I112" s="37">
        <v>5055</v>
      </c>
      <c r="J112" s="37">
        <v>5308</v>
      </c>
      <c r="K112" s="37">
        <v>5362</v>
      </c>
      <c r="L112" s="37">
        <v>4677</v>
      </c>
      <c r="M112" s="37"/>
      <c r="N112" s="37"/>
      <c r="O112" s="37"/>
      <c r="P112" s="37"/>
      <c r="Q112" s="43">
        <f>SUM(E112:P112)</f>
        <v>36471</v>
      </c>
      <c r="R112" s="28"/>
      <c r="S112" s="28"/>
      <c r="T112" s="43">
        <f>SUM($E112:E112)</f>
        <v>3974</v>
      </c>
      <c r="U112" s="43">
        <f>SUM($E112:F112)</f>
        <v>7787</v>
      </c>
      <c r="V112" s="43">
        <f>SUM($E112:G112)</f>
        <v>11779</v>
      </c>
      <c r="W112" s="43">
        <f>SUM($E112:H112)</f>
        <v>16069</v>
      </c>
      <c r="X112" s="43">
        <f>SUM($E112:I112)</f>
        <v>21124</v>
      </c>
      <c r="Y112" s="43">
        <f>SUM($E112:J112)</f>
        <v>26432</v>
      </c>
      <c r="Z112" s="43">
        <f>SUM($E112:K112)</f>
        <v>31794</v>
      </c>
      <c r="AA112" s="43">
        <f>SUM($E112:L112)</f>
        <v>36471</v>
      </c>
      <c r="AB112" s="43">
        <f>SUM($E112:M112)</f>
        <v>36471</v>
      </c>
      <c r="AC112" s="43">
        <f>SUM($E112:N112)</f>
        <v>36471</v>
      </c>
      <c r="AD112" s="43">
        <f>SUM($E112:O112)</f>
        <v>36471</v>
      </c>
      <c r="AE112" s="43">
        <f>SUM($E112:P112)</f>
        <v>36471</v>
      </c>
      <c r="AF112" s="164"/>
      <c r="AG112" s="43">
        <f t="shared" si="27"/>
        <v>36471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/>
      <c r="N113" s="37"/>
      <c r="O113" s="37"/>
      <c r="P113" s="37"/>
      <c r="Q113" s="43">
        <f>SUM(E113:P113)</f>
        <v>0</v>
      </c>
      <c r="R113" s="28"/>
      <c r="S113" s="28"/>
      <c r="T113" s="43">
        <f>SUM($E113:E113)</f>
        <v>0</v>
      </c>
      <c r="U113" s="43">
        <f>SUM($E113:F113)</f>
        <v>0</v>
      </c>
      <c r="V113" s="43">
        <f>SUM($E113:G113)</f>
        <v>0</v>
      </c>
      <c r="W113" s="43">
        <f>SUM($E113:H113)</f>
        <v>0</v>
      </c>
      <c r="X113" s="43">
        <f>SUM($E113:I113)</f>
        <v>0</v>
      </c>
      <c r="Y113" s="43">
        <f>SUM($E113:J113)</f>
        <v>0</v>
      </c>
      <c r="Z113" s="43">
        <f>SUM($E113:K113)</f>
        <v>0</v>
      </c>
      <c r="AA113" s="43">
        <f>SUM($E113:L113)</f>
        <v>0</v>
      </c>
      <c r="AB113" s="43">
        <f>SUM($E113:M113)</f>
        <v>0</v>
      </c>
      <c r="AC113" s="43">
        <f>SUM($E113:N113)</f>
        <v>0</v>
      </c>
      <c r="AD113" s="43">
        <f>SUM($E113:O113)</f>
        <v>0</v>
      </c>
      <c r="AE113" s="43">
        <f>SUM($E113:P113)</f>
        <v>0</v>
      </c>
      <c r="AF113" s="164"/>
      <c r="AG113" s="43">
        <f t="shared" si="27"/>
        <v>0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191431</v>
      </c>
      <c r="F114" s="43">
        <f t="shared" si="42"/>
        <v>180761</v>
      </c>
      <c r="G114" s="43">
        <f t="shared" si="42"/>
        <v>200113</v>
      </c>
      <c r="H114" s="43">
        <f t="shared" si="42"/>
        <v>210339</v>
      </c>
      <c r="I114" s="43">
        <f t="shared" si="42"/>
        <v>224657</v>
      </c>
      <c r="J114" s="43">
        <f t="shared" si="42"/>
        <v>227898</v>
      </c>
      <c r="K114" s="43">
        <f t="shared" si="42"/>
        <v>233855</v>
      </c>
      <c r="L114" s="43">
        <f t="shared" si="42"/>
        <v>222135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1691189</v>
      </c>
      <c r="R114" s="28"/>
      <c r="S114" s="28"/>
      <c r="T114" s="43">
        <f t="shared" ref="T114:AE114" si="43">SUM(T111:T113)</f>
        <v>191431</v>
      </c>
      <c r="U114" s="43">
        <f t="shared" si="43"/>
        <v>372192</v>
      </c>
      <c r="V114" s="43">
        <f t="shared" si="43"/>
        <v>572305</v>
      </c>
      <c r="W114" s="43">
        <f t="shared" si="43"/>
        <v>782644</v>
      </c>
      <c r="X114" s="43">
        <f t="shared" si="43"/>
        <v>1007301</v>
      </c>
      <c r="Y114" s="43">
        <f t="shared" si="43"/>
        <v>1235199</v>
      </c>
      <c r="Z114" s="43">
        <f t="shared" si="43"/>
        <v>1469054</v>
      </c>
      <c r="AA114" s="43">
        <f t="shared" si="43"/>
        <v>1691189</v>
      </c>
      <c r="AB114" s="43">
        <f t="shared" si="43"/>
        <v>1691189</v>
      </c>
      <c r="AC114" s="43">
        <f t="shared" si="43"/>
        <v>1691189</v>
      </c>
      <c r="AD114" s="43">
        <f t="shared" si="43"/>
        <v>1691189</v>
      </c>
      <c r="AE114" s="43">
        <f t="shared" si="43"/>
        <v>1691189</v>
      </c>
      <c r="AF114" s="164"/>
      <c r="AG114" s="43">
        <f t="shared" si="27"/>
        <v>1691189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D117" s="43">
        <v>0</v>
      </c>
      <c r="E117" s="3"/>
      <c r="F117" s="49"/>
      <c r="T117" s="3"/>
      <c r="U117" s="49"/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182429</v>
      </c>
      <c r="F118" s="43">
        <f t="shared" si="44"/>
        <v>170507</v>
      </c>
      <c r="G118" s="43">
        <f t="shared" si="44"/>
        <v>203473</v>
      </c>
      <c r="H118" s="43">
        <f t="shared" si="44"/>
        <v>196724</v>
      </c>
      <c r="I118" s="43">
        <f t="shared" si="44"/>
        <v>213670</v>
      </c>
      <c r="J118" s="43">
        <f t="shared" si="44"/>
        <v>216834</v>
      </c>
      <c r="K118" s="43">
        <f t="shared" si="44"/>
        <v>219946</v>
      </c>
      <c r="L118" s="43">
        <f t="shared" si="44"/>
        <v>219395</v>
      </c>
      <c r="M118" s="43">
        <f t="shared" si="44"/>
        <v>208146</v>
      </c>
      <c r="N118" s="43">
        <f t="shared" si="44"/>
        <v>207401</v>
      </c>
      <c r="O118" s="43">
        <f t="shared" si="44"/>
        <v>196832</v>
      </c>
      <c r="P118" s="43">
        <f t="shared" si="44"/>
        <v>197232</v>
      </c>
      <c r="Q118" s="43">
        <f t="shared" ref="Q118:Q127" si="45">SUM(E118:P118)</f>
        <v>2432589</v>
      </c>
      <c r="R118" s="44"/>
      <c r="S118" s="44"/>
      <c r="T118" s="43">
        <f>SUM($E118:E118)</f>
        <v>182429</v>
      </c>
      <c r="U118" s="43">
        <f>SUM($E118:F118)</f>
        <v>352936</v>
      </c>
      <c r="V118" s="43">
        <f>SUM($E118:G118)</f>
        <v>556409</v>
      </c>
      <c r="W118" s="43">
        <f>SUM($E118:H118)</f>
        <v>753133</v>
      </c>
      <c r="X118" s="43">
        <f>SUM($E118:I118)</f>
        <v>966803</v>
      </c>
      <c r="Y118" s="43">
        <f>SUM($E118:J118)</f>
        <v>1183637</v>
      </c>
      <c r="Z118" s="43">
        <f>SUM($E118:K118)</f>
        <v>1403583</v>
      </c>
      <c r="AA118" s="43">
        <f>SUM($E118:L118)</f>
        <v>1622978</v>
      </c>
      <c r="AB118" s="43">
        <f>SUM($E118:M118)</f>
        <v>1831124</v>
      </c>
      <c r="AC118" s="43">
        <f>SUM($E118:N118)</f>
        <v>2038525</v>
      </c>
      <c r="AD118" s="43">
        <f>SUM($E118:O118)</f>
        <v>2235357</v>
      </c>
      <c r="AE118" s="43">
        <f>SUM($E118:P118)</f>
        <v>2432589</v>
      </c>
      <c r="AF118" s="164"/>
      <c r="AG118" s="43">
        <f t="shared" si="27"/>
        <v>1622978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189886</v>
      </c>
      <c r="F119" s="43">
        <f t="shared" si="44"/>
        <v>168896</v>
      </c>
      <c r="G119" s="43">
        <f t="shared" si="44"/>
        <v>196800</v>
      </c>
      <c r="H119" s="43">
        <f t="shared" si="44"/>
        <v>194547</v>
      </c>
      <c r="I119" s="43">
        <f t="shared" si="44"/>
        <v>217339</v>
      </c>
      <c r="J119" s="43">
        <f t="shared" si="44"/>
        <v>219556</v>
      </c>
      <c r="K119" s="43">
        <f t="shared" si="44"/>
        <v>232698</v>
      </c>
      <c r="L119" s="43">
        <f t="shared" si="44"/>
        <v>231995</v>
      </c>
      <c r="M119" s="43">
        <f t="shared" si="44"/>
        <v>215675</v>
      </c>
      <c r="N119" s="43">
        <f t="shared" si="44"/>
        <v>222655</v>
      </c>
      <c r="O119" s="43">
        <f t="shared" si="44"/>
        <v>201811</v>
      </c>
      <c r="P119" s="43">
        <f t="shared" si="44"/>
        <v>184655</v>
      </c>
      <c r="Q119" s="43">
        <f t="shared" si="45"/>
        <v>2476513</v>
      </c>
      <c r="R119" s="44"/>
      <c r="S119" s="44"/>
      <c r="T119" s="43">
        <f>SUM($E119:E119)</f>
        <v>189886</v>
      </c>
      <c r="U119" s="43">
        <f>SUM($E119:F119)</f>
        <v>358782</v>
      </c>
      <c r="V119" s="43">
        <f>SUM($E119:G119)</f>
        <v>555582</v>
      </c>
      <c r="W119" s="43">
        <f>SUM($E119:H119)</f>
        <v>750129</v>
      </c>
      <c r="X119" s="43">
        <f>SUM($E119:I119)</f>
        <v>967468</v>
      </c>
      <c r="Y119" s="43">
        <f>SUM($E119:J119)</f>
        <v>1187024</v>
      </c>
      <c r="Z119" s="43">
        <f>SUM($E119:K119)</f>
        <v>1419722</v>
      </c>
      <c r="AA119" s="43">
        <f>SUM($E119:L119)</f>
        <v>1651717</v>
      </c>
      <c r="AB119" s="43">
        <f>SUM($E119:M119)</f>
        <v>1867392</v>
      </c>
      <c r="AC119" s="43">
        <f>SUM($E119:N119)</f>
        <v>2090047</v>
      </c>
      <c r="AD119" s="43">
        <f>SUM($E119:O119)</f>
        <v>2291858</v>
      </c>
      <c r="AE119" s="43">
        <f>SUM($E119:P119)</f>
        <v>2476513</v>
      </c>
      <c r="AF119" s="164"/>
      <c r="AG119" s="43">
        <f t="shared" si="27"/>
        <v>1651717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188607</v>
      </c>
      <c r="F120" s="43">
        <f t="shared" si="44"/>
        <v>174232</v>
      </c>
      <c r="G120" s="43">
        <f t="shared" si="44"/>
        <v>189107</v>
      </c>
      <c r="H120" s="43">
        <f t="shared" si="44"/>
        <v>202428</v>
      </c>
      <c r="I120" s="43">
        <f t="shared" si="44"/>
        <v>224518</v>
      </c>
      <c r="J120" s="43">
        <f t="shared" si="44"/>
        <v>223574</v>
      </c>
      <c r="K120" s="43">
        <f t="shared" si="44"/>
        <v>231945</v>
      </c>
      <c r="L120" s="43">
        <f t="shared" si="44"/>
        <v>230839</v>
      </c>
      <c r="M120" s="43">
        <f t="shared" si="44"/>
        <v>211459</v>
      </c>
      <c r="N120" s="43">
        <f t="shared" si="44"/>
        <v>209896</v>
      </c>
      <c r="O120" s="43">
        <f t="shared" si="44"/>
        <v>194821</v>
      </c>
      <c r="P120" s="43">
        <f t="shared" si="44"/>
        <v>187081</v>
      </c>
      <c r="Q120" s="43">
        <f t="shared" si="45"/>
        <v>2468507</v>
      </c>
      <c r="R120" s="44"/>
      <c r="S120" s="44"/>
      <c r="T120" s="43">
        <f>SUM($E120:E120)</f>
        <v>188607</v>
      </c>
      <c r="U120" s="43">
        <f>SUM($E120:F120)</f>
        <v>362839</v>
      </c>
      <c r="V120" s="43">
        <f>SUM($E120:G120)</f>
        <v>551946</v>
      </c>
      <c r="W120" s="43">
        <f>SUM($E120:H120)</f>
        <v>754374</v>
      </c>
      <c r="X120" s="43">
        <f>SUM($E120:I120)</f>
        <v>978892</v>
      </c>
      <c r="Y120" s="43">
        <f>SUM($E120:J120)</f>
        <v>1202466</v>
      </c>
      <c r="Z120" s="43">
        <f>SUM($E120:K120)</f>
        <v>1434411</v>
      </c>
      <c r="AA120" s="43">
        <f>SUM($E120:L120)</f>
        <v>1665250</v>
      </c>
      <c r="AB120" s="43">
        <f>SUM($E120:M120)</f>
        <v>1876709</v>
      </c>
      <c r="AC120" s="43">
        <f>SUM($E120:N120)</f>
        <v>2086605</v>
      </c>
      <c r="AD120" s="43">
        <f>SUM($E120:O120)</f>
        <v>2281426</v>
      </c>
      <c r="AE120" s="43">
        <f>SUM($E120:P120)</f>
        <v>2468507</v>
      </c>
      <c r="AF120" s="164"/>
      <c r="AG120" s="43">
        <f t="shared" si="27"/>
        <v>1665250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181267</v>
      </c>
      <c r="F121" s="43">
        <f t="shared" si="44"/>
        <v>177109</v>
      </c>
      <c r="G121" s="43">
        <f t="shared" si="44"/>
        <v>198312</v>
      </c>
      <c r="H121" s="43">
        <f t="shared" si="44"/>
        <v>195456</v>
      </c>
      <c r="I121" s="43">
        <f t="shared" si="44"/>
        <v>222922</v>
      </c>
      <c r="J121" s="43">
        <f t="shared" si="44"/>
        <v>0</v>
      </c>
      <c r="K121" s="43">
        <f t="shared" si="44"/>
        <v>0</v>
      </c>
      <c r="L121" s="43">
        <f t="shared" si="44"/>
        <v>131834</v>
      </c>
      <c r="M121" s="43">
        <f t="shared" si="44"/>
        <v>143028</v>
      </c>
      <c r="N121" s="43">
        <f t="shared" si="44"/>
        <v>164232</v>
      </c>
      <c r="O121" s="43">
        <f t="shared" si="44"/>
        <v>166975</v>
      </c>
      <c r="P121" s="43">
        <f t="shared" si="44"/>
        <v>162228</v>
      </c>
      <c r="Q121" s="43">
        <f t="shared" si="45"/>
        <v>1743363</v>
      </c>
      <c r="R121" s="44"/>
      <c r="S121" s="44"/>
      <c r="T121" s="43">
        <f>SUM($E121:E121)</f>
        <v>181267</v>
      </c>
      <c r="U121" s="43">
        <f>SUM($E121:F121)</f>
        <v>358376</v>
      </c>
      <c r="V121" s="43">
        <f>SUM($E121:G121)</f>
        <v>556688</v>
      </c>
      <c r="W121" s="43">
        <f>SUM($E121:H121)</f>
        <v>752144</v>
      </c>
      <c r="X121" s="43">
        <f>SUM($E121:I121)</f>
        <v>975066</v>
      </c>
      <c r="Y121" s="43">
        <f>SUM($E121:J121)</f>
        <v>975066</v>
      </c>
      <c r="Z121" s="43">
        <f>SUM($E121:K121)</f>
        <v>975066</v>
      </c>
      <c r="AA121" s="43">
        <f>SUM($E121:L121)</f>
        <v>1106900</v>
      </c>
      <c r="AB121" s="43">
        <f>SUM($E121:M121)</f>
        <v>1249928</v>
      </c>
      <c r="AC121" s="43">
        <f>SUM($E121:N121)</f>
        <v>1414160</v>
      </c>
      <c r="AD121" s="43">
        <f>SUM($E121:O121)</f>
        <v>1581135</v>
      </c>
      <c r="AE121" s="43">
        <f>SUM($E121:P121)</f>
        <v>1743363</v>
      </c>
      <c r="AF121" s="164"/>
      <c r="AG121" s="43">
        <f t="shared" si="27"/>
        <v>1106900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159500</v>
      </c>
      <c r="F122" s="43">
        <f t="shared" si="44"/>
        <v>151795</v>
      </c>
      <c r="G122" s="43">
        <f t="shared" si="44"/>
        <v>178294</v>
      </c>
      <c r="H122" s="43">
        <f t="shared" si="44"/>
        <v>172996</v>
      </c>
      <c r="I122" s="43">
        <f t="shared" si="44"/>
        <v>191721</v>
      </c>
      <c r="J122" s="43">
        <f t="shared" si="44"/>
        <v>191356</v>
      </c>
      <c r="K122" s="43">
        <f t="shared" si="44"/>
        <v>199544</v>
      </c>
      <c r="L122" s="43">
        <f t="shared" si="44"/>
        <v>194089</v>
      </c>
      <c r="M122" s="43">
        <f t="shared" si="44"/>
        <v>184185</v>
      </c>
      <c r="N122" s="43">
        <f t="shared" si="44"/>
        <v>198636</v>
      </c>
      <c r="O122" s="43">
        <f t="shared" si="44"/>
        <v>188636</v>
      </c>
      <c r="P122" s="43">
        <f t="shared" si="44"/>
        <v>183671</v>
      </c>
      <c r="Q122" s="43">
        <f t="shared" si="45"/>
        <v>2194423</v>
      </c>
      <c r="R122" s="44"/>
      <c r="S122" s="44"/>
      <c r="T122" s="43">
        <f>SUM($E122:E122)</f>
        <v>159500</v>
      </c>
      <c r="U122" s="43">
        <f>SUM($E122:F122)</f>
        <v>311295</v>
      </c>
      <c r="V122" s="43">
        <f>SUM($E122:G122)</f>
        <v>489589</v>
      </c>
      <c r="W122" s="43">
        <f>SUM($E122:H122)</f>
        <v>662585</v>
      </c>
      <c r="X122" s="43">
        <f>SUM($E122:I122)</f>
        <v>854306</v>
      </c>
      <c r="Y122" s="43">
        <f>SUM($E122:J122)</f>
        <v>1045662</v>
      </c>
      <c r="Z122" s="43">
        <f>SUM($E122:K122)</f>
        <v>1245206</v>
      </c>
      <c r="AA122" s="43">
        <f>SUM($E122:L122)</f>
        <v>1439295</v>
      </c>
      <c r="AB122" s="43">
        <f>SUM($E122:M122)</f>
        <v>1623480</v>
      </c>
      <c r="AC122" s="43">
        <f>SUM($E122:N122)</f>
        <v>1822116</v>
      </c>
      <c r="AD122" s="43">
        <f>SUM($E122:O122)</f>
        <v>2010752</v>
      </c>
      <c r="AE122" s="43">
        <f>SUM($E122:P122)</f>
        <v>2194423</v>
      </c>
      <c r="AF122" s="164"/>
      <c r="AG122" s="43">
        <f t="shared" si="27"/>
        <v>1439295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176625</v>
      </c>
      <c r="F123" s="43">
        <f t="shared" si="44"/>
        <v>160610</v>
      </c>
      <c r="G123" s="43">
        <f t="shared" si="44"/>
        <v>186402</v>
      </c>
      <c r="H123" s="43">
        <f t="shared" si="44"/>
        <v>192455</v>
      </c>
      <c r="I123" s="43">
        <f t="shared" si="44"/>
        <v>204866</v>
      </c>
      <c r="J123" s="43">
        <f t="shared" si="44"/>
        <v>204289</v>
      </c>
      <c r="K123" s="43">
        <f t="shared" si="44"/>
        <v>201310</v>
      </c>
      <c r="L123" s="43">
        <f t="shared" si="44"/>
        <v>207954</v>
      </c>
      <c r="M123" s="43">
        <f t="shared" si="44"/>
        <v>200578</v>
      </c>
      <c r="N123" s="43">
        <f t="shared" si="44"/>
        <v>194987</v>
      </c>
      <c r="O123" s="43">
        <f t="shared" si="44"/>
        <v>185161</v>
      </c>
      <c r="P123" s="43">
        <f t="shared" si="44"/>
        <v>181467</v>
      </c>
      <c r="Q123" s="43">
        <f t="shared" si="45"/>
        <v>2296704</v>
      </c>
      <c r="R123" s="44"/>
      <c r="S123" s="44"/>
      <c r="T123" s="43">
        <f>SUM($E123:E123)</f>
        <v>176625</v>
      </c>
      <c r="U123" s="43">
        <f>SUM($E123:F123)</f>
        <v>337235</v>
      </c>
      <c r="V123" s="43">
        <f>SUM($E123:G123)</f>
        <v>523637</v>
      </c>
      <c r="W123" s="43">
        <f>SUM($E123:H123)</f>
        <v>716092</v>
      </c>
      <c r="X123" s="43">
        <f>SUM($E123:I123)</f>
        <v>920958</v>
      </c>
      <c r="Y123" s="43">
        <f>SUM($E123:J123)</f>
        <v>1125247</v>
      </c>
      <c r="Z123" s="43">
        <f>SUM($E123:K123)</f>
        <v>1326557</v>
      </c>
      <c r="AA123" s="43">
        <f>SUM($E123:L123)</f>
        <v>1534511</v>
      </c>
      <c r="AB123" s="43">
        <f>SUM($E123:M123)</f>
        <v>1735089</v>
      </c>
      <c r="AC123" s="43">
        <f>SUM($E123:N123)</f>
        <v>1930076</v>
      </c>
      <c r="AD123" s="43">
        <f>SUM($E123:O123)</f>
        <v>2115237</v>
      </c>
      <c r="AE123" s="43">
        <f>SUM($E123:P123)</f>
        <v>2296704</v>
      </c>
      <c r="AF123" s="164"/>
      <c r="AG123" s="43">
        <f t="shared" si="27"/>
        <v>1534511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163824</v>
      </c>
      <c r="F124" s="43">
        <f t="shared" si="44"/>
        <v>163458</v>
      </c>
      <c r="G124" s="43">
        <f t="shared" si="44"/>
        <v>170869</v>
      </c>
      <c r="H124" s="43">
        <f t="shared" si="44"/>
        <v>180259</v>
      </c>
      <c r="I124" s="43">
        <f t="shared" si="44"/>
        <v>192760</v>
      </c>
      <c r="J124" s="43">
        <f t="shared" si="44"/>
        <v>195219</v>
      </c>
      <c r="K124" s="43">
        <f t="shared" si="44"/>
        <v>193743</v>
      </c>
      <c r="L124" s="43">
        <f t="shared" si="44"/>
        <v>204631</v>
      </c>
      <c r="M124" s="43">
        <f t="shared" si="44"/>
        <v>188558</v>
      </c>
      <c r="N124" s="43">
        <f t="shared" si="44"/>
        <v>193222</v>
      </c>
      <c r="O124" s="43">
        <f t="shared" si="44"/>
        <v>188671</v>
      </c>
      <c r="P124" s="43">
        <f t="shared" si="44"/>
        <v>164240</v>
      </c>
      <c r="Q124" s="43">
        <f t="shared" si="45"/>
        <v>2199454</v>
      </c>
      <c r="R124" s="44"/>
      <c r="S124" s="44"/>
      <c r="T124" s="43">
        <f>SUM($E124:E124)</f>
        <v>163824</v>
      </c>
      <c r="U124" s="43">
        <f>SUM($E124:F124)</f>
        <v>327282</v>
      </c>
      <c r="V124" s="43">
        <f>SUM($E124:G124)</f>
        <v>498151</v>
      </c>
      <c r="W124" s="43">
        <f>SUM($E124:H124)</f>
        <v>678410</v>
      </c>
      <c r="X124" s="43">
        <f>SUM($E124:I124)</f>
        <v>871170</v>
      </c>
      <c r="Y124" s="43">
        <f>SUM($E124:J124)</f>
        <v>1066389</v>
      </c>
      <c r="Z124" s="43">
        <f>SUM($E124:K124)</f>
        <v>1260132</v>
      </c>
      <c r="AA124" s="43">
        <f>SUM($E124:L124)</f>
        <v>1464763</v>
      </c>
      <c r="AB124" s="43">
        <f>SUM($E124:M124)</f>
        <v>1653321</v>
      </c>
      <c r="AC124" s="43">
        <f>SUM($E124:N124)</f>
        <v>1846543</v>
      </c>
      <c r="AD124" s="43">
        <f>SUM($E124:O124)</f>
        <v>2035214</v>
      </c>
      <c r="AE124" s="43">
        <f>SUM($E124:P124)</f>
        <v>2199454</v>
      </c>
      <c r="AF124" s="164"/>
      <c r="AG124" s="43">
        <f t="shared" si="27"/>
        <v>1464763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170771</v>
      </c>
      <c r="F125" s="43">
        <f t="shared" si="44"/>
        <v>159771</v>
      </c>
      <c r="G125" s="43">
        <f t="shared" si="44"/>
        <v>175993</v>
      </c>
      <c r="H125" s="43">
        <f t="shared" si="44"/>
        <v>165716</v>
      </c>
      <c r="I125" s="43">
        <f t="shared" si="44"/>
        <v>188854</v>
      </c>
      <c r="J125" s="43">
        <f t="shared" si="44"/>
        <v>178870</v>
      </c>
      <c r="K125" s="43">
        <f t="shared" si="44"/>
        <v>200608</v>
      </c>
      <c r="L125" s="43">
        <f t="shared" si="44"/>
        <v>195142</v>
      </c>
      <c r="M125" s="43">
        <f t="shared" si="44"/>
        <v>188217</v>
      </c>
      <c r="N125" s="43">
        <f t="shared" si="44"/>
        <v>190640</v>
      </c>
      <c r="O125" s="43">
        <f t="shared" si="44"/>
        <v>175502</v>
      </c>
      <c r="P125" s="43">
        <f t="shared" si="44"/>
        <v>163907</v>
      </c>
      <c r="Q125" s="43">
        <f t="shared" si="45"/>
        <v>2153991</v>
      </c>
      <c r="R125" s="44"/>
      <c r="S125" s="44"/>
      <c r="T125" s="43">
        <f>SUM($E125:E125)</f>
        <v>170771</v>
      </c>
      <c r="U125" s="43">
        <f>SUM($E125:F125)</f>
        <v>330542</v>
      </c>
      <c r="V125" s="43">
        <f>SUM($E125:G125)</f>
        <v>506535</v>
      </c>
      <c r="W125" s="43">
        <f>SUM($E125:H125)</f>
        <v>672251</v>
      </c>
      <c r="X125" s="43">
        <f>SUM($E125:I125)</f>
        <v>861105</v>
      </c>
      <c r="Y125" s="43">
        <f>SUM($E125:J125)</f>
        <v>1039975</v>
      </c>
      <c r="Z125" s="43">
        <f>SUM($E125:K125)</f>
        <v>1240583</v>
      </c>
      <c r="AA125" s="43">
        <f>SUM($E125:L125)</f>
        <v>1435725</v>
      </c>
      <c r="AB125" s="43">
        <f>SUM($E125:M125)</f>
        <v>1623942</v>
      </c>
      <c r="AC125" s="43">
        <f>SUM($E125:N125)</f>
        <v>1814582</v>
      </c>
      <c r="AD125" s="43">
        <f>SUM($E125:O125)</f>
        <v>1990084</v>
      </c>
      <c r="AE125" s="43">
        <f>SUM($E125:P125)</f>
        <v>2153991</v>
      </c>
      <c r="AF125" s="164"/>
      <c r="AG125" s="43">
        <f t="shared" si="27"/>
        <v>1435725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158816</v>
      </c>
      <c r="F126" s="43">
        <f t="shared" si="44"/>
        <v>149644</v>
      </c>
      <c r="G126" s="43">
        <f t="shared" si="44"/>
        <v>177756</v>
      </c>
      <c r="H126" s="43">
        <f t="shared" si="44"/>
        <v>180120</v>
      </c>
      <c r="I126" s="43">
        <f t="shared" si="44"/>
        <v>198889</v>
      </c>
      <c r="J126" s="43">
        <f t="shared" si="44"/>
        <v>204955</v>
      </c>
      <c r="K126" s="43">
        <f t="shared" si="44"/>
        <v>214139</v>
      </c>
      <c r="L126" s="43">
        <f t="shared" si="44"/>
        <v>208665</v>
      </c>
      <c r="M126" s="43">
        <f t="shared" si="44"/>
        <v>199582</v>
      </c>
      <c r="N126" s="43">
        <f t="shared" si="44"/>
        <v>196279</v>
      </c>
      <c r="O126" s="43">
        <f t="shared" si="44"/>
        <v>182857</v>
      </c>
      <c r="P126" s="43">
        <f t="shared" si="44"/>
        <v>182464</v>
      </c>
      <c r="Q126" s="43">
        <f t="shared" si="45"/>
        <v>2254166</v>
      </c>
      <c r="R126" s="44"/>
      <c r="S126" s="44"/>
      <c r="T126" s="43">
        <f>SUM($E126:E126)</f>
        <v>158816</v>
      </c>
      <c r="U126" s="43">
        <f>SUM($E126:F126)</f>
        <v>308460</v>
      </c>
      <c r="V126" s="43">
        <f>SUM($E126:G126)</f>
        <v>486216</v>
      </c>
      <c r="W126" s="43">
        <f>SUM($E126:H126)</f>
        <v>666336</v>
      </c>
      <c r="X126" s="43">
        <f>SUM($E126:I126)</f>
        <v>865225</v>
      </c>
      <c r="Y126" s="43">
        <f>SUM($E126:J126)</f>
        <v>1070180</v>
      </c>
      <c r="Z126" s="43">
        <f>SUM($E126:K126)</f>
        <v>1284319</v>
      </c>
      <c r="AA126" s="43">
        <f>SUM($E126:L126)</f>
        <v>1492984</v>
      </c>
      <c r="AB126" s="43">
        <f>SUM($E126:M126)</f>
        <v>1692566</v>
      </c>
      <c r="AC126" s="43">
        <f>SUM($E126:N126)</f>
        <v>1888845</v>
      </c>
      <c r="AD126" s="43">
        <f>SUM($E126:O126)</f>
        <v>2071702</v>
      </c>
      <c r="AE126" s="43">
        <f>SUM($E126:P126)</f>
        <v>2254166</v>
      </c>
      <c r="AF126" s="164"/>
      <c r="AG126" s="43">
        <f t="shared" si="27"/>
        <v>1492984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168775</v>
      </c>
      <c r="F127" s="43">
        <f t="shared" si="44"/>
        <v>148863</v>
      </c>
      <c r="G127" s="43">
        <f t="shared" si="44"/>
        <v>176662</v>
      </c>
      <c r="H127" s="43">
        <f t="shared" si="44"/>
        <v>181186</v>
      </c>
      <c r="I127" s="43">
        <f t="shared" si="44"/>
        <v>194759</v>
      </c>
      <c r="J127" s="43">
        <f t="shared" si="44"/>
        <v>196292</v>
      </c>
      <c r="K127" s="43">
        <f t="shared" si="44"/>
        <v>204647</v>
      </c>
      <c r="L127" s="43">
        <f t="shared" si="44"/>
        <v>197575</v>
      </c>
      <c r="M127" s="43">
        <f t="shared" si="44"/>
        <v>186442</v>
      </c>
      <c r="N127" s="43">
        <f t="shared" si="44"/>
        <v>191000</v>
      </c>
      <c r="O127" s="43">
        <f t="shared" si="44"/>
        <v>179893</v>
      </c>
      <c r="P127" s="43">
        <f t="shared" si="44"/>
        <v>176064</v>
      </c>
      <c r="Q127" s="43">
        <f t="shared" si="45"/>
        <v>2202158</v>
      </c>
      <c r="R127" s="44"/>
      <c r="S127" s="44"/>
      <c r="T127" s="43">
        <f>SUM($E127:E127)</f>
        <v>168775</v>
      </c>
      <c r="U127" s="43">
        <f>SUM($E127:F127)</f>
        <v>317638</v>
      </c>
      <c r="V127" s="43">
        <f>SUM($E127:G127)</f>
        <v>494300</v>
      </c>
      <c r="W127" s="43">
        <f>SUM($E127:H127)</f>
        <v>675486</v>
      </c>
      <c r="X127" s="43">
        <f>SUM($E127:I127)</f>
        <v>870245</v>
      </c>
      <c r="Y127" s="43">
        <f>SUM($E127:J127)</f>
        <v>1066537</v>
      </c>
      <c r="Z127" s="43">
        <f>SUM($E127:K127)</f>
        <v>1271184</v>
      </c>
      <c r="AA127" s="43">
        <f>SUM($E127:L127)</f>
        <v>1468759</v>
      </c>
      <c r="AB127" s="43">
        <f>SUM($E127:M127)</f>
        <v>1655201</v>
      </c>
      <c r="AC127" s="43">
        <f>SUM($E127:N127)</f>
        <v>1846201</v>
      </c>
      <c r="AD127" s="43">
        <f>SUM($E127:O127)</f>
        <v>2026094</v>
      </c>
      <c r="AE127" s="43">
        <f>SUM($E127:P127)</f>
        <v>2202158</v>
      </c>
      <c r="AF127" s="164"/>
      <c r="AG127" s="43">
        <f t="shared" si="27"/>
        <v>1468759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6">SUMIFS(E$11:E$115,$A$11:$A$115,$A128,$C$11:$C$115,$C128)</f>
        <v>168360</v>
      </c>
      <c r="F128" s="43">
        <f t="shared" si="46"/>
        <v>151503</v>
      </c>
      <c r="G128" s="43">
        <f t="shared" si="46"/>
        <v>177327</v>
      </c>
      <c r="H128" s="43">
        <f t="shared" si="46"/>
        <v>182673</v>
      </c>
      <c r="I128" s="43">
        <f t="shared" si="46"/>
        <v>195931</v>
      </c>
      <c r="J128" s="43">
        <f t="shared" si="46"/>
        <v>196844</v>
      </c>
      <c r="K128" s="43">
        <f t="shared" si="46"/>
        <v>198223</v>
      </c>
      <c r="L128" s="43">
        <f t="shared" si="46"/>
        <v>197538</v>
      </c>
      <c r="M128" s="43">
        <f t="shared" si="46"/>
        <v>191969</v>
      </c>
      <c r="N128" s="43">
        <f t="shared" si="46"/>
        <v>191303</v>
      </c>
      <c r="O128" s="43">
        <f t="shared" si="46"/>
        <v>180284</v>
      </c>
      <c r="P128" s="43">
        <f t="shared" si="46"/>
        <v>180878</v>
      </c>
      <c r="Q128" s="43">
        <f t="shared" ref="Q128:Q131" si="47">SUM(E128:P128)</f>
        <v>2212833</v>
      </c>
      <c r="R128" s="44"/>
      <c r="S128" s="44"/>
      <c r="T128" s="43">
        <f>SUM($E128:E128)</f>
        <v>168360</v>
      </c>
      <c r="U128" s="43">
        <f>SUM($E128:F128)</f>
        <v>319863</v>
      </c>
      <c r="V128" s="43">
        <f>SUM($E128:G128)</f>
        <v>497190</v>
      </c>
      <c r="W128" s="43">
        <f>SUM($E128:H128)</f>
        <v>679863</v>
      </c>
      <c r="X128" s="43">
        <f>SUM($E128:I128)</f>
        <v>875794</v>
      </c>
      <c r="Y128" s="43">
        <f>SUM($E128:J128)</f>
        <v>1072638</v>
      </c>
      <c r="Z128" s="43">
        <f>SUM($E128:K128)</f>
        <v>1270861</v>
      </c>
      <c r="AA128" s="43">
        <f>SUM($E128:L128)</f>
        <v>1468399</v>
      </c>
      <c r="AB128" s="43">
        <f>SUM($E128:M128)</f>
        <v>1660368</v>
      </c>
      <c r="AC128" s="43">
        <f>SUM($E128:N128)</f>
        <v>1851671</v>
      </c>
      <c r="AD128" s="43">
        <f>SUM($E128:O128)</f>
        <v>2031955</v>
      </c>
      <c r="AE128" s="43">
        <f>SUM($E128:P128)</f>
        <v>2212833</v>
      </c>
      <c r="AF128" s="164"/>
      <c r="AG128" s="43">
        <f t="shared" si="27"/>
        <v>1468399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6"/>
        <v>175192</v>
      </c>
      <c r="F129" s="43">
        <f t="shared" si="46"/>
        <v>162715</v>
      </c>
      <c r="G129" s="43">
        <f t="shared" si="46"/>
        <v>181912</v>
      </c>
      <c r="H129" s="43">
        <f t="shared" si="46"/>
        <v>187192</v>
      </c>
      <c r="I129" s="43">
        <f t="shared" si="46"/>
        <v>204682</v>
      </c>
      <c r="J129" s="43">
        <f t="shared" si="46"/>
        <v>204318</v>
      </c>
      <c r="K129" s="43">
        <f t="shared" si="46"/>
        <v>206832</v>
      </c>
      <c r="L129" s="43">
        <f t="shared" si="46"/>
        <v>206767</v>
      </c>
      <c r="M129" s="43">
        <f t="shared" si="46"/>
        <v>200591</v>
      </c>
      <c r="N129" s="43">
        <f t="shared" si="46"/>
        <v>202687</v>
      </c>
      <c r="O129" s="43">
        <f t="shared" si="46"/>
        <v>190671</v>
      </c>
      <c r="P129" s="43">
        <f t="shared" si="46"/>
        <v>186038</v>
      </c>
      <c r="Q129" s="43">
        <f t="shared" ref="Q129" si="48">SUM(E129:P129)</f>
        <v>2309597</v>
      </c>
      <c r="R129" s="44"/>
      <c r="S129" s="44"/>
      <c r="T129" s="43">
        <f>SUM($E129:E129)</f>
        <v>175192</v>
      </c>
      <c r="U129" s="43">
        <f>SUM($E129:F129)</f>
        <v>337907</v>
      </c>
      <c r="V129" s="43">
        <f>SUM($E129:G129)</f>
        <v>519819</v>
      </c>
      <c r="W129" s="43">
        <f>SUM($E129:H129)</f>
        <v>707011</v>
      </c>
      <c r="X129" s="43">
        <f>SUM($E129:I129)</f>
        <v>911693</v>
      </c>
      <c r="Y129" s="43">
        <f>SUM($E129:J129)</f>
        <v>1116011</v>
      </c>
      <c r="Z129" s="43">
        <f>SUM($E129:K129)</f>
        <v>1322843</v>
      </c>
      <c r="AA129" s="43">
        <f>SUM($E129:L129)</f>
        <v>1529610</v>
      </c>
      <c r="AB129" s="43">
        <f>SUM($E129:M129)</f>
        <v>1730201</v>
      </c>
      <c r="AC129" s="43">
        <f>SUM($E129:N129)</f>
        <v>1932888</v>
      </c>
      <c r="AD129" s="43">
        <f>SUM($E129:O129)</f>
        <v>2123559</v>
      </c>
      <c r="AE129" s="43">
        <f>SUM($E129:P129)</f>
        <v>2309597</v>
      </c>
      <c r="AF129" s="164"/>
      <c r="AG129" s="43">
        <f t="shared" si="27"/>
        <v>1529610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6"/>
        <v>172368</v>
      </c>
      <c r="F130" s="43">
        <f t="shared" si="46"/>
        <v>149789</v>
      </c>
      <c r="G130" s="43">
        <f t="shared" si="46"/>
        <v>187528</v>
      </c>
      <c r="H130" s="43">
        <f t="shared" si="46"/>
        <v>188157</v>
      </c>
      <c r="I130" s="43">
        <f t="shared" si="46"/>
        <v>210367</v>
      </c>
      <c r="J130" s="43">
        <f t="shared" si="46"/>
        <v>208619</v>
      </c>
      <c r="K130" s="43">
        <f t="shared" si="46"/>
        <v>207929</v>
      </c>
      <c r="L130" s="43">
        <f t="shared" si="46"/>
        <v>207672</v>
      </c>
      <c r="M130" s="43">
        <f t="shared" si="46"/>
        <v>197757</v>
      </c>
      <c r="N130" s="43">
        <f t="shared" si="46"/>
        <v>200209</v>
      </c>
      <c r="O130" s="43">
        <f t="shared" si="46"/>
        <v>184679</v>
      </c>
      <c r="P130" s="43">
        <f t="shared" si="46"/>
        <v>187465</v>
      </c>
      <c r="Q130" s="43">
        <f t="shared" si="47"/>
        <v>2302539</v>
      </c>
      <c r="R130" s="44"/>
      <c r="S130" s="44"/>
      <c r="T130" s="43">
        <f>SUM($E130:E130)</f>
        <v>172368</v>
      </c>
      <c r="U130" s="43">
        <f>SUM($E130:F130)</f>
        <v>322157</v>
      </c>
      <c r="V130" s="43">
        <f>SUM($E130:G130)</f>
        <v>509685</v>
      </c>
      <c r="W130" s="43">
        <f>SUM($E130:H130)</f>
        <v>697842</v>
      </c>
      <c r="X130" s="43">
        <f>SUM($E130:I130)</f>
        <v>908209</v>
      </c>
      <c r="Y130" s="43">
        <f>SUM($E130:J130)</f>
        <v>1116828</v>
      </c>
      <c r="Z130" s="43">
        <f>SUM($E130:K130)</f>
        <v>1324757</v>
      </c>
      <c r="AA130" s="43">
        <f>SUM($E130:L130)</f>
        <v>1532429</v>
      </c>
      <c r="AB130" s="43">
        <f>SUM($E130:M130)</f>
        <v>1730186</v>
      </c>
      <c r="AC130" s="43">
        <f>SUM($E130:N130)</f>
        <v>1930395</v>
      </c>
      <c r="AD130" s="43">
        <f>SUM($E130:O130)</f>
        <v>2115074</v>
      </c>
      <c r="AE130" s="43">
        <f>SUM($E130:P130)</f>
        <v>2302539</v>
      </c>
      <c r="AF130" s="164"/>
      <c r="AG130" s="43">
        <f t="shared" si="27"/>
        <v>1532429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6"/>
        <v>169444</v>
      </c>
      <c r="F131" s="43">
        <f t="shared" si="46"/>
        <v>157856</v>
      </c>
      <c r="G131" s="43">
        <f t="shared" si="46"/>
        <v>187875</v>
      </c>
      <c r="H131" s="43">
        <f t="shared" si="46"/>
        <v>189151</v>
      </c>
      <c r="I131" s="43">
        <f t="shared" si="46"/>
        <v>210187</v>
      </c>
      <c r="J131" s="43">
        <f t="shared" si="46"/>
        <v>208217</v>
      </c>
      <c r="K131" s="43">
        <f t="shared" si="46"/>
        <v>217422</v>
      </c>
      <c r="L131" s="43">
        <f t="shared" si="46"/>
        <v>214464</v>
      </c>
      <c r="M131" s="43">
        <f t="shared" si="46"/>
        <v>203466</v>
      </c>
      <c r="N131" s="43">
        <f t="shared" si="46"/>
        <v>210497</v>
      </c>
      <c r="O131" s="43">
        <f t="shared" si="46"/>
        <v>190803</v>
      </c>
      <c r="P131" s="43">
        <f t="shared" si="46"/>
        <v>189787</v>
      </c>
      <c r="Q131" s="43">
        <f t="shared" si="47"/>
        <v>2349169</v>
      </c>
      <c r="R131" s="44"/>
      <c r="S131" s="44"/>
      <c r="T131" s="43">
        <f>SUM($E131:E131)</f>
        <v>169444</v>
      </c>
      <c r="U131" s="43">
        <f>SUM($E131:F131)</f>
        <v>327300</v>
      </c>
      <c r="V131" s="43">
        <f>SUM($E131:G131)</f>
        <v>515175</v>
      </c>
      <c r="W131" s="43">
        <f>SUM($E131:H131)</f>
        <v>704326</v>
      </c>
      <c r="X131" s="43">
        <f>SUM($E131:I131)</f>
        <v>914513</v>
      </c>
      <c r="Y131" s="43">
        <f>SUM($E131:J131)</f>
        <v>1122730</v>
      </c>
      <c r="Z131" s="43">
        <f>SUM($E131:K131)</f>
        <v>1340152</v>
      </c>
      <c r="AA131" s="43">
        <f>SUM($E131:L131)</f>
        <v>1554616</v>
      </c>
      <c r="AB131" s="43">
        <f>SUM($E131:M131)</f>
        <v>1758082</v>
      </c>
      <c r="AC131" s="43">
        <f>SUM($E131:N131)</f>
        <v>1968579</v>
      </c>
      <c r="AD131" s="43">
        <f>SUM($E131:O131)</f>
        <v>2159382</v>
      </c>
      <c r="AE131" s="43">
        <f>SUM($E131:P131)</f>
        <v>2349169</v>
      </c>
      <c r="AF131" s="164"/>
      <c r="AG131" s="43">
        <f t="shared" si="27"/>
        <v>1554616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6"/>
        <v>185627</v>
      </c>
      <c r="F132" s="43">
        <f t="shared" si="46"/>
        <v>175810</v>
      </c>
      <c r="G132" s="43">
        <f t="shared" si="46"/>
        <v>138059</v>
      </c>
      <c r="H132" s="43">
        <f t="shared" si="46"/>
        <v>82937</v>
      </c>
      <c r="I132" s="43">
        <f t="shared" si="46"/>
        <v>112202</v>
      </c>
      <c r="J132" s="43">
        <f t="shared" si="46"/>
        <v>131483</v>
      </c>
      <c r="K132" s="43">
        <f t="shared" si="46"/>
        <v>142919</v>
      </c>
      <c r="L132" s="43">
        <f t="shared" si="46"/>
        <v>145622</v>
      </c>
      <c r="M132" s="43">
        <f t="shared" si="46"/>
        <v>148331</v>
      </c>
      <c r="N132" s="43">
        <f t="shared" si="46"/>
        <v>153582</v>
      </c>
      <c r="O132" s="43">
        <f t="shared" si="46"/>
        <v>138284</v>
      </c>
      <c r="P132" s="43">
        <f t="shared" si="46"/>
        <v>142400</v>
      </c>
      <c r="Q132" s="43">
        <f t="shared" ref="Q132" si="49">SUM(E132:P132)</f>
        <v>1697256</v>
      </c>
      <c r="R132" s="44"/>
      <c r="S132" s="44"/>
      <c r="T132" s="43">
        <f>SUM($E132:E132)</f>
        <v>185627</v>
      </c>
      <c r="U132" s="43">
        <f>SUM($E132:F132)</f>
        <v>361437</v>
      </c>
      <c r="V132" s="43">
        <f>SUM($E132:G132)</f>
        <v>499496</v>
      </c>
      <c r="W132" s="43">
        <f>SUM($E132:H132)</f>
        <v>582433</v>
      </c>
      <c r="X132" s="43">
        <f>SUM($E132:I132)</f>
        <v>694635</v>
      </c>
      <c r="Y132" s="43">
        <f>SUM($E132:J132)</f>
        <v>826118</v>
      </c>
      <c r="Z132" s="43">
        <f>SUM($E132:K132)</f>
        <v>969037</v>
      </c>
      <c r="AA132" s="43">
        <f>SUM($E132:L132)</f>
        <v>1114659</v>
      </c>
      <c r="AB132" s="43">
        <f>SUM($E132:M132)</f>
        <v>1262990</v>
      </c>
      <c r="AC132" s="43">
        <f>SUM($E132:N132)</f>
        <v>1416572</v>
      </c>
      <c r="AD132" s="43">
        <f>SUM($E132:O132)</f>
        <v>1554856</v>
      </c>
      <c r="AE132" s="43">
        <f>SUM($E132:P132)</f>
        <v>1697256</v>
      </c>
      <c r="AF132" s="164"/>
      <c r="AG132" s="43">
        <f t="shared" si="27"/>
        <v>1114659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6"/>
        <v>114325</v>
      </c>
      <c r="F133" s="43">
        <f t="shared" si="46"/>
        <v>114179</v>
      </c>
      <c r="G133" s="43">
        <f t="shared" si="46"/>
        <v>147692</v>
      </c>
      <c r="H133" s="43">
        <f t="shared" si="46"/>
        <v>133359</v>
      </c>
      <c r="I133" s="43">
        <f t="shared" si="46"/>
        <v>142744</v>
      </c>
      <c r="J133" s="43">
        <f t="shared" si="46"/>
        <v>154111</v>
      </c>
      <c r="K133" s="43">
        <f t="shared" si="46"/>
        <v>159810</v>
      </c>
      <c r="L133" s="43">
        <f t="shared" si="46"/>
        <v>161408</v>
      </c>
      <c r="M133" s="43">
        <f t="shared" si="46"/>
        <v>154714</v>
      </c>
      <c r="N133" s="43">
        <f t="shared" si="46"/>
        <v>159440</v>
      </c>
      <c r="O133" s="43">
        <f t="shared" si="46"/>
        <v>155826</v>
      </c>
      <c r="P133" s="43">
        <f t="shared" si="46"/>
        <v>158074</v>
      </c>
      <c r="Q133" s="43">
        <f t="shared" ref="Q133:Q134" si="50">SUM(E133:P133)</f>
        <v>1755682</v>
      </c>
      <c r="R133" s="44"/>
      <c r="S133" s="44"/>
      <c r="T133" s="43">
        <f>SUM($E133:E133)</f>
        <v>114325</v>
      </c>
      <c r="U133" s="43">
        <f>SUM($E133:F133)</f>
        <v>228504</v>
      </c>
      <c r="V133" s="43">
        <f>SUM($E133:G133)</f>
        <v>376196</v>
      </c>
      <c r="W133" s="43">
        <f>SUM($E133:H133)</f>
        <v>509555</v>
      </c>
      <c r="X133" s="43">
        <f>SUM($E133:I133)</f>
        <v>652299</v>
      </c>
      <c r="Y133" s="43">
        <f>SUM($E133:J133)</f>
        <v>806410</v>
      </c>
      <c r="Z133" s="43">
        <f>SUM($E133:K133)</f>
        <v>966220</v>
      </c>
      <c r="AA133" s="43">
        <f>SUM($E133:L133)</f>
        <v>1127628</v>
      </c>
      <c r="AB133" s="43">
        <f>SUM($E133:M133)</f>
        <v>1282342</v>
      </c>
      <c r="AC133" s="43">
        <f>SUM($E133:N133)</f>
        <v>1441782</v>
      </c>
      <c r="AD133" s="43">
        <f>SUM($E133:O133)</f>
        <v>1597608</v>
      </c>
      <c r="AE133" s="43">
        <f>SUM($E133:P133)</f>
        <v>1755682</v>
      </c>
      <c r="AF133" s="164"/>
      <c r="AG133" s="43">
        <f t="shared" si="27"/>
        <v>1127628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6"/>
        <v>129321</v>
      </c>
      <c r="F134" s="43">
        <f t="shared" si="46"/>
        <v>126384</v>
      </c>
      <c r="G134" s="43">
        <f t="shared" si="46"/>
        <v>157307</v>
      </c>
      <c r="H134" s="43">
        <f t="shared" si="46"/>
        <v>170991</v>
      </c>
      <c r="I134" s="43">
        <f t="shared" si="46"/>
        <v>186805</v>
      </c>
      <c r="J134" s="43">
        <f t="shared" si="46"/>
        <v>189843</v>
      </c>
      <c r="K134" s="43">
        <f t="shared" si="46"/>
        <v>190421</v>
      </c>
      <c r="L134" s="43">
        <f t="shared" si="46"/>
        <v>186271</v>
      </c>
      <c r="M134" s="43">
        <f t="shared" si="46"/>
        <v>183620</v>
      </c>
      <c r="N134" s="43">
        <f t="shared" si="46"/>
        <v>194898</v>
      </c>
      <c r="O134" s="43">
        <f t="shared" si="46"/>
        <v>183603</v>
      </c>
      <c r="P134" s="43">
        <f t="shared" si="46"/>
        <v>174066</v>
      </c>
      <c r="Q134" s="43">
        <f t="shared" si="50"/>
        <v>2073530</v>
      </c>
      <c r="R134" s="44"/>
      <c r="S134" s="44"/>
      <c r="T134" s="43">
        <f>SUM($E134:E134)</f>
        <v>129321</v>
      </c>
      <c r="U134" s="43">
        <f>SUM($E134:F134)</f>
        <v>255705</v>
      </c>
      <c r="V134" s="43">
        <f>SUM($E134:G134)</f>
        <v>413012</v>
      </c>
      <c r="W134" s="43">
        <f>SUM($E134:H134)</f>
        <v>584003</v>
      </c>
      <c r="X134" s="43">
        <f>SUM($E134:I134)</f>
        <v>770808</v>
      </c>
      <c r="Y134" s="43">
        <f>SUM($E134:J134)</f>
        <v>960651</v>
      </c>
      <c r="Z134" s="43">
        <f>SUM($E134:K134)</f>
        <v>1151072</v>
      </c>
      <c r="AA134" s="43">
        <f>SUM($E134:L134)</f>
        <v>1337343</v>
      </c>
      <c r="AB134" s="43">
        <f>SUM($E134:M134)</f>
        <v>1520963</v>
      </c>
      <c r="AC134" s="43">
        <f>SUM($E134:N134)</f>
        <v>1715861</v>
      </c>
      <c r="AD134" s="43">
        <f>SUM($E134:O134)</f>
        <v>1899464</v>
      </c>
      <c r="AE134" s="43">
        <f>SUM($E134:P134)</f>
        <v>2073530</v>
      </c>
      <c r="AF134" s="164"/>
      <c r="AG134" s="43">
        <f t="shared" si="27"/>
        <v>1337343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6"/>
        <v>168188</v>
      </c>
      <c r="F135" s="43">
        <f t="shared" si="46"/>
        <v>158923</v>
      </c>
      <c r="G135" s="43">
        <f t="shared" si="46"/>
        <v>189115</v>
      </c>
      <c r="H135" s="43">
        <f t="shared" si="46"/>
        <v>188564</v>
      </c>
      <c r="I135" s="43">
        <f t="shared" si="46"/>
        <v>212640</v>
      </c>
      <c r="J135" s="43">
        <f t="shared" si="46"/>
        <v>217012</v>
      </c>
      <c r="K135" s="43">
        <f t="shared" si="46"/>
        <v>225090</v>
      </c>
      <c r="L135" s="43">
        <f t="shared" si="46"/>
        <v>220277</v>
      </c>
      <c r="M135" s="43">
        <f t="shared" si="46"/>
        <v>207675</v>
      </c>
      <c r="N135" s="43">
        <f t="shared" si="46"/>
        <v>206844</v>
      </c>
      <c r="O135" s="43">
        <f t="shared" si="46"/>
        <v>193906</v>
      </c>
      <c r="P135" s="43">
        <f t="shared" si="46"/>
        <v>195045</v>
      </c>
      <c r="Q135" s="43">
        <f t="shared" ref="Q135:Q136" si="51">SUM(E135:P135)</f>
        <v>2383279</v>
      </c>
      <c r="R135" s="44"/>
      <c r="S135" s="44"/>
      <c r="T135" s="43">
        <f>SUM($E135:E135)</f>
        <v>168188</v>
      </c>
      <c r="U135" s="43">
        <f>SUM($E135:F135)</f>
        <v>327111</v>
      </c>
      <c r="V135" s="43">
        <f>SUM($E135:G135)</f>
        <v>516226</v>
      </c>
      <c r="W135" s="43">
        <f>SUM($E135:H135)</f>
        <v>704790</v>
      </c>
      <c r="X135" s="43">
        <f>SUM($E135:I135)</f>
        <v>917430</v>
      </c>
      <c r="Y135" s="43">
        <f>SUM($E135:J135)</f>
        <v>1134442</v>
      </c>
      <c r="Z135" s="43">
        <f>SUM($E135:K135)</f>
        <v>1359532</v>
      </c>
      <c r="AA135" s="43">
        <f>SUM($E135:L135)</f>
        <v>1579809</v>
      </c>
      <c r="AB135" s="43">
        <f>SUM($E135:M135)</f>
        <v>1787484</v>
      </c>
      <c r="AC135" s="43">
        <f>SUM($E135:N135)</f>
        <v>1994328</v>
      </c>
      <c r="AD135" s="43">
        <f>SUM($E135:O135)</f>
        <v>2188234</v>
      </c>
      <c r="AE135" s="43">
        <f>SUM($E135:P135)</f>
        <v>2383279</v>
      </c>
      <c r="AF135" s="164"/>
      <c r="AG135" s="43">
        <f t="shared" si="27"/>
        <v>1579809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6"/>
        <v>184640</v>
      </c>
      <c r="F136" s="43">
        <f t="shared" si="46"/>
        <v>186213</v>
      </c>
      <c r="G136" s="43">
        <f t="shared" si="46"/>
        <v>201924</v>
      </c>
      <c r="H136" s="43">
        <f t="shared" si="46"/>
        <v>204777</v>
      </c>
      <c r="I136" s="43">
        <f t="shared" si="46"/>
        <v>228859</v>
      </c>
      <c r="J136" s="43">
        <f t="shared" si="46"/>
        <v>220253</v>
      </c>
      <c r="K136" s="43">
        <f t="shared" si="46"/>
        <v>228667</v>
      </c>
      <c r="L136" s="43">
        <f t="shared" si="46"/>
        <v>218120</v>
      </c>
      <c r="M136" s="43">
        <f t="shared" si="46"/>
        <v>211488</v>
      </c>
      <c r="N136" s="43">
        <f t="shared" si="46"/>
        <v>223163</v>
      </c>
      <c r="O136" s="43">
        <f t="shared" si="46"/>
        <v>206602</v>
      </c>
      <c r="P136" s="43">
        <f t="shared" si="46"/>
        <v>202421</v>
      </c>
      <c r="Q136" s="43">
        <f t="shared" si="51"/>
        <v>2517127</v>
      </c>
      <c r="R136" s="44"/>
      <c r="S136" s="44"/>
      <c r="T136" s="43">
        <f>SUM($E136:E136)</f>
        <v>184640</v>
      </c>
      <c r="U136" s="43">
        <f>SUM($E136:F136)</f>
        <v>370853</v>
      </c>
      <c r="V136" s="43">
        <f>SUM($E136:G136)</f>
        <v>572777</v>
      </c>
      <c r="W136" s="43">
        <f>SUM($E136:H136)</f>
        <v>777554</v>
      </c>
      <c r="X136" s="43">
        <f>SUM($E136:I136)</f>
        <v>1006413</v>
      </c>
      <c r="Y136" s="43">
        <f>SUM($E136:J136)</f>
        <v>1226666</v>
      </c>
      <c r="Z136" s="43">
        <f>SUM($E136:K136)</f>
        <v>1455333</v>
      </c>
      <c r="AA136" s="43">
        <f>SUM($E136:L136)</f>
        <v>1673453</v>
      </c>
      <c r="AB136" s="43">
        <f>SUM($E136:M136)</f>
        <v>1884941</v>
      </c>
      <c r="AC136" s="43">
        <f>SUM($E136:N136)</f>
        <v>2108104</v>
      </c>
      <c r="AD136" s="43">
        <f>SUM($E136:O136)</f>
        <v>2314706</v>
      </c>
      <c r="AE136" s="43">
        <f>SUM($E136:P136)</f>
        <v>2517127</v>
      </c>
      <c r="AF136" s="164"/>
      <c r="AG136" s="43">
        <f t="shared" si="27"/>
        <v>1673453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6"/>
        <v>196762</v>
      </c>
      <c r="F137" s="43">
        <f t="shared" si="46"/>
        <v>171338</v>
      </c>
      <c r="G137" s="43">
        <f t="shared" si="46"/>
        <v>198480</v>
      </c>
      <c r="H137" s="43">
        <f t="shared" si="46"/>
        <v>201382</v>
      </c>
      <c r="I137" s="43">
        <f t="shared" si="46"/>
        <v>219602</v>
      </c>
      <c r="J137" s="43">
        <f t="shared" si="46"/>
        <v>219591</v>
      </c>
      <c r="K137" s="43">
        <f t="shared" si="46"/>
        <v>215800</v>
      </c>
      <c r="L137" s="43">
        <f t="shared" si="46"/>
        <v>207444</v>
      </c>
      <c r="M137" s="43">
        <f t="shared" si="46"/>
        <v>199423</v>
      </c>
      <c r="N137" s="43">
        <f t="shared" si="46"/>
        <v>214361</v>
      </c>
      <c r="O137" s="43">
        <f t="shared" si="46"/>
        <v>196245</v>
      </c>
      <c r="P137" s="43">
        <f t="shared" si="46"/>
        <v>195867</v>
      </c>
      <c r="Q137" s="43">
        <f t="shared" ref="Q137" si="52">SUM(E137:P137)</f>
        <v>2436295</v>
      </c>
      <c r="R137" s="44"/>
      <c r="S137" s="44"/>
      <c r="T137" s="43">
        <f>SUM($E137:E137)</f>
        <v>196762</v>
      </c>
      <c r="U137" s="43">
        <f>SUM($E137:F137)</f>
        <v>368100</v>
      </c>
      <c r="V137" s="43">
        <f>SUM($E137:G137)</f>
        <v>566580</v>
      </c>
      <c r="W137" s="43">
        <f>SUM($E137:H137)</f>
        <v>767962</v>
      </c>
      <c r="X137" s="43">
        <f>SUM($E137:I137)</f>
        <v>987564</v>
      </c>
      <c r="Y137" s="43">
        <f>SUM($E137:J137)</f>
        <v>1207155</v>
      </c>
      <c r="Z137" s="43">
        <f>SUM($E137:K137)</f>
        <v>1422955</v>
      </c>
      <c r="AA137" s="43">
        <f>SUM($E137:L137)</f>
        <v>1630399</v>
      </c>
      <c r="AB137" s="43">
        <f>SUM($E137:M137)</f>
        <v>1829822</v>
      </c>
      <c r="AC137" s="43">
        <f>SUM($E137:N137)</f>
        <v>2044183</v>
      </c>
      <c r="AD137" s="43">
        <f>SUM($E137:O137)</f>
        <v>2240428</v>
      </c>
      <c r="AE137" s="43">
        <f>SUM($E137:P137)</f>
        <v>2436295</v>
      </c>
      <c r="AF137" s="164"/>
      <c r="AG137" s="43">
        <f t="shared" si="27"/>
        <v>1630399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6"/>
        <v>187457</v>
      </c>
      <c r="F138" s="43">
        <f t="shared" si="46"/>
        <v>176948</v>
      </c>
      <c r="G138" s="43">
        <f t="shared" si="46"/>
        <v>196121</v>
      </c>
      <c r="H138" s="43">
        <f t="shared" si="46"/>
        <v>206049</v>
      </c>
      <c r="I138" s="43">
        <f t="shared" si="46"/>
        <v>219602</v>
      </c>
      <c r="J138" s="43">
        <f t="shared" si="46"/>
        <v>222590</v>
      </c>
      <c r="K138" s="43">
        <f t="shared" si="46"/>
        <v>228493</v>
      </c>
      <c r="L138" s="43">
        <f t="shared" si="46"/>
        <v>217458</v>
      </c>
      <c r="M138" s="43">
        <f t="shared" si="46"/>
        <v>0</v>
      </c>
      <c r="N138" s="43">
        <f t="shared" si="46"/>
        <v>0</v>
      </c>
      <c r="O138" s="43">
        <f t="shared" si="46"/>
        <v>0</v>
      </c>
      <c r="P138" s="43">
        <f t="shared" si="46"/>
        <v>0</v>
      </c>
      <c r="Q138" s="43">
        <f t="shared" ref="Q138" si="53">SUM(E138:P138)</f>
        <v>1654718</v>
      </c>
      <c r="R138" s="44"/>
      <c r="S138" s="44"/>
      <c r="T138" s="43">
        <f>SUM($E138:E138)</f>
        <v>187457</v>
      </c>
      <c r="U138" s="43">
        <f>SUM($E138:F138)</f>
        <v>364405</v>
      </c>
      <c r="V138" s="43">
        <f>SUM($E138:G138)</f>
        <v>560526</v>
      </c>
      <c r="W138" s="43">
        <f>SUM($E138:H138)</f>
        <v>766575</v>
      </c>
      <c r="X138" s="43">
        <f>SUM($E138:I138)</f>
        <v>986177</v>
      </c>
      <c r="Y138" s="43">
        <f>SUM($E138:J138)</f>
        <v>1208767</v>
      </c>
      <c r="Z138" s="43">
        <f>SUM($E138:K138)</f>
        <v>1437260</v>
      </c>
      <c r="AA138" s="43">
        <f>SUM($E138:L138)</f>
        <v>1654718</v>
      </c>
      <c r="AB138" s="43">
        <f>SUM($E138:M138)</f>
        <v>1654718</v>
      </c>
      <c r="AC138" s="43">
        <f>SUM($E138:N138)</f>
        <v>1654718</v>
      </c>
      <c r="AD138" s="43">
        <f>SUM($E138:O138)</f>
        <v>1654718</v>
      </c>
      <c r="AE138" s="43">
        <f>SUM($E138:P138)</f>
        <v>1654718</v>
      </c>
      <c r="AF138" s="164"/>
      <c r="AG138" s="43">
        <f t="shared" si="27"/>
        <v>1654718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4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5">SUMIFS(E$11:E$115,$A$11:$A$115,$A141,$C$11:$C$115,$C141)</f>
        <v>7551</v>
      </c>
      <c r="F141" s="43">
        <f t="shared" si="55"/>
        <v>8057</v>
      </c>
      <c r="G141" s="43">
        <f t="shared" si="55"/>
        <v>9586</v>
      </c>
      <c r="H141" s="43">
        <f t="shared" si="55"/>
        <v>8550</v>
      </c>
      <c r="I141" s="43">
        <f t="shared" si="55"/>
        <v>10754</v>
      </c>
      <c r="J141" s="43">
        <f t="shared" si="55"/>
        <v>10238</v>
      </c>
      <c r="K141" s="43">
        <f t="shared" si="55"/>
        <v>9462</v>
      </c>
      <c r="L141" s="43">
        <f t="shared" si="55"/>
        <v>10420</v>
      </c>
      <c r="M141" s="43">
        <f t="shared" si="55"/>
        <v>9536</v>
      </c>
      <c r="N141" s="43">
        <f t="shared" si="55"/>
        <v>10139</v>
      </c>
      <c r="O141" s="43">
        <f t="shared" si="55"/>
        <v>9147</v>
      </c>
      <c r="P141" s="43">
        <f t="shared" si="55"/>
        <v>7575</v>
      </c>
      <c r="Q141" s="43">
        <f t="shared" ref="Q141:Q150" si="56">SUM(E141:P141)</f>
        <v>111015</v>
      </c>
      <c r="R141" s="44"/>
      <c r="S141" s="44"/>
      <c r="T141" s="43">
        <f>SUM($E141:E141)</f>
        <v>7551</v>
      </c>
      <c r="U141" s="43">
        <f>SUM($E141:F141)</f>
        <v>15608</v>
      </c>
      <c r="V141" s="43">
        <f>SUM($E141:G141)</f>
        <v>25194</v>
      </c>
      <c r="W141" s="43">
        <f>SUM($E141:H141)</f>
        <v>33744</v>
      </c>
      <c r="X141" s="43">
        <f>SUM($E141:I141)</f>
        <v>44498</v>
      </c>
      <c r="Y141" s="43">
        <f>SUM($E141:J141)</f>
        <v>54736</v>
      </c>
      <c r="Z141" s="43">
        <f>SUM($E141:K141)</f>
        <v>64198</v>
      </c>
      <c r="AA141" s="43">
        <f>SUM($E141:L141)</f>
        <v>74618</v>
      </c>
      <c r="AB141" s="43">
        <f>SUM($E141:M141)</f>
        <v>84154</v>
      </c>
      <c r="AC141" s="43">
        <f>SUM($E141:N141)</f>
        <v>94293</v>
      </c>
      <c r="AD141" s="43">
        <f>SUM($E141:O141)</f>
        <v>103440</v>
      </c>
      <c r="AE141" s="43">
        <f>SUM($E141:P141)</f>
        <v>111015</v>
      </c>
      <c r="AG141" s="43">
        <f t="shared" si="54"/>
        <v>74618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5"/>
        <v>7858</v>
      </c>
      <c r="F142" s="43">
        <f t="shared" si="55"/>
        <v>6973</v>
      </c>
      <c r="G142" s="43">
        <f t="shared" si="55"/>
        <v>7957</v>
      </c>
      <c r="H142" s="43">
        <f t="shared" si="55"/>
        <v>8307</v>
      </c>
      <c r="I142" s="43">
        <f t="shared" si="55"/>
        <v>10478</v>
      </c>
      <c r="J142" s="43">
        <f t="shared" si="55"/>
        <v>11320</v>
      </c>
      <c r="K142" s="43">
        <f t="shared" si="55"/>
        <v>10827</v>
      </c>
      <c r="L142" s="43">
        <f t="shared" si="55"/>
        <v>10544</v>
      </c>
      <c r="M142" s="43">
        <f t="shared" si="55"/>
        <v>9798</v>
      </c>
      <c r="N142" s="43">
        <f t="shared" si="55"/>
        <v>9688</v>
      </c>
      <c r="O142" s="43">
        <f t="shared" si="55"/>
        <v>8696</v>
      </c>
      <c r="P142" s="43">
        <f t="shared" si="55"/>
        <v>6940</v>
      </c>
      <c r="Q142" s="43">
        <f t="shared" si="56"/>
        <v>109386</v>
      </c>
      <c r="R142" s="44"/>
      <c r="S142" s="44"/>
      <c r="T142" s="43">
        <f>SUM($E142:E142)</f>
        <v>7858</v>
      </c>
      <c r="U142" s="43">
        <f>SUM($E142:F142)</f>
        <v>14831</v>
      </c>
      <c r="V142" s="43">
        <f>SUM($E142:G142)</f>
        <v>22788</v>
      </c>
      <c r="W142" s="43">
        <f>SUM($E142:H142)</f>
        <v>31095</v>
      </c>
      <c r="X142" s="43">
        <f>SUM($E142:I142)</f>
        <v>41573</v>
      </c>
      <c r="Y142" s="43">
        <f>SUM($E142:J142)</f>
        <v>52893</v>
      </c>
      <c r="Z142" s="43">
        <f>SUM($E142:K142)</f>
        <v>63720</v>
      </c>
      <c r="AA142" s="43">
        <f>SUM($E142:L142)</f>
        <v>74264</v>
      </c>
      <c r="AB142" s="43">
        <f>SUM($E142:M142)</f>
        <v>84062</v>
      </c>
      <c r="AC142" s="43">
        <f>SUM($E142:N142)</f>
        <v>93750</v>
      </c>
      <c r="AD142" s="43">
        <f>SUM($E142:O142)</f>
        <v>102446</v>
      </c>
      <c r="AE142" s="43">
        <f>SUM($E142:P142)</f>
        <v>109386</v>
      </c>
      <c r="AG142" s="43">
        <f t="shared" si="54"/>
        <v>74264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5"/>
        <v>7949</v>
      </c>
      <c r="F143" s="43">
        <f t="shared" si="55"/>
        <v>6826</v>
      </c>
      <c r="G143" s="43">
        <f t="shared" si="55"/>
        <v>7454</v>
      </c>
      <c r="H143" s="43">
        <f t="shared" si="55"/>
        <v>8142</v>
      </c>
      <c r="I143" s="43">
        <f t="shared" si="55"/>
        <v>9359</v>
      </c>
      <c r="J143" s="43">
        <f t="shared" si="55"/>
        <v>9540</v>
      </c>
      <c r="K143" s="43">
        <f t="shared" si="55"/>
        <v>9509</v>
      </c>
      <c r="L143" s="43">
        <f t="shared" si="55"/>
        <v>8871</v>
      </c>
      <c r="M143" s="43">
        <f t="shared" si="55"/>
        <v>9480</v>
      </c>
      <c r="N143" s="43">
        <f t="shared" si="55"/>
        <v>9055</v>
      </c>
      <c r="O143" s="43">
        <f t="shared" si="55"/>
        <v>6662</v>
      </c>
      <c r="P143" s="43">
        <f t="shared" si="55"/>
        <v>6448</v>
      </c>
      <c r="Q143" s="43">
        <f t="shared" si="56"/>
        <v>99295</v>
      </c>
      <c r="R143" s="44"/>
      <c r="S143" s="44"/>
      <c r="T143" s="43">
        <f>SUM($E143:E143)</f>
        <v>7949</v>
      </c>
      <c r="U143" s="43">
        <f>SUM($E143:F143)</f>
        <v>14775</v>
      </c>
      <c r="V143" s="43">
        <f>SUM($E143:G143)</f>
        <v>22229</v>
      </c>
      <c r="W143" s="43">
        <f>SUM($E143:H143)</f>
        <v>30371</v>
      </c>
      <c r="X143" s="43">
        <f>SUM($E143:I143)</f>
        <v>39730</v>
      </c>
      <c r="Y143" s="43">
        <f>SUM($E143:J143)</f>
        <v>49270</v>
      </c>
      <c r="Z143" s="43">
        <f>SUM($E143:K143)</f>
        <v>58779</v>
      </c>
      <c r="AA143" s="43">
        <f>SUM($E143:L143)</f>
        <v>67650</v>
      </c>
      <c r="AB143" s="43">
        <f>SUM($E143:M143)</f>
        <v>77130</v>
      </c>
      <c r="AC143" s="43">
        <f>SUM($E143:N143)</f>
        <v>86185</v>
      </c>
      <c r="AD143" s="43">
        <f>SUM($E143:O143)</f>
        <v>92847</v>
      </c>
      <c r="AE143" s="43">
        <f>SUM($E143:P143)</f>
        <v>99295</v>
      </c>
      <c r="AG143" s="43">
        <f t="shared" si="54"/>
        <v>67650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5"/>
        <v>6400</v>
      </c>
      <c r="F144" s="43">
        <f t="shared" si="55"/>
        <v>5992</v>
      </c>
      <c r="G144" s="43">
        <f t="shared" si="55"/>
        <v>6525</v>
      </c>
      <c r="H144" s="43">
        <f t="shared" si="55"/>
        <v>6681</v>
      </c>
      <c r="I144" s="43">
        <f t="shared" si="55"/>
        <v>7214</v>
      </c>
      <c r="J144" s="43">
        <f t="shared" si="55"/>
        <v>0</v>
      </c>
      <c r="K144" s="43">
        <f t="shared" si="55"/>
        <v>0</v>
      </c>
      <c r="L144" s="43">
        <f t="shared" si="55"/>
        <v>5648</v>
      </c>
      <c r="M144" s="43">
        <f t="shared" si="55"/>
        <v>6594</v>
      </c>
      <c r="N144" s="43">
        <f t="shared" si="55"/>
        <v>6501</v>
      </c>
      <c r="O144" s="43">
        <f t="shared" si="55"/>
        <v>5442</v>
      </c>
      <c r="P144" s="43">
        <f t="shared" si="55"/>
        <v>5033</v>
      </c>
      <c r="Q144" s="43">
        <f t="shared" si="56"/>
        <v>62030</v>
      </c>
      <c r="R144" s="44"/>
      <c r="S144" s="44"/>
      <c r="T144" s="43">
        <f>SUM($E144:E144)</f>
        <v>6400</v>
      </c>
      <c r="U144" s="43">
        <f>SUM($E144:F144)</f>
        <v>12392</v>
      </c>
      <c r="V144" s="43">
        <f>SUM($E144:G144)</f>
        <v>18917</v>
      </c>
      <c r="W144" s="43">
        <f>SUM($E144:H144)</f>
        <v>25598</v>
      </c>
      <c r="X144" s="43">
        <f>SUM($E144:I144)</f>
        <v>32812</v>
      </c>
      <c r="Y144" s="43">
        <f>SUM($E144:J144)</f>
        <v>32812</v>
      </c>
      <c r="Z144" s="43">
        <f>SUM($E144:K144)</f>
        <v>32812</v>
      </c>
      <c r="AA144" s="43">
        <f>SUM($E144:L144)</f>
        <v>38460</v>
      </c>
      <c r="AB144" s="43">
        <f>SUM($E144:M144)</f>
        <v>45054</v>
      </c>
      <c r="AC144" s="43">
        <f>SUM($E144:N144)</f>
        <v>51555</v>
      </c>
      <c r="AD144" s="43">
        <f>SUM($E144:O144)</f>
        <v>56997</v>
      </c>
      <c r="AE144" s="43">
        <f>SUM($E144:P144)</f>
        <v>62030</v>
      </c>
      <c r="AG144" s="43">
        <f t="shared" si="54"/>
        <v>38460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5"/>
        <v>5160</v>
      </c>
      <c r="F145" s="43">
        <f t="shared" si="55"/>
        <v>5039</v>
      </c>
      <c r="G145" s="43">
        <f t="shared" si="55"/>
        <v>5697</v>
      </c>
      <c r="H145" s="43">
        <f t="shared" si="55"/>
        <v>5653</v>
      </c>
      <c r="I145" s="43">
        <f t="shared" si="55"/>
        <v>6610</v>
      </c>
      <c r="J145" s="43">
        <f t="shared" si="55"/>
        <v>7399</v>
      </c>
      <c r="K145" s="43">
        <f t="shared" si="55"/>
        <v>6943</v>
      </c>
      <c r="L145" s="43">
        <f t="shared" si="55"/>
        <v>6894</v>
      </c>
      <c r="M145" s="43">
        <f t="shared" si="55"/>
        <v>7324</v>
      </c>
      <c r="N145" s="43">
        <f t="shared" si="55"/>
        <v>6526</v>
      </c>
      <c r="O145" s="43">
        <f t="shared" si="55"/>
        <v>5783</v>
      </c>
      <c r="P145" s="43">
        <f t="shared" si="55"/>
        <v>5243</v>
      </c>
      <c r="Q145" s="43">
        <f t="shared" si="56"/>
        <v>74271</v>
      </c>
      <c r="R145" s="44"/>
      <c r="S145" s="44"/>
      <c r="T145" s="43">
        <f>SUM($E145:E145)</f>
        <v>5160</v>
      </c>
      <c r="U145" s="43">
        <f>SUM($E145:F145)</f>
        <v>10199</v>
      </c>
      <c r="V145" s="43">
        <f>SUM($E145:G145)</f>
        <v>15896</v>
      </c>
      <c r="W145" s="43">
        <f>SUM($E145:H145)</f>
        <v>21549</v>
      </c>
      <c r="X145" s="43">
        <f>SUM($E145:I145)</f>
        <v>28159</v>
      </c>
      <c r="Y145" s="43">
        <f>SUM($E145:J145)</f>
        <v>35558</v>
      </c>
      <c r="Z145" s="43">
        <f>SUM($E145:K145)</f>
        <v>42501</v>
      </c>
      <c r="AA145" s="43">
        <f>SUM($E145:L145)</f>
        <v>49395</v>
      </c>
      <c r="AB145" s="43">
        <f>SUM($E145:M145)</f>
        <v>56719</v>
      </c>
      <c r="AC145" s="43">
        <f>SUM($E145:N145)</f>
        <v>63245</v>
      </c>
      <c r="AD145" s="43">
        <f>SUM($E145:O145)</f>
        <v>69028</v>
      </c>
      <c r="AE145" s="43">
        <f>SUM($E145:P145)</f>
        <v>74271</v>
      </c>
      <c r="AG145" s="43">
        <f t="shared" si="54"/>
        <v>49395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5"/>
        <v>5207</v>
      </c>
      <c r="F146" s="43">
        <f t="shared" si="55"/>
        <v>5059</v>
      </c>
      <c r="G146" s="43">
        <f t="shared" si="55"/>
        <v>5454</v>
      </c>
      <c r="H146" s="43">
        <f t="shared" si="55"/>
        <v>5285</v>
      </c>
      <c r="I146" s="43">
        <f t="shared" si="55"/>
        <v>7250</v>
      </c>
      <c r="J146" s="43">
        <f t="shared" si="55"/>
        <v>7816</v>
      </c>
      <c r="K146" s="43">
        <f t="shared" si="55"/>
        <v>7603</v>
      </c>
      <c r="L146" s="43">
        <f t="shared" si="55"/>
        <v>8695</v>
      </c>
      <c r="M146" s="43">
        <f t="shared" si="55"/>
        <v>8427</v>
      </c>
      <c r="N146" s="43">
        <f t="shared" si="55"/>
        <v>7168</v>
      </c>
      <c r="O146" s="43">
        <f t="shared" si="55"/>
        <v>6248</v>
      </c>
      <c r="P146" s="43">
        <f t="shared" si="55"/>
        <v>5280</v>
      </c>
      <c r="Q146" s="43">
        <f t="shared" si="56"/>
        <v>79492</v>
      </c>
      <c r="R146" s="44"/>
      <c r="S146" s="44"/>
      <c r="T146" s="43">
        <f>SUM($E146:E146)</f>
        <v>5207</v>
      </c>
      <c r="U146" s="43">
        <f>SUM($E146:F146)</f>
        <v>10266</v>
      </c>
      <c r="V146" s="43">
        <f>SUM($E146:G146)</f>
        <v>15720</v>
      </c>
      <c r="W146" s="43">
        <f>SUM($E146:H146)</f>
        <v>21005</v>
      </c>
      <c r="X146" s="43">
        <f>SUM($E146:I146)</f>
        <v>28255</v>
      </c>
      <c r="Y146" s="43">
        <f>SUM($E146:J146)</f>
        <v>36071</v>
      </c>
      <c r="Z146" s="43">
        <f>SUM($E146:K146)</f>
        <v>43674</v>
      </c>
      <c r="AA146" s="43">
        <f>SUM($E146:L146)</f>
        <v>52369</v>
      </c>
      <c r="AB146" s="43">
        <f>SUM($E146:M146)</f>
        <v>60796</v>
      </c>
      <c r="AC146" s="43">
        <f>SUM($E146:N146)</f>
        <v>67964</v>
      </c>
      <c r="AD146" s="43">
        <f>SUM($E146:O146)</f>
        <v>74212</v>
      </c>
      <c r="AE146" s="43">
        <f>SUM($E146:P146)</f>
        <v>79492</v>
      </c>
      <c r="AG146" s="43">
        <f t="shared" si="54"/>
        <v>52369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5"/>
        <v>5467</v>
      </c>
      <c r="F147" s="43">
        <f t="shared" si="55"/>
        <v>5255</v>
      </c>
      <c r="G147" s="43">
        <f t="shared" si="55"/>
        <v>5622</v>
      </c>
      <c r="H147" s="43">
        <f t="shared" si="55"/>
        <v>5881</v>
      </c>
      <c r="I147" s="43">
        <f t="shared" si="55"/>
        <v>7281</v>
      </c>
      <c r="J147" s="43">
        <f t="shared" si="55"/>
        <v>7808</v>
      </c>
      <c r="K147" s="43">
        <f t="shared" si="55"/>
        <v>8030</v>
      </c>
      <c r="L147" s="43">
        <f t="shared" si="55"/>
        <v>8170</v>
      </c>
      <c r="M147" s="43">
        <f t="shared" si="55"/>
        <v>7342</v>
      </c>
      <c r="N147" s="43">
        <f t="shared" si="55"/>
        <v>7353</v>
      </c>
      <c r="O147" s="43">
        <f t="shared" si="55"/>
        <v>6084</v>
      </c>
      <c r="P147" s="43">
        <f t="shared" si="55"/>
        <v>4914</v>
      </c>
      <c r="Q147" s="43">
        <f t="shared" si="56"/>
        <v>79207</v>
      </c>
      <c r="R147" s="44"/>
      <c r="S147" s="44"/>
      <c r="T147" s="43">
        <f>SUM($E147:E147)</f>
        <v>5467</v>
      </c>
      <c r="U147" s="43">
        <f>SUM($E147:F147)</f>
        <v>10722</v>
      </c>
      <c r="V147" s="43">
        <f>SUM($E147:G147)</f>
        <v>16344</v>
      </c>
      <c r="W147" s="43">
        <f>SUM($E147:H147)</f>
        <v>22225</v>
      </c>
      <c r="X147" s="43">
        <f>SUM($E147:I147)</f>
        <v>29506</v>
      </c>
      <c r="Y147" s="43">
        <f>SUM($E147:J147)</f>
        <v>37314</v>
      </c>
      <c r="Z147" s="43">
        <f>SUM($E147:K147)</f>
        <v>45344</v>
      </c>
      <c r="AA147" s="43">
        <f>SUM($E147:L147)</f>
        <v>53514</v>
      </c>
      <c r="AB147" s="43">
        <f>SUM($E147:M147)</f>
        <v>60856</v>
      </c>
      <c r="AC147" s="43">
        <f>SUM($E147:N147)</f>
        <v>68209</v>
      </c>
      <c r="AD147" s="43">
        <f>SUM($E147:O147)</f>
        <v>74293</v>
      </c>
      <c r="AE147" s="43">
        <f>SUM($E147:P147)</f>
        <v>79207</v>
      </c>
      <c r="AG147" s="43">
        <f t="shared" si="54"/>
        <v>53514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5"/>
        <v>5504</v>
      </c>
      <c r="F148" s="43">
        <f t="shared" si="55"/>
        <v>5231</v>
      </c>
      <c r="G148" s="43">
        <f t="shared" si="55"/>
        <v>5147</v>
      </c>
      <c r="H148" s="43">
        <f t="shared" si="55"/>
        <v>5675</v>
      </c>
      <c r="I148" s="43">
        <f t="shared" si="55"/>
        <v>7160</v>
      </c>
      <c r="J148" s="43">
        <f t="shared" si="55"/>
        <v>7077</v>
      </c>
      <c r="K148" s="43">
        <f t="shared" si="55"/>
        <v>8345</v>
      </c>
      <c r="L148" s="43">
        <f t="shared" si="55"/>
        <v>7807</v>
      </c>
      <c r="M148" s="43">
        <f t="shared" si="55"/>
        <v>7412</v>
      </c>
      <c r="N148" s="43">
        <f t="shared" si="55"/>
        <v>6734</v>
      </c>
      <c r="O148" s="43">
        <f t="shared" si="55"/>
        <v>5597</v>
      </c>
      <c r="P148" s="43">
        <f t="shared" si="55"/>
        <v>4824</v>
      </c>
      <c r="Q148" s="43">
        <f t="shared" si="56"/>
        <v>76513</v>
      </c>
      <c r="R148" s="44"/>
      <c r="S148" s="44"/>
      <c r="T148" s="43">
        <f>SUM($E148:E148)</f>
        <v>5504</v>
      </c>
      <c r="U148" s="43">
        <f>SUM($E148:F148)</f>
        <v>10735</v>
      </c>
      <c r="V148" s="43">
        <f>SUM($E148:G148)</f>
        <v>15882</v>
      </c>
      <c r="W148" s="43">
        <f>SUM($E148:H148)</f>
        <v>21557</v>
      </c>
      <c r="X148" s="43">
        <f>SUM($E148:I148)</f>
        <v>28717</v>
      </c>
      <c r="Y148" s="43">
        <f>SUM($E148:J148)</f>
        <v>35794</v>
      </c>
      <c r="Z148" s="43">
        <f>SUM($E148:K148)</f>
        <v>44139</v>
      </c>
      <c r="AA148" s="43">
        <f>SUM($E148:L148)</f>
        <v>51946</v>
      </c>
      <c r="AB148" s="43">
        <f>SUM($E148:M148)</f>
        <v>59358</v>
      </c>
      <c r="AC148" s="43">
        <f>SUM($E148:N148)</f>
        <v>66092</v>
      </c>
      <c r="AD148" s="43">
        <f>SUM($E148:O148)</f>
        <v>71689</v>
      </c>
      <c r="AE148" s="43">
        <f>SUM($E148:P148)</f>
        <v>76513</v>
      </c>
      <c r="AG148" s="43">
        <f t="shared" si="54"/>
        <v>51946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5"/>
        <v>4984</v>
      </c>
      <c r="F149" s="43">
        <f t="shared" si="55"/>
        <v>4486</v>
      </c>
      <c r="G149" s="43">
        <f t="shared" si="55"/>
        <v>4412</v>
      </c>
      <c r="H149" s="43">
        <f t="shared" si="55"/>
        <v>5414</v>
      </c>
      <c r="I149" s="43">
        <f t="shared" si="55"/>
        <v>5774</v>
      </c>
      <c r="J149" s="43">
        <f t="shared" si="55"/>
        <v>6222</v>
      </c>
      <c r="K149" s="43">
        <f t="shared" si="55"/>
        <v>6449</v>
      </c>
      <c r="L149" s="43">
        <f t="shared" si="55"/>
        <v>6383</v>
      </c>
      <c r="M149" s="43">
        <f t="shared" si="55"/>
        <v>6547</v>
      </c>
      <c r="N149" s="43">
        <f t="shared" si="55"/>
        <v>6148</v>
      </c>
      <c r="O149" s="43">
        <f t="shared" si="55"/>
        <v>4732</v>
      </c>
      <c r="P149" s="43">
        <f t="shared" si="55"/>
        <v>4440</v>
      </c>
      <c r="Q149" s="43">
        <f t="shared" si="56"/>
        <v>65991</v>
      </c>
      <c r="R149" s="44"/>
      <c r="S149" s="44"/>
      <c r="T149" s="43">
        <f>SUM($E149:E149)</f>
        <v>4984</v>
      </c>
      <c r="U149" s="43">
        <f>SUM($E149:F149)</f>
        <v>9470</v>
      </c>
      <c r="V149" s="43">
        <f>SUM($E149:G149)</f>
        <v>13882</v>
      </c>
      <c r="W149" s="43">
        <f>SUM($E149:H149)</f>
        <v>19296</v>
      </c>
      <c r="X149" s="43">
        <f>SUM($E149:I149)</f>
        <v>25070</v>
      </c>
      <c r="Y149" s="43">
        <f>SUM($E149:J149)</f>
        <v>31292</v>
      </c>
      <c r="Z149" s="43">
        <f>SUM($E149:K149)</f>
        <v>37741</v>
      </c>
      <c r="AA149" s="43">
        <f>SUM($E149:L149)</f>
        <v>44124</v>
      </c>
      <c r="AB149" s="43">
        <f>SUM($E149:M149)</f>
        <v>50671</v>
      </c>
      <c r="AC149" s="43">
        <f>SUM($E149:N149)</f>
        <v>56819</v>
      </c>
      <c r="AD149" s="43">
        <f>SUM($E149:O149)</f>
        <v>61551</v>
      </c>
      <c r="AE149" s="43">
        <f>SUM($E149:P149)</f>
        <v>65991</v>
      </c>
      <c r="AG149" s="43">
        <f t="shared" si="54"/>
        <v>44124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5"/>
        <v>4351</v>
      </c>
      <c r="F150" s="43">
        <f t="shared" si="55"/>
        <v>4212</v>
      </c>
      <c r="G150" s="43">
        <f t="shared" si="55"/>
        <v>4450</v>
      </c>
      <c r="H150" s="43">
        <f t="shared" si="55"/>
        <v>4521</v>
      </c>
      <c r="I150" s="43">
        <f t="shared" si="55"/>
        <v>5980</v>
      </c>
      <c r="J150" s="43">
        <f t="shared" si="55"/>
        <v>6351</v>
      </c>
      <c r="K150" s="43">
        <f t="shared" si="55"/>
        <v>6271</v>
      </c>
      <c r="L150" s="43">
        <f t="shared" si="55"/>
        <v>6369</v>
      </c>
      <c r="M150" s="43">
        <f t="shared" si="55"/>
        <v>6475</v>
      </c>
      <c r="N150" s="43">
        <f t="shared" si="55"/>
        <v>6122</v>
      </c>
      <c r="O150" s="43">
        <f t="shared" si="55"/>
        <v>5477</v>
      </c>
      <c r="P150" s="43">
        <f t="shared" si="55"/>
        <v>5212</v>
      </c>
      <c r="Q150" s="43">
        <f t="shared" si="56"/>
        <v>65791</v>
      </c>
      <c r="R150" s="44"/>
      <c r="S150" s="44"/>
      <c r="T150" s="43">
        <f>SUM($E150:E150)</f>
        <v>4351</v>
      </c>
      <c r="U150" s="43">
        <f>SUM($E150:F150)</f>
        <v>8563</v>
      </c>
      <c r="V150" s="43">
        <f>SUM($E150:G150)</f>
        <v>13013</v>
      </c>
      <c r="W150" s="43">
        <f>SUM($E150:H150)</f>
        <v>17534</v>
      </c>
      <c r="X150" s="43">
        <f>SUM($E150:I150)</f>
        <v>23514</v>
      </c>
      <c r="Y150" s="43">
        <f>SUM($E150:J150)</f>
        <v>29865</v>
      </c>
      <c r="Z150" s="43">
        <f>SUM($E150:K150)</f>
        <v>36136</v>
      </c>
      <c r="AA150" s="43">
        <f>SUM($E150:L150)</f>
        <v>42505</v>
      </c>
      <c r="AB150" s="43">
        <f>SUM($E150:M150)</f>
        <v>48980</v>
      </c>
      <c r="AC150" s="43">
        <f>SUM($E150:N150)</f>
        <v>55102</v>
      </c>
      <c r="AD150" s="43">
        <f>SUM($E150:O150)</f>
        <v>60579</v>
      </c>
      <c r="AE150" s="43">
        <f>SUM($E150:P150)</f>
        <v>65791</v>
      </c>
      <c r="AG150" s="43">
        <f t="shared" si="54"/>
        <v>42505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4488</v>
      </c>
      <c r="F151" s="43">
        <f t="shared" si="57"/>
        <v>4446</v>
      </c>
      <c r="G151" s="43">
        <f t="shared" si="57"/>
        <v>4868</v>
      </c>
      <c r="H151" s="43">
        <f t="shared" si="57"/>
        <v>4815</v>
      </c>
      <c r="I151" s="43">
        <f t="shared" si="57"/>
        <v>6111</v>
      </c>
      <c r="J151" s="43">
        <f t="shared" si="57"/>
        <v>6726</v>
      </c>
      <c r="K151" s="43">
        <f t="shared" si="57"/>
        <v>5936</v>
      </c>
      <c r="L151" s="43">
        <f t="shared" si="57"/>
        <v>5990</v>
      </c>
      <c r="M151" s="43">
        <f t="shared" si="57"/>
        <v>6476</v>
      </c>
      <c r="N151" s="43">
        <f t="shared" si="57"/>
        <v>7110</v>
      </c>
      <c r="O151" s="43">
        <f t="shared" si="57"/>
        <v>5878</v>
      </c>
      <c r="P151" s="43">
        <f t="shared" si="57"/>
        <v>4985</v>
      </c>
      <c r="Q151" s="43">
        <f t="shared" ref="Q151:Q154" si="58">SUM(E151:P151)</f>
        <v>67829</v>
      </c>
      <c r="R151" s="44"/>
      <c r="S151" s="44"/>
      <c r="T151" s="43">
        <f>SUM($E151:E151)</f>
        <v>4488</v>
      </c>
      <c r="U151" s="43">
        <f>SUM($E151:F151)</f>
        <v>8934</v>
      </c>
      <c r="V151" s="43">
        <f>SUM($E151:G151)</f>
        <v>13802</v>
      </c>
      <c r="W151" s="43">
        <f>SUM($E151:H151)</f>
        <v>18617</v>
      </c>
      <c r="X151" s="43">
        <f>SUM($E151:I151)</f>
        <v>24728</v>
      </c>
      <c r="Y151" s="43">
        <f>SUM($E151:J151)</f>
        <v>31454</v>
      </c>
      <c r="Z151" s="43">
        <f>SUM($E151:K151)</f>
        <v>37390</v>
      </c>
      <c r="AA151" s="43">
        <f>SUM($E151:L151)</f>
        <v>43380</v>
      </c>
      <c r="AB151" s="43">
        <f>SUM($E151:M151)</f>
        <v>49856</v>
      </c>
      <c r="AC151" s="43">
        <f>SUM($E151:N151)</f>
        <v>56966</v>
      </c>
      <c r="AD151" s="43">
        <f>SUM($E151:O151)</f>
        <v>62844</v>
      </c>
      <c r="AE151" s="43">
        <f>SUM($E151:P151)</f>
        <v>67829</v>
      </c>
      <c r="AG151" s="43">
        <f t="shared" si="54"/>
        <v>43380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4964</v>
      </c>
      <c r="F152" s="43">
        <f t="shared" si="57"/>
        <v>4816</v>
      </c>
      <c r="G152" s="43">
        <f t="shared" si="57"/>
        <v>5108</v>
      </c>
      <c r="H152" s="43">
        <f t="shared" si="57"/>
        <v>5304</v>
      </c>
      <c r="I152" s="43">
        <f t="shared" si="57"/>
        <v>6399</v>
      </c>
      <c r="J152" s="43">
        <f t="shared" si="57"/>
        <v>6929</v>
      </c>
      <c r="K152" s="43">
        <f t="shared" si="57"/>
        <v>6492</v>
      </c>
      <c r="L152" s="43">
        <f t="shared" si="57"/>
        <v>6583</v>
      </c>
      <c r="M152" s="43">
        <f t="shared" si="57"/>
        <v>7129</v>
      </c>
      <c r="N152" s="43">
        <f t="shared" si="57"/>
        <v>6918</v>
      </c>
      <c r="O152" s="43">
        <f t="shared" si="57"/>
        <v>5865</v>
      </c>
      <c r="P152" s="43">
        <f t="shared" si="57"/>
        <v>4646</v>
      </c>
      <c r="Q152" s="43">
        <f t="shared" ref="Q152" si="59">SUM(E152:P152)</f>
        <v>71153</v>
      </c>
      <c r="R152" s="44"/>
      <c r="S152" s="44"/>
      <c r="T152" s="43">
        <f>SUM($E152:E152)</f>
        <v>4964</v>
      </c>
      <c r="U152" s="43">
        <f>SUM($E152:F152)</f>
        <v>9780</v>
      </c>
      <c r="V152" s="43">
        <f>SUM($E152:G152)</f>
        <v>14888</v>
      </c>
      <c r="W152" s="43">
        <f>SUM($E152:H152)</f>
        <v>20192</v>
      </c>
      <c r="X152" s="43">
        <f>SUM($E152:I152)</f>
        <v>26591</v>
      </c>
      <c r="Y152" s="43">
        <f>SUM($E152:J152)</f>
        <v>33520</v>
      </c>
      <c r="Z152" s="43">
        <f>SUM($E152:K152)</f>
        <v>40012</v>
      </c>
      <c r="AA152" s="43">
        <f>SUM($E152:L152)</f>
        <v>46595</v>
      </c>
      <c r="AB152" s="43">
        <f>SUM($E152:M152)</f>
        <v>53724</v>
      </c>
      <c r="AC152" s="43">
        <f>SUM($E152:N152)</f>
        <v>60642</v>
      </c>
      <c r="AD152" s="43">
        <f>SUM($E152:O152)</f>
        <v>66507</v>
      </c>
      <c r="AE152" s="43">
        <f>SUM($E152:P152)</f>
        <v>71153</v>
      </c>
      <c r="AG152" s="43">
        <f t="shared" si="54"/>
        <v>46595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4798</v>
      </c>
      <c r="F153" s="43">
        <f t="shared" si="57"/>
        <v>4132</v>
      </c>
      <c r="G153" s="43">
        <f t="shared" si="57"/>
        <v>5003</v>
      </c>
      <c r="H153" s="43">
        <f t="shared" si="57"/>
        <v>5331</v>
      </c>
      <c r="I153" s="43">
        <f t="shared" si="57"/>
        <v>7373</v>
      </c>
      <c r="J153" s="43">
        <f t="shared" si="57"/>
        <v>7669</v>
      </c>
      <c r="K153" s="43">
        <f t="shared" si="57"/>
        <v>7615</v>
      </c>
      <c r="L153" s="43">
        <f t="shared" si="57"/>
        <v>8013</v>
      </c>
      <c r="M153" s="43">
        <f t="shared" si="57"/>
        <v>7501</v>
      </c>
      <c r="N153" s="43">
        <f t="shared" si="57"/>
        <v>7451</v>
      </c>
      <c r="O153" s="43">
        <f t="shared" si="57"/>
        <v>5871</v>
      </c>
      <c r="P153" s="43">
        <f t="shared" si="57"/>
        <v>4591</v>
      </c>
      <c r="Q153" s="43">
        <f t="shared" si="58"/>
        <v>75348</v>
      </c>
      <c r="R153" s="44"/>
      <c r="S153" s="44"/>
      <c r="T153" s="43">
        <f>SUM($E153:E153)</f>
        <v>4798</v>
      </c>
      <c r="U153" s="43">
        <f>SUM($E153:F153)</f>
        <v>8930</v>
      </c>
      <c r="V153" s="43">
        <f>SUM($E153:G153)</f>
        <v>13933</v>
      </c>
      <c r="W153" s="43">
        <f>SUM($E153:H153)</f>
        <v>19264</v>
      </c>
      <c r="X153" s="43">
        <f>SUM($E153:I153)</f>
        <v>26637</v>
      </c>
      <c r="Y153" s="43">
        <f>SUM($E153:J153)</f>
        <v>34306</v>
      </c>
      <c r="Z153" s="43">
        <f>SUM($E153:K153)</f>
        <v>41921</v>
      </c>
      <c r="AA153" s="43">
        <f>SUM($E153:L153)</f>
        <v>49934</v>
      </c>
      <c r="AB153" s="43">
        <f>SUM($E153:M153)</f>
        <v>57435</v>
      </c>
      <c r="AC153" s="43">
        <f>SUM($E153:N153)</f>
        <v>64886</v>
      </c>
      <c r="AD153" s="43">
        <f>SUM($E153:O153)</f>
        <v>70757</v>
      </c>
      <c r="AE153" s="43">
        <f>SUM($E153:P153)</f>
        <v>75348</v>
      </c>
      <c r="AG153" s="43">
        <f t="shared" si="54"/>
        <v>49934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4714</v>
      </c>
      <c r="F154" s="43">
        <f t="shared" si="57"/>
        <v>4693</v>
      </c>
      <c r="G154" s="43">
        <f t="shared" si="57"/>
        <v>4693</v>
      </c>
      <c r="H154" s="43">
        <f t="shared" si="57"/>
        <v>4983</v>
      </c>
      <c r="I154" s="43">
        <f t="shared" si="57"/>
        <v>6669</v>
      </c>
      <c r="J154" s="43">
        <f t="shared" si="57"/>
        <v>6759</v>
      </c>
      <c r="K154" s="43">
        <f t="shared" si="57"/>
        <v>6949</v>
      </c>
      <c r="L154" s="43">
        <f t="shared" si="57"/>
        <v>6453</v>
      </c>
      <c r="M154" s="43">
        <f t="shared" si="57"/>
        <v>6681</v>
      </c>
      <c r="N154" s="43">
        <f t="shared" si="57"/>
        <v>6614</v>
      </c>
      <c r="O154" s="43">
        <f t="shared" si="57"/>
        <v>5126</v>
      </c>
      <c r="P154" s="43">
        <f t="shared" si="57"/>
        <v>4738</v>
      </c>
      <c r="Q154" s="43">
        <f t="shared" si="58"/>
        <v>69072</v>
      </c>
      <c r="R154" s="44"/>
      <c r="S154" s="44"/>
      <c r="T154" s="43">
        <f>SUM($E154:E154)</f>
        <v>4714</v>
      </c>
      <c r="U154" s="43">
        <f>SUM($E154:F154)</f>
        <v>9407</v>
      </c>
      <c r="V154" s="43">
        <f>SUM($E154:G154)</f>
        <v>14100</v>
      </c>
      <c r="W154" s="43">
        <f>SUM($E154:H154)</f>
        <v>19083</v>
      </c>
      <c r="X154" s="43">
        <f>SUM($E154:I154)</f>
        <v>25752</v>
      </c>
      <c r="Y154" s="43">
        <f>SUM($E154:J154)</f>
        <v>32511</v>
      </c>
      <c r="Z154" s="43">
        <f>SUM($E154:K154)</f>
        <v>39460</v>
      </c>
      <c r="AA154" s="43">
        <f>SUM($E154:L154)</f>
        <v>45913</v>
      </c>
      <c r="AB154" s="43">
        <f>SUM($E154:M154)</f>
        <v>52594</v>
      </c>
      <c r="AC154" s="43">
        <f>SUM($E154:N154)</f>
        <v>59208</v>
      </c>
      <c r="AD154" s="43">
        <f>SUM($E154:O154)</f>
        <v>64334</v>
      </c>
      <c r="AE154" s="43">
        <f>SUM($E154:P154)</f>
        <v>69072</v>
      </c>
      <c r="AG154" s="43">
        <f t="shared" si="54"/>
        <v>45913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4714</v>
      </c>
      <c r="F155" s="43">
        <f t="shared" si="57"/>
        <v>4265</v>
      </c>
      <c r="G155" s="43">
        <f t="shared" si="57"/>
        <v>3998</v>
      </c>
      <c r="H155" s="43">
        <f t="shared" si="57"/>
        <v>3635</v>
      </c>
      <c r="I155" s="43">
        <f t="shared" si="57"/>
        <v>4831</v>
      </c>
      <c r="J155" s="43">
        <f t="shared" si="57"/>
        <v>5218</v>
      </c>
      <c r="K155" s="43">
        <f t="shared" si="57"/>
        <v>4868</v>
      </c>
      <c r="L155" s="43">
        <f t="shared" si="57"/>
        <v>5086</v>
      </c>
      <c r="M155" s="43">
        <f t="shared" si="57"/>
        <v>5445</v>
      </c>
      <c r="N155" s="43">
        <f t="shared" si="57"/>
        <v>5476</v>
      </c>
      <c r="O155" s="43">
        <f t="shared" si="57"/>
        <v>5181</v>
      </c>
      <c r="P155" s="43">
        <f t="shared" si="57"/>
        <v>5218</v>
      </c>
      <c r="Q155" s="43">
        <f t="shared" ref="Q155" si="60">SUM(E155:P155)</f>
        <v>57935</v>
      </c>
      <c r="R155" s="44"/>
      <c r="S155" s="44"/>
      <c r="T155" s="43">
        <f>SUM($E155:E155)</f>
        <v>4714</v>
      </c>
      <c r="U155" s="43">
        <f>SUM($E155:F155)</f>
        <v>8979</v>
      </c>
      <c r="V155" s="43">
        <f>SUM($E155:G155)</f>
        <v>12977</v>
      </c>
      <c r="W155" s="43">
        <f>SUM($E155:H155)</f>
        <v>16612</v>
      </c>
      <c r="X155" s="43">
        <f>SUM($E155:I155)</f>
        <v>21443</v>
      </c>
      <c r="Y155" s="43">
        <f>SUM($E155:J155)</f>
        <v>26661</v>
      </c>
      <c r="Z155" s="43">
        <f>SUM($E155:K155)</f>
        <v>31529</v>
      </c>
      <c r="AA155" s="43">
        <f>SUM($E155:L155)</f>
        <v>36615</v>
      </c>
      <c r="AB155" s="43">
        <f>SUM($E155:M155)</f>
        <v>42060</v>
      </c>
      <c r="AC155" s="43">
        <f>SUM($E155:N155)</f>
        <v>47536</v>
      </c>
      <c r="AD155" s="43">
        <f>SUM($E155:O155)</f>
        <v>52717</v>
      </c>
      <c r="AE155" s="43">
        <f>SUM($E155:P155)</f>
        <v>57935</v>
      </c>
      <c r="AG155" s="43">
        <f t="shared" si="54"/>
        <v>36615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3942</v>
      </c>
      <c r="F156" s="43">
        <f t="shared" si="57"/>
        <v>3794</v>
      </c>
      <c r="G156" s="43">
        <f t="shared" si="57"/>
        <v>4783</v>
      </c>
      <c r="H156" s="43">
        <f t="shared" si="57"/>
        <v>4569</v>
      </c>
      <c r="I156" s="43">
        <f t="shared" si="57"/>
        <v>4941</v>
      </c>
      <c r="J156" s="43">
        <f t="shared" si="57"/>
        <v>5461</v>
      </c>
      <c r="K156" s="43">
        <f t="shared" si="57"/>
        <v>5112</v>
      </c>
      <c r="L156" s="43">
        <f t="shared" si="57"/>
        <v>5534</v>
      </c>
      <c r="M156" s="43">
        <f t="shared" si="57"/>
        <v>5722</v>
      </c>
      <c r="N156" s="43">
        <f t="shared" si="57"/>
        <v>5795</v>
      </c>
      <c r="O156" s="43">
        <f t="shared" si="57"/>
        <v>5588</v>
      </c>
      <c r="P156" s="43">
        <f t="shared" si="57"/>
        <v>4505</v>
      </c>
      <c r="Q156" s="43">
        <f t="shared" ref="Q156:Q157" si="61">SUM(E156:P156)</f>
        <v>59746</v>
      </c>
      <c r="R156" s="44"/>
      <c r="S156" s="44"/>
      <c r="T156" s="43">
        <f>SUM($E156:E156)</f>
        <v>3942</v>
      </c>
      <c r="U156" s="43">
        <f>SUM($E156:F156)</f>
        <v>7736</v>
      </c>
      <c r="V156" s="43">
        <f>SUM($E156:G156)</f>
        <v>12519</v>
      </c>
      <c r="W156" s="43">
        <f>SUM($E156:H156)</f>
        <v>17088</v>
      </c>
      <c r="X156" s="43">
        <f>SUM($E156:I156)</f>
        <v>22029</v>
      </c>
      <c r="Y156" s="43">
        <f>SUM($E156:J156)</f>
        <v>27490</v>
      </c>
      <c r="Z156" s="43">
        <f>SUM($E156:K156)</f>
        <v>32602</v>
      </c>
      <c r="AA156" s="43">
        <f>SUM($E156:L156)</f>
        <v>38136</v>
      </c>
      <c r="AB156" s="43">
        <f>SUM($E156:M156)</f>
        <v>43858</v>
      </c>
      <c r="AC156" s="43">
        <f>SUM($E156:N156)</f>
        <v>49653</v>
      </c>
      <c r="AD156" s="43">
        <f>SUM($E156:O156)</f>
        <v>55241</v>
      </c>
      <c r="AE156" s="43">
        <f>SUM($E156:P156)</f>
        <v>59746</v>
      </c>
      <c r="AG156" s="43">
        <f t="shared" si="54"/>
        <v>38136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3977</v>
      </c>
      <c r="F157" s="43">
        <f t="shared" si="57"/>
        <v>3721</v>
      </c>
      <c r="G157" s="43">
        <f t="shared" si="57"/>
        <v>4703</v>
      </c>
      <c r="H157" s="43">
        <f t="shared" si="57"/>
        <v>4192</v>
      </c>
      <c r="I157" s="43">
        <f t="shared" si="57"/>
        <v>5221</v>
      </c>
      <c r="J157" s="43">
        <f t="shared" si="57"/>
        <v>6093</v>
      </c>
      <c r="K157" s="43">
        <f t="shared" si="57"/>
        <v>5888</v>
      </c>
      <c r="L157" s="43">
        <f t="shared" si="57"/>
        <v>5730</v>
      </c>
      <c r="M157" s="43">
        <f t="shared" si="57"/>
        <v>6510</v>
      </c>
      <c r="N157" s="43">
        <f t="shared" si="57"/>
        <v>6071</v>
      </c>
      <c r="O157" s="43">
        <f t="shared" si="57"/>
        <v>5539</v>
      </c>
      <c r="P157" s="43">
        <f t="shared" si="57"/>
        <v>4733</v>
      </c>
      <c r="Q157" s="43">
        <f t="shared" si="61"/>
        <v>62378</v>
      </c>
      <c r="R157" s="44"/>
      <c r="S157" s="44"/>
      <c r="T157" s="43">
        <f>SUM($E157:E157)</f>
        <v>3977</v>
      </c>
      <c r="U157" s="43">
        <f>SUM($E157:F157)</f>
        <v>7698</v>
      </c>
      <c r="V157" s="43">
        <f>SUM($E157:G157)</f>
        <v>12401</v>
      </c>
      <c r="W157" s="43">
        <f>SUM($E157:H157)</f>
        <v>16593</v>
      </c>
      <c r="X157" s="43">
        <f>SUM($E157:I157)</f>
        <v>21814</v>
      </c>
      <c r="Y157" s="43">
        <f>SUM($E157:J157)</f>
        <v>27907</v>
      </c>
      <c r="Z157" s="43">
        <f>SUM($E157:K157)</f>
        <v>33795</v>
      </c>
      <c r="AA157" s="43">
        <f>SUM($E157:L157)</f>
        <v>39525</v>
      </c>
      <c r="AB157" s="43">
        <f>SUM($E157:M157)</f>
        <v>46035</v>
      </c>
      <c r="AC157" s="43">
        <f>SUM($E157:N157)</f>
        <v>52106</v>
      </c>
      <c r="AD157" s="43">
        <f>SUM($E157:O157)</f>
        <v>57645</v>
      </c>
      <c r="AE157" s="43">
        <f>SUM($E157:P157)</f>
        <v>62378</v>
      </c>
      <c r="AG157" s="43">
        <f t="shared" si="54"/>
        <v>39525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4299</v>
      </c>
      <c r="F158" s="43">
        <f t="shared" si="57"/>
        <v>3839</v>
      </c>
      <c r="G158" s="43">
        <f t="shared" si="57"/>
        <v>4565</v>
      </c>
      <c r="H158" s="43">
        <f t="shared" si="57"/>
        <v>4456</v>
      </c>
      <c r="I158" s="43">
        <f t="shared" si="57"/>
        <v>6129</v>
      </c>
      <c r="J158" s="43">
        <f t="shared" si="57"/>
        <v>6206</v>
      </c>
      <c r="K158" s="43">
        <f t="shared" si="57"/>
        <v>5646</v>
      </c>
      <c r="L158" s="43">
        <f t="shared" si="57"/>
        <v>5753</v>
      </c>
      <c r="M158" s="43">
        <f t="shared" si="57"/>
        <v>6202</v>
      </c>
      <c r="N158" s="43">
        <f t="shared" si="57"/>
        <v>6592</v>
      </c>
      <c r="O158" s="43">
        <f t="shared" si="57"/>
        <v>5207</v>
      </c>
      <c r="P158" s="43">
        <f t="shared" si="57"/>
        <v>4434</v>
      </c>
      <c r="Q158" s="43">
        <f t="shared" ref="Q158:Q159" si="62">SUM(E158:P158)</f>
        <v>63328</v>
      </c>
      <c r="R158" s="44"/>
      <c r="S158" s="44"/>
      <c r="T158" s="43">
        <f>SUM($E158:E158)</f>
        <v>4299</v>
      </c>
      <c r="U158" s="43">
        <f>SUM($E158:F158)</f>
        <v>8138</v>
      </c>
      <c r="V158" s="43">
        <f>SUM($E158:G158)</f>
        <v>12703</v>
      </c>
      <c r="W158" s="43">
        <f>SUM($E158:H158)</f>
        <v>17159</v>
      </c>
      <c r="X158" s="43">
        <f>SUM($E158:I158)</f>
        <v>23288</v>
      </c>
      <c r="Y158" s="43">
        <f>SUM($E158:J158)</f>
        <v>29494</v>
      </c>
      <c r="Z158" s="43">
        <f>SUM($E158:K158)</f>
        <v>35140</v>
      </c>
      <c r="AA158" s="43">
        <f>SUM($E158:L158)</f>
        <v>40893</v>
      </c>
      <c r="AB158" s="43">
        <f>SUM($E158:M158)</f>
        <v>47095</v>
      </c>
      <c r="AC158" s="43">
        <f>SUM($E158:N158)</f>
        <v>53687</v>
      </c>
      <c r="AD158" s="43">
        <f>SUM($E158:O158)</f>
        <v>58894</v>
      </c>
      <c r="AE158" s="43">
        <f>SUM($E158:P158)</f>
        <v>63328</v>
      </c>
      <c r="AG158" s="43">
        <f t="shared" si="54"/>
        <v>40893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4718</v>
      </c>
      <c r="F159" s="43">
        <f t="shared" si="57"/>
        <v>4223</v>
      </c>
      <c r="G159" s="43">
        <f t="shared" si="57"/>
        <v>4251</v>
      </c>
      <c r="H159" s="43">
        <f t="shared" si="57"/>
        <v>4747</v>
      </c>
      <c r="I159" s="43">
        <f t="shared" si="57"/>
        <v>5967</v>
      </c>
      <c r="J159" s="43">
        <f t="shared" si="57"/>
        <v>6156</v>
      </c>
      <c r="K159" s="43">
        <f t="shared" si="57"/>
        <v>6371</v>
      </c>
      <c r="L159" s="43">
        <f t="shared" si="57"/>
        <v>5849</v>
      </c>
      <c r="M159" s="43">
        <f t="shared" si="57"/>
        <v>6408</v>
      </c>
      <c r="N159" s="43">
        <f t="shared" si="57"/>
        <v>6668</v>
      </c>
      <c r="O159" s="43">
        <f t="shared" si="57"/>
        <v>5759</v>
      </c>
      <c r="P159" s="43">
        <f t="shared" si="57"/>
        <v>4175</v>
      </c>
      <c r="Q159" s="43">
        <f t="shared" si="62"/>
        <v>65292</v>
      </c>
      <c r="R159" s="44"/>
      <c r="S159" s="44"/>
      <c r="T159" s="43">
        <f>SUM($E159:E159)</f>
        <v>4718</v>
      </c>
      <c r="U159" s="43">
        <f>SUM($E159:F159)</f>
        <v>8941</v>
      </c>
      <c r="V159" s="43">
        <f>SUM($E159:G159)</f>
        <v>13192</v>
      </c>
      <c r="W159" s="43">
        <f>SUM($E159:H159)</f>
        <v>17939</v>
      </c>
      <c r="X159" s="43">
        <f>SUM($E159:I159)</f>
        <v>23906</v>
      </c>
      <c r="Y159" s="43">
        <f>SUM($E159:J159)</f>
        <v>30062</v>
      </c>
      <c r="Z159" s="43">
        <f>SUM($E159:K159)</f>
        <v>36433</v>
      </c>
      <c r="AA159" s="43">
        <f>SUM($E159:L159)</f>
        <v>42282</v>
      </c>
      <c r="AB159" s="43">
        <f>SUM($E159:M159)</f>
        <v>48690</v>
      </c>
      <c r="AC159" s="43">
        <f>SUM($E159:N159)</f>
        <v>55358</v>
      </c>
      <c r="AD159" s="43">
        <f>SUM($E159:O159)</f>
        <v>61117</v>
      </c>
      <c r="AE159" s="43">
        <f>SUM($E159:P159)</f>
        <v>65292</v>
      </c>
      <c r="AG159" s="43">
        <f t="shared" si="54"/>
        <v>42282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4211</v>
      </c>
      <c r="F160" s="43">
        <f t="shared" si="57"/>
        <v>4038</v>
      </c>
      <c r="G160" s="43">
        <f t="shared" si="57"/>
        <v>3878</v>
      </c>
      <c r="H160" s="43">
        <f t="shared" si="57"/>
        <v>4136</v>
      </c>
      <c r="I160" s="43">
        <f t="shared" si="57"/>
        <v>5055</v>
      </c>
      <c r="J160" s="43">
        <f t="shared" si="57"/>
        <v>5064</v>
      </c>
      <c r="K160" s="43">
        <f t="shared" si="57"/>
        <v>4892</v>
      </c>
      <c r="L160" s="43">
        <f t="shared" si="57"/>
        <v>4161</v>
      </c>
      <c r="M160" s="43">
        <f t="shared" si="57"/>
        <v>4864</v>
      </c>
      <c r="N160" s="43">
        <f t="shared" si="57"/>
        <v>5394</v>
      </c>
      <c r="O160" s="43">
        <f t="shared" si="57"/>
        <v>4292</v>
      </c>
      <c r="P160" s="43">
        <f t="shared" si="57"/>
        <v>4139</v>
      </c>
      <c r="Q160" s="43">
        <f t="shared" ref="Q160" si="63">SUM(E160:P160)</f>
        <v>54124</v>
      </c>
      <c r="R160" s="44"/>
      <c r="S160" s="44"/>
      <c r="T160" s="43">
        <f>SUM($E160:E160)</f>
        <v>4211</v>
      </c>
      <c r="U160" s="43">
        <f>SUM($E160:F160)</f>
        <v>8249</v>
      </c>
      <c r="V160" s="43">
        <f>SUM($E160:G160)</f>
        <v>12127</v>
      </c>
      <c r="W160" s="43">
        <f>SUM($E160:H160)</f>
        <v>16263</v>
      </c>
      <c r="X160" s="43">
        <f>SUM($E160:I160)</f>
        <v>21318</v>
      </c>
      <c r="Y160" s="43">
        <f>SUM($E160:J160)</f>
        <v>26382</v>
      </c>
      <c r="Z160" s="43">
        <f>SUM($E160:K160)</f>
        <v>31274</v>
      </c>
      <c r="AA160" s="43">
        <f>SUM($E160:L160)</f>
        <v>35435</v>
      </c>
      <c r="AB160" s="43">
        <f>SUM($E160:M160)</f>
        <v>40299</v>
      </c>
      <c r="AC160" s="43">
        <f>SUM($E160:N160)</f>
        <v>45693</v>
      </c>
      <c r="AD160" s="43">
        <f>SUM($E160:O160)</f>
        <v>49985</v>
      </c>
      <c r="AE160" s="43">
        <f>SUM($E160:P160)</f>
        <v>54124</v>
      </c>
      <c r="AG160" s="43">
        <f t="shared" si="54"/>
        <v>35435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3974</v>
      </c>
      <c r="F161" s="43">
        <f t="shared" si="57"/>
        <v>3813</v>
      </c>
      <c r="G161" s="43">
        <f t="shared" si="57"/>
        <v>3992</v>
      </c>
      <c r="H161" s="43">
        <f t="shared" si="57"/>
        <v>4290</v>
      </c>
      <c r="I161" s="43">
        <f t="shared" si="57"/>
        <v>5055</v>
      </c>
      <c r="J161" s="43">
        <f t="shared" si="57"/>
        <v>5308</v>
      </c>
      <c r="K161" s="43">
        <f t="shared" si="57"/>
        <v>5362</v>
      </c>
      <c r="L161" s="43">
        <f t="shared" si="57"/>
        <v>4677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ref="Q161" si="64">SUM(E161:P161)</f>
        <v>36471</v>
      </c>
      <c r="R161" s="44"/>
      <c r="S161" s="44"/>
      <c r="T161" s="43">
        <f>SUM($E161:E161)</f>
        <v>3974</v>
      </c>
      <c r="U161" s="43">
        <f>SUM($E161:F161)</f>
        <v>7787</v>
      </c>
      <c r="V161" s="43">
        <f>SUM($E161:G161)</f>
        <v>11779</v>
      </c>
      <c r="W161" s="43">
        <f>SUM($E161:H161)</f>
        <v>16069</v>
      </c>
      <c r="X161" s="43">
        <f>SUM($E161:I161)</f>
        <v>21124</v>
      </c>
      <c r="Y161" s="43">
        <f>SUM($E161:J161)</f>
        <v>26432</v>
      </c>
      <c r="Z161" s="43">
        <f>SUM($E161:K161)</f>
        <v>31794</v>
      </c>
      <c r="AA161" s="43">
        <f>SUM($E161:L161)</f>
        <v>36471</v>
      </c>
      <c r="AB161" s="43">
        <f>SUM($E161:M161)</f>
        <v>36471</v>
      </c>
      <c r="AC161" s="43">
        <f>SUM($E161:N161)</f>
        <v>36471</v>
      </c>
      <c r="AD161" s="43">
        <f>SUM($E161:O161)</f>
        <v>36471</v>
      </c>
      <c r="AE161" s="43">
        <f>SUM($E161:P161)</f>
        <v>36471</v>
      </c>
      <c r="AG161" s="43">
        <f t="shared" si="54"/>
        <v>36471</v>
      </c>
    </row>
    <row r="162" spans="1:33" ht="15.2" customHeight="1">
      <c r="R162" s="44"/>
      <c r="S162" s="44"/>
      <c r="AG162" s="43">
        <f t="shared" si="54"/>
        <v>0</v>
      </c>
    </row>
    <row r="163" spans="1:33" ht="15.2" customHeight="1">
      <c r="R163" s="19"/>
      <c r="S163" s="19"/>
      <c r="AG163" s="43">
        <f t="shared" si="54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5">SUMIFS(E$11:E$115,$A$11:$A$115,$A164,$C$11:$C$115,$C164)</f>
        <v>0</v>
      </c>
      <c r="F164" s="43">
        <f t="shared" si="65"/>
        <v>0</v>
      </c>
      <c r="G164" s="43">
        <f t="shared" si="65"/>
        <v>0</v>
      </c>
      <c r="H164" s="43">
        <f t="shared" si="65"/>
        <v>0</v>
      </c>
      <c r="I164" s="43">
        <f t="shared" si="65"/>
        <v>0</v>
      </c>
      <c r="J164" s="43">
        <f t="shared" si="65"/>
        <v>0</v>
      </c>
      <c r="K164" s="43">
        <f t="shared" si="65"/>
        <v>0</v>
      </c>
      <c r="L164" s="43">
        <f t="shared" si="65"/>
        <v>0</v>
      </c>
      <c r="M164" s="43">
        <f t="shared" si="65"/>
        <v>0</v>
      </c>
      <c r="N164" s="43">
        <f t="shared" si="65"/>
        <v>0</v>
      </c>
      <c r="O164" s="43">
        <f t="shared" si="65"/>
        <v>0</v>
      </c>
      <c r="P164" s="43">
        <f t="shared" si="65"/>
        <v>0</v>
      </c>
      <c r="Q164" s="43">
        <f t="shared" ref="Q164:Q177" si="66">SUM(E164:P164)</f>
        <v>0</v>
      </c>
      <c r="R164" s="19"/>
      <c r="S164" s="19"/>
      <c r="T164" s="43">
        <f>SUM($E164:E164)</f>
        <v>0</v>
      </c>
      <c r="U164" s="43">
        <f>SUM($E164:F164)</f>
        <v>0</v>
      </c>
      <c r="V164" s="43">
        <f>SUM($E164:G164)</f>
        <v>0</v>
      </c>
      <c r="W164" s="43">
        <f>SUM($E164:H164)</f>
        <v>0</v>
      </c>
      <c r="X164" s="43">
        <f>SUM($E164:I164)</f>
        <v>0</v>
      </c>
      <c r="Y164" s="43">
        <f>SUM($E164:J164)</f>
        <v>0</v>
      </c>
      <c r="Z164" s="43">
        <f>SUM($E164:K164)</f>
        <v>0</v>
      </c>
      <c r="AA164" s="43">
        <f>SUM($E164:L164)</f>
        <v>0</v>
      </c>
      <c r="AB164" s="43">
        <f>SUM($E164:M164)</f>
        <v>0</v>
      </c>
      <c r="AC164" s="43">
        <f>SUM($E164:N164)</f>
        <v>0</v>
      </c>
      <c r="AD164" s="43">
        <f>SUM($E164:O164)</f>
        <v>0</v>
      </c>
      <c r="AE164" s="43">
        <f>SUM($E164:P164)</f>
        <v>0</v>
      </c>
      <c r="AG164" s="43">
        <f t="shared" si="54"/>
        <v>0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5"/>
        <v>0</v>
      </c>
      <c r="F165" s="43">
        <f t="shared" si="65"/>
        <v>0</v>
      </c>
      <c r="G165" s="43">
        <f t="shared" si="65"/>
        <v>0</v>
      </c>
      <c r="H165" s="43">
        <f t="shared" si="65"/>
        <v>0</v>
      </c>
      <c r="I165" s="43">
        <f t="shared" si="65"/>
        <v>0</v>
      </c>
      <c r="J165" s="43">
        <f t="shared" si="65"/>
        <v>0</v>
      </c>
      <c r="K165" s="43">
        <f t="shared" si="65"/>
        <v>0</v>
      </c>
      <c r="L165" s="43">
        <f t="shared" si="65"/>
        <v>0</v>
      </c>
      <c r="M165" s="43">
        <f t="shared" si="65"/>
        <v>0</v>
      </c>
      <c r="N165" s="43">
        <f t="shared" si="65"/>
        <v>0</v>
      </c>
      <c r="O165" s="43">
        <f t="shared" si="65"/>
        <v>0</v>
      </c>
      <c r="P165" s="43">
        <f t="shared" si="65"/>
        <v>0</v>
      </c>
      <c r="Q165" s="43">
        <f t="shared" si="66"/>
        <v>0</v>
      </c>
      <c r="R165" s="19"/>
      <c r="S165" s="19"/>
      <c r="T165" s="43">
        <f>SUM($E165:E165)</f>
        <v>0</v>
      </c>
      <c r="U165" s="43">
        <f>SUM($E165:F165)</f>
        <v>0</v>
      </c>
      <c r="V165" s="43">
        <f>SUM($E165:G165)</f>
        <v>0</v>
      </c>
      <c r="W165" s="43">
        <f>SUM($E165:H165)</f>
        <v>0</v>
      </c>
      <c r="X165" s="43">
        <f>SUM($E165:I165)</f>
        <v>0</v>
      </c>
      <c r="Y165" s="43">
        <f>SUM($E165:J165)</f>
        <v>0</v>
      </c>
      <c r="Z165" s="43">
        <f>SUM($E165:K165)</f>
        <v>0</v>
      </c>
      <c r="AA165" s="43">
        <f>SUM($E165:L165)</f>
        <v>0</v>
      </c>
      <c r="AB165" s="43">
        <f>SUM($E165:M165)</f>
        <v>0</v>
      </c>
      <c r="AC165" s="43">
        <f>SUM($E165:N165)</f>
        <v>0</v>
      </c>
      <c r="AD165" s="43">
        <f>SUM($E165:O165)</f>
        <v>0</v>
      </c>
      <c r="AE165" s="43">
        <f>SUM($E165:P165)</f>
        <v>0</v>
      </c>
      <c r="AG165" s="43">
        <f t="shared" si="54"/>
        <v>0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5"/>
        <v>0</v>
      </c>
      <c r="F166" s="43">
        <f t="shared" si="65"/>
        <v>0</v>
      </c>
      <c r="G166" s="43">
        <f t="shared" si="65"/>
        <v>0</v>
      </c>
      <c r="H166" s="43">
        <f t="shared" si="65"/>
        <v>0</v>
      </c>
      <c r="I166" s="43">
        <f t="shared" si="65"/>
        <v>0</v>
      </c>
      <c r="J166" s="43">
        <f t="shared" si="65"/>
        <v>0</v>
      </c>
      <c r="K166" s="43">
        <f t="shared" si="65"/>
        <v>0</v>
      </c>
      <c r="L166" s="43">
        <f t="shared" si="65"/>
        <v>0</v>
      </c>
      <c r="M166" s="43">
        <f t="shared" si="65"/>
        <v>0</v>
      </c>
      <c r="N166" s="43">
        <f t="shared" si="65"/>
        <v>0</v>
      </c>
      <c r="O166" s="43">
        <f t="shared" si="65"/>
        <v>0</v>
      </c>
      <c r="P166" s="43">
        <f t="shared" si="65"/>
        <v>0</v>
      </c>
      <c r="Q166" s="43">
        <f t="shared" si="66"/>
        <v>0</v>
      </c>
      <c r="R166" s="19"/>
      <c r="S166" s="19"/>
      <c r="T166" s="43">
        <f>SUM($E166:E166)</f>
        <v>0</v>
      </c>
      <c r="U166" s="43">
        <f>SUM($E166:F166)</f>
        <v>0</v>
      </c>
      <c r="V166" s="43">
        <f>SUM($E166:G166)</f>
        <v>0</v>
      </c>
      <c r="W166" s="43">
        <f>SUM($E166:H166)</f>
        <v>0</v>
      </c>
      <c r="X166" s="43">
        <f>SUM($E166:I166)</f>
        <v>0</v>
      </c>
      <c r="Y166" s="43">
        <f>SUM($E166:J166)</f>
        <v>0</v>
      </c>
      <c r="Z166" s="43">
        <f>SUM($E166:K166)</f>
        <v>0</v>
      </c>
      <c r="AA166" s="43">
        <f>SUM($E166:L166)</f>
        <v>0</v>
      </c>
      <c r="AB166" s="43">
        <f>SUM($E166:M166)</f>
        <v>0</v>
      </c>
      <c r="AC166" s="43">
        <f>SUM($E166:N166)</f>
        <v>0</v>
      </c>
      <c r="AD166" s="43">
        <f>SUM($E166:O166)</f>
        <v>0</v>
      </c>
      <c r="AE166" s="43">
        <f>SUM($E166:P166)</f>
        <v>0</v>
      </c>
      <c r="AG166" s="43">
        <f t="shared" si="54"/>
        <v>0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65"/>
        <v>0</v>
      </c>
      <c r="F167" s="43">
        <f t="shared" si="65"/>
        <v>0</v>
      </c>
      <c r="G167" s="43">
        <f t="shared" si="65"/>
        <v>0</v>
      </c>
      <c r="H167" s="43">
        <f t="shared" si="65"/>
        <v>0</v>
      </c>
      <c r="I167" s="43">
        <f t="shared" si="65"/>
        <v>0</v>
      </c>
      <c r="J167" s="43">
        <f t="shared" si="65"/>
        <v>0</v>
      </c>
      <c r="K167" s="43">
        <f t="shared" si="65"/>
        <v>0</v>
      </c>
      <c r="L167" s="43">
        <f t="shared" si="65"/>
        <v>0</v>
      </c>
      <c r="M167" s="43">
        <f t="shared" si="65"/>
        <v>0</v>
      </c>
      <c r="N167" s="43">
        <f t="shared" si="65"/>
        <v>0</v>
      </c>
      <c r="O167" s="43">
        <f t="shared" si="65"/>
        <v>0</v>
      </c>
      <c r="P167" s="43">
        <f t="shared" si="65"/>
        <v>0</v>
      </c>
      <c r="Q167" s="43">
        <f t="shared" si="66"/>
        <v>0</v>
      </c>
      <c r="R167" s="19"/>
      <c r="S167" s="19"/>
      <c r="T167" s="43">
        <f>SUM($E167:E167)</f>
        <v>0</v>
      </c>
      <c r="U167" s="43">
        <f>SUM($E167:F167)</f>
        <v>0</v>
      </c>
      <c r="V167" s="43">
        <f>SUM($E167:G167)</f>
        <v>0</v>
      </c>
      <c r="W167" s="43">
        <f>SUM($E167:H167)</f>
        <v>0</v>
      </c>
      <c r="X167" s="43">
        <f>SUM($E167:I167)</f>
        <v>0</v>
      </c>
      <c r="Y167" s="43">
        <f>SUM($E167:J167)</f>
        <v>0</v>
      </c>
      <c r="Z167" s="43">
        <f>SUM($E167:K167)</f>
        <v>0</v>
      </c>
      <c r="AA167" s="43">
        <f>SUM($E167:L167)</f>
        <v>0</v>
      </c>
      <c r="AB167" s="43">
        <f>SUM($E167:M167)</f>
        <v>0</v>
      </c>
      <c r="AC167" s="43">
        <f>SUM($E167:N167)</f>
        <v>0</v>
      </c>
      <c r="AD167" s="43">
        <f>SUM($E167:O167)</f>
        <v>0</v>
      </c>
      <c r="AE167" s="43">
        <f>SUM($E167:P167)</f>
        <v>0</v>
      </c>
      <c r="AG167" s="43">
        <f t="shared" si="54"/>
        <v>0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5"/>
        <v>0</v>
      </c>
      <c r="F168" s="43">
        <f t="shared" si="65"/>
        <v>0</v>
      </c>
      <c r="G168" s="43">
        <f t="shared" si="65"/>
        <v>0</v>
      </c>
      <c r="H168" s="43">
        <f t="shared" si="65"/>
        <v>0</v>
      </c>
      <c r="I168" s="43">
        <f t="shared" si="65"/>
        <v>0</v>
      </c>
      <c r="J168" s="43">
        <f t="shared" si="65"/>
        <v>0</v>
      </c>
      <c r="K168" s="43">
        <f t="shared" si="65"/>
        <v>0</v>
      </c>
      <c r="L168" s="43">
        <f t="shared" si="65"/>
        <v>0</v>
      </c>
      <c r="M168" s="43">
        <f t="shared" si="65"/>
        <v>0</v>
      </c>
      <c r="N168" s="43">
        <f t="shared" si="65"/>
        <v>0</v>
      </c>
      <c r="O168" s="43">
        <f t="shared" si="65"/>
        <v>0</v>
      </c>
      <c r="P168" s="43">
        <f t="shared" si="65"/>
        <v>0</v>
      </c>
      <c r="Q168" s="43">
        <f t="shared" si="66"/>
        <v>0</v>
      </c>
      <c r="R168" s="19"/>
      <c r="S168" s="19"/>
      <c r="T168" s="43">
        <f>SUM($E168:E168)</f>
        <v>0</v>
      </c>
      <c r="U168" s="43">
        <f>SUM($E168:F168)</f>
        <v>0</v>
      </c>
      <c r="V168" s="43">
        <f>SUM($E168:G168)</f>
        <v>0</v>
      </c>
      <c r="W168" s="43">
        <f>SUM($E168:H168)</f>
        <v>0</v>
      </c>
      <c r="X168" s="43">
        <f>SUM($E168:I168)</f>
        <v>0</v>
      </c>
      <c r="Y168" s="43">
        <f>SUM($E168:J168)</f>
        <v>0</v>
      </c>
      <c r="Z168" s="43">
        <f>SUM($E168:K168)</f>
        <v>0</v>
      </c>
      <c r="AA168" s="43">
        <f>SUM($E168:L168)</f>
        <v>0</v>
      </c>
      <c r="AB168" s="43">
        <f>SUM($E168:M168)</f>
        <v>0</v>
      </c>
      <c r="AC168" s="43">
        <f>SUM($E168:N168)</f>
        <v>0</v>
      </c>
      <c r="AD168" s="43">
        <f>SUM($E168:O168)</f>
        <v>0</v>
      </c>
      <c r="AE168" s="43">
        <f>SUM($E168:P168)</f>
        <v>0</v>
      </c>
      <c r="AG168" s="43">
        <f t="shared" si="54"/>
        <v>0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5"/>
        <v>0</v>
      </c>
      <c r="F169" s="43">
        <f t="shared" si="65"/>
        <v>0</v>
      </c>
      <c r="G169" s="43">
        <f t="shared" si="65"/>
        <v>0</v>
      </c>
      <c r="H169" s="43">
        <f t="shared" si="65"/>
        <v>0</v>
      </c>
      <c r="I169" s="43">
        <f t="shared" si="65"/>
        <v>0</v>
      </c>
      <c r="J169" s="43">
        <f t="shared" si="65"/>
        <v>0</v>
      </c>
      <c r="K169" s="43">
        <f t="shared" si="65"/>
        <v>0</v>
      </c>
      <c r="L169" s="43">
        <f t="shared" si="65"/>
        <v>0</v>
      </c>
      <c r="M169" s="43">
        <f t="shared" si="65"/>
        <v>0</v>
      </c>
      <c r="N169" s="43">
        <f t="shared" si="65"/>
        <v>0</v>
      </c>
      <c r="O169" s="43">
        <f t="shared" si="65"/>
        <v>0</v>
      </c>
      <c r="P169" s="43">
        <f t="shared" si="65"/>
        <v>0</v>
      </c>
      <c r="Q169" s="43">
        <f t="shared" si="66"/>
        <v>0</v>
      </c>
      <c r="R169" s="19"/>
      <c r="S169" s="19"/>
      <c r="T169" s="43">
        <f>SUM($E169:E169)</f>
        <v>0</v>
      </c>
      <c r="U169" s="43">
        <f>SUM($E169:F169)</f>
        <v>0</v>
      </c>
      <c r="V169" s="43">
        <f>SUM($E169:G169)</f>
        <v>0</v>
      </c>
      <c r="W169" s="43">
        <f>SUM($E169:H169)</f>
        <v>0</v>
      </c>
      <c r="X169" s="43">
        <f>SUM($E169:I169)</f>
        <v>0</v>
      </c>
      <c r="Y169" s="43">
        <f>SUM($E169:J169)</f>
        <v>0</v>
      </c>
      <c r="Z169" s="43">
        <f>SUM($E169:K169)</f>
        <v>0</v>
      </c>
      <c r="AA169" s="43">
        <f>SUM($E169:L169)</f>
        <v>0</v>
      </c>
      <c r="AB169" s="43">
        <f>SUM($E169:M169)</f>
        <v>0</v>
      </c>
      <c r="AC169" s="43">
        <f>SUM($E169:N169)</f>
        <v>0</v>
      </c>
      <c r="AD169" s="43">
        <f>SUM($E169:O169)</f>
        <v>0</v>
      </c>
      <c r="AE169" s="43">
        <f>SUM($E169:P169)</f>
        <v>0</v>
      </c>
      <c r="AG169" s="43">
        <f t="shared" si="54"/>
        <v>0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5"/>
        <v>0</v>
      </c>
      <c r="F170" s="43">
        <f t="shared" si="65"/>
        <v>0</v>
      </c>
      <c r="G170" s="43">
        <f t="shared" si="65"/>
        <v>0</v>
      </c>
      <c r="H170" s="43">
        <f t="shared" si="65"/>
        <v>0</v>
      </c>
      <c r="I170" s="43">
        <f t="shared" si="65"/>
        <v>0</v>
      </c>
      <c r="J170" s="43">
        <f t="shared" si="65"/>
        <v>0</v>
      </c>
      <c r="K170" s="43">
        <f t="shared" si="65"/>
        <v>0</v>
      </c>
      <c r="L170" s="43">
        <f t="shared" si="65"/>
        <v>0</v>
      </c>
      <c r="M170" s="43">
        <f t="shared" si="65"/>
        <v>0</v>
      </c>
      <c r="N170" s="43">
        <f t="shared" si="65"/>
        <v>0</v>
      </c>
      <c r="O170" s="43">
        <f t="shared" si="65"/>
        <v>0</v>
      </c>
      <c r="P170" s="43">
        <f t="shared" si="65"/>
        <v>0</v>
      </c>
      <c r="Q170" s="43">
        <f t="shared" si="66"/>
        <v>0</v>
      </c>
      <c r="R170" s="19"/>
      <c r="S170" s="19"/>
      <c r="T170" s="43">
        <f>SUM($E170:E170)</f>
        <v>0</v>
      </c>
      <c r="U170" s="43">
        <f>SUM($E170:F170)</f>
        <v>0</v>
      </c>
      <c r="V170" s="43">
        <f>SUM($E170:G170)</f>
        <v>0</v>
      </c>
      <c r="W170" s="43">
        <f>SUM($E170:H170)</f>
        <v>0</v>
      </c>
      <c r="X170" s="43">
        <f>SUM($E170:I170)</f>
        <v>0</v>
      </c>
      <c r="Y170" s="43">
        <f>SUM($E170:J170)</f>
        <v>0</v>
      </c>
      <c r="Z170" s="43">
        <f>SUM($E170:K170)</f>
        <v>0</v>
      </c>
      <c r="AA170" s="43">
        <f>SUM($E170:L170)</f>
        <v>0</v>
      </c>
      <c r="AB170" s="43">
        <f>SUM($E170:M170)</f>
        <v>0</v>
      </c>
      <c r="AC170" s="43">
        <f>SUM($E170:N170)</f>
        <v>0</v>
      </c>
      <c r="AD170" s="43">
        <f>SUM($E170:O170)</f>
        <v>0</v>
      </c>
      <c r="AE170" s="43">
        <f>SUM($E170:P170)</f>
        <v>0</v>
      </c>
      <c r="AG170" s="43">
        <f t="shared" si="54"/>
        <v>0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5"/>
        <v>0</v>
      </c>
      <c r="F171" s="43">
        <f t="shared" si="65"/>
        <v>0</v>
      </c>
      <c r="G171" s="43">
        <f t="shared" si="65"/>
        <v>0</v>
      </c>
      <c r="H171" s="43">
        <f t="shared" si="65"/>
        <v>0</v>
      </c>
      <c r="I171" s="43">
        <f t="shared" si="65"/>
        <v>0</v>
      </c>
      <c r="J171" s="43">
        <f t="shared" si="65"/>
        <v>0</v>
      </c>
      <c r="K171" s="43">
        <f t="shared" si="65"/>
        <v>0</v>
      </c>
      <c r="L171" s="43">
        <f t="shared" si="65"/>
        <v>0</v>
      </c>
      <c r="M171" s="43">
        <f t="shared" si="65"/>
        <v>0</v>
      </c>
      <c r="N171" s="43">
        <f t="shared" si="65"/>
        <v>0</v>
      </c>
      <c r="O171" s="43">
        <f t="shared" si="65"/>
        <v>0</v>
      </c>
      <c r="P171" s="43">
        <f t="shared" si="65"/>
        <v>0</v>
      </c>
      <c r="Q171" s="43">
        <f t="shared" ref="Q171:Q173" si="67">SUM(E171:P171)</f>
        <v>0</v>
      </c>
      <c r="R171" s="19"/>
      <c r="S171" s="19"/>
      <c r="T171" s="43">
        <f>SUM($E171:E171)</f>
        <v>0</v>
      </c>
      <c r="U171" s="43">
        <f>SUM($E171:F171)</f>
        <v>0</v>
      </c>
      <c r="V171" s="43">
        <f>SUM($E171:G171)</f>
        <v>0</v>
      </c>
      <c r="W171" s="43">
        <f>SUM($E171:H171)</f>
        <v>0</v>
      </c>
      <c r="X171" s="43">
        <f>SUM($E171:I171)</f>
        <v>0</v>
      </c>
      <c r="Y171" s="43">
        <f>SUM($E171:J171)</f>
        <v>0</v>
      </c>
      <c r="Z171" s="43">
        <f>SUM($E171:K171)</f>
        <v>0</v>
      </c>
      <c r="AA171" s="43">
        <f>SUM($E171:L171)</f>
        <v>0</v>
      </c>
      <c r="AB171" s="43">
        <f>SUM($E171:M171)</f>
        <v>0</v>
      </c>
      <c r="AC171" s="43">
        <f>SUM($E171:N171)</f>
        <v>0</v>
      </c>
      <c r="AD171" s="43">
        <f>SUM($E171:O171)</f>
        <v>0</v>
      </c>
      <c r="AE171" s="43">
        <f>SUM($E171:P171)</f>
        <v>0</v>
      </c>
      <c r="AG171" s="43">
        <f t="shared" si="54"/>
        <v>0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5"/>
        <v>0</v>
      </c>
      <c r="F172" s="43">
        <f t="shared" si="65"/>
        <v>0</v>
      </c>
      <c r="G172" s="43">
        <f t="shared" si="65"/>
        <v>0</v>
      </c>
      <c r="H172" s="43">
        <f t="shared" si="65"/>
        <v>0</v>
      </c>
      <c r="I172" s="43">
        <f t="shared" si="65"/>
        <v>0</v>
      </c>
      <c r="J172" s="43">
        <f t="shared" si="65"/>
        <v>0</v>
      </c>
      <c r="K172" s="43">
        <f t="shared" si="65"/>
        <v>0</v>
      </c>
      <c r="L172" s="43">
        <f t="shared" si="65"/>
        <v>0</v>
      </c>
      <c r="M172" s="43">
        <f t="shared" si="65"/>
        <v>0</v>
      </c>
      <c r="N172" s="43">
        <f t="shared" si="65"/>
        <v>0</v>
      </c>
      <c r="O172" s="43">
        <f t="shared" si="65"/>
        <v>0</v>
      </c>
      <c r="P172" s="43">
        <f t="shared" si="65"/>
        <v>0</v>
      </c>
      <c r="Q172" s="43">
        <f t="shared" si="67"/>
        <v>0</v>
      </c>
      <c r="R172" s="19"/>
      <c r="S172" s="19"/>
      <c r="T172" s="43">
        <f>SUM($E172:E172)</f>
        <v>0</v>
      </c>
      <c r="U172" s="43">
        <f>SUM($E172:F172)</f>
        <v>0</v>
      </c>
      <c r="V172" s="43">
        <f>SUM($E172:G172)</f>
        <v>0</v>
      </c>
      <c r="W172" s="43">
        <f>SUM($E172:H172)</f>
        <v>0</v>
      </c>
      <c r="X172" s="43">
        <f>SUM($E172:I172)</f>
        <v>0</v>
      </c>
      <c r="Y172" s="43">
        <f>SUM($E172:J172)</f>
        <v>0</v>
      </c>
      <c r="Z172" s="43">
        <f>SUM($E172:K172)</f>
        <v>0</v>
      </c>
      <c r="AA172" s="43">
        <f>SUM($E172:L172)</f>
        <v>0</v>
      </c>
      <c r="AB172" s="43">
        <f>SUM($E172:M172)</f>
        <v>0</v>
      </c>
      <c r="AC172" s="43">
        <f>SUM($E172:N172)</f>
        <v>0</v>
      </c>
      <c r="AD172" s="43">
        <f>SUM($E172:O172)</f>
        <v>0</v>
      </c>
      <c r="AE172" s="43">
        <f>SUM($E172:P172)</f>
        <v>0</v>
      </c>
      <c r="AG172" s="43">
        <f t="shared" si="54"/>
        <v>0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5"/>
        <v>0</v>
      </c>
      <c r="F173" s="43">
        <f t="shared" si="65"/>
        <v>0</v>
      </c>
      <c r="G173" s="43">
        <f t="shared" si="65"/>
        <v>0</v>
      </c>
      <c r="H173" s="43">
        <f t="shared" si="65"/>
        <v>0</v>
      </c>
      <c r="I173" s="43">
        <f t="shared" si="65"/>
        <v>0</v>
      </c>
      <c r="J173" s="43">
        <f t="shared" si="65"/>
        <v>0</v>
      </c>
      <c r="K173" s="43">
        <f t="shared" si="65"/>
        <v>0</v>
      </c>
      <c r="L173" s="43">
        <f t="shared" si="65"/>
        <v>0</v>
      </c>
      <c r="M173" s="43">
        <f t="shared" si="65"/>
        <v>0</v>
      </c>
      <c r="N173" s="43">
        <f t="shared" si="65"/>
        <v>0</v>
      </c>
      <c r="O173" s="43">
        <f t="shared" si="65"/>
        <v>0</v>
      </c>
      <c r="P173" s="43">
        <f t="shared" si="65"/>
        <v>0</v>
      </c>
      <c r="Q173" s="43">
        <f t="shared" si="67"/>
        <v>0</v>
      </c>
      <c r="R173" s="19"/>
      <c r="S173" s="19"/>
      <c r="T173" s="43">
        <f>SUM($E173:E173)</f>
        <v>0</v>
      </c>
      <c r="U173" s="43">
        <f>SUM($E173:F173)</f>
        <v>0</v>
      </c>
      <c r="V173" s="43">
        <f>SUM($E173:G173)</f>
        <v>0</v>
      </c>
      <c r="W173" s="43">
        <f>SUM($E173:H173)</f>
        <v>0</v>
      </c>
      <c r="X173" s="43">
        <f>SUM($E173:I173)</f>
        <v>0</v>
      </c>
      <c r="Y173" s="43">
        <f>SUM($E173:J173)</f>
        <v>0</v>
      </c>
      <c r="Z173" s="43">
        <f>SUM($E173:K173)</f>
        <v>0</v>
      </c>
      <c r="AA173" s="43">
        <f>SUM($E173:L173)</f>
        <v>0</v>
      </c>
      <c r="AB173" s="43">
        <f>SUM($E173:M173)</f>
        <v>0</v>
      </c>
      <c r="AC173" s="43">
        <f>SUM($E173:N173)</f>
        <v>0</v>
      </c>
      <c r="AD173" s="43">
        <f>SUM($E173:O173)</f>
        <v>0</v>
      </c>
      <c r="AE173" s="43">
        <f>SUM($E173:P173)</f>
        <v>0</v>
      </c>
      <c r="AG173" s="43">
        <f t="shared" si="54"/>
        <v>0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8">SUMIFS(E$11:E$115,$A$11:$A$115,$A174,$C$11:$C$115,$C174)</f>
        <v>0</v>
      </c>
      <c r="F174" s="43">
        <f t="shared" si="68"/>
        <v>0</v>
      </c>
      <c r="G174" s="43">
        <f t="shared" si="68"/>
        <v>0</v>
      </c>
      <c r="H174" s="43">
        <f t="shared" si="68"/>
        <v>0</v>
      </c>
      <c r="I174" s="43">
        <f t="shared" si="68"/>
        <v>0</v>
      </c>
      <c r="J174" s="43">
        <f t="shared" si="68"/>
        <v>0</v>
      </c>
      <c r="K174" s="43">
        <f t="shared" si="68"/>
        <v>0</v>
      </c>
      <c r="L174" s="43">
        <f t="shared" si="68"/>
        <v>0</v>
      </c>
      <c r="M174" s="43">
        <f t="shared" si="68"/>
        <v>0</v>
      </c>
      <c r="N174" s="43">
        <f t="shared" si="68"/>
        <v>0</v>
      </c>
      <c r="O174" s="43">
        <f t="shared" si="68"/>
        <v>0</v>
      </c>
      <c r="P174" s="43">
        <f t="shared" si="68"/>
        <v>0</v>
      </c>
      <c r="Q174" s="43">
        <f t="shared" si="66"/>
        <v>0</v>
      </c>
      <c r="R174" s="19"/>
      <c r="S174" s="19"/>
      <c r="T174" s="43">
        <f>SUM($E174:E174)</f>
        <v>0</v>
      </c>
      <c r="U174" s="43">
        <f>SUM($E174:F174)</f>
        <v>0</v>
      </c>
      <c r="V174" s="43">
        <f>SUM($E174:G174)</f>
        <v>0</v>
      </c>
      <c r="W174" s="43">
        <f>SUM($E174:H174)</f>
        <v>0</v>
      </c>
      <c r="X174" s="43">
        <f>SUM($E174:I174)</f>
        <v>0</v>
      </c>
      <c r="Y174" s="43">
        <f>SUM($E174:J174)</f>
        <v>0</v>
      </c>
      <c r="Z174" s="43">
        <f>SUM($E174:K174)</f>
        <v>0</v>
      </c>
      <c r="AA174" s="43">
        <f>SUM($E174:L174)</f>
        <v>0</v>
      </c>
      <c r="AB174" s="43">
        <f>SUM($E174:M174)</f>
        <v>0</v>
      </c>
      <c r="AC174" s="43">
        <f>SUM($E174:N174)</f>
        <v>0</v>
      </c>
      <c r="AD174" s="43">
        <f>SUM($E174:O174)</f>
        <v>0</v>
      </c>
      <c r="AE174" s="43">
        <f>SUM($E174:P174)</f>
        <v>0</v>
      </c>
      <c r="AG174" s="43">
        <f t="shared" si="54"/>
        <v>0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8"/>
        <v>0</v>
      </c>
      <c r="F175" s="43">
        <f t="shared" si="68"/>
        <v>0</v>
      </c>
      <c r="G175" s="43">
        <f t="shared" si="68"/>
        <v>0</v>
      </c>
      <c r="H175" s="43">
        <f t="shared" si="68"/>
        <v>0</v>
      </c>
      <c r="I175" s="43">
        <f t="shared" si="68"/>
        <v>0</v>
      </c>
      <c r="J175" s="43">
        <f t="shared" si="68"/>
        <v>0</v>
      </c>
      <c r="K175" s="43">
        <f t="shared" si="68"/>
        <v>0</v>
      </c>
      <c r="L175" s="43">
        <f t="shared" si="68"/>
        <v>0</v>
      </c>
      <c r="M175" s="43">
        <f t="shared" si="68"/>
        <v>0</v>
      </c>
      <c r="N175" s="43">
        <f t="shared" si="68"/>
        <v>0</v>
      </c>
      <c r="O175" s="43">
        <f t="shared" si="68"/>
        <v>0</v>
      </c>
      <c r="P175" s="43">
        <f t="shared" si="68"/>
        <v>0</v>
      </c>
      <c r="Q175" s="43">
        <f t="shared" ref="Q175" si="69">SUM(E175:P175)</f>
        <v>0</v>
      </c>
      <c r="R175" s="19"/>
      <c r="S175" s="19"/>
      <c r="T175" s="43">
        <f>SUM($E175:E175)</f>
        <v>0</v>
      </c>
      <c r="U175" s="43">
        <f>SUM($E175:F175)</f>
        <v>0</v>
      </c>
      <c r="V175" s="43">
        <f>SUM($E175:G175)</f>
        <v>0</v>
      </c>
      <c r="W175" s="43">
        <f>SUM($E175:H175)</f>
        <v>0</v>
      </c>
      <c r="X175" s="43">
        <f>SUM($E175:I175)</f>
        <v>0</v>
      </c>
      <c r="Y175" s="43">
        <f>SUM($E175:J175)</f>
        <v>0</v>
      </c>
      <c r="Z175" s="43">
        <f>SUM($E175:K175)</f>
        <v>0</v>
      </c>
      <c r="AA175" s="43">
        <f>SUM($E175:L175)</f>
        <v>0</v>
      </c>
      <c r="AB175" s="43">
        <f>SUM($E175:M175)</f>
        <v>0</v>
      </c>
      <c r="AC175" s="43">
        <f>SUM($E175:N175)</f>
        <v>0</v>
      </c>
      <c r="AD175" s="43">
        <f>SUM($E175:O175)</f>
        <v>0</v>
      </c>
      <c r="AE175" s="43">
        <f>SUM($E175:P175)</f>
        <v>0</v>
      </c>
      <c r="AG175" s="43">
        <f t="shared" si="54"/>
        <v>0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8"/>
        <v>0</v>
      </c>
      <c r="F176" s="43">
        <f t="shared" si="68"/>
        <v>0</v>
      </c>
      <c r="G176" s="43">
        <f t="shared" si="68"/>
        <v>0</v>
      </c>
      <c r="H176" s="43">
        <f t="shared" si="68"/>
        <v>0</v>
      </c>
      <c r="I176" s="43">
        <f t="shared" si="68"/>
        <v>0</v>
      </c>
      <c r="J176" s="43">
        <f t="shared" si="68"/>
        <v>0</v>
      </c>
      <c r="K176" s="43">
        <f t="shared" si="68"/>
        <v>0</v>
      </c>
      <c r="L176" s="43">
        <f t="shared" si="68"/>
        <v>0</v>
      </c>
      <c r="M176" s="43">
        <f t="shared" si="68"/>
        <v>0</v>
      </c>
      <c r="N176" s="43">
        <f t="shared" si="68"/>
        <v>0</v>
      </c>
      <c r="O176" s="43">
        <f t="shared" si="68"/>
        <v>0</v>
      </c>
      <c r="P176" s="43">
        <f t="shared" si="68"/>
        <v>0</v>
      </c>
      <c r="Q176" s="43">
        <f t="shared" si="66"/>
        <v>0</v>
      </c>
      <c r="R176" s="19"/>
      <c r="S176" s="19"/>
      <c r="T176" s="43">
        <f>SUM($E176:E176)</f>
        <v>0</v>
      </c>
      <c r="U176" s="43">
        <f>SUM($E176:F176)</f>
        <v>0</v>
      </c>
      <c r="V176" s="43">
        <f>SUM($E176:G176)</f>
        <v>0</v>
      </c>
      <c r="W176" s="43">
        <f>SUM($E176:H176)</f>
        <v>0</v>
      </c>
      <c r="X176" s="43">
        <f>SUM($E176:I176)</f>
        <v>0</v>
      </c>
      <c r="Y176" s="43">
        <f>SUM($E176:J176)</f>
        <v>0</v>
      </c>
      <c r="Z176" s="43">
        <f>SUM($E176:K176)</f>
        <v>0</v>
      </c>
      <c r="AA176" s="43">
        <f>SUM($E176:L176)</f>
        <v>0</v>
      </c>
      <c r="AB176" s="43">
        <f>SUM($E176:M176)</f>
        <v>0</v>
      </c>
      <c r="AC176" s="43">
        <f>SUM($E176:N176)</f>
        <v>0</v>
      </c>
      <c r="AD176" s="43">
        <f>SUM($E176:O176)</f>
        <v>0</v>
      </c>
      <c r="AE176" s="43">
        <f>SUM($E176:P176)</f>
        <v>0</v>
      </c>
      <c r="AG176" s="43">
        <f t="shared" si="54"/>
        <v>0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8"/>
        <v>0</v>
      </c>
      <c r="F177" s="43">
        <f t="shared" si="68"/>
        <v>0</v>
      </c>
      <c r="G177" s="43">
        <f t="shared" si="68"/>
        <v>0</v>
      </c>
      <c r="H177" s="43">
        <f t="shared" si="68"/>
        <v>0</v>
      </c>
      <c r="I177" s="43">
        <f t="shared" si="68"/>
        <v>0</v>
      </c>
      <c r="J177" s="43">
        <f t="shared" si="68"/>
        <v>0</v>
      </c>
      <c r="K177" s="43">
        <f t="shared" si="68"/>
        <v>0</v>
      </c>
      <c r="L177" s="43">
        <f t="shared" si="68"/>
        <v>0</v>
      </c>
      <c r="M177" s="43">
        <f t="shared" si="68"/>
        <v>0</v>
      </c>
      <c r="N177" s="43">
        <f t="shared" si="68"/>
        <v>0</v>
      </c>
      <c r="O177" s="43">
        <f t="shared" si="68"/>
        <v>0</v>
      </c>
      <c r="P177" s="43">
        <f t="shared" si="68"/>
        <v>0</v>
      </c>
      <c r="Q177" s="43">
        <f t="shared" si="66"/>
        <v>0</v>
      </c>
      <c r="R177" s="19"/>
      <c r="S177" s="19"/>
      <c r="T177" s="43">
        <f>SUM($E177:E177)</f>
        <v>0</v>
      </c>
      <c r="U177" s="43">
        <f>SUM($E177:F177)</f>
        <v>0</v>
      </c>
      <c r="V177" s="43">
        <f>SUM($E177:G177)</f>
        <v>0</v>
      </c>
      <c r="W177" s="43">
        <f>SUM($E177:H177)</f>
        <v>0</v>
      </c>
      <c r="X177" s="43">
        <f>SUM($E177:I177)</f>
        <v>0</v>
      </c>
      <c r="Y177" s="43">
        <f>SUM($E177:J177)</f>
        <v>0</v>
      </c>
      <c r="Z177" s="43">
        <f>SUM($E177:K177)</f>
        <v>0</v>
      </c>
      <c r="AA177" s="43">
        <f>SUM($E177:L177)</f>
        <v>0</v>
      </c>
      <c r="AB177" s="43">
        <f>SUM($E177:M177)</f>
        <v>0</v>
      </c>
      <c r="AC177" s="43">
        <f>SUM($E177:N177)</f>
        <v>0</v>
      </c>
      <c r="AD177" s="43">
        <f>SUM($E177:O177)</f>
        <v>0</v>
      </c>
      <c r="AE177" s="43">
        <f>SUM($E177:P177)</f>
        <v>0</v>
      </c>
      <c r="AG177" s="43">
        <f t="shared" si="54"/>
        <v>0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8"/>
        <v>0</v>
      </c>
      <c r="F178" s="43">
        <f t="shared" si="68"/>
        <v>0</v>
      </c>
      <c r="G178" s="43">
        <f t="shared" si="68"/>
        <v>0</v>
      </c>
      <c r="H178" s="43">
        <f t="shared" si="68"/>
        <v>0</v>
      </c>
      <c r="I178" s="43">
        <f t="shared" si="68"/>
        <v>0</v>
      </c>
      <c r="J178" s="43">
        <f t="shared" si="68"/>
        <v>0</v>
      </c>
      <c r="K178" s="43">
        <f t="shared" si="68"/>
        <v>0</v>
      </c>
      <c r="L178" s="43">
        <f t="shared" si="68"/>
        <v>0</v>
      </c>
      <c r="M178" s="43">
        <f t="shared" si="68"/>
        <v>0</v>
      </c>
      <c r="N178" s="43">
        <f t="shared" si="68"/>
        <v>0</v>
      </c>
      <c r="O178" s="43">
        <f t="shared" si="68"/>
        <v>0</v>
      </c>
      <c r="P178" s="43">
        <f t="shared" si="68"/>
        <v>0</v>
      </c>
      <c r="Q178" s="43">
        <f t="shared" ref="Q178" si="70">SUM(E178:P178)</f>
        <v>0</v>
      </c>
      <c r="R178" s="19"/>
      <c r="S178" s="19"/>
      <c r="T178" s="43">
        <f>SUM($E178:E178)</f>
        <v>0</v>
      </c>
      <c r="U178" s="43">
        <f>SUM($E178:F178)</f>
        <v>0</v>
      </c>
      <c r="V178" s="43">
        <f>SUM($E178:G178)</f>
        <v>0</v>
      </c>
      <c r="W178" s="43">
        <f>SUM($E178:H178)</f>
        <v>0</v>
      </c>
      <c r="X178" s="43">
        <f>SUM($E178:I178)</f>
        <v>0</v>
      </c>
      <c r="Y178" s="43">
        <f>SUM($E178:J178)</f>
        <v>0</v>
      </c>
      <c r="Z178" s="43">
        <f>SUM($E178:K178)</f>
        <v>0</v>
      </c>
      <c r="AA178" s="43">
        <f>SUM($E178:L178)</f>
        <v>0</v>
      </c>
      <c r="AB178" s="43">
        <f>SUM($E178:M178)</f>
        <v>0</v>
      </c>
      <c r="AC178" s="43">
        <f>SUM($E178:N178)</f>
        <v>0</v>
      </c>
      <c r="AD178" s="43">
        <f>SUM($E178:O178)</f>
        <v>0</v>
      </c>
      <c r="AE178" s="43">
        <f>SUM($E178:P178)</f>
        <v>0</v>
      </c>
      <c r="AG178" s="43">
        <f t="shared" si="54"/>
        <v>0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8"/>
        <v>0</v>
      </c>
      <c r="F179" s="43">
        <f t="shared" si="68"/>
        <v>0</v>
      </c>
      <c r="G179" s="43">
        <f t="shared" si="68"/>
        <v>0</v>
      </c>
      <c r="H179" s="43">
        <f t="shared" si="68"/>
        <v>0</v>
      </c>
      <c r="I179" s="43">
        <f t="shared" si="68"/>
        <v>0</v>
      </c>
      <c r="J179" s="43">
        <f t="shared" si="68"/>
        <v>0</v>
      </c>
      <c r="K179" s="43">
        <f t="shared" si="68"/>
        <v>0</v>
      </c>
      <c r="L179" s="43">
        <f t="shared" si="68"/>
        <v>0</v>
      </c>
      <c r="M179" s="43">
        <f t="shared" si="68"/>
        <v>0</v>
      </c>
      <c r="N179" s="43">
        <f t="shared" si="68"/>
        <v>0</v>
      </c>
      <c r="O179" s="43">
        <f t="shared" si="68"/>
        <v>0</v>
      </c>
      <c r="P179" s="43">
        <f t="shared" si="68"/>
        <v>0</v>
      </c>
      <c r="Q179" s="43">
        <f t="shared" ref="Q179:Q180" si="71">SUM(E179:P179)</f>
        <v>0</v>
      </c>
      <c r="R179" s="19"/>
      <c r="S179" s="19"/>
      <c r="T179" s="43">
        <f>SUM($E179:E179)</f>
        <v>0</v>
      </c>
      <c r="U179" s="43">
        <f>SUM($E179:F179)</f>
        <v>0</v>
      </c>
      <c r="V179" s="43">
        <f>SUM($E179:G179)</f>
        <v>0</v>
      </c>
      <c r="W179" s="43">
        <f>SUM($E179:H179)</f>
        <v>0</v>
      </c>
      <c r="X179" s="43">
        <f>SUM($E179:I179)</f>
        <v>0</v>
      </c>
      <c r="Y179" s="43">
        <f>SUM($E179:J179)</f>
        <v>0</v>
      </c>
      <c r="Z179" s="43">
        <f>SUM($E179:K179)</f>
        <v>0</v>
      </c>
      <c r="AA179" s="43">
        <f>SUM($E179:L179)</f>
        <v>0</v>
      </c>
      <c r="AB179" s="43">
        <f>SUM($E179:M179)</f>
        <v>0</v>
      </c>
      <c r="AC179" s="43">
        <f>SUM($E179:N179)</f>
        <v>0</v>
      </c>
      <c r="AD179" s="43">
        <f>SUM($E179:O179)</f>
        <v>0</v>
      </c>
      <c r="AE179" s="43">
        <f>SUM($E179:P179)</f>
        <v>0</v>
      </c>
      <c r="AG179" s="43">
        <f t="shared" si="54"/>
        <v>0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8"/>
        <v>0</v>
      </c>
      <c r="F180" s="43">
        <f t="shared" si="68"/>
        <v>0</v>
      </c>
      <c r="G180" s="43">
        <f t="shared" si="68"/>
        <v>0</v>
      </c>
      <c r="H180" s="43">
        <f t="shared" si="68"/>
        <v>0</v>
      </c>
      <c r="I180" s="43">
        <f t="shared" si="68"/>
        <v>0</v>
      </c>
      <c r="J180" s="43">
        <f t="shared" si="68"/>
        <v>0</v>
      </c>
      <c r="K180" s="43">
        <f t="shared" si="68"/>
        <v>0</v>
      </c>
      <c r="L180" s="43">
        <f t="shared" si="68"/>
        <v>0</v>
      </c>
      <c r="M180" s="43">
        <f t="shared" si="68"/>
        <v>0</v>
      </c>
      <c r="N180" s="43">
        <f t="shared" si="68"/>
        <v>0</v>
      </c>
      <c r="O180" s="43">
        <f t="shared" si="68"/>
        <v>0</v>
      </c>
      <c r="P180" s="43">
        <f t="shared" si="68"/>
        <v>0</v>
      </c>
      <c r="Q180" s="43">
        <f t="shared" si="71"/>
        <v>0</v>
      </c>
      <c r="R180" s="19"/>
      <c r="S180" s="19"/>
      <c r="T180" s="43">
        <f>SUM($E180:E180)</f>
        <v>0</v>
      </c>
      <c r="U180" s="43">
        <f>SUM($E180:F180)</f>
        <v>0</v>
      </c>
      <c r="V180" s="43">
        <f>SUM($E180:G180)</f>
        <v>0</v>
      </c>
      <c r="W180" s="43">
        <f>SUM($E180:H180)</f>
        <v>0</v>
      </c>
      <c r="X180" s="43">
        <f>SUM($E180:I180)</f>
        <v>0</v>
      </c>
      <c r="Y180" s="43">
        <f>SUM($E180:J180)</f>
        <v>0</v>
      </c>
      <c r="Z180" s="43">
        <f>SUM($E180:K180)</f>
        <v>0</v>
      </c>
      <c r="AA180" s="43">
        <f>SUM($E180:L180)</f>
        <v>0</v>
      </c>
      <c r="AB180" s="43">
        <f>SUM($E180:M180)</f>
        <v>0</v>
      </c>
      <c r="AC180" s="43">
        <f>SUM($E180:N180)</f>
        <v>0</v>
      </c>
      <c r="AD180" s="43">
        <f>SUM($E180:O180)</f>
        <v>0</v>
      </c>
      <c r="AE180" s="43">
        <f>SUM($E180:P180)</f>
        <v>0</v>
      </c>
      <c r="AG180" s="43">
        <f t="shared" si="54"/>
        <v>0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8"/>
        <v>0</v>
      </c>
      <c r="F181" s="43">
        <f t="shared" si="68"/>
        <v>0</v>
      </c>
      <c r="G181" s="43">
        <f t="shared" si="68"/>
        <v>0</v>
      </c>
      <c r="H181" s="43">
        <f t="shared" si="68"/>
        <v>0</v>
      </c>
      <c r="I181" s="43">
        <f t="shared" si="68"/>
        <v>0</v>
      </c>
      <c r="J181" s="43">
        <f t="shared" si="68"/>
        <v>0</v>
      </c>
      <c r="K181" s="43">
        <f t="shared" si="68"/>
        <v>0</v>
      </c>
      <c r="L181" s="43">
        <f t="shared" si="68"/>
        <v>0</v>
      </c>
      <c r="M181" s="43">
        <f t="shared" si="68"/>
        <v>0</v>
      </c>
      <c r="N181" s="43">
        <f t="shared" si="68"/>
        <v>0</v>
      </c>
      <c r="O181" s="43">
        <f t="shared" si="68"/>
        <v>0</v>
      </c>
      <c r="P181" s="43">
        <f t="shared" si="68"/>
        <v>0</v>
      </c>
      <c r="Q181" s="43">
        <f t="shared" ref="Q181:Q182" si="72">SUM(E181:P181)</f>
        <v>0</v>
      </c>
      <c r="R181" s="19"/>
      <c r="S181" s="19"/>
      <c r="T181" s="43">
        <f>SUM($E181:E181)</f>
        <v>0</v>
      </c>
      <c r="U181" s="43">
        <f>SUM($E181:F181)</f>
        <v>0</v>
      </c>
      <c r="V181" s="43">
        <f>SUM($E181:G181)</f>
        <v>0</v>
      </c>
      <c r="W181" s="43">
        <f>SUM($E181:H181)</f>
        <v>0</v>
      </c>
      <c r="X181" s="43">
        <f>SUM($E181:I181)</f>
        <v>0</v>
      </c>
      <c r="Y181" s="43">
        <f>SUM($E181:J181)</f>
        <v>0</v>
      </c>
      <c r="Z181" s="43">
        <f>SUM($E181:K181)</f>
        <v>0</v>
      </c>
      <c r="AA181" s="43">
        <f>SUM($E181:L181)</f>
        <v>0</v>
      </c>
      <c r="AB181" s="43">
        <f>SUM($E181:M181)</f>
        <v>0</v>
      </c>
      <c r="AC181" s="43">
        <f>SUM($E181:N181)</f>
        <v>0</v>
      </c>
      <c r="AD181" s="43">
        <f>SUM($E181:O181)</f>
        <v>0</v>
      </c>
      <c r="AE181" s="43">
        <f>SUM($E181:P181)</f>
        <v>0</v>
      </c>
      <c r="AG181" s="43">
        <f t="shared" si="54"/>
        <v>0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8"/>
        <v>0</v>
      </c>
      <c r="F182" s="43">
        <f t="shared" si="68"/>
        <v>0</v>
      </c>
      <c r="G182" s="43">
        <f t="shared" si="68"/>
        <v>0</v>
      </c>
      <c r="H182" s="43">
        <f t="shared" si="68"/>
        <v>0</v>
      </c>
      <c r="I182" s="43">
        <f t="shared" si="68"/>
        <v>0</v>
      </c>
      <c r="J182" s="43">
        <f t="shared" si="68"/>
        <v>0</v>
      </c>
      <c r="K182" s="43">
        <f t="shared" si="68"/>
        <v>0</v>
      </c>
      <c r="L182" s="43">
        <f t="shared" si="68"/>
        <v>0</v>
      </c>
      <c r="M182" s="43">
        <f t="shared" si="68"/>
        <v>0</v>
      </c>
      <c r="N182" s="43">
        <f t="shared" si="68"/>
        <v>0</v>
      </c>
      <c r="O182" s="43">
        <f t="shared" si="68"/>
        <v>0</v>
      </c>
      <c r="P182" s="43">
        <f t="shared" si="68"/>
        <v>0</v>
      </c>
      <c r="Q182" s="43">
        <f t="shared" si="72"/>
        <v>0</v>
      </c>
      <c r="R182" s="19"/>
      <c r="S182" s="19"/>
      <c r="T182" s="43">
        <f>SUM($E182:E182)</f>
        <v>0</v>
      </c>
      <c r="U182" s="43">
        <f>SUM($E182:F182)</f>
        <v>0</v>
      </c>
      <c r="V182" s="43">
        <f>SUM($E182:G182)</f>
        <v>0</v>
      </c>
      <c r="W182" s="43">
        <f>SUM($E182:H182)</f>
        <v>0</v>
      </c>
      <c r="X182" s="43">
        <f>SUM($E182:I182)</f>
        <v>0</v>
      </c>
      <c r="Y182" s="43">
        <f>SUM($E182:J182)</f>
        <v>0</v>
      </c>
      <c r="Z182" s="43">
        <f>SUM($E182:K182)</f>
        <v>0</v>
      </c>
      <c r="AA182" s="43">
        <f>SUM($E182:L182)</f>
        <v>0</v>
      </c>
      <c r="AB182" s="43">
        <f>SUM($E182:M182)</f>
        <v>0</v>
      </c>
      <c r="AC182" s="43">
        <f>SUM($E182:N182)</f>
        <v>0</v>
      </c>
      <c r="AD182" s="43">
        <f>SUM($E182:O182)</f>
        <v>0</v>
      </c>
      <c r="AE182" s="43">
        <f>SUM($E182:P182)</f>
        <v>0</v>
      </c>
      <c r="AG182" s="43">
        <f t="shared" si="54"/>
        <v>0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8"/>
        <v>0</v>
      </c>
      <c r="F183" s="43">
        <f t="shared" si="68"/>
        <v>0</v>
      </c>
      <c r="G183" s="43">
        <f t="shared" si="68"/>
        <v>0</v>
      </c>
      <c r="H183" s="43">
        <f t="shared" si="68"/>
        <v>0</v>
      </c>
      <c r="I183" s="43">
        <f t="shared" si="68"/>
        <v>0</v>
      </c>
      <c r="J183" s="43">
        <f t="shared" si="68"/>
        <v>0</v>
      </c>
      <c r="K183" s="43">
        <f t="shared" si="68"/>
        <v>0</v>
      </c>
      <c r="L183" s="43">
        <f t="shared" si="68"/>
        <v>0</v>
      </c>
      <c r="M183" s="43">
        <f t="shared" si="68"/>
        <v>0</v>
      </c>
      <c r="N183" s="43">
        <f t="shared" si="68"/>
        <v>0</v>
      </c>
      <c r="O183" s="43">
        <f t="shared" si="68"/>
        <v>0</v>
      </c>
      <c r="P183" s="43">
        <f t="shared" si="68"/>
        <v>0</v>
      </c>
      <c r="Q183" s="43">
        <f t="shared" ref="Q183" si="73">SUM(E183:P183)</f>
        <v>0</v>
      </c>
      <c r="R183" s="19"/>
      <c r="S183" s="19"/>
      <c r="T183" s="43">
        <f>SUM($E183:E183)</f>
        <v>0</v>
      </c>
      <c r="U183" s="43">
        <f>SUM($E183:F183)</f>
        <v>0</v>
      </c>
      <c r="V183" s="43">
        <f>SUM($E183:G183)</f>
        <v>0</v>
      </c>
      <c r="W183" s="43">
        <f>SUM($E183:H183)</f>
        <v>0</v>
      </c>
      <c r="X183" s="43">
        <f>SUM($E183:I183)</f>
        <v>0</v>
      </c>
      <c r="Y183" s="43">
        <f>SUM($E183:J183)</f>
        <v>0</v>
      </c>
      <c r="Z183" s="43">
        <f>SUM($E183:K183)</f>
        <v>0</v>
      </c>
      <c r="AA183" s="43">
        <f>SUM($E183:L183)</f>
        <v>0</v>
      </c>
      <c r="AB183" s="43">
        <f>SUM($E183:M183)</f>
        <v>0</v>
      </c>
      <c r="AC183" s="43">
        <f>SUM($E183:N183)</f>
        <v>0</v>
      </c>
      <c r="AD183" s="43">
        <f>SUM($E183:O183)</f>
        <v>0</v>
      </c>
      <c r="AE183" s="43">
        <f>SUM($E183:P183)</f>
        <v>0</v>
      </c>
      <c r="AG183" s="43">
        <f t="shared" si="54"/>
        <v>0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8"/>
        <v>0</v>
      </c>
      <c r="F184" s="43">
        <f t="shared" si="68"/>
        <v>0</v>
      </c>
      <c r="G184" s="43">
        <f t="shared" si="68"/>
        <v>0</v>
      </c>
      <c r="H184" s="43">
        <f t="shared" si="68"/>
        <v>0</v>
      </c>
      <c r="I184" s="43">
        <f t="shared" si="68"/>
        <v>0</v>
      </c>
      <c r="J184" s="43">
        <f t="shared" si="68"/>
        <v>0</v>
      </c>
      <c r="K184" s="43">
        <f t="shared" si="68"/>
        <v>0</v>
      </c>
      <c r="L184" s="43">
        <f t="shared" si="68"/>
        <v>0</v>
      </c>
      <c r="M184" s="43">
        <f t="shared" si="68"/>
        <v>0</v>
      </c>
      <c r="N184" s="43">
        <f t="shared" si="68"/>
        <v>0</v>
      </c>
      <c r="O184" s="43">
        <f t="shared" si="68"/>
        <v>0</v>
      </c>
      <c r="P184" s="43">
        <f t="shared" si="68"/>
        <v>0</v>
      </c>
      <c r="Q184" s="43">
        <f t="shared" ref="Q184" si="74">SUM(E184:P184)</f>
        <v>0</v>
      </c>
      <c r="R184" s="19"/>
      <c r="S184" s="19"/>
      <c r="T184" s="43">
        <f>SUM($E184:E184)</f>
        <v>0</v>
      </c>
      <c r="U184" s="43">
        <f>SUM($E184:F184)</f>
        <v>0</v>
      </c>
      <c r="V184" s="43">
        <f>SUM($E184:G184)</f>
        <v>0</v>
      </c>
      <c r="W184" s="43">
        <f>SUM($E184:H184)</f>
        <v>0</v>
      </c>
      <c r="X184" s="43">
        <f>SUM($E184:I184)</f>
        <v>0</v>
      </c>
      <c r="Y184" s="43">
        <f>SUM($E184:J184)</f>
        <v>0</v>
      </c>
      <c r="Z184" s="43">
        <f>SUM($E184:K184)</f>
        <v>0</v>
      </c>
      <c r="AA184" s="43">
        <f>SUM($E184:L184)</f>
        <v>0</v>
      </c>
      <c r="AB184" s="43">
        <f>SUM($E184:M184)</f>
        <v>0</v>
      </c>
      <c r="AC184" s="43">
        <f>SUM($E184:N184)</f>
        <v>0</v>
      </c>
      <c r="AD184" s="43">
        <f>SUM($E184:O184)</f>
        <v>0</v>
      </c>
      <c r="AE184" s="43">
        <f>SUM($E184:P184)</f>
        <v>0</v>
      </c>
      <c r="AG184" s="43">
        <f t="shared" si="54"/>
        <v>0</v>
      </c>
    </row>
    <row r="185" spans="1:33" ht="15.2" customHeight="1">
      <c r="D185" s="43">
        <v>0</v>
      </c>
      <c r="E185" s="3"/>
      <c r="F185" s="49"/>
      <c r="T185" s="3"/>
      <c r="U185" s="49"/>
    </row>
    <row r="186" spans="1:33" ht="15.2" customHeight="1">
      <c r="D186" s="43">
        <v>0</v>
      </c>
      <c r="E186" s="3"/>
      <c r="F186" s="49"/>
      <c r="T186" s="3"/>
      <c r="U186" s="49"/>
    </row>
    <row r="187" spans="1:33" ht="15.2" customHeight="1">
      <c r="D187" s="43">
        <v>0</v>
      </c>
      <c r="E187" s="3"/>
      <c r="F187" s="49"/>
      <c r="T187" s="3"/>
      <c r="U187" s="49"/>
    </row>
    <row r="188" spans="1:33" ht="15.2" customHeight="1">
      <c r="D188" s="43">
        <v>0</v>
      </c>
      <c r="E188" s="3"/>
      <c r="F188" s="49"/>
      <c r="T188" s="3"/>
      <c r="U188" s="49"/>
    </row>
    <row r="189" spans="1:33" ht="15.2" customHeight="1">
      <c r="D189" s="43">
        <v>0</v>
      </c>
      <c r="E189" s="3"/>
      <c r="F189" s="49"/>
      <c r="T189" s="3"/>
      <c r="U189" s="49"/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>
    <tabColor indexed="43"/>
  </sheetPr>
  <dimension ref="A1:AG184"/>
  <sheetViews>
    <sheetView topLeftCell="A94" zoomScaleNormal="100" workbookViewId="0">
      <selection activeCell="L113" sqref="L113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17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22"/>
      <c r="B5" s="22"/>
      <c r="C5" s="22"/>
      <c r="E5" s="50"/>
      <c r="T5" s="50"/>
    </row>
    <row r="6" spans="1:3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80143</v>
      </c>
      <c r="F11" s="43">
        <v>74729</v>
      </c>
      <c r="G11" s="43">
        <v>104376</v>
      </c>
      <c r="H11" s="43">
        <v>117170</v>
      </c>
      <c r="I11" s="43">
        <v>139292</v>
      </c>
      <c r="J11" s="43">
        <v>161180</v>
      </c>
      <c r="K11" s="43">
        <v>233551</v>
      </c>
      <c r="L11" s="43">
        <v>229757</v>
      </c>
      <c r="M11" s="43">
        <v>155687</v>
      </c>
      <c r="N11" s="43">
        <v>126572</v>
      </c>
      <c r="O11" s="43">
        <v>103427</v>
      </c>
      <c r="P11" s="43">
        <v>94825</v>
      </c>
      <c r="Q11" s="43">
        <f>SUM(E11:P11)</f>
        <v>1620709</v>
      </c>
      <c r="R11" s="53"/>
      <c r="S11" s="53"/>
      <c r="T11" s="43">
        <f>SUM($E11:E11)</f>
        <v>80143</v>
      </c>
      <c r="U11" s="43">
        <f>SUM($E11:F11)</f>
        <v>154872</v>
      </c>
      <c r="V11" s="43">
        <f>SUM($E11:G11)</f>
        <v>259248</v>
      </c>
      <c r="W11" s="43">
        <f>SUM($E11:H11)</f>
        <v>376418</v>
      </c>
      <c r="X11" s="43">
        <f>SUM($E11:I11)</f>
        <v>515710</v>
      </c>
      <c r="Y11" s="43">
        <f>SUM($E11:J11)</f>
        <v>676890</v>
      </c>
      <c r="Z11" s="43">
        <f>SUM($E11:K11)</f>
        <v>910441</v>
      </c>
      <c r="AA11" s="43">
        <f>SUM($E11:L11)</f>
        <v>1140198</v>
      </c>
      <c r="AB11" s="43">
        <f>SUM($E11:M11)</f>
        <v>1295885</v>
      </c>
      <c r="AC11" s="43">
        <f>SUM($E11:N11)</f>
        <v>1422457</v>
      </c>
      <c r="AD11" s="43">
        <f>SUM($E11:O11)</f>
        <v>1525884</v>
      </c>
      <c r="AE11" s="43">
        <f>SUM($E11:P11)</f>
        <v>1620709</v>
      </c>
      <c r="AF11" s="164"/>
      <c r="AG11" s="43">
        <f>SUMIF($T$9:$AE$9,$AG$8,$T11:$AE11)</f>
        <v>1140198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36092</v>
      </c>
      <c r="F12" s="43">
        <v>34302</v>
      </c>
      <c r="G12" s="43">
        <v>39113</v>
      </c>
      <c r="H12" s="43">
        <v>36009</v>
      </c>
      <c r="I12" s="43">
        <v>39196</v>
      </c>
      <c r="J12" s="43">
        <v>37896</v>
      </c>
      <c r="K12" s="43">
        <v>34672</v>
      </c>
      <c r="L12" s="43">
        <v>37969</v>
      </c>
      <c r="M12" s="43">
        <v>35094</v>
      </c>
      <c r="N12" s="43">
        <v>37659</v>
      </c>
      <c r="O12" s="43">
        <v>35759</v>
      </c>
      <c r="P12" s="43">
        <v>29358</v>
      </c>
      <c r="Q12" s="43">
        <f>SUM(E12:P12)</f>
        <v>433119</v>
      </c>
      <c r="R12" s="28"/>
      <c r="S12" s="28"/>
      <c r="T12" s="43">
        <f>SUM($E12:E12)</f>
        <v>36092</v>
      </c>
      <c r="U12" s="43">
        <f>SUM($E12:F12)</f>
        <v>70394</v>
      </c>
      <c r="V12" s="43">
        <f>SUM($E12:G12)</f>
        <v>109507</v>
      </c>
      <c r="W12" s="43">
        <f>SUM($E12:H12)</f>
        <v>145516</v>
      </c>
      <c r="X12" s="43">
        <f>SUM($E12:I12)</f>
        <v>184712</v>
      </c>
      <c r="Y12" s="43">
        <f>SUM($E12:J12)</f>
        <v>222608</v>
      </c>
      <c r="Z12" s="43">
        <f>SUM($E12:K12)</f>
        <v>257280</v>
      </c>
      <c r="AA12" s="43">
        <f>SUM($E12:L12)</f>
        <v>295249</v>
      </c>
      <c r="AB12" s="43">
        <f>SUM($E12:M12)</f>
        <v>330343</v>
      </c>
      <c r="AC12" s="43">
        <f>SUM($E12:N12)</f>
        <v>368002</v>
      </c>
      <c r="AD12" s="43">
        <f>SUM($E12:O12)</f>
        <v>403761</v>
      </c>
      <c r="AE12" s="43">
        <f>SUM($E12:P12)</f>
        <v>433119</v>
      </c>
      <c r="AF12" s="164"/>
      <c r="AG12" s="43">
        <f t="shared" ref="AG12:AG75" si="0">SUMIF($T$9:$AE$9,$AG$8,$T12:$AE12)</f>
        <v>295249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f>SUM(E13:P13)</f>
        <v>0</v>
      </c>
      <c r="R13" s="28"/>
      <c r="S13" s="28"/>
      <c r="T13" s="43">
        <f>SUM($E13:E13)</f>
        <v>0</v>
      </c>
      <c r="U13" s="43">
        <f>SUM($E13:F13)</f>
        <v>0</v>
      </c>
      <c r="V13" s="43">
        <f>SUM($E13:G13)</f>
        <v>0</v>
      </c>
      <c r="W13" s="43">
        <f>SUM($E13:H13)</f>
        <v>0</v>
      </c>
      <c r="X13" s="43">
        <f>SUM($E13:I13)</f>
        <v>0</v>
      </c>
      <c r="Y13" s="43">
        <f>SUM($E13:J13)</f>
        <v>0</v>
      </c>
      <c r="Z13" s="43">
        <f>SUM($E13:K13)</f>
        <v>0</v>
      </c>
      <c r="AA13" s="43">
        <f>SUM($E13:L13)</f>
        <v>0</v>
      </c>
      <c r="AB13" s="43">
        <f>SUM($E13:M13)</f>
        <v>0</v>
      </c>
      <c r="AC13" s="43">
        <f>SUM($E13:N13)</f>
        <v>0</v>
      </c>
      <c r="AD13" s="43">
        <f>SUM($E13:O13)</f>
        <v>0</v>
      </c>
      <c r="AE13" s="43">
        <f>SUM($E13:P13)</f>
        <v>0</v>
      </c>
      <c r="AF13" s="164"/>
      <c r="AG13" s="43">
        <f t="shared" si="0"/>
        <v>0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116235</v>
      </c>
      <c r="F14" s="43">
        <f t="shared" si="1"/>
        <v>109031</v>
      </c>
      <c r="G14" s="43">
        <f t="shared" si="1"/>
        <v>143489</v>
      </c>
      <c r="H14" s="43">
        <f t="shared" si="1"/>
        <v>153179</v>
      </c>
      <c r="I14" s="43">
        <f t="shared" si="1"/>
        <v>178488</v>
      </c>
      <c r="J14" s="43">
        <f t="shared" si="1"/>
        <v>199076</v>
      </c>
      <c r="K14" s="43">
        <f t="shared" si="1"/>
        <v>268223</v>
      </c>
      <c r="L14" s="43">
        <f t="shared" si="1"/>
        <v>267726</v>
      </c>
      <c r="M14" s="43">
        <f t="shared" si="1"/>
        <v>190781</v>
      </c>
      <c r="N14" s="43">
        <f t="shared" si="1"/>
        <v>164231</v>
      </c>
      <c r="O14" s="43">
        <f t="shared" si="1"/>
        <v>139186</v>
      </c>
      <c r="P14" s="43">
        <f t="shared" si="1"/>
        <v>124183</v>
      </c>
      <c r="Q14" s="43">
        <f t="shared" si="1"/>
        <v>2053828</v>
      </c>
      <c r="R14" s="28"/>
      <c r="S14" s="28"/>
      <c r="T14" s="43">
        <f t="shared" ref="T14:AE14" si="2">SUM(T11:T13)</f>
        <v>116235</v>
      </c>
      <c r="U14" s="43">
        <f t="shared" si="2"/>
        <v>225266</v>
      </c>
      <c r="V14" s="43">
        <f t="shared" si="2"/>
        <v>368755</v>
      </c>
      <c r="W14" s="43">
        <f t="shared" si="2"/>
        <v>521934</v>
      </c>
      <c r="X14" s="43">
        <f t="shared" si="2"/>
        <v>700422</v>
      </c>
      <c r="Y14" s="43">
        <f t="shared" si="2"/>
        <v>899498</v>
      </c>
      <c r="Z14" s="43">
        <f t="shared" si="2"/>
        <v>1167721</v>
      </c>
      <c r="AA14" s="43">
        <f t="shared" si="2"/>
        <v>1435447</v>
      </c>
      <c r="AB14" s="43">
        <f t="shared" si="2"/>
        <v>1626228</v>
      </c>
      <c r="AC14" s="43">
        <f t="shared" si="2"/>
        <v>1790459</v>
      </c>
      <c r="AD14" s="43">
        <f t="shared" si="2"/>
        <v>1929645</v>
      </c>
      <c r="AE14" s="43">
        <f t="shared" si="2"/>
        <v>2053828</v>
      </c>
      <c r="AF14" s="164"/>
      <c r="AG14" s="43">
        <f t="shared" si="0"/>
        <v>1435447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79667</v>
      </c>
      <c r="F16" s="43">
        <v>69446</v>
      </c>
      <c r="G16" s="43">
        <v>103136</v>
      </c>
      <c r="H16" s="43">
        <v>113808</v>
      </c>
      <c r="I16" s="43">
        <v>144420</v>
      </c>
      <c r="J16" s="43">
        <v>169240</v>
      </c>
      <c r="K16" s="43">
        <v>236745</v>
      </c>
      <c r="L16" s="43">
        <v>250421</v>
      </c>
      <c r="M16" s="43">
        <v>163294</v>
      </c>
      <c r="N16" s="43">
        <v>146869</v>
      </c>
      <c r="O16" s="43">
        <v>130375</v>
      </c>
      <c r="P16" s="43">
        <v>100813</v>
      </c>
      <c r="Q16" s="43">
        <f>SUM(E16:P16)</f>
        <v>1708234</v>
      </c>
      <c r="R16" s="53"/>
      <c r="S16" s="53"/>
      <c r="T16" s="43">
        <f>SUM($E16:E16)</f>
        <v>79667</v>
      </c>
      <c r="U16" s="43">
        <f>SUM($E16:F16)</f>
        <v>149113</v>
      </c>
      <c r="V16" s="43">
        <f>SUM($E16:G16)</f>
        <v>252249</v>
      </c>
      <c r="W16" s="43">
        <f>SUM($E16:H16)</f>
        <v>366057</v>
      </c>
      <c r="X16" s="43">
        <f>SUM($E16:I16)</f>
        <v>510477</v>
      </c>
      <c r="Y16" s="43">
        <f>SUM($E16:J16)</f>
        <v>679717</v>
      </c>
      <c r="Z16" s="43">
        <f>SUM($E16:K16)</f>
        <v>916462</v>
      </c>
      <c r="AA16" s="43">
        <f>SUM($E16:L16)</f>
        <v>1166883</v>
      </c>
      <c r="AB16" s="43">
        <f>SUM($E16:M16)</f>
        <v>1330177</v>
      </c>
      <c r="AC16" s="43">
        <f>SUM($E16:N16)</f>
        <v>1477046</v>
      </c>
      <c r="AD16" s="43">
        <f>SUM($E16:O16)</f>
        <v>1607421</v>
      </c>
      <c r="AE16" s="43">
        <f>SUM($E16:P16)</f>
        <v>1708234</v>
      </c>
      <c r="AF16" s="164"/>
      <c r="AG16" s="43">
        <f t="shared" si="0"/>
        <v>1166883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33226</v>
      </c>
      <c r="F17" s="43">
        <v>30237</v>
      </c>
      <c r="G17" s="43">
        <v>35687</v>
      </c>
      <c r="H17" s="43">
        <v>35215</v>
      </c>
      <c r="I17" s="43">
        <v>37255</v>
      </c>
      <c r="J17" s="43">
        <v>34609</v>
      </c>
      <c r="K17" s="43">
        <v>33850</v>
      </c>
      <c r="L17" s="43">
        <v>36573</v>
      </c>
      <c r="M17" s="43">
        <v>34768</v>
      </c>
      <c r="N17" s="43">
        <v>38229</v>
      </c>
      <c r="O17" s="43">
        <v>34915</v>
      </c>
      <c r="P17" s="43">
        <v>28868</v>
      </c>
      <c r="Q17" s="43">
        <f>SUM(E17:P17)</f>
        <v>413432</v>
      </c>
      <c r="R17" s="28"/>
      <c r="S17" s="28"/>
      <c r="T17" s="43">
        <f>SUM($E17:E17)</f>
        <v>33226</v>
      </c>
      <c r="U17" s="43">
        <f>SUM($E17:F17)</f>
        <v>63463</v>
      </c>
      <c r="V17" s="43">
        <f>SUM($E17:G17)</f>
        <v>99150</v>
      </c>
      <c r="W17" s="43">
        <f>SUM($E17:H17)</f>
        <v>134365</v>
      </c>
      <c r="X17" s="43">
        <f>SUM($E17:I17)</f>
        <v>171620</v>
      </c>
      <c r="Y17" s="43">
        <f>SUM($E17:J17)</f>
        <v>206229</v>
      </c>
      <c r="Z17" s="43">
        <f>SUM($E17:K17)</f>
        <v>240079</v>
      </c>
      <c r="AA17" s="43">
        <f>SUM($E17:L17)</f>
        <v>276652</v>
      </c>
      <c r="AB17" s="43">
        <f>SUM($E17:M17)</f>
        <v>311420</v>
      </c>
      <c r="AC17" s="43">
        <f>SUM($E17:N17)</f>
        <v>349649</v>
      </c>
      <c r="AD17" s="43">
        <f>SUM($E17:O17)</f>
        <v>384564</v>
      </c>
      <c r="AE17" s="43">
        <f>SUM($E17:P17)</f>
        <v>413432</v>
      </c>
      <c r="AF17" s="164"/>
      <c r="AG17" s="43">
        <f t="shared" si="0"/>
        <v>276652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f>SUM(E18:P18)</f>
        <v>0</v>
      </c>
      <c r="R18" s="28"/>
      <c r="S18" s="28"/>
      <c r="T18" s="43">
        <f>SUM($E18:E18)</f>
        <v>0</v>
      </c>
      <c r="U18" s="43">
        <f>SUM($E18:F18)</f>
        <v>0</v>
      </c>
      <c r="V18" s="43">
        <f>SUM($E18:G18)</f>
        <v>0</v>
      </c>
      <c r="W18" s="43">
        <f>SUM($E18:H18)</f>
        <v>0</v>
      </c>
      <c r="X18" s="43">
        <f>SUM($E18:I18)</f>
        <v>0</v>
      </c>
      <c r="Y18" s="43">
        <f>SUM($E18:J18)</f>
        <v>0</v>
      </c>
      <c r="Z18" s="43">
        <f>SUM($E18:K18)</f>
        <v>0</v>
      </c>
      <c r="AA18" s="43">
        <f>SUM($E18:L18)</f>
        <v>0</v>
      </c>
      <c r="AB18" s="43">
        <f>SUM($E18:M18)</f>
        <v>0</v>
      </c>
      <c r="AC18" s="43">
        <f>SUM($E18:N18)</f>
        <v>0</v>
      </c>
      <c r="AD18" s="43">
        <f>SUM($E18:O18)</f>
        <v>0</v>
      </c>
      <c r="AE18" s="43">
        <f>SUM($E18:P18)</f>
        <v>0</v>
      </c>
      <c r="AF18" s="164"/>
      <c r="AG18" s="43">
        <f t="shared" si="0"/>
        <v>0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112893</v>
      </c>
      <c r="F19" s="43">
        <f t="shared" si="3"/>
        <v>99683</v>
      </c>
      <c r="G19" s="43">
        <f t="shared" si="3"/>
        <v>138823</v>
      </c>
      <c r="H19" s="43">
        <f t="shared" si="3"/>
        <v>149023</v>
      </c>
      <c r="I19" s="43">
        <f t="shared" si="3"/>
        <v>181675</v>
      </c>
      <c r="J19" s="43">
        <f t="shared" si="3"/>
        <v>203849</v>
      </c>
      <c r="K19" s="43">
        <f t="shared" si="3"/>
        <v>270595</v>
      </c>
      <c r="L19" s="43">
        <f t="shared" si="3"/>
        <v>286994</v>
      </c>
      <c r="M19" s="43">
        <f t="shared" si="3"/>
        <v>198062</v>
      </c>
      <c r="N19" s="43">
        <f t="shared" si="3"/>
        <v>185098</v>
      </c>
      <c r="O19" s="43">
        <f t="shared" si="3"/>
        <v>165290</v>
      </c>
      <c r="P19" s="43">
        <f t="shared" si="3"/>
        <v>129681</v>
      </c>
      <c r="Q19" s="43">
        <f t="shared" si="3"/>
        <v>2121666</v>
      </c>
      <c r="R19" s="28"/>
      <c r="S19" s="28"/>
      <c r="T19" s="43">
        <f t="shared" ref="T19:AE19" si="4">SUM(T16:T18)</f>
        <v>112893</v>
      </c>
      <c r="U19" s="43">
        <f t="shared" si="4"/>
        <v>212576</v>
      </c>
      <c r="V19" s="43">
        <f t="shared" si="4"/>
        <v>351399</v>
      </c>
      <c r="W19" s="43">
        <f t="shared" si="4"/>
        <v>500422</v>
      </c>
      <c r="X19" s="43">
        <f t="shared" si="4"/>
        <v>682097</v>
      </c>
      <c r="Y19" s="43">
        <f t="shared" si="4"/>
        <v>885946</v>
      </c>
      <c r="Z19" s="43">
        <f t="shared" si="4"/>
        <v>1156541</v>
      </c>
      <c r="AA19" s="43">
        <f t="shared" si="4"/>
        <v>1443535</v>
      </c>
      <c r="AB19" s="43">
        <f t="shared" si="4"/>
        <v>1641597</v>
      </c>
      <c r="AC19" s="43">
        <f t="shared" si="4"/>
        <v>1826695</v>
      </c>
      <c r="AD19" s="43">
        <f t="shared" si="4"/>
        <v>1991985</v>
      </c>
      <c r="AE19" s="43">
        <f t="shared" si="4"/>
        <v>2121666</v>
      </c>
      <c r="AF19" s="164"/>
      <c r="AG19" s="43">
        <f t="shared" si="0"/>
        <v>1443535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85048</v>
      </c>
      <c r="F21" s="43">
        <v>83227</v>
      </c>
      <c r="G21" s="43">
        <v>115499</v>
      </c>
      <c r="H21" s="43">
        <v>118521</v>
      </c>
      <c r="I21" s="43">
        <v>148954</v>
      </c>
      <c r="J21" s="43">
        <v>160017</v>
      </c>
      <c r="K21" s="43">
        <v>226237</v>
      </c>
      <c r="L21" s="43">
        <v>256395</v>
      </c>
      <c r="M21" s="43">
        <v>144713</v>
      </c>
      <c r="N21" s="43">
        <v>133573</v>
      </c>
      <c r="O21" s="43">
        <v>106152</v>
      </c>
      <c r="P21" s="43">
        <v>88080</v>
      </c>
      <c r="Q21" s="43">
        <f>SUM(E21:P21)</f>
        <v>1666416</v>
      </c>
      <c r="R21" s="53"/>
      <c r="S21" s="53"/>
      <c r="T21" s="43">
        <f>SUM($E21:E21)</f>
        <v>85048</v>
      </c>
      <c r="U21" s="43">
        <f>SUM($E21:F21)</f>
        <v>168275</v>
      </c>
      <c r="V21" s="43">
        <f>SUM($E21:G21)</f>
        <v>283774</v>
      </c>
      <c r="W21" s="43">
        <f>SUM($E21:H21)</f>
        <v>402295</v>
      </c>
      <c r="X21" s="43">
        <f>SUM($E21:I21)</f>
        <v>551249</v>
      </c>
      <c r="Y21" s="43">
        <f>SUM($E21:J21)</f>
        <v>711266</v>
      </c>
      <c r="Z21" s="43">
        <f>SUM($E21:K21)</f>
        <v>937503</v>
      </c>
      <c r="AA21" s="43">
        <f>SUM($E21:L21)</f>
        <v>1193898</v>
      </c>
      <c r="AB21" s="43">
        <f>SUM($E21:M21)</f>
        <v>1338611</v>
      </c>
      <c r="AC21" s="43">
        <f>SUM($E21:N21)</f>
        <v>1472184</v>
      </c>
      <c r="AD21" s="43">
        <f>SUM($E21:O21)</f>
        <v>1578336</v>
      </c>
      <c r="AE21" s="43">
        <f>SUM($E21:P21)</f>
        <v>1666416</v>
      </c>
      <c r="AF21" s="164"/>
      <c r="AG21" s="43">
        <f t="shared" si="0"/>
        <v>1193898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34593</v>
      </c>
      <c r="F22" s="43">
        <v>32841</v>
      </c>
      <c r="G22" s="43">
        <v>33769</v>
      </c>
      <c r="H22" s="43">
        <v>36026</v>
      </c>
      <c r="I22" s="43">
        <v>36029</v>
      </c>
      <c r="J22" s="43">
        <v>34284</v>
      </c>
      <c r="K22" s="43">
        <v>34094</v>
      </c>
      <c r="L22" s="43">
        <v>32919</v>
      </c>
      <c r="M22" s="43">
        <v>33925</v>
      </c>
      <c r="N22" s="43">
        <v>33343</v>
      </c>
      <c r="O22" s="43">
        <v>28420</v>
      </c>
      <c r="P22" s="43">
        <v>25566</v>
      </c>
      <c r="Q22" s="43">
        <f>SUM(E22:P22)</f>
        <v>395809</v>
      </c>
      <c r="R22" s="28"/>
      <c r="S22" s="28"/>
      <c r="T22" s="43">
        <f>SUM($E22:E22)</f>
        <v>34593</v>
      </c>
      <c r="U22" s="43">
        <f>SUM($E22:F22)</f>
        <v>67434</v>
      </c>
      <c r="V22" s="43">
        <f>SUM($E22:G22)</f>
        <v>101203</v>
      </c>
      <c r="W22" s="43">
        <f>SUM($E22:H22)</f>
        <v>137229</v>
      </c>
      <c r="X22" s="43">
        <f>SUM($E22:I22)</f>
        <v>173258</v>
      </c>
      <c r="Y22" s="43">
        <f>SUM($E22:J22)</f>
        <v>207542</v>
      </c>
      <c r="Z22" s="43">
        <f>SUM($E22:K22)</f>
        <v>241636</v>
      </c>
      <c r="AA22" s="43">
        <f>SUM($E22:L22)</f>
        <v>274555</v>
      </c>
      <c r="AB22" s="43">
        <f>SUM($E22:M22)</f>
        <v>308480</v>
      </c>
      <c r="AC22" s="43">
        <f>SUM($E22:N22)</f>
        <v>341823</v>
      </c>
      <c r="AD22" s="43">
        <f>SUM($E22:O22)</f>
        <v>370243</v>
      </c>
      <c r="AE22" s="43">
        <f>SUM($E22:P22)</f>
        <v>395809</v>
      </c>
      <c r="AF22" s="164"/>
      <c r="AG22" s="43">
        <f t="shared" si="0"/>
        <v>274555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f>SUM(E23:P23)</f>
        <v>0</v>
      </c>
      <c r="R23" s="28"/>
      <c r="S23" s="28"/>
      <c r="T23" s="43">
        <f>SUM($E23:E23)</f>
        <v>0</v>
      </c>
      <c r="U23" s="43">
        <f>SUM($E23:F23)</f>
        <v>0</v>
      </c>
      <c r="V23" s="43">
        <f>SUM($E23:G23)</f>
        <v>0</v>
      </c>
      <c r="W23" s="43">
        <f>SUM($E23:H23)</f>
        <v>0</v>
      </c>
      <c r="X23" s="43">
        <f>SUM($E23:I23)</f>
        <v>0</v>
      </c>
      <c r="Y23" s="43">
        <f>SUM($E23:J23)</f>
        <v>0</v>
      </c>
      <c r="Z23" s="43">
        <f>SUM($E23:K23)</f>
        <v>0</v>
      </c>
      <c r="AA23" s="43">
        <f>SUM($E23:L23)</f>
        <v>0</v>
      </c>
      <c r="AB23" s="43">
        <f>SUM($E23:M23)</f>
        <v>0</v>
      </c>
      <c r="AC23" s="43">
        <f>SUM($E23:N23)</f>
        <v>0</v>
      </c>
      <c r="AD23" s="43">
        <f>SUM($E23:O23)</f>
        <v>0</v>
      </c>
      <c r="AE23" s="43">
        <f>SUM($E23:P23)</f>
        <v>0</v>
      </c>
      <c r="AF23" s="164"/>
      <c r="AG23" s="43">
        <f t="shared" si="0"/>
        <v>0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119641</v>
      </c>
      <c r="F24" s="43">
        <f t="shared" si="5"/>
        <v>116068</v>
      </c>
      <c r="G24" s="43">
        <f t="shared" si="5"/>
        <v>149268</v>
      </c>
      <c r="H24" s="43">
        <f t="shared" si="5"/>
        <v>154547</v>
      </c>
      <c r="I24" s="43">
        <f t="shared" si="5"/>
        <v>184983</v>
      </c>
      <c r="J24" s="43">
        <f t="shared" si="5"/>
        <v>194301</v>
      </c>
      <c r="K24" s="43">
        <f t="shared" si="5"/>
        <v>260331</v>
      </c>
      <c r="L24" s="43">
        <f t="shared" si="5"/>
        <v>289314</v>
      </c>
      <c r="M24" s="43">
        <f t="shared" si="5"/>
        <v>178638</v>
      </c>
      <c r="N24" s="43">
        <f t="shared" si="5"/>
        <v>166916</v>
      </c>
      <c r="O24" s="43">
        <f t="shared" si="5"/>
        <v>134572</v>
      </c>
      <c r="P24" s="43">
        <f t="shared" si="5"/>
        <v>113646</v>
      </c>
      <c r="Q24" s="43">
        <f t="shared" si="5"/>
        <v>2062225</v>
      </c>
      <c r="R24" s="28"/>
      <c r="S24" s="28"/>
      <c r="T24" s="43">
        <f t="shared" ref="T24:AE24" si="6">SUM(T21:T23)</f>
        <v>119641</v>
      </c>
      <c r="U24" s="43">
        <f t="shared" si="6"/>
        <v>235709</v>
      </c>
      <c r="V24" s="43">
        <f t="shared" si="6"/>
        <v>384977</v>
      </c>
      <c r="W24" s="43">
        <f t="shared" si="6"/>
        <v>539524</v>
      </c>
      <c r="X24" s="43">
        <f t="shared" si="6"/>
        <v>724507</v>
      </c>
      <c r="Y24" s="43">
        <f t="shared" si="6"/>
        <v>918808</v>
      </c>
      <c r="Z24" s="43">
        <f t="shared" si="6"/>
        <v>1179139</v>
      </c>
      <c r="AA24" s="43">
        <f t="shared" si="6"/>
        <v>1468453</v>
      </c>
      <c r="AB24" s="43">
        <f t="shared" si="6"/>
        <v>1647091</v>
      </c>
      <c r="AC24" s="43">
        <f t="shared" si="6"/>
        <v>1814007</v>
      </c>
      <c r="AD24" s="43">
        <f t="shared" si="6"/>
        <v>1948579</v>
      </c>
      <c r="AE24" s="43">
        <f t="shared" si="6"/>
        <v>2062225</v>
      </c>
      <c r="AF24" s="164"/>
      <c r="AG24" s="43">
        <f t="shared" si="0"/>
        <v>1468453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76659</v>
      </c>
      <c r="F26" s="43">
        <v>79630</v>
      </c>
      <c r="G26" s="43">
        <v>107423</v>
      </c>
      <c r="H26" s="43">
        <v>119728</v>
      </c>
      <c r="I26" s="43">
        <v>146384</v>
      </c>
      <c r="J26" s="43">
        <v>149149</v>
      </c>
      <c r="K26" s="43">
        <v>227053</v>
      </c>
      <c r="L26" s="43">
        <v>235012</v>
      </c>
      <c r="M26" s="43">
        <v>155451</v>
      </c>
      <c r="N26" s="43">
        <v>133473</v>
      </c>
      <c r="O26" s="43">
        <v>114609</v>
      </c>
      <c r="P26" s="43">
        <v>95940</v>
      </c>
      <c r="Q26" s="43">
        <f>SUM(E26:P26)</f>
        <v>1640511</v>
      </c>
      <c r="R26" s="53"/>
      <c r="S26" s="53"/>
      <c r="T26" s="43">
        <f>SUM($E26:E26)</f>
        <v>76659</v>
      </c>
      <c r="U26" s="43">
        <f>SUM($E26:F26)</f>
        <v>156289</v>
      </c>
      <c r="V26" s="43">
        <f>SUM($E26:G26)</f>
        <v>263712</v>
      </c>
      <c r="W26" s="43">
        <f>SUM($E26:H26)</f>
        <v>383440</v>
      </c>
      <c r="X26" s="43">
        <f>SUM($E26:I26)</f>
        <v>529824</v>
      </c>
      <c r="Y26" s="43">
        <f>SUM($E26:J26)</f>
        <v>678973</v>
      </c>
      <c r="Z26" s="43">
        <f>SUM($E26:K26)</f>
        <v>906026</v>
      </c>
      <c r="AA26" s="43">
        <f>SUM($E26:L26)</f>
        <v>1141038</v>
      </c>
      <c r="AB26" s="43">
        <f>SUM($E26:M26)</f>
        <v>1296489</v>
      </c>
      <c r="AC26" s="43">
        <f>SUM($E26:N26)</f>
        <v>1429962</v>
      </c>
      <c r="AD26" s="43">
        <f>SUM($E26:O26)</f>
        <v>1544571</v>
      </c>
      <c r="AE26" s="43">
        <f>SUM($E26:P26)</f>
        <v>1640511</v>
      </c>
      <c r="AF26" s="164"/>
      <c r="AG26" s="43">
        <f t="shared" si="0"/>
        <v>1141038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27121</v>
      </c>
      <c r="F27" s="43">
        <v>26132</v>
      </c>
      <c r="G27" s="43">
        <v>29305</v>
      </c>
      <c r="H27" s="43">
        <v>29068</v>
      </c>
      <c r="I27" s="43">
        <v>29025</v>
      </c>
      <c r="J27" s="43">
        <v>30466</v>
      </c>
      <c r="K27" s="43">
        <v>29630</v>
      </c>
      <c r="L27" s="43">
        <v>29291</v>
      </c>
      <c r="M27" s="43">
        <v>30695</v>
      </c>
      <c r="N27" s="43">
        <v>31926</v>
      </c>
      <c r="O27" s="43">
        <v>29733</v>
      </c>
      <c r="P27" s="43">
        <v>26371</v>
      </c>
      <c r="Q27" s="43">
        <f>SUM(E27:P27)</f>
        <v>348763</v>
      </c>
      <c r="R27" s="28"/>
      <c r="S27" s="28"/>
      <c r="T27" s="43">
        <f>SUM($E27:E27)</f>
        <v>27121</v>
      </c>
      <c r="U27" s="43">
        <f>SUM($E27:F27)</f>
        <v>53253</v>
      </c>
      <c r="V27" s="43">
        <f>SUM($E27:G27)</f>
        <v>82558</v>
      </c>
      <c r="W27" s="43">
        <f>SUM($E27:H27)</f>
        <v>111626</v>
      </c>
      <c r="X27" s="43">
        <f>SUM($E27:I27)</f>
        <v>140651</v>
      </c>
      <c r="Y27" s="43">
        <f>SUM($E27:J27)</f>
        <v>171117</v>
      </c>
      <c r="Z27" s="43">
        <f>SUM($E27:K27)</f>
        <v>200747</v>
      </c>
      <c r="AA27" s="43">
        <f>SUM($E27:L27)</f>
        <v>230038</v>
      </c>
      <c r="AB27" s="43">
        <f>SUM($E27:M27)</f>
        <v>260733</v>
      </c>
      <c r="AC27" s="43">
        <f>SUM($E27:N27)</f>
        <v>292659</v>
      </c>
      <c r="AD27" s="43">
        <f>SUM($E27:O27)</f>
        <v>322392</v>
      </c>
      <c r="AE27" s="43">
        <f>SUM($E27:P27)</f>
        <v>348763</v>
      </c>
      <c r="AF27" s="164"/>
      <c r="AG27" s="43">
        <f t="shared" si="0"/>
        <v>230038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f>SUM(E28:P28)</f>
        <v>0</v>
      </c>
      <c r="R28" s="28"/>
      <c r="S28" s="28"/>
      <c r="T28" s="43">
        <f>SUM($E28:E28)</f>
        <v>0</v>
      </c>
      <c r="U28" s="43">
        <f>SUM($E28:F28)</f>
        <v>0</v>
      </c>
      <c r="V28" s="43">
        <f>SUM($E28:G28)</f>
        <v>0</v>
      </c>
      <c r="W28" s="43">
        <f>SUM($E28:H28)</f>
        <v>0</v>
      </c>
      <c r="X28" s="43">
        <f>SUM($E28:I28)</f>
        <v>0</v>
      </c>
      <c r="Y28" s="43">
        <f>SUM($E28:J28)</f>
        <v>0</v>
      </c>
      <c r="Z28" s="43">
        <f>SUM($E28:K28)</f>
        <v>0</v>
      </c>
      <c r="AA28" s="43">
        <f>SUM($E28:L28)</f>
        <v>0</v>
      </c>
      <c r="AB28" s="43">
        <f>SUM($E28:M28)</f>
        <v>0</v>
      </c>
      <c r="AC28" s="43">
        <f>SUM($E28:N28)</f>
        <v>0</v>
      </c>
      <c r="AD28" s="43">
        <f>SUM($E28:O28)</f>
        <v>0</v>
      </c>
      <c r="AE28" s="43">
        <f>SUM($E28:P28)</f>
        <v>0</v>
      </c>
      <c r="AF28" s="164"/>
      <c r="AG28" s="43">
        <f t="shared" si="0"/>
        <v>0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103780</v>
      </c>
      <c r="F29" s="43">
        <f t="shared" si="7"/>
        <v>105762</v>
      </c>
      <c r="G29" s="43">
        <f t="shared" si="7"/>
        <v>136728</v>
      </c>
      <c r="H29" s="43">
        <f t="shared" si="7"/>
        <v>148796</v>
      </c>
      <c r="I29" s="43">
        <f t="shared" si="7"/>
        <v>175409</v>
      </c>
      <c r="J29" s="43">
        <f t="shared" si="7"/>
        <v>179615</v>
      </c>
      <c r="K29" s="43">
        <f t="shared" si="7"/>
        <v>256683</v>
      </c>
      <c r="L29" s="43">
        <f t="shared" si="7"/>
        <v>264303</v>
      </c>
      <c r="M29" s="43">
        <f t="shared" si="7"/>
        <v>186146</v>
      </c>
      <c r="N29" s="43">
        <f t="shared" si="7"/>
        <v>165399</v>
      </c>
      <c r="O29" s="43">
        <f t="shared" si="7"/>
        <v>144342</v>
      </c>
      <c r="P29" s="43">
        <f t="shared" si="7"/>
        <v>122311</v>
      </c>
      <c r="Q29" s="43">
        <f t="shared" si="7"/>
        <v>1989274</v>
      </c>
      <c r="R29" s="28"/>
      <c r="S29" s="28"/>
      <c r="T29" s="43">
        <f t="shared" ref="T29:AE29" si="8">SUM(T26:T28)</f>
        <v>103780</v>
      </c>
      <c r="U29" s="43">
        <f t="shared" si="8"/>
        <v>209542</v>
      </c>
      <c r="V29" s="43">
        <f t="shared" si="8"/>
        <v>346270</v>
      </c>
      <c r="W29" s="43">
        <f t="shared" si="8"/>
        <v>495066</v>
      </c>
      <c r="X29" s="43">
        <f t="shared" si="8"/>
        <v>670475</v>
      </c>
      <c r="Y29" s="43">
        <f t="shared" si="8"/>
        <v>850090</v>
      </c>
      <c r="Z29" s="43">
        <f t="shared" si="8"/>
        <v>1106773</v>
      </c>
      <c r="AA29" s="43">
        <f t="shared" si="8"/>
        <v>1371076</v>
      </c>
      <c r="AB29" s="43">
        <f t="shared" si="8"/>
        <v>1557222</v>
      </c>
      <c r="AC29" s="43">
        <f t="shared" si="8"/>
        <v>1722621</v>
      </c>
      <c r="AD29" s="43">
        <f t="shared" si="8"/>
        <v>1866963</v>
      </c>
      <c r="AE29" s="43">
        <f t="shared" si="8"/>
        <v>1989274</v>
      </c>
      <c r="AF29" s="164"/>
      <c r="AG29" s="43">
        <f t="shared" si="0"/>
        <v>1371076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81566</v>
      </c>
      <c r="F31" s="43">
        <v>79754</v>
      </c>
      <c r="G31" s="43">
        <v>114918</v>
      </c>
      <c r="H31" s="43">
        <v>128583</v>
      </c>
      <c r="I31" s="43">
        <v>149605</v>
      </c>
      <c r="J31" s="43">
        <v>159953</v>
      </c>
      <c r="K31" s="43">
        <v>242491</v>
      </c>
      <c r="L31" s="43">
        <v>240626</v>
      </c>
      <c r="M31" s="43">
        <v>160103</v>
      </c>
      <c r="N31" s="43">
        <v>139504</v>
      </c>
      <c r="O31" s="43">
        <v>120795</v>
      </c>
      <c r="P31" s="43">
        <v>100040</v>
      </c>
      <c r="Q31" s="43">
        <f>SUM(E31:P31)</f>
        <v>1717938</v>
      </c>
      <c r="R31" s="53"/>
      <c r="S31" s="53"/>
      <c r="T31" s="43">
        <f>SUM($E31:E31)</f>
        <v>81566</v>
      </c>
      <c r="U31" s="43">
        <f>SUM($E31:F31)</f>
        <v>161320</v>
      </c>
      <c r="V31" s="43">
        <f>SUM($E31:G31)</f>
        <v>276238</v>
      </c>
      <c r="W31" s="43">
        <f>SUM($E31:H31)</f>
        <v>404821</v>
      </c>
      <c r="X31" s="43">
        <f>SUM($E31:I31)</f>
        <v>554426</v>
      </c>
      <c r="Y31" s="43">
        <f>SUM($E31:J31)</f>
        <v>714379</v>
      </c>
      <c r="Z31" s="43">
        <f>SUM($E31:K31)</f>
        <v>956870</v>
      </c>
      <c r="AA31" s="43">
        <f>SUM($E31:L31)</f>
        <v>1197496</v>
      </c>
      <c r="AB31" s="43">
        <f>SUM($E31:M31)</f>
        <v>1357599</v>
      </c>
      <c r="AC31" s="43">
        <f>SUM($E31:N31)</f>
        <v>1497103</v>
      </c>
      <c r="AD31" s="43">
        <f>SUM($E31:O31)</f>
        <v>1617898</v>
      </c>
      <c r="AE31" s="43">
        <f>SUM($E31:P31)</f>
        <v>1717938</v>
      </c>
      <c r="AF31" s="164"/>
      <c r="AG31" s="43">
        <f t="shared" si="0"/>
        <v>1197496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27974</v>
      </c>
      <c r="F32" s="43">
        <v>27480</v>
      </c>
      <c r="G32" s="43">
        <v>32962</v>
      </c>
      <c r="H32" s="43">
        <v>31787</v>
      </c>
      <c r="I32" s="43">
        <v>31413</v>
      </c>
      <c r="J32" s="43">
        <v>33059</v>
      </c>
      <c r="K32" s="43">
        <v>28807</v>
      </c>
      <c r="L32" s="43">
        <v>30062</v>
      </c>
      <c r="M32" s="43">
        <v>30933</v>
      </c>
      <c r="N32" s="43">
        <v>30045</v>
      </c>
      <c r="O32" s="43">
        <v>29077</v>
      </c>
      <c r="P32" s="43">
        <v>26335</v>
      </c>
      <c r="Q32" s="43">
        <f>SUM(E32:P32)</f>
        <v>359934</v>
      </c>
      <c r="R32" s="28"/>
      <c r="S32" s="28"/>
      <c r="T32" s="43">
        <f>SUM($E32:E32)</f>
        <v>27974</v>
      </c>
      <c r="U32" s="43">
        <f>SUM($E32:F32)</f>
        <v>55454</v>
      </c>
      <c r="V32" s="43">
        <f>SUM($E32:G32)</f>
        <v>88416</v>
      </c>
      <c r="W32" s="43">
        <f>SUM($E32:H32)</f>
        <v>120203</v>
      </c>
      <c r="X32" s="43">
        <f>SUM($E32:I32)</f>
        <v>151616</v>
      </c>
      <c r="Y32" s="43">
        <f>SUM($E32:J32)</f>
        <v>184675</v>
      </c>
      <c r="Z32" s="43">
        <f>SUM($E32:K32)</f>
        <v>213482</v>
      </c>
      <c r="AA32" s="43">
        <f>SUM($E32:L32)</f>
        <v>243544</v>
      </c>
      <c r="AB32" s="43">
        <f>SUM($E32:M32)</f>
        <v>274477</v>
      </c>
      <c r="AC32" s="43">
        <f>SUM($E32:N32)</f>
        <v>304522</v>
      </c>
      <c r="AD32" s="43">
        <f>SUM($E32:O32)</f>
        <v>333599</v>
      </c>
      <c r="AE32" s="43">
        <f>SUM($E32:P32)</f>
        <v>359934</v>
      </c>
      <c r="AF32" s="164"/>
      <c r="AG32" s="43">
        <f t="shared" si="0"/>
        <v>243544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f>SUM(E33:P33)</f>
        <v>0</v>
      </c>
      <c r="R33" s="28"/>
      <c r="S33" s="28"/>
      <c r="T33" s="43">
        <f>SUM($E33:E33)</f>
        <v>0</v>
      </c>
      <c r="U33" s="43">
        <f>SUM($E33:F33)</f>
        <v>0</v>
      </c>
      <c r="V33" s="43">
        <f>SUM($E33:G33)</f>
        <v>0</v>
      </c>
      <c r="W33" s="43">
        <f>SUM($E33:H33)</f>
        <v>0</v>
      </c>
      <c r="X33" s="43">
        <f>SUM($E33:I33)</f>
        <v>0</v>
      </c>
      <c r="Y33" s="43">
        <f>SUM($E33:J33)</f>
        <v>0</v>
      </c>
      <c r="Z33" s="43">
        <f>SUM($E33:K33)</f>
        <v>0</v>
      </c>
      <c r="AA33" s="43">
        <f>SUM($E33:L33)</f>
        <v>0</v>
      </c>
      <c r="AB33" s="43">
        <f>SUM($E33:M33)</f>
        <v>0</v>
      </c>
      <c r="AC33" s="43">
        <f>SUM($E33:N33)</f>
        <v>0</v>
      </c>
      <c r="AD33" s="43">
        <f>SUM($E33:O33)</f>
        <v>0</v>
      </c>
      <c r="AE33" s="43">
        <f>SUM($E33:P33)</f>
        <v>0</v>
      </c>
      <c r="AF33" s="164"/>
      <c r="AG33" s="43">
        <f t="shared" si="0"/>
        <v>0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109540</v>
      </c>
      <c r="F34" s="43">
        <f t="shared" si="9"/>
        <v>107234</v>
      </c>
      <c r="G34" s="43">
        <f t="shared" si="9"/>
        <v>147880</v>
      </c>
      <c r="H34" s="43">
        <f t="shared" si="9"/>
        <v>160370</v>
      </c>
      <c r="I34" s="43">
        <f t="shared" si="9"/>
        <v>181018</v>
      </c>
      <c r="J34" s="43">
        <f t="shared" si="9"/>
        <v>193012</v>
      </c>
      <c r="K34" s="43">
        <f t="shared" si="9"/>
        <v>271298</v>
      </c>
      <c r="L34" s="43">
        <f t="shared" si="9"/>
        <v>270688</v>
      </c>
      <c r="M34" s="43">
        <f t="shared" si="9"/>
        <v>191036</v>
      </c>
      <c r="N34" s="43">
        <f t="shared" si="9"/>
        <v>169549</v>
      </c>
      <c r="O34" s="43">
        <f t="shared" si="9"/>
        <v>149872</v>
      </c>
      <c r="P34" s="43">
        <f t="shared" si="9"/>
        <v>126375</v>
      </c>
      <c r="Q34" s="43">
        <f t="shared" si="9"/>
        <v>2077872</v>
      </c>
      <c r="R34" s="28"/>
      <c r="S34" s="28"/>
      <c r="T34" s="43">
        <f t="shared" ref="T34:AE34" si="10">SUM(T31:T33)</f>
        <v>109540</v>
      </c>
      <c r="U34" s="43">
        <f t="shared" si="10"/>
        <v>216774</v>
      </c>
      <c r="V34" s="43">
        <f t="shared" si="10"/>
        <v>364654</v>
      </c>
      <c r="W34" s="43">
        <f t="shared" si="10"/>
        <v>525024</v>
      </c>
      <c r="X34" s="43">
        <f t="shared" si="10"/>
        <v>706042</v>
      </c>
      <c r="Y34" s="43">
        <f t="shared" si="10"/>
        <v>899054</v>
      </c>
      <c r="Z34" s="43">
        <f t="shared" si="10"/>
        <v>1170352</v>
      </c>
      <c r="AA34" s="43">
        <f t="shared" si="10"/>
        <v>1441040</v>
      </c>
      <c r="AB34" s="43">
        <f t="shared" si="10"/>
        <v>1632076</v>
      </c>
      <c r="AC34" s="43">
        <f t="shared" si="10"/>
        <v>1801625</v>
      </c>
      <c r="AD34" s="43">
        <f t="shared" si="10"/>
        <v>1951497</v>
      </c>
      <c r="AE34" s="43">
        <f t="shared" si="10"/>
        <v>2077872</v>
      </c>
      <c r="AF34" s="164"/>
      <c r="AG34" s="43">
        <f t="shared" si="0"/>
        <v>1441040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79803</v>
      </c>
      <c r="F36" s="43">
        <v>78277</v>
      </c>
      <c r="G36" s="43">
        <v>109107</v>
      </c>
      <c r="H36" s="43">
        <v>129279</v>
      </c>
      <c r="I36" s="43">
        <v>147005</v>
      </c>
      <c r="J36" s="43">
        <v>161214</v>
      </c>
      <c r="K36" s="43">
        <v>244238</v>
      </c>
      <c r="L36" s="43">
        <v>238151</v>
      </c>
      <c r="M36" s="43">
        <v>160421</v>
      </c>
      <c r="N36" s="43">
        <v>138108</v>
      </c>
      <c r="O36" s="43">
        <v>122504</v>
      </c>
      <c r="P36" s="43">
        <v>105419</v>
      </c>
      <c r="Q36" s="43">
        <f>SUM(E36:P36)</f>
        <v>1713526</v>
      </c>
      <c r="R36" s="53"/>
      <c r="S36" s="53"/>
      <c r="T36" s="43">
        <f>SUM($E36:E36)</f>
        <v>79803</v>
      </c>
      <c r="U36" s="43">
        <f>SUM($E36:F36)</f>
        <v>158080</v>
      </c>
      <c r="V36" s="43">
        <f>SUM($E36:G36)</f>
        <v>267187</v>
      </c>
      <c r="W36" s="43">
        <f>SUM($E36:H36)</f>
        <v>396466</v>
      </c>
      <c r="X36" s="43">
        <f>SUM($E36:I36)</f>
        <v>543471</v>
      </c>
      <c r="Y36" s="43">
        <f>SUM($E36:J36)</f>
        <v>704685</v>
      </c>
      <c r="Z36" s="43">
        <f>SUM($E36:K36)</f>
        <v>948923</v>
      </c>
      <c r="AA36" s="43">
        <f>SUM($E36:L36)</f>
        <v>1187074</v>
      </c>
      <c r="AB36" s="43">
        <f>SUM($E36:M36)</f>
        <v>1347495</v>
      </c>
      <c r="AC36" s="43">
        <f>SUM($E36:N36)</f>
        <v>1485603</v>
      </c>
      <c r="AD36" s="43">
        <f>SUM($E36:O36)</f>
        <v>1608107</v>
      </c>
      <c r="AE36" s="43">
        <f>SUM($E36:P36)</f>
        <v>1713526</v>
      </c>
      <c r="AF36" s="164"/>
      <c r="AG36" s="43">
        <f t="shared" si="0"/>
        <v>1187074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27777</v>
      </c>
      <c r="F37" s="43">
        <v>26842</v>
      </c>
      <c r="G37" s="43">
        <v>32300</v>
      </c>
      <c r="H37" s="43">
        <v>29902</v>
      </c>
      <c r="I37" s="43">
        <v>31161</v>
      </c>
      <c r="J37" s="43">
        <v>31003</v>
      </c>
      <c r="K37" s="43">
        <v>27848</v>
      </c>
      <c r="L37" s="43">
        <v>30263</v>
      </c>
      <c r="M37" s="43">
        <v>29991</v>
      </c>
      <c r="N37" s="43">
        <v>29880</v>
      </c>
      <c r="O37" s="43">
        <v>29181</v>
      </c>
      <c r="P37" s="43">
        <v>25491</v>
      </c>
      <c r="Q37" s="43">
        <f>SUM(E37:P37)</f>
        <v>351639</v>
      </c>
      <c r="R37" s="28"/>
      <c r="S37" s="28"/>
      <c r="T37" s="43">
        <f>SUM($E37:E37)</f>
        <v>27777</v>
      </c>
      <c r="U37" s="43">
        <f>SUM($E37:F37)</f>
        <v>54619</v>
      </c>
      <c r="V37" s="43">
        <f>SUM($E37:G37)</f>
        <v>86919</v>
      </c>
      <c r="W37" s="43">
        <f>SUM($E37:H37)</f>
        <v>116821</v>
      </c>
      <c r="X37" s="43">
        <f>SUM($E37:I37)</f>
        <v>147982</v>
      </c>
      <c r="Y37" s="43">
        <f>SUM($E37:J37)</f>
        <v>178985</v>
      </c>
      <c r="Z37" s="43">
        <f>SUM($E37:K37)</f>
        <v>206833</v>
      </c>
      <c r="AA37" s="43">
        <f>SUM($E37:L37)</f>
        <v>237096</v>
      </c>
      <c r="AB37" s="43">
        <f>SUM($E37:M37)</f>
        <v>267087</v>
      </c>
      <c r="AC37" s="43">
        <f>SUM($E37:N37)</f>
        <v>296967</v>
      </c>
      <c r="AD37" s="43">
        <f>SUM($E37:O37)</f>
        <v>326148</v>
      </c>
      <c r="AE37" s="43">
        <f>SUM($E37:P37)</f>
        <v>351639</v>
      </c>
      <c r="AF37" s="164"/>
      <c r="AG37" s="43">
        <f t="shared" si="0"/>
        <v>237096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28"/>
      <c r="S38" s="28"/>
      <c r="T38" s="43">
        <f>SUM($E38:E38)</f>
        <v>0</v>
      </c>
      <c r="U38" s="43">
        <f>SUM($E38:F38)</f>
        <v>0</v>
      </c>
      <c r="V38" s="43">
        <f>SUM($E38:G38)</f>
        <v>0</v>
      </c>
      <c r="W38" s="43">
        <f>SUM($E38:H38)</f>
        <v>0</v>
      </c>
      <c r="X38" s="43">
        <f>SUM($E38:I38)</f>
        <v>0</v>
      </c>
      <c r="Y38" s="43">
        <f>SUM($E38:J38)</f>
        <v>0</v>
      </c>
      <c r="Z38" s="43">
        <f>SUM($E38:K38)</f>
        <v>0</v>
      </c>
      <c r="AA38" s="43">
        <f>SUM($E38:L38)</f>
        <v>0</v>
      </c>
      <c r="AB38" s="43">
        <f>SUM($E38:M38)</f>
        <v>0</v>
      </c>
      <c r="AC38" s="43">
        <f>SUM($E38:N38)</f>
        <v>0</v>
      </c>
      <c r="AD38" s="43">
        <f>SUM($E38:O38)</f>
        <v>0</v>
      </c>
      <c r="AE38" s="43">
        <f>SUM($E38:P38)</f>
        <v>0</v>
      </c>
      <c r="AF38" s="164"/>
      <c r="AG38" s="43">
        <f t="shared" si="0"/>
        <v>0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107580</v>
      </c>
      <c r="F39" s="43">
        <f t="shared" si="11"/>
        <v>105119</v>
      </c>
      <c r="G39" s="43">
        <f t="shared" si="11"/>
        <v>141407</v>
      </c>
      <c r="H39" s="43">
        <f t="shared" si="11"/>
        <v>159181</v>
      </c>
      <c r="I39" s="43">
        <f t="shared" si="11"/>
        <v>178166</v>
      </c>
      <c r="J39" s="43">
        <f t="shared" si="11"/>
        <v>192217</v>
      </c>
      <c r="K39" s="43">
        <f t="shared" si="11"/>
        <v>272086</v>
      </c>
      <c r="L39" s="43">
        <f t="shared" si="11"/>
        <v>268414</v>
      </c>
      <c r="M39" s="43">
        <f t="shared" si="11"/>
        <v>190412</v>
      </c>
      <c r="N39" s="43">
        <f t="shared" si="11"/>
        <v>167988</v>
      </c>
      <c r="O39" s="43">
        <f t="shared" si="11"/>
        <v>151685</v>
      </c>
      <c r="P39" s="43">
        <f t="shared" si="11"/>
        <v>130910</v>
      </c>
      <c r="Q39" s="43">
        <f t="shared" si="11"/>
        <v>2065165</v>
      </c>
      <c r="R39" s="28"/>
      <c r="S39" s="28"/>
      <c r="T39" s="43">
        <f t="shared" ref="T39:AE39" si="12">SUM(T36:T38)</f>
        <v>107580</v>
      </c>
      <c r="U39" s="43">
        <f t="shared" si="12"/>
        <v>212699</v>
      </c>
      <c r="V39" s="43">
        <f t="shared" si="12"/>
        <v>354106</v>
      </c>
      <c r="W39" s="43">
        <f t="shared" si="12"/>
        <v>513287</v>
      </c>
      <c r="X39" s="43">
        <f t="shared" si="12"/>
        <v>691453</v>
      </c>
      <c r="Y39" s="43">
        <f t="shared" si="12"/>
        <v>883670</v>
      </c>
      <c r="Z39" s="43">
        <f t="shared" si="12"/>
        <v>1155756</v>
      </c>
      <c r="AA39" s="43">
        <f t="shared" si="12"/>
        <v>1424170</v>
      </c>
      <c r="AB39" s="43">
        <f t="shared" si="12"/>
        <v>1614582</v>
      </c>
      <c r="AC39" s="43">
        <f t="shared" si="12"/>
        <v>1782570</v>
      </c>
      <c r="AD39" s="43">
        <f t="shared" si="12"/>
        <v>1934255</v>
      </c>
      <c r="AE39" s="43">
        <f t="shared" si="12"/>
        <v>2065165</v>
      </c>
      <c r="AF39" s="164"/>
      <c r="AG39" s="43">
        <f t="shared" si="0"/>
        <v>1424170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83414</v>
      </c>
      <c r="F41" s="43">
        <v>85856</v>
      </c>
      <c r="G41" s="43">
        <v>120883</v>
      </c>
      <c r="H41" s="43">
        <v>131016</v>
      </c>
      <c r="I41" s="43">
        <v>149443</v>
      </c>
      <c r="J41" s="43">
        <v>170271</v>
      </c>
      <c r="K41" s="43">
        <v>235127</v>
      </c>
      <c r="L41" s="43">
        <v>253865</v>
      </c>
      <c r="M41" s="43">
        <v>157521</v>
      </c>
      <c r="N41" s="43">
        <v>135645</v>
      </c>
      <c r="O41" s="43">
        <v>125835</v>
      </c>
      <c r="P41" s="43">
        <v>105952</v>
      </c>
      <c r="Q41" s="43">
        <f>SUM(E41:P41)</f>
        <v>1754828</v>
      </c>
      <c r="R41" s="53"/>
      <c r="S41" s="53"/>
      <c r="T41" s="43">
        <f>SUM($E41:E41)</f>
        <v>83414</v>
      </c>
      <c r="U41" s="43">
        <f>SUM($E41:F41)</f>
        <v>169270</v>
      </c>
      <c r="V41" s="43">
        <f>SUM($E41:G41)</f>
        <v>290153</v>
      </c>
      <c r="W41" s="43">
        <f>SUM($E41:H41)</f>
        <v>421169</v>
      </c>
      <c r="X41" s="43">
        <f>SUM($E41:I41)</f>
        <v>570612</v>
      </c>
      <c r="Y41" s="43">
        <f>SUM($E41:J41)</f>
        <v>740883</v>
      </c>
      <c r="Z41" s="43">
        <f>SUM($E41:K41)</f>
        <v>976010</v>
      </c>
      <c r="AA41" s="43">
        <f>SUM($E41:L41)</f>
        <v>1229875</v>
      </c>
      <c r="AB41" s="43">
        <f>SUM($E41:M41)</f>
        <v>1387396</v>
      </c>
      <c r="AC41" s="43">
        <f>SUM($E41:N41)</f>
        <v>1523041</v>
      </c>
      <c r="AD41" s="43">
        <f>SUM($E41:O41)</f>
        <v>1648876</v>
      </c>
      <c r="AE41" s="43">
        <f>SUM($E41:P41)</f>
        <v>1754828</v>
      </c>
      <c r="AF41" s="164"/>
      <c r="AG41" s="43">
        <f t="shared" si="0"/>
        <v>1229875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27804</v>
      </c>
      <c r="F42" s="43">
        <v>29082</v>
      </c>
      <c r="G42" s="43">
        <v>31804</v>
      </c>
      <c r="H42" s="43">
        <v>30847</v>
      </c>
      <c r="I42" s="43">
        <v>32549</v>
      </c>
      <c r="J42" s="43">
        <v>29863</v>
      </c>
      <c r="K42" s="43">
        <v>29186</v>
      </c>
      <c r="L42" s="43">
        <v>29922</v>
      </c>
      <c r="M42" s="43">
        <v>29141</v>
      </c>
      <c r="N42" s="43">
        <v>30817</v>
      </c>
      <c r="O42" s="43">
        <v>29681</v>
      </c>
      <c r="P42" s="43">
        <v>24602</v>
      </c>
      <c r="Q42" s="43">
        <f>SUM(E42:P42)</f>
        <v>355298</v>
      </c>
      <c r="R42" s="28"/>
      <c r="S42" s="28"/>
      <c r="T42" s="43">
        <f>SUM($E42:E42)</f>
        <v>27804</v>
      </c>
      <c r="U42" s="43">
        <f>SUM($E42:F42)</f>
        <v>56886</v>
      </c>
      <c r="V42" s="43">
        <f>SUM($E42:G42)</f>
        <v>88690</v>
      </c>
      <c r="W42" s="43">
        <f>SUM($E42:H42)</f>
        <v>119537</v>
      </c>
      <c r="X42" s="43">
        <f>SUM($E42:I42)</f>
        <v>152086</v>
      </c>
      <c r="Y42" s="43">
        <f>SUM($E42:J42)</f>
        <v>181949</v>
      </c>
      <c r="Z42" s="43">
        <f>SUM($E42:K42)</f>
        <v>211135</v>
      </c>
      <c r="AA42" s="43">
        <f>SUM($E42:L42)</f>
        <v>241057</v>
      </c>
      <c r="AB42" s="43">
        <f>SUM($E42:M42)</f>
        <v>270198</v>
      </c>
      <c r="AC42" s="43">
        <f>SUM($E42:N42)</f>
        <v>301015</v>
      </c>
      <c r="AD42" s="43">
        <f>SUM($E42:O42)</f>
        <v>330696</v>
      </c>
      <c r="AE42" s="43">
        <f>SUM($E42:P42)</f>
        <v>355298</v>
      </c>
      <c r="AF42" s="164"/>
      <c r="AG42" s="43">
        <f t="shared" si="0"/>
        <v>241057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f>SUM(E43:P43)</f>
        <v>0</v>
      </c>
      <c r="R43" s="28"/>
      <c r="S43" s="28"/>
      <c r="T43" s="43">
        <f>SUM($E43:E43)</f>
        <v>0</v>
      </c>
      <c r="U43" s="43">
        <f>SUM($E43:F43)</f>
        <v>0</v>
      </c>
      <c r="V43" s="43">
        <f>SUM($E43:G43)</f>
        <v>0</v>
      </c>
      <c r="W43" s="43">
        <f>SUM($E43:H43)</f>
        <v>0</v>
      </c>
      <c r="X43" s="43">
        <f>SUM($E43:I43)</f>
        <v>0</v>
      </c>
      <c r="Y43" s="43">
        <f>SUM($E43:J43)</f>
        <v>0</v>
      </c>
      <c r="Z43" s="43">
        <f>SUM($E43:K43)</f>
        <v>0</v>
      </c>
      <c r="AA43" s="43">
        <f>SUM($E43:L43)</f>
        <v>0</v>
      </c>
      <c r="AB43" s="43">
        <f>SUM($E43:M43)</f>
        <v>0</v>
      </c>
      <c r="AC43" s="43">
        <f>SUM($E43:N43)</f>
        <v>0</v>
      </c>
      <c r="AD43" s="43">
        <f>SUM($E43:O43)</f>
        <v>0</v>
      </c>
      <c r="AE43" s="43">
        <f>SUM($E43:P43)</f>
        <v>0</v>
      </c>
      <c r="AF43" s="164"/>
      <c r="AG43" s="43">
        <f t="shared" si="0"/>
        <v>0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>SUM(E41:E43)</f>
        <v>111218</v>
      </c>
      <c r="F44" s="43">
        <f t="shared" ref="F44:Q44" si="13">SUM(F41:F43)</f>
        <v>114938</v>
      </c>
      <c r="G44" s="43">
        <f t="shared" si="13"/>
        <v>152687</v>
      </c>
      <c r="H44" s="43">
        <f t="shared" si="13"/>
        <v>161863</v>
      </c>
      <c r="I44" s="43">
        <f t="shared" si="13"/>
        <v>181992</v>
      </c>
      <c r="J44" s="43">
        <f t="shared" si="13"/>
        <v>200134</v>
      </c>
      <c r="K44" s="43">
        <f t="shared" si="13"/>
        <v>264313</v>
      </c>
      <c r="L44" s="43">
        <f t="shared" si="13"/>
        <v>283787</v>
      </c>
      <c r="M44" s="43">
        <f t="shared" si="13"/>
        <v>186662</v>
      </c>
      <c r="N44" s="43">
        <f t="shared" si="13"/>
        <v>166462</v>
      </c>
      <c r="O44" s="43">
        <f t="shared" si="13"/>
        <v>155516</v>
      </c>
      <c r="P44" s="43">
        <f t="shared" si="13"/>
        <v>130554</v>
      </c>
      <c r="Q44" s="43">
        <f t="shared" si="13"/>
        <v>2110126</v>
      </c>
      <c r="R44" s="28"/>
      <c r="S44" s="28"/>
      <c r="T44" s="43">
        <f t="shared" ref="T44:AE44" si="14">SUM(T41:T43)</f>
        <v>111218</v>
      </c>
      <c r="U44" s="43">
        <f t="shared" si="14"/>
        <v>226156</v>
      </c>
      <c r="V44" s="43">
        <f t="shared" si="14"/>
        <v>378843</v>
      </c>
      <c r="W44" s="43">
        <f t="shared" si="14"/>
        <v>540706</v>
      </c>
      <c r="X44" s="43">
        <f t="shared" si="14"/>
        <v>722698</v>
      </c>
      <c r="Y44" s="43">
        <f t="shared" si="14"/>
        <v>922832</v>
      </c>
      <c r="Z44" s="43">
        <f t="shared" si="14"/>
        <v>1187145</v>
      </c>
      <c r="AA44" s="43">
        <f t="shared" si="14"/>
        <v>1470932</v>
      </c>
      <c r="AB44" s="43">
        <f t="shared" si="14"/>
        <v>1657594</v>
      </c>
      <c r="AC44" s="43">
        <f t="shared" si="14"/>
        <v>1824056</v>
      </c>
      <c r="AD44" s="43">
        <f t="shared" si="14"/>
        <v>1979572</v>
      </c>
      <c r="AE44" s="43">
        <f t="shared" si="14"/>
        <v>2110126</v>
      </c>
      <c r="AF44" s="164"/>
      <c r="AG44" s="43">
        <f t="shared" si="0"/>
        <v>1470932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84204</v>
      </c>
      <c r="F46" s="43">
        <v>81792</v>
      </c>
      <c r="G46" s="43">
        <v>124453</v>
      </c>
      <c r="H46" s="43">
        <v>122851</v>
      </c>
      <c r="I46" s="43">
        <v>153493</v>
      </c>
      <c r="J46" s="43">
        <v>169944</v>
      </c>
      <c r="K46" s="43">
        <v>231049</v>
      </c>
      <c r="L46" s="43">
        <v>260519</v>
      </c>
      <c r="M46" s="43">
        <v>151961</v>
      </c>
      <c r="N46" s="43">
        <v>142215</v>
      </c>
      <c r="O46" s="43">
        <v>122974</v>
      </c>
      <c r="P46" s="43">
        <v>103817</v>
      </c>
      <c r="Q46" s="43">
        <f>SUM(E46:P46)</f>
        <v>1749272</v>
      </c>
      <c r="R46" s="53"/>
      <c r="S46" s="53"/>
      <c r="T46" s="43">
        <f>SUM($E46:E46)</f>
        <v>84204</v>
      </c>
      <c r="U46" s="43">
        <f>SUM($E46:F46)</f>
        <v>165996</v>
      </c>
      <c r="V46" s="43">
        <f>SUM($E46:G46)</f>
        <v>290449</v>
      </c>
      <c r="W46" s="43">
        <f>SUM($E46:H46)</f>
        <v>413300</v>
      </c>
      <c r="X46" s="43">
        <f>SUM($E46:I46)</f>
        <v>566793</v>
      </c>
      <c r="Y46" s="43">
        <f>SUM($E46:J46)</f>
        <v>736737</v>
      </c>
      <c r="Z46" s="43">
        <f>SUM($E46:K46)</f>
        <v>967786</v>
      </c>
      <c r="AA46" s="43">
        <f>SUM($E46:L46)</f>
        <v>1228305</v>
      </c>
      <c r="AB46" s="43">
        <f>SUM($E46:M46)</f>
        <v>1380266</v>
      </c>
      <c r="AC46" s="43">
        <f>SUM($E46:N46)</f>
        <v>1522481</v>
      </c>
      <c r="AD46" s="43">
        <f>SUM($E46:O46)</f>
        <v>1645455</v>
      </c>
      <c r="AE46" s="43">
        <f>SUM($E46:P46)</f>
        <v>1749272</v>
      </c>
      <c r="AF46" s="164"/>
      <c r="AG46" s="43">
        <f t="shared" si="0"/>
        <v>1228305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30658</v>
      </c>
      <c r="F47" s="43">
        <v>28318</v>
      </c>
      <c r="G47" s="43">
        <v>31291</v>
      </c>
      <c r="H47" s="43">
        <v>32487</v>
      </c>
      <c r="I47" s="43">
        <v>32829</v>
      </c>
      <c r="J47" s="43">
        <v>30600</v>
      </c>
      <c r="K47" s="43">
        <v>31282</v>
      </c>
      <c r="L47" s="43">
        <v>31600</v>
      </c>
      <c r="M47" s="43">
        <v>30626</v>
      </c>
      <c r="N47" s="43">
        <v>33952</v>
      </c>
      <c r="O47" s="43">
        <v>29959</v>
      </c>
      <c r="P47" s="43">
        <v>26157</v>
      </c>
      <c r="Q47" s="43">
        <f>SUM(E47:P47)</f>
        <v>369759</v>
      </c>
      <c r="R47" s="28"/>
      <c r="S47" s="28"/>
      <c r="T47" s="43">
        <f>SUM($E47:E47)</f>
        <v>30658</v>
      </c>
      <c r="U47" s="43">
        <f>SUM($E47:F47)</f>
        <v>58976</v>
      </c>
      <c r="V47" s="43">
        <f>SUM($E47:G47)</f>
        <v>90267</v>
      </c>
      <c r="W47" s="43">
        <f>SUM($E47:H47)</f>
        <v>122754</v>
      </c>
      <c r="X47" s="43">
        <f>SUM($E47:I47)</f>
        <v>155583</v>
      </c>
      <c r="Y47" s="43">
        <f>SUM($E47:J47)</f>
        <v>186183</v>
      </c>
      <c r="Z47" s="43">
        <f>SUM($E47:K47)</f>
        <v>217465</v>
      </c>
      <c r="AA47" s="43">
        <f>SUM($E47:L47)</f>
        <v>249065</v>
      </c>
      <c r="AB47" s="43">
        <f>SUM($E47:M47)</f>
        <v>279691</v>
      </c>
      <c r="AC47" s="43">
        <f>SUM($E47:N47)</f>
        <v>313643</v>
      </c>
      <c r="AD47" s="43">
        <f>SUM($E47:O47)</f>
        <v>343602</v>
      </c>
      <c r="AE47" s="43">
        <f>SUM($E47:P47)</f>
        <v>369759</v>
      </c>
      <c r="AF47" s="164"/>
      <c r="AG47" s="43">
        <f t="shared" si="0"/>
        <v>249065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f>SUM(E48:P48)</f>
        <v>0</v>
      </c>
      <c r="R48" s="28"/>
      <c r="S48" s="28"/>
      <c r="T48" s="43">
        <f>SUM($E48:E48)</f>
        <v>0</v>
      </c>
      <c r="U48" s="43">
        <f>SUM($E48:F48)</f>
        <v>0</v>
      </c>
      <c r="V48" s="43">
        <f>SUM($E48:G48)</f>
        <v>0</v>
      </c>
      <c r="W48" s="43">
        <f>SUM($E48:H48)</f>
        <v>0</v>
      </c>
      <c r="X48" s="43">
        <f>SUM($E48:I48)</f>
        <v>0</v>
      </c>
      <c r="Y48" s="43">
        <f>SUM($E48:J48)</f>
        <v>0</v>
      </c>
      <c r="Z48" s="43">
        <f>SUM($E48:K48)</f>
        <v>0</v>
      </c>
      <c r="AA48" s="43">
        <f>SUM($E48:L48)</f>
        <v>0</v>
      </c>
      <c r="AB48" s="43">
        <f>SUM($E48:M48)</f>
        <v>0</v>
      </c>
      <c r="AC48" s="43">
        <f>SUM($E48:N48)</f>
        <v>0</v>
      </c>
      <c r="AD48" s="43">
        <f>SUM($E48:O48)</f>
        <v>0</v>
      </c>
      <c r="AE48" s="43">
        <f>SUM($E48:P48)</f>
        <v>0</v>
      </c>
      <c r="AF48" s="164"/>
      <c r="AG48" s="43">
        <f t="shared" si="0"/>
        <v>0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>SUM(E46:E48)</f>
        <v>114862</v>
      </c>
      <c r="F49" s="43">
        <f t="shared" ref="F49:Q49" si="15">SUM(F46:F48)</f>
        <v>110110</v>
      </c>
      <c r="G49" s="43">
        <f t="shared" si="15"/>
        <v>155744</v>
      </c>
      <c r="H49" s="43">
        <f t="shared" si="15"/>
        <v>155338</v>
      </c>
      <c r="I49" s="43">
        <f t="shared" si="15"/>
        <v>186322</v>
      </c>
      <c r="J49" s="43">
        <f t="shared" si="15"/>
        <v>200544</v>
      </c>
      <c r="K49" s="43">
        <f t="shared" si="15"/>
        <v>262331</v>
      </c>
      <c r="L49" s="43">
        <f t="shared" si="15"/>
        <v>292119</v>
      </c>
      <c r="M49" s="43">
        <f t="shared" si="15"/>
        <v>182587</v>
      </c>
      <c r="N49" s="43">
        <f t="shared" si="15"/>
        <v>176167</v>
      </c>
      <c r="O49" s="43">
        <f t="shared" si="15"/>
        <v>152933</v>
      </c>
      <c r="P49" s="43">
        <f t="shared" si="15"/>
        <v>129974</v>
      </c>
      <c r="Q49" s="43">
        <f t="shared" si="15"/>
        <v>2119031</v>
      </c>
      <c r="R49" s="28"/>
      <c r="S49" s="28"/>
      <c r="T49" s="43">
        <f t="shared" ref="T49:AE49" si="16">SUM(T46:T48)</f>
        <v>114862</v>
      </c>
      <c r="U49" s="43">
        <f t="shared" si="16"/>
        <v>224972</v>
      </c>
      <c r="V49" s="43">
        <f t="shared" si="16"/>
        <v>380716</v>
      </c>
      <c r="W49" s="43">
        <f t="shared" si="16"/>
        <v>536054</v>
      </c>
      <c r="X49" s="43">
        <f t="shared" si="16"/>
        <v>722376</v>
      </c>
      <c r="Y49" s="43">
        <f t="shared" si="16"/>
        <v>922920</v>
      </c>
      <c r="Z49" s="43">
        <f t="shared" si="16"/>
        <v>1185251</v>
      </c>
      <c r="AA49" s="43">
        <f t="shared" si="16"/>
        <v>1477370</v>
      </c>
      <c r="AB49" s="43">
        <f t="shared" si="16"/>
        <v>1659957</v>
      </c>
      <c r="AC49" s="43">
        <f t="shared" si="16"/>
        <v>1836124</v>
      </c>
      <c r="AD49" s="43">
        <f t="shared" si="16"/>
        <v>1989057</v>
      </c>
      <c r="AE49" s="43">
        <f t="shared" si="16"/>
        <v>2119031</v>
      </c>
      <c r="AF49" s="164"/>
      <c r="AG49" s="43">
        <f t="shared" si="0"/>
        <v>1477370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78326</v>
      </c>
      <c r="F51" s="43">
        <v>75871</v>
      </c>
      <c r="G51" s="43">
        <v>107530</v>
      </c>
      <c r="H51" s="43">
        <v>126148</v>
      </c>
      <c r="I51" s="43">
        <v>151376</v>
      </c>
      <c r="J51" s="43">
        <v>166240</v>
      </c>
      <c r="K51" s="43">
        <v>230028</v>
      </c>
      <c r="L51" s="43">
        <v>257393</v>
      </c>
      <c r="M51" s="43">
        <v>146202</v>
      </c>
      <c r="N51" s="43">
        <v>140419</v>
      </c>
      <c r="O51" s="43">
        <v>116516</v>
      </c>
      <c r="P51" s="43">
        <v>100839</v>
      </c>
      <c r="Q51" s="43">
        <f>SUM(E51:P51)</f>
        <v>1696888</v>
      </c>
      <c r="R51" s="53"/>
      <c r="S51" s="53"/>
      <c r="T51" s="43">
        <f>SUM($E51:E51)</f>
        <v>78326</v>
      </c>
      <c r="U51" s="43">
        <f>SUM($E51:F51)</f>
        <v>154197</v>
      </c>
      <c r="V51" s="43">
        <f>SUM($E51:G51)</f>
        <v>261727</v>
      </c>
      <c r="W51" s="43">
        <f>SUM($E51:H51)</f>
        <v>387875</v>
      </c>
      <c r="X51" s="43">
        <f>SUM($E51:I51)</f>
        <v>539251</v>
      </c>
      <c r="Y51" s="43">
        <f>SUM($E51:J51)</f>
        <v>705491</v>
      </c>
      <c r="Z51" s="43">
        <f>SUM($E51:K51)</f>
        <v>935519</v>
      </c>
      <c r="AA51" s="43">
        <f>SUM($E51:L51)</f>
        <v>1192912</v>
      </c>
      <c r="AB51" s="43">
        <f>SUM($E51:M51)</f>
        <v>1339114</v>
      </c>
      <c r="AC51" s="43">
        <f>SUM($E51:N51)</f>
        <v>1479533</v>
      </c>
      <c r="AD51" s="43">
        <f>SUM($E51:O51)</f>
        <v>1596049</v>
      </c>
      <c r="AE51" s="43">
        <f>SUM($E51:P51)</f>
        <v>1696888</v>
      </c>
      <c r="AF51" s="164"/>
      <c r="AG51" s="43">
        <f t="shared" si="0"/>
        <v>1192912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28840</v>
      </c>
      <c r="F52" s="43">
        <v>28763</v>
      </c>
      <c r="G52" s="43">
        <v>33272</v>
      </c>
      <c r="H52" s="43">
        <v>34261</v>
      </c>
      <c r="I52" s="43">
        <v>34192</v>
      </c>
      <c r="J52" s="43">
        <v>32036</v>
      </c>
      <c r="K52" s="43">
        <v>32810</v>
      </c>
      <c r="L52" s="43">
        <v>30522</v>
      </c>
      <c r="M52" s="43">
        <v>33189</v>
      </c>
      <c r="N52" s="43">
        <v>34795</v>
      </c>
      <c r="O52" s="43">
        <v>31773</v>
      </c>
      <c r="P52" s="43">
        <v>28641</v>
      </c>
      <c r="Q52" s="43">
        <f>SUM(E52:P52)</f>
        <v>383094</v>
      </c>
      <c r="R52" s="28"/>
      <c r="S52" s="28"/>
      <c r="T52" s="43">
        <f>SUM($E52:E52)</f>
        <v>28840</v>
      </c>
      <c r="U52" s="43">
        <f>SUM($E52:F52)</f>
        <v>57603</v>
      </c>
      <c r="V52" s="43">
        <f>SUM($E52:G52)</f>
        <v>90875</v>
      </c>
      <c r="W52" s="43">
        <f>SUM($E52:H52)</f>
        <v>125136</v>
      </c>
      <c r="X52" s="43">
        <f>SUM($E52:I52)</f>
        <v>159328</v>
      </c>
      <c r="Y52" s="43">
        <f>SUM($E52:J52)</f>
        <v>191364</v>
      </c>
      <c r="Z52" s="43">
        <f>SUM($E52:K52)</f>
        <v>224174</v>
      </c>
      <c r="AA52" s="43">
        <f>SUM($E52:L52)</f>
        <v>254696</v>
      </c>
      <c r="AB52" s="43">
        <f>SUM($E52:M52)</f>
        <v>287885</v>
      </c>
      <c r="AC52" s="43">
        <f>SUM($E52:N52)</f>
        <v>322680</v>
      </c>
      <c r="AD52" s="43">
        <f>SUM($E52:O52)</f>
        <v>354453</v>
      </c>
      <c r="AE52" s="43">
        <f>SUM($E52:P52)</f>
        <v>383094</v>
      </c>
      <c r="AF52" s="164"/>
      <c r="AG52" s="43">
        <f t="shared" si="0"/>
        <v>254696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f>SUM(E53:P53)</f>
        <v>0</v>
      </c>
      <c r="R53" s="28"/>
      <c r="S53" s="28"/>
      <c r="T53" s="43">
        <f>SUM($E53:E53)</f>
        <v>0</v>
      </c>
      <c r="U53" s="43">
        <f>SUM($E53:F53)</f>
        <v>0</v>
      </c>
      <c r="V53" s="43">
        <f>SUM($E53:G53)</f>
        <v>0</v>
      </c>
      <c r="W53" s="43">
        <f>SUM($E53:H53)</f>
        <v>0</v>
      </c>
      <c r="X53" s="43">
        <f>SUM($E53:I53)</f>
        <v>0</v>
      </c>
      <c r="Y53" s="43">
        <f>SUM($E53:J53)</f>
        <v>0</v>
      </c>
      <c r="Z53" s="43">
        <f>SUM($E53:K53)</f>
        <v>0</v>
      </c>
      <c r="AA53" s="43">
        <f>SUM($E53:L53)</f>
        <v>0</v>
      </c>
      <c r="AB53" s="43">
        <f>SUM($E53:M53)</f>
        <v>0</v>
      </c>
      <c r="AC53" s="43">
        <f>SUM($E53:N53)</f>
        <v>0</v>
      </c>
      <c r="AD53" s="43">
        <f>SUM($E53:O53)</f>
        <v>0</v>
      </c>
      <c r="AE53" s="43">
        <f>SUM($E53:P53)</f>
        <v>0</v>
      </c>
      <c r="AF53" s="164"/>
      <c r="AG53" s="43">
        <f t="shared" si="0"/>
        <v>0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107166</v>
      </c>
      <c r="F54" s="43">
        <f t="shared" si="17"/>
        <v>104634</v>
      </c>
      <c r="G54" s="43">
        <f t="shared" si="17"/>
        <v>140802</v>
      </c>
      <c r="H54" s="43">
        <f t="shared" si="17"/>
        <v>160409</v>
      </c>
      <c r="I54" s="43">
        <f t="shared" si="17"/>
        <v>185568</v>
      </c>
      <c r="J54" s="43">
        <f t="shared" si="17"/>
        <v>198276</v>
      </c>
      <c r="K54" s="43">
        <f t="shared" si="17"/>
        <v>262838</v>
      </c>
      <c r="L54" s="43">
        <f t="shared" si="17"/>
        <v>287915</v>
      </c>
      <c r="M54" s="43">
        <f t="shared" si="17"/>
        <v>179391</v>
      </c>
      <c r="N54" s="43">
        <f t="shared" si="17"/>
        <v>175214</v>
      </c>
      <c r="O54" s="43">
        <f t="shared" si="17"/>
        <v>148289</v>
      </c>
      <c r="P54" s="43">
        <f t="shared" si="17"/>
        <v>129480</v>
      </c>
      <c r="Q54" s="43">
        <f t="shared" si="17"/>
        <v>2079982</v>
      </c>
      <c r="R54" s="28"/>
      <c r="S54" s="28"/>
      <c r="T54" s="43">
        <f t="shared" ref="T54:AE54" si="18">SUM(T51:T53)</f>
        <v>107166</v>
      </c>
      <c r="U54" s="43">
        <f t="shared" si="18"/>
        <v>211800</v>
      </c>
      <c r="V54" s="43">
        <f t="shared" si="18"/>
        <v>352602</v>
      </c>
      <c r="W54" s="43">
        <f t="shared" si="18"/>
        <v>513011</v>
      </c>
      <c r="X54" s="43">
        <f t="shared" si="18"/>
        <v>698579</v>
      </c>
      <c r="Y54" s="43">
        <f t="shared" si="18"/>
        <v>896855</v>
      </c>
      <c r="Z54" s="43">
        <f t="shared" si="18"/>
        <v>1159693</v>
      </c>
      <c r="AA54" s="43">
        <f t="shared" si="18"/>
        <v>1447608</v>
      </c>
      <c r="AB54" s="43">
        <f t="shared" si="18"/>
        <v>1626999</v>
      </c>
      <c r="AC54" s="43">
        <f t="shared" si="18"/>
        <v>1802213</v>
      </c>
      <c r="AD54" s="43">
        <f t="shared" si="18"/>
        <v>1950502</v>
      </c>
      <c r="AE54" s="43">
        <f t="shared" si="18"/>
        <v>2079982</v>
      </c>
      <c r="AF54" s="164"/>
      <c r="AG54" s="43">
        <f t="shared" si="0"/>
        <v>1447608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78571</v>
      </c>
      <c r="F56" s="43">
        <v>70224</v>
      </c>
      <c r="G56" s="43">
        <v>103493</v>
      </c>
      <c r="H56" s="43">
        <v>123873</v>
      </c>
      <c r="I56" s="43">
        <v>151341</v>
      </c>
      <c r="J56" s="43">
        <v>162668</v>
      </c>
      <c r="K56" s="43">
        <v>227698</v>
      </c>
      <c r="L56" s="43">
        <v>222847</v>
      </c>
      <c r="M56" s="43">
        <v>147801</v>
      </c>
      <c r="N56" s="43">
        <v>128421</v>
      </c>
      <c r="O56" s="43">
        <v>104231</v>
      </c>
      <c r="P56" s="43">
        <v>93626</v>
      </c>
      <c r="Q56" s="43">
        <f>SUM(E56:P56)</f>
        <v>1614794</v>
      </c>
      <c r="R56" s="53"/>
      <c r="S56" s="53"/>
      <c r="T56" s="43">
        <f>SUM($E56:E56)</f>
        <v>78571</v>
      </c>
      <c r="U56" s="43">
        <f>SUM($E56:F56)</f>
        <v>148795</v>
      </c>
      <c r="V56" s="43">
        <f>SUM($E56:G56)</f>
        <v>252288</v>
      </c>
      <c r="W56" s="43">
        <f>SUM($E56:H56)</f>
        <v>376161</v>
      </c>
      <c r="X56" s="43">
        <f>SUM($E56:I56)</f>
        <v>527502</v>
      </c>
      <c r="Y56" s="43">
        <f>SUM($E56:J56)</f>
        <v>690170</v>
      </c>
      <c r="Z56" s="43">
        <f>SUM($E56:K56)</f>
        <v>917868</v>
      </c>
      <c r="AA56" s="43">
        <f>SUM($E56:L56)</f>
        <v>1140715</v>
      </c>
      <c r="AB56" s="43">
        <f>SUM($E56:M56)</f>
        <v>1288516</v>
      </c>
      <c r="AC56" s="43">
        <f>SUM($E56:N56)</f>
        <v>1416937</v>
      </c>
      <c r="AD56" s="43">
        <f>SUM($E56:O56)</f>
        <v>1521168</v>
      </c>
      <c r="AE56" s="43">
        <f>SUM($E56:P56)</f>
        <v>1614794</v>
      </c>
      <c r="AF56" s="164"/>
      <c r="AG56" s="43">
        <f t="shared" si="0"/>
        <v>1140715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30959</v>
      </c>
      <c r="F57" s="43">
        <v>29692</v>
      </c>
      <c r="G57" s="43">
        <v>34524</v>
      </c>
      <c r="H57" s="43">
        <v>37797</v>
      </c>
      <c r="I57" s="43">
        <v>36236</v>
      </c>
      <c r="J57" s="43">
        <v>34764</v>
      </c>
      <c r="K57" s="43">
        <v>32291</v>
      </c>
      <c r="L57" s="43">
        <v>30522</v>
      </c>
      <c r="M57" s="43">
        <v>34374</v>
      </c>
      <c r="N57" s="43">
        <v>35080</v>
      </c>
      <c r="O57" s="43">
        <v>33229</v>
      </c>
      <c r="P57" s="43">
        <v>30463</v>
      </c>
      <c r="Q57" s="43">
        <f>SUM(E57:P57)</f>
        <v>399931</v>
      </c>
      <c r="R57" s="28"/>
      <c r="S57" s="28"/>
      <c r="T57" s="43">
        <f>SUM($E57:E57)</f>
        <v>30959</v>
      </c>
      <c r="U57" s="43">
        <f>SUM($E57:F57)</f>
        <v>60651</v>
      </c>
      <c r="V57" s="43">
        <f>SUM($E57:G57)</f>
        <v>95175</v>
      </c>
      <c r="W57" s="43">
        <f>SUM($E57:H57)</f>
        <v>132972</v>
      </c>
      <c r="X57" s="43">
        <f>SUM($E57:I57)</f>
        <v>169208</v>
      </c>
      <c r="Y57" s="43">
        <f>SUM($E57:J57)</f>
        <v>203972</v>
      </c>
      <c r="Z57" s="43">
        <f>SUM($E57:K57)</f>
        <v>236263</v>
      </c>
      <c r="AA57" s="43">
        <f>SUM($E57:L57)</f>
        <v>266785</v>
      </c>
      <c r="AB57" s="43">
        <f>SUM($E57:M57)</f>
        <v>301159</v>
      </c>
      <c r="AC57" s="43">
        <f>SUM($E57:N57)</f>
        <v>336239</v>
      </c>
      <c r="AD57" s="43">
        <f>SUM($E57:O57)</f>
        <v>369468</v>
      </c>
      <c r="AE57" s="43">
        <f>SUM($E57:P57)</f>
        <v>399931</v>
      </c>
      <c r="AF57" s="164"/>
      <c r="AG57" s="43">
        <f t="shared" si="0"/>
        <v>266785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f>SUM(E58:P58)</f>
        <v>0</v>
      </c>
      <c r="R58" s="28"/>
      <c r="S58" s="28"/>
      <c r="T58" s="43">
        <f>SUM($E58:E58)</f>
        <v>0</v>
      </c>
      <c r="U58" s="43">
        <f>SUM($E58:F58)</f>
        <v>0</v>
      </c>
      <c r="V58" s="43">
        <f>SUM($E58:G58)</f>
        <v>0</v>
      </c>
      <c r="W58" s="43">
        <f>SUM($E58:H58)</f>
        <v>0</v>
      </c>
      <c r="X58" s="43">
        <f>SUM($E58:I58)</f>
        <v>0</v>
      </c>
      <c r="Y58" s="43">
        <f>SUM($E58:J58)</f>
        <v>0</v>
      </c>
      <c r="Z58" s="43">
        <f>SUM($E58:K58)</f>
        <v>0</v>
      </c>
      <c r="AA58" s="43">
        <f>SUM($E58:L58)</f>
        <v>0</v>
      </c>
      <c r="AB58" s="43">
        <f>SUM($E58:M58)</f>
        <v>0</v>
      </c>
      <c r="AC58" s="43">
        <f>SUM($E58:N58)</f>
        <v>0</v>
      </c>
      <c r="AD58" s="43">
        <f>SUM($E58:O58)</f>
        <v>0</v>
      </c>
      <c r="AE58" s="43">
        <f>SUM($E58:P58)</f>
        <v>0</v>
      </c>
      <c r="AF58" s="164"/>
      <c r="AG58" s="43">
        <f t="shared" si="0"/>
        <v>0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109530</v>
      </c>
      <c r="F59" s="43">
        <f t="shared" si="19"/>
        <v>99916</v>
      </c>
      <c r="G59" s="43">
        <f t="shared" si="19"/>
        <v>138017</v>
      </c>
      <c r="H59" s="43">
        <f t="shared" si="19"/>
        <v>161670</v>
      </c>
      <c r="I59" s="43">
        <f t="shared" si="19"/>
        <v>187577</v>
      </c>
      <c r="J59" s="43">
        <f t="shared" si="19"/>
        <v>197432</v>
      </c>
      <c r="K59" s="43">
        <f t="shared" si="19"/>
        <v>259989</v>
      </c>
      <c r="L59" s="43">
        <f t="shared" si="19"/>
        <v>253369</v>
      </c>
      <c r="M59" s="43">
        <f t="shared" si="19"/>
        <v>182175</v>
      </c>
      <c r="N59" s="43">
        <f t="shared" si="19"/>
        <v>163501</v>
      </c>
      <c r="O59" s="43">
        <f t="shared" si="19"/>
        <v>137460</v>
      </c>
      <c r="P59" s="43">
        <f t="shared" si="19"/>
        <v>124089</v>
      </c>
      <c r="Q59" s="43">
        <f t="shared" si="19"/>
        <v>2014725</v>
      </c>
      <c r="R59" s="28"/>
      <c r="S59" s="28"/>
      <c r="T59" s="43">
        <f t="shared" ref="T59:AE59" si="20">SUM(T56:T58)</f>
        <v>109530</v>
      </c>
      <c r="U59" s="43">
        <f t="shared" si="20"/>
        <v>209446</v>
      </c>
      <c r="V59" s="43">
        <f t="shared" si="20"/>
        <v>347463</v>
      </c>
      <c r="W59" s="43">
        <f t="shared" si="20"/>
        <v>509133</v>
      </c>
      <c r="X59" s="43">
        <f t="shared" si="20"/>
        <v>696710</v>
      </c>
      <c r="Y59" s="43">
        <f t="shared" si="20"/>
        <v>894142</v>
      </c>
      <c r="Z59" s="43">
        <f t="shared" si="20"/>
        <v>1154131</v>
      </c>
      <c r="AA59" s="43">
        <f t="shared" si="20"/>
        <v>1407500</v>
      </c>
      <c r="AB59" s="43">
        <f t="shared" si="20"/>
        <v>1589675</v>
      </c>
      <c r="AC59" s="43">
        <f t="shared" si="20"/>
        <v>1753176</v>
      </c>
      <c r="AD59" s="43">
        <f t="shared" si="20"/>
        <v>1890636</v>
      </c>
      <c r="AE59" s="43">
        <f t="shared" si="20"/>
        <v>2014725</v>
      </c>
      <c r="AF59" s="164"/>
      <c r="AG59" s="43">
        <f t="shared" si="0"/>
        <v>1407500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76902</v>
      </c>
      <c r="F61" s="43">
        <v>69879</v>
      </c>
      <c r="G61" s="43">
        <v>100207</v>
      </c>
      <c r="H61" s="43">
        <v>113120</v>
      </c>
      <c r="I61" s="43">
        <v>140303</v>
      </c>
      <c r="J61" s="43">
        <v>156873</v>
      </c>
      <c r="K61" s="43">
        <v>231118</v>
      </c>
      <c r="L61" s="43">
        <v>219959</v>
      </c>
      <c r="M61" s="43">
        <v>157786</v>
      </c>
      <c r="N61" s="43">
        <v>136341</v>
      </c>
      <c r="O61" s="43">
        <v>108519</v>
      </c>
      <c r="P61" s="43">
        <v>94185</v>
      </c>
      <c r="Q61" s="43">
        <f>SUM(E61:P61)</f>
        <v>1605192</v>
      </c>
      <c r="R61" s="53"/>
      <c r="S61" s="53"/>
      <c r="T61" s="43">
        <f>SUM($E61:E61)</f>
        <v>76902</v>
      </c>
      <c r="U61" s="43">
        <f>SUM($E61:F61)</f>
        <v>146781</v>
      </c>
      <c r="V61" s="43">
        <f>SUM($E61:G61)</f>
        <v>246988</v>
      </c>
      <c r="W61" s="43">
        <f>SUM($E61:H61)</f>
        <v>360108</v>
      </c>
      <c r="X61" s="43">
        <f>SUM($E61:I61)</f>
        <v>500411</v>
      </c>
      <c r="Y61" s="43">
        <f>SUM($E61:J61)</f>
        <v>657284</v>
      </c>
      <c r="Z61" s="43">
        <f>SUM($E61:K61)</f>
        <v>888402</v>
      </c>
      <c r="AA61" s="43">
        <f>SUM($E61:L61)</f>
        <v>1108361</v>
      </c>
      <c r="AB61" s="43">
        <f>SUM($E61:M61)</f>
        <v>1266147</v>
      </c>
      <c r="AC61" s="43">
        <f>SUM($E61:N61)</f>
        <v>1402488</v>
      </c>
      <c r="AD61" s="43">
        <f>SUM($E61:O61)</f>
        <v>1511007</v>
      </c>
      <c r="AE61" s="43">
        <f>SUM($E61:P61)</f>
        <v>1605192</v>
      </c>
      <c r="AF61" s="164"/>
      <c r="AG61" s="43">
        <f t="shared" si="0"/>
        <v>1108361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31663</v>
      </c>
      <c r="F62" s="43">
        <v>32004</v>
      </c>
      <c r="G62" s="43">
        <v>36209</v>
      </c>
      <c r="H62" s="43">
        <v>34311</v>
      </c>
      <c r="I62" s="43">
        <v>34776</v>
      </c>
      <c r="J62" s="43">
        <v>34876</v>
      </c>
      <c r="K62" s="43">
        <v>31114</v>
      </c>
      <c r="L62" s="43">
        <v>33799</v>
      </c>
      <c r="M62" s="43">
        <v>33403</v>
      </c>
      <c r="N62" s="43">
        <v>33932</v>
      </c>
      <c r="O62" s="43">
        <v>33858</v>
      </c>
      <c r="P62" s="43">
        <v>28127</v>
      </c>
      <c r="Q62" s="43">
        <f>SUM(E62:P62)</f>
        <v>398072</v>
      </c>
      <c r="R62" s="28"/>
      <c r="S62" s="28"/>
      <c r="T62" s="43">
        <f>SUM($E62:E62)</f>
        <v>31663</v>
      </c>
      <c r="U62" s="43">
        <f>SUM($E62:F62)</f>
        <v>63667</v>
      </c>
      <c r="V62" s="43">
        <f>SUM($E62:G62)</f>
        <v>99876</v>
      </c>
      <c r="W62" s="43">
        <f>SUM($E62:H62)</f>
        <v>134187</v>
      </c>
      <c r="X62" s="43">
        <f>SUM($E62:I62)</f>
        <v>168963</v>
      </c>
      <c r="Y62" s="43">
        <f>SUM($E62:J62)</f>
        <v>203839</v>
      </c>
      <c r="Z62" s="43">
        <f>SUM($E62:K62)</f>
        <v>234953</v>
      </c>
      <c r="AA62" s="43">
        <f>SUM($E62:L62)</f>
        <v>268752</v>
      </c>
      <c r="AB62" s="43">
        <f>SUM($E62:M62)</f>
        <v>302155</v>
      </c>
      <c r="AC62" s="43">
        <f>SUM($E62:N62)</f>
        <v>336087</v>
      </c>
      <c r="AD62" s="43">
        <f>SUM($E62:O62)</f>
        <v>369945</v>
      </c>
      <c r="AE62" s="43">
        <f>SUM($E62:P62)</f>
        <v>398072</v>
      </c>
      <c r="AF62" s="164"/>
      <c r="AG62" s="43">
        <f t="shared" si="0"/>
        <v>268752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f>SUM(E63:P63)</f>
        <v>0</v>
      </c>
      <c r="R63" s="28"/>
      <c r="S63" s="28"/>
      <c r="T63" s="43">
        <f>SUM($E63:E63)</f>
        <v>0</v>
      </c>
      <c r="U63" s="43">
        <f>SUM($E63:F63)</f>
        <v>0</v>
      </c>
      <c r="V63" s="43">
        <f>SUM($E63:G63)</f>
        <v>0</v>
      </c>
      <c r="W63" s="43">
        <f>SUM($E63:H63)</f>
        <v>0</v>
      </c>
      <c r="X63" s="43">
        <f>SUM($E63:I63)</f>
        <v>0</v>
      </c>
      <c r="Y63" s="43">
        <f>SUM($E63:J63)</f>
        <v>0</v>
      </c>
      <c r="Z63" s="43">
        <f>SUM($E63:K63)</f>
        <v>0</v>
      </c>
      <c r="AA63" s="43">
        <f>SUM($E63:L63)</f>
        <v>0</v>
      </c>
      <c r="AB63" s="43">
        <f>SUM($E63:M63)</f>
        <v>0</v>
      </c>
      <c r="AC63" s="43">
        <f>SUM($E63:N63)</f>
        <v>0</v>
      </c>
      <c r="AD63" s="43">
        <f>SUM($E63:O63)</f>
        <v>0</v>
      </c>
      <c r="AE63" s="43">
        <f>SUM($E63:P63)</f>
        <v>0</v>
      </c>
      <c r="AF63" s="164"/>
      <c r="AG63" s="43">
        <f t="shared" si="0"/>
        <v>0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108565</v>
      </c>
      <c r="F64" s="43">
        <f t="shared" si="21"/>
        <v>101883</v>
      </c>
      <c r="G64" s="43">
        <f t="shared" si="21"/>
        <v>136416</v>
      </c>
      <c r="H64" s="43">
        <f t="shared" si="21"/>
        <v>147431</v>
      </c>
      <c r="I64" s="43">
        <f t="shared" si="21"/>
        <v>175079</v>
      </c>
      <c r="J64" s="43">
        <f t="shared" si="21"/>
        <v>191749</v>
      </c>
      <c r="K64" s="43">
        <f t="shared" si="21"/>
        <v>262232</v>
      </c>
      <c r="L64" s="43">
        <f t="shared" si="21"/>
        <v>253758</v>
      </c>
      <c r="M64" s="43">
        <f t="shared" si="21"/>
        <v>191189</v>
      </c>
      <c r="N64" s="43">
        <f t="shared" si="21"/>
        <v>170273</v>
      </c>
      <c r="O64" s="43">
        <f t="shared" si="21"/>
        <v>142377</v>
      </c>
      <c r="P64" s="43">
        <f t="shared" si="21"/>
        <v>122312</v>
      </c>
      <c r="Q64" s="43">
        <f t="shared" si="21"/>
        <v>2003264</v>
      </c>
      <c r="R64" s="28"/>
      <c r="S64" s="28"/>
      <c r="T64" s="43">
        <f t="shared" ref="T64:AE64" si="22">SUM(T61:T63)</f>
        <v>108565</v>
      </c>
      <c r="U64" s="43">
        <f t="shared" si="22"/>
        <v>210448</v>
      </c>
      <c r="V64" s="43">
        <f t="shared" si="22"/>
        <v>346864</v>
      </c>
      <c r="W64" s="43">
        <f t="shared" si="22"/>
        <v>494295</v>
      </c>
      <c r="X64" s="43">
        <f t="shared" si="22"/>
        <v>669374</v>
      </c>
      <c r="Y64" s="43">
        <f t="shared" si="22"/>
        <v>861123</v>
      </c>
      <c r="Z64" s="43">
        <f t="shared" si="22"/>
        <v>1123355</v>
      </c>
      <c r="AA64" s="43">
        <f t="shared" si="22"/>
        <v>1377113</v>
      </c>
      <c r="AB64" s="43">
        <f t="shared" si="22"/>
        <v>1568302</v>
      </c>
      <c r="AC64" s="43">
        <f t="shared" si="22"/>
        <v>1738575</v>
      </c>
      <c r="AD64" s="43">
        <f t="shared" si="22"/>
        <v>1880952</v>
      </c>
      <c r="AE64" s="43">
        <f t="shared" si="22"/>
        <v>2003264</v>
      </c>
      <c r="AF64" s="164"/>
      <c r="AG64" s="43">
        <f t="shared" si="0"/>
        <v>1377113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81880</v>
      </c>
      <c r="F66" s="43">
        <v>76681</v>
      </c>
      <c r="G66" s="43">
        <v>96387</v>
      </c>
      <c r="H66" s="43">
        <v>122356</v>
      </c>
      <c r="I66" s="43">
        <v>135034</v>
      </c>
      <c r="J66" s="43">
        <v>157563</v>
      </c>
      <c r="K66" s="43">
        <v>222084</v>
      </c>
      <c r="L66" s="43">
        <v>220599</v>
      </c>
      <c r="M66" s="43">
        <v>153229</v>
      </c>
      <c r="N66" s="43">
        <v>133832</v>
      </c>
      <c r="O66" s="43">
        <v>107942</v>
      </c>
      <c r="P66" s="43">
        <v>94827</v>
      </c>
      <c r="Q66" s="43">
        <f>SUM(E66:P66)</f>
        <v>1602414</v>
      </c>
      <c r="R66" s="53"/>
      <c r="S66" s="53"/>
      <c r="T66" s="43">
        <f>SUM($E66:E66)</f>
        <v>81880</v>
      </c>
      <c r="U66" s="43">
        <f>SUM($E66:F66)</f>
        <v>158561</v>
      </c>
      <c r="V66" s="43">
        <f>SUM($E66:G66)</f>
        <v>254948</v>
      </c>
      <c r="W66" s="43">
        <f>SUM($E66:H66)</f>
        <v>377304</v>
      </c>
      <c r="X66" s="43">
        <f>SUM($E66:I66)</f>
        <v>512338</v>
      </c>
      <c r="Y66" s="43">
        <f>SUM($E66:J66)</f>
        <v>669901</v>
      </c>
      <c r="Z66" s="43">
        <f>SUM($E66:K66)</f>
        <v>891985</v>
      </c>
      <c r="AA66" s="43">
        <f>SUM($E66:L66)</f>
        <v>1112584</v>
      </c>
      <c r="AB66" s="43">
        <f>SUM($E66:M66)</f>
        <v>1265813</v>
      </c>
      <c r="AC66" s="43">
        <f>SUM($E66:N66)</f>
        <v>1399645</v>
      </c>
      <c r="AD66" s="43">
        <f>SUM($E66:O66)</f>
        <v>1507587</v>
      </c>
      <c r="AE66" s="43">
        <f>SUM($E66:P66)</f>
        <v>1602414</v>
      </c>
      <c r="AF66" s="164"/>
      <c r="AG66" s="43">
        <f t="shared" si="0"/>
        <v>1112584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31755</v>
      </c>
      <c r="F67" s="43">
        <v>30817</v>
      </c>
      <c r="G67" s="43">
        <v>35117</v>
      </c>
      <c r="H67" s="43">
        <v>33383</v>
      </c>
      <c r="I67" s="43">
        <v>35626</v>
      </c>
      <c r="J67" s="43">
        <v>33877</v>
      </c>
      <c r="K67" s="43">
        <v>32290</v>
      </c>
      <c r="L67" s="43">
        <v>34264</v>
      </c>
      <c r="M67" s="43">
        <v>32161</v>
      </c>
      <c r="N67" s="43">
        <v>34604</v>
      </c>
      <c r="O67" s="43">
        <v>32725</v>
      </c>
      <c r="P67" s="43">
        <v>27361</v>
      </c>
      <c r="Q67" s="43">
        <f>SUM(E67:P67)</f>
        <v>393980</v>
      </c>
      <c r="R67" s="28"/>
      <c r="S67" s="28"/>
      <c r="T67" s="43">
        <f>SUM($E67:E67)</f>
        <v>31755</v>
      </c>
      <c r="U67" s="43">
        <f>SUM($E67:F67)</f>
        <v>62572</v>
      </c>
      <c r="V67" s="43">
        <f>SUM($E67:G67)</f>
        <v>97689</v>
      </c>
      <c r="W67" s="43">
        <f>SUM($E67:H67)</f>
        <v>131072</v>
      </c>
      <c r="X67" s="43">
        <f>SUM($E67:I67)</f>
        <v>166698</v>
      </c>
      <c r="Y67" s="43">
        <f>SUM($E67:J67)</f>
        <v>200575</v>
      </c>
      <c r="Z67" s="43">
        <f>SUM($E67:K67)</f>
        <v>232865</v>
      </c>
      <c r="AA67" s="43">
        <f>SUM($E67:L67)</f>
        <v>267129</v>
      </c>
      <c r="AB67" s="43">
        <f>SUM($E67:M67)</f>
        <v>299290</v>
      </c>
      <c r="AC67" s="43">
        <f>SUM($E67:N67)</f>
        <v>333894</v>
      </c>
      <c r="AD67" s="43">
        <f>SUM($E67:O67)</f>
        <v>366619</v>
      </c>
      <c r="AE67" s="43">
        <f>SUM($E67:P67)</f>
        <v>393980</v>
      </c>
      <c r="AF67" s="164"/>
      <c r="AG67" s="43">
        <f t="shared" si="0"/>
        <v>267129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f>SUM(E68:P68)</f>
        <v>0</v>
      </c>
      <c r="R68" s="28"/>
      <c r="S68" s="28"/>
      <c r="T68" s="43">
        <f>SUM($E68:E68)</f>
        <v>0</v>
      </c>
      <c r="U68" s="43">
        <f>SUM($E68:F68)</f>
        <v>0</v>
      </c>
      <c r="V68" s="43">
        <f>SUM($E68:G68)</f>
        <v>0</v>
      </c>
      <c r="W68" s="43">
        <f>SUM($E68:H68)</f>
        <v>0</v>
      </c>
      <c r="X68" s="43">
        <f>SUM($E68:I68)</f>
        <v>0</v>
      </c>
      <c r="Y68" s="43">
        <f>SUM($E68:J68)</f>
        <v>0</v>
      </c>
      <c r="Z68" s="43">
        <f>SUM($E68:K68)</f>
        <v>0</v>
      </c>
      <c r="AA68" s="43">
        <f>SUM($E68:L68)</f>
        <v>0</v>
      </c>
      <c r="AB68" s="43">
        <f>SUM($E68:M68)</f>
        <v>0</v>
      </c>
      <c r="AC68" s="43">
        <f>SUM($E68:N68)</f>
        <v>0</v>
      </c>
      <c r="AD68" s="43">
        <f>SUM($E68:O68)</f>
        <v>0</v>
      </c>
      <c r="AE68" s="43">
        <f>SUM($E68:P68)</f>
        <v>0</v>
      </c>
      <c r="AF68" s="164"/>
      <c r="AG68" s="43">
        <f t="shared" si="0"/>
        <v>0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113635</v>
      </c>
      <c r="F69" s="43">
        <f t="shared" si="23"/>
        <v>107498</v>
      </c>
      <c r="G69" s="43">
        <f t="shared" si="23"/>
        <v>131504</v>
      </c>
      <c r="H69" s="43">
        <f t="shared" si="23"/>
        <v>155739</v>
      </c>
      <c r="I69" s="43">
        <f t="shared" si="23"/>
        <v>170660</v>
      </c>
      <c r="J69" s="43">
        <f t="shared" si="23"/>
        <v>191440</v>
      </c>
      <c r="K69" s="43">
        <f t="shared" si="23"/>
        <v>254374</v>
      </c>
      <c r="L69" s="43">
        <f t="shared" si="23"/>
        <v>254863</v>
      </c>
      <c r="M69" s="43">
        <f t="shared" si="23"/>
        <v>185390</v>
      </c>
      <c r="N69" s="43">
        <f t="shared" si="23"/>
        <v>168436</v>
      </c>
      <c r="O69" s="43">
        <f t="shared" si="23"/>
        <v>140667</v>
      </c>
      <c r="P69" s="43">
        <f t="shared" si="23"/>
        <v>122188</v>
      </c>
      <c r="Q69" s="43">
        <f t="shared" si="23"/>
        <v>1996394</v>
      </c>
      <c r="R69" s="28"/>
      <c r="S69" s="28"/>
      <c r="T69" s="43">
        <f t="shared" ref="T69:AE69" si="24">SUM(T66:T68)</f>
        <v>113635</v>
      </c>
      <c r="U69" s="43">
        <f t="shared" si="24"/>
        <v>221133</v>
      </c>
      <c r="V69" s="43">
        <f t="shared" si="24"/>
        <v>352637</v>
      </c>
      <c r="W69" s="43">
        <f t="shared" si="24"/>
        <v>508376</v>
      </c>
      <c r="X69" s="43">
        <f t="shared" si="24"/>
        <v>679036</v>
      </c>
      <c r="Y69" s="43">
        <f t="shared" si="24"/>
        <v>870476</v>
      </c>
      <c r="Z69" s="43">
        <f t="shared" si="24"/>
        <v>1124850</v>
      </c>
      <c r="AA69" s="43">
        <f t="shared" si="24"/>
        <v>1379713</v>
      </c>
      <c r="AB69" s="43">
        <f t="shared" si="24"/>
        <v>1565103</v>
      </c>
      <c r="AC69" s="43">
        <f t="shared" si="24"/>
        <v>1733539</v>
      </c>
      <c r="AD69" s="43">
        <f t="shared" si="24"/>
        <v>1874206</v>
      </c>
      <c r="AE69" s="43">
        <f t="shared" si="24"/>
        <v>1996394</v>
      </c>
      <c r="AF69" s="164"/>
      <c r="AG69" s="43">
        <f t="shared" si="0"/>
        <v>1379713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75297</v>
      </c>
      <c r="F71" s="43">
        <v>74445</v>
      </c>
      <c r="G71" s="43">
        <v>105646</v>
      </c>
      <c r="H71" s="43">
        <v>112138</v>
      </c>
      <c r="I71" s="43">
        <v>140497</v>
      </c>
      <c r="J71" s="43">
        <v>162329</v>
      </c>
      <c r="K71" s="43">
        <v>215263</v>
      </c>
      <c r="L71" s="43">
        <v>220487</v>
      </c>
      <c r="M71" s="43">
        <v>145906</v>
      </c>
      <c r="N71" s="43">
        <v>129338</v>
      </c>
      <c r="O71" s="43">
        <v>103336</v>
      </c>
      <c r="P71" s="43">
        <v>95359</v>
      </c>
      <c r="Q71" s="43">
        <f>SUM(E71:P71)</f>
        <v>1580041</v>
      </c>
      <c r="R71" s="53"/>
      <c r="S71" s="53"/>
      <c r="T71" s="43">
        <f>SUM($E71:E71)</f>
        <v>75297</v>
      </c>
      <c r="U71" s="43">
        <f>SUM($E71:F71)</f>
        <v>149742</v>
      </c>
      <c r="V71" s="43">
        <f>SUM($E71:G71)</f>
        <v>255388</v>
      </c>
      <c r="W71" s="43">
        <f>SUM($E71:H71)</f>
        <v>367526</v>
      </c>
      <c r="X71" s="43">
        <f>SUM($E71:I71)</f>
        <v>508023</v>
      </c>
      <c r="Y71" s="43">
        <f>SUM($E71:J71)</f>
        <v>670352</v>
      </c>
      <c r="Z71" s="43">
        <f>SUM($E71:K71)</f>
        <v>885615</v>
      </c>
      <c r="AA71" s="43">
        <f>SUM($E71:L71)</f>
        <v>1106102</v>
      </c>
      <c r="AB71" s="43">
        <f>SUM($E71:M71)</f>
        <v>1252008</v>
      </c>
      <c r="AC71" s="43">
        <f>SUM($E71:N71)</f>
        <v>1381346</v>
      </c>
      <c r="AD71" s="43">
        <f>SUM($E71:O71)</f>
        <v>1484682</v>
      </c>
      <c r="AE71" s="43">
        <f>SUM($E71:P71)</f>
        <v>1580041</v>
      </c>
      <c r="AF71" s="164"/>
      <c r="AG71" s="43">
        <f t="shared" si="0"/>
        <v>1106102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30914</v>
      </c>
      <c r="F72" s="43">
        <v>30630</v>
      </c>
      <c r="G72" s="43">
        <v>34428</v>
      </c>
      <c r="H72" s="43">
        <v>34475</v>
      </c>
      <c r="I72" s="43">
        <v>36358</v>
      </c>
      <c r="J72" s="43">
        <v>33164</v>
      </c>
      <c r="K72" s="43">
        <v>32628</v>
      </c>
      <c r="L72" s="43">
        <v>32937</v>
      </c>
      <c r="M72" s="43">
        <v>31477</v>
      </c>
      <c r="N72" s="43">
        <v>34747</v>
      </c>
      <c r="O72" s="43">
        <v>30818</v>
      </c>
      <c r="P72" s="43">
        <v>26520</v>
      </c>
      <c r="Q72" s="43">
        <f>SUM(E72:P72)</f>
        <v>389096</v>
      </c>
      <c r="R72" s="28"/>
      <c r="S72" s="28"/>
      <c r="T72" s="43">
        <f>SUM($E72:E72)</f>
        <v>30914</v>
      </c>
      <c r="U72" s="43">
        <f>SUM($E72:F72)</f>
        <v>61544</v>
      </c>
      <c r="V72" s="43">
        <f>SUM($E72:G72)</f>
        <v>95972</v>
      </c>
      <c r="W72" s="43">
        <f>SUM($E72:H72)</f>
        <v>130447</v>
      </c>
      <c r="X72" s="43">
        <f>SUM($E72:I72)</f>
        <v>166805</v>
      </c>
      <c r="Y72" s="43">
        <f>SUM($E72:J72)</f>
        <v>199969</v>
      </c>
      <c r="Z72" s="43">
        <f>SUM($E72:K72)</f>
        <v>232597</v>
      </c>
      <c r="AA72" s="43">
        <f>SUM($E72:L72)</f>
        <v>265534</v>
      </c>
      <c r="AB72" s="43">
        <f>SUM($E72:M72)</f>
        <v>297011</v>
      </c>
      <c r="AC72" s="43">
        <f>SUM($E72:N72)</f>
        <v>331758</v>
      </c>
      <c r="AD72" s="43">
        <f>SUM($E72:O72)</f>
        <v>362576</v>
      </c>
      <c r="AE72" s="43">
        <f>SUM($E72:P72)</f>
        <v>389096</v>
      </c>
      <c r="AF72" s="164"/>
      <c r="AG72" s="43">
        <f t="shared" si="0"/>
        <v>265534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f>SUM(E73:P73)</f>
        <v>0</v>
      </c>
      <c r="R73" s="28"/>
      <c r="S73" s="28"/>
      <c r="T73" s="43">
        <f>SUM($E73:E73)</f>
        <v>0</v>
      </c>
      <c r="U73" s="43">
        <f>SUM($E73:F73)</f>
        <v>0</v>
      </c>
      <c r="V73" s="43">
        <f>SUM($E73:G73)</f>
        <v>0</v>
      </c>
      <c r="W73" s="43">
        <f>SUM($E73:H73)</f>
        <v>0</v>
      </c>
      <c r="X73" s="43">
        <f>SUM($E73:I73)</f>
        <v>0</v>
      </c>
      <c r="Y73" s="43">
        <f>SUM($E73:J73)</f>
        <v>0</v>
      </c>
      <c r="Z73" s="43">
        <f>SUM($E73:K73)</f>
        <v>0</v>
      </c>
      <c r="AA73" s="43">
        <f>SUM($E73:L73)</f>
        <v>0</v>
      </c>
      <c r="AB73" s="43">
        <f>SUM($E73:M73)</f>
        <v>0</v>
      </c>
      <c r="AC73" s="43">
        <f>SUM($E73:N73)</f>
        <v>0</v>
      </c>
      <c r="AD73" s="43">
        <f>SUM($E73:O73)</f>
        <v>0</v>
      </c>
      <c r="AE73" s="43">
        <f>SUM($E73:P73)</f>
        <v>0</v>
      </c>
      <c r="AF73" s="164"/>
      <c r="AG73" s="43">
        <f t="shared" si="0"/>
        <v>0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106211</v>
      </c>
      <c r="F74" s="43">
        <f t="shared" si="25"/>
        <v>105075</v>
      </c>
      <c r="G74" s="43">
        <f t="shared" si="25"/>
        <v>140074</v>
      </c>
      <c r="H74" s="43">
        <f t="shared" si="25"/>
        <v>146613</v>
      </c>
      <c r="I74" s="43">
        <f t="shared" si="25"/>
        <v>176855</v>
      </c>
      <c r="J74" s="43">
        <f t="shared" si="25"/>
        <v>195493</v>
      </c>
      <c r="K74" s="43">
        <f t="shared" si="25"/>
        <v>247891</v>
      </c>
      <c r="L74" s="43">
        <f t="shared" si="25"/>
        <v>253424</v>
      </c>
      <c r="M74" s="43">
        <f t="shared" si="25"/>
        <v>177383</v>
      </c>
      <c r="N74" s="43">
        <f t="shared" si="25"/>
        <v>164085</v>
      </c>
      <c r="O74" s="43">
        <f t="shared" si="25"/>
        <v>134154</v>
      </c>
      <c r="P74" s="43">
        <f t="shared" si="25"/>
        <v>121879</v>
      </c>
      <c r="Q74" s="43">
        <f t="shared" si="25"/>
        <v>1969137</v>
      </c>
      <c r="R74" s="28"/>
      <c r="S74" s="28"/>
      <c r="T74" s="43">
        <f t="shared" ref="T74:AE74" si="26">SUM(T71:T73)</f>
        <v>106211</v>
      </c>
      <c r="U74" s="43">
        <f t="shared" si="26"/>
        <v>211286</v>
      </c>
      <c r="V74" s="43">
        <f t="shared" si="26"/>
        <v>351360</v>
      </c>
      <c r="W74" s="43">
        <f t="shared" si="26"/>
        <v>497973</v>
      </c>
      <c r="X74" s="43">
        <f t="shared" si="26"/>
        <v>674828</v>
      </c>
      <c r="Y74" s="43">
        <f t="shared" si="26"/>
        <v>870321</v>
      </c>
      <c r="Z74" s="43">
        <f t="shared" si="26"/>
        <v>1118212</v>
      </c>
      <c r="AA74" s="43">
        <f t="shared" si="26"/>
        <v>1371636</v>
      </c>
      <c r="AB74" s="43">
        <f t="shared" si="26"/>
        <v>1549019</v>
      </c>
      <c r="AC74" s="43">
        <f t="shared" si="26"/>
        <v>1713104</v>
      </c>
      <c r="AD74" s="43">
        <f t="shared" si="26"/>
        <v>1847258</v>
      </c>
      <c r="AE74" s="43">
        <f t="shared" si="26"/>
        <v>1969137</v>
      </c>
      <c r="AF74" s="164"/>
      <c r="AG74" s="43">
        <f t="shared" si="0"/>
        <v>1371636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72514</v>
      </c>
      <c r="F76" s="43">
        <v>70327</v>
      </c>
      <c r="G76" s="43">
        <v>100229</v>
      </c>
      <c r="H76" s="43">
        <v>117103</v>
      </c>
      <c r="I76" s="43">
        <v>135361</v>
      </c>
      <c r="J76" s="43">
        <v>168711</v>
      </c>
      <c r="K76" s="43">
        <v>226711</v>
      </c>
      <c r="L76" s="43">
        <v>260039</v>
      </c>
      <c r="M76" s="43">
        <v>162040</v>
      </c>
      <c r="N76" s="43">
        <v>141927</v>
      </c>
      <c r="O76" s="43">
        <v>109734</v>
      </c>
      <c r="P76" s="43">
        <v>98578</v>
      </c>
      <c r="Q76" s="43">
        <f>SUM(E76:P76)</f>
        <v>1663274</v>
      </c>
      <c r="R76" s="53"/>
      <c r="S76" s="53"/>
      <c r="T76" s="43">
        <f>SUM($E76:E76)</f>
        <v>72514</v>
      </c>
      <c r="U76" s="43">
        <f>SUM($E76:F76)</f>
        <v>142841</v>
      </c>
      <c r="V76" s="43">
        <f>SUM($E76:G76)</f>
        <v>243070</v>
      </c>
      <c r="W76" s="43">
        <f>SUM($E76:H76)</f>
        <v>360173</v>
      </c>
      <c r="X76" s="43">
        <f>SUM($E76:I76)</f>
        <v>495534</v>
      </c>
      <c r="Y76" s="43">
        <f>SUM($E76:J76)</f>
        <v>664245</v>
      </c>
      <c r="Z76" s="43">
        <f>SUM($E76:K76)</f>
        <v>890956</v>
      </c>
      <c r="AA76" s="43">
        <f>SUM($E76:L76)</f>
        <v>1150995</v>
      </c>
      <c r="AB76" s="43">
        <f>SUM($E76:M76)</f>
        <v>1313035</v>
      </c>
      <c r="AC76" s="43">
        <f>SUM($E76:N76)</f>
        <v>1454962</v>
      </c>
      <c r="AD76" s="43">
        <f>SUM($E76:O76)</f>
        <v>1564696</v>
      </c>
      <c r="AE76" s="43">
        <f>SUM($E76:P76)</f>
        <v>1663274</v>
      </c>
      <c r="AF76" s="164"/>
      <c r="AG76" s="43">
        <f t="shared" ref="AG76:AG139" si="27">SUMIF($T$9:$AE$9,$AG$8,$T76:$AE76)</f>
        <v>1150995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28784</v>
      </c>
      <c r="F77" s="43">
        <v>27849</v>
      </c>
      <c r="G77" s="43">
        <v>32264</v>
      </c>
      <c r="H77" s="43">
        <v>32680</v>
      </c>
      <c r="I77" s="43">
        <v>33728</v>
      </c>
      <c r="J77" s="43">
        <v>32036</v>
      </c>
      <c r="K77" s="43">
        <v>34825</v>
      </c>
      <c r="L77" s="43">
        <v>32890</v>
      </c>
      <c r="M77" s="43">
        <v>32568</v>
      </c>
      <c r="N77" s="43">
        <v>36068</v>
      </c>
      <c r="O77" s="43">
        <v>31226</v>
      </c>
      <c r="P77" s="43">
        <v>27760</v>
      </c>
      <c r="Q77" s="43">
        <f>SUM(E77:P77)</f>
        <v>382678</v>
      </c>
      <c r="R77" s="28"/>
      <c r="S77" s="28"/>
      <c r="T77" s="43">
        <f>SUM($E77:E77)</f>
        <v>28784</v>
      </c>
      <c r="U77" s="43">
        <f>SUM($E77:F77)</f>
        <v>56633</v>
      </c>
      <c r="V77" s="43">
        <f>SUM($E77:G77)</f>
        <v>88897</v>
      </c>
      <c r="W77" s="43">
        <f>SUM($E77:H77)</f>
        <v>121577</v>
      </c>
      <c r="X77" s="43">
        <f>SUM($E77:I77)</f>
        <v>155305</v>
      </c>
      <c r="Y77" s="43">
        <f>SUM($E77:J77)</f>
        <v>187341</v>
      </c>
      <c r="Z77" s="43">
        <f>SUM($E77:K77)</f>
        <v>222166</v>
      </c>
      <c r="AA77" s="43">
        <f>SUM($E77:L77)</f>
        <v>255056</v>
      </c>
      <c r="AB77" s="43">
        <f>SUM($E77:M77)</f>
        <v>287624</v>
      </c>
      <c r="AC77" s="43">
        <f>SUM($E77:N77)</f>
        <v>323692</v>
      </c>
      <c r="AD77" s="43">
        <f>SUM($E77:O77)</f>
        <v>354918</v>
      </c>
      <c r="AE77" s="43">
        <f>SUM($E77:P77)</f>
        <v>382678</v>
      </c>
      <c r="AF77" s="164"/>
      <c r="AG77" s="43">
        <f t="shared" si="27"/>
        <v>255056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f>SUM(E78:P78)</f>
        <v>0</v>
      </c>
      <c r="R78" s="28"/>
      <c r="S78" s="28"/>
      <c r="T78" s="43">
        <f>SUM($E78:E78)</f>
        <v>0</v>
      </c>
      <c r="U78" s="43">
        <f>SUM($E78:F78)</f>
        <v>0</v>
      </c>
      <c r="V78" s="43">
        <f>SUM($E78:G78)</f>
        <v>0</v>
      </c>
      <c r="W78" s="43">
        <f>SUM($E78:H78)</f>
        <v>0</v>
      </c>
      <c r="X78" s="43">
        <f>SUM($E78:I78)</f>
        <v>0</v>
      </c>
      <c r="Y78" s="43">
        <f>SUM($E78:J78)</f>
        <v>0</v>
      </c>
      <c r="Z78" s="43">
        <f>SUM($E78:K78)</f>
        <v>0</v>
      </c>
      <c r="AA78" s="43">
        <f>SUM($E78:L78)</f>
        <v>0</v>
      </c>
      <c r="AB78" s="43">
        <f>SUM($E78:M78)</f>
        <v>0</v>
      </c>
      <c r="AC78" s="43">
        <f>SUM($E78:N78)</f>
        <v>0</v>
      </c>
      <c r="AD78" s="43">
        <f>SUM($E78:O78)</f>
        <v>0</v>
      </c>
      <c r="AE78" s="43">
        <f>SUM($E78:P78)</f>
        <v>0</v>
      </c>
      <c r="AF78" s="164"/>
      <c r="AG78" s="43">
        <f t="shared" si="27"/>
        <v>0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101298</v>
      </c>
      <c r="F79" s="43">
        <f t="shared" si="28"/>
        <v>98176</v>
      </c>
      <c r="G79" s="43">
        <f t="shared" si="28"/>
        <v>132493</v>
      </c>
      <c r="H79" s="43">
        <f t="shared" si="28"/>
        <v>149783</v>
      </c>
      <c r="I79" s="43">
        <f t="shared" si="28"/>
        <v>169089</v>
      </c>
      <c r="J79" s="43">
        <f t="shared" si="28"/>
        <v>200747</v>
      </c>
      <c r="K79" s="43">
        <f t="shared" si="28"/>
        <v>261536</v>
      </c>
      <c r="L79" s="43">
        <f t="shared" si="28"/>
        <v>292929</v>
      </c>
      <c r="M79" s="43">
        <f t="shared" si="28"/>
        <v>194608</v>
      </c>
      <c r="N79" s="43">
        <f t="shared" si="28"/>
        <v>177995</v>
      </c>
      <c r="O79" s="43">
        <f t="shared" si="28"/>
        <v>140960</v>
      </c>
      <c r="P79" s="43">
        <f t="shared" si="28"/>
        <v>126338</v>
      </c>
      <c r="Q79" s="43">
        <f t="shared" si="28"/>
        <v>2045952</v>
      </c>
      <c r="R79" s="28"/>
      <c r="S79" s="28"/>
      <c r="T79" s="43">
        <f t="shared" ref="T79:AE79" si="29">SUM(T76:T78)</f>
        <v>101298</v>
      </c>
      <c r="U79" s="43">
        <f t="shared" si="29"/>
        <v>199474</v>
      </c>
      <c r="V79" s="43">
        <f t="shared" si="29"/>
        <v>331967</v>
      </c>
      <c r="W79" s="43">
        <f t="shared" si="29"/>
        <v>481750</v>
      </c>
      <c r="X79" s="43">
        <f t="shared" si="29"/>
        <v>650839</v>
      </c>
      <c r="Y79" s="43">
        <f t="shared" si="29"/>
        <v>851586</v>
      </c>
      <c r="Z79" s="43">
        <f t="shared" si="29"/>
        <v>1113122</v>
      </c>
      <c r="AA79" s="43">
        <f t="shared" si="29"/>
        <v>1406051</v>
      </c>
      <c r="AB79" s="43">
        <f t="shared" si="29"/>
        <v>1600659</v>
      </c>
      <c r="AC79" s="43">
        <f t="shared" si="29"/>
        <v>1778654</v>
      </c>
      <c r="AD79" s="43">
        <f t="shared" si="29"/>
        <v>1919614</v>
      </c>
      <c r="AE79" s="43">
        <f t="shared" si="29"/>
        <v>2045952</v>
      </c>
      <c r="AF79" s="164"/>
      <c r="AG79" s="43">
        <f t="shared" si="27"/>
        <v>1406051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80920</v>
      </c>
      <c r="F81" s="43">
        <v>79791</v>
      </c>
      <c r="G81" s="43">
        <v>84515</v>
      </c>
      <c r="H81" s="43">
        <v>28207</v>
      </c>
      <c r="I81" s="43">
        <v>42957</v>
      </c>
      <c r="J81" s="43">
        <v>59808</v>
      </c>
      <c r="K81" s="43">
        <v>78511</v>
      </c>
      <c r="L81" s="43">
        <v>79164</v>
      </c>
      <c r="M81" s="43">
        <v>61706</v>
      </c>
      <c r="N81" s="43">
        <v>46403</v>
      </c>
      <c r="O81" s="43">
        <v>32667</v>
      </c>
      <c r="P81" s="43">
        <v>30713</v>
      </c>
      <c r="Q81" s="43">
        <f>SUM(E81:P81)</f>
        <v>705362</v>
      </c>
      <c r="R81" s="53"/>
      <c r="S81" s="53"/>
      <c r="T81" s="43">
        <f>SUM($E81:E81)</f>
        <v>80920</v>
      </c>
      <c r="U81" s="43">
        <f>SUM($E81:F81)</f>
        <v>160711</v>
      </c>
      <c r="V81" s="43">
        <f>SUM($E81:G81)</f>
        <v>245226</v>
      </c>
      <c r="W81" s="43">
        <f>SUM($E81:H81)</f>
        <v>273433</v>
      </c>
      <c r="X81" s="43">
        <f>SUM($E81:I81)</f>
        <v>316390</v>
      </c>
      <c r="Y81" s="43">
        <f>SUM($E81:J81)</f>
        <v>376198</v>
      </c>
      <c r="Z81" s="43">
        <f>SUM($E81:K81)</f>
        <v>454709</v>
      </c>
      <c r="AA81" s="43">
        <f>SUM($E81:L81)</f>
        <v>533873</v>
      </c>
      <c r="AB81" s="43">
        <f>SUM($E81:M81)</f>
        <v>595579</v>
      </c>
      <c r="AC81" s="43">
        <f>SUM($E81:N81)</f>
        <v>641982</v>
      </c>
      <c r="AD81" s="43">
        <f>SUM($E81:O81)</f>
        <v>674649</v>
      </c>
      <c r="AE81" s="43">
        <f>SUM($E81:P81)</f>
        <v>705362</v>
      </c>
      <c r="AF81" s="164"/>
      <c r="AG81" s="43">
        <f t="shared" si="27"/>
        <v>533873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31574</v>
      </c>
      <c r="F82" s="43">
        <v>29530</v>
      </c>
      <c r="G82" s="43">
        <v>33771</v>
      </c>
      <c r="H82" s="43">
        <v>25051</v>
      </c>
      <c r="I82" s="43">
        <v>25393</v>
      </c>
      <c r="J82" s="43">
        <v>29004</v>
      </c>
      <c r="K82" s="43">
        <v>29525</v>
      </c>
      <c r="L82" s="43">
        <v>30630</v>
      </c>
      <c r="M82" s="43">
        <v>31753</v>
      </c>
      <c r="N82" s="43">
        <v>33019</v>
      </c>
      <c r="O82" s="43">
        <v>31805</v>
      </c>
      <c r="P82" s="43">
        <v>29369</v>
      </c>
      <c r="Q82" s="43">
        <f>SUM(E82:P82)</f>
        <v>360424</v>
      </c>
      <c r="R82" s="28"/>
      <c r="S82" s="28"/>
      <c r="T82" s="43">
        <f>SUM($E82:E82)</f>
        <v>31574</v>
      </c>
      <c r="U82" s="43">
        <f>SUM($E82:F82)</f>
        <v>61104</v>
      </c>
      <c r="V82" s="43">
        <f>SUM($E82:G82)</f>
        <v>94875</v>
      </c>
      <c r="W82" s="43">
        <f>SUM($E82:H82)</f>
        <v>119926</v>
      </c>
      <c r="X82" s="43">
        <f>SUM($E82:I82)</f>
        <v>145319</v>
      </c>
      <c r="Y82" s="43">
        <f>SUM($E82:J82)</f>
        <v>174323</v>
      </c>
      <c r="Z82" s="43">
        <f>SUM($E82:K82)</f>
        <v>203848</v>
      </c>
      <c r="AA82" s="43">
        <f>SUM($E82:L82)</f>
        <v>234478</v>
      </c>
      <c r="AB82" s="43">
        <f>SUM($E82:M82)</f>
        <v>266231</v>
      </c>
      <c r="AC82" s="43">
        <f>SUM($E82:N82)</f>
        <v>299250</v>
      </c>
      <c r="AD82" s="43">
        <f>SUM($E82:O82)</f>
        <v>331055</v>
      </c>
      <c r="AE82" s="43">
        <f>SUM($E82:P82)</f>
        <v>360424</v>
      </c>
      <c r="AF82" s="164"/>
      <c r="AG82" s="43">
        <f t="shared" si="27"/>
        <v>234478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f>SUM(E83:P83)</f>
        <v>0</v>
      </c>
      <c r="R83" s="28"/>
      <c r="S83" s="28"/>
      <c r="T83" s="43">
        <f>SUM($E83:E83)</f>
        <v>0</v>
      </c>
      <c r="U83" s="43">
        <f>SUM($E83:F83)</f>
        <v>0</v>
      </c>
      <c r="V83" s="43">
        <f>SUM($E83:G83)</f>
        <v>0</v>
      </c>
      <c r="W83" s="43">
        <f>SUM($E83:H83)</f>
        <v>0</v>
      </c>
      <c r="X83" s="43">
        <f>SUM($E83:I83)</f>
        <v>0</v>
      </c>
      <c r="Y83" s="43">
        <f>SUM($E83:J83)</f>
        <v>0</v>
      </c>
      <c r="Z83" s="43">
        <f>SUM($E83:K83)</f>
        <v>0</v>
      </c>
      <c r="AA83" s="43">
        <f>SUM($E83:L83)</f>
        <v>0</v>
      </c>
      <c r="AB83" s="43">
        <f>SUM($E83:M83)</f>
        <v>0</v>
      </c>
      <c r="AC83" s="43">
        <f>SUM($E83:N83)</f>
        <v>0</v>
      </c>
      <c r="AD83" s="43">
        <f>SUM($E83:O83)</f>
        <v>0</v>
      </c>
      <c r="AE83" s="43">
        <f>SUM($E83:P83)</f>
        <v>0</v>
      </c>
      <c r="AF83" s="164"/>
      <c r="AG83" s="43">
        <f t="shared" si="27"/>
        <v>0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112494</v>
      </c>
      <c r="F84" s="43">
        <f t="shared" si="30"/>
        <v>109321</v>
      </c>
      <c r="G84" s="43">
        <f t="shared" si="30"/>
        <v>118286</v>
      </c>
      <c r="H84" s="43">
        <f t="shared" si="30"/>
        <v>53258</v>
      </c>
      <c r="I84" s="43">
        <f t="shared" si="30"/>
        <v>68350</v>
      </c>
      <c r="J84" s="43">
        <f t="shared" si="30"/>
        <v>88812</v>
      </c>
      <c r="K84" s="43">
        <f t="shared" si="30"/>
        <v>108036</v>
      </c>
      <c r="L84" s="43">
        <f t="shared" si="30"/>
        <v>109794</v>
      </c>
      <c r="M84" s="43">
        <f t="shared" si="30"/>
        <v>93459</v>
      </c>
      <c r="N84" s="43">
        <f t="shared" si="30"/>
        <v>79422</v>
      </c>
      <c r="O84" s="43">
        <f t="shared" si="30"/>
        <v>64472</v>
      </c>
      <c r="P84" s="43">
        <f t="shared" si="30"/>
        <v>60082</v>
      </c>
      <c r="Q84" s="43">
        <f t="shared" si="30"/>
        <v>1065786</v>
      </c>
      <c r="R84" s="28"/>
      <c r="S84" s="28"/>
      <c r="T84" s="43">
        <f t="shared" ref="T84:AE84" si="31">SUM(T81:T83)</f>
        <v>112494</v>
      </c>
      <c r="U84" s="43">
        <f t="shared" si="31"/>
        <v>221815</v>
      </c>
      <c r="V84" s="43">
        <f t="shared" si="31"/>
        <v>340101</v>
      </c>
      <c r="W84" s="43">
        <f t="shared" si="31"/>
        <v>393359</v>
      </c>
      <c r="X84" s="43">
        <f t="shared" si="31"/>
        <v>461709</v>
      </c>
      <c r="Y84" s="43">
        <f t="shared" si="31"/>
        <v>550521</v>
      </c>
      <c r="Z84" s="43">
        <f t="shared" si="31"/>
        <v>658557</v>
      </c>
      <c r="AA84" s="43">
        <f t="shared" si="31"/>
        <v>768351</v>
      </c>
      <c r="AB84" s="43">
        <f t="shared" si="31"/>
        <v>861810</v>
      </c>
      <c r="AC84" s="43">
        <f t="shared" si="31"/>
        <v>941232</v>
      </c>
      <c r="AD84" s="43">
        <f t="shared" si="31"/>
        <v>1005704</v>
      </c>
      <c r="AE84" s="43">
        <f t="shared" si="31"/>
        <v>1065786</v>
      </c>
      <c r="AF84" s="164"/>
      <c r="AG84" s="43">
        <f t="shared" si="27"/>
        <v>768351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30087</v>
      </c>
      <c r="F86" s="43">
        <v>26032</v>
      </c>
      <c r="G86" s="43">
        <v>32972</v>
      </c>
      <c r="H86" s="43">
        <v>38046</v>
      </c>
      <c r="I86" s="43">
        <v>54050</v>
      </c>
      <c r="J86" s="43">
        <v>67505</v>
      </c>
      <c r="K86" s="43">
        <v>90666</v>
      </c>
      <c r="L86" s="43">
        <v>99895</v>
      </c>
      <c r="M86" s="43">
        <v>75674</v>
      </c>
      <c r="N86" s="43">
        <v>59084</v>
      </c>
      <c r="O86" s="43">
        <v>56914</v>
      </c>
      <c r="P86" s="43">
        <v>57439</v>
      </c>
      <c r="Q86" s="43">
        <f>SUM(E86:P86)</f>
        <v>688364</v>
      </c>
      <c r="R86" s="53"/>
      <c r="S86" s="53"/>
      <c r="T86" s="43">
        <f>SUM($E86:E86)</f>
        <v>30087</v>
      </c>
      <c r="U86" s="43">
        <f>SUM($E86:F86)</f>
        <v>56119</v>
      </c>
      <c r="V86" s="43">
        <f>SUM($E86:G86)</f>
        <v>89091</v>
      </c>
      <c r="W86" s="43">
        <f>SUM($E86:H86)</f>
        <v>127137</v>
      </c>
      <c r="X86" s="43">
        <f>SUM($E86:I86)</f>
        <v>181187</v>
      </c>
      <c r="Y86" s="43">
        <f>SUM($E86:J86)</f>
        <v>248692</v>
      </c>
      <c r="Z86" s="43">
        <f>SUM($E86:K86)</f>
        <v>339358</v>
      </c>
      <c r="AA86" s="43">
        <f>SUM($E86:L86)</f>
        <v>439253</v>
      </c>
      <c r="AB86" s="43">
        <f>SUM($E86:M86)</f>
        <v>514927</v>
      </c>
      <c r="AC86" s="43">
        <f>SUM($E86:N86)</f>
        <v>574011</v>
      </c>
      <c r="AD86" s="43">
        <f>SUM($E86:O86)</f>
        <v>630925</v>
      </c>
      <c r="AE86" s="43">
        <f>SUM($E86:P86)</f>
        <v>688364</v>
      </c>
      <c r="AF86" s="164"/>
      <c r="AG86" s="43">
        <f t="shared" si="27"/>
        <v>439253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30882</v>
      </c>
      <c r="F87" s="43">
        <v>28964</v>
      </c>
      <c r="G87" s="43">
        <v>35735</v>
      </c>
      <c r="H87" s="43">
        <v>33961</v>
      </c>
      <c r="I87" s="43">
        <v>34151</v>
      </c>
      <c r="J87" s="43">
        <v>34487</v>
      </c>
      <c r="K87" s="43">
        <v>32262</v>
      </c>
      <c r="L87" s="43">
        <v>33669</v>
      </c>
      <c r="M87" s="43">
        <v>33560</v>
      </c>
      <c r="N87" s="43">
        <v>33164</v>
      </c>
      <c r="O87" s="43">
        <v>32195</v>
      </c>
      <c r="P87" s="43">
        <v>29534</v>
      </c>
      <c r="Q87" s="43">
        <f>SUM(E87:P87)</f>
        <v>392564</v>
      </c>
      <c r="R87" s="28"/>
      <c r="S87" s="28"/>
      <c r="T87" s="43">
        <f>SUM($E87:E87)</f>
        <v>30882</v>
      </c>
      <c r="U87" s="43">
        <f>SUM($E87:F87)</f>
        <v>59846</v>
      </c>
      <c r="V87" s="43">
        <f>SUM($E87:G87)</f>
        <v>95581</v>
      </c>
      <c r="W87" s="43">
        <f>SUM($E87:H87)</f>
        <v>129542</v>
      </c>
      <c r="X87" s="43">
        <f>SUM($E87:I87)</f>
        <v>163693</v>
      </c>
      <c r="Y87" s="43">
        <f>SUM($E87:J87)</f>
        <v>198180</v>
      </c>
      <c r="Z87" s="43">
        <f>SUM($E87:K87)</f>
        <v>230442</v>
      </c>
      <c r="AA87" s="43">
        <f>SUM($E87:L87)</f>
        <v>264111</v>
      </c>
      <c r="AB87" s="43">
        <f>SUM($E87:M87)</f>
        <v>297671</v>
      </c>
      <c r="AC87" s="43">
        <f>SUM($E87:N87)</f>
        <v>330835</v>
      </c>
      <c r="AD87" s="43">
        <f>SUM($E87:O87)</f>
        <v>363030</v>
      </c>
      <c r="AE87" s="43">
        <f>SUM($E87:P87)</f>
        <v>392564</v>
      </c>
      <c r="AF87" s="164"/>
      <c r="AG87" s="43">
        <f t="shared" si="27"/>
        <v>264111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f>SUM(E88:P88)</f>
        <v>0</v>
      </c>
      <c r="R88" s="28"/>
      <c r="S88" s="28"/>
      <c r="T88" s="43">
        <f>SUM($E88:E88)</f>
        <v>0</v>
      </c>
      <c r="U88" s="43">
        <f>SUM($E88:F88)</f>
        <v>0</v>
      </c>
      <c r="V88" s="43">
        <f>SUM($E88:G88)</f>
        <v>0</v>
      </c>
      <c r="W88" s="43">
        <f>SUM($E88:H88)</f>
        <v>0</v>
      </c>
      <c r="X88" s="43">
        <f>SUM($E88:I88)</f>
        <v>0</v>
      </c>
      <c r="Y88" s="43">
        <f>SUM($E88:J88)</f>
        <v>0</v>
      </c>
      <c r="Z88" s="43">
        <f>SUM($E88:K88)</f>
        <v>0</v>
      </c>
      <c r="AA88" s="43">
        <f>SUM($E88:L88)</f>
        <v>0</v>
      </c>
      <c r="AB88" s="43">
        <f>SUM($E88:M88)</f>
        <v>0</v>
      </c>
      <c r="AC88" s="43">
        <f>SUM($E88:N88)</f>
        <v>0</v>
      </c>
      <c r="AD88" s="43">
        <f>SUM($E88:O88)</f>
        <v>0</v>
      </c>
      <c r="AE88" s="43">
        <f>SUM($E88:P88)</f>
        <v>0</v>
      </c>
      <c r="AF88" s="164"/>
      <c r="AG88" s="43">
        <f t="shared" si="27"/>
        <v>0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60969</v>
      </c>
      <c r="F89" s="43">
        <f t="shared" si="32"/>
        <v>54996</v>
      </c>
      <c r="G89" s="43">
        <f t="shared" si="32"/>
        <v>68707</v>
      </c>
      <c r="H89" s="43">
        <f t="shared" si="32"/>
        <v>72007</v>
      </c>
      <c r="I89" s="43">
        <f t="shared" si="32"/>
        <v>88201</v>
      </c>
      <c r="J89" s="43">
        <f t="shared" si="32"/>
        <v>101992</v>
      </c>
      <c r="K89" s="43">
        <f t="shared" si="32"/>
        <v>122928</v>
      </c>
      <c r="L89" s="43">
        <f t="shared" si="32"/>
        <v>133564</v>
      </c>
      <c r="M89" s="43">
        <f t="shared" si="32"/>
        <v>109234</v>
      </c>
      <c r="N89" s="43">
        <f t="shared" si="32"/>
        <v>92248</v>
      </c>
      <c r="O89" s="43">
        <f t="shared" si="32"/>
        <v>89109</v>
      </c>
      <c r="P89" s="43">
        <f t="shared" si="32"/>
        <v>86973</v>
      </c>
      <c r="Q89" s="43">
        <f t="shared" si="32"/>
        <v>1080928</v>
      </c>
      <c r="R89" s="28"/>
      <c r="S89" s="28"/>
      <c r="T89" s="43">
        <f t="shared" ref="T89:AE89" si="33">SUM(T86:T88)</f>
        <v>60969</v>
      </c>
      <c r="U89" s="43">
        <f t="shared" si="33"/>
        <v>115965</v>
      </c>
      <c r="V89" s="43">
        <f t="shared" si="33"/>
        <v>184672</v>
      </c>
      <c r="W89" s="43">
        <f t="shared" si="33"/>
        <v>256679</v>
      </c>
      <c r="X89" s="43">
        <f t="shared" si="33"/>
        <v>344880</v>
      </c>
      <c r="Y89" s="43">
        <f t="shared" si="33"/>
        <v>446872</v>
      </c>
      <c r="Z89" s="43">
        <f t="shared" si="33"/>
        <v>569800</v>
      </c>
      <c r="AA89" s="43">
        <f t="shared" si="33"/>
        <v>703364</v>
      </c>
      <c r="AB89" s="43">
        <f t="shared" si="33"/>
        <v>812598</v>
      </c>
      <c r="AC89" s="43">
        <f t="shared" si="33"/>
        <v>904846</v>
      </c>
      <c r="AD89" s="43">
        <f t="shared" si="33"/>
        <v>993955</v>
      </c>
      <c r="AE89" s="43">
        <f t="shared" si="33"/>
        <v>1080928</v>
      </c>
      <c r="AF89" s="164"/>
      <c r="AG89" s="43">
        <f t="shared" si="27"/>
        <v>703364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39021</v>
      </c>
      <c r="F91" s="43">
        <v>39258</v>
      </c>
      <c r="G91" s="43">
        <v>58362</v>
      </c>
      <c r="H91" s="43">
        <v>87143</v>
      </c>
      <c r="I91" s="43">
        <v>105451</v>
      </c>
      <c r="J91" s="43">
        <v>123172</v>
      </c>
      <c r="K91" s="43">
        <v>175889</v>
      </c>
      <c r="L91" s="43">
        <v>167426</v>
      </c>
      <c r="M91" s="43">
        <v>121563</v>
      </c>
      <c r="N91" s="43">
        <v>115473</v>
      </c>
      <c r="O91" s="43">
        <v>86700</v>
      </c>
      <c r="P91" s="43">
        <v>82525</v>
      </c>
      <c r="Q91" s="43">
        <f>SUM(E91:P91)</f>
        <v>1201983</v>
      </c>
      <c r="R91" s="53"/>
      <c r="S91" s="53"/>
      <c r="T91" s="43">
        <f>SUM($E91:E91)</f>
        <v>39021</v>
      </c>
      <c r="U91" s="43">
        <f>SUM($E91:F91)</f>
        <v>78279</v>
      </c>
      <c r="V91" s="43">
        <f>SUM($E91:G91)</f>
        <v>136641</v>
      </c>
      <c r="W91" s="43">
        <f>SUM($E91:H91)</f>
        <v>223784</v>
      </c>
      <c r="X91" s="43">
        <f>SUM($E91:I91)</f>
        <v>329235</v>
      </c>
      <c r="Y91" s="43">
        <f>SUM($E91:J91)</f>
        <v>452407</v>
      </c>
      <c r="Z91" s="43">
        <f>SUM($E91:K91)</f>
        <v>628296</v>
      </c>
      <c r="AA91" s="43">
        <f>SUM($E91:L91)</f>
        <v>795722</v>
      </c>
      <c r="AB91" s="43">
        <f>SUM($E91:M91)</f>
        <v>917285</v>
      </c>
      <c r="AC91" s="43">
        <f>SUM($E91:N91)</f>
        <v>1032758</v>
      </c>
      <c r="AD91" s="43">
        <f>SUM($E91:O91)</f>
        <v>1119458</v>
      </c>
      <c r="AE91" s="43">
        <f>SUM($E91:P91)</f>
        <v>1201983</v>
      </c>
      <c r="AF91" s="164"/>
      <c r="AG91" s="43">
        <f t="shared" si="27"/>
        <v>795722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28626</v>
      </c>
      <c r="F92" s="43">
        <v>30166</v>
      </c>
      <c r="G92" s="43">
        <v>36102</v>
      </c>
      <c r="H92" s="43">
        <v>33774</v>
      </c>
      <c r="I92" s="43">
        <v>35059</v>
      </c>
      <c r="J92" s="43">
        <v>34829</v>
      </c>
      <c r="K92" s="43">
        <v>31503</v>
      </c>
      <c r="L92" s="43">
        <v>33353</v>
      </c>
      <c r="M92" s="43">
        <v>33047</v>
      </c>
      <c r="N92" s="43">
        <v>33047</v>
      </c>
      <c r="O92" s="43">
        <v>32923</v>
      </c>
      <c r="P92" s="43">
        <v>27963</v>
      </c>
      <c r="Q92" s="43">
        <f>SUM(E92:P92)</f>
        <v>390392</v>
      </c>
      <c r="R92" s="28"/>
      <c r="S92" s="28"/>
      <c r="T92" s="43">
        <f>SUM($E92:E92)</f>
        <v>28626</v>
      </c>
      <c r="U92" s="43">
        <f>SUM($E92:F92)</f>
        <v>58792</v>
      </c>
      <c r="V92" s="43">
        <f>SUM($E92:G92)</f>
        <v>94894</v>
      </c>
      <c r="W92" s="43">
        <f>SUM($E92:H92)</f>
        <v>128668</v>
      </c>
      <c r="X92" s="43">
        <f>SUM($E92:I92)</f>
        <v>163727</v>
      </c>
      <c r="Y92" s="43">
        <f>SUM($E92:J92)</f>
        <v>198556</v>
      </c>
      <c r="Z92" s="43">
        <f>SUM($E92:K92)</f>
        <v>230059</v>
      </c>
      <c r="AA92" s="43">
        <f>SUM($E92:L92)</f>
        <v>263412</v>
      </c>
      <c r="AB92" s="43">
        <f>SUM($E92:M92)</f>
        <v>296459</v>
      </c>
      <c r="AC92" s="43">
        <f>SUM($E92:N92)</f>
        <v>329506</v>
      </c>
      <c r="AD92" s="43">
        <f>SUM($E92:O92)</f>
        <v>362429</v>
      </c>
      <c r="AE92" s="43">
        <f>SUM($E92:P92)</f>
        <v>390392</v>
      </c>
      <c r="AF92" s="164"/>
      <c r="AG92" s="43">
        <f t="shared" si="27"/>
        <v>263412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f>SUM(E93:P93)</f>
        <v>0</v>
      </c>
      <c r="R93" s="28"/>
      <c r="S93" s="28"/>
      <c r="T93" s="43">
        <f>SUM($E93:E93)</f>
        <v>0</v>
      </c>
      <c r="U93" s="43">
        <f>SUM($E93:F93)</f>
        <v>0</v>
      </c>
      <c r="V93" s="43">
        <f>SUM($E93:G93)</f>
        <v>0</v>
      </c>
      <c r="W93" s="43">
        <f>SUM($E93:H93)</f>
        <v>0</v>
      </c>
      <c r="X93" s="43">
        <f>SUM($E93:I93)</f>
        <v>0</v>
      </c>
      <c r="Y93" s="43">
        <f>SUM($E93:J93)</f>
        <v>0</v>
      </c>
      <c r="Z93" s="43">
        <f>SUM($E93:K93)</f>
        <v>0</v>
      </c>
      <c r="AA93" s="43">
        <f>SUM($E93:L93)</f>
        <v>0</v>
      </c>
      <c r="AB93" s="43">
        <f>SUM($E93:M93)</f>
        <v>0</v>
      </c>
      <c r="AC93" s="43">
        <f>SUM($E93:N93)</f>
        <v>0</v>
      </c>
      <c r="AD93" s="43">
        <f>SUM($E93:O93)</f>
        <v>0</v>
      </c>
      <c r="AE93" s="43">
        <f>SUM($E93:P93)</f>
        <v>0</v>
      </c>
      <c r="AF93" s="164"/>
      <c r="AG93" s="43">
        <f t="shared" si="27"/>
        <v>0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67647</v>
      </c>
      <c r="F94" s="43">
        <f t="shared" si="34"/>
        <v>69424</v>
      </c>
      <c r="G94" s="43">
        <f t="shared" si="34"/>
        <v>94464</v>
      </c>
      <c r="H94" s="43">
        <f t="shared" si="34"/>
        <v>120917</v>
      </c>
      <c r="I94" s="43">
        <f t="shared" si="34"/>
        <v>140510</v>
      </c>
      <c r="J94" s="43">
        <f t="shared" si="34"/>
        <v>158001</v>
      </c>
      <c r="K94" s="43">
        <f t="shared" si="34"/>
        <v>207392</v>
      </c>
      <c r="L94" s="43">
        <f t="shared" si="34"/>
        <v>200779</v>
      </c>
      <c r="M94" s="43">
        <f t="shared" si="34"/>
        <v>154610</v>
      </c>
      <c r="N94" s="43">
        <f t="shared" si="34"/>
        <v>148520</v>
      </c>
      <c r="O94" s="43">
        <f t="shared" si="34"/>
        <v>119623</v>
      </c>
      <c r="P94" s="43">
        <f t="shared" si="34"/>
        <v>110488</v>
      </c>
      <c r="Q94" s="43">
        <f t="shared" si="34"/>
        <v>1592375</v>
      </c>
      <c r="R94" s="28"/>
      <c r="S94" s="28"/>
      <c r="T94" s="43">
        <f t="shared" ref="T94:AE94" si="35">SUM(T91:T93)</f>
        <v>67647</v>
      </c>
      <c r="U94" s="43">
        <f t="shared" si="35"/>
        <v>137071</v>
      </c>
      <c r="V94" s="43">
        <f t="shared" si="35"/>
        <v>231535</v>
      </c>
      <c r="W94" s="43">
        <f t="shared" si="35"/>
        <v>352452</v>
      </c>
      <c r="X94" s="43">
        <f t="shared" si="35"/>
        <v>492962</v>
      </c>
      <c r="Y94" s="43">
        <f t="shared" si="35"/>
        <v>650963</v>
      </c>
      <c r="Z94" s="43">
        <f t="shared" si="35"/>
        <v>858355</v>
      </c>
      <c r="AA94" s="43">
        <f t="shared" si="35"/>
        <v>1059134</v>
      </c>
      <c r="AB94" s="43">
        <f t="shared" si="35"/>
        <v>1213744</v>
      </c>
      <c r="AC94" s="43">
        <f t="shared" si="35"/>
        <v>1362264</v>
      </c>
      <c r="AD94" s="43">
        <f t="shared" si="35"/>
        <v>1481887</v>
      </c>
      <c r="AE94" s="43">
        <f t="shared" si="35"/>
        <v>1592375</v>
      </c>
      <c r="AF94" s="164"/>
      <c r="AG94" s="43">
        <f t="shared" si="27"/>
        <v>1059134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72405</v>
      </c>
      <c r="F96" s="43">
        <v>68263</v>
      </c>
      <c r="G96" s="43">
        <v>91654</v>
      </c>
      <c r="H96" s="43">
        <v>107959</v>
      </c>
      <c r="I96" s="43">
        <v>128306</v>
      </c>
      <c r="J96" s="43">
        <v>148572</v>
      </c>
      <c r="K96" s="43">
        <v>207825</v>
      </c>
      <c r="L96" s="43">
        <v>206108</v>
      </c>
      <c r="M96" s="43">
        <v>144720</v>
      </c>
      <c r="N96" s="43">
        <v>125670</v>
      </c>
      <c r="O96" s="43">
        <v>103532</v>
      </c>
      <c r="P96" s="43">
        <v>96492</v>
      </c>
      <c r="Q96" s="43">
        <f>SUM(E96:P96)</f>
        <v>1501506</v>
      </c>
      <c r="R96" s="53"/>
      <c r="S96" s="53"/>
      <c r="T96" s="43">
        <f>SUM($E96:E96)</f>
        <v>72405</v>
      </c>
      <c r="U96" s="43">
        <f>SUM($E96:F96)</f>
        <v>140668</v>
      </c>
      <c r="V96" s="43">
        <f>SUM($E96:G96)</f>
        <v>232322</v>
      </c>
      <c r="W96" s="43">
        <f>SUM($E96:H96)</f>
        <v>340281</v>
      </c>
      <c r="X96" s="43">
        <f>SUM($E96:I96)</f>
        <v>468587</v>
      </c>
      <c r="Y96" s="43">
        <f>SUM($E96:J96)</f>
        <v>617159</v>
      </c>
      <c r="Z96" s="43">
        <f>SUM($E96:K96)</f>
        <v>824984</v>
      </c>
      <c r="AA96" s="43">
        <f>SUM($E96:L96)</f>
        <v>1031092</v>
      </c>
      <c r="AB96" s="43">
        <f>SUM($E96:M96)</f>
        <v>1175812</v>
      </c>
      <c r="AC96" s="43">
        <f>SUM($E96:N96)</f>
        <v>1301482</v>
      </c>
      <c r="AD96" s="43">
        <f>SUM($E96:O96)</f>
        <v>1405014</v>
      </c>
      <c r="AE96" s="43">
        <f>SUM($E96:P96)</f>
        <v>1501506</v>
      </c>
      <c r="AF96" s="164"/>
      <c r="AG96" s="43">
        <f t="shared" si="27"/>
        <v>1031092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30562</v>
      </c>
      <c r="F97" s="43">
        <v>29567</v>
      </c>
      <c r="G97" s="43">
        <v>34451</v>
      </c>
      <c r="H97" s="43">
        <v>32166</v>
      </c>
      <c r="I97" s="43">
        <v>35146</v>
      </c>
      <c r="J97" s="43">
        <v>33484</v>
      </c>
      <c r="K97" s="43">
        <v>30532</v>
      </c>
      <c r="L97" s="43">
        <v>33243</v>
      </c>
      <c r="M97" s="43">
        <v>31549</v>
      </c>
      <c r="N97" s="43">
        <v>33991</v>
      </c>
      <c r="O97" s="43">
        <v>31793</v>
      </c>
      <c r="P97" s="43">
        <v>27631</v>
      </c>
      <c r="Q97" s="43">
        <f>SUM(E97:P97)</f>
        <v>384115</v>
      </c>
      <c r="R97" s="28"/>
      <c r="S97" s="28"/>
      <c r="T97" s="43">
        <f>SUM($E97:E97)</f>
        <v>30562</v>
      </c>
      <c r="U97" s="43">
        <f>SUM($E97:F97)</f>
        <v>60129</v>
      </c>
      <c r="V97" s="43">
        <f>SUM($E97:G97)</f>
        <v>94580</v>
      </c>
      <c r="W97" s="43">
        <f>SUM($E97:H97)</f>
        <v>126746</v>
      </c>
      <c r="X97" s="43">
        <f>SUM($E97:I97)</f>
        <v>161892</v>
      </c>
      <c r="Y97" s="43">
        <f>SUM($E97:J97)</f>
        <v>195376</v>
      </c>
      <c r="Z97" s="43">
        <f>SUM($E97:K97)</f>
        <v>225908</v>
      </c>
      <c r="AA97" s="43">
        <f>SUM($E97:L97)</f>
        <v>259151</v>
      </c>
      <c r="AB97" s="43">
        <f>SUM($E97:M97)</f>
        <v>290700</v>
      </c>
      <c r="AC97" s="43">
        <f>SUM($E97:N97)</f>
        <v>324691</v>
      </c>
      <c r="AD97" s="43">
        <f>SUM($E97:O97)</f>
        <v>356484</v>
      </c>
      <c r="AE97" s="43">
        <f>SUM($E97:P97)</f>
        <v>384115</v>
      </c>
      <c r="AF97" s="164"/>
      <c r="AG97" s="43">
        <f t="shared" si="27"/>
        <v>259151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/>
      <c r="M98" s="43"/>
      <c r="N98" s="43">
        <v>0</v>
      </c>
      <c r="O98" s="43">
        <v>0</v>
      </c>
      <c r="P98" s="43">
        <v>0</v>
      </c>
      <c r="Q98" s="43">
        <f>SUM(E98:P98)</f>
        <v>0</v>
      </c>
      <c r="R98" s="28"/>
      <c r="S98" s="28"/>
      <c r="T98" s="43">
        <f>SUM($E98:E98)</f>
        <v>0</v>
      </c>
      <c r="U98" s="43">
        <f>SUM($E98:F98)</f>
        <v>0</v>
      </c>
      <c r="V98" s="43">
        <f>SUM($E98:G98)</f>
        <v>0</v>
      </c>
      <c r="W98" s="43">
        <f>SUM($E98:H98)</f>
        <v>0</v>
      </c>
      <c r="X98" s="43">
        <f>SUM($E98:I98)</f>
        <v>0</v>
      </c>
      <c r="Y98" s="43">
        <f>SUM($E98:J98)</f>
        <v>0</v>
      </c>
      <c r="Z98" s="43">
        <f>SUM($E98:K98)</f>
        <v>0</v>
      </c>
      <c r="AA98" s="43">
        <f>SUM($E98:L98)</f>
        <v>0</v>
      </c>
      <c r="AB98" s="43">
        <f>SUM($E98:M98)</f>
        <v>0</v>
      </c>
      <c r="AC98" s="43">
        <f>SUM($E98:N98)</f>
        <v>0</v>
      </c>
      <c r="AD98" s="43">
        <f>SUM($E98:O98)</f>
        <v>0</v>
      </c>
      <c r="AE98" s="43">
        <f>SUM($E98:P98)</f>
        <v>0</v>
      </c>
      <c r="AF98" s="164"/>
      <c r="AG98" s="43">
        <f t="shared" si="27"/>
        <v>0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102967</v>
      </c>
      <c r="F99" s="43">
        <f t="shared" si="36"/>
        <v>97830</v>
      </c>
      <c r="G99" s="43">
        <f t="shared" si="36"/>
        <v>126105</v>
      </c>
      <c r="H99" s="43">
        <f t="shared" si="36"/>
        <v>140125</v>
      </c>
      <c r="I99" s="43">
        <f t="shared" si="36"/>
        <v>163452</v>
      </c>
      <c r="J99" s="43">
        <f t="shared" si="36"/>
        <v>182056</v>
      </c>
      <c r="K99" s="43">
        <f t="shared" si="36"/>
        <v>238357</v>
      </c>
      <c r="L99" s="43">
        <f t="shared" si="36"/>
        <v>239351</v>
      </c>
      <c r="M99" s="43">
        <f t="shared" si="36"/>
        <v>176269</v>
      </c>
      <c r="N99" s="43">
        <f t="shared" si="36"/>
        <v>159661</v>
      </c>
      <c r="O99" s="43">
        <f t="shared" si="36"/>
        <v>135325</v>
      </c>
      <c r="P99" s="43">
        <f t="shared" si="36"/>
        <v>124123</v>
      </c>
      <c r="Q99" s="43">
        <f t="shared" si="36"/>
        <v>1885621</v>
      </c>
      <c r="R99" s="28"/>
      <c r="S99" s="28"/>
      <c r="T99" s="43">
        <f t="shared" ref="T99:AE99" si="37">SUM(T96:T98)</f>
        <v>102967</v>
      </c>
      <c r="U99" s="43">
        <f t="shared" si="37"/>
        <v>200797</v>
      </c>
      <c r="V99" s="43">
        <f t="shared" si="37"/>
        <v>326902</v>
      </c>
      <c r="W99" s="43">
        <f t="shared" si="37"/>
        <v>467027</v>
      </c>
      <c r="X99" s="43">
        <f t="shared" si="37"/>
        <v>630479</v>
      </c>
      <c r="Y99" s="43">
        <f t="shared" si="37"/>
        <v>812535</v>
      </c>
      <c r="Z99" s="43">
        <f t="shared" si="37"/>
        <v>1050892</v>
      </c>
      <c r="AA99" s="43">
        <f t="shared" si="37"/>
        <v>1290243</v>
      </c>
      <c r="AB99" s="43">
        <f t="shared" si="37"/>
        <v>1466512</v>
      </c>
      <c r="AC99" s="43">
        <f t="shared" si="37"/>
        <v>1626173</v>
      </c>
      <c r="AD99" s="43">
        <f t="shared" si="37"/>
        <v>1761498</v>
      </c>
      <c r="AE99" s="43">
        <f t="shared" si="37"/>
        <v>1885621</v>
      </c>
      <c r="AF99" s="164"/>
      <c r="AG99" s="43">
        <f t="shared" si="27"/>
        <v>1290243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76345</v>
      </c>
      <c r="F101" s="43">
        <v>78851</v>
      </c>
      <c r="G101" s="43">
        <v>108111</v>
      </c>
      <c r="H101" s="43">
        <v>113981</v>
      </c>
      <c r="I101" s="43">
        <v>138617</v>
      </c>
      <c r="J101" s="43">
        <v>159354</v>
      </c>
      <c r="K101" s="43">
        <v>208539</v>
      </c>
      <c r="L101" s="43">
        <v>213610</v>
      </c>
      <c r="M101" s="43">
        <v>142753</v>
      </c>
      <c r="N101" s="43">
        <v>133555</v>
      </c>
      <c r="O101" s="43">
        <v>106984</v>
      </c>
      <c r="P101" s="43">
        <v>96926</v>
      </c>
      <c r="Q101" s="43">
        <f>SUM(E101:P101)</f>
        <v>1577626</v>
      </c>
      <c r="R101" s="53"/>
      <c r="S101" s="53"/>
      <c r="T101" s="43">
        <f>SUM($E101:E101)</f>
        <v>76345</v>
      </c>
      <c r="U101" s="43">
        <f>SUM($E101:F101)</f>
        <v>155196</v>
      </c>
      <c r="V101" s="43">
        <f>SUM($E101:G101)</f>
        <v>263307</v>
      </c>
      <c r="W101" s="43">
        <f>SUM($E101:H101)</f>
        <v>377288</v>
      </c>
      <c r="X101" s="43">
        <f>SUM($E101:I101)</f>
        <v>515905</v>
      </c>
      <c r="Y101" s="43">
        <f>SUM($E101:J101)</f>
        <v>675259</v>
      </c>
      <c r="Z101" s="43">
        <f>SUM($E101:K101)</f>
        <v>883798</v>
      </c>
      <c r="AA101" s="43">
        <f>SUM($E101:L101)</f>
        <v>1097408</v>
      </c>
      <c r="AB101" s="43">
        <f>SUM($E101:M101)</f>
        <v>1240161</v>
      </c>
      <c r="AC101" s="43">
        <f>SUM($E101:N101)</f>
        <v>1373716</v>
      </c>
      <c r="AD101" s="43">
        <f>SUM($E101:O101)</f>
        <v>1480700</v>
      </c>
      <c r="AE101" s="43">
        <f>SUM($E101:P101)</f>
        <v>1577626</v>
      </c>
      <c r="AF101" s="164"/>
      <c r="AG101" s="43">
        <f t="shared" si="27"/>
        <v>1097408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31231</v>
      </c>
      <c r="F102" s="43">
        <v>31589</v>
      </c>
      <c r="G102" s="43">
        <v>33304</v>
      </c>
      <c r="H102" s="43">
        <v>33833</v>
      </c>
      <c r="I102" s="43">
        <v>34116</v>
      </c>
      <c r="J102" s="43">
        <v>33122</v>
      </c>
      <c r="K102" s="43">
        <v>33032</v>
      </c>
      <c r="L102" s="43">
        <v>32611</v>
      </c>
      <c r="M102" s="43">
        <v>32972</v>
      </c>
      <c r="N102" s="43">
        <v>36805</v>
      </c>
      <c r="O102" s="43">
        <v>32526</v>
      </c>
      <c r="P102" s="43">
        <v>27748</v>
      </c>
      <c r="Q102" s="43">
        <f>SUM(E102:P102)</f>
        <v>392889</v>
      </c>
      <c r="R102" s="28"/>
      <c r="S102" s="28"/>
      <c r="T102" s="43">
        <f>SUM($E102:E102)</f>
        <v>31231</v>
      </c>
      <c r="U102" s="43">
        <f>SUM($E102:F102)</f>
        <v>62820</v>
      </c>
      <c r="V102" s="43">
        <f>SUM($E102:G102)</f>
        <v>96124</v>
      </c>
      <c r="W102" s="43">
        <f>SUM($E102:H102)</f>
        <v>129957</v>
      </c>
      <c r="X102" s="43">
        <f>SUM($E102:I102)</f>
        <v>164073</v>
      </c>
      <c r="Y102" s="43">
        <f>SUM($E102:J102)</f>
        <v>197195</v>
      </c>
      <c r="Z102" s="43">
        <f>SUM($E102:K102)</f>
        <v>230227</v>
      </c>
      <c r="AA102" s="43">
        <f>SUM($E102:L102)</f>
        <v>262838</v>
      </c>
      <c r="AB102" s="43">
        <f>SUM($E102:M102)</f>
        <v>295810</v>
      </c>
      <c r="AC102" s="43">
        <f>SUM($E102:N102)</f>
        <v>332615</v>
      </c>
      <c r="AD102" s="43">
        <f>SUM($E102:O102)</f>
        <v>365141</v>
      </c>
      <c r="AE102" s="43">
        <f>SUM($E102:P102)</f>
        <v>392889</v>
      </c>
      <c r="AF102" s="164"/>
      <c r="AG102" s="43">
        <f t="shared" si="27"/>
        <v>262838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f>SUM(E103:P103)</f>
        <v>0</v>
      </c>
      <c r="R103" s="28"/>
      <c r="S103" s="28"/>
      <c r="T103" s="43">
        <f>SUM($E103:E103)</f>
        <v>0</v>
      </c>
      <c r="U103" s="43">
        <f>SUM($E103:F103)</f>
        <v>0</v>
      </c>
      <c r="V103" s="43">
        <f>SUM($E103:G103)</f>
        <v>0</v>
      </c>
      <c r="W103" s="43">
        <f>SUM($E103:H103)</f>
        <v>0</v>
      </c>
      <c r="X103" s="43">
        <f>SUM($E103:I103)</f>
        <v>0</v>
      </c>
      <c r="Y103" s="43">
        <f>SUM($E103:J103)</f>
        <v>0</v>
      </c>
      <c r="Z103" s="43">
        <f>SUM($E103:K103)</f>
        <v>0</v>
      </c>
      <c r="AA103" s="43">
        <f>SUM($E103:L103)</f>
        <v>0</v>
      </c>
      <c r="AB103" s="43">
        <f>SUM($E103:M103)</f>
        <v>0</v>
      </c>
      <c r="AC103" s="43">
        <f>SUM($E103:N103)</f>
        <v>0</v>
      </c>
      <c r="AD103" s="43">
        <f>SUM($E103:O103)</f>
        <v>0</v>
      </c>
      <c r="AE103" s="43">
        <f>SUM($E103:P103)</f>
        <v>0</v>
      </c>
      <c r="AF103" s="164"/>
      <c r="AG103" s="43">
        <f t="shared" si="27"/>
        <v>0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107576</v>
      </c>
      <c r="F104" s="43">
        <f t="shared" si="38"/>
        <v>110440</v>
      </c>
      <c r="G104" s="43">
        <f t="shared" si="38"/>
        <v>141415</v>
      </c>
      <c r="H104" s="43">
        <f t="shared" si="38"/>
        <v>147814</v>
      </c>
      <c r="I104" s="43">
        <f t="shared" si="38"/>
        <v>172733</v>
      </c>
      <c r="J104" s="43">
        <f t="shared" si="38"/>
        <v>192476</v>
      </c>
      <c r="K104" s="43">
        <f t="shared" si="38"/>
        <v>241571</v>
      </c>
      <c r="L104" s="43">
        <f t="shared" si="38"/>
        <v>246221</v>
      </c>
      <c r="M104" s="43">
        <f t="shared" si="38"/>
        <v>175725</v>
      </c>
      <c r="N104" s="43">
        <f t="shared" si="38"/>
        <v>170360</v>
      </c>
      <c r="O104" s="43">
        <f t="shared" si="38"/>
        <v>139510</v>
      </c>
      <c r="P104" s="43">
        <f t="shared" si="38"/>
        <v>124674</v>
      </c>
      <c r="Q104" s="43">
        <f t="shared" si="38"/>
        <v>1970515</v>
      </c>
      <c r="R104" s="28"/>
      <c r="S104" s="28"/>
      <c r="T104" s="43">
        <f t="shared" ref="T104:AE104" si="39">SUM(T101:T103)</f>
        <v>107576</v>
      </c>
      <c r="U104" s="43">
        <f t="shared" si="39"/>
        <v>218016</v>
      </c>
      <c r="V104" s="43">
        <f t="shared" si="39"/>
        <v>359431</v>
      </c>
      <c r="W104" s="43">
        <f t="shared" si="39"/>
        <v>507245</v>
      </c>
      <c r="X104" s="43">
        <f t="shared" si="39"/>
        <v>679978</v>
      </c>
      <c r="Y104" s="43">
        <f t="shared" si="39"/>
        <v>872454</v>
      </c>
      <c r="Z104" s="43">
        <f t="shared" si="39"/>
        <v>1114025</v>
      </c>
      <c r="AA104" s="43">
        <f t="shared" si="39"/>
        <v>1360246</v>
      </c>
      <c r="AB104" s="43">
        <f t="shared" si="39"/>
        <v>1535971</v>
      </c>
      <c r="AC104" s="43">
        <f t="shared" si="39"/>
        <v>1706331</v>
      </c>
      <c r="AD104" s="43">
        <f t="shared" si="39"/>
        <v>1845841</v>
      </c>
      <c r="AE104" s="43">
        <f t="shared" si="39"/>
        <v>1970515</v>
      </c>
      <c r="AF104" s="164"/>
      <c r="AG104" s="43">
        <f t="shared" si="27"/>
        <v>1360246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73899</v>
      </c>
      <c r="F106" s="43">
        <v>63300</v>
      </c>
      <c r="G106" s="43">
        <v>79598</v>
      </c>
      <c r="H106" s="43">
        <v>87080</v>
      </c>
      <c r="I106" s="43">
        <v>109029</v>
      </c>
      <c r="J106" s="43">
        <v>134556</v>
      </c>
      <c r="K106" s="43">
        <v>176036</v>
      </c>
      <c r="L106" s="43">
        <v>181407</v>
      </c>
      <c r="M106" s="43">
        <v>119768</v>
      </c>
      <c r="N106" s="43">
        <v>111449</v>
      </c>
      <c r="O106" s="43">
        <v>82914</v>
      </c>
      <c r="P106" s="43">
        <v>78658</v>
      </c>
      <c r="Q106" s="43">
        <f>SUM(E106:P106)</f>
        <v>1297694</v>
      </c>
      <c r="R106" s="53"/>
      <c r="S106" s="53"/>
      <c r="T106" s="43">
        <f>SUM($E106:E106)</f>
        <v>73899</v>
      </c>
      <c r="U106" s="43">
        <f>SUM($E106:F106)</f>
        <v>137199</v>
      </c>
      <c r="V106" s="43">
        <f>SUM($E106:G106)</f>
        <v>216797</v>
      </c>
      <c r="W106" s="43">
        <f>SUM($E106:H106)</f>
        <v>303877</v>
      </c>
      <c r="X106" s="43">
        <f>SUM($E106:I106)</f>
        <v>412906</v>
      </c>
      <c r="Y106" s="43">
        <f>SUM($E106:J106)</f>
        <v>547462</v>
      </c>
      <c r="Z106" s="43">
        <f>SUM($E106:K106)</f>
        <v>723498</v>
      </c>
      <c r="AA106" s="43">
        <f>SUM($E106:L106)</f>
        <v>904905</v>
      </c>
      <c r="AB106" s="43">
        <f>SUM($E106:M106)</f>
        <v>1024673</v>
      </c>
      <c r="AC106" s="43">
        <f>SUM($E106:N106)</f>
        <v>1136122</v>
      </c>
      <c r="AD106" s="43">
        <f>SUM($E106:O106)</f>
        <v>1219036</v>
      </c>
      <c r="AE106" s="43">
        <f>SUM($E106:P106)</f>
        <v>1297694</v>
      </c>
      <c r="AF106" s="164"/>
      <c r="AG106" s="43">
        <f t="shared" si="27"/>
        <v>904905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31605</v>
      </c>
      <c r="F107" s="43">
        <v>29740</v>
      </c>
      <c r="G107" s="43">
        <v>34173</v>
      </c>
      <c r="H107" s="43">
        <v>30873</v>
      </c>
      <c r="I107" s="43">
        <v>31571</v>
      </c>
      <c r="J107" s="43">
        <v>30501</v>
      </c>
      <c r="K107" s="43">
        <v>31174</v>
      </c>
      <c r="L107" s="43">
        <v>29286</v>
      </c>
      <c r="M107" s="43">
        <v>29786</v>
      </c>
      <c r="N107" s="43">
        <v>32448</v>
      </c>
      <c r="O107" s="43">
        <v>27732</v>
      </c>
      <c r="P107" s="43">
        <v>24770</v>
      </c>
      <c r="Q107" s="43">
        <f>SUM(E107:P107)</f>
        <v>363659</v>
      </c>
      <c r="R107" s="28"/>
      <c r="S107" s="28"/>
      <c r="T107" s="43">
        <f>SUM($E107:E107)</f>
        <v>31605</v>
      </c>
      <c r="U107" s="43">
        <f>SUM($E107:F107)</f>
        <v>61345</v>
      </c>
      <c r="V107" s="43">
        <f>SUM($E107:G107)</f>
        <v>95518</v>
      </c>
      <c r="W107" s="43">
        <f>SUM($E107:H107)</f>
        <v>126391</v>
      </c>
      <c r="X107" s="43">
        <f>SUM($E107:I107)</f>
        <v>157962</v>
      </c>
      <c r="Y107" s="43">
        <f>SUM($E107:J107)</f>
        <v>188463</v>
      </c>
      <c r="Z107" s="43">
        <f>SUM($E107:K107)</f>
        <v>219637</v>
      </c>
      <c r="AA107" s="43">
        <f>SUM($E107:L107)</f>
        <v>248923</v>
      </c>
      <c r="AB107" s="43">
        <f>SUM($E107:M107)</f>
        <v>278709</v>
      </c>
      <c r="AC107" s="43">
        <f>SUM($E107:N107)</f>
        <v>311157</v>
      </c>
      <c r="AD107" s="43">
        <f>SUM($E107:O107)</f>
        <v>338889</v>
      </c>
      <c r="AE107" s="43">
        <f>SUM($E107:P107)</f>
        <v>363659</v>
      </c>
      <c r="AF107" s="164"/>
      <c r="AG107" s="43">
        <f t="shared" si="27"/>
        <v>248923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f>SUM(E108:P108)</f>
        <v>0</v>
      </c>
      <c r="R108" s="28"/>
      <c r="S108" s="28"/>
      <c r="T108" s="43">
        <f>SUM($E108:E108)</f>
        <v>0</v>
      </c>
      <c r="U108" s="43">
        <f>SUM($E108:F108)</f>
        <v>0</v>
      </c>
      <c r="V108" s="43">
        <f>SUM($E108:G108)</f>
        <v>0</v>
      </c>
      <c r="W108" s="43">
        <f>SUM($E108:H108)</f>
        <v>0</v>
      </c>
      <c r="X108" s="43">
        <f>SUM($E108:I108)</f>
        <v>0</v>
      </c>
      <c r="Y108" s="43">
        <f>SUM($E108:J108)</f>
        <v>0</v>
      </c>
      <c r="Z108" s="43">
        <f>SUM($E108:K108)</f>
        <v>0</v>
      </c>
      <c r="AA108" s="43">
        <f>SUM($E108:L108)</f>
        <v>0</v>
      </c>
      <c r="AB108" s="43">
        <f>SUM($E108:M108)</f>
        <v>0</v>
      </c>
      <c r="AC108" s="43">
        <f>SUM($E108:N108)</f>
        <v>0</v>
      </c>
      <c r="AD108" s="43">
        <f>SUM($E108:O108)</f>
        <v>0</v>
      </c>
      <c r="AE108" s="43">
        <f>SUM($E108:P108)</f>
        <v>0</v>
      </c>
      <c r="AF108" s="164"/>
      <c r="AG108" s="43">
        <f t="shared" si="27"/>
        <v>0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105504</v>
      </c>
      <c r="F109" s="43">
        <f t="shared" si="40"/>
        <v>93040</v>
      </c>
      <c r="G109" s="43">
        <f t="shared" si="40"/>
        <v>113771</v>
      </c>
      <c r="H109" s="43">
        <f t="shared" si="40"/>
        <v>117953</v>
      </c>
      <c r="I109" s="43">
        <f t="shared" si="40"/>
        <v>140600</v>
      </c>
      <c r="J109" s="43">
        <f t="shared" si="40"/>
        <v>165057</v>
      </c>
      <c r="K109" s="43">
        <f t="shared" si="40"/>
        <v>207210</v>
      </c>
      <c r="L109" s="43">
        <f t="shared" si="40"/>
        <v>210693</v>
      </c>
      <c r="M109" s="43">
        <f t="shared" si="40"/>
        <v>149554</v>
      </c>
      <c r="N109" s="43">
        <f t="shared" si="40"/>
        <v>143897</v>
      </c>
      <c r="O109" s="43">
        <f t="shared" si="40"/>
        <v>110646</v>
      </c>
      <c r="P109" s="43">
        <f t="shared" si="40"/>
        <v>103428</v>
      </c>
      <c r="Q109" s="43">
        <f t="shared" si="40"/>
        <v>1661353</v>
      </c>
      <c r="R109" s="28"/>
      <c r="S109" s="28"/>
      <c r="T109" s="43">
        <f t="shared" ref="T109:AE109" si="41">SUM(T106:T108)</f>
        <v>105504</v>
      </c>
      <c r="U109" s="43">
        <f t="shared" si="41"/>
        <v>198544</v>
      </c>
      <c r="V109" s="43">
        <f t="shared" si="41"/>
        <v>312315</v>
      </c>
      <c r="W109" s="43">
        <f t="shared" si="41"/>
        <v>430268</v>
      </c>
      <c r="X109" s="43">
        <f t="shared" si="41"/>
        <v>570868</v>
      </c>
      <c r="Y109" s="43">
        <f t="shared" si="41"/>
        <v>735925</v>
      </c>
      <c r="Z109" s="43">
        <f t="shared" si="41"/>
        <v>943135</v>
      </c>
      <c r="AA109" s="43">
        <f t="shared" si="41"/>
        <v>1153828</v>
      </c>
      <c r="AB109" s="43">
        <f t="shared" si="41"/>
        <v>1303382</v>
      </c>
      <c r="AC109" s="43">
        <f t="shared" si="41"/>
        <v>1447279</v>
      </c>
      <c r="AD109" s="43">
        <f t="shared" si="41"/>
        <v>1557925</v>
      </c>
      <c r="AE109" s="43">
        <f t="shared" si="41"/>
        <v>1661353</v>
      </c>
      <c r="AF109" s="164"/>
      <c r="AG109" s="43">
        <f t="shared" si="27"/>
        <v>1153828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61529</v>
      </c>
      <c r="F111" s="37">
        <v>59401</v>
      </c>
      <c r="G111" s="37">
        <v>71635</v>
      </c>
      <c r="H111" s="37">
        <v>88302</v>
      </c>
      <c r="I111" s="37">
        <v>118468</v>
      </c>
      <c r="J111" s="37">
        <v>137963</v>
      </c>
      <c r="K111" s="37">
        <v>187235</v>
      </c>
      <c r="L111" s="37">
        <v>183430</v>
      </c>
      <c r="M111" s="37"/>
      <c r="N111" s="37"/>
      <c r="O111" s="37"/>
      <c r="P111" s="37"/>
      <c r="Q111" s="43">
        <f>SUM(E111:P111)</f>
        <v>907963</v>
      </c>
      <c r="R111" s="53"/>
      <c r="S111" s="53"/>
      <c r="T111" s="43">
        <f>SUM($E111:E111)</f>
        <v>61529</v>
      </c>
      <c r="U111" s="43">
        <f>SUM($E111:F111)</f>
        <v>120930</v>
      </c>
      <c r="V111" s="43">
        <f>SUM($E111:G111)</f>
        <v>192565</v>
      </c>
      <c r="W111" s="43">
        <f>SUM($E111:H111)</f>
        <v>280867</v>
      </c>
      <c r="X111" s="43">
        <f>SUM($E111:I111)</f>
        <v>399335</v>
      </c>
      <c r="Y111" s="43">
        <f>SUM($E111:J111)</f>
        <v>537298</v>
      </c>
      <c r="Z111" s="43">
        <f>SUM($E111:K111)</f>
        <v>724533</v>
      </c>
      <c r="AA111" s="43">
        <f>SUM($E111:L111)</f>
        <v>907963</v>
      </c>
      <c r="AB111" s="43">
        <f>SUM($E111:M111)</f>
        <v>907963</v>
      </c>
      <c r="AC111" s="43">
        <f>SUM($E111:N111)</f>
        <v>907963</v>
      </c>
      <c r="AD111" s="43">
        <f>SUM($E111:O111)</f>
        <v>907963</v>
      </c>
      <c r="AE111" s="43">
        <f>SUM($E111:P111)</f>
        <v>907963</v>
      </c>
      <c r="AF111" s="164"/>
      <c r="AG111" s="43">
        <f t="shared" si="27"/>
        <v>907963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25391</v>
      </c>
      <c r="F112" s="37">
        <v>26328</v>
      </c>
      <c r="G112" s="37">
        <v>31047</v>
      </c>
      <c r="H112" s="37">
        <v>30744</v>
      </c>
      <c r="I112" s="37">
        <v>30872</v>
      </c>
      <c r="J112" s="37">
        <v>32027</v>
      </c>
      <c r="K112" s="37">
        <v>30098</v>
      </c>
      <c r="L112" s="37">
        <v>30368</v>
      </c>
      <c r="M112" s="37"/>
      <c r="N112" s="37"/>
      <c r="O112" s="37"/>
      <c r="P112" s="37"/>
      <c r="Q112" s="43">
        <f>SUM(E112:P112)</f>
        <v>236875</v>
      </c>
      <c r="R112" s="28"/>
      <c r="S112" s="28"/>
      <c r="T112" s="43">
        <f>SUM($E112:E112)</f>
        <v>25391</v>
      </c>
      <c r="U112" s="43">
        <f>SUM($E112:F112)</f>
        <v>51719</v>
      </c>
      <c r="V112" s="43">
        <f>SUM($E112:G112)</f>
        <v>82766</v>
      </c>
      <c r="W112" s="43">
        <f>SUM($E112:H112)</f>
        <v>113510</v>
      </c>
      <c r="X112" s="43">
        <f>SUM($E112:I112)</f>
        <v>144382</v>
      </c>
      <c r="Y112" s="43">
        <f>SUM($E112:J112)</f>
        <v>176409</v>
      </c>
      <c r="Z112" s="43">
        <f>SUM($E112:K112)</f>
        <v>206507</v>
      </c>
      <c r="AA112" s="43">
        <f>SUM($E112:L112)</f>
        <v>236875</v>
      </c>
      <c r="AB112" s="43">
        <f>SUM($E112:M112)</f>
        <v>236875</v>
      </c>
      <c r="AC112" s="43">
        <f>SUM($E112:N112)</f>
        <v>236875</v>
      </c>
      <c r="AD112" s="43">
        <f>SUM($E112:O112)</f>
        <v>236875</v>
      </c>
      <c r="AE112" s="43">
        <f>SUM($E112:P112)</f>
        <v>236875</v>
      </c>
      <c r="AF112" s="164"/>
      <c r="AG112" s="43">
        <f t="shared" si="27"/>
        <v>236875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/>
      <c r="M113" s="37"/>
      <c r="N113" s="37"/>
      <c r="O113" s="37"/>
      <c r="P113" s="37"/>
      <c r="Q113" s="43">
        <f>SUM(E113:P113)</f>
        <v>0</v>
      </c>
      <c r="R113" s="28"/>
      <c r="S113" s="28"/>
      <c r="T113" s="43">
        <f>SUM($E113:E113)</f>
        <v>0</v>
      </c>
      <c r="U113" s="43">
        <f>SUM($E113:F113)</f>
        <v>0</v>
      </c>
      <c r="V113" s="43">
        <f>SUM($E113:G113)</f>
        <v>0</v>
      </c>
      <c r="W113" s="43">
        <f>SUM($E113:H113)</f>
        <v>0</v>
      </c>
      <c r="X113" s="43">
        <f>SUM($E113:I113)</f>
        <v>0</v>
      </c>
      <c r="Y113" s="43">
        <f>SUM($E113:J113)</f>
        <v>0</v>
      </c>
      <c r="Z113" s="43">
        <f>SUM($E113:K113)</f>
        <v>0</v>
      </c>
      <c r="AA113" s="43">
        <f>SUM($E113:L113)</f>
        <v>0</v>
      </c>
      <c r="AB113" s="43">
        <f>SUM($E113:M113)</f>
        <v>0</v>
      </c>
      <c r="AC113" s="43">
        <f>SUM($E113:N113)</f>
        <v>0</v>
      </c>
      <c r="AD113" s="43">
        <f>SUM($E113:O113)</f>
        <v>0</v>
      </c>
      <c r="AE113" s="43">
        <f>SUM($E113:P113)</f>
        <v>0</v>
      </c>
      <c r="AF113" s="164"/>
      <c r="AG113" s="43">
        <f t="shared" si="27"/>
        <v>0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86920</v>
      </c>
      <c r="F114" s="43">
        <f t="shared" si="42"/>
        <v>85729</v>
      </c>
      <c r="G114" s="43">
        <f t="shared" si="42"/>
        <v>102682</v>
      </c>
      <c r="H114" s="43">
        <f t="shared" si="42"/>
        <v>119046</v>
      </c>
      <c r="I114" s="43">
        <f t="shared" si="42"/>
        <v>149340</v>
      </c>
      <c r="J114" s="43">
        <f t="shared" si="42"/>
        <v>169990</v>
      </c>
      <c r="K114" s="43">
        <f t="shared" si="42"/>
        <v>217333</v>
      </c>
      <c r="L114" s="43">
        <f t="shared" si="42"/>
        <v>213798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1144838</v>
      </c>
      <c r="R114" s="28"/>
      <c r="S114" s="28"/>
      <c r="T114" s="43">
        <f t="shared" ref="T114:AE114" si="43">SUM(T111:T113)</f>
        <v>86920</v>
      </c>
      <c r="U114" s="43">
        <f t="shared" si="43"/>
        <v>172649</v>
      </c>
      <c r="V114" s="43">
        <f t="shared" si="43"/>
        <v>275331</v>
      </c>
      <c r="W114" s="43">
        <f t="shared" si="43"/>
        <v>394377</v>
      </c>
      <c r="X114" s="43">
        <f t="shared" si="43"/>
        <v>543717</v>
      </c>
      <c r="Y114" s="43">
        <f t="shared" si="43"/>
        <v>713707</v>
      </c>
      <c r="Z114" s="43">
        <f t="shared" si="43"/>
        <v>931040</v>
      </c>
      <c r="AA114" s="43">
        <f t="shared" si="43"/>
        <v>1144838</v>
      </c>
      <c r="AB114" s="43">
        <f t="shared" si="43"/>
        <v>1144838</v>
      </c>
      <c r="AC114" s="43">
        <f t="shared" si="43"/>
        <v>1144838</v>
      </c>
      <c r="AD114" s="43">
        <f t="shared" si="43"/>
        <v>1144838</v>
      </c>
      <c r="AE114" s="43">
        <f t="shared" si="43"/>
        <v>1144838</v>
      </c>
      <c r="AF114" s="164"/>
      <c r="AG114" s="43">
        <f t="shared" si="27"/>
        <v>1144838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80143</v>
      </c>
      <c r="F118" s="43">
        <f t="shared" si="44"/>
        <v>74729</v>
      </c>
      <c r="G118" s="43">
        <f t="shared" si="44"/>
        <v>104376</v>
      </c>
      <c r="H118" s="43">
        <f t="shared" si="44"/>
        <v>117170</v>
      </c>
      <c r="I118" s="43">
        <f t="shared" si="44"/>
        <v>139292</v>
      </c>
      <c r="J118" s="43">
        <f t="shared" si="44"/>
        <v>161180</v>
      </c>
      <c r="K118" s="43">
        <f t="shared" si="44"/>
        <v>233551</v>
      </c>
      <c r="L118" s="43">
        <f t="shared" si="44"/>
        <v>229757</v>
      </c>
      <c r="M118" s="43">
        <f t="shared" si="44"/>
        <v>155687</v>
      </c>
      <c r="N118" s="43">
        <f t="shared" si="44"/>
        <v>126572</v>
      </c>
      <c r="O118" s="43">
        <f t="shared" si="44"/>
        <v>103427</v>
      </c>
      <c r="P118" s="43">
        <f t="shared" si="44"/>
        <v>94825</v>
      </c>
      <c r="Q118" s="43">
        <f t="shared" ref="Q118:Q127" si="45">SUM(E118:P118)</f>
        <v>1620709</v>
      </c>
      <c r="R118" s="44"/>
      <c r="S118" s="44"/>
      <c r="T118" s="43">
        <f>SUM($E118:E118)</f>
        <v>80143</v>
      </c>
      <c r="U118" s="43">
        <f>SUM($E118:F118)</f>
        <v>154872</v>
      </c>
      <c r="V118" s="43">
        <f>SUM($E118:G118)</f>
        <v>259248</v>
      </c>
      <c r="W118" s="43">
        <f>SUM($E118:H118)</f>
        <v>376418</v>
      </c>
      <c r="X118" s="43">
        <f>SUM($E118:I118)</f>
        <v>515710</v>
      </c>
      <c r="Y118" s="43">
        <f>SUM($E118:J118)</f>
        <v>676890</v>
      </c>
      <c r="Z118" s="43">
        <f>SUM($E118:K118)</f>
        <v>910441</v>
      </c>
      <c r="AA118" s="43">
        <f>SUM($E118:L118)</f>
        <v>1140198</v>
      </c>
      <c r="AB118" s="43">
        <f>SUM($E118:M118)</f>
        <v>1295885</v>
      </c>
      <c r="AC118" s="43">
        <f>SUM($E118:N118)</f>
        <v>1422457</v>
      </c>
      <c r="AD118" s="43">
        <f>SUM($E118:O118)</f>
        <v>1525884</v>
      </c>
      <c r="AE118" s="43">
        <f>SUM($E118:P118)</f>
        <v>1620709</v>
      </c>
      <c r="AF118" s="164"/>
      <c r="AG118" s="43">
        <f t="shared" si="27"/>
        <v>1140198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si="44"/>
        <v>79667</v>
      </c>
      <c r="F119" s="43">
        <f t="shared" si="44"/>
        <v>69446</v>
      </c>
      <c r="G119" s="43">
        <f t="shared" si="44"/>
        <v>103136</v>
      </c>
      <c r="H119" s="43">
        <f t="shared" si="44"/>
        <v>113808</v>
      </c>
      <c r="I119" s="43">
        <f t="shared" si="44"/>
        <v>144420</v>
      </c>
      <c r="J119" s="43">
        <f t="shared" si="44"/>
        <v>169240</v>
      </c>
      <c r="K119" s="43">
        <f t="shared" si="44"/>
        <v>236745</v>
      </c>
      <c r="L119" s="43">
        <f t="shared" si="44"/>
        <v>250421</v>
      </c>
      <c r="M119" s="43">
        <f t="shared" si="44"/>
        <v>163294</v>
      </c>
      <c r="N119" s="43">
        <f t="shared" si="44"/>
        <v>146869</v>
      </c>
      <c r="O119" s="43">
        <f t="shared" si="44"/>
        <v>130375</v>
      </c>
      <c r="P119" s="43">
        <f t="shared" si="44"/>
        <v>100813</v>
      </c>
      <c r="Q119" s="43">
        <f t="shared" si="45"/>
        <v>1708234</v>
      </c>
      <c r="R119" s="44"/>
      <c r="S119" s="44"/>
      <c r="T119" s="43">
        <f>SUM($E119:E119)</f>
        <v>79667</v>
      </c>
      <c r="U119" s="43">
        <f>SUM($E119:F119)</f>
        <v>149113</v>
      </c>
      <c r="V119" s="43">
        <f>SUM($E119:G119)</f>
        <v>252249</v>
      </c>
      <c r="W119" s="43">
        <f>SUM($E119:H119)</f>
        <v>366057</v>
      </c>
      <c r="X119" s="43">
        <f>SUM($E119:I119)</f>
        <v>510477</v>
      </c>
      <c r="Y119" s="43">
        <f>SUM($E119:J119)</f>
        <v>679717</v>
      </c>
      <c r="Z119" s="43">
        <f>SUM($E119:K119)</f>
        <v>916462</v>
      </c>
      <c r="AA119" s="43">
        <f>SUM($E119:L119)</f>
        <v>1166883</v>
      </c>
      <c r="AB119" s="43">
        <f>SUM($E119:M119)</f>
        <v>1330177</v>
      </c>
      <c r="AC119" s="43">
        <f>SUM($E119:N119)</f>
        <v>1477046</v>
      </c>
      <c r="AD119" s="43">
        <f>SUM($E119:O119)</f>
        <v>1607421</v>
      </c>
      <c r="AE119" s="43">
        <f>SUM($E119:P119)</f>
        <v>1708234</v>
      </c>
      <c r="AF119" s="164"/>
      <c r="AG119" s="43">
        <f t="shared" si="27"/>
        <v>1166883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44"/>
        <v>85048</v>
      </c>
      <c r="F120" s="43">
        <f t="shared" si="44"/>
        <v>83227</v>
      </c>
      <c r="G120" s="43">
        <f t="shared" si="44"/>
        <v>115499</v>
      </c>
      <c r="H120" s="43">
        <f t="shared" si="44"/>
        <v>118521</v>
      </c>
      <c r="I120" s="43">
        <f t="shared" si="44"/>
        <v>148954</v>
      </c>
      <c r="J120" s="43">
        <f t="shared" si="44"/>
        <v>160017</v>
      </c>
      <c r="K120" s="43">
        <f t="shared" si="44"/>
        <v>226237</v>
      </c>
      <c r="L120" s="43">
        <f t="shared" si="44"/>
        <v>256395</v>
      </c>
      <c r="M120" s="43">
        <f t="shared" si="44"/>
        <v>144713</v>
      </c>
      <c r="N120" s="43">
        <f t="shared" si="44"/>
        <v>133573</v>
      </c>
      <c r="O120" s="43">
        <f t="shared" si="44"/>
        <v>106152</v>
      </c>
      <c r="P120" s="43">
        <f t="shared" si="44"/>
        <v>88080</v>
      </c>
      <c r="Q120" s="43">
        <f t="shared" si="45"/>
        <v>1666416</v>
      </c>
      <c r="R120" s="44"/>
      <c r="S120" s="44"/>
      <c r="T120" s="43">
        <f>SUM($E120:E120)</f>
        <v>85048</v>
      </c>
      <c r="U120" s="43">
        <f>SUM($E120:F120)</f>
        <v>168275</v>
      </c>
      <c r="V120" s="43">
        <f>SUM($E120:G120)</f>
        <v>283774</v>
      </c>
      <c r="W120" s="43">
        <f>SUM($E120:H120)</f>
        <v>402295</v>
      </c>
      <c r="X120" s="43">
        <f>SUM($E120:I120)</f>
        <v>551249</v>
      </c>
      <c r="Y120" s="43">
        <f>SUM($E120:J120)</f>
        <v>711266</v>
      </c>
      <c r="Z120" s="43">
        <f>SUM($E120:K120)</f>
        <v>937503</v>
      </c>
      <c r="AA120" s="43">
        <f>SUM($E120:L120)</f>
        <v>1193898</v>
      </c>
      <c r="AB120" s="43">
        <f>SUM($E120:M120)</f>
        <v>1338611</v>
      </c>
      <c r="AC120" s="43">
        <f>SUM($E120:N120)</f>
        <v>1472184</v>
      </c>
      <c r="AD120" s="43">
        <f>SUM($E120:O120)</f>
        <v>1578336</v>
      </c>
      <c r="AE120" s="43">
        <f>SUM($E120:P120)</f>
        <v>1666416</v>
      </c>
      <c r="AF120" s="164"/>
      <c r="AG120" s="43">
        <f t="shared" si="27"/>
        <v>1193898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44"/>
        <v>76659</v>
      </c>
      <c r="F121" s="43">
        <f t="shared" si="44"/>
        <v>79630</v>
      </c>
      <c r="G121" s="43">
        <f t="shared" si="44"/>
        <v>107423</v>
      </c>
      <c r="H121" s="43">
        <f t="shared" si="44"/>
        <v>119728</v>
      </c>
      <c r="I121" s="43">
        <f t="shared" si="44"/>
        <v>146384</v>
      </c>
      <c r="J121" s="43">
        <f t="shared" si="44"/>
        <v>149149</v>
      </c>
      <c r="K121" s="43">
        <f t="shared" si="44"/>
        <v>227053</v>
      </c>
      <c r="L121" s="43">
        <f t="shared" si="44"/>
        <v>235012</v>
      </c>
      <c r="M121" s="43">
        <f t="shared" si="44"/>
        <v>155451</v>
      </c>
      <c r="N121" s="43">
        <f t="shared" si="44"/>
        <v>133473</v>
      </c>
      <c r="O121" s="43">
        <f t="shared" si="44"/>
        <v>114609</v>
      </c>
      <c r="P121" s="43">
        <f t="shared" si="44"/>
        <v>95940</v>
      </c>
      <c r="Q121" s="43">
        <f t="shared" si="45"/>
        <v>1640511</v>
      </c>
      <c r="R121" s="44"/>
      <c r="S121" s="44"/>
      <c r="T121" s="43">
        <f>SUM($E121:E121)</f>
        <v>76659</v>
      </c>
      <c r="U121" s="43">
        <f>SUM($E121:F121)</f>
        <v>156289</v>
      </c>
      <c r="V121" s="43">
        <f>SUM($E121:G121)</f>
        <v>263712</v>
      </c>
      <c r="W121" s="43">
        <f>SUM($E121:H121)</f>
        <v>383440</v>
      </c>
      <c r="X121" s="43">
        <f>SUM($E121:I121)</f>
        <v>529824</v>
      </c>
      <c r="Y121" s="43">
        <f>SUM($E121:J121)</f>
        <v>678973</v>
      </c>
      <c r="Z121" s="43">
        <f>SUM($E121:K121)</f>
        <v>906026</v>
      </c>
      <c r="AA121" s="43">
        <f>SUM($E121:L121)</f>
        <v>1141038</v>
      </c>
      <c r="AB121" s="43">
        <f>SUM($E121:M121)</f>
        <v>1296489</v>
      </c>
      <c r="AC121" s="43">
        <f>SUM($E121:N121)</f>
        <v>1429962</v>
      </c>
      <c r="AD121" s="43">
        <f>SUM($E121:O121)</f>
        <v>1544571</v>
      </c>
      <c r="AE121" s="43">
        <f>SUM($E121:P121)</f>
        <v>1640511</v>
      </c>
      <c r="AF121" s="164"/>
      <c r="AG121" s="43">
        <f t="shared" si="27"/>
        <v>1141038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44"/>
        <v>81566</v>
      </c>
      <c r="F122" s="43">
        <f t="shared" si="44"/>
        <v>79754</v>
      </c>
      <c r="G122" s="43">
        <f t="shared" si="44"/>
        <v>114918</v>
      </c>
      <c r="H122" s="43">
        <f t="shared" si="44"/>
        <v>128583</v>
      </c>
      <c r="I122" s="43">
        <f t="shared" si="44"/>
        <v>149605</v>
      </c>
      <c r="J122" s="43">
        <f t="shared" si="44"/>
        <v>159953</v>
      </c>
      <c r="K122" s="43">
        <f t="shared" si="44"/>
        <v>242491</v>
      </c>
      <c r="L122" s="43">
        <f t="shared" si="44"/>
        <v>240626</v>
      </c>
      <c r="M122" s="43">
        <f t="shared" si="44"/>
        <v>160103</v>
      </c>
      <c r="N122" s="43">
        <f t="shared" si="44"/>
        <v>139504</v>
      </c>
      <c r="O122" s="43">
        <f t="shared" si="44"/>
        <v>120795</v>
      </c>
      <c r="P122" s="43">
        <f t="shared" si="44"/>
        <v>100040</v>
      </c>
      <c r="Q122" s="43">
        <f t="shared" si="45"/>
        <v>1717938</v>
      </c>
      <c r="R122" s="44"/>
      <c r="S122" s="44"/>
      <c r="T122" s="43">
        <f>SUM($E122:E122)</f>
        <v>81566</v>
      </c>
      <c r="U122" s="43">
        <f>SUM($E122:F122)</f>
        <v>161320</v>
      </c>
      <c r="V122" s="43">
        <f>SUM($E122:G122)</f>
        <v>276238</v>
      </c>
      <c r="W122" s="43">
        <f>SUM($E122:H122)</f>
        <v>404821</v>
      </c>
      <c r="X122" s="43">
        <f>SUM($E122:I122)</f>
        <v>554426</v>
      </c>
      <c r="Y122" s="43">
        <f>SUM($E122:J122)</f>
        <v>714379</v>
      </c>
      <c r="Z122" s="43">
        <f>SUM($E122:K122)</f>
        <v>956870</v>
      </c>
      <c r="AA122" s="43">
        <f>SUM($E122:L122)</f>
        <v>1197496</v>
      </c>
      <c r="AB122" s="43">
        <f>SUM($E122:M122)</f>
        <v>1357599</v>
      </c>
      <c r="AC122" s="43">
        <f>SUM($E122:N122)</f>
        <v>1497103</v>
      </c>
      <c r="AD122" s="43">
        <f>SUM($E122:O122)</f>
        <v>1617898</v>
      </c>
      <c r="AE122" s="43">
        <f>SUM($E122:P122)</f>
        <v>1717938</v>
      </c>
      <c r="AF122" s="164"/>
      <c r="AG122" s="43">
        <f t="shared" si="27"/>
        <v>1197496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44"/>
        <v>79803</v>
      </c>
      <c r="F123" s="43">
        <f t="shared" si="44"/>
        <v>78277</v>
      </c>
      <c r="G123" s="43">
        <f t="shared" si="44"/>
        <v>109107</v>
      </c>
      <c r="H123" s="43">
        <f t="shared" si="44"/>
        <v>129279</v>
      </c>
      <c r="I123" s="43">
        <f t="shared" si="44"/>
        <v>147005</v>
      </c>
      <c r="J123" s="43">
        <f t="shared" si="44"/>
        <v>161214</v>
      </c>
      <c r="K123" s="43">
        <f t="shared" si="44"/>
        <v>244238</v>
      </c>
      <c r="L123" s="43">
        <f t="shared" si="44"/>
        <v>238151</v>
      </c>
      <c r="M123" s="43">
        <f t="shared" si="44"/>
        <v>160421</v>
      </c>
      <c r="N123" s="43">
        <f t="shared" si="44"/>
        <v>138108</v>
      </c>
      <c r="O123" s="43">
        <f t="shared" si="44"/>
        <v>122504</v>
      </c>
      <c r="P123" s="43">
        <f t="shared" si="44"/>
        <v>105419</v>
      </c>
      <c r="Q123" s="43">
        <f t="shared" si="45"/>
        <v>1713526</v>
      </c>
      <c r="R123" s="44"/>
      <c r="S123" s="44"/>
      <c r="T123" s="43">
        <f>SUM($E123:E123)</f>
        <v>79803</v>
      </c>
      <c r="U123" s="43">
        <f>SUM($E123:F123)</f>
        <v>158080</v>
      </c>
      <c r="V123" s="43">
        <f>SUM($E123:G123)</f>
        <v>267187</v>
      </c>
      <c r="W123" s="43">
        <f>SUM($E123:H123)</f>
        <v>396466</v>
      </c>
      <c r="X123" s="43">
        <f>SUM($E123:I123)</f>
        <v>543471</v>
      </c>
      <c r="Y123" s="43">
        <f>SUM($E123:J123)</f>
        <v>704685</v>
      </c>
      <c r="Z123" s="43">
        <f>SUM($E123:K123)</f>
        <v>948923</v>
      </c>
      <c r="AA123" s="43">
        <f>SUM($E123:L123)</f>
        <v>1187074</v>
      </c>
      <c r="AB123" s="43">
        <f>SUM($E123:M123)</f>
        <v>1347495</v>
      </c>
      <c r="AC123" s="43">
        <f>SUM($E123:N123)</f>
        <v>1485603</v>
      </c>
      <c r="AD123" s="43">
        <f>SUM($E123:O123)</f>
        <v>1608107</v>
      </c>
      <c r="AE123" s="43">
        <f>SUM($E123:P123)</f>
        <v>1713526</v>
      </c>
      <c r="AF123" s="164"/>
      <c r="AG123" s="43">
        <f t="shared" si="27"/>
        <v>1187074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44"/>
        <v>83414</v>
      </c>
      <c r="F124" s="43">
        <f t="shared" si="44"/>
        <v>85856</v>
      </c>
      <c r="G124" s="43">
        <f t="shared" si="44"/>
        <v>120883</v>
      </c>
      <c r="H124" s="43">
        <f t="shared" si="44"/>
        <v>131016</v>
      </c>
      <c r="I124" s="43">
        <f t="shared" si="44"/>
        <v>149443</v>
      </c>
      <c r="J124" s="43">
        <f t="shared" si="44"/>
        <v>170271</v>
      </c>
      <c r="K124" s="43">
        <f t="shared" si="44"/>
        <v>235127</v>
      </c>
      <c r="L124" s="43">
        <f t="shared" si="44"/>
        <v>253865</v>
      </c>
      <c r="M124" s="43">
        <f t="shared" si="44"/>
        <v>157521</v>
      </c>
      <c r="N124" s="43">
        <f t="shared" si="44"/>
        <v>135645</v>
      </c>
      <c r="O124" s="43">
        <f t="shared" si="44"/>
        <v>125835</v>
      </c>
      <c r="P124" s="43">
        <f t="shared" si="44"/>
        <v>105952</v>
      </c>
      <c r="Q124" s="43">
        <f t="shared" si="45"/>
        <v>1754828</v>
      </c>
      <c r="R124" s="44"/>
      <c r="S124" s="44"/>
      <c r="T124" s="43">
        <f>SUM($E124:E124)</f>
        <v>83414</v>
      </c>
      <c r="U124" s="43">
        <f>SUM($E124:F124)</f>
        <v>169270</v>
      </c>
      <c r="V124" s="43">
        <f>SUM($E124:G124)</f>
        <v>290153</v>
      </c>
      <c r="W124" s="43">
        <f>SUM($E124:H124)</f>
        <v>421169</v>
      </c>
      <c r="X124" s="43">
        <f>SUM($E124:I124)</f>
        <v>570612</v>
      </c>
      <c r="Y124" s="43">
        <f>SUM($E124:J124)</f>
        <v>740883</v>
      </c>
      <c r="Z124" s="43">
        <f>SUM($E124:K124)</f>
        <v>976010</v>
      </c>
      <c r="AA124" s="43">
        <f>SUM($E124:L124)</f>
        <v>1229875</v>
      </c>
      <c r="AB124" s="43">
        <f>SUM($E124:M124)</f>
        <v>1387396</v>
      </c>
      <c r="AC124" s="43">
        <f>SUM($E124:N124)</f>
        <v>1523041</v>
      </c>
      <c r="AD124" s="43">
        <f>SUM($E124:O124)</f>
        <v>1648876</v>
      </c>
      <c r="AE124" s="43">
        <f>SUM($E124:P124)</f>
        <v>1754828</v>
      </c>
      <c r="AF124" s="164"/>
      <c r="AG124" s="43">
        <f t="shared" si="27"/>
        <v>1229875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44"/>
        <v>84204</v>
      </c>
      <c r="F125" s="43">
        <f t="shared" si="44"/>
        <v>81792</v>
      </c>
      <c r="G125" s="43">
        <f t="shared" si="44"/>
        <v>124453</v>
      </c>
      <c r="H125" s="43">
        <f t="shared" si="44"/>
        <v>122851</v>
      </c>
      <c r="I125" s="43">
        <f t="shared" si="44"/>
        <v>153493</v>
      </c>
      <c r="J125" s="43">
        <f t="shared" si="44"/>
        <v>169944</v>
      </c>
      <c r="K125" s="43">
        <f t="shared" si="44"/>
        <v>231049</v>
      </c>
      <c r="L125" s="43">
        <f t="shared" si="44"/>
        <v>260519</v>
      </c>
      <c r="M125" s="43">
        <f t="shared" si="44"/>
        <v>151961</v>
      </c>
      <c r="N125" s="43">
        <f t="shared" si="44"/>
        <v>142215</v>
      </c>
      <c r="O125" s="43">
        <f t="shared" si="44"/>
        <v>122974</v>
      </c>
      <c r="P125" s="43">
        <f t="shared" si="44"/>
        <v>103817</v>
      </c>
      <c r="Q125" s="43">
        <f t="shared" si="45"/>
        <v>1749272</v>
      </c>
      <c r="R125" s="44"/>
      <c r="S125" s="44"/>
      <c r="T125" s="43">
        <f>SUM($E125:E125)</f>
        <v>84204</v>
      </c>
      <c r="U125" s="43">
        <f>SUM($E125:F125)</f>
        <v>165996</v>
      </c>
      <c r="V125" s="43">
        <f>SUM($E125:G125)</f>
        <v>290449</v>
      </c>
      <c r="W125" s="43">
        <f>SUM($E125:H125)</f>
        <v>413300</v>
      </c>
      <c r="X125" s="43">
        <f>SUM($E125:I125)</f>
        <v>566793</v>
      </c>
      <c r="Y125" s="43">
        <f>SUM($E125:J125)</f>
        <v>736737</v>
      </c>
      <c r="Z125" s="43">
        <f>SUM($E125:K125)</f>
        <v>967786</v>
      </c>
      <c r="AA125" s="43">
        <f>SUM($E125:L125)</f>
        <v>1228305</v>
      </c>
      <c r="AB125" s="43">
        <f>SUM($E125:M125)</f>
        <v>1380266</v>
      </c>
      <c r="AC125" s="43">
        <f>SUM($E125:N125)</f>
        <v>1522481</v>
      </c>
      <c r="AD125" s="43">
        <f>SUM($E125:O125)</f>
        <v>1645455</v>
      </c>
      <c r="AE125" s="43">
        <f>SUM($E125:P125)</f>
        <v>1749272</v>
      </c>
      <c r="AF125" s="164"/>
      <c r="AG125" s="43">
        <f t="shared" si="27"/>
        <v>1228305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44"/>
        <v>78326</v>
      </c>
      <c r="F126" s="43">
        <f t="shared" si="44"/>
        <v>75871</v>
      </c>
      <c r="G126" s="43">
        <f t="shared" si="44"/>
        <v>107530</v>
      </c>
      <c r="H126" s="43">
        <f t="shared" si="44"/>
        <v>126148</v>
      </c>
      <c r="I126" s="43">
        <f t="shared" si="44"/>
        <v>151376</v>
      </c>
      <c r="J126" s="43">
        <f t="shared" si="44"/>
        <v>166240</v>
      </c>
      <c r="K126" s="43">
        <f t="shared" si="44"/>
        <v>230028</v>
      </c>
      <c r="L126" s="43">
        <f t="shared" si="44"/>
        <v>257393</v>
      </c>
      <c r="M126" s="43">
        <f t="shared" si="44"/>
        <v>146202</v>
      </c>
      <c r="N126" s="43">
        <f t="shared" si="44"/>
        <v>140419</v>
      </c>
      <c r="O126" s="43">
        <f t="shared" si="44"/>
        <v>116516</v>
      </c>
      <c r="P126" s="43">
        <f t="shared" si="44"/>
        <v>100839</v>
      </c>
      <c r="Q126" s="43">
        <f t="shared" si="45"/>
        <v>1696888</v>
      </c>
      <c r="R126" s="44"/>
      <c r="S126" s="44"/>
      <c r="T126" s="43">
        <f>SUM($E126:E126)</f>
        <v>78326</v>
      </c>
      <c r="U126" s="43">
        <f>SUM($E126:F126)</f>
        <v>154197</v>
      </c>
      <c r="V126" s="43">
        <f>SUM($E126:G126)</f>
        <v>261727</v>
      </c>
      <c r="W126" s="43">
        <f>SUM($E126:H126)</f>
        <v>387875</v>
      </c>
      <c r="X126" s="43">
        <f>SUM($E126:I126)</f>
        <v>539251</v>
      </c>
      <c r="Y126" s="43">
        <f>SUM($E126:J126)</f>
        <v>705491</v>
      </c>
      <c r="Z126" s="43">
        <f>SUM($E126:K126)</f>
        <v>935519</v>
      </c>
      <c r="AA126" s="43">
        <f>SUM($E126:L126)</f>
        <v>1192912</v>
      </c>
      <c r="AB126" s="43">
        <f>SUM($E126:M126)</f>
        <v>1339114</v>
      </c>
      <c r="AC126" s="43">
        <f>SUM($E126:N126)</f>
        <v>1479533</v>
      </c>
      <c r="AD126" s="43">
        <f>SUM($E126:O126)</f>
        <v>1596049</v>
      </c>
      <c r="AE126" s="43">
        <f>SUM($E126:P126)</f>
        <v>1696888</v>
      </c>
      <c r="AF126" s="164"/>
      <c r="AG126" s="43">
        <f t="shared" si="27"/>
        <v>1192912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44"/>
        <v>78571</v>
      </c>
      <c r="F127" s="43">
        <f t="shared" si="44"/>
        <v>70224</v>
      </c>
      <c r="G127" s="43">
        <f t="shared" si="44"/>
        <v>103493</v>
      </c>
      <c r="H127" s="43">
        <f t="shared" si="44"/>
        <v>123873</v>
      </c>
      <c r="I127" s="43">
        <f t="shared" si="44"/>
        <v>151341</v>
      </c>
      <c r="J127" s="43">
        <f t="shared" si="44"/>
        <v>162668</v>
      </c>
      <c r="K127" s="43">
        <f t="shared" si="44"/>
        <v>227698</v>
      </c>
      <c r="L127" s="43">
        <f t="shared" si="44"/>
        <v>222847</v>
      </c>
      <c r="M127" s="43">
        <f t="shared" si="44"/>
        <v>147801</v>
      </c>
      <c r="N127" s="43">
        <f t="shared" si="44"/>
        <v>128421</v>
      </c>
      <c r="O127" s="43">
        <f t="shared" si="44"/>
        <v>104231</v>
      </c>
      <c r="P127" s="43">
        <f t="shared" si="44"/>
        <v>93626</v>
      </c>
      <c r="Q127" s="43">
        <f t="shared" si="45"/>
        <v>1614794</v>
      </c>
      <c r="R127" s="44"/>
      <c r="S127" s="44"/>
      <c r="T127" s="43">
        <f>SUM($E127:E127)</f>
        <v>78571</v>
      </c>
      <c r="U127" s="43">
        <f>SUM($E127:F127)</f>
        <v>148795</v>
      </c>
      <c r="V127" s="43">
        <f>SUM($E127:G127)</f>
        <v>252288</v>
      </c>
      <c r="W127" s="43">
        <f>SUM($E127:H127)</f>
        <v>376161</v>
      </c>
      <c r="X127" s="43">
        <f>SUM($E127:I127)</f>
        <v>527502</v>
      </c>
      <c r="Y127" s="43">
        <f>SUM($E127:J127)</f>
        <v>690170</v>
      </c>
      <c r="Z127" s="43">
        <f>SUM($E127:K127)</f>
        <v>917868</v>
      </c>
      <c r="AA127" s="43">
        <f>SUM($E127:L127)</f>
        <v>1140715</v>
      </c>
      <c r="AB127" s="43">
        <f>SUM($E127:M127)</f>
        <v>1288516</v>
      </c>
      <c r="AC127" s="43">
        <f>SUM($E127:N127)</f>
        <v>1416937</v>
      </c>
      <c r="AD127" s="43">
        <f>SUM($E127:O127)</f>
        <v>1521168</v>
      </c>
      <c r="AE127" s="43">
        <f>SUM($E127:P127)</f>
        <v>1614794</v>
      </c>
      <c r="AF127" s="164"/>
      <c r="AG127" s="43">
        <f t="shared" si="27"/>
        <v>1140715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ref="E128:P138" si="46">SUMIFS(E$11:E$115,$A$11:$A$115,$A128,$C$11:$C$115,$C128)</f>
        <v>76902</v>
      </c>
      <c r="F128" s="43">
        <f t="shared" si="46"/>
        <v>69879</v>
      </c>
      <c r="G128" s="43">
        <f t="shared" si="46"/>
        <v>100207</v>
      </c>
      <c r="H128" s="43">
        <f t="shared" si="46"/>
        <v>113120</v>
      </c>
      <c r="I128" s="43">
        <f t="shared" si="46"/>
        <v>140303</v>
      </c>
      <c r="J128" s="43">
        <f t="shared" si="46"/>
        <v>156873</v>
      </c>
      <c r="K128" s="43">
        <f t="shared" si="46"/>
        <v>231118</v>
      </c>
      <c r="L128" s="43">
        <f t="shared" si="46"/>
        <v>219959</v>
      </c>
      <c r="M128" s="43">
        <f t="shared" si="46"/>
        <v>157786</v>
      </c>
      <c r="N128" s="43">
        <f t="shared" si="46"/>
        <v>136341</v>
      </c>
      <c r="O128" s="43">
        <f t="shared" si="46"/>
        <v>108519</v>
      </c>
      <c r="P128" s="43">
        <f t="shared" si="46"/>
        <v>94185</v>
      </c>
      <c r="Q128" s="43">
        <f t="shared" ref="Q128:Q131" si="47">SUM(E128:P128)</f>
        <v>1605192</v>
      </c>
      <c r="R128" s="44"/>
      <c r="S128" s="44"/>
      <c r="T128" s="43">
        <f>SUM($E128:E128)</f>
        <v>76902</v>
      </c>
      <c r="U128" s="43">
        <f>SUM($E128:F128)</f>
        <v>146781</v>
      </c>
      <c r="V128" s="43">
        <f>SUM($E128:G128)</f>
        <v>246988</v>
      </c>
      <c r="W128" s="43">
        <f>SUM($E128:H128)</f>
        <v>360108</v>
      </c>
      <c r="X128" s="43">
        <f>SUM($E128:I128)</f>
        <v>500411</v>
      </c>
      <c r="Y128" s="43">
        <f>SUM($E128:J128)</f>
        <v>657284</v>
      </c>
      <c r="Z128" s="43">
        <f>SUM($E128:K128)</f>
        <v>888402</v>
      </c>
      <c r="AA128" s="43">
        <f>SUM($E128:L128)</f>
        <v>1108361</v>
      </c>
      <c r="AB128" s="43">
        <f>SUM($E128:M128)</f>
        <v>1266147</v>
      </c>
      <c r="AC128" s="43">
        <f>SUM($E128:N128)</f>
        <v>1402488</v>
      </c>
      <c r="AD128" s="43">
        <f>SUM($E128:O128)</f>
        <v>1511007</v>
      </c>
      <c r="AE128" s="43">
        <f>SUM($E128:P128)</f>
        <v>1605192</v>
      </c>
      <c r="AF128" s="164"/>
      <c r="AG128" s="43">
        <f t="shared" si="27"/>
        <v>1108361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46"/>
        <v>81880</v>
      </c>
      <c r="F129" s="43">
        <f t="shared" si="46"/>
        <v>76681</v>
      </c>
      <c r="G129" s="43">
        <f t="shared" si="46"/>
        <v>96387</v>
      </c>
      <c r="H129" s="43">
        <f t="shared" si="46"/>
        <v>122356</v>
      </c>
      <c r="I129" s="43">
        <f t="shared" si="46"/>
        <v>135034</v>
      </c>
      <c r="J129" s="43">
        <f t="shared" si="46"/>
        <v>157563</v>
      </c>
      <c r="K129" s="43">
        <f t="shared" si="46"/>
        <v>222084</v>
      </c>
      <c r="L129" s="43">
        <f t="shared" si="46"/>
        <v>220599</v>
      </c>
      <c r="M129" s="43">
        <f t="shared" si="46"/>
        <v>153229</v>
      </c>
      <c r="N129" s="43">
        <f t="shared" si="46"/>
        <v>133832</v>
      </c>
      <c r="O129" s="43">
        <f t="shared" si="46"/>
        <v>107942</v>
      </c>
      <c r="P129" s="43">
        <f t="shared" si="46"/>
        <v>94827</v>
      </c>
      <c r="Q129" s="43">
        <f t="shared" ref="Q129" si="48">SUM(E129:P129)</f>
        <v>1602414</v>
      </c>
      <c r="R129" s="44"/>
      <c r="S129" s="44"/>
      <c r="T129" s="43">
        <f>SUM($E129:E129)</f>
        <v>81880</v>
      </c>
      <c r="U129" s="43">
        <f>SUM($E129:F129)</f>
        <v>158561</v>
      </c>
      <c r="V129" s="43">
        <f>SUM($E129:G129)</f>
        <v>254948</v>
      </c>
      <c r="W129" s="43">
        <f>SUM($E129:H129)</f>
        <v>377304</v>
      </c>
      <c r="X129" s="43">
        <f>SUM($E129:I129)</f>
        <v>512338</v>
      </c>
      <c r="Y129" s="43">
        <f>SUM($E129:J129)</f>
        <v>669901</v>
      </c>
      <c r="Z129" s="43">
        <f>SUM($E129:K129)</f>
        <v>891985</v>
      </c>
      <c r="AA129" s="43">
        <f>SUM($E129:L129)</f>
        <v>1112584</v>
      </c>
      <c r="AB129" s="43">
        <f>SUM($E129:M129)</f>
        <v>1265813</v>
      </c>
      <c r="AC129" s="43">
        <f>SUM($E129:N129)</f>
        <v>1399645</v>
      </c>
      <c r="AD129" s="43">
        <f>SUM($E129:O129)</f>
        <v>1507587</v>
      </c>
      <c r="AE129" s="43">
        <f>SUM($E129:P129)</f>
        <v>1602414</v>
      </c>
      <c r="AF129" s="164"/>
      <c r="AG129" s="43">
        <f t="shared" si="27"/>
        <v>1112584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46"/>
        <v>75297</v>
      </c>
      <c r="F130" s="43">
        <f t="shared" si="46"/>
        <v>74445</v>
      </c>
      <c r="G130" s="43">
        <f t="shared" si="46"/>
        <v>105646</v>
      </c>
      <c r="H130" s="43">
        <f t="shared" si="46"/>
        <v>112138</v>
      </c>
      <c r="I130" s="43">
        <f t="shared" si="46"/>
        <v>140497</v>
      </c>
      <c r="J130" s="43">
        <f t="shared" si="46"/>
        <v>162329</v>
      </c>
      <c r="K130" s="43">
        <f t="shared" si="46"/>
        <v>215263</v>
      </c>
      <c r="L130" s="43">
        <f t="shared" si="46"/>
        <v>220487</v>
      </c>
      <c r="M130" s="43">
        <f t="shared" si="46"/>
        <v>145906</v>
      </c>
      <c r="N130" s="43">
        <f t="shared" si="46"/>
        <v>129338</v>
      </c>
      <c r="O130" s="43">
        <f t="shared" si="46"/>
        <v>103336</v>
      </c>
      <c r="P130" s="43">
        <f t="shared" si="46"/>
        <v>95359</v>
      </c>
      <c r="Q130" s="43">
        <f t="shared" si="47"/>
        <v>1580041</v>
      </c>
      <c r="R130" s="44"/>
      <c r="S130" s="44"/>
      <c r="T130" s="43">
        <f>SUM($E130:E130)</f>
        <v>75297</v>
      </c>
      <c r="U130" s="43">
        <f>SUM($E130:F130)</f>
        <v>149742</v>
      </c>
      <c r="V130" s="43">
        <f>SUM($E130:G130)</f>
        <v>255388</v>
      </c>
      <c r="W130" s="43">
        <f>SUM($E130:H130)</f>
        <v>367526</v>
      </c>
      <c r="X130" s="43">
        <f>SUM($E130:I130)</f>
        <v>508023</v>
      </c>
      <c r="Y130" s="43">
        <f>SUM($E130:J130)</f>
        <v>670352</v>
      </c>
      <c r="Z130" s="43">
        <f>SUM($E130:K130)</f>
        <v>885615</v>
      </c>
      <c r="AA130" s="43">
        <f>SUM($E130:L130)</f>
        <v>1106102</v>
      </c>
      <c r="AB130" s="43">
        <f>SUM($E130:M130)</f>
        <v>1252008</v>
      </c>
      <c r="AC130" s="43">
        <f>SUM($E130:N130)</f>
        <v>1381346</v>
      </c>
      <c r="AD130" s="43">
        <f>SUM($E130:O130)</f>
        <v>1484682</v>
      </c>
      <c r="AE130" s="43">
        <f>SUM($E130:P130)</f>
        <v>1580041</v>
      </c>
      <c r="AF130" s="164"/>
      <c r="AG130" s="43">
        <f t="shared" si="27"/>
        <v>1106102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46"/>
        <v>72514</v>
      </c>
      <c r="F131" s="43">
        <f t="shared" si="46"/>
        <v>70327</v>
      </c>
      <c r="G131" s="43">
        <f t="shared" si="46"/>
        <v>100229</v>
      </c>
      <c r="H131" s="43">
        <f t="shared" si="46"/>
        <v>117103</v>
      </c>
      <c r="I131" s="43">
        <f t="shared" si="46"/>
        <v>135361</v>
      </c>
      <c r="J131" s="43">
        <f t="shared" si="46"/>
        <v>168711</v>
      </c>
      <c r="K131" s="43">
        <f t="shared" si="46"/>
        <v>226711</v>
      </c>
      <c r="L131" s="43">
        <f t="shared" si="46"/>
        <v>260039</v>
      </c>
      <c r="M131" s="43">
        <f t="shared" si="46"/>
        <v>162040</v>
      </c>
      <c r="N131" s="43">
        <f t="shared" si="46"/>
        <v>141927</v>
      </c>
      <c r="O131" s="43">
        <f t="shared" si="46"/>
        <v>109734</v>
      </c>
      <c r="P131" s="43">
        <f t="shared" si="46"/>
        <v>98578</v>
      </c>
      <c r="Q131" s="43">
        <f t="shared" si="47"/>
        <v>1663274</v>
      </c>
      <c r="R131" s="44"/>
      <c r="S131" s="44"/>
      <c r="T131" s="43">
        <f>SUM($E131:E131)</f>
        <v>72514</v>
      </c>
      <c r="U131" s="43">
        <f>SUM($E131:F131)</f>
        <v>142841</v>
      </c>
      <c r="V131" s="43">
        <f>SUM($E131:G131)</f>
        <v>243070</v>
      </c>
      <c r="W131" s="43">
        <f>SUM($E131:H131)</f>
        <v>360173</v>
      </c>
      <c r="X131" s="43">
        <f>SUM($E131:I131)</f>
        <v>495534</v>
      </c>
      <c r="Y131" s="43">
        <f>SUM($E131:J131)</f>
        <v>664245</v>
      </c>
      <c r="Z131" s="43">
        <f>SUM($E131:K131)</f>
        <v>890956</v>
      </c>
      <c r="AA131" s="43">
        <f>SUM($E131:L131)</f>
        <v>1150995</v>
      </c>
      <c r="AB131" s="43">
        <f>SUM($E131:M131)</f>
        <v>1313035</v>
      </c>
      <c r="AC131" s="43">
        <f>SUM($E131:N131)</f>
        <v>1454962</v>
      </c>
      <c r="AD131" s="43">
        <f>SUM($E131:O131)</f>
        <v>1564696</v>
      </c>
      <c r="AE131" s="43">
        <f>SUM($E131:P131)</f>
        <v>1663274</v>
      </c>
      <c r="AF131" s="164"/>
      <c r="AG131" s="43">
        <f t="shared" si="27"/>
        <v>1150995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46"/>
        <v>80920</v>
      </c>
      <c r="F132" s="43">
        <f t="shared" si="46"/>
        <v>79791</v>
      </c>
      <c r="G132" s="43">
        <f t="shared" si="46"/>
        <v>84515</v>
      </c>
      <c r="H132" s="43">
        <f t="shared" si="46"/>
        <v>28207</v>
      </c>
      <c r="I132" s="43">
        <f t="shared" si="46"/>
        <v>42957</v>
      </c>
      <c r="J132" s="43">
        <f t="shared" si="46"/>
        <v>59808</v>
      </c>
      <c r="K132" s="43">
        <f t="shared" si="46"/>
        <v>78511</v>
      </c>
      <c r="L132" s="43">
        <f t="shared" si="46"/>
        <v>79164</v>
      </c>
      <c r="M132" s="43">
        <f t="shared" si="46"/>
        <v>61706</v>
      </c>
      <c r="N132" s="43">
        <f t="shared" si="46"/>
        <v>46403</v>
      </c>
      <c r="O132" s="43">
        <f t="shared" si="46"/>
        <v>32667</v>
      </c>
      <c r="P132" s="43">
        <f t="shared" si="46"/>
        <v>30713</v>
      </c>
      <c r="Q132" s="43">
        <f t="shared" ref="Q132" si="49">SUM(E132:P132)</f>
        <v>705362</v>
      </c>
      <c r="R132" s="44"/>
      <c r="S132" s="44"/>
      <c r="T132" s="43">
        <f>SUM($E132:E132)</f>
        <v>80920</v>
      </c>
      <c r="U132" s="43">
        <f>SUM($E132:F132)</f>
        <v>160711</v>
      </c>
      <c r="V132" s="43">
        <f>SUM($E132:G132)</f>
        <v>245226</v>
      </c>
      <c r="W132" s="43">
        <f>SUM($E132:H132)</f>
        <v>273433</v>
      </c>
      <c r="X132" s="43">
        <f>SUM($E132:I132)</f>
        <v>316390</v>
      </c>
      <c r="Y132" s="43">
        <f>SUM($E132:J132)</f>
        <v>376198</v>
      </c>
      <c r="Z132" s="43">
        <f>SUM($E132:K132)</f>
        <v>454709</v>
      </c>
      <c r="AA132" s="43">
        <f>SUM($E132:L132)</f>
        <v>533873</v>
      </c>
      <c r="AB132" s="43">
        <f>SUM($E132:M132)</f>
        <v>595579</v>
      </c>
      <c r="AC132" s="43">
        <f>SUM($E132:N132)</f>
        <v>641982</v>
      </c>
      <c r="AD132" s="43">
        <f>SUM($E132:O132)</f>
        <v>674649</v>
      </c>
      <c r="AE132" s="43">
        <f>SUM($E132:P132)</f>
        <v>705362</v>
      </c>
      <c r="AF132" s="164"/>
      <c r="AG132" s="43">
        <f t="shared" si="27"/>
        <v>533873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46"/>
        <v>30087</v>
      </c>
      <c r="F133" s="43">
        <f t="shared" si="46"/>
        <v>26032</v>
      </c>
      <c r="G133" s="43">
        <f t="shared" si="46"/>
        <v>32972</v>
      </c>
      <c r="H133" s="43">
        <f t="shared" si="46"/>
        <v>38046</v>
      </c>
      <c r="I133" s="43">
        <f t="shared" si="46"/>
        <v>54050</v>
      </c>
      <c r="J133" s="43">
        <f t="shared" si="46"/>
        <v>67505</v>
      </c>
      <c r="K133" s="43">
        <f t="shared" si="46"/>
        <v>90666</v>
      </c>
      <c r="L133" s="43">
        <f t="shared" si="46"/>
        <v>99895</v>
      </c>
      <c r="M133" s="43">
        <f t="shared" si="46"/>
        <v>75674</v>
      </c>
      <c r="N133" s="43">
        <f t="shared" si="46"/>
        <v>59084</v>
      </c>
      <c r="O133" s="43">
        <f t="shared" si="46"/>
        <v>56914</v>
      </c>
      <c r="P133" s="43">
        <f t="shared" si="46"/>
        <v>57439</v>
      </c>
      <c r="Q133" s="43">
        <f t="shared" ref="Q133:Q134" si="50">SUM(E133:P133)</f>
        <v>688364</v>
      </c>
      <c r="R133" s="44"/>
      <c r="S133" s="44"/>
      <c r="T133" s="43">
        <f>SUM($E133:E133)</f>
        <v>30087</v>
      </c>
      <c r="U133" s="43">
        <f>SUM($E133:F133)</f>
        <v>56119</v>
      </c>
      <c r="V133" s="43">
        <f>SUM($E133:G133)</f>
        <v>89091</v>
      </c>
      <c r="W133" s="43">
        <f>SUM($E133:H133)</f>
        <v>127137</v>
      </c>
      <c r="X133" s="43">
        <f>SUM($E133:I133)</f>
        <v>181187</v>
      </c>
      <c r="Y133" s="43">
        <f>SUM($E133:J133)</f>
        <v>248692</v>
      </c>
      <c r="Z133" s="43">
        <f>SUM($E133:K133)</f>
        <v>339358</v>
      </c>
      <c r="AA133" s="43">
        <f>SUM($E133:L133)</f>
        <v>439253</v>
      </c>
      <c r="AB133" s="43">
        <f>SUM($E133:M133)</f>
        <v>514927</v>
      </c>
      <c r="AC133" s="43">
        <f>SUM($E133:N133)</f>
        <v>574011</v>
      </c>
      <c r="AD133" s="43">
        <f>SUM($E133:O133)</f>
        <v>630925</v>
      </c>
      <c r="AE133" s="43">
        <f>SUM($E133:P133)</f>
        <v>688364</v>
      </c>
      <c r="AF133" s="164"/>
      <c r="AG133" s="43">
        <f t="shared" si="27"/>
        <v>439253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46"/>
        <v>39021</v>
      </c>
      <c r="F134" s="43">
        <f t="shared" si="46"/>
        <v>39258</v>
      </c>
      <c r="G134" s="43">
        <f t="shared" si="46"/>
        <v>58362</v>
      </c>
      <c r="H134" s="43">
        <f t="shared" si="46"/>
        <v>87143</v>
      </c>
      <c r="I134" s="43">
        <f t="shared" si="46"/>
        <v>105451</v>
      </c>
      <c r="J134" s="43">
        <f t="shared" si="46"/>
        <v>123172</v>
      </c>
      <c r="K134" s="43">
        <f t="shared" si="46"/>
        <v>175889</v>
      </c>
      <c r="L134" s="43">
        <f t="shared" si="46"/>
        <v>167426</v>
      </c>
      <c r="M134" s="43">
        <f t="shared" si="46"/>
        <v>121563</v>
      </c>
      <c r="N134" s="43">
        <f t="shared" si="46"/>
        <v>115473</v>
      </c>
      <c r="O134" s="43">
        <f t="shared" si="46"/>
        <v>86700</v>
      </c>
      <c r="P134" s="43">
        <f t="shared" si="46"/>
        <v>82525</v>
      </c>
      <c r="Q134" s="43">
        <f t="shared" si="50"/>
        <v>1201983</v>
      </c>
      <c r="R134" s="44"/>
      <c r="S134" s="44"/>
      <c r="T134" s="43">
        <f>SUM($E134:E134)</f>
        <v>39021</v>
      </c>
      <c r="U134" s="43">
        <f>SUM($E134:F134)</f>
        <v>78279</v>
      </c>
      <c r="V134" s="43">
        <f>SUM($E134:G134)</f>
        <v>136641</v>
      </c>
      <c r="W134" s="43">
        <f>SUM($E134:H134)</f>
        <v>223784</v>
      </c>
      <c r="X134" s="43">
        <f>SUM($E134:I134)</f>
        <v>329235</v>
      </c>
      <c r="Y134" s="43">
        <f>SUM($E134:J134)</f>
        <v>452407</v>
      </c>
      <c r="Z134" s="43">
        <f>SUM($E134:K134)</f>
        <v>628296</v>
      </c>
      <c r="AA134" s="43">
        <f>SUM($E134:L134)</f>
        <v>795722</v>
      </c>
      <c r="AB134" s="43">
        <f>SUM($E134:M134)</f>
        <v>917285</v>
      </c>
      <c r="AC134" s="43">
        <f>SUM($E134:N134)</f>
        <v>1032758</v>
      </c>
      <c r="AD134" s="43">
        <f>SUM($E134:O134)</f>
        <v>1119458</v>
      </c>
      <c r="AE134" s="43">
        <f>SUM($E134:P134)</f>
        <v>1201983</v>
      </c>
      <c r="AF134" s="164"/>
      <c r="AG134" s="43">
        <f t="shared" si="27"/>
        <v>795722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46"/>
        <v>72405</v>
      </c>
      <c r="F135" s="43">
        <f t="shared" si="46"/>
        <v>68263</v>
      </c>
      <c r="G135" s="43">
        <f t="shared" si="46"/>
        <v>91654</v>
      </c>
      <c r="H135" s="43">
        <f t="shared" si="46"/>
        <v>107959</v>
      </c>
      <c r="I135" s="43">
        <f t="shared" si="46"/>
        <v>128306</v>
      </c>
      <c r="J135" s="43">
        <f t="shared" si="46"/>
        <v>148572</v>
      </c>
      <c r="K135" s="43">
        <f t="shared" si="46"/>
        <v>207825</v>
      </c>
      <c r="L135" s="43">
        <f t="shared" si="46"/>
        <v>206108</v>
      </c>
      <c r="M135" s="43">
        <f t="shared" si="46"/>
        <v>144720</v>
      </c>
      <c r="N135" s="43">
        <f t="shared" si="46"/>
        <v>125670</v>
      </c>
      <c r="O135" s="43">
        <f t="shared" si="46"/>
        <v>103532</v>
      </c>
      <c r="P135" s="43">
        <f t="shared" si="46"/>
        <v>96492</v>
      </c>
      <c r="Q135" s="43">
        <f t="shared" ref="Q135:Q136" si="51">SUM(E135:P135)</f>
        <v>1501506</v>
      </c>
      <c r="R135" s="44"/>
      <c r="S135" s="44"/>
      <c r="T135" s="43">
        <f>SUM($E135:E135)</f>
        <v>72405</v>
      </c>
      <c r="U135" s="43">
        <f>SUM($E135:F135)</f>
        <v>140668</v>
      </c>
      <c r="V135" s="43">
        <f>SUM($E135:G135)</f>
        <v>232322</v>
      </c>
      <c r="W135" s="43">
        <f>SUM($E135:H135)</f>
        <v>340281</v>
      </c>
      <c r="X135" s="43">
        <f>SUM($E135:I135)</f>
        <v>468587</v>
      </c>
      <c r="Y135" s="43">
        <f>SUM($E135:J135)</f>
        <v>617159</v>
      </c>
      <c r="Z135" s="43">
        <f>SUM($E135:K135)</f>
        <v>824984</v>
      </c>
      <c r="AA135" s="43">
        <f>SUM($E135:L135)</f>
        <v>1031092</v>
      </c>
      <c r="AB135" s="43">
        <f>SUM($E135:M135)</f>
        <v>1175812</v>
      </c>
      <c r="AC135" s="43">
        <f>SUM($E135:N135)</f>
        <v>1301482</v>
      </c>
      <c r="AD135" s="43">
        <f>SUM($E135:O135)</f>
        <v>1405014</v>
      </c>
      <c r="AE135" s="43">
        <f>SUM($E135:P135)</f>
        <v>1501506</v>
      </c>
      <c r="AF135" s="164"/>
      <c r="AG135" s="43">
        <f t="shared" si="27"/>
        <v>1031092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46"/>
        <v>76345</v>
      </c>
      <c r="F136" s="43">
        <f t="shared" si="46"/>
        <v>78851</v>
      </c>
      <c r="G136" s="43">
        <f t="shared" si="46"/>
        <v>108111</v>
      </c>
      <c r="H136" s="43">
        <f t="shared" si="46"/>
        <v>113981</v>
      </c>
      <c r="I136" s="43">
        <f t="shared" si="46"/>
        <v>138617</v>
      </c>
      <c r="J136" s="43">
        <f t="shared" si="46"/>
        <v>159354</v>
      </c>
      <c r="K136" s="43">
        <f t="shared" si="46"/>
        <v>208539</v>
      </c>
      <c r="L136" s="43">
        <f t="shared" si="46"/>
        <v>213610</v>
      </c>
      <c r="M136" s="43">
        <f t="shared" si="46"/>
        <v>142753</v>
      </c>
      <c r="N136" s="43">
        <f t="shared" si="46"/>
        <v>133555</v>
      </c>
      <c r="O136" s="43">
        <f t="shared" si="46"/>
        <v>106984</v>
      </c>
      <c r="P136" s="43">
        <f t="shared" si="46"/>
        <v>96926</v>
      </c>
      <c r="Q136" s="43">
        <f t="shared" si="51"/>
        <v>1577626</v>
      </c>
      <c r="R136" s="44"/>
      <c r="S136" s="44"/>
      <c r="T136" s="43">
        <f>SUM($E136:E136)</f>
        <v>76345</v>
      </c>
      <c r="U136" s="43">
        <f>SUM($E136:F136)</f>
        <v>155196</v>
      </c>
      <c r="V136" s="43">
        <f>SUM($E136:G136)</f>
        <v>263307</v>
      </c>
      <c r="W136" s="43">
        <f>SUM($E136:H136)</f>
        <v>377288</v>
      </c>
      <c r="X136" s="43">
        <f>SUM($E136:I136)</f>
        <v>515905</v>
      </c>
      <c r="Y136" s="43">
        <f>SUM($E136:J136)</f>
        <v>675259</v>
      </c>
      <c r="Z136" s="43">
        <f>SUM($E136:K136)</f>
        <v>883798</v>
      </c>
      <c r="AA136" s="43">
        <f>SUM($E136:L136)</f>
        <v>1097408</v>
      </c>
      <c r="AB136" s="43">
        <f>SUM($E136:M136)</f>
        <v>1240161</v>
      </c>
      <c r="AC136" s="43">
        <f>SUM($E136:N136)</f>
        <v>1373716</v>
      </c>
      <c r="AD136" s="43">
        <f>SUM($E136:O136)</f>
        <v>1480700</v>
      </c>
      <c r="AE136" s="43">
        <f>SUM($E136:P136)</f>
        <v>1577626</v>
      </c>
      <c r="AF136" s="164"/>
      <c r="AG136" s="43">
        <f t="shared" si="27"/>
        <v>1097408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46"/>
        <v>73899</v>
      </c>
      <c r="F137" s="43">
        <f t="shared" si="46"/>
        <v>63300</v>
      </c>
      <c r="G137" s="43">
        <f t="shared" si="46"/>
        <v>79598</v>
      </c>
      <c r="H137" s="43">
        <f t="shared" si="46"/>
        <v>87080</v>
      </c>
      <c r="I137" s="43">
        <f t="shared" si="46"/>
        <v>109029</v>
      </c>
      <c r="J137" s="43">
        <f t="shared" si="46"/>
        <v>134556</v>
      </c>
      <c r="K137" s="43">
        <f t="shared" si="46"/>
        <v>176036</v>
      </c>
      <c r="L137" s="43">
        <f t="shared" si="46"/>
        <v>181407</v>
      </c>
      <c r="M137" s="43">
        <f t="shared" si="46"/>
        <v>119768</v>
      </c>
      <c r="N137" s="43">
        <f t="shared" si="46"/>
        <v>111449</v>
      </c>
      <c r="O137" s="43">
        <f t="shared" si="46"/>
        <v>82914</v>
      </c>
      <c r="P137" s="43">
        <f t="shared" si="46"/>
        <v>78658</v>
      </c>
      <c r="Q137" s="43">
        <f t="shared" ref="Q137" si="52">SUM(E137:P137)</f>
        <v>1297694</v>
      </c>
      <c r="R137" s="44"/>
      <c r="S137" s="44"/>
      <c r="T137" s="43">
        <f>SUM($E137:E137)</f>
        <v>73899</v>
      </c>
      <c r="U137" s="43">
        <f>SUM($E137:F137)</f>
        <v>137199</v>
      </c>
      <c r="V137" s="43">
        <f>SUM($E137:G137)</f>
        <v>216797</v>
      </c>
      <c r="W137" s="43">
        <f>SUM($E137:H137)</f>
        <v>303877</v>
      </c>
      <c r="X137" s="43">
        <f>SUM($E137:I137)</f>
        <v>412906</v>
      </c>
      <c r="Y137" s="43">
        <f>SUM($E137:J137)</f>
        <v>547462</v>
      </c>
      <c r="Z137" s="43">
        <f>SUM($E137:K137)</f>
        <v>723498</v>
      </c>
      <c r="AA137" s="43">
        <f>SUM($E137:L137)</f>
        <v>904905</v>
      </c>
      <c r="AB137" s="43">
        <f>SUM($E137:M137)</f>
        <v>1024673</v>
      </c>
      <c r="AC137" s="43">
        <f>SUM($E137:N137)</f>
        <v>1136122</v>
      </c>
      <c r="AD137" s="43">
        <f>SUM($E137:O137)</f>
        <v>1219036</v>
      </c>
      <c r="AE137" s="43">
        <f>SUM($E137:P137)</f>
        <v>1297694</v>
      </c>
      <c r="AF137" s="164"/>
      <c r="AG137" s="43">
        <f t="shared" si="27"/>
        <v>904905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46"/>
        <v>61529</v>
      </c>
      <c r="F138" s="43">
        <f t="shared" si="46"/>
        <v>59401</v>
      </c>
      <c r="G138" s="43">
        <f t="shared" si="46"/>
        <v>71635</v>
      </c>
      <c r="H138" s="43">
        <f t="shared" si="46"/>
        <v>88302</v>
      </c>
      <c r="I138" s="43">
        <f t="shared" si="46"/>
        <v>118468</v>
      </c>
      <c r="J138" s="43">
        <f t="shared" si="46"/>
        <v>137963</v>
      </c>
      <c r="K138" s="43">
        <f t="shared" si="46"/>
        <v>187235</v>
      </c>
      <c r="L138" s="43">
        <f t="shared" si="46"/>
        <v>183430</v>
      </c>
      <c r="M138" s="43">
        <f t="shared" si="46"/>
        <v>0</v>
      </c>
      <c r="N138" s="43">
        <f t="shared" si="46"/>
        <v>0</v>
      </c>
      <c r="O138" s="43">
        <f t="shared" si="46"/>
        <v>0</v>
      </c>
      <c r="P138" s="43">
        <f t="shared" si="46"/>
        <v>0</v>
      </c>
      <c r="Q138" s="43">
        <f t="shared" ref="Q138" si="53">SUM(E138:P138)</f>
        <v>907963</v>
      </c>
      <c r="R138" s="44"/>
      <c r="S138" s="44"/>
      <c r="T138" s="43">
        <f>SUM($E138:E138)</f>
        <v>61529</v>
      </c>
      <c r="U138" s="43">
        <f>SUM($E138:F138)</f>
        <v>120930</v>
      </c>
      <c r="V138" s="43">
        <f>SUM($E138:G138)</f>
        <v>192565</v>
      </c>
      <c r="W138" s="43">
        <f>SUM($E138:H138)</f>
        <v>280867</v>
      </c>
      <c r="X138" s="43">
        <f>SUM($E138:I138)</f>
        <v>399335</v>
      </c>
      <c r="Y138" s="43">
        <f>SUM($E138:J138)</f>
        <v>537298</v>
      </c>
      <c r="Z138" s="43">
        <f>SUM($E138:K138)</f>
        <v>724533</v>
      </c>
      <c r="AA138" s="43">
        <f>SUM($E138:L138)</f>
        <v>907963</v>
      </c>
      <c r="AB138" s="43">
        <f>SUM($E138:M138)</f>
        <v>907963</v>
      </c>
      <c r="AC138" s="43">
        <f>SUM($E138:N138)</f>
        <v>907963</v>
      </c>
      <c r="AD138" s="43">
        <f>SUM($E138:O138)</f>
        <v>907963</v>
      </c>
      <c r="AE138" s="43">
        <f>SUM($E138:P138)</f>
        <v>907963</v>
      </c>
      <c r="AF138" s="164"/>
      <c r="AG138" s="43">
        <f t="shared" si="27"/>
        <v>907963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33" ht="15.2" customHeight="1">
      <c r="R140" s="44"/>
      <c r="S140" s="44"/>
      <c r="AG140" s="43">
        <f t="shared" ref="AG140:AG184" si="54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55">SUMIFS(E$11:E$115,$A$11:$A$115,$A141,$C$11:$C$115,$C141)</f>
        <v>36092</v>
      </c>
      <c r="F141" s="43">
        <f t="shared" si="55"/>
        <v>34302</v>
      </c>
      <c r="G141" s="43">
        <f t="shared" si="55"/>
        <v>39113</v>
      </c>
      <c r="H141" s="43">
        <f t="shared" si="55"/>
        <v>36009</v>
      </c>
      <c r="I141" s="43">
        <f t="shared" si="55"/>
        <v>39196</v>
      </c>
      <c r="J141" s="43">
        <f t="shared" si="55"/>
        <v>37896</v>
      </c>
      <c r="K141" s="43">
        <f t="shared" si="55"/>
        <v>34672</v>
      </c>
      <c r="L141" s="43">
        <f t="shared" si="55"/>
        <v>37969</v>
      </c>
      <c r="M141" s="43">
        <f t="shared" si="55"/>
        <v>35094</v>
      </c>
      <c r="N141" s="43">
        <f t="shared" si="55"/>
        <v>37659</v>
      </c>
      <c r="O141" s="43">
        <f t="shared" si="55"/>
        <v>35759</v>
      </c>
      <c r="P141" s="43">
        <f t="shared" si="55"/>
        <v>29358</v>
      </c>
      <c r="Q141" s="43">
        <f t="shared" ref="Q141:Q150" si="56">SUM(E141:P141)</f>
        <v>433119</v>
      </c>
      <c r="R141" s="44"/>
      <c r="S141" s="44"/>
      <c r="T141" s="43">
        <f>SUM($E141:E141)</f>
        <v>36092</v>
      </c>
      <c r="U141" s="43">
        <f>SUM($E141:F141)</f>
        <v>70394</v>
      </c>
      <c r="V141" s="43">
        <f>SUM($E141:G141)</f>
        <v>109507</v>
      </c>
      <c r="W141" s="43">
        <f>SUM($E141:H141)</f>
        <v>145516</v>
      </c>
      <c r="X141" s="43">
        <f>SUM($E141:I141)</f>
        <v>184712</v>
      </c>
      <c r="Y141" s="43">
        <f>SUM($E141:J141)</f>
        <v>222608</v>
      </c>
      <c r="Z141" s="43">
        <f>SUM($E141:K141)</f>
        <v>257280</v>
      </c>
      <c r="AA141" s="43">
        <f>SUM($E141:L141)</f>
        <v>295249</v>
      </c>
      <c r="AB141" s="43">
        <f>SUM($E141:M141)</f>
        <v>330343</v>
      </c>
      <c r="AC141" s="43">
        <f>SUM($E141:N141)</f>
        <v>368002</v>
      </c>
      <c r="AD141" s="43">
        <f>SUM($E141:O141)</f>
        <v>403761</v>
      </c>
      <c r="AE141" s="43">
        <f>SUM($E141:P141)</f>
        <v>433119</v>
      </c>
      <c r="AG141" s="43">
        <f t="shared" si="54"/>
        <v>295249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55"/>
        <v>33226</v>
      </c>
      <c r="F142" s="43">
        <f t="shared" si="55"/>
        <v>30237</v>
      </c>
      <c r="G142" s="43">
        <f t="shared" si="55"/>
        <v>35687</v>
      </c>
      <c r="H142" s="43">
        <f t="shared" si="55"/>
        <v>35215</v>
      </c>
      <c r="I142" s="43">
        <f t="shared" si="55"/>
        <v>37255</v>
      </c>
      <c r="J142" s="43">
        <f t="shared" si="55"/>
        <v>34609</v>
      </c>
      <c r="K142" s="43">
        <f t="shared" si="55"/>
        <v>33850</v>
      </c>
      <c r="L142" s="43">
        <f t="shared" si="55"/>
        <v>36573</v>
      </c>
      <c r="M142" s="43">
        <f t="shared" si="55"/>
        <v>34768</v>
      </c>
      <c r="N142" s="43">
        <f t="shared" si="55"/>
        <v>38229</v>
      </c>
      <c r="O142" s="43">
        <f t="shared" si="55"/>
        <v>34915</v>
      </c>
      <c r="P142" s="43">
        <f t="shared" si="55"/>
        <v>28868</v>
      </c>
      <c r="Q142" s="43">
        <f t="shared" si="56"/>
        <v>413432</v>
      </c>
      <c r="R142" s="44"/>
      <c r="S142" s="44"/>
      <c r="T142" s="43">
        <f>SUM($E142:E142)</f>
        <v>33226</v>
      </c>
      <c r="U142" s="43">
        <f>SUM($E142:F142)</f>
        <v>63463</v>
      </c>
      <c r="V142" s="43">
        <f>SUM($E142:G142)</f>
        <v>99150</v>
      </c>
      <c r="W142" s="43">
        <f>SUM($E142:H142)</f>
        <v>134365</v>
      </c>
      <c r="X142" s="43">
        <f>SUM($E142:I142)</f>
        <v>171620</v>
      </c>
      <c r="Y142" s="43">
        <f>SUM($E142:J142)</f>
        <v>206229</v>
      </c>
      <c r="Z142" s="43">
        <f>SUM($E142:K142)</f>
        <v>240079</v>
      </c>
      <c r="AA142" s="43">
        <f>SUM($E142:L142)</f>
        <v>276652</v>
      </c>
      <c r="AB142" s="43">
        <f>SUM($E142:M142)</f>
        <v>311420</v>
      </c>
      <c r="AC142" s="43">
        <f>SUM($E142:N142)</f>
        <v>349649</v>
      </c>
      <c r="AD142" s="43">
        <f>SUM($E142:O142)</f>
        <v>384564</v>
      </c>
      <c r="AE142" s="43">
        <f>SUM($E142:P142)</f>
        <v>413432</v>
      </c>
      <c r="AG142" s="43">
        <f t="shared" si="54"/>
        <v>276652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55"/>
        <v>34593</v>
      </c>
      <c r="F143" s="43">
        <f t="shared" si="55"/>
        <v>32841</v>
      </c>
      <c r="G143" s="43">
        <f t="shared" si="55"/>
        <v>33769</v>
      </c>
      <c r="H143" s="43">
        <f t="shared" si="55"/>
        <v>36026</v>
      </c>
      <c r="I143" s="43">
        <f t="shared" si="55"/>
        <v>36029</v>
      </c>
      <c r="J143" s="43">
        <f t="shared" si="55"/>
        <v>34284</v>
      </c>
      <c r="K143" s="43">
        <f t="shared" si="55"/>
        <v>34094</v>
      </c>
      <c r="L143" s="43">
        <f t="shared" si="55"/>
        <v>32919</v>
      </c>
      <c r="M143" s="43">
        <f t="shared" si="55"/>
        <v>33925</v>
      </c>
      <c r="N143" s="43">
        <f t="shared" si="55"/>
        <v>33343</v>
      </c>
      <c r="O143" s="43">
        <f t="shared" si="55"/>
        <v>28420</v>
      </c>
      <c r="P143" s="43">
        <f t="shared" si="55"/>
        <v>25566</v>
      </c>
      <c r="Q143" s="43">
        <f t="shared" si="56"/>
        <v>395809</v>
      </c>
      <c r="R143" s="44"/>
      <c r="S143" s="44"/>
      <c r="T143" s="43">
        <f>SUM($E143:E143)</f>
        <v>34593</v>
      </c>
      <c r="U143" s="43">
        <f>SUM($E143:F143)</f>
        <v>67434</v>
      </c>
      <c r="V143" s="43">
        <f>SUM($E143:G143)</f>
        <v>101203</v>
      </c>
      <c r="W143" s="43">
        <f>SUM($E143:H143)</f>
        <v>137229</v>
      </c>
      <c r="X143" s="43">
        <f>SUM($E143:I143)</f>
        <v>173258</v>
      </c>
      <c r="Y143" s="43">
        <f>SUM($E143:J143)</f>
        <v>207542</v>
      </c>
      <c r="Z143" s="43">
        <f>SUM($E143:K143)</f>
        <v>241636</v>
      </c>
      <c r="AA143" s="43">
        <f>SUM($E143:L143)</f>
        <v>274555</v>
      </c>
      <c r="AB143" s="43">
        <f>SUM($E143:M143)</f>
        <v>308480</v>
      </c>
      <c r="AC143" s="43">
        <f>SUM($E143:N143)</f>
        <v>341823</v>
      </c>
      <c r="AD143" s="43">
        <f>SUM($E143:O143)</f>
        <v>370243</v>
      </c>
      <c r="AE143" s="43">
        <f>SUM($E143:P143)</f>
        <v>395809</v>
      </c>
      <c r="AG143" s="43">
        <f t="shared" si="54"/>
        <v>274555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55"/>
        <v>27121</v>
      </c>
      <c r="F144" s="43">
        <f t="shared" si="55"/>
        <v>26132</v>
      </c>
      <c r="G144" s="43">
        <f t="shared" si="55"/>
        <v>29305</v>
      </c>
      <c r="H144" s="43">
        <f t="shared" si="55"/>
        <v>29068</v>
      </c>
      <c r="I144" s="43">
        <f t="shared" si="55"/>
        <v>29025</v>
      </c>
      <c r="J144" s="43">
        <f t="shared" si="55"/>
        <v>30466</v>
      </c>
      <c r="K144" s="43">
        <f t="shared" si="55"/>
        <v>29630</v>
      </c>
      <c r="L144" s="43">
        <f t="shared" si="55"/>
        <v>29291</v>
      </c>
      <c r="M144" s="43">
        <f t="shared" si="55"/>
        <v>30695</v>
      </c>
      <c r="N144" s="43">
        <f t="shared" si="55"/>
        <v>31926</v>
      </c>
      <c r="O144" s="43">
        <f t="shared" si="55"/>
        <v>29733</v>
      </c>
      <c r="P144" s="43">
        <f t="shared" si="55"/>
        <v>26371</v>
      </c>
      <c r="Q144" s="43">
        <f t="shared" si="56"/>
        <v>348763</v>
      </c>
      <c r="R144" s="44"/>
      <c r="S144" s="44"/>
      <c r="T144" s="43">
        <f>SUM($E144:E144)</f>
        <v>27121</v>
      </c>
      <c r="U144" s="43">
        <f>SUM($E144:F144)</f>
        <v>53253</v>
      </c>
      <c r="V144" s="43">
        <f>SUM($E144:G144)</f>
        <v>82558</v>
      </c>
      <c r="W144" s="43">
        <f>SUM($E144:H144)</f>
        <v>111626</v>
      </c>
      <c r="X144" s="43">
        <f>SUM($E144:I144)</f>
        <v>140651</v>
      </c>
      <c r="Y144" s="43">
        <f>SUM($E144:J144)</f>
        <v>171117</v>
      </c>
      <c r="Z144" s="43">
        <f>SUM($E144:K144)</f>
        <v>200747</v>
      </c>
      <c r="AA144" s="43">
        <f>SUM($E144:L144)</f>
        <v>230038</v>
      </c>
      <c r="AB144" s="43">
        <f>SUM($E144:M144)</f>
        <v>260733</v>
      </c>
      <c r="AC144" s="43">
        <f>SUM($E144:N144)</f>
        <v>292659</v>
      </c>
      <c r="AD144" s="43">
        <f>SUM($E144:O144)</f>
        <v>322392</v>
      </c>
      <c r="AE144" s="43">
        <f>SUM($E144:P144)</f>
        <v>348763</v>
      </c>
      <c r="AG144" s="43">
        <f t="shared" si="54"/>
        <v>230038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55"/>
        <v>27974</v>
      </c>
      <c r="F145" s="43">
        <f t="shared" si="55"/>
        <v>27480</v>
      </c>
      <c r="G145" s="43">
        <f t="shared" si="55"/>
        <v>32962</v>
      </c>
      <c r="H145" s="43">
        <f t="shared" si="55"/>
        <v>31787</v>
      </c>
      <c r="I145" s="43">
        <f t="shared" si="55"/>
        <v>31413</v>
      </c>
      <c r="J145" s="43">
        <f t="shared" si="55"/>
        <v>33059</v>
      </c>
      <c r="K145" s="43">
        <f t="shared" si="55"/>
        <v>28807</v>
      </c>
      <c r="L145" s="43">
        <f t="shared" si="55"/>
        <v>30062</v>
      </c>
      <c r="M145" s="43">
        <f t="shared" si="55"/>
        <v>30933</v>
      </c>
      <c r="N145" s="43">
        <f t="shared" si="55"/>
        <v>30045</v>
      </c>
      <c r="O145" s="43">
        <f t="shared" si="55"/>
        <v>29077</v>
      </c>
      <c r="P145" s="43">
        <f t="shared" si="55"/>
        <v>26335</v>
      </c>
      <c r="Q145" s="43">
        <f t="shared" si="56"/>
        <v>359934</v>
      </c>
      <c r="R145" s="44"/>
      <c r="S145" s="44"/>
      <c r="T145" s="43">
        <f>SUM($E145:E145)</f>
        <v>27974</v>
      </c>
      <c r="U145" s="43">
        <f>SUM($E145:F145)</f>
        <v>55454</v>
      </c>
      <c r="V145" s="43">
        <f>SUM($E145:G145)</f>
        <v>88416</v>
      </c>
      <c r="W145" s="43">
        <f>SUM($E145:H145)</f>
        <v>120203</v>
      </c>
      <c r="X145" s="43">
        <f>SUM($E145:I145)</f>
        <v>151616</v>
      </c>
      <c r="Y145" s="43">
        <f>SUM($E145:J145)</f>
        <v>184675</v>
      </c>
      <c r="Z145" s="43">
        <f>SUM($E145:K145)</f>
        <v>213482</v>
      </c>
      <c r="AA145" s="43">
        <f>SUM($E145:L145)</f>
        <v>243544</v>
      </c>
      <c r="AB145" s="43">
        <f>SUM($E145:M145)</f>
        <v>274477</v>
      </c>
      <c r="AC145" s="43">
        <f>SUM($E145:N145)</f>
        <v>304522</v>
      </c>
      <c r="AD145" s="43">
        <f>SUM($E145:O145)</f>
        <v>333599</v>
      </c>
      <c r="AE145" s="43">
        <f>SUM($E145:P145)</f>
        <v>359934</v>
      </c>
      <c r="AG145" s="43">
        <f t="shared" si="54"/>
        <v>243544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55"/>
        <v>27777</v>
      </c>
      <c r="F146" s="43">
        <f t="shared" si="55"/>
        <v>26842</v>
      </c>
      <c r="G146" s="43">
        <f t="shared" si="55"/>
        <v>32300</v>
      </c>
      <c r="H146" s="43">
        <f t="shared" si="55"/>
        <v>29902</v>
      </c>
      <c r="I146" s="43">
        <f t="shared" si="55"/>
        <v>31161</v>
      </c>
      <c r="J146" s="43">
        <f t="shared" si="55"/>
        <v>31003</v>
      </c>
      <c r="K146" s="43">
        <f t="shared" si="55"/>
        <v>27848</v>
      </c>
      <c r="L146" s="43">
        <f t="shared" si="55"/>
        <v>30263</v>
      </c>
      <c r="M146" s="43">
        <f t="shared" si="55"/>
        <v>29991</v>
      </c>
      <c r="N146" s="43">
        <f t="shared" si="55"/>
        <v>29880</v>
      </c>
      <c r="O146" s="43">
        <f t="shared" si="55"/>
        <v>29181</v>
      </c>
      <c r="P146" s="43">
        <f t="shared" si="55"/>
        <v>25491</v>
      </c>
      <c r="Q146" s="43">
        <f t="shared" si="56"/>
        <v>351639</v>
      </c>
      <c r="R146" s="44"/>
      <c r="S146" s="44"/>
      <c r="T146" s="43">
        <f>SUM($E146:E146)</f>
        <v>27777</v>
      </c>
      <c r="U146" s="43">
        <f>SUM($E146:F146)</f>
        <v>54619</v>
      </c>
      <c r="V146" s="43">
        <f>SUM($E146:G146)</f>
        <v>86919</v>
      </c>
      <c r="W146" s="43">
        <f>SUM($E146:H146)</f>
        <v>116821</v>
      </c>
      <c r="X146" s="43">
        <f>SUM($E146:I146)</f>
        <v>147982</v>
      </c>
      <c r="Y146" s="43">
        <f>SUM($E146:J146)</f>
        <v>178985</v>
      </c>
      <c r="Z146" s="43">
        <f>SUM($E146:K146)</f>
        <v>206833</v>
      </c>
      <c r="AA146" s="43">
        <f>SUM($E146:L146)</f>
        <v>237096</v>
      </c>
      <c r="AB146" s="43">
        <f>SUM($E146:M146)</f>
        <v>267087</v>
      </c>
      <c r="AC146" s="43">
        <f>SUM($E146:N146)</f>
        <v>296967</v>
      </c>
      <c r="AD146" s="43">
        <f>SUM($E146:O146)</f>
        <v>326148</v>
      </c>
      <c r="AE146" s="43">
        <f>SUM($E146:P146)</f>
        <v>351639</v>
      </c>
      <c r="AG146" s="43">
        <f t="shared" si="54"/>
        <v>237096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55"/>
        <v>27804</v>
      </c>
      <c r="F147" s="43">
        <f t="shared" si="55"/>
        <v>29082</v>
      </c>
      <c r="G147" s="43">
        <f t="shared" si="55"/>
        <v>31804</v>
      </c>
      <c r="H147" s="43">
        <f t="shared" si="55"/>
        <v>30847</v>
      </c>
      <c r="I147" s="43">
        <f t="shared" si="55"/>
        <v>32549</v>
      </c>
      <c r="J147" s="43">
        <f t="shared" si="55"/>
        <v>29863</v>
      </c>
      <c r="K147" s="43">
        <f t="shared" si="55"/>
        <v>29186</v>
      </c>
      <c r="L147" s="43">
        <f t="shared" si="55"/>
        <v>29922</v>
      </c>
      <c r="M147" s="43">
        <f t="shared" si="55"/>
        <v>29141</v>
      </c>
      <c r="N147" s="43">
        <f t="shared" si="55"/>
        <v>30817</v>
      </c>
      <c r="O147" s="43">
        <f t="shared" si="55"/>
        <v>29681</v>
      </c>
      <c r="P147" s="43">
        <f t="shared" si="55"/>
        <v>24602</v>
      </c>
      <c r="Q147" s="43">
        <f t="shared" si="56"/>
        <v>355298</v>
      </c>
      <c r="R147" s="44"/>
      <c r="S147" s="44"/>
      <c r="T147" s="43">
        <f>SUM($E147:E147)</f>
        <v>27804</v>
      </c>
      <c r="U147" s="43">
        <f>SUM($E147:F147)</f>
        <v>56886</v>
      </c>
      <c r="V147" s="43">
        <f>SUM($E147:G147)</f>
        <v>88690</v>
      </c>
      <c r="W147" s="43">
        <f>SUM($E147:H147)</f>
        <v>119537</v>
      </c>
      <c r="X147" s="43">
        <f>SUM($E147:I147)</f>
        <v>152086</v>
      </c>
      <c r="Y147" s="43">
        <f>SUM($E147:J147)</f>
        <v>181949</v>
      </c>
      <c r="Z147" s="43">
        <f>SUM($E147:K147)</f>
        <v>211135</v>
      </c>
      <c r="AA147" s="43">
        <f>SUM($E147:L147)</f>
        <v>241057</v>
      </c>
      <c r="AB147" s="43">
        <f>SUM($E147:M147)</f>
        <v>270198</v>
      </c>
      <c r="AC147" s="43">
        <f>SUM($E147:N147)</f>
        <v>301015</v>
      </c>
      <c r="AD147" s="43">
        <f>SUM($E147:O147)</f>
        <v>330696</v>
      </c>
      <c r="AE147" s="43">
        <f>SUM($E147:P147)</f>
        <v>355298</v>
      </c>
      <c r="AG147" s="43">
        <f t="shared" si="54"/>
        <v>241057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55"/>
        <v>30658</v>
      </c>
      <c r="F148" s="43">
        <f t="shared" si="55"/>
        <v>28318</v>
      </c>
      <c r="G148" s="43">
        <f t="shared" si="55"/>
        <v>31291</v>
      </c>
      <c r="H148" s="43">
        <f t="shared" si="55"/>
        <v>32487</v>
      </c>
      <c r="I148" s="43">
        <f t="shared" si="55"/>
        <v>32829</v>
      </c>
      <c r="J148" s="43">
        <f t="shared" si="55"/>
        <v>30600</v>
      </c>
      <c r="K148" s="43">
        <f t="shared" si="55"/>
        <v>31282</v>
      </c>
      <c r="L148" s="43">
        <f t="shared" si="55"/>
        <v>31600</v>
      </c>
      <c r="M148" s="43">
        <f t="shared" si="55"/>
        <v>30626</v>
      </c>
      <c r="N148" s="43">
        <f t="shared" si="55"/>
        <v>33952</v>
      </c>
      <c r="O148" s="43">
        <f t="shared" si="55"/>
        <v>29959</v>
      </c>
      <c r="P148" s="43">
        <f t="shared" si="55"/>
        <v>26157</v>
      </c>
      <c r="Q148" s="43">
        <f t="shared" si="56"/>
        <v>369759</v>
      </c>
      <c r="R148" s="44"/>
      <c r="S148" s="44"/>
      <c r="T148" s="43">
        <f>SUM($E148:E148)</f>
        <v>30658</v>
      </c>
      <c r="U148" s="43">
        <f>SUM($E148:F148)</f>
        <v>58976</v>
      </c>
      <c r="V148" s="43">
        <f>SUM($E148:G148)</f>
        <v>90267</v>
      </c>
      <c r="W148" s="43">
        <f>SUM($E148:H148)</f>
        <v>122754</v>
      </c>
      <c r="X148" s="43">
        <f>SUM($E148:I148)</f>
        <v>155583</v>
      </c>
      <c r="Y148" s="43">
        <f>SUM($E148:J148)</f>
        <v>186183</v>
      </c>
      <c r="Z148" s="43">
        <f>SUM($E148:K148)</f>
        <v>217465</v>
      </c>
      <c r="AA148" s="43">
        <f>SUM($E148:L148)</f>
        <v>249065</v>
      </c>
      <c r="AB148" s="43">
        <f>SUM($E148:M148)</f>
        <v>279691</v>
      </c>
      <c r="AC148" s="43">
        <f>SUM($E148:N148)</f>
        <v>313643</v>
      </c>
      <c r="AD148" s="43">
        <f>SUM($E148:O148)</f>
        <v>343602</v>
      </c>
      <c r="AE148" s="43">
        <f>SUM($E148:P148)</f>
        <v>369759</v>
      </c>
      <c r="AG148" s="43">
        <f t="shared" si="54"/>
        <v>249065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55"/>
        <v>28840</v>
      </c>
      <c r="F149" s="43">
        <f t="shared" si="55"/>
        <v>28763</v>
      </c>
      <c r="G149" s="43">
        <f t="shared" si="55"/>
        <v>33272</v>
      </c>
      <c r="H149" s="43">
        <f t="shared" si="55"/>
        <v>34261</v>
      </c>
      <c r="I149" s="43">
        <f t="shared" si="55"/>
        <v>34192</v>
      </c>
      <c r="J149" s="43">
        <f t="shared" si="55"/>
        <v>32036</v>
      </c>
      <c r="K149" s="43">
        <f t="shared" si="55"/>
        <v>32810</v>
      </c>
      <c r="L149" s="43">
        <f t="shared" si="55"/>
        <v>30522</v>
      </c>
      <c r="M149" s="43">
        <f t="shared" si="55"/>
        <v>33189</v>
      </c>
      <c r="N149" s="43">
        <f t="shared" si="55"/>
        <v>34795</v>
      </c>
      <c r="O149" s="43">
        <f t="shared" si="55"/>
        <v>31773</v>
      </c>
      <c r="P149" s="43">
        <f t="shared" si="55"/>
        <v>28641</v>
      </c>
      <c r="Q149" s="43">
        <f t="shared" si="56"/>
        <v>383094</v>
      </c>
      <c r="R149" s="44"/>
      <c r="S149" s="44"/>
      <c r="T149" s="43">
        <f>SUM($E149:E149)</f>
        <v>28840</v>
      </c>
      <c r="U149" s="43">
        <f>SUM($E149:F149)</f>
        <v>57603</v>
      </c>
      <c r="V149" s="43">
        <f>SUM($E149:G149)</f>
        <v>90875</v>
      </c>
      <c r="W149" s="43">
        <f>SUM($E149:H149)</f>
        <v>125136</v>
      </c>
      <c r="X149" s="43">
        <f>SUM($E149:I149)</f>
        <v>159328</v>
      </c>
      <c r="Y149" s="43">
        <f>SUM($E149:J149)</f>
        <v>191364</v>
      </c>
      <c r="Z149" s="43">
        <f>SUM($E149:K149)</f>
        <v>224174</v>
      </c>
      <c r="AA149" s="43">
        <f>SUM($E149:L149)</f>
        <v>254696</v>
      </c>
      <c r="AB149" s="43">
        <f>SUM($E149:M149)</f>
        <v>287885</v>
      </c>
      <c r="AC149" s="43">
        <f>SUM($E149:N149)</f>
        <v>322680</v>
      </c>
      <c r="AD149" s="43">
        <f>SUM($E149:O149)</f>
        <v>354453</v>
      </c>
      <c r="AE149" s="43">
        <f>SUM($E149:P149)</f>
        <v>383094</v>
      </c>
      <c r="AG149" s="43">
        <f t="shared" si="54"/>
        <v>254696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55"/>
        <v>30959</v>
      </c>
      <c r="F150" s="43">
        <f t="shared" si="55"/>
        <v>29692</v>
      </c>
      <c r="G150" s="43">
        <f t="shared" si="55"/>
        <v>34524</v>
      </c>
      <c r="H150" s="43">
        <f t="shared" si="55"/>
        <v>37797</v>
      </c>
      <c r="I150" s="43">
        <f t="shared" si="55"/>
        <v>36236</v>
      </c>
      <c r="J150" s="43">
        <f t="shared" si="55"/>
        <v>34764</v>
      </c>
      <c r="K150" s="43">
        <f t="shared" si="55"/>
        <v>32291</v>
      </c>
      <c r="L150" s="43">
        <f t="shared" si="55"/>
        <v>30522</v>
      </c>
      <c r="M150" s="43">
        <f t="shared" si="55"/>
        <v>34374</v>
      </c>
      <c r="N150" s="43">
        <f t="shared" si="55"/>
        <v>35080</v>
      </c>
      <c r="O150" s="43">
        <f t="shared" si="55"/>
        <v>33229</v>
      </c>
      <c r="P150" s="43">
        <f t="shared" si="55"/>
        <v>30463</v>
      </c>
      <c r="Q150" s="43">
        <f t="shared" si="56"/>
        <v>399931</v>
      </c>
      <c r="R150" s="44"/>
      <c r="S150" s="44"/>
      <c r="T150" s="43">
        <f>SUM($E150:E150)</f>
        <v>30959</v>
      </c>
      <c r="U150" s="43">
        <f>SUM($E150:F150)</f>
        <v>60651</v>
      </c>
      <c r="V150" s="43">
        <f>SUM($E150:G150)</f>
        <v>95175</v>
      </c>
      <c r="W150" s="43">
        <f>SUM($E150:H150)</f>
        <v>132972</v>
      </c>
      <c r="X150" s="43">
        <f>SUM($E150:I150)</f>
        <v>169208</v>
      </c>
      <c r="Y150" s="43">
        <f>SUM($E150:J150)</f>
        <v>203972</v>
      </c>
      <c r="Z150" s="43">
        <f>SUM($E150:K150)</f>
        <v>236263</v>
      </c>
      <c r="AA150" s="43">
        <f>SUM($E150:L150)</f>
        <v>266785</v>
      </c>
      <c r="AB150" s="43">
        <f>SUM($E150:M150)</f>
        <v>301159</v>
      </c>
      <c r="AC150" s="43">
        <f>SUM($E150:N150)</f>
        <v>336239</v>
      </c>
      <c r="AD150" s="43">
        <f>SUM($E150:O150)</f>
        <v>369468</v>
      </c>
      <c r="AE150" s="43">
        <f>SUM($E150:P150)</f>
        <v>399931</v>
      </c>
      <c r="AG150" s="43">
        <f t="shared" si="54"/>
        <v>266785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31663</v>
      </c>
      <c r="F151" s="43">
        <f t="shared" si="57"/>
        <v>32004</v>
      </c>
      <c r="G151" s="43">
        <f t="shared" si="57"/>
        <v>36209</v>
      </c>
      <c r="H151" s="43">
        <f t="shared" si="57"/>
        <v>34311</v>
      </c>
      <c r="I151" s="43">
        <f t="shared" si="57"/>
        <v>34776</v>
      </c>
      <c r="J151" s="43">
        <f t="shared" si="57"/>
        <v>34876</v>
      </c>
      <c r="K151" s="43">
        <f t="shared" si="57"/>
        <v>31114</v>
      </c>
      <c r="L151" s="43">
        <f t="shared" si="57"/>
        <v>33799</v>
      </c>
      <c r="M151" s="43">
        <f t="shared" si="57"/>
        <v>33403</v>
      </c>
      <c r="N151" s="43">
        <f t="shared" si="57"/>
        <v>33932</v>
      </c>
      <c r="O151" s="43">
        <f t="shared" si="57"/>
        <v>33858</v>
      </c>
      <c r="P151" s="43">
        <f t="shared" si="57"/>
        <v>28127</v>
      </c>
      <c r="Q151" s="43">
        <f t="shared" ref="Q151:Q154" si="58">SUM(E151:P151)</f>
        <v>398072</v>
      </c>
      <c r="R151" s="44"/>
      <c r="S151" s="44"/>
      <c r="T151" s="43">
        <f>SUM($E151:E151)</f>
        <v>31663</v>
      </c>
      <c r="U151" s="43">
        <f>SUM($E151:F151)</f>
        <v>63667</v>
      </c>
      <c r="V151" s="43">
        <f>SUM($E151:G151)</f>
        <v>99876</v>
      </c>
      <c r="W151" s="43">
        <f>SUM($E151:H151)</f>
        <v>134187</v>
      </c>
      <c r="X151" s="43">
        <f>SUM($E151:I151)</f>
        <v>168963</v>
      </c>
      <c r="Y151" s="43">
        <f>SUM($E151:J151)</f>
        <v>203839</v>
      </c>
      <c r="Z151" s="43">
        <f>SUM($E151:K151)</f>
        <v>234953</v>
      </c>
      <c r="AA151" s="43">
        <f>SUM($E151:L151)</f>
        <v>268752</v>
      </c>
      <c r="AB151" s="43">
        <f>SUM($E151:M151)</f>
        <v>302155</v>
      </c>
      <c r="AC151" s="43">
        <f>SUM($E151:N151)</f>
        <v>336087</v>
      </c>
      <c r="AD151" s="43">
        <f>SUM($E151:O151)</f>
        <v>369945</v>
      </c>
      <c r="AE151" s="43">
        <f>SUM($E151:P151)</f>
        <v>398072</v>
      </c>
      <c r="AG151" s="43">
        <f t="shared" si="54"/>
        <v>268752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57"/>
        <v>31755</v>
      </c>
      <c r="F152" s="43">
        <f t="shared" si="57"/>
        <v>30817</v>
      </c>
      <c r="G152" s="43">
        <f t="shared" si="57"/>
        <v>35117</v>
      </c>
      <c r="H152" s="43">
        <f t="shared" si="57"/>
        <v>33383</v>
      </c>
      <c r="I152" s="43">
        <f t="shared" si="57"/>
        <v>35626</v>
      </c>
      <c r="J152" s="43">
        <f t="shared" si="57"/>
        <v>33877</v>
      </c>
      <c r="K152" s="43">
        <f t="shared" si="57"/>
        <v>32290</v>
      </c>
      <c r="L152" s="43">
        <f t="shared" si="57"/>
        <v>34264</v>
      </c>
      <c r="M152" s="43">
        <f t="shared" si="57"/>
        <v>32161</v>
      </c>
      <c r="N152" s="43">
        <f t="shared" si="57"/>
        <v>34604</v>
      </c>
      <c r="O152" s="43">
        <f t="shared" si="57"/>
        <v>32725</v>
      </c>
      <c r="P152" s="43">
        <f t="shared" si="57"/>
        <v>27361</v>
      </c>
      <c r="Q152" s="43">
        <f t="shared" ref="Q152" si="59">SUM(E152:P152)</f>
        <v>393980</v>
      </c>
      <c r="R152" s="44"/>
      <c r="S152" s="44"/>
      <c r="T152" s="43">
        <f>SUM($E152:E152)</f>
        <v>31755</v>
      </c>
      <c r="U152" s="43">
        <f>SUM($E152:F152)</f>
        <v>62572</v>
      </c>
      <c r="V152" s="43">
        <f>SUM($E152:G152)</f>
        <v>97689</v>
      </c>
      <c r="W152" s="43">
        <f>SUM($E152:H152)</f>
        <v>131072</v>
      </c>
      <c r="X152" s="43">
        <f>SUM($E152:I152)</f>
        <v>166698</v>
      </c>
      <c r="Y152" s="43">
        <f>SUM($E152:J152)</f>
        <v>200575</v>
      </c>
      <c r="Z152" s="43">
        <f>SUM($E152:K152)</f>
        <v>232865</v>
      </c>
      <c r="AA152" s="43">
        <f>SUM($E152:L152)</f>
        <v>267129</v>
      </c>
      <c r="AB152" s="43">
        <f>SUM($E152:M152)</f>
        <v>299290</v>
      </c>
      <c r="AC152" s="43">
        <f>SUM($E152:N152)</f>
        <v>333894</v>
      </c>
      <c r="AD152" s="43">
        <f>SUM($E152:O152)</f>
        <v>366619</v>
      </c>
      <c r="AE152" s="43">
        <f>SUM($E152:P152)</f>
        <v>393980</v>
      </c>
      <c r="AG152" s="43">
        <f t="shared" si="54"/>
        <v>267129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57"/>
        <v>30914</v>
      </c>
      <c r="F153" s="43">
        <f t="shared" si="57"/>
        <v>30630</v>
      </c>
      <c r="G153" s="43">
        <f t="shared" si="57"/>
        <v>34428</v>
      </c>
      <c r="H153" s="43">
        <f t="shared" si="57"/>
        <v>34475</v>
      </c>
      <c r="I153" s="43">
        <f t="shared" si="57"/>
        <v>36358</v>
      </c>
      <c r="J153" s="43">
        <f t="shared" si="57"/>
        <v>33164</v>
      </c>
      <c r="K153" s="43">
        <f t="shared" si="57"/>
        <v>32628</v>
      </c>
      <c r="L153" s="43">
        <f t="shared" si="57"/>
        <v>32937</v>
      </c>
      <c r="M153" s="43">
        <f t="shared" si="57"/>
        <v>31477</v>
      </c>
      <c r="N153" s="43">
        <f t="shared" si="57"/>
        <v>34747</v>
      </c>
      <c r="O153" s="43">
        <f t="shared" si="57"/>
        <v>30818</v>
      </c>
      <c r="P153" s="43">
        <f t="shared" si="57"/>
        <v>26520</v>
      </c>
      <c r="Q153" s="43">
        <f t="shared" si="58"/>
        <v>389096</v>
      </c>
      <c r="R153" s="44"/>
      <c r="S153" s="44"/>
      <c r="T153" s="43">
        <f>SUM($E153:E153)</f>
        <v>30914</v>
      </c>
      <c r="U153" s="43">
        <f>SUM($E153:F153)</f>
        <v>61544</v>
      </c>
      <c r="V153" s="43">
        <f>SUM($E153:G153)</f>
        <v>95972</v>
      </c>
      <c r="W153" s="43">
        <f>SUM($E153:H153)</f>
        <v>130447</v>
      </c>
      <c r="X153" s="43">
        <f>SUM($E153:I153)</f>
        <v>166805</v>
      </c>
      <c r="Y153" s="43">
        <f>SUM($E153:J153)</f>
        <v>199969</v>
      </c>
      <c r="Z153" s="43">
        <f>SUM($E153:K153)</f>
        <v>232597</v>
      </c>
      <c r="AA153" s="43">
        <f>SUM($E153:L153)</f>
        <v>265534</v>
      </c>
      <c r="AB153" s="43">
        <f>SUM($E153:M153)</f>
        <v>297011</v>
      </c>
      <c r="AC153" s="43">
        <f>SUM($E153:N153)</f>
        <v>331758</v>
      </c>
      <c r="AD153" s="43">
        <f>SUM($E153:O153)</f>
        <v>362576</v>
      </c>
      <c r="AE153" s="43">
        <f>SUM($E153:P153)</f>
        <v>389096</v>
      </c>
      <c r="AG153" s="43">
        <f t="shared" si="54"/>
        <v>265534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57"/>
        <v>28784</v>
      </c>
      <c r="F154" s="43">
        <f t="shared" si="57"/>
        <v>27849</v>
      </c>
      <c r="G154" s="43">
        <f t="shared" si="57"/>
        <v>32264</v>
      </c>
      <c r="H154" s="43">
        <f t="shared" si="57"/>
        <v>32680</v>
      </c>
      <c r="I154" s="43">
        <f t="shared" si="57"/>
        <v>33728</v>
      </c>
      <c r="J154" s="43">
        <f t="shared" si="57"/>
        <v>32036</v>
      </c>
      <c r="K154" s="43">
        <f t="shared" si="57"/>
        <v>34825</v>
      </c>
      <c r="L154" s="43">
        <f t="shared" si="57"/>
        <v>32890</v>
      </c>
      <c r="M154" s="43">
        <f t="shared" si="57"/>
        <v>32568</v>
      </c>
      <c r="N154" s="43">
        <f t="shared" si="57"/>
        <v>36068</v>
      </c>
      <c r="O154" s="43">
        <f t="shared" si="57"/>
        <v>31226</v>
      </c>
      <c r="P154" s="43">
        <f t="shared" si="57"/>
        <v>27760</v>
      </c>
      <c r="Q154" s="43">
        <f t="shared" si="58"/>
        <v>382678</v>
      </c>
      <c r="R154" s="44"/>
      <c r="S154" s="44"/>
      <c r="T154" s="43">
        <f>SUM($E154:E154)</f>
        <v>28784</v>
      </c>
      <c r="U154" s="43">
        <f>SUM($E154:F154)</f>
        <v>56633</v>
      </c>
      <c r="V154" s="43">
        <f>SUM($E154:G154)</f>
        <v>88897</v>
      </c>
      <c r="W154" s="43">
        <f>SUM($E154:H154)</f>
        <v>121577</v>
      </c>
      <c r="X154" s="43">
        <f>SUM($E154:I154)</f>
        <v>155305</v>
      </c>
      <c r="Y154" s="43">
        <f>SUM($E154:J154)</f>
        <v>187341</v>
      </c>
      <c r="Z154" s="43">
        <f>SUM($E154:K154)</f>
        <v>222166</v>
      </c>
      <c r="AA154" s="43">
        <f>SUM($E154:L154)</f>
        <v>255056</v>
      </c>
      <c r="AB154" s="43">
        <f>SUM($E154:M154)</f>
        <v>287624</v>
      </c>
      <c r="AC154" s="43">
        <f>SUM($E154:N154)</f>
        <v>323692</v>
      </c>
      <c r="AD154" s="43">
        <f>SUM($E154:O154)</f>
        <v>354918</v>
      </c>
      <c r="AE154" s="43">
        <f>SUM($E154:P154)</f>
        <v>382678</v>
      </c>
      <c r="AG154" s="43">
        <f t="shared" si="54"/>
        <v>255056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57"/>
        <v>31574</v>
      </c>
      <c r="F155" s="43">
        <f t="shared" si="57"/>
        <v>29530</v>
      </c>
      <c r="G155" s="43">
        <f t="shared" si="57"/>
        <v>33771</v>
      </c>
      <c r="H155" s="43">
        <f t="shared" si="57"/>
        <v>25051</v>
      </c>
      <c r="I155" s="43">
        <f t="shared" si="57"/>
        <v>25393</v>
      </c>
      <c r="J155" s="43">
        <f t="shared" si="57"/>
        <v>29004</v>
      </c>
      <c r="K155" s="43">
        <f t="shared" si="57"/>
        <v>29525</v>
      </c>
      <c r="L155" s="43">
        <f t="shared" si="57"/>
        <v>30630</v>
      </c>
      <c r="M155" s="43">
        <f t="shared" si="57"/>
        <v>31753</v>
      </c>
      <c r="N155" s="43">
        <f t="shared" si="57"/>
        <v>33019</v>
      </c>
      <c r="O155" s="43">
        <f t="shared" si="57"/>
        <v>31805</v>
      </c>
      <c r="P155" s="43">
        <f t="shared" si="57"/>
        <v>29369</v>
      </c>
      <c r="Q155" s="43">
        <f t="shared" ref="Q155" si="60">SUM(E155:P155)</f>
        <v>360424</v>
      </c>
      <c r="R155" s="44"/>
      <c r="S155" s="44"/>
      <c r="T155" s="43">
        <f>SUM($E155:E155)</f>
        <v>31574</v>
      </c>
      <c r="U155" s="43">
        <f>SUM($E155:F155)</f>
        <v>61104</v>
      </c>
      <c r="V155" s="43">
        <f>SUM($E155:G155)</f>
        <v>94875</v>
      </c>
      <c r="W155" s="43">
        <f>SUM($E155:H155)</f>
        <v>119926</v>
      </c>
      <c r="X155" s="43">
        <f>SUM($E155:I155)</f>
        <v>145319</v>
      </c>
      <c r="Y155" s="43">
        <f>SUM($E155:J155)</f>
        <v>174323</v>
      </c>
      <c r="Z155" s="43">
        <f>SUM($E155:K155)</f>
        <v>203848</v>
      </c>
      <c r="AA155" s="43">
        <f>SUM($E155:L155)</f>
        <v>234478</v>
      </c>
      <c r="AB155" s="43">
        <f>SUM($E155:M155)</f>
        <v>266231</v>
      </c>
      <c r="AC155" s="43">
        <f>SUM($E155:N155)</f>
        <v>299250</v>
      </c>
      <c r="AD155" s="43">
        <f>SUM($E155:O155)</f>
        <v>331055</v>
      </c>
      <c r="AE155" s="43">
        <f>SUM($E155:P155)</f>
        <v>360424</v>
      </c>
      <c r="AG155" s="43">
        <f t="shared" si="54"/>
        <v>234478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57"/>
        <v>30882</v>
      </c>
      <c r="F156" s="43">
        <f t="shared" si="57"/>
        <v>28964</v>
      </c>
      <c r="G156" s="43">
        <f t="shared" si="57"/>
        <v>35735</v>
      </c>
      <c r="H156" s="43">
        <f t="shared" si="57"/>
        <v>33961</v>
      </c>
      <c r="I156" s="43">
        <f t="shared" si="57"/>
        <v>34151</v>
      </c>
      <c r="J156" s="43">
        <f t="shared" si="57"/>
        <v>34487</v>
      </c>
      <c r="K156" s="43">
        <f t="shared" si="57"/>
        <v>32262</v>
      </c>
      <c r="L156" s="43">
        <f t="shared" si="57"/>
        <v>33669</v>
      </c>
      <c r="M156" s="43">
        <f t="shared" si="57"/>
        <v>33560</v>
      </c>
      <c r="N156" s="43">
        <f t="shared" si="57"/>
        <v>33164</v>
      </c>
      <c r="O156" s="43">
        <f t="shared" si="57"/>
        <v>32195</v>
      </c>
      <c r="P156" s="43">
        <f t="shared" si="57"/>
        <v>29534</v>
      </c>
      <c r="Q156" s="43">
        <f t="shared" ref="Q156:Q157" si="61">SUM(E156:P156)</f>
        <v>392564</v>
      </c>
      <c r="R156" s="44"/>
      <c r="S156" s="44"/>
      <c r="T156" s="43">
        <f>SUM($E156:E156)</f>
        <v>30882</v>
      </c>
      <c r="U156" s="43">
        <f>SUM($E156:F156)</f>
        <v>59846</v>
      </c>
      <c r="V156" s="43">
        <f>SUM($E156:G156)</f>
        <v>95581</v>
      </c>
      <c r="W156" s="43">
        <f>SUM($E156:H156)</f>
        <v>129542</v>
      </c>
      <c r="X156" s="43">
        <f>SUM($E156:I156)</f>
        <v>163693</v>
      </c>
      <c r="Y156" s="43">
        <f>SUM($E156:J156)</f>
        <v>198180</v>
      </c>
      <c r="Z156" s="43">
        <f>SUM($E156:K156)</f>
        <v>230442</v>
      </c>
      <c r="AA156" s="43">
        <f>SUM($E156:L156)</f>
        <v>264111</v>
      </c>
      <c r="AB156" s="43">
        <f>SUM($E156:M156)</f>
        <v>297671</v>
      </c>
      <c r="AC156" s="43">
        <f>SUM($E156:N156)</f>
        <v>330835</v>
      </c>
      <c r="AD156" s="43">
        <f>SUM($E156:O156)</f>
        <v>363030</v>
      </c>
      <c r="AE156" s="43">
        <f>SUM($E156:P156)</f>
        <v>392564</v>
      </c>
      <c r="AG156" s="43">
        <f t="shared" si="54"/>
        <v>264111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57"/>
        <v>28626</v>
      </c>
      <c r="F157" s="43">
        <f t="shared" si="57"/>
        <v>30166</v>
      </c>
      <c r="G157" s="43">
        <f t="shared" si="57"/>
        <v>36102</v>
      </c>
      <c r="H157" s="43">
        <f t="shared" si="57"/>
        <v>33774</v>
      </c>
      <c r="I157" s="43">
        <f t="shared" si="57"/>
        <v>35059</v>
      </c>
      <c r="J157" s="43">
        <f t="shared" si="57"/>
        <v>34829</v>
      </c>
      <c r="K157" s="43">
        <f t="shared" si="57"/>
        <v>31503</v>
      </c>
      <c r="L157" s="43">
        <f t="shared" si="57"/>
        <v>33353</v>
      </c>
      <c r="M157" s="43">
        <f t="shared" si="57"/>
        <v>33047</v>
      </c>
      <c r="N157" s="43">
        <f t="shared" si="57"/>
        <v>33047</v>
      </c>
      <c r="O157" s="43">
        <f t="shared" si="57"/>
        <v>32923</v>
      </c>
      <c r="P157" s="43">
        <f t="shared" si="57"/>
        <v>27963</v>
      </c>
      <c r="Q157" s="43">
        <f t="shared" si="61"/>
        <v>390392</v>
      </c>
      <c r="R157" s="44"/>
      <c r="S157" s="44"/>
      <c r="T157" s="43">
        <f>SUM($E157:E157)</f>
        <v>28626</v>
      </c>
      <c r="U157" s="43">
        <f>SUM($E157:F157)</f>
        <v>58792</v>
      </c>
      <c r="V157" s="43">
        <f>SUM($E157:G157)</f>
        <v>94894</v>
      </c>
      <c r="W157" s="43">
        <f>SUM($E157:H157)</f>
        <v>128668</v>
      </c>
      <c r="X157" s="43">
        <f>SUM($E157:I157)</f>
        <v>163727</v>
      </c>
      <c r="Y157" s="43">
        <f>SUM($E157:J157)</f>
        <v>198556</v>
      </c>
      <c r="Z157" s="43">
        <f>SUM($E157:K157)</f>
        <v>230059</v>
      </c>
      <c r="AA157" s="43">
        <f>SUM($E157:L157)</f>
        <v>263412</v>
      </c>
      <c r="AB157" s="43">
        <f>SUM($E157:M157)</f>
        <v>296459</v>
      </c>
      <c r="AC157" s="43">
        <f>SUM($E157:N157)</f>
        <v>329506</v>
      </c>
      <c r="AD157" s="43">
        <f>SUM($E157:O157)</f>
        <v>362429</v>
      </c>
      <c r="AE157" s="43">
        <f>SUM($E157:P157)</f>
        <v>390392</v>
      </c>
      <c r="AG157" s="43">
        <f t="shared" si="54"/>
        <v>263412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57"/>
        <v>30562</v>
      </c>
      <c r="F158" s="43">
        <f t="shared" si="57"/>
        <v>29567</v>
      </c>
      <c r="G158" s="43">
        <f t="shared" si="57"/>
        <v>34451</v>
      </c>
      <c r="H158" s="43">
        <f t="shared" si="57"/>
        <v>32166</v>
      </c>
      <c r="I158" s="43">
        <f t="shared" si="57"/>
        <v>35146</v>
      </c>
      <c r="J158" s="43">
        <f t="shared" si="57"/>
        <v>33484</v>
      </c>
      <c r="K158" s="43">
        <f t="shared" si="57"/>
        <v>30532</v>
      </c>
      <c r="L158" s="43">
        <f t="shared" si="57"/>
        <v>33243</v>
      </c>
      <c r="M158" s="43">
        <f t="shared" si="57"/>
        <v>31549</v>
      </c>
      <c r="N158" s="43">
        <f t="shared" si="57"/>
        <v>33991</v>
      </c>
      <c r="O158" s="43">
        <f t="shared" si="57"/>
        <v>31793</v>
      </c>
      <c r="P158" s="43">
        <f t="shared" si="57"/>
        <v>27631</v>
      </c>
      <c r="Q158" s="43">
        <f t="shared" ref="Q158:Q159" si="62">SUM(E158:P158)</f>
        <v>384115</v>
      </c>
      <c r="R158" s="44"/>
      <c r="S158" s="44"/>
      <c r="T158" s="43">
        <f>SUM($E158:E158)</f>
        <v>30562</v>
      </c>
      <c r="U158" s="43">
        <f>SUM($E158:F158)</f>
        <v>60129</v>
      </c>
      <c r="V158" s="43">
        <f>SUM($E158:G158)</f>
        <v>94580</v>
      </c>
      <c r="W158" s="43">
        <f>SUM($E158:H158)</f>
        <v>126746</v>
      </c>
      <c r="X158" s="43">
        <f>SUM($E158:I158)</f>
        <v>161892</v>
      </c>
      <c r="Y158" s="43">
        <f>SUM($E158:J158)</f>
        <v>195376</v>
      </c>
      <c r="Z158" s="43">
        <f>SUM($E158:K158)</f>
        <v>225908</v>
      </c>
      <c r="AA158" s="43">
        <f>SUM($E158:L158)</f>
        <v>259151</v>
      </c>
      <c r="AB158" s="43">
        <f>SUM($E158:M158)</f>
        <v>290700</v>
      </c>
      <c r="AC158" s="43">
        <f>SUM($E158:N158)</f>
        <v>324691</v>
      </c>
      <c r="AD158" s="43">
        <f>SUM($E158:O158)</f>
        <v>356484</v>
      </c>
      <c r="AE158" s="43">
        <f>SUM($E158:P158)</f>
        <v>384115</v>
      </c>
      <c r="AG158" s="43">
        <f t="shared" si="54"/>
        <v>259151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57"/>
        <v>31231</v>
      </c>
      <c r="F159" s="43">
        <f t="shared" si="57"/>
        <v>31589</v>
      </c>
      <c r="G159" s="43">
        <f t="shared" si="57"/>
        <v>33304</v>
      </c>
      <c r="H159" s="43">
        <f t="shared" si="57"/>
        <v>33833</v>
      </c>
      <c r="I159" s="43">
        <f t="shared" si="57"/>
        <v>34116</v>
      </c>
      <c r="J159" s="43">
        <f t="shared" si="57"/>
        <v>33122</v>
      </c>
      <c r="K159" s="43">
        <f t="shared" si="57"/>
        <v>33032</v>
      </c>
      <c r="L159" s="43">
        <f t="shared" si="57"/>
        <v>32611</v>
      </c>
      <c r="M159" s="43">
        <f t="shared" si="57"/>
        <v>32972</v>
      </c>
      <c r="N159" s="43">
        <f t="shared" si="57"/>
        <v>36805</v>
      </c>
      <c r="O159" s="43">
        <f t="shared" si="57"/>
        <v>32526</v>
      </c>
      <c r="P159" s="43">
        <f t="shared" si="57"/>
        <v>27748</v>
      </c>
      <c r="Q159" s="43">
        <f t="shared" si="62"/>
        <v>392889</v>
      </c>
      <c r="R159" s="44"/>
      <c r="S159" s="44"/>
      <c r="T159" s="43">
        <f>SUM($E159:E159)</f>
        <v>31231</v>
      </c>
      <c r="U159" s="43">
        <f>SUM($E159:F159)</f>
        <v>62820</v>
      </c>
      <c r="V159" s="43">
        <f>SUM($E159:G159)</f>
        <v>96124</v>
      </c>
      <c r="W159" s="43">
        <f>SUM($E159:H159)</f>
        <v>129957</v>
      </c>
      <c r="X159" s="43">
        <f>SUM($E159:I159)</f>
        <v>164073</v>
      </c>
      <c r="Y159" s="43">
        <f>SUM($E159:J159)</f>
        <v>197195</v>
      </c>
      <c r="Z159" s="43">
        <f>SUM($E159:K159)</f>
        <v>230227</v>
      </c>
      <c r="AA159" s="43">
        <f>SUM($E159:L159)</f>
        <v>262838</v>
      </c>
      <c r="AB159" s="43">
        <f>SUM($E159:M159)</f>
        <v>295810</v>
      </c>
      <c r="AC159" s="43">
        <f>SUM($E159:N159)</f>
        <v>332615</v>
      </c>
      <c r="AD159" s="43">
        <f>SUM($E159:O159)</f>
        <v>365141</v>
      </c>
      <c r="AE159" s="43">
        <f>SUM($E159:P159)</f>
        <v>392889</v>
      </c>
      <c r="AG159" s="43">
        <f t="shared" si="54"/>
        <v>262838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57"/>
        <v>31605</v>
      </c>
      <c r="F160" s="43">
        <f t="shared" si="57"/>
        <v>29740</v>
      </c>
      <c r="G160" s="43">
        <f t="shared" si="57"/>
        <v>34173</v>
      </c>
      <c r="H160" s="43">
        <f t="shared" si="57"/>
        <v>30873</v>
      </c>
      <c r="I160" s="43">
        <f t="shared" si="57"/>
        <v>31571</v>
      </c>
      <c r="J160" s="43">
        <f t="shared" si="57"/>
        <v>30501</v>
      </c>
      <c r="K160" s="43">
        <f t="shared" si="57"/>
        <v>31174</v>
      </c>
      <c r="L160" s="43">
        <f t="shared" si="57"/>
        <v>29286</v>
      </c>
      <c r="M160" s="43">
        <f t="shared" si="57"/>
        <v>29786</v>
      </c>
      <c r="N160" s="43">
        <f t="shared" si="57"/>
        <v>32448</v>
      </c>
      <c r="O160" s="43">
        <f t="shared" si="57"/>
        <v>27732</v>
      </c>
      <c r="P160" s="43">
        <f t="shared" si="57"/>
        <v>24770</v>
      </c>
      <c r="Q160" s="43">
        <f t="shared" ref="Q160" si="63">SUM(E160:P160)</f>
        <v>363659</v>
      </c>
      <c r="R160" s="44"/>
      <c r="S160" s="44"/>
      <c r="T160" s="43">
        <f>SUM($E160:E160)</f>
        <v>31605</v>
      </c>
      <c r="U160" s="43">
        <f>SUM($E160:F160)</f>
        <v>61345</v>
      </c>
      <c r="V160" s="43">
        <f>SUM($E160:G160)</f>
        <v>95518</v>
      </c>
      <c r="W160" s="43">
        <f>SUM($E160:H160)</f>
        <v>126391</v>
      </c>
      <c r="X160" s="43">
        <f>SUM($E160:I160)</f>
        <v>157962</v>
      </c>
      <c r="Y160" s="43">
        <f>SUM($E160:J160)</f>
        <v>188463</v>
      </c>
      <c r="Z160" s="43">
        <f>SUM($E160:K160)</f>
        <v>219637</v>
      </c>
      <c r="AA160" s="43">
        <f>SUM($E160:L160)</f>
        <v>248923</v>
      </c>
      <c r="AB160" s="43">
        <f>SUM($E160:M160)</f>
        <v>278709</v>
      </c>
      <c r="AC160" s="43">
        <f>SUM($E160:N160)</f>
        <v>311157</v>
      </c>
      <c r="AD160" s="43">
        <f>SUM($E160:O160)</f>
        <v>338889</v>
      </c>
      <c r="AE160" s="43">
        <f>SUM($E160:P160)</f>
        <v>363659</v>
      </c>
      <c r="AG160" s="43">
        <f t="shared" si="54"/>
        <v>248923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57"/>
        <v>25391</v>
      </c>
      <c r="F161" s="43">
        <f t="shared" si="57"/>
        <v>26328</v>
      </c>
      <c r="G161" s="43">
        <f t="shared" si="57"/>
        <v>31047</v>
      </c>
      <c r="H161" s="43">
        <f t="shared" si="57"/>
        <v>30744</v>
      </c>
      <c r="I161" s="43">
        <f t="shared" si="57"/>
        <v>30872</v>
      </c>
      <c r="J161" s="43">
        <f t="shared" si="57"/>
        <v>32027</v>
      </c>
      <c r="K161" s="43">
        <f t="shared" si="57"/>
        <v>30098</v>
      </c>
      <c r="L161" s="43">
        <f t="shared" si="57"/>
        <v>30368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ref="Q161" si="64">SUM(E161:P161)</f>
        <v>236875</v>
      </c>
      <c r="R161" s="44"/>
      <c r="S161" s="44"/>
      <c r="T161" s="43">
        <f>SUM($E161:E161)</f>
        <v>25391</v>
      </c>
      <c r="U161" s="43">
        <f>SUM($E161:F161)</f>
        <v>51719</v>
      </c>
      <c r="V161" s="43">
        <f>SUM($E161:G161)</f>
        <v>82766</v>
      </c>
      <c r="W161" s="43">
        <f>SUM($E161:H161)</f>
        <v>113510</v>
      </c>
      <c r="X161" s="43">
        <f>SUM($E161:I161)</f>
        <v>144382</v>
      </c>
      <c r="Y161" s="43">
        <f>SUM($E161:J161)</f>
        <v>176409</v>
      </c>
      <c r="Z161" s="43">
        <f>SUM($E161:K161)</f>
        <v>206507</v>
      </c>
      <c r="AA161" s="43">
        <f>SUM($E161:L161)</f>
        <v>236875</v>
      </c>
      <c r="AB161" s="43">
        <f>SUM($E161:M161)</f>
        <v>236875</v>
      </c>
      <c r="AC161" s="43">
        <f>SUM($E161:N161)</f>
        <v>236875</v>
      </c>
      <c r="AD161" s="43">
        <f>SUM($E161:O161)</f>
        <v>236875</v>
      </c>
      <c r="AE161" s="43">
        <f>SUM($E161:P161)</f>
        <v>236875</v>
      </c>
      <c r="AG161" s="43">
        <f t="shared" si="54"/>
        <v>236875</v>
      </c>
    </row>
    <row r="162" spans="1:33" ht="15.2" customHeight="1">
      <c r="R162" s="44"/>
      <c r="S162" s="44"/>
      <c r="AG162" s="43">
        <f t="shared" si="54"/>
        <v>0</v>
      </c>
    </row>
    <row r="163" spans="1:33" ht="15.2" customHeight="1">
      <c r="R163" s="19"/>
      <c r="S163" s="19"/>
      <c r="AG163" s="43">
        <f t="shared" si="54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65">SUMIFS(E$11:E$115,$A$11:$A$115,$A164,$C$11:$C$115,$C164)</f>
        <v>0</v>
      </c>
      <c r="F164" s="43">
        <f t="shared" si="65"/>
        <v>0</v>
      </c>
      <c r="G164" s="43">
        <f t="shared" si="65"/>
        <v>0</v>
      </c>
      <c r="H164" s="43">
        <f t="shared" si="65"/>
        <v>0</v>
      </c>
      <c r="I164" s="43">
        <f t="shared" si="65"/>
        <v>0</v>
      </c>
      <c r="J164" s="43">
        <f t="shared" si="65"/>
        <v>0</v>
      </c>
      <c r="K164" s="43">
        <f t="shared" si="65"/>
        <v>0</v>
      </c>
      <c r="L164" s="43">
        <f t="shared" si="65"/>
        <v>0</v>
      </c>
      <c r="M164" s="43">
        <f t="shared" si="65"/>
        <v>0</v>
      </c>
      <c r="N164" s="43">
        <f t="shared" si="65"/>
        <v>0</v>
      </c>
      <c r="O164" s="43">
        <f t="shared" si="65"/>
        <v>0</v>
      </c>
      <c r="P164" s="43">
        <f t="shared" si="65"/>
        <v>0</v>
      </c>
      <c r="Q164" s="43">
        <f t="shared" ref="Q164:Q173" si="66">SUM(E164:P164)</f>
        <v>0</v>
      </c>
      <c r="R164" s="19"/>
      <c r="S164" s="19"/>
      <c r="T164" s="43">
        <f>SUM($E164:E164)</f>
        <v>0</v>
      </c>
      <c r="U164" s="43">
        <f>SUM($E164:F164)</f>
        <v>0</v>
      </c>
      <c r="V164" s="43">
        <f>SUM($E164:G164)</f>
        <v>0</v>
      </c>
      <c r="W164" s="43">
        <f>SUM($E164:H164)</f>
        <v>0</v>
      </c>
      <c r="X164" s="43">
        <f>SUM($E164:I164)</f>
        <v>0</v>
      </c>
      <c r="Y164" s="43">
        <f>SUM($E164:J164)</f>
        <v>0</v>
      </c>
      <c r="Z164" s="43">
        <f>SUM($E164:K164)</f>
        <v>0</v>
      </c>
      <c r="AA164" s="43">
        <f>SUM($E164:L164)</f>
        <v>0</v>
      </c>
      <c r="AB164" s="43">
        <f>SUM($E164:M164)</f>
        <v>0</v>
      </c>
      <c r="AC164" s="43">
        <f>SUM($E164:N164)</f>
        <v>0</v>
      </c>
      <c r="AD164" s="43">
        <f>SUM($E164:O164)</f>
        <v>0</v>
      </c>
      <c r="AE164" s="43">
        <f>SUM($E164:P164)</f>
        <v>0</v>
      </c>
      <c r="AG164" s="43">
        <f t="shared" si="54"/>
        <v>0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65"/>
        <v>0</v>
      </c>
      <c r="F165" s="43">
        <f t="shared" si="65"/>
        <v>0</v>
      </c>
      <c r="G165" s="43">
        <f t="shared" si="65"/>
        <v>0</v>
      </c>
      <c r="H165" s="43">
        <f t="shared" si="65"/>
        <v>0</v>
      </c>
      <c r="I165" s="43">
        <f t="shared" si="65"/>
        <v>0</v>
      </c>
      <c r="J165" s="43">
        <f t="shared" si="65"/>
        <v>0</v>
      </c>
      <c r="K165" s="43">
        <f t="shared" si="65"/>
        <v>0</v>
      </c>
      <c r="L165" s="43">
        <f t="shared" si="65"/>
        <v>0</v>
      </c>
      <c r="M165" s="43">
        <f t="shared" si="65"/>
        <v>0</v>
      </c>
      <c r="N165" s="43">
        <f t="shared" si="65"/>
        <v>0</v>
      </c>
      <c r="O165" s="43">
        <f t="shared" si="65"/>
        <v>0</v>
      </c>
      <c r="P165" s="43">
        <f t="shared" si="65"/>
        <v>0</v>
      </c>
      <c r="Q165" s="43">
        <f t="shared" si="66"/>
        <v>0</v>
      </c>
      <c r="R165" s="19"/>
      <c r="S165" s="19"/>
      <c r="T165" s="43">
        <f>SUM($E165:E165)</f>
        <v>0</v>
      </c>
      <c r="U165" s="43">
        <f>SUM($E165:F165)</f>
        <v>0</v>
      </c>
      <c r="V165" s="43">
        <f>SUM($E165:G165)</f>
        <v>0</v>
      </c>
      <c r="W165" s="43">
        <f>SUM($E165:H165)</f>
        <v>0</v>
      </c>
      <c r="X165" s="43">
        <f>SUM($E165:I165)</f>
        <v>0</v>
      </c>
      <c r="Y165" s="43">
        <f>SUM($E165:J165)</f>
        <v>0</v>
      </c>
      <c r="Z165" s="43">
        <f>SUM($E165:K165)</f>
        <v>0</v>
      </c>
      <c r="AA165" s="43">
        <f>SUM($E165:L165)</f>
        <v>0</v>
      </c>
      <c r="AB165" s="43">
        <f>SUM($E165:M165)</f>
        <v>0</v>
      </c>
      <c r="AC165" s="43">
        <f>SUM($E165:N165)</f>
        <v>0</v>
      </c>
      <c r="AD165" s="43">
        <f>SUM($E165:O165)</f>
        <v>0</v>
      </c>
      <c r="AE165" s="43">
        <f>SUM($E165:P165)</f>
        <v>0</v>
      </c>
      <c r="AG165" s="43">
        <f t="shared" si="54"/>
        <v>0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65"/>
        <v>0</v>
      </c>
      <c r="F166" s="43">
        <f t="shared" si="65"/>
        <v>0</v>
      </c>
      <c r="G166" s="43">
        <f t="shared" si="65"/>
        <v>0</v>
      </c>
      <c r="H166" s="43">
        <f t="shared" si="65"/>
        <v>0</v>
      </c>
      <c r="I166" s="43">
        <f t="shared" si="65"/>
        <v>0</v>
      </c>
      <c r="J166" s="43">
        <f t="shared" si="65"/>
        <v>0</v>
      </c>
      <c r="K166" s="43">
        <f t="shared" si="65"/>
        <v>0</v>
      </c>
      <c r="L166" s="43">
        <f t="shared" si="65"/>
        <v>0</v>
      </c>
      <c r="M166" s="43">
        <f t="shared" si="65"/>
        <v>0</v>
      </c>
      <c r="N166" s="43">
        <f t="shared" si="65"/>
        <v>0</v>
      </c>
      <c r="O166" s="43">
        <f t="shared" si="65"/>
        <v>0</v>
      </c>
      <c r="P166" s="43">
        <f t="shared" si="65"/>
        <v>0</v>
      </c>
      <c r="Q166" s="43">
        <f t="shared" si="66"/>
        <v>0</v>
      </c>
      <c r="R166" s="19"/>
      <c r="S166" s="19"/>
      <c r="T166" s="43">
        <f>SUM($E166:E166)</f>
        <v>0</v>
      </c>
      <c r="U166" s="43">
        <f>SUM($E166:F166)</f>
        <v>0</v>
      </c>
      <c r="V166" s="43">
        <f>SUM($E166:G166)</f>
        <v>0</v>
      </c>
      <c r="W166" s="43">
        <f>SUM($E166:H166)</f>
        <v>0</v>
      </c>
      <c r="X166" s="43">
        <f>SUM($E166:I166)</f>
        <v>0</v>
      </c>
      <c r="Y166" s="43">
        <f>SUM($E166:J166)</f>
        <v>0</v>
      </c>
      <c r="Z166" s="43">
        <f>SUM($E166:K166)</f>
        <v>0</v>
      </c>
      <c r="AA166" s="43">
        <f>SUM($E166:L166)</f>
        <v>0</v>
      </c>
      <c r="AB166" s="43">
        <f>SUM($E166:M166)</f>
        <v>0</v>
      </c>
      <c r="AC166" s="43">
        <f>SUM($E166:N166)</f>
        <v>0</v>
      </c>
      <c r="AD166" s="43">
        <f>SUM($E166:O166)</f>
        <v>0</v>
      </c>
      <c r="AE166" s="43">
        <f>SUM($E166:P166)</f>
        <v>0</v>
      </c>
      <c r="AG166" s="43">
        <f t="shared" si="54"/>
        <v>0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65"/>
        <v>0</v>
      </c>
      <c r="F167" s="43">
        <f t="shared" si="65"/>
        <v>0</v>
      </c>
      <c r="G167" s="43">
        <f t="shared" si="65"/>
        <v>0</v>
      </c>
      <c r="H167" s="43">
        <f t="shared" si="65"/>
        <v>0</v>
      </c>
      <c r="I167" s="43">
        <f t="shared" si="65"/>
        <v>0</v>
      </c>
      <c r="J167" s="43">
        <f t="shared" si="65"/>
        <v>0</v>
      </c>
      <c r="K167" s="43">
        <f t="shared" si="65"/>
        <v>0</v>
      </c>
      <c r="L167" s="43">
        <f t="shared" si="65"/>
        <v>0</v>
      </c>
      <c r="M167" s="43">
        <f t="shared" si="65"/>
        <v>0</v>
      </c>
      <c r="N167" s="43">
        <f t="shared" si="65"/>
        <v>0</v>
      </c>
      <c r="O167" s="43">
        <f t="shared" si="65"/>
        <v>0</v>
      </c>
      <c r="P167" s="43">
        <f t="shared" si="65"/>
        <v>0</v>
      </c>
      <c r="Q167" s="43">
        <f t="shared" si="66"/>
        <v>0</v>
      </c>
      <c r="R167" s="19"/>
      <c r="S167" s="19"/>
      <c r="T167" s="43">
        <f>SUM($E167:E167)</f>
        <v>0</v>
      </c>
      <c r="U167" s="43">
        <f>SUM($E167:F167)</f>
        <v>0</v>
      </c>
      <c r="V167" s="43">
        <f>SUM($E167:G167)</f>
        <v>0</v>
      </c>
      <c r="W167" s="43">
        <f>SUM($E167:H167)</f>
        <v>0</v>
      </c>
      <c r="X167" s="43">
        <f>SUM($E167:I167)</f>
        <v>0</v>
      </c>
      <c r="Y167" s="43">
        <f>SUM($E167:J167)</f>
        <v>0</v>
      </c>
      <c r="Z167" s="43">
        <f>SUM($E167:K167)</f>
        <v>0</v>
      </c>
      <c r="AA167" s="43">
        <f>SUM($E167:L167)</f>
        <v>0</v>
      </c>
      <c r="AB167" s="43">
        <f>SUM($E167:M167)</f>
        <v>0</v>
      </c>
      <c r="AC167" s="43">
        <f>SUM($E167:N167)</f>
        <v>0</v>
      </c>
      <c r="AD167" s="43">
        <f>SUM($E167:O167)</f>
        <v>0</v>
      </c>
      <c r="AE167" s="43">
        <f>SUM($E167:P167)</f>
        <v>0</v>
      </c>
      <c r="AG167" s="43">
        <f t="shared" si="54"/>
        <v>0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65"/>
        <v>0</v>
      </c>
      <c r="F168" s="43">
        <f t="shared" si="65"/>
        <v>0</v>
      </c>
      <c r="G168" s="43">
        <f t="shared" si="65"/>
        <v>0</v>
      </c>
      <c r="H168" s="43">
        <f t="shared" si="65"/>
        <v>0</v>
      </c>
      <c r="I168" s="43">
        <f t="shared" si="65"/>
        <v>0</v>
      </c>
      <c r="J168" s="43">
        <f t="shared" si="65"/>
        <v>0</v>
      </c>
      <c r="K168" s="43">
        <f t="shared" si="65"/>
        <v>0</v>
      </c>
      <c r="L168" s="43">
        <f t="shared" si="65"/>
        <v>0</v>
      </c>
      <c r="M168" s="43">
        <f t="shared" si="65"/>
        <v>0</v>
      </c>
      <c r="N168" s="43">
        <f t="shared" si="65"/>
        <v>0</v>
      </c>
      <c r="O168" s="43">
        <f t="shared" si="65"/>
        <v>0</v>
      </c>
      <c r="P168" s="43">
        <f t="shared" si="65"/>
        <v>0</v>
      </c>
      <c r="Q168" s="43">
        <f t="shared" si="66"/>
        <v>0</v>
      </c>
      <c r="R168" s="19"/>
      <c r="S168" s="19"/>
      <c r="T168" s="43">
        <f>SUM($E168:E168)</f>
        <v>0</v>
      </c>
      <c r="U168" s="43">
        <f>SUM($E168:F168)</f>
        <v>0</v>
      </c>
      <c r="V168" s="43">
        <f>SUM($E168:G168)</f>
        <v>0</v>
      </c>
      <c r="W168" s="43">
        <f>SUM($E168:H168)</f>
        <v>0</v>
      </c>
      <c r="X168" s="43">
        <f>SUM($E168:I168)</f>
        <v>0</v>
      </c>
      <c r="Y168" s="43">
        <f>SUM($E168:J168)</f>
        <v>0</v>
      </c>
      <c r="Z168" s="43">
        <f>SUM($E168:K168)</f>
        <v>0</v>
      </c>
      <c r="AA168" s="43">
        <f>SUM($E168:L168)</f>
        <v>0</v>
      </c>
      <c r="AB168" s="43">
        <f>SUM($E168:M168)</f>
        <v>0</v>
      </c>
      <c r="AC168" s="43">
        <f>SUM($E168:N168)</f>
        <v>0</v>
      </c>
      <c r="AD168" s="43">
        <f>SUM($E168:O168)</f>
        <v>0</v>
      </c>
      <c r="AE168" s="43">
        <f>SUM($E168:P168)</f>
        <v>0</v>
      </c>
      <c r="AG168" s="43">
        <f t="shared" si="54"/>
        <v>0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65"/>
        <v>0</v>
      </c>
      <c r="F169" s="43">
        <f t="shared" si="65"/>
        <v>0</v>
      </c>
      <c r="G169" s="43">
        <f t="shared" si="65"/>
        <v>0</v>
      </c>
      <c r="H169" s="43">
        <f t="shared" si="65"/>
        <v>0</v>
      </c>
      <c r="I169" s="43">
        <f t="shared" si="65"/>
        <v>0</v>
      </c>
      <c r="J169" s="43">
        <f t="shared" si="65"/>
        <v>0</v>
      </c>
      <c r="K169" s="43">
        <f t="shared" si="65"/>
        <v>0</v>
      </c>
      <c r="L169" s="43">
        <f t="shared" si="65"/>
        <v>0</v>
      </c>
      <c r="M169" s="43">
        <f t="shared" si="65"/>
        <v>0</v>
      </c>
      <c r="N169" s="43">
        <f t="shared" si="65"/>
        <v>0</v>
      </c>
      <c r="O169" s="43">
        <f t="shared" si="65"/>
        <v>0</v>
      </c>
      <c r="P169" s="43">
        <f t="shared" si="65"/>
        <v>0</v>
      </c>
      <c r="Q169" s="43">
        <f t="shared" si="66"/>
        <v>0</v>
      </c>
      <c r="R169" s="19"/>
      <c r="S169" s="19"/>
      <c r="T169" s="43">
        <f>SUM($E169:E169)</f>
        <v>0</v>
      </c>
      <c r="U169" s="43">
        <f>SUM($E169:F169)</f>
        <v>0</v>
      </c>
      <c r="V169" s="43">
        <f>SUM($E169:G169)</f>
        <v>0</v>
      </c>
      <c r="W169" s="43">
        <f>SUM($E169:H169)</f>
        <v>0</v>
      </c>
      <c r="X169" s="43">
        <f>SUM($E169:I169)</f>
        <v>0</v>
      </c>
      <c r="Y169" s="43">
        <f>SUM($E169:J169)</f>
        <v>0</v>
      </c>
      <c r="Z169" s="43">
        <f>SUM($E169:K169)</f>
        <v>0</v>
      </c>
      <c r="AA169" s="43">
        <f>SUM($E169:L169)</f>
        <v>0</v>
      </c>
      <c r="AB169" s="43">
        <f>SUM($E169:M169)</f>
        <v>0</v>
      </c>
      <c r="AC169" s="43">
        <f>SUM($E169:N169)</f>
        <v>0</v>
      </c>
      <c r="AD169" s="43">
        <f>SUM($E169:O169)</f>
        <v>0</v>
      </c>
      <c r="AE169" s="43">
        <f>SUM($E169:P169)</f>
        <v>0</v>
      </c>
      <c r="AG169" s="43">
        <f t="shared" si="54"/>
        <v>0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65"/>
        <v>0</v>
      </c>
      <c r="F170" s="43">
        <f t="shared" si="65"/>
        <v>0</v>
      </c>
      <c r="G170" s="43">
        <f t="shared" si="65"/>
        <v>0</v>
      </c>
      <c r="H170" s="43">
        <f t="shared" si="65"/>
        <v>0</v>
      </c>
      <c r="I170" s="43">
        <f t="shared" si="65"/>
        <v>0</v>
      </c>
      <c r="J170" s="43">
        <f t="shared" si="65"/>
        <v>0</v>
      </c>
      <c r="K170" s="43">
        <f t="shared" si="65"/>
        <v>0</v>
      </c>
      <c r="L170" s="43">
        <f t="shared" si="65"/>
        <v>0</v>
      </c>
      <c r="M170" s="43">
        <f t="shared" si="65"/>
        <v>0</v>
      </c>
      <c r="N170" s="43">
        <f t="shared" si="65"/>
        <v>0</v>
      </c>
      <c r="O170" s="43">
        <f t="shared" si="65"/>
        <v>0</v>
      </c>
      <c r="P170" s="43">
        <f t="shared" si="65"/>
        <v>0</v>
      </c>
      <c r="Q170" s="43">
        <f t="shared" si="66"/>
        <v>0</v>
      </c>
      <c r="R170" s="19"/>
      <c r="S170" s="19"/>
      <c r="T170" s="43">
        <f>SUM($E170:E170)</f>
        <v>0</v>
      </c>
      <c r="U170" s="43">
        <f>SUM($E170:F170)</f>
        <v>0</v>
      </c>
      <c r="V170" s="43">
        <f>SUM($E170:G170)</f>
        <v>0</v>
      </c>
      <c r="W170" s="43">
        <f>SUM($E170:H170)</f>
        <v>0</v>
      </c>
      <c r="X170" s="43">
        <f>SUM($E170:I170)</f>
        <v>0</v>
      </c>
      <c r="Y170" s="43">
        <f>SUM($E170:J170)</f>
        <v>0</v>
      </c>
      <c r="Z170" s="43">
        <f>SUM($E170:K170)</f>
        <v>0</v>
      </c>
      <c r="AA170" s="43">
        <f>SUM($E170:L170)</f>
        <v>0</v>
      </c>
      <c r="AB170" s="43">
        <f>SUM($E170:M170)</f>
        <v>0</v>
      </c>
      <c r="AC170" s="43">
        <f>SUM($E170:N170)</f>
        <v>0</v>
      </c>
      <c r="AD170" s="43">
        <f>SUM($E170:O170)</f>
        <v>0</v>
      </c>
      <c r="AE170" s="43">
        <f>SUM($E170:P170)</f>
        <v>0</v>
      </c>
      <c r="AG170" s="43">
        <f t="shared" si="54"/>
        <v>0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65"/>
        <v>0</v>
      </c>
      <c r="F171" s="43">
        <f t="shared" si="65"/>
        <v>0</v>
      </c>
      <c r="G171" s="43">
        <f t="shared" si="65"/>
        <v>0</v>
      </c>
      <c r="H171" s="43">
        <f t="shared" si="65"/>
        <v>0</v>
      </c>
      <c r="I171" s="43">
        <f t="shared" si="65"/>
        <v>0</v>
      </c>
      <c r="J171" s="43">
        <f t="shared" si="65"/>
        <v>0</v>
      </c>
      <c r="K171" s="43">
        <f t="shared" si="65"/>
        <v>0</v>
      </c>
      <c r="L171" s="43">
        <f t="shared" si="65"/>
        <v>0</v>
      </c>
      <c r="M171" s="43">
        <f t="shared" si="65"/>
        <v>0</v>
      </c>
      <c r="N171" s="43">
        <f t="shared" si="65"/>
        <v>0</v>
      </c>
      <c r="O171" s="43">
        <f t="shared" si="65"/>
        <v>0</v>
      </c>
      <c r="P171" s="43">
        <f t="shared" si="65"/>
        <v>0</v>
      </c>
      <c r="Q171" s="43">
        <f t="shared" si="66"/>
        <v>0</v>
      </c>
      <c r="R171" s="19"/>
      <c r="S171" s="19"/>
      <c r="T171" s="43">
        <f>SUM($E171:E171)</f>
        <v>0</v>
      </c>
      <c r="U171" s="43">
        <f>SUM($E171:F171)</f>
        <v>0</v>
      </c>
      <c r="V171" s="43">
        <f>SUM($E171:G171)</f>
        <v>0</v>
      </c>
      <c r="W171" s="43">
        <f>SUM($E171:H171)</f>
        <v>0</v>
      </c>
      <c r="X171" s="43">
        <f>SUM($E171:I171)</f>
        <v>0</v>
      </c>
      <c r="Y171" s="43">
        <f>SUM($E171:J171)</f>
        <v>0</v>
      </c>
      <c r="Z171" s="43">
        <f>SUM($E171:K171)</f>
        <v>0</v>
      </c>
      <c r="AA171" s="43">
        <f>SUM($E171:L171)</f>
        <v>0</v>
      </c>
      <c r="AB171" s="43">
        <f>SUM($E171:M171)</f>
        <v>0</v>
      </c>
      <c r="AC171" s="43">
        <f>SUM($E171:N171)</f>
        <v>0</v>
      </c>
      <c r="AD171" s="43">
        <f>SUM($E171:O171)</f>
        <v>0</v>
      </c>
      <c r="AE171" s="43">
        <f>SUM($E171:P171)</f>
        <v>0</v>
      </c>
      <c r="AG171" s="43">
        <f t="shared" si="54"/>
        <v>0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65"/>
        <v>0</v>
      </c>
      <c r="F172" s="43">
        <f t="shared" si="65"/>
        <v>0</v>
      </c>
      <c r="G172" s="43">
        <f t="shared" si="65"/>
        <v>0</v>
      </c>
      <c r="H172" s="43">
        <f t="shared" si="65"/>
        <v>0</v>
      </c>
      <c r="I172" s="43">
        <f t="shared" si="65"/>
        <v>0</v>
      </c>
      <c r="J172" s="43">
        <f t="shared" si="65"/>
        <v>0</v>
      </c>
      <c r="K172" s="43">
        <f t="shared" si="65"/>
        <v>0</v>
      </c>
      <c r="L172" s="43">
        <f t="shared" si="65"/>
        <v>0</v>
      </c>
      <c r="M172" s="43">
        <f t="shared" si="65"/>
        <v>0</v>
      </c>
      <c r="N172" s="43">
        <f t="shared" si="65"/>
        <v>0</v>
      </c>
      <c r="O172" s="43">
        <f t="shared" si="65"/>
        <v>0</v>
      </c>
      <c r="P172" s="43">
        <f t="shared" si="65"/>
        <v>0</v>
      </c>
      <c r="Q172" s="43">
        <f t="shared" si="66"/>
        <v>0</v>
      </c>
      <c r="R172" s="19"/>
      <c r="S172" s="19"/>
      <c r="T172" s="43">
        <f>SUM($E172:E172)</f>
        <v>0</v>
      </c>
      <c r="U172" s="43">
        <f>SUM($E172:F172)</f>
        <v>0</v>
      </c>
      <c r="V172" s="43">
        <f>SUM($E172:G172)</f>
        <v>0</v>
      </c>
      <c r="W172" s="43">
        <f>SUM($E172:H172)</f>
        <v>0</v>
      </c>
      <c r="X172" s="43">
        <f>SUM($E172:I172)</f>
        <v>0</v>
      </c>
      <c r="Y172" s="43">
        <f>SUM($E172:J172)</f>
        <v>0</v>
      </c>
      <c r="Z172" s="43">
        <f>SUM($E172:K172)</f>
        <v>0</v>
      </c>
      <c r="AA172" s="43">
        <f>SUM($E172:L172)</f>
        <v>0</v>
      </c>
      <c r="AB172" s="43">
        <f>SUM($E172:M172)</f>
        <v>0</v>
      </c>
      <c r="AC172" s="43">
        <f>SUM($E172:N172)</f>
        <v>0</v>
      </c>
      <c r="AD172" s="43">
        <f>SUM($E172:O172)</f>
        <v>0</v>
      </c>
      <c r="AE172" s="43">
        <f>SUM($E172:P172)</f>
        <v>0</v>
      </c>
      <c r="AG172" s="43">
        <f t="shared" si="54"/>
        <v>0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65"/>
        <v>0</v>
      </c>
      <c r="F173" s="43">
        <f t="shared" si="65"/>
        <v>0</v>
      </c>
      <c r="G173" s="43">
        <f t="shared" si="65"/>
        <v>0</v>
      </c>
      <c r="H173" s="43">
        <f t="shared" si="65"/>
        <v>0</v>
      </c>
      <c r="I173" s="43">
        <f t="shared" si="65"/>
        <v>0</v>
      </c>
      <c r="J173" s="43">
        <f t="shared" si="65"/>
        <v>0</v>
      </c>
      <c r="K173" s="43">
        <f t="shared" si="65"/>
        <v>0</v>
      </c>
      <c r="L173" s="43">
        <f t="shared" si="65"/>
        <v>0</v>
      </c>
      <c r="M173" s="43">
        <f t="shared" si="65"/>
        <v>0</v>
      </c>
      <c r="N173" s="43">
        <f t="shared" si="65"/>
        <v>0</v>
      </c>
      <c r="O173" s="43">
        <f t="shared" si="65"/>
        <v>0</v>
      </c>
      <c r="P173" s="43">
        <f t="shared" si="65"/>
        <v>0</v>
      </c>
      <c r="Q173" s="43">
        <f t="shared" si="66"/>
        <v>0</v>
      </c>
      <c r="R173" s="19"/>
      <c r="S173" s="19"/>
      <c r="T173" s="43">
        <f>SUM($E173:E173)</f>
        <v>0</v>
      </c>
      <c r="U173" s="43">
        <f>SUM($E173:F173)</f>
        <v>0</v>
      </c>
      <c r="V173" s="43">
        <f>SUM($E173:G173)</f>
        <v>0</v>
      </c>
      <c r="W173" s="43">
        <f>SUM($E173:H173)</f>
        <v>0</v>
      </c>
      <c r="X173" s="43">
        <f>SUM($E173:I173)</f>
        <v>0</v>
      </c>
      <c r="Y173" s="43">
        <f>SUM($E173:J173)</f>
        <v>0</v>
      </c>
      <c r="Z173" s="43">
        <f>SUM($E173:K173)</f>
        <v>0</v>
      </c>
      <c r="AA173" s="43">
        <f>SUM($E173:L173)</f>
        <v>0</v>
      </c>
      <c r="AB173" s="43">
        <f>SUM($E173:M173)</f>
        <v>0</v>
      </c>
      <c r="AC173" s="43">
        <f>SUM($E173:N173)</f>
        <v>0</v>
      </c>
      <c r="AD173" s="43">
        <f>SUM($E173:O173)</f>
        <v>0</v>
      </c>
      <c r="AE173" s="43">
        <f>SUM($E173:P173)</f>
        <v>0</v>
      </c>
      <c r="AG173" s="43">
        <f t="shared" si="54"/>
        <v>0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67">SUMIFS(E$11:E$115,$A$11:$A$115,$A174,$C$11:$C$115,$C174)</f>
        <v>0</v>
      </c>
      <c r="F174" s="43">
        <f t="shared" si="67"/>
        <v>0</v>
      </c>
      <c r="G174" s="43">
        <f t="shared" si="67"/>
        <v>0</v>
      </c>
      <c r="H174" s="43">
        <f t="shared" si="67"/>
        <v>0</v>
      </c>
      <c r="I174" s="43">
        <f t="shared" si="67"/>
        <v>0</v>
      </c>
      <c r="J174" s="43">
        <f t="shared" si="67"/>
        <v>0</v>
      </c>
      <c r="K174" s="43">
        <f t="shared" si="67"/>
        <v>0</v>
      </c>
      <c r="L174" s="43">
        <f t="shared" si="67"/>
        <v>0</v>
      </c>
      <c r="M174" s="43">
        <f t="shared" si="67"/>
        <v>0</v>
      </c>
      <c r="N174" s="43">
        <f t="shared" si="67"/>
        <v>0</v>
      </c>
      <c r="O174" s="43">
        <f t="shared" si="67"/>
        <v>0</v>
      </c>
      <c r="P174" s="43">
        <f t="shared" si="67"/>
        <v>0</v>
      </c>
      <c r="Q174" s="43">
        <f t="shared" ref="Q174:Q177" si="68">SUM(E174:P174)</f>
        <v>0</v>
      </c>
      <c r="R174" s="19"/>
      <c r="S174" s="19"/>
      <c r="T174" s="43">
        <f>SUM($E174:E174)</f>
        <v>0</v>
      </c>
      <c r="U174" s="43">
        <f>SUM($E174:F174)</f>
        <v>0</v>
      </c>
      <c r="V174" s="43">
        <f>SUM($E174:G174)</f>
        <v>0</v>
      </c>
      <c r="W174" s="43">
        <f>SUM($E174:H174)</f>
        <v>0</v>
      </c>
      <c r="X174" s="43">
        <f>SUM($E174:I174)</f>
        <v>0</v>
      </c>
      <c r="Y174" s="43">
        <f>SUM($E174:J174)</f>
        <v>0</v>
      </c>
      <c r="Z174" s="43">
        <f>SUM($E174:K174)</f>
        <v>0</v>
      </c>
      <c r="AA174" s="43">
        <f>SUM($E174:L174)</f>
        <v>0</v>
      </c>
      <c r="AB174" s="43">
        <f>SUM($E174:M174)</f>
        <v>0</v>
      </c>
      <c r="AC174" s="43">
        <f>SUM($E174:N174)</f>
        <v>0</v>
      </c>
      <c r="AD174" s="43">
        <f>SUM($E174:O174)</f>
        <v>0</v>
      </c>
      <c r="AE174" s="43">
        <f>SUM($E174:P174)</f>
        <v>0</v>
      </c>
      <c r="AG174" s="43">
        <f t="shared" si="54"/>
        <v>0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67"/>
        <v>0</v>
      </c>
      <c r="F175" s="43">
        <f t="shared" si="67"/>
        <v>0</v>
      </c>
      <c r="G175" s="43">
        <f t="shared" si="67"/>
        <v>0</v>
      </c>
      <c r="H175" s="43">
        <f t="shared" si="67"/>
        <v>0</v>
      </c>
      <c r="I175" s="43">
        <f t="shared" si="67"/>
        <v>0</v>
      </c>
      <c r="J175" s="43">
        <f t="shared" si="67"/>
        <v>0</v>
      </c>
      <c r="K175" s="43">
        <f t="shared" si="67"/>
        <v>0</v>
      </c>
      <c r="L175" s="43">
        <f t="shared" si="67"/>
        <v>0</v>
      </c>
      <c r="M175" s="43">
        <f t="shared" si="67"/>
        <v>0</v>
      </c>
      <c r="N175" s="43">
        <f t="shared" si="67"/>
        <v>0</v>
      </c>
      <c r="O175" s="43">
        <f t="shared" si="67"/>
        <v>0</v>
      </c>
      <c r="P175" s="43">
        <f t="shared" si="67"/>
        <v>0</v>
      </c>
      <c r="Q175" s="43">
        <f t="shared" ref="Q175" si="69">SUM(E175:P175)</f>
        <v>0</v>
      </c>
      <c r="R175" s="19"/>
      <c r="S175" s="19"/>
      <c r="T175" s="43">
        <f>SUM($E175:E175)</f>
        <v>0</v>
      </c>
      <c r="U175" s="43">
        <f>SUM($E175:F175)</f>
        <v>0</v>
      </c>
      <c r="V175" s="43">
        <f>SUM($E175:G175)</f>
        <v>0</v>
      </c>
      <c r="W175" s="43">
        <f>SUM($E175:H175)</f>
        <v>0</v>
      </c>
      <c r="X175" s="43">
        <f>SUM($E175:I175)</f>
        <v>0</v>
      </c>
      <c r="Y175" s="43">
        <f>SUM($E175:J175)</f>
        <v>0</v>
      </c>
      <c r="Z175" s="43">
        <f>SUM($E175:K175)</f>
        <v>0</v>
      </c>
      <c r="AA175" s="43">
        <f>SUM($E175:L175)</f>
        <v>0</v>
      </c>
      <c r="AB175" s="43">
        <f>SUM($E175:M175)</f>
        <v>0</v>
      </c>
      <c r="AC175" s="43">
        <f>SUM($E175:N175)</f>
        <v>0</v>
      </c>
      <c r="AD175" s="43">
        <f>SUM($E175:O175)</f>
        <v>0</v>
      </c>
      <c r="AE175" s="43">
        <f>SUM($E175:P175)</f>
        <v>0</v>
      </c>
      <c r="AG175" s="43">
        <f t="shared" si="54"/>
        <v>0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67"/>
        <v>0</v>
      </c>
      <c r="F176" s="43">
        <f t="shared" si="67"/>
        <v>0</v>
      </c>
      <c r="G176" s="43">
        <f t="shared" si="67"/>
        <v>0</v>
      </c>
      <c r="H176" s="43">
        <f t="shared" si="67"/>
        <v>0</v>
      </c>
      <c r="I176" s="43">
        <f t="shared" si="67"/>
        <v>0</v>
      </c>
      <c r="J176" s="43">
        <f t="shared" si="67"/>
        <v>0</v>
      </c>
      <c r="K176" s="43">
        <f t="shared" si="67"/>
        <v>0</v>
      </c>
      <c r="L176" s="43">
        <f t="shared" si="67"/>
        <v>0</v>
      </c>
      <c r="M176" s="43">
        <f t="shared" si="67"/>
        <v>0</v>
      </c>
      <c r="N176" s="43">
        <f t="shared" si="67"/>
        <v>0</v>
      </c>
      <c r="O176" s="43">
        <f t="shared" si="67"/>
        <v>0</v>
      </c>
      <c r="P176" s="43">
        <f t="shared" si="67"/>
        <v>0</v>
      </c>
      <c r="Q176" s="43">
        <f t="shared" si="68"/>
        <v>0</v>
      </c>
      <c r="R176" s="19"/>
      <c r="S176" s="19"/>
      <c r="T176" s="43">
        <f>SUM($E176:E176)</f>
        <v>0</v>
      </c>
      <c r="U176" s="43">
        <f>SUM($E176:F176)</f>
        <v>0</v>
      </c>
      <c r="V176" s="43">
        <f>SUM($E176:G176)</f>
        <v>0</v>
      </c>
      <c r="W176" s="43">
        <f>SUM($E176:H176)</f>
        <v>0</v>
      </c>
      <c r="X176" s="43">
        <f>SUM($E176:I176)</f>
        <v>0</v>
      </c>
      <c r="Y176" s="43">
        <f>SUM($E176:J176)</f>
        <v>0</v>
      </c>
      <c r="Z176" s="43">
        <f>SUM($E176:K176)</f>
        <v>0</v>
      </c>
      <c r="AA176" s="43">
        <f>SUM($E176:L176)</f>
        <v>0</v>
      </c>
      <c r="AB176" s="43">
        <f>SUM($E176:M176)</f>
        <v>0</v>
      </c>
      <c r="AC176" s="43">
        <f>SUM($E176:N176)</f>
        <v>0</v>
      </c>
      <c r="AD176" s="43">
        <f>SUM($E176:O176)</f>
        <v>0</v>
      </c>
      <c r="AE176" s="43">
        <f>SUM($E176:P176)</f>
        <v>0</v>
      </c>
      <c r="AG176" s="43">
        <f t="shared" si="54"/>
        <v>0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67"/>
        <v>0</v>
      </c>
      <c r="F177" s="43">
        <f t="shared" si="67"/>
        <v>0</v>
      </c>
      <c r="G177" s="43">
        <f t="shared" si="67"/>
        <v>0</v>
      </c>
      <c r="H177" s="43">
        <f t="shared" si="67"/>
        <v>0</v>
      </c>
      <c r="I177" s="43">
        <f t="shared" si="67"/>
        <v>0</v>
      </c>
      <c r="J177" s="43">
        <f t="shared" si="67"/>
        <v>0</v>
      </c>
      <c r="K177" s="43">
        <f t="shared" si="67"/>
        <v>0</v>
      </c>
      <c r="L177" s="43">
        <f t="shared" si="67"/>
        <v>0</v>
      </c>
      <c r="M177" s="43">
        <f t="shared" si="67"/>
        <v>0</v>
      </c>
      <c r="N177" s="43">
        <f t="shared" si="67"/>
        <v>0</v>
      </c>
      <c r="O177" s="43">
        <f t="shared" si="67"/>
        <v>0</v>
      </c>
      <c r="P177" s="43">
        <f t="shared" si="67"/>
        <v>0</v>
      </c>
      <c r="Q177" s="43">
        <f t="shared" si="68"/>
        <v>0</v>
      </c>
      <c r="R177" s="19"/>
      <c r="S177" s="19"/>
      <c r="T177" s="43">
        <f>SUM($E177:E177)</f>
        <v>0</v>
      </c>
      <c r="U177" s="43">
        <f>SUM($E177:F177)</f>
        <v>0</v>
      </c>
      <c r="V177" s="43">
        <f>SUM($E177:G177)</f>
        <v>0</v>
      </c>
      <c r="W177" s="43">
        <f>SUM($E177:H177)</f>
        <v>0</v>
      </c>
      <c r="X177" s="43">
        <f>SUM($E177:I177)</f>
        <v>0</v>
      </c>
      <c r="Y177" s="43">
        <f>SUM($E177:J177)</f>
        <v>0</v>
      </c>
      <c r="Z177" s="43">
        <f>SUM($E177:K177)</f>
        <v>0</v>
      </c>
      <c r="AA177" s="43">
        <f>SUM($E177:L177)</f>
        <v>0</v>
      </c>
      <c r="AB177" s="43">
        <f>SUM($E177:M177)</f>
        <v>0</v>
      </c>
      <c r="AC177" s="43">
        <f>SUM($E177:N177)</f>
        <v>0</v>
      </c>
      <c r="AD177" s="43">
        <f>SUM($E177:O177)</f>
        <v>0</v>
      </c>
      <c r="AE177" s="43">
        <f>SUM($E177:P177)</f>
        <v>0</v>
      </c>
      <c r="AG177" s="43">
        <f t="shared" si="54"/>
        <v>0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67"/>
        <v>0</v>
      </c>
      <c r="F178" s="43">
        <f t="shared" si="67"/>
        <v>0</v>
      </c>
      <c r="G178" s="43">
        <f t="shared" si="67"/>
        <v>0</v>
      </c>
      <c r="H178" s="43">
        <f t="shared" si="67"/>
        <v>0</v>
      </c>
      <c r="I178" s="43">
        <f t="shared" si="67"/>
        <v>0</v>
      </c>
      <c r="J178" s="43">
        <f t="shared" si="67"/>
        <v>0</v>
      </c>
      <c r="K178" s="43">
        <f t="shared" si="67"/>
        <v>0</v>
      </c>
      <c r="L178" s="43">
        <f t="shared" si="67"/>
        <v>0</v>
      </c>
      <c r="M178" s="43">
        <f t="shared" si="67"/>
        <v>0</v>
      </c>
      <c r="N178" s="43">
        <f t="shared" si="67"/>
        <v>0</v>
      </c>
      <c r="O178" s="43">
        <f t="shared" si="67"/>
        <v>0</v>
      </c>
      <c r="P178" s="43">
        <f t="shared" si="67"/>
        <v>0</v>
      </c>
      <c r="Q178" s="43">
        <f t="shared" ref="Q178" si="70">SUM(E178:P178)</f>
        <v>0</v>
      </c>
      <c r="R178" s="19"/>
      <c r="S178" s="19"/>
      <c r="T178" s="43">
        <f>SUM($E178:E178)</f>
        <v>0</v>
      </c>
      <c r="U178" s="43">
        <f>SUM($E178:F178)</f>
        <v>0</v>
      </c>
      <c r="V178" s="43">
        <f>SUM($E178:G178)</f>
        <v>0</v>
      </c>
      <c r="W178" s="43">
        <f>SUM($E178:H178)</f>
        <v>0</v>
      </c>
      <c r="X178" s="43">
        <f>SUM($E178:I178)</f>
        <v>0</v>
      </c>
      <c r="Y178" s="43">
        <f>SUM($E178:J178)</f>
        <v>0</v>
      </c>
      <c r="Z178" s="43">
        <f>SUM($E178:K178)</f>
        <v>0</v>
      </c>
      <c r="AA178" s="43">
        <f>SUM($E178:L178)</f>
        <v>0</v>
      </c>
      <c r="AB178" s="43">
        <f>SUM($E178:M178)</f>
        <v>0</v>
      </c>
      <c r="AC178" s="43">
        <f>SUM($E178:N178)</f>
        <v>0</v>
      </c>
      <c r="AD178" s="43">
        <f>SUM($E178:O178)</f>
        <v>0</v>
      </c>
      <c r="AE178" s="43">
        <f>SUM($E178:P178)</f>
        <v>0</v>
      </c>
      <c r="AG178" s="43">
        <f t="shared" si="54"/>
        <v>0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67"/>
        <v>0</v>
      </c>
      <c r="F179" s="43">
        <f t="shared" si="67"/>
        <v>0</v>
      </c>
      <c r="G179" s="43">
        <f t="shared" si="67"/>
        <v>0</v>
      </c>
      <c r="H179" s="43">
        <f t="shared" si="67"/>
        <v>0</v>
      </c>
      <c r="I179" s="43">
        <f t="shared" si="67"/>
        <v>0</v>
      </c>
      <c r="J179" s="43">
        <f t="shared" si="67"/>
        <v>0</v>
      </c>
      <c r="K179" s="43">
        <f t="shared" si="67"/>
        <v>0</v>
      </c>
      <c r="L179" s="43">
        <f t="shared" si="67"/>
        <v>0</v>
      </c>
      <c r="M179" s="43">
        <f t="shared" si="67"/>
        <v>0</v>
      </c>
      <c r="N179" s="43">
        <f t="shared" si="67"/>
        <v>0</v>
      </c>
      <c r="O179" s="43">
        <f t="shared" si="67"/>
        <v>0</v>
      </c>
      <c r="P179" s="43">
        <f t="shared" si="67"/>
        <v>0</v>
      </c>
      <c r="Q179" s="43">
        <f t="shared" ref="Q179:Q180" si="71">SUM(E179:P179)</f>
        <v>0</v>
      </c>
      <c r="R179" s="19"/>
      <c r="S179" s="19"/>
      <c r="T179" s="43">
        <f>SUM($E179:E179)</f>
        <v>0</v>
      </c>
      <c r="U179" s="43">
        <f>SUM($E179:F179)</f>
        <v>0</v>
      </c>
      <c r="V179" s="43">
        <f>SUM($E179:G179)</f>
        <v>0</v>
      </c>
      <c r="W179" s="43">
        <f>SUM($E179:H179)</f>
        <v>0</v>
      </c>
      <c r="X179" s="43">
        <f>SUM($E179:I179)</f>
        <v>0</v>
      </c>
      <c r="Y179" s="43">
        <f>SUM($E179:J179)</f>
        <v>0</v>
      </c>
      <c r="Z179" s="43">
        <f>SUM($E179:K179)</f>
        <v>0</v>
      </c>
      <c r="AA179" s="43">
        <f>SUM($E179:L179)</f>
        <v>0</v>
      </c>
      <c r="AB179" s="43">
        <f>SUM($E179:M179)</f>
        <v>0</v>
      </c>
      <c r="AC179" s="43">
        <f>SUM($E179:N179)</f>
        <v>0</v>
      </c>
      <c r="AD179" s="43">
        <f>SUM($E179:O179)</f>
        <v>0</v>
      </c>
      <c r="AE179" s="43">
        <f>SUM($E179:P179)</f>
        <v>0</v>
      </c>
      <c r="AG179" s="43">
        <f t="shared" si="54"/>
        <v>0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67"/>
        <v>0</v>
      </c>
      <c r="F180" s="43">
        <f t="shared" si="67"/>
        <v>0</v>
      </c>
      <c r="G180" s="43">
        <f t="shared" si="67"/>
        <v>0</v>
      </c>
      <c r="H180" s="43">
        <f t="shared" si="67"/>
        <v>0</v>
      </c>
      <c r="I180" s="43">
        <f t="shared" si="67"/>
        <v>0</v>
      </c>
      <c r="J180" s="43">
        <f t="shared" si="67"/>
        <v>0</v>
      </c>
      <c r="K180" s="43">
        <f t="shared" si="67"/>
        <v>0</v>
      </c>
      <c r="L180" s="43">
        <f t="shared" si="67"/>
        <v>0</v>
      </c>
      <c r="M180" s="43">
        <f t="shared" si="67"/>
        <v>0</v>
      </c>
      <c r="N180" s="43">
        <f t="shared" si="67"/>
        <v>0</v>
      </c>
      <c r="O180" s="43">
        <f t="shared" si="67"/>
        <v>0</v>
      </c>
      <c r="P180" s="43">
        <f t="shared" si="67"/>
        <v>0</v>
      </c>
      <c r="Q180" s="43">
        <f t="shared" si="71"/>
        <v>0</v>
      </c>
      <c r="R180" s="19"/>
      <c r="S180" s="19"/>
      <c r="T180" s="43">
        <f>SUM($E180:E180)</f>
        <v>0</v>
      </c>
      <c r="U180" s="43">
        <f>SUM($E180:F180)</f>
        <v>0</v>
      </c>
      <c r="V180" s="43">
        <f>SUM($E180:G180)</f>
        <v>0</v>
      </c>
      <c r="W180" s="43">
        <f>SUM($E180:H180)</f>
        <v>0</v>
      </c>
      <c r="X180" s="43">
        <f>SUM($E180:I180)</f>
        <v>0</v>
      </c>
      <c r="Y180" s="43">
        <f>SUM($E180:J180)</f>
        <v>0</v>
      </c>
      <c r="Z180" s="43">
        <f>SUM($E180:K180)</f>
        <v>0</v>
      </c>
      <c r="AA180" s="43">
        <f>SUM($E180:L180)</f>
        <v>0</v>
      </c>
      <c r="AB180" s="43">
        <f>SUM($E180:M180)</f>
        <v>0</v>
      </c>
      <c r="AC180" s="43">
        <f>SUM($E180:N180)</f>
        <v>0</v>
      </c>
      <c r="AD180" s="43">
        <f>SUM($E180:O180)</f>
        <v>0</v>
      </c>
      <c r="AE180" s="43">
        <f>SUM($E180:P180)</f>
        <v>0</v>
      </c>
      <c r="AG180" s="43">
        <f t="shared" si="54"/>
        <v>0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67"/>
        <v>0</v>
      </c>
      <c r="F181" s="43">
        <f t="shared" si="67"/>
        <v>0</v>
      </c>
      <c r="G181" s="43">
        <f t="shared" si="67"/>
        <v>0</v>
      </c>
      <c r="H181" s="43">
        <f t="shared" si="67"/>
        <v>0</v>
      </c>
      <c r="I181" s="43">
        <f t="shared" si="67"/>
        <v>0</v>
      </c>
      <c r="J181" s="43">
        <f t="shared" si="67"/>
        <v>0</v>
      </c>
      <c r="K181" s="43">
        <f t="shared" si="67"/>
        <v>0</v>
      </c>
      <c r="L181" s="43">
        <f t="shared" si="67"/>
        <v>0</v>
      </c>
      <c r="M181" s="43">
        <f t="shared" si="67"/>
        <v>0</v>
      </c>
      <c r="N181" s="43">
        <f t="shared" si="67"/>
        <v>0</v>
      </c>
      <c r="O181" s="43">
        <f t="shared" si="67"/>
        <v>0</v>
      </c>
      <c r="P181" s="43">
        <f t="shared" si="67"/>
        <v>0</v>
      </c>
      <c r="Q181" s="43">
        <f t="shared" ref="Q181:Q182" si="72">SUM(E181:P181)</f>
        <v>0</v>
      </c>
      <c r="R181" s="19"/>
      <c r="S181" s="19"/>
      <c r="T181" s="43">
        <f>SUM($E181:E181)</f>
        <v>0</v>
      </c>
      <c r="U181" s="43">
        <f>SUM($E181:F181)</f>
        <v>0</v>
      </c>
      <c r="V181" s="43">
        <f>SUM($E181:G181)</f>
        <v>0</v>
      </c>
      <c r="W181" s="43">
        <f>SUM($E181:H181)</f>
        <v>0</v>
      </c>
      <c r="X181" s="43">
        <f>SUM($E181:I181)</f>
        <v>0</v>
      </c>
      <c r="Y181" s="43">
        <f>SUM($E181:J181)</f>
        <v>0</v>
      </c>
      <c r="Z181" s="43">
        <f>SUM($E181:K181)</f>
        <v>0</v>
      </c>
      <c r="AA181" s="43">
        <f>SUM($E181:L181)</f>
        <v>0</v>
      </c>
      <c r="AB181" s="43">
        <f>SUM($E181:M181)</f>
        <v>0</v>
      </c>
      <c r="AC181" s="43">
        <f>SUM($E181:N181)</f>
        <v>0</v>
      </c>
      <c r="AD181" s="43">
        <f>SUM($E181:O181)</f>
        <v>0</v>
      </c>
      <c r="AE181" s="43">
        <f>SUM($E181:P181)</f>
        <v>0</v>
      </c>
      <c r="AG181" s="43">
        <f t="shared" si="54"/>
        <v>0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67"/>
        <v>0</v>
      </c>
      <c r="F182" s="43">
        <f t="shared" si="67"/>
        <v>0</v>
      </c>
      <c r="G182" s="43">
        <f t="shared" si="67"/>
        <v>0</v>
      </c>
      <c r="H182" s="43">
        <f t="shared" si="67"/>
        <v>0</v>
      </c>
      <c r="I182" s="43">
        <f t="shared" si="67"/>
        <v>0</v>
      </c>
      <c r="J182" s="43">
        <f t="shared" si="67"/>
        <v>0</v>
      </c>
      <c r="K182" s="43">
        <f t="shared" si="67"/>
        <v>0</v>
      </c>
      <c r="L182" s="43">
        <f t="shared" si="67"/>
        <v>0</v>
      </c>
      <c r="M182" s="43">
        <f t="shared" si="67"/>
        <v>0</v>
      </c>
      <c r="N182" s="43">
        <f t="shared" si="67"/>
        <v>0</v>
      </c>
      <c r="O182" s="43">
        <f t="shared" si="67"/>
        <v>0</v>
      </c>
      <c r="P182" s="43">
        <f t="shared" si="67"/>
        <v>0</v>
      </c>
      <c r="Q182" s="43">
        <f t="shared" si="72"/>
        <v>0</v>
      </c>
      <c r="R182" s="19"/>
      <c r="S182" s="19"/>
      <c r="T182" s="43">
        <f>SUM($E182:E182)</f>
        <v>0</v>
      </c>
      <c r="U182" s="43">
        <f>SUM($E182:F182)</f>
        <v>0</v>
      </c>
      <c r="V182" s="43">
        <f>SUM($E182:G182)</f>
        <v>0</v>
      </c>
      <c r="W182" s="43">
        <f>SUM($E182:H182)</f>
        <v>0</v>
      </c>
      <c r="X182" s="43">
        <f>SUM($E182:I182)</f>
        <v>0</v>
      </c>
      <c r="Y182" s="43">
        <f>SUM($E182:J182)</f>
        <v>0</v>
      </c>
      <c r="Z182" s="43">
        <f>SUM($E182:K182)</f>
        <v>0</v>
      </c>
      <c r="AA182" s="43">
        <f>SUM($E182:L182)</f>
        <v>0</v>
      </c>
      <c r="AB182" s="43">
        <f>SUM($E182:M182)</f>
        <v>0</v>
      </c>
      <c r="AC182" s="43">
        <f>SUM($E182:N182)</f>
        <v>0</v>
      </c>
      <c r="AD182" s="43">
        <f>SUM($E182:O182)</f>
        <v>0</v>
      </c>
      <c r="AE182" s="43">
        <f>SUM($E182:P182)</f>
        <v>0</v>
      </c>
      <c r="AG182" s="43">
        <f t="shared" si="54"/>
        <v>0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67"/>
        <v>0</v>
      </c>
      <c r="F183" s="43">
        <f t="shared" si="67"/>
        <v>0</v>
      </c>
      <c r="G183" s="43">
        <f t="shared" si="67"/>
        <v>0</v>
      </c>
      <c r="H183" s="43">
        <f t="shared" si="67"/>
        <v>0</v>
      </c>
      <c r="I183" s="43">
        <f t="shared" si="67"/>
        <v>0</v>
      </c>
      <c r="J183" s="43">
        <f t="shared" si="67"/>
        <v>0</v>
      </c>
      <c r="K183" s="43">
        <f t="shared" si="67"/>
        <v>0</v>
      </c>
      <c r="L183" s="43">
        <f t="shared" si="67"/>
        <v>0</v>
      </c>
      <c r="M183" s="43">
        <f t="shared" si="67"/>
        <v>0</v>
      </c>
      <c r="N183" s="43">
        <f t="shared" si="67"/>
        <v>0</v>
      </c>
      <c r="O183" s="43">
        <f t="shared" si="67"/>
        <v>0</v>
      </c>
      <c r="P183" s="43">
        <f t="shared" si="67"/>
        <v>0</v>
      </c>
      <c r="Q183" s="43">
        <f t="shared" ref="Q183" si="73">SUM(E183:P183)</f>
        <v>0</v>
      </c>
      <c r="R183" s="19"/>
      <c r="S183" s="19"/>
      <c r="T183" s="43">
        <f>SUM($E183:E183)</f>
        <v>0</v>
      </c>
      <c r="U183" s="43">
        <f>SUM($E183:F183)</f>
        <v>0</v>
      </c>
      <c r="V183" s="43">
        <f>SUM($E183:G183)</f>
        <v>0</v>
      </c>
      <c r="W183" s="43">
        <f>SUM($E183:H183)</f>
        <v>0</v>
      </c>
      <c r="X183" s="43">
        <f>SUM($E183:I183)</f>
        <v>0</v>
      </c>
      <c r="Y183" s="43">
        <f>SUM($E183:J183)</f>
        <v>0</v>
      </c>
      <c r="Z183" s="43">
        <f>SUM($E183:K183)</f>
        <v>0</v>
      </c>
      <c r="AA183" s="43">
        <f>SUM($E183:L183)</f>
        <v>0</v>
      </c>
      <c r="AB183" s="43">
        <f>SUM($E183:M183)</f>
        <v>0</v>
      </c>
      <c r="AC183" s="43">
        <f>SUM($E183:N183)</f>
        <v>0</v>
      </c>
      <c r="AD183" s="43">
        <f>SUM($E183:O183)</f>
        <v>0</v>
      </c>
      <c r="AE183" s="43">
        <f>SUM($E183:P183)</f>
        <v>0</v>
      </c>
      <c r="AG183" s="43">
        <f t="shared" si="54"/>
        <v>0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67"/>
        <v>0</v>
      </c>
      <c r="F184" s="43">
        <f t="shared" si="67"/>
        <v>0</v>
      </c>
      <c r="G184" s="43">
        <f t="shared" si="67"/>
        <v>0</v>
      </c>
      <c r="H184" s="43">
        <f t="shared" si="67"/>
        <v>0</v>
      </c>
      <c r="I184" s="43">
        <f t="shared" si="67"/>
        <v>0</v>
      </c>
      <c r="J184" s="43">
        <f t="shared" si="67"/>
        <v>0</v>
      </c>
      <c r="K184" s="43">
        <f t="shared" si="67"/>
        <v>0</v>
      </c>
      <c r="L184" s="43">
        <f t="shared" si="67"/>
        <v>0</v>
      </c>
      <c r="M184" s="43">
        <f t="shared" si="67"/>
        <v>0</v>
      </c>
      <c r="N184" s="43">
        <f t="shared" si="67"/>
        <v>0</v>
      </c>
      <c r="O184" s="43">
        <f t="shared" si="67"/>
        <v>0</v>
      </c>
      <c r="P184" s="43">
        <f t="shared" si="67"/>
        <v>0</v>
      </c>
      <c r="Q184" s="43">
        <f t="shared" ref="Q184" si="74">SUM(E184:P184)</f>
        <v>0</v>
      </c>
      <c r="R184" s="19"/>
      <c r="S184" s="19"/>
      <c r="T184" s="43">
        <f>SUM($E184:E184)</f>
        <v>0</v>
      </c>
      <c r="U184" s="43">
        <f>SUM($E184:F184)</f>
        <v>0</v>
      </c>
      <c r="V184" s="43">
        <f>SUM($E184:G184)</f>
        <v>0</v>
      </c>
      <c r="W184" s="43">
        <f>SUM($E184:H184)</f>
        <v>0</v>
      </c>
      <c r="X184" s="43">
        <f>SUM($E184:I184)</f>
        <v>0</v>
      </c>
      <c r="Y184" s="43">
        <f>SUM($E184:J184)</f>
        <v>0</v>
      </c>
      <c r="Z184" s="43">
        <f>SUM($E184:K184)</f>
        <v>0</v>
      </c>
      <c r="AA184" s="43">
        <f>SUM($E184:L184)</f>
        <v>0</v>
      </c>
      <c r="AB184" s="43">
        <f>SUM($E184:M184)</f>
        <v>0</v>
      </c>
      <c r="AC184" s="43">
        <f>SUM($E184:N184)</f>
        <v>0</v>
      </c>
      <c r="AD184" s="43">
        <f>SUM($E184:O184)</f>
        <v>0</v>
      </c>
      <c r="AE184" s="43">
        <f>SUM($E184:P184)</f>
        <v>0</v>
      </c>
      <c r="AG184" s="43">
        <f t="shared" si="54"/>
        <v>0</v>
      </c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0">
    <tabColor indexed="53"/>
  </sheetPr>
  <dimension ref="A1:AG184"/>
  <sheetViews>
    <sheetView topLeftCell="A92" zoomScaleNormal="10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12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3" ht="15.2" customHeight="1">
      <c r="A5" s="51"/>
      <c r="B5" s="22"/>
      <c r="C5" s="51"/>
      <c r="E5" s="50"/>
      <c r="T5" s="50"/>
    </row>
    <row r="6" spans="1:33" ht="15.2" customHeight="1">
      <c r="A6" s="51"/>
      <c r="B6" s="22"/>
      <c r="C6" s="51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192927</v>
      </c>
      <c r="F11" s="43">
        <v>175936</v>
      </c>
      <c r="G11" s="43">
        <v>232986</v>
      </c>
      <c r="H11" s="43">
        <v>259713</v>
      </c>
      <c r="I11" s="43">
        <v>284779</v>
      </c>
      <c r="J11" s="43">
        <v>284327</v>
      </c>
      <c r="K11" s="43">
        <v>355064</v>
      </c>
      <c r="L11" s="43">
        <v>357168</v>
      </c>
      <c r="M11" s="43">
        <v>265458</v>
      </c>
      <c r="N11" s="43">
        <v>240468</v>
      </c>
      <c r="O11" s="43">
        <v>237441</v>
      </c>
      <c r="P11" s="43">
        <v>237801</v>
      </c>
      <c r="Q11" s="43">
        <f>SUM(E11:P11)</f>
        <v>3124068</v>
      </c>
      <c r="R11" s="53"/>
      <c r="S11" s="53"/>
      <c r="T11" s="43">
        <f>SUM($E11:E11)</f>
        <v>192927</v>
      </c>
      <c r="U11" s="43">
        <f>SUM($E11:F11)</f>
        <v>368863</v>
      </c>
      <c r="V11" s="43">
        <f>SUM($E11:G11)</f>
        <v>601849</v>
      </c>
      <c r="W11" s="43">
        <f>SUM($E11:H11)</f>
        <v>861562</v>
      </c>
      <c r="X11" s="43">
        <f>SUM($E11:I11)</f>
        <v>1146341</v>
      </c>
      <c r="Y11" s="43">
        <f>SUM($E11:J11)</f>
        <v>1430668</v>
      </c>
      <c r="Z11" s="43">
        <f>SUM($E11:K11)</f>
        <v>1785732</v>
      </c>
      <c r="AA11" s="43">
        <f>SUM($E11:L11)</f>
        <v>2142900</v>
      </c>
      <c r="AB11" s="43">
        <f>SUM($E11:M11)</f>
        <v>2408358</v>
      </c>
      <c r="AC11" s="43">
        <f>SUM($E11:N11)</f>
        <v>2648826</v>
      </c>
      <c r="AD11" s="43">
        <f>SUM($E11:O11)</f>
        <v>2886267</v>
      </c>
      <c r="AE11" s="43">
        <f>SUM($E11:P11)</f>
        <v>3124068</v>
      </c>
      <c r="AF11" s="164"/>
      <c r="AG11" s="43">
        <f>SUMIF($T$9:$AE$9,$AG$8,$T11:$AE11)</f>
        <v>2142900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74724</v>
      </c>
      <c r="F12" s="43">
        <v>72486</v>
      </c>
      <c r="G12" s="43">
        <v>85592</v>
      </c>
      <c r="H12" s="43">
        <v>77710</v>
      </c>
      <c r="I12" s="43">
        <v>84682</v>
      </c>
      <c r="J12" s="43">
        <v>84852</v>
      </c>
      <c r="K12" s="43">
        <v>72526</v>
      </c>
      <c r="L12" s="43">
        <v>82500</v>
      </c>
      <c r="M12" s="43">
        <v>78354</v>
      </c>
      <c r="N12" s="43">
        <v>80942</v>
      </c>
      <c r="O12" s="43">
        <v>77930</v>
      </c>
      <c r="P12" s="43">
        <v>69222</v>
      </c>
      <c r="Q12" s="43">
        <f>SUM(E12:P12)</f>
        <v>941520</v>
      </c>
      <c r="R12" s="28"/>
      <c r="S12" s="28"/>
      <c r="T12" s="43">
        <f>SUM($E12:E12)</f>
        <v>74724</v>
      </c>
      <c r="U12" s="43">
        <f>SUM($E12:F12)</f>
        <v>147210</v>
      </c>
      <c r="V12" s="43">
        <f>SUM($E12:G12)</f>
        <v>232802</v>
      </c>
      <c r="W12" s="43">
        <f>SUM($E12:H12)</f>
        <v>310512</v>
      </c>
      <c r="X12" s="43">
        <f>SUM($E12:I12)</f>
        <v>395194</v>
      </c>
      <c r="Y12" s="43">
        <f>SUM($E12:J12)</f>
        <v>480046</v>
      </c>
      <c r="Z12" s="43">
        <f>SUM($E12:K12)</f>
        <v>552572</v>
      </c>
      <c r="AA12" s="43">
        <f>SUM($E12:L12)</f>
        <v>635072</v>
      </c>
      <c r="AB12" s="43">
        <f>SUM($E12:M12)</f>
        <v>713426</v>
      </c>
      <c r="AC12" s="43">
        <f>SUM($E12:N12)</f>
        <v>794368</v>
      </c>
      <c r="AD12" s="43">
        <f>SUM($E12:O12)</f>
        <v>872298</v>
      </c>
      <c r="AE12" s="43">
        <f>SUM($E12:P12)</f>
        <v>941520</v>
      </c>
      <c r="AF12" s="164"/>
      <c r="AG12" s="43">
        <f t="shared" ref="AG12:AG75" si="0">SUMIF($T$9:$AE$9,$AG$8,$T12:$AE12)</f>
        <v>635072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366</v>
      </c>
      <c r="F13" s="43">
        <v>406</v>
      </c>
      <c r="G13" s="43">
        <v>660</v>
      </c>
      <c r="H13" s="43">
        <v>1296</v>
      </c>
      <c r="I13" s="43">
        <v>1302</v>
      </c>
      <c r="J13" s="43">
        <v>1046</v>
      </c>
      <c r="K13" s="43">
        <v>1348</v>
      </c>
      <c r="L13" s="43">
        <v>1068</v>
      </c>
      <c r="M13" s="43">
        <v>990</v>
      </c>
      <c r="N13" s="43">
        <v>1312</v>
      </c>
      <c r="O13" s="43">
        <v>1148</v>
      </c>
      <c r="P13" s="43">
        <v>776</v>
      </c>
      <c r="Q13" s="43">
        <f>SUM(E13:P13)</f>
        <v>11718</v>
      </c>
      <c r="R13" s="28"/>
      <c r="S13" s="28"/>
      <c r="T13" s="43">
        <f>SUM($E13:E13)</f>
        <v>366</v>
      </c>
      <c r="U13" s="43">
        <f>SUM($E13:F13)</f>
        <v>772</v>
      </c>
      <c r="V13" s="43">
        <f>SUM($E13:G13)</f>
        <v>1432</v>
      </c>
      <c r="W13" s="43">
        <f>SUM($E13:H13)</f>
        <v>2728</v>
      </c>
      <c r="X13" s="43">
        <f>SUM($E13:I13)</f>
        <v>4030</v>
      </c>
      <c r="Y13" s="43">
        <f>SUM($E13:J13)</f>
        <v>5076</v>
      </c>
      <c r="Z13" s="43">
        <f>SUM($E13:K13)</f>
        <v>6424</v>
      </c>
      <c r="AA13" s="43">
        <f>SUM($E13:L13)</f>
        <v>7492</v>
      </c>
      <c r="AB13" s="43">
        <f>SUM($E13:M13)</f>
        <v>8482</v>
      </c>
      <c r="AC13" s="43">
        <f>SUM($E13:N13)</f>
        <v>9794</v>
      </c>
      <c r="AD13" s="43">
        <f>SUM($E13:O13)</f>
        <v>10942</v>
      </c>
      <c r="AE13" s="43">
        <f>SUM($E13:P13)</f>
        <v>11718</v>
      </c>
      <c r="AF13" s="164"/>
      <c r="AG13" s="43">
        <f t="shared" si="0"/>
        <v>7492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268017</v>
      </c>
      <c r="F14" s="43">
        <f t="shared" si="1"/>
        <v>248828</v>
      </c>
      <c r="G14" s="43">
        <f t="shared" si="1"/>
        <v>319238</v>
      </c>
      <c r="H14" s="43">
        <f t="shared" si="1"/>
        <v>338719</v>
      </c>
      <c r="I14" s="43">
        <f t="shared" si="1"/>
        <v>370763</v>
      </c>
      <c r="J14" s="43">
        <f t="shared" si="1"/>
        <v>370225</v>
      </c>
      <c r="K14" s="43">
        <f t="shared" si="1"/>
        <v>428938</v>
      </c>
      <c r="L14" s="43">
        <f t="shared" si="1"/>
        <v>440736</v>
      </c>
      <c r="M14" s="43">
        <f t="shared" si="1"/>
        <v>344802</v>
      </c>
      <c r="N14" s="43">
        <f t="shared" si="1"/>
        <v>322722</v>
      </c>
      <c r="O14" s="43">
        <f t="shared" si="1"/>
        <v>316519</v>
      </c>
      <c r="P14" s="43">
        <f t="shared" si="1"/>
        <v>307799</v>
      </c>
      <c r="Q14" s="43">
        <f t="shared" si="1"/>
        <v>4077306</v>
      </c>
      <c r="R14" s="28"/>
      <c r="S14" s="28"/>
      <c r="T14" s="43">
        <f t="shared" ref="T14:AE14" si="2">SUM(T11:T13)</f>
        <v>268017</v>
      </c>
      <c r="U14" s="43">
        <f t="shared" si="2"/>
        <v>516845</v>
      </c>
      <c r="V14" s="43">
        <f t="shared" si="2"/>
        <v>836083</v>
      </c>
      <c r="W14" s="43">
        <f t="shared" si="2"/>
        <v>1174802</v>
      </c>
      <c r="X14" s="43">
        <f t="shared" si="2"/>
        <v>1545565</v>
      </c>
      <c r="Y14" s="43">
        <f t="shared" si="2"/>
        <v>1915790</v>
      </c>
      <c r="Z14" s="43">
        <f t="shared" si="2"/>
        <v>2344728</v>
      </c>
      <c r="AA14" s="43">
        <f t="shared" si="2"/>
        <v>2785464</v>
      </c>
      <c r="AB14" s="43">
        <f t="shared" si="2"/>
        <v>3130266</v>
      </c>
      <c r="AC14" s="43">
        <f t="shared" si="2"/>
        <v>3452988</v>
      </c>
      <c r="AD14" s="43">
        <f t="shared" si="2"/>
        <v>3769507</v>
      </c>
      <c r="AE14" s="43">
        <f t="shared" si="2"/>
        <v>4077306</v>
      </c>
      <c r="AF14" s="164"/>
      <c r="AG14" s="43">
        <f t="shared" si="0"/>
        <v>2785464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185181</v>
      </c>
      <c r="F16" s="43">
        <v>157841</v>
      </c>
      <c r="G16" s="43">
        <v>228979</v>
      </c>
      <c r="H16" s="43">
        <v>234628</v>
      </c>
      <c r="I16" s="43">
        <v>273700</v>
      </c>
      <c r="J16" s="43">
        <v>282162</v>
      </c>
      <c r="K16" s="43">
        <v>335862</v>
      </c>
      <c r="L16" s="43">
        <v>356421</v>
      </c>
      <c r="M16" s="43">
        <v>280164</v>
      </c>
      <c r="N16" s="43">
        <v>271448</v>
      </c>
      <c r="O16" s="43">
        <v>253591</v>
      </c>
      <c r="P16" s="43">
        <v>220375</v>
      </c>
      <c r="Q16" s="43">
        <f>SUM(E16:P16)</f>
        <v>3080352</v>
      </c>
      <c r="R16" s="53"/>
      <c r="S16" s="53"/>
      <c r="T16" s="43">
        <f>SUM($E16:E16)</f>
        <v>185181</v>
      </c>
      <c r="U16" s="43">
        <f>SUM($E16:F16)</f>
        <v>343022</v>
      </c>
      <c r="V16" s="43">
        <f>SUM($E16:G16)</f>
        <v>572001</v>
      </c>
      <c r="W16" s="43">
        <f>SUM($E16:H16)</f>
        <v>806629</v>
      </c>
      <c r="X16" s="43">
        <f>SUM($E16:I16)</f>
        <v>1080329</v>
      </c>
      <c r="Y16" s="43">
        <f>SUM($E16:J16)</f>
        <v>1362491</v>
      </c>
      <c r="Z16" s="43">
        <f>SUM($E16:K16)</f>
        <v>1698353</v>
      </c>
      <c r="AA16" s="43">
        <f>SUM($E16:L16)</f>
        <v>2054774</v>
      </c>
      <c r="AB16" s="43">
        <f>SUM($E16:M16)</f>
        <v>2334938</v>
      </c>
      <c r="AC16" s="43">
        <f>SUM($E16:N16)</f>
        <v>2606386</v>
      </c>
      <c r="AD16" s="43">
        <f>SUM($E16:O16)</f>
        <v>2859977</v>
      </c>
      <c r="AE16" s="43">
        <f>SUM($E16:P16)</f>
        <v>3080352</v>
      </c>
      <c r="AF16" s="164"/>
      <c r="AG16" s="43">
        <f t="shared" si="0"/>
        <v>2054774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75246</v>
      </c>
      <c r="F17" s="43">
        <v>68976</v>
      </c>
      <c r="G17" s="43">
        <v>79720</v>
      </c>
      <c r="H17" s="43">
        <v>75226</v>
      </c>
      <c r="I17" s="43">
        <v>81416</v>
      </c>
      <c r="J17" s="43">
        <v>76862</v>
      </c>
      <c r="K17" s="43">
        <v>70424</v>
      </c>
      <c r="L17" s="43">
        <v>80370</v>
      </c>
      <c r="M17" s="43">
        <v>71964</v>
      </c>
      <c r="N17" s="43">
        <v>78826</v>
      </c>
      <c r="O17" s="43">
        <v>73378</v>
      </c>
      <c r="P17" s="43">
        <v>61178</v>
      </c>
      <c r="Q17" s="43">
        <f>SUM(E17:P17)</f>
        <v>893586</v>
      </c>
      <c r="R17" s="28"/>
      <c r="S17" s="28"/>
      <c r="T17" s="43">
        <f>SUM($E17:E17)</f>
        <v>75246</v>
      </c>
      <c r="U17" s="43">
        <f>SUM($E17:F17)</f>
        <v>144222</v>
      </c>
      <c r="V17" s="43">
        <f>SUM($E17:G17)</f>
        <v>223942</v>
      </c>
      <c r="W17" s="43">
        <f>SUM($E17:H17)</f>
        <v>299168</v>
      </c>
      <c r="X17" s="43">
        <f>SUM($E17:I17)</f>
        <v>380584</v>
      </c>
      <c r="Y17" s="43">
        <f>SUM($E17:J17)</f>
        <v>457446</v>
      </c>
      <c r="Z17" s="43">
        <f>SUM($E17:K17)</f>
        <v>527870</v>
      </c>
      <c r="AA17" s="43">
        <f>SUM($E17:L17)</f>
        <v>608240</v>
      </c>
      <c r="AB17" s="43">
        <f>SUM($E17:M17)</f>
        <v>680204</v>
      </c>
      <c r="AC17" s="43">
        <f>SUM($E17:N17)</f>
        <v>759030</v>
      </c>
      <c r="AD17" s="43">
        <f>SUM($E17:O17)</f>
        <v>832408</v>
      </c>
      <c r="AE17" s="43">
        <f>SUM($E17:P17)</f>
        <v>893586</v>
      </c>
      <c r="AF17" s="164"/>
      <c r="AG17" s="43">
        <f t="shared" si="0"/>
        <v>608240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476</v>
      </c>
      <c r="F18" s="43">
        <v>460</v>
      </c>
      <c r="G18" s="43">
        <v>714</v>
      </c>
      <c r="H18" s="43">
        <v>1046</v>
      </c>
      <c r="I18" s="43">
        <v>1236</v>
      </c>
      <c r="J18" s="43">
        <v>906</v>
      </c>
      <c r="K18" s="43">
        <v>964</v>
      </c>
      <c r="L18" s="43">
        <v>948</v>
      </c>
      <c r="M18" s="43">
        <v>734</v>
      </c>
      <c r="N18" s="43">
        <v>764</v>
      </c>
      <c r="O18" s="43">
        <v>780</v>
      </c>
      <c r="P18" s="43">
        <v>690</v>
      </c>
      <c r="Q18" s="43">
        <f>SUM(E18:P18)</f>
        <v>9718</v>
      </c>
      <c r="R18" s="28"/>
      <c r="S18" s="28"/>
      <c r="T18" s="43">
        <f>SUM($E18:E18)</f>
        <v>476</v>
      </c>
      <c r="U18" s="43">
        <f>SUM($E18:F18)</f>
        <v>936</v>
      </c>
      <c r="V18" s="43">
        <f>SUM($E18:G18)</f>
        <v>1650</v>
      </c>
      <c r="W18" s="43">
        <f>SUM($E18:H18)</f>
        <v>2696</v>
      </c>
      <c r="X18" s="43">
        <f>SUM($E18:I18)</f>
        <v>3932</v>
      </c>
      <c r="Y18" s="43">
        <f>SUM($E18:J18)</f>
        <v>4838</v>
      </c>
      <c r="Z18" s="43">
        <f>SUM($E18:K18)</f>
        <v>5802</v>
      </c>
      <c r="AA18" s="43">
        <f>SUM($E18:L18)</f>
        <v>6750</v>
      </c>
      <c r="AB18" s="43">
        <f>SUM($E18:M18)</f>
        <v>7484</v>
      </c>
      <c r="AC18" s="43">
        <f>SUM($E18:N18)</f>
        <v>8248</v>
      </c>
      <c r="AD18" s="43">
        <f>SUM($E18:O18)</f>
        <v>9028</v>
      </c>
      <c r="AE18" s="43">
        <f>SUM($E18:P18)</f>
        <v>9718</v>
      </c>
      <c r="AF18" s="164"/>
      <c r="AG18" s="43">
        <f t="shared" si="0"/>
        <v>6750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260903</v>
      </c>
      <c r="F19" s="43">
        <f t="shared" si="3"/>
        <v>227277</v>
      </c>
      <c r="G19" s="43">
        <f t="shared" si="3"/>
        <v>309413</v>
      </c>
      <c r="H19" s="43">
        <f t="shared" si="3"/>
        <v>310900</v>
      </c>
      <c r="I19" s="43">
        <f t="shared" si="3"/>
        <v>356352</v>
      </c>
      <c r="J19" s="43">
        <f t="shared" si="3"/>
        <v>359930</v>
      </c>
      <c r="K19" s="43">
        <f t="shared" si="3"/>
        <v>407250</v>
      </c>
      <c r="L19" s="43">
        <f t="shared" si="3"/>
        <v>437739</v>
      </c>
      <c r="M19" s="43">
        <f t="shared" si="3"/>
        <v>352862</v>
      </c>
      <c r="N19" s="43">
        <f t="shared" si="3"/>
        <v>351038</v>
      </c>
      <c r="O19" s="43">
        <f t="shared" si="3"/>
        <v>327749</v>
      </c>
      <c r="P19" s="43">
        <f t="shared" si="3"/>
        <v>282243</v>
      </c>
      <c r="Q19" s="43">
        <f t="shared" si="3"/>
        <v>3983656</v>
      </c>
      <c r="R19" s="28"/>
      <c r="S19" s="28"/>
      <c r="T19" s="43">
        <f t="shared" ref="T19:AE19" si="4">SUM(T16:T18)</f>
        <v>260903</v>
      </c>
      <c r="U19" s="43">
        <f t="shared" si="4"/>
        <v>488180</v>
      </c>
      <c r="V19" s="43">
        <f t="shared" si="4"/>
        <v>797593</v>
      </c>
      <c r="W19" s="43">
        <f t="shared" si="4"/>
        <v>1108493</v>
      </c>
      <c r="X19" s="43">
        <f t="shared" si="4"/>
        <v>1464845</v>
      </c>
      <c r="Y19" s="43">
        <f t="shared" si="4"/>
        <v>1824775</v>
      </c>
      <c r="Z19" s="43">
        <f t="shared" si="4"/>
        <v>2232025</v>
      </c>
      <c r="AA19" s="43">
        <f t="shared" si="4"/>
        <v>2669764</v>
      </c>
      <c r="AB19" s="43">
        <f t="shared" si="4"/>
        <v>3022626</v>
      </c>
      <c r="AC19" s="43">
        <f t="shared" si="4"/>
        <v>3373664</v>
      </c>
      <c r="AD19" s="43">
        <f t="shared" si="4"/>
        <v>3701413</v>
      </c>
      <c r="AE19" s="43">
        <f t="shared" si="4"/>
        <v>3983656</v>
      </c>
      <c r="AF19" s="164"/>
      <c r="AG19" s="43">
        <f t="shared" si="0"/>
        <v>2669764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186021</v>
      </c>
      <c r="F21" s="43">
        <v>174147</v>
      </c>
      <c r="G21" s="43">
        <v>229103</v>
      </c>
      <c r="H21" s="43">
        <v>227980</v>
      </c>
      <c r="I21" s="43">
        <v>265800</v>
      </c>
      <c r="J21" s="43">
        <v>261846</v>
      </c>
      <c r="K21" s="43">
        <v>314563</v>
      </c>
      <c r="L21" s="43">
        <v>343948</v>
      </c>
      <c r="M21" s="43">
        <v>236202</v>
      </c>
      <c r="N21" s="43">
        <v>233268</v>
      </c>
      <c r="O21" s="43">
        <v>212289</v>
      </c>
      <c r="P21" s="43">
        <v>189947</v>
      </c>
      <c r="Q21" s="43">
        <f>SUM(E21:P21)</f>
        <v>2875114</v>
      </c>
      <c r="R21" s="53"/>
      <c r="S21" s="53"/>
      <c r="T21" s="43">
        <f>SUM($E21:E21)</f>
        <v>186021</v>
      </c>
      <c r="U21" s="43">
        <f>SUM($E21:F21)</f>
        <v>360168</v>
      </c>
      <c r="V21" s="43">
        <f>SUM($E21:G21)</f>
        <v>589271</v>
      </c>
      <c r="W21" s="43">
        <f>SUM($E21:H21)</f>
        <v>817251</v>
      </c>
      <c r="X21" s="43">
        <f>SUM($E21:I21)</f>
        <v>1083051</v>
      </c>
      <c r="Y21" s="43">
        <f>SUM($E21:J21)</f>
        <v>1344897</v>
      </c>
      <c r="Z21" s="43">
        <f>SUM($E21:K21)</f>
        <v>1659460</v>
      </c>
      <c r="AA21" s="43">
        <f>SUM($E21:L21)</f>
        <v>2003408</v>
      </c>
      <c r="AB21" s="43">
        <f>SUM($E21:M21)</f>
        <v>2239610</v>
      </c>
      <c r="AC21" s="43">
        <f>SUM($E21:N21)</f>
        <v>2472878</v>
      </c>
      <c r="AD21" s="43">
        <f>SUM($E21:O21)</f>
        <v>2685167</v>
      </c>
      <c r="AE21" s="43">
        <f>SUM($E21:P21)</f>
        <v>2875114</v>
      </c>
      <c r="AF21" s="164"/>
      <c r="AG21" s="43">
        <f t="shared" si="0"/>
        <v>2003408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68426</v>
      </c>
      <c r="F22" s="43">
        <v>66126</v>
      </c>
      <c r="G22" s="43">
        <v>67714</v>
      </c>
      <c r="H22" s="43">
        <v>73190</v>
      </c>
      <c r="I22" s="43">
        <v>73136</v>
      </c>
      <c r="J22" s="43">
        <v>66898</v>
      </c>
      <c r="K22" s="43">
        <v>65622</v>
      </c>
      <c r="L22" s="43">
        <v>64268</v>
      </c>
      <c r="M22" s="43">
        <v>65080</v>
      </c>
      <c r="N22" s="43">
        <v>66970</v>
      </c>
      <c r="O22" s="43">
        <v>57190</v>
      </c>
      <c r="P22" s="43">
        <v>55274</v>
      </c>
      <c r="Q22" s="43">
        <f>SUM(E22:P22)</f>
        <v>789894</v>
      </c>
      <c r="R22" s="28"/>
      <c r="S22" s="28"/>
      <c r="T22" s="43">
        <f>SUM($E22:E22)</f>
        <v>68426</v>
      </c>
      <c r="U22" s="43">
        <f>SUM($E22:F22)</f>
        <v>134552</v>
      </c>
      <c r="V22" s="43">
        <f>SUM($E22:G22)</f>
        <v>202266</v>
      </c>
      <c r="W22" s="43">
        <f>SUM($E22:H22)</f>
        <v>275456</v>
      </c>
      <c r="X22" s="43">
        <f>SUM($E22:I22)</f>
        <v>348592</v>
      </c>
      <c r="Y22" s="43">
        <f>SUM($E22:J22)</f>
        <v>415490</v>
      </c>
      <c r="Z22" s="43">
        <f>SUM($E22:K22)</f>
        <v>481112</v>
      </c>
      <c r="AA22" s="43">
        <f>SUM($E22:L22)</f>
        <v>545380</v>
      </c>
      <c r="AB22" s="43">
        <f>SUM($E22:M22)</f>
        <v>610460</v>
      </c>
      <c r="AC22" s="43">
        <f>SUM($E22:N22)</f>
        <v>677430</v>
      </c>
      <c r="AD22" s="43">
        <f>SUM($E22:O22)</f>
        <v>734620</v>
      </c>
      <c r="AE22" s="43">
        <f>SUM($E22:P22)</f>
        <v>789894</v>
      </c>
      <c r="AF22" s="164"/>
      <c r="AG22" s="43">
        <f t="shared" si="0"/>
        <v>545380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380</v>
      </c>
      <c r="F23" s="43">
        <v>408</v>
      </c>
      <c r="G23" s="43">
        <v>546</v>
      </c>
      <c r="H23" s="43">
        <v>778</v>
      </c>
      <c r="I23" s="43">
        <v>800</v>
      </c>
      <c r="J23" s="43">
        <v>576</v>
      </c>
      <c r="K23" s="43">
        <v>790</v>
      </c>
      <c r="L23" s="43">
        <v>722</v>
      </c>
      <c r="M23" s="43">
        <v>646</v>
      </c>
      <c r="N23" s="43">
        <v>764</v>
      </c>
      <c r="O23" s="43">
        <v>706</v>
      </c>
      <c r="P23" s="43">
        <v>408</v>
      </c>
      <c r="Q23" s="43">
        <f>SUM(E23:P23)</f>
        <v>7524</v>
      </c>
      <c r="R23" s="28"/>
      <c r="S23" s="28"/>
      <c r="T23" s="43">
        <f>SUM($E23:E23)</f>
        <v>380</v>
      </c>
      <c r="U23" s="43">
        <f>SUM($E23:F23)</f>
        <v>788</v>
      </c>
      <c r="V23" s="43">
        <f>SUM($E23:G23)</f>
        <v>1334</v>
      </c>
      <c r="W23" s="43">
        <f>SUM($E23:H23)</f>
        <v>2112</v>
      </c>
      <c r="X23" s="43">
        <f>SUM($E23:I23)</f>
        <v>2912</v>
      </c>
      <c r="Y23" s="43">
        <f>SUM($E23:J23)</f>
        <v>3488</v>
      </c>
      <c r="Z23" s="43">
        <f>SUM($E23:K23)</f>
        <v>4278</v>
      </c>
      <c r="AA23" s="43">
        <f>SUM($E23:L23)</f>
        <v>5000</v>
      </c>
      <c r="AB23" s="43">
        <f>SUM($E23:M23)</f>
        <v>5646</v>
      </c>
      <c r="AC23" s="43">
        <f>SUM($E23:N23)</f>
        <v>6410</v>
      </c>
      <c r="AD23" s="43">
        <f>SUM($E23:O23)</f>
        <v>7116</v>
      </c>
      <c r="AE23" s="43">
        <f>SUM($E23:P23)</f>
        <v>7524</v>
      </c>
      <c r="AF23" s="164"/>
      <c r="AG23" s="43">
        <f t="shared" si="0"/>
        <v>5000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254827</v>
      </c>
      <c r="F24" s="43">
        <f t="shared" si="5"/>
        <v>240681</v>
      </c>
      <c r="G24" s="43">
        <f t="shared" si="5"/>
        <v>297363</v>
      </c>
      <c r="H24" s="43">
        <f t="shared" si="5"/>
        <v>301948</v>
      </c>
      <c r="I24" s="43">
        <f t="shared" si="5"/>
        <v>339736</v>
      </c>
      <c r="J24" s="43">
        <f t="shared" si="5"/>
        <v>329320</v>
      </c>
      <c r="K24" s="43">
        <f t="shared" si="5"/>
        <v>380975</v>
      </c>
      <c r="L24" s="43">
        <f t="shared" si="5"/>
        <v>408938</v>
      </c>
      <c r="M24" s="43">
        <f t="shared" si="5"/>
        <v>301928</v>
      </c>
      <c r="N24" s="43">
        <f t="shared" si="5"/>
        <v>301002</v>
      </c>
      <c r="O24" s="43">
        <f t="shared" si="5"/>
        <v>270185</v>
      </c>
      <c r="P24" s="43">
        <f t="shared" si="5"/>
        <v>245629</v>
      </c>
      <c r="Q24" s="43">
        <f t="shared" si="5"/>
        <v>3672532</v>
      </c>
      <c r="R24" s="28"/>
      <c r="S24" s="28"/>
      <c r="T24" s="43">
        <f t="shared" ref="T24:AE24" si="6">SUM(T21:T23)</f>
        <v>254827</v>
      </c>
      <c r="U24" s="43">
        <f t="shared" si="6"/>
        <v>495508</v>
      </c>
      <c r="V24" s="43">
        <f t="shared" si="6"/>
        <v>792871</v>
      </c>
      <c r="W24" s="43">
        <f t="shared" si="6"/>
        <v>1094819</v>
      </c>
      <c r="X24" s="43">
        <f t="shared" si="6"/>
        <v>1434555</v>
      </c>
      <c r="Y24" s="43">
        <f t="shared" si="6"/>
        <v>1763875</v>
      </c>
      <c r="Z24" s="43">
        <f t="shared" si="6"/>
        <v>2144850</v>
      </c>
      <c r="AA24" s="43">
        <f t="shared" si="6"/>
        <v>2553788</v>
      </c>
      <c r="AB24" s="43">
        <f t="shared" si="6"/>
        <v>2855716</v>
      </c>
      <c r="AC24" s="43">
        <f t="shared" si="6"/>
        <v>3156718</v>
      </c>
      <c r="AD24" s="43">
        <f t="shared" si="6"/>
        <v>3426903</v>
      </c>
      <c r="AE24" s="43">
        <f t="shared" si="6"/>
        <v>3672532</v>
      </c>
      <c r="AF24" s="164"/>
      <c r="AG24" s="43">
        <f t="shared" si="0"/>
        <v>2553788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153291</v>
      </c>
      <c r="F26" s="43">
        <v>152795</v>
      </c>
      <c r="G26" s="43">
        <v>200647</v>
      </c>
      <c r="H26" s="43">
        <v>202469</v>
      </c>
      <c r="I26" s="43">
        <v>239161</v>
      </c>
      <c r="J26" s="43">
        <v>219095</v>
      </c>
      <c r="K26" s="43">
        <v>274110</v>
      </c>
      <c r="L26" s="43">
        <v>294214</v>
      </c>
      <c r="M26" s="43">
        <v>227913</v>
      </c>
      <c r="N26" s="43">
        <v>223035</v>
      </c>
      <c r="O26" s="43">
        <v>218784</v>
      </c>
      <c r="P26" s="43">
        <v>207437</v>
      </c>
      <c r="Q26" s="43">
        <f>SUM(E26:P26)</f>
        <v>2612951</v>
      </c>
      <c r="R26" s="53"/>
      <c r="S26" s="53"/>
      <c r="T26" s="43">
        <f>SUM($E26:E26)</f>
        <v>153291</v>
      </c>
      <c r="U26" s="43">
        <f>SUM($E26:F26)</f>
        <v>306086</v>
      </c>
      <c r="V26" s="43">
        <f>SUM($E26:G26)</f>
        <v>506733</v>
      </c>
      <c r="W26" s="43">
        <f>SUM($E26:H26)</f>
        <v>709202</v>
      </c>
      <c r="X26" s="43">
        <f>SUM($E26:I26)</f>
        <v>948363</v>
      </c>
      <c r="Y26" s="43">
        <f>SUM($E26:J26)</f>
        <v>1167458</v>
      </c>
      <c r="Z26" s="43">
        <f>SUM($E26:K26)</f>
        <v>1441568</v>
      </c>
      <c r="AA26" s="43">
        <f>SUM($E26:L26)</f>
        <v>1735782</v>
      </c>
      <c r="AB26" s="43">
        <f>SUM($E26:M26)</f>
        <v>1963695</v>
      </c>
      <c r="AC26" s="43">
        <f>SUM($E26:N26)</f>
        <v>2186730</v>
      </c>
      <c r="AD26" s="43">
        <f>SUM($E26:O26)</f>
        <v>2405514</v>
      </c>
      <c r="AE26" s="43">
        <f>SUM($E26:P26)</f>
        <v>2612951</v>
      </c>
      <c r="AF26" s="164"/>
      <c r="AG26" s="43">
        <f t="shared" si="0"/>
        <v>1735782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52876</v>
      </c>
      <c r="F27" s="43">
        <v>51276</v>
      </c>
      <c r="G27" s="43">
        <v>55784</v>
      </c>
      <c r="H27" s="43">
        <v>56524</v>
      </c>
      <c r="I27" s="43">
        <v>55658</v>
      </c>
      <c r="J27" s="43">
        <v>57032</v>
      </c>
      <c r="K27" s="43">
        <v>57322</v>
      </c>
      <c r="L27" s="43">
        <v>57790</v>
      </c>
      <c r="M27" s="43">
        <v>59744</v>
      </c>
      <c r="N27" s="43">
        <v>60928</v>
      </c>
      <c r="O27" s="43">
        <v>55474</v>
      </c>
      <c r="P27" s="43">
        <v>54504</v>
      </c>
      <c r="Q27" s="43">
        <f>SUM(E27:P27)</f>
        <v>674912</v>
      </c>
      <c r="R27" s="28"/>
      <c r="S27" s="28"/>
      <c r="T27" s="43">
        <f>SUM($E27:E27)</f>
        <v>52876</v>
      </c>
      <c r="U27" s="43">
        <f>SUM($E27:F27)</f>
        <v>104152</v>
      </c>
      <c r="V27" s="43">
        <f>SUM($E27:G27)</f>
        <v>159936</v>
      </c>
      <c r="W27" s="43">
        <f>SUM($E27:H27)</f>
        <v>216460</v>
      </c>
      <c r="X27" s="43">
        <f>SUM($E27:I27)</f>
        <v>272118</v>
      </c>
      <c r="Y27" s="43">
        <f>SUM($E27:J27)</f>
        <v>329150</v>
      </c>
      <c r="Z27" s="43">
        <f>SUM($E27:K27)</f>
        <v>386472</v>
      </c>
      <c r="AA27" s="43">
        <f>SUM($E27:L27)</f>
        <v>444262</v>
      </c>
      <c r="AB27" s="43">
        <f>SUM($E27:M27)</f>
        <v>504006</v>
      </c>
      <c r="AC27" s="43">
        <f>SUM($E27:N27)</f>
        <v>564934</v>
      </c>
      <c r="AD27" s="43">
        <f>SUM($E27:O27)</f>
        <v>620408</v>
      </c>
      <c r="AE27" s="43">
        <f>SUM($E27:P27)</f>
        <v>674912</v>
      </c>
      <c r="AF27" s="164"/>
      <c r="AG27" s="43">
        <f t="shared" si="0"/>
        <v>444262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334</v>
      </c>
      <c r="F28" s="43">
        <v>364</v>
      </c>
      <c r="G28" s="43">
        <v>418</v>
      </c>
      <c r="H28" s="43">
        <v>582</v>
      </c>
      <c r="I28" s="43">
        <v>660</v>
      </c>
      <c r="J28" s="43">
        <v>382</v>
      </c>
      <c r="K28" s="43">
        <v>458</v>
      </c>
      <c r="L28" s="43">
        <v>428</v>
      </c>
      <c r="M28" s="43">
        <v>414</v>
      </c>
      <c r="N28" s="43">
        <v>426</v>
      </c>
      <c r="O28" s="43">
        <v>490</v>
      </c>
      <c r="P28" s="43">
        <v>320</v>
      </c>
      <c r="Q28" s="43">
        <f>SUM(E28:P28)</f>
        <v>5276</v>
      </c>
      <c r="R28" s="28"/>
      <c r="S28" s="28"/>
      <c r="T28" s="43">
        <f>SUM($E28:E28)</f>
        <v>334</v>
      </c>
      <c r="U28" s="43">
        <f>SUM($E28:F28)</f>
        <v>698</v>
      </c>
      <c r="V28" s="43">
        <f>SUM($E28:G28)</f>
        <v>1116</v>
      </c>
      <c r="W28" s="43">
        <f>SUM($E28:H28)</f>
        <v>1698</v>
      </c>
      <c r="X28" s="43">
        <f>SUM($E28:I28)</f>
        <v>2358</v>
      </c>
      <c r="Y28" s="43">
        <f>SUM($E28:J28)</f>
        <v>2740</v>
      </c>
      <c r="Z28" s="43">
        <f>SUM($E28:K28)</f>
        <v>3198</v>
      </c>
      <c r="AA28" s="43">
        <f>SUM($E28:L28)</f>
        <v>3626</v>
      </c>
      <c r="AB28" s="43">
        <f>SUM($E28:M28)</f>
        <v>4040</v>
      </c>
      <c r="AC28" s="43">
        <f>SUM($E28:N28)</f>
        <v>4466</v>
      </c>
      <c r="AD28" s="43">
        <f>SUM($E28:O28)</f>
        <v>4956</v>
      </c>
      <c r="AE28" s="43">
        <f>SUM($E28:P28)</f>
        <v>5276</v>
      </c>
      <c r="AF28" s="164"/>
      <c r="AG28" s="43">
        <f t="shared" si="0"/>
        <v>3626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206501</v>
      </c>
      <c r="F29" s="43">
        <f t="shared" si="7"/>
        <v>204435</v>
      </c>
      <c r="G29" s="43">
        <f t="shared" si="7"/>
        <v>256849</v>
      </c>
      <c r="H29" s="43">
        <f t="shared" si="7"/>
        <v>259575</v>
      </c>
      <c r="I29" s="43">
        <f t="shared" si="7"/>
        <v>295479</v>
      </c>
      <c r="J29" s="43">
        <f t="shared" si="7"/>
        <v>276509</v>
      </c>
      <c r="K29" s="43">
        <f t="shared" si="7"/>
        <v>331890</v>
      </c>
      <c r="L29" s="43">
        <f t="shared" si="7"/>
        <v>352432</v>
      </c>
      <c r="M29" s="43">
        <f t="shared" si="7"/>
        <v>288071</v>
      </c>
      <c r="N29" s="43">
        <f t="shared" si="7"/>
        <v>284389</v>
      </c>
      <c r="O29" s="43">
        <f t="shared" si="7"/>
        <v>274748</v>
      </c>
      <c r="P29" s="43">
        <f t="shared" si="7"/>
        <v>262261</v>
      </c>
      <c r="Q29" s="43">
        <f t="shared" si="7"/>
        <v>3293139</v>
      </c>
      <c r="R29" s="28"/>
      <c r="S29" s="28"/>
      <c r="T29" s="43">
        <f t="shared" ref="T29:AE29" si="8">SUM(T26:T28)</f>
        <v>206501</v>
      </c>
      <c r="U29" s="43">
        <f t="shared" si="8"/>
        <v>410936</v>
      </c>
      <c r="V29" s="43">
        <f t="shared" si="8"/>
        <v>667785</v>
      </c>
      <c r="W29" s="43">
        <f t="shared" si="8"/>
        <v>927360</v>
      </c>
      <c r="X29" s="43">
        <f t="shared" si="8"/>
        <v>1222839</v>
      </c>
      <c r="Y29" s="43">
        <f t="shared" si="8"/>
        <v>1499348</v>
      </c>
      <c r="Z29" s="43">
        <f t="shared" si="8"/>
        <v>1831238</v>
      </c>
      <c r="AA29" s="43">
        <f t="shared" si="8"/>
        <v>2183670</v>
      </c>
      <c r="AB29" s="43">
        <f t="shared" si="8"/>
        <v>2471741</v>
      </c>
      <c r="AC29" s="43">
        <f t="shared" si="8"/>
        <v>2756130</v>
      </c>
      <c r="AD29" s="43">
        <f t="shared" si="8"/>
        <v>3030878</v>
      </c>
      <c r="AE29" s="43">
        <f t="shared" si="8"/>
        <v>3293139</v>
      </c>
      <c r="AF29" s="164"/>
      <c r="AG29" s="43">
        <f t="shared" si="0"/>
        <v>2183670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161021</v>
      </c>
      <c r="F31" s="43">
        <v>148601</v>
      </c>
      <c r="G31" s="43">
        <v>207494</v>
      </c>
      <c r="H31" s="43">
        <v>211568</v>
      </c>
      <c r="I31" s="43">
        <v>234004</v>
      </c>
      <c r="J31" s="43">
        <v>227914</v>
      </c>
      <c r="K31" s="43">
        <v>290065</v>
      </c>
      <c r="L31" s="43">
        <v>306040</v>
      </c>
      <c r="M31" s="43">
        <v>238963</v>
      </c>
      <c r="N31" s="43">
        <v>231416</v>
      </c>
      <c r="O31" s="43">
        <v>237569</v>
      </c>
      <c r="P31" s="43">
        <v>220426</v>
      </c>
      <c r="Q31" s="43">
        <f>SUM(E31:P31)</f>
        <v>2715081</v>
      </c>
      <c r="R31" s="53"/>
      <c r="S31" s="53"/>
      <c r="T31" s="43">
        <f>SUM($E31:E31)</f>
        <v>161021</v>
      </c>
      <c r="U31" s="43">
        <f>SUM($E31:F31)</f>
        <v>309622</v>
      </c>
      <c r="V31" s="43">
        <f>SUM($E31:G31)</f>
        <v>517116</v>
      </c>
      <c r="W31" s="43">
        <f>SUM($E31:H31)</f>
        <v>728684</v>
      </c>
      <c r="X31" s="43">
        <f>SUM($E31:I31)</f>
        <v>962688</v>
      </c>
      <c r="Y31" s="43">
        <f>SUM($E31:J31)</f>
        <v>1190602</v>
      </c>
      <c r="Z31" s="43">
        <f>SUM($E31:K31)</f>
        <v>1480667</v>
      </c>
      <c r="AA31" s="43">
        <f>SUM($E31:L31)</f>
        <v>1786707</v>
      </c>
      <c r="AB31" s="43">
        <f>SUM($E31:M31)</f>
        <v>2025670</v>
      </c>
      <c r="AC31" s="43">
        <f>SUM($E31:N31)</f>
        <v>2257086</v>
      </c>
      <c r="AD31" s="43">
        <f>SUM($E31:O31)</f>
        <v>2494655</v>
      </c>
      <c r="AE31" s="43">
        <f>SUM($E31:P31)</f>
        <v>2715081</v>
      </c>
      <c r="AF31" s="164"/>
      <c r="AG31" s="43">
        <f t="shared" si="0"/>
        <v>1786707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52352</v>
      </c>
      <c r="F32" s="43">
        <v>51160</v>
      </c>
      <c r="G32" s="43">
        <v>60796</v>
      </c>
      <c r="H32" s="43">
        <v>58990</v>
      </c>
      <c r="I32" s="43">
        <v>58636</v>
      </c>
      <c r="J32" s="43">
        <v>60534</v>
      </c>
      <c r="K32" s="43">
        <v>55412</v>
      </c>
      <c r="L32" s="43">
        <v>56542</v>
      </c>
      <c r="M32" s="43">
        <v>57632</v>
      </c>
      <c r="N32" s="43">
        <v>57042</v>
      </c>
      <c r="O32" s="43">
        <v>57264</v>
      </c>
      <c r="P32" s="43">
        <v>53306</v>
      </c>
      <c r="Q32" s="43">
        <f>SUM(E32:P32)</f>
        <v>679666</v>
      </c>
      <c r="R32" s="28"/>
      <c r="S32" s="28"/>
      <c r="T32" s="43">
        <f>SUM($E32:E32)</f>
        <v>52352</v>
      </c>
      <c r="U32" s="43">
        <f>SUM($E32:F32)</f>
        <v>103512</v>
      </c>
      <c r="V32" s="43">
        <f>SUM($E32:G32)</f>
        <v>164308</v>
      </c>
      <c r="W32" s="43">
        <f>SUM($E32:H32)</f>
        <v>223298</v>
      </c>
      <c r="X32" s="43">
        <f>SUM($E32:I32)</f>
        <v>281934</v>
      </c>
      <c r="Y32" s="43">
        <f>SUM($E32:J32)</f>
        <v>342468</v>
      </c>
      <c r="Z32" s="43">
        <f>SUM($E32:K32)</f>
        <v>397880</v>
      </c>
      <c r="AA32" s="43">
        <f>SUM($E32:L32)</f>
        <v>454422</v>
      </c>
      <c r="AB32" s="43">
        <f>SUM($E32:M32)</f>
        <v>512054</v>
      </c>
      <c r="AC32" s="43">
        <f>SUM($E32:N32)</f>
        <v>569096</v>
      </c>
      <c r="AD32" s="43">
        <f>SUM($E32:O32)</f>
        <v>626360</v>
      </c>
      <c r="AE32" s="43">
        <f>SUM($E32:P32)</f>
        <v>679666</v>
      </c>
      <c r="AF32" s="164"/>
      <c r="AG32" s="43">
        <f t="shared" si="0"/>
        <v>454422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212</v>
      </c>
      <c r="F33" s="43">
        <v>178</v>
      </c>
      <c r="G33" s="43">
        <v>316</v>
      </c>
      <c r="H33" s="43">
        <v>482</v>
      </c>
      <c r="I33" s="43">
        <v>512</v>
      </c>
      <c r="J33" s="43">
        <v>490</v>
      </c>
      <c r="K33" s="43">
        <v>514</v>
      </c>
      <c r="L33" s="43">
        <v>592</v>
      </c>
      <c r="M33" s="43">
        <v>472</v>
      </c>
      <c r="N33" s="43">
        <v>478</v>
      </c>
      <c r="O33" s="43">
        <v>480</v>
      </c>
      <c r="P33" s="43">
        <v>376</v>
      </c>
      <c r="Q33" s="43">
        <f>SUM(E33:P33)</f>
        <v>5102</v>
      </c>
      <c r="R33" s="28"/>
      <c r="S33" s="28"/>
      <c r="T33" s="43">
        <f>SUM($E33:E33)</f>
        <v>212</v>
      </c>
      <c r="U33" s="43">
        <f>SUM($E33:F33)</f>
        <v>390</v>
      </c>
      <c r="V33" s="43">
        <f>SUM($E33:G33)</f>
        <v>706</v>
      </c>
      <c r="W33" s="43">
        <f>SUM($E33:H33)</f>
        <v>1188</v>
      </c>
      <c r="X33" s="43">
        <f>SUM($E33:I33)</f>
        <v>1700</v>
      </c>
      <c r="Y33" s="43">
        <f>SUM($E33:J33)</f>
        <v>2190</v>
      </c>
      <c r="Z33" s="43">
        <f>SUM($E33:K33)</f>
        <v>2704</v>
      </c>
      <c r="AA33" s="43">
        <f>SUM($E33:L33)</f>
        <v>3296</v>
      </c>
      <c r="AB33" s="43">
        <f>SUM($E33:M33)</f>
        <v>3768</v>
      </c>
      <c r="AC33" s="43">
        <f>SUM($E33:N33)</f>
        <v>4246</v>
      </c>
      <c r="AD33" s="43">
        <f>SUM($E33:O33)</f>
        <v>4726</v>
      </c>
      <c r="AE33" s="43">
        <f>SUM($E33:P33)</f>
        <v>5102</v>
      </c>
      <c r="AF33" s="164"/>
      <c r="AG33" s="43">
        <f t="shared" si="0"/>
        <v>3296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213585</v>
      </c>
      <c r="F34" s="43">
        <f t="shared" si="9"/>
        <v>199939</v>
      </c>
      <c r="G34" s="43">
        <f t="shared" si="9"/>
        <v>268606</v>
      </c>
      <c r="H34" s="43">
        <f t="shared" si="9"/>
        <v>271040</v>
      </c>
      <c r="I34" s="43">
        <f t="shared" si="9"/>
        <v>293152</v>
      </c>
      <c r="J34" s="43">
        <f t="shared" si="9"/>
        <v>288938</v>
      </c>
      <c r="K34" s="43">
        <f t="shared" si="9"/>
        <v>345991</v>
      </c>
      <c r="L34" s="43">
        <f t="shared" si="9"/>
        <v>363174</v>
      </c>
      <c r="M34" s="43">
        <f t="shared" si="9"/>
        <v>297067</v>
      </c>
      <c r="N34" s="43">
        <f t="shared" si="9"/>
        <v>288936</v>
      </c>
      <c r="O34" s="43">
        <f t="shared" si="9"/>
        <v>295313</v>
      </c>
      <c r="P34" s="43">
        <f t="shared" si="9"/>
        <v>274108</v>
      </c>
      <c r="Q34" s="43">
        <f t="shared" si="9"/>
        <v>3399849</v>
      </c>
      <c r="R34" s="28"/>
      <c r="S34" s="28"/>
      <c r="T34" s="43">
        <f t="shared" ref="T34:AE34" si="10">SUM(T31:T33)</f>
        <v>213585</v>
      </c>
      <c r="U34" s="43">
        <f t="shared" si="10"/>
        <v>413524</v>
      </c>
      <c r="V34" s="43">
        <f t="shared" si="10"/>
        <v>682130</v>
      </c>
      <c r="W34" s="43">
        <f t="shared" si="10"/>
        <v>953170</v>
      </c>
      <c r="X34" s="43">
        <f t="shared" si="10"/>
        <v>1246322</v>
      </c>
      <c r="Y34" s="43">
        <f t="shared" si="10"/>
        <v>1535260</v>
      </c>
      <c r="Z34" s="43">
        <f t="shared" si="10"/>
        <v>1881251</v>
      </c>
      <c r="AA34" s="43">
        <f t="shared" si="10"/>
        <v>2244425</v>
      </c>
      <c r="AB34" s="43">
        <f t="shared" si="10"/>
        <v>2541492</v>
      </c>
      <c r="AC34" s="43">
        <f t="shared" si="10"/>
        <v>2830428</v>
      </c>
      <c r="AD34" s="43">
        <f t="shared" si="10"/>
        <v>3125741</v>
      </c>
      <c r="AE34" s="43">
        <f t="shared" si="10"/>
        <v>3399849</v>
      </c>
      <c r="AF34" s="164"/>
      <c r="AG34" s="43">
        <f t="shared" si="0"/>
        <v>2244425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174190</v>
      </c>
      <c r="F36" s="43">
        <v>168345</v>
      </c>
      <c r="G36" s="43">
        <v>227056</v>
      </c>
      <c r="H36" s="43">
        <v>249558</v>
      </c>
      <c r="I36" s="43">
        <v>275114</v>
      </c>
      <c r="J36" s="43">
        <v>271956</v>
      </c>
      <c r="K36" s="43">
        <v>326196</v>
      </c>
      <c r="L36" s="43">
        <v>330528</v>
      </c>
      <c r="M36" s="43">
        <v>279442</v>
      </c>
      <c r="N36" s="43">
        <v>271596</v>
      </c>
      <c r="O36" s="43">
        <v>258229</v>
      </c>
      <c r="P36" s="43">
        <v>259724</v>
      </c>
      <c r="Q36" s="43">
        <f>SUM(E36:P36)</f>
        <v>3091934</v>
      </c>
      <c r="R36" s="53"/>
      <c r="S36" s="53"/>
      <c r="T36" s="43">
        <f>SUM($E36:E36)</f>
        <v>174190</v>
      </c>
      <c r="U36" s="43">
        <f>SUM($E36:F36)</f>
        <v>342535</v>
      </c>
      <c r="V36" s="43">
        <f>SUM($E36:G36)</f>
        <v>569591</v>
      </c>
      <c r="W36" s="43">
        <f>SUM($E36:H36)</f>
        <v>819149</v>
      </c>
      <c r="X36" s="43">
        <f>SUM($E36:I36)</f>
        <v>1094263</v>
      </c>
      <c r="Y36" s="43">
        <f>SUM($E36:J36)</f>
        <v>1366219</v>
      </c>
      <c r="Z36" s="43">
        <f>SUM($E36:K36)</f>
        <v>1692415</v>
      </c>
      <c r="AA36" s="43">
        <f>SUM($E36:L36)</f>
        <v>2022943</v>
      </c>
      <c r="AB36" s="43">
        <f>SUM($E36:M36)</f>
        <v>2302385</v>
      </c>
      <c r="AC36" s="43">
        <f>SUM($E36:N36)</f>
        <v>2573981</v>
      </c>
      <c r="AD36" s="43">
        <f>SUM($E36:O36)</f>
        <v>2832210</v>
      </c>
      <c r="AE36" s="43">
        <f>SUM($E36:P36)</f>
        <v>3091934</v>
      </c>
      <c r="AF36" s="164"/>
      <c r="AG36" s="43">
        <f t="shared" si="0"/>
        <v>2022943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53102</v>
      </c>
      <c r="F37" s="43">
        <v>51540</v>
      </c>
      <c r="G37" s="43">
        <v>62818</v>
      </c>
      <c r="H37" s="43">
        <v>58094</v>
      </c>
      <c r="I37" s="43">
        <v>61204</v>
      </c>
      <c r="J37" s="43">
        <v>63116</v>
      </c>
      <c r="K37" s="43">
        <v>55942</v>
      </c>
      <c r="L37" s="43">
        <v>61406</v>
      </c>
      <c r="M37" s="43">
        <v>60628</v>
      </c>
      <c r="N37" s="43">
        <v>58528</v>
      </c>
      <c r="O37" s="43">
        <v>59106</v>
      </c>
      <c r="P37" s="43">
        <v>53794</v>
      </c>
      <c r="Q37" s="43">
        <f>SUM(E37:P37)</f>
        <v>699278</v>
      </c>
      <c r="R37" s="28"/>
      <c r="S37" s="28"/>
      <c r="T37" s="43">
        <f>SUM($E37:E37)</f>
        <v>53102</v>
      </c>
      <c r="U37" s="43">
        <f>SUM($E37:F37)</f>
        <v>104642</v>
      </c>
      <c r="V37" s="43">
        <f>SUM($E37:G37)</f>
        <v>167460</v>
      </c>
      <c r="W37" s="43">
        <f>SUM($E37:H37)</f>
        <v>225554</v>
      </c>
      <c r="X37" s="43">
        <f>SUM($E37:I37)</f>
        <v>286758</v>
      </c>
      <c r="Y37" s="43">
        <f>SUM($E37:J37)</f>
        <v>349874</v>
      </c>
      <c r="Z37" s="43">
        <f>SUM($E37:K37)</f>
        <v>405816</v>
      </c>
      <c r="AA37" s="43">
        <f>SUM($E37:L37)</f>
        <v>467222</v>
      </c>
      <c r="AB37" s="43">
        <f>SUM($E37:M37)</f>
        <v>527850</v>
      </c>
      <c r="AC37" s="43">
        <f>SUM($E37:N37)</f>
        <v>586378</v>
      </c>
      <c r="AD37" s="43">
        <f>SUM($E37:O37)</f>
        <v>645484</v>
      </c>
      <c r="AE37" s="43">
        <f>SUM($E37:P37)</f>
        <v>699278</v>
      </c>
      <c r="AF37" s="164"/>
      <c r="AG37" s="43">
        <f t="shared" si="0"/>
        <v>467222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228</v>
      </c>
      <c r="F38" s="43">
        <v>218</v>
      </c>
      <c r="G38" s="43">
        <v>306</v>
      </c>
      <c r="H38" s="43">
        <v>444</v>
      </c>
      <c r="I38" s="43">
        <v>800</v>
      </c>
      <c r="J38" s="43">
        <v>558</v>
      </c>
      <c r="K38" s="43">
        <v>884</v>
      </c>
      <c r="L38" s="43">
        <v>792</v>
      </c>
      <c r="M38" s="43">
        <v>726</v>
      </c>
      <c r="N38" s="43">
        <v>764</v>
      </c>
      <c r="O38" s="43">
        <v>662</v>
      </c>
      <c r="P38" s="43">
        <v>510</v>
      </c>
      <c r="Q38" s="43">
        <f>SUM(E38:P38)</f>
        <v>6892</v>
      </c>
      <c r="R38" s="28"/>
      <c r="S38" s="28"/>
      <c r="T38" s="43">
        <f>SUM($E38:E38)</f>
        <v>228</v>
      </c>
      <c r="U38" s="43">
        <f>SUM($E38:F38)</f>
        <v>446</v>
      </c>
      <c r="V38" s="43">
        <f>SUM($E38:G38)</f>
        <v>752</v>
      </c>
      <c r="W38" s="43">
        <f>SUM($E38:H38)</f>
        <v>1196</v>
      </c>
      <c r="X38" s="43">
        <f>SUM($E38:I38)</f>
        <v>1996</v>
      </c>
      <c r="Y38" s="43">
        <f>SUM($E38:J38)</f>
        <v>2554</v>
      </c>
      <c r="Z38" s="43">
        <f>SUM($E38:K38)</f>
        <v>3438</v>
      </c>
      <c r="AA38" s="43">
        <f>SUM($E38:L38)</f>
        <v>4230</v>
      </c>
      <c r="AB38" s="43">
        <f>SUM($E38:M38)</f>
        <v>4956</v>
      </c>
      <c r="AC38" s="43">
        <f>SUM($E38:N38)</f>
        <v>5720</v>
      </c>
      <c r="AD38" s="43">
        <f>SUM($E38:O38)</f>
        <v>6382</v>
      </c>
      <c r="AE38" s="43">
        <f>SUM($E38:P38)</f>
        <v>6892</v>
      </c>
      <c r="AF38" s="164"/>
      <c r="AG38" s="43">
        <f t="shared" si="0"/>
        <v>4230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227520</v>
      </c>
      <c r="F39" s="43">
        <f t="shared" si="11"/>
        <v>220103</v>
      </c>
      <c r="G39" s="43">
        <f t="shared" si="11"/>
        <v>290180</v>
      </c>
      <c r="H39" s="43">
        <f t="shared" si="11"/>
        <v>308096</v>
      </c>
      <c r="I39" s="43">
        <f t="shared" si="11"/>
        <v>337118</v>
      </c>
      <c r="J39" s="43">
        <f t="shared" si="11"/>
        <v>335630</v>
      </c>
      <c r="K39" s="43">
        <f t="shared" si="11"/>
        <v>383022</v>
      </c>
      <c r="L39" s="43">
        <f t="shared" si="11"/>
        <v>392726</v>
      </c>
      <c r="M39" s="43">
        <f t="shared" si="11"/>
        <v>340796</v>
      </c>
      <c r="N39" s="43">
        <f t="shared" si="11"/>
        <v>330888</v>
      </c>
      <c r="O39" s="43">
        <f t="shared" si="11"/>
        <v>317997</v>
      </c>
      <c r="P39" s="43">
        <f t="shared" si="11"/>
        <v>314028</v>
      </c>
      <c r="Q39" s="43">
        <f t="shared" si="11"/>
        <v>3798104</v>
      </c>
      <c r="R39" s="28"/>
      <c r="S39" s="28"/>
      <c r="T39" s="43">
        <f t="shared" ref="T39:AE39" si="12">SUM(T36:T38)</f>
        <v>227520</v>
      </c>
      <c r="U39" s="43">
        <f t="shared" si="12"/>
        <v>447623</v>
      </c>
      <c r="V39" s="43">
        <f t="shared" si="12"/>
        <v>737803</v>
      </c>
      <c r="W39" s="43">
        <f t="shared" si="12"/>
        <v>1045899</v>
      </c>
      <c r="X39" s="43">
        <f t="shared" si="12"/>
        <v>1383017</v>
      </c>
      <c r="Y39" s="43">
        <f t="shared" si="12"/>
        <v>1718647</v>
      </c>
      <c r="Z39" s="43">
        <f t="shared" si="12"/>
        <v>2101669</v>
      </c>
      <c r="AA39" s="43">
        <f t="shared" si="12"/>
        <v>2494395</v>
      </c>
      <c r="AB39" s="43">
        <f t="shared" si="12"/>
        <v>2835191</v>
      </c>
      <c r="AC39" s="43">
        <f t="shared" si="12"/>
        <v>3166079</v>
      </c>
      <c r="AD39" s="43">
        <f t="shared" si="12"/>
        <v>3484076</v>
      </c>
      <c r="AE39" s="43">
        <f t="shared" si="12"/>
        <v>3798104</v>
      </c>
      <c r="AF39" s="164"/>
      <c r="AG39" s="43">
        <f t="shared" si="0"/>
        <v>2494395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202929</v>
      </c>
      <c r="F41" s="43">
        <v>199335</v>
      </c>
      <c r="G41" s="43">
        <v>253919</v>
      </c>
      <c r="H41" s="43">
        <v>258441</v>
      </c>
      <c r="I41" s="43">
        <v>277242</v>
      </c>
      <c r="J41" s="43">
        <v>277082</v>
      </c>
      <c r="K41" s="43">
        <v>328557</v>
      </c>
      <c r="L41" s="43">
        <v>350530</v>
      </c>
      <c r="M41" s="43">
        <v>281974</v>
      </c>
      <c r="N41" s="43">
        <v>252886</v>
      </c>
      <c r="O41" s="43">
        <v>248386</v>
      </c>
      <c r="P41" s="43">
        <v>247512</v>
      </c>
      <c r="Q41" s="43">
        <f>SUM(E41:P41)</f>
        <v>3178793</v>
      </c>
      <c r="R41" s="53"/>
      <c r="S41" s="53"/>
      <c r="T41" s="43">
        <f>SUM($E41:E41)</f>
        <v>202929</v>
      </c>
      <c r="U41" s="43">
        <f>SUM($E41:F41)</f>
        <v>402264</v>
      </c>
      <c r="V41" s="43">
        <f>SUM($E41:G41)</f>
        <v>656183</v>
      </c>
      <c r="W41" s="43">
        <f>SUM($E41:H41)</f>
        <v>914624</v>
      </c>
      <c r="X41" s="43">
        <f>SUM($E41:I41)</f>
        <v>1191866</v>
      </c>
      <c r="Y41" s="43">
        <f>SUM($E41:J41)</f>
        <v>1468948</v>
      </c>
      <c r="Z41" s="43">
        <f>SUM($E41:K41)</f>
        <v>1797505</v>
      </c>
      <c r="AA41" s="43">
        <f>SUM($E41:L41)</f>
        <v>2148035</v>
      </c>
      <c r="AB41" s="43">
        <f>SUM($E41:M41)</f>
        <v>2430009</v>
      </c>
      <c r="AC41" s="43">
        <f>SUM($E41:N41)</f>
        <v>2682895</v>
      </c>
      <c r="AD41" s="43">
        <f>SUM($E41:O41)</f>
        <v>2931281</v>
      </c>
      <c r="AE41" s="43">
        <f>SUM($E41:P41)</f>
        <v>3178793</v>
      </c>
      <c r="AF41" s="164"/>
      <c r="AG41" s="43">
        <f t="shared" si="0"/>
        <v>2148035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54946</v>
      </c>
      <c r="F42" s="43">
        <v>55468</v>
      </c>
      <c r="G42" s="43">
        <v>60698</v>
      </c>
      <c r="H42" s="43">
        <v>56750</v>
      </c>
      <c r="I42" s="43">
        <v>62186</v>
      </c>
      <c r="J42" s="43">
        <v>60834</v>
      </c>
      <c r="K42" s="43">
        <v>56672</v>
      </c>
      <c r="L42" s="43">
        <v>60084</v>
      </c>
      <c r="M42" s="43">
        <v>55084</v>
      </c>
      <c r="N42" s="43">
        <v>59042</v>
      </c>
      <c r="O42" s="43">
        <v>58492</v>
      </c>
      <c r="P42" s="43">
        <v>48922</v>
      </c>
      <c r="Q42" s="43">
        <f>SUM(E42:P42)</f>
        <v>689178</v>
      </c>
      <c r="R42" s="28"/>
      <c r="S42" s="28"/>
      <c r="T42" s="43">
        <f>SUM($E42:E42)</f>
        <v>54946</v>
      </c>
      <c r="U42" s="43">
        <f>SUM($E42:F42)</f>
        <v>110414</v>
      </c>
      <c r="V42" s="43">
        <f>SUM($E42:G42)</f>
        <v>171112</v>
      </c>
      <c r="W42" s="43">
        <f>SUM($E42:H42)</f>
        <v>227862</v>
      </c>
      <c r="X42" s="43">
        <f>SUM($E42:I42)</f>
        <v>290048</v>
      </c>
      <c r="Y42" s="43">
        <f>SUM($E42:J42)</f>
        <v>350882</v>
      </c>
      <c r="Z42" s="43">
        <f>SUM($E42:K42)</f>
        <v>407554</v>
      </c>
      <c r="AA42" s="43">
        <f>SUM($E42:L42)</f>
        <v>467638</v>
      </c>
      <c r="AB42" s="43">
        <f>SUM($E42:M42)</f>
        <v>522722</v>
      </c>
      <c r="AC42" s="43">
        <f>SUM($E42:N42)</f>
        <v>581764</v>
      </c>
      <c r="AD42" s="43">
        <f>SUM($E42:O42)</f>
        <v>640256</v>
      </c>
      <c r="AE42" s="43">
        <f>SUM($E42:P42)</f>
        <v>689178</v>
      </c>
      <c r="AF42" s="164"/>
      <c r="AG42" s="43">
        <f t="shared" si="0"/>
        <v>467638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340</v>
      </c>
      <c r="F43" s="43">
        <v>432</v>
      </c>
      <c r="G43" s="43">
        <v>524</v>
      </c>
      <c r="H43" s="43">
        <v>656</v>
      </c>
      <c r="I43" s="43">
        <v>872</v>
      </c>
      <c r="J43" s="43">
        <v>704</v>
      </c>
      <c r="K43" s="43">
        <v>868</v>
      </c>
      <c r="L43" s="43">
        <v>832</v>
      </c>
      <c r="M43" s="43">
        <v>840</v>
      </c>
      <c r="N43" s="43">
        <v>822</v>
      </c>
      <c r="O43" s="43">
        <v>594</v>
      </c>
      <c r="P43" s="43">
        <v>442</v>
      </c>
      <c r="Q43" s="43">
        <f>SUM(E43:P43)</f>
        <v>7926</v>
      </c>
      <c r="R43" s="28"/>
      <c r="S43" s="28"/>
      <c r="T43" s="43">
        <f>SUM($E43:E43)</f>
        <v>340</v>
      </c>
      <c r="U43" s="43">
        <f>SUM($E43:F43)</f>
        <v>772</v>
      </c>
      <c r="V43" s="43">
        <f>SUM($E43:G43)</f>
        <v>1296</v>
      </c>
      <c r="W43" s="43">
        <f>SUM($E43:H43)</f>
        <v>1952</v>
      </c>
      <c r="X43" s="43">
        <f>SUM($E43:I43)</f>
        <v>2824</v>
      </c>
      <c r="Y43" s="43">
        <f>SUM($E43:J43)</f>
        <v>3528</v>
      </c>
      <c r="Z43" s="43">
        <f>SUM($E43:K43)</f>
        <v>4396</v>
      </c>
      <c r="AA43" s="43">
        <f>SUM($E43:L43)</f>
        <v>5228</v>
      </c>
      <c r="AB43" s="43">
        <f>SUM($E43:M43)</f>
        <v>6068</v>
      </c>
      <c r="AC43" s="43">
        <f>SUM($E43:N43)</f>
        <v>6890</v>
      </c>
      <c r="AD43" s="43">
        <f>SUM($E43:O43)</f>
        <v>7484</v>
      </c>
      <c r="AE43" s="43">
        <f>SUM($E43:P43)</f>
        <v>7926</v>
      </c>
      <c r="AF43" s="164"/>
      <c r="AG43" s="43">
        <f t="shared" si="0"/>
        <v>5228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258215</v>
      </c>
      <c r="F44" s="43">
        <f t="shared" si="13"/>
        <v>255235</v>
      </c>
      <c r="G44" s="43">
        <f t="shared" si="13"/>
        <v>315141</v>
      </c>
      <c r="H44" s="43">
        <f t="shared" si="13"/>
        <v>315847</v>
      </c>
      <c r="I44" s="43">
        <f t="shared" si="13"/>
        <v>340300</v>
      </c>
      <c r="J44" s="43">
        <f t="shared" si="13"/>
        <v>338620</v>
      </c>
      <c r="K44" s="43">
        <f t="shared" si="13"/>
        <v>386097</v>
      </c>
      <c r="L44" s="43">
        <f t="shared" si="13"/>
        <v>411446</v>
      </c>
      <c r="M44" s="43">
        <f t="shared" si="13"/>
        <v>337898</v>
      </c>
      <c r="N44" s="43">
        <f t="shared" si="13"/>
        <v>312750</v>
      </c>
      <c r="O44" s="43">
        <f t="shared" si="13"/>
        <v>307472</v>
      </c>
      <c r="P44" s="43">
        <f t="shared" si="13"/>
        <v>296876</v>
      </c>
      <c r="Q44" s="43">
        <f t="shared" si="13"/>
        <v>3875897</v>
      </c>
      <c r="R44" s="28"/>
      <c r="S44" s="28"/>
      <c r="T44" s="43">
        <f t="shared" ref="T44:AE44" si="14">SUM(T41:T43)</f>
        <v>258215</v>
      </c>
      <c r="U44" s="43">
        <f t="shared" si="14"/>
        <v>513450</v>
      </c>
      <c r="V44" s="43">
        <f t="shared" si="14"/>
        <v>828591</v>
      </c>
      <c r="W44" s="43">
        <f t="shared" si="14"/>
        <v>1144438</v>
      </c>
      <c r="X44" s="43">
        <f t="shared" si="14"/>
        <v>1484738</v>
      </c>
      <c r="Y44" s="43">
        <f t="shared" si="14"/>
        <v>1823358</v>
      </c>
      <c r="Z44" s="43">
        <f t="shared" si="14"/>
        <v>2209455</v>
      </c>
      <c r="AA44" s="43">
        <f t="shared" si="14"/>
        <v>2620901</v>
      </c>
      <c r="AB44" s="43">
        <f t="shared" si="14"/>
        <v>2958799</v>
      </c>
      <c r="AC44" s="43">
        <f t="shared" si="14"/>
        <v>3271549</v>
      </c>
      <c r="AD44" s="43">
        <f t="shared" si="14"/>
        <v>3579021</v>
      </c>
      <c r="AE44" s="43">
        <f t="shared" si="14"/>
        <v>3875897</v>
      </c>
      <c r="AF44" s="164"/>
      <c r="AG44" s="43">
        <f t="shared" si="0"/>
        <v>2620901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196473</v>
      </c>
      <c r="F46" s="43">
        <v>184926</v>
      </c>
      <c r="G46" s="43">
        <v>247878</v>
      </c>
      <c r="H46" s="43">
        <v>227132</v>
      </c>
      <c r="I46" s="43">
        <v>252096</v>
      </c>
      <c r="J46" s="43">
        <v>251974</v>
      </c>
      <c r="K46" s="43">
        <v>295863</v>
      </c>
      <c r="L46" s="43">
        <v>314932</v>
      </c>
      <c r="M46" s="43">
        <v>235717</v>
      </c>
      <c r="N46" s="43">
        <v>236663</v>
      </c>
      <c r="O46" s="43">
        <v>232691</v>
      </c>
      <c r="P46" s="43">
        <v>225837</v>
      </c>
      <c r="Q46" s="43">
        <f>SUM(E46:P46)</f>
        <v>2902182</v>
      </c>
      <c r="R46" s="53"/>
      <c r="S46" s="53"/>
      <c r="T46" s="43">
        <f>SUM($E46:E46)</f>
        <v>196473</v>
      </c>
      <c r="U46" s="43">
        <f>SUM($E46:F46)</f>
        <v>381399</v>
      </c>
      <c r="V46" s="43">
        <f>SUM($E46:G46)</f>
        <v>629277</v>
      </c>
      <c r="W46" s="43">
        <f>SUM($E46:H46)</f>
        <v>856409</v>
      </c>
      <c r="X46" s="43">
        <f>SUM($E46:I46)</f>
        <v>1108505</v>
      </c>
      <c r="Y46" s="43">
        <f>SUM($E46:J46)</f>
        <v>1360479</v>
      </c>
      <c r="Z46" s="43">
        <f>SUM($E46:K46)</f>
        <v>1656342</v>
      </c>
      <c r="AA46" s="43">
        <f>SUM($E46:L46)</f>
        <v>1971274</v>
      </c>
      <c r="AB46" s="43">
        <f>SUM($E46:M46)</f>
        <v>2206991</v>
      </c>
      <c r="AC46" s="43">
        <f>SUM($E46:N46)</f>
        <v>2443654</v>
      </c>
      <c r="AD46" s="43">
        <f>SUM($E46:O46)</f>
        <v>2676345</v>
      </c>
      <c r="AE46" s="43">
        <f>SUM($E46:P46)</f>
        <v>2902182</v>
      </c>
      <c r="AF46" s="164"/>
      <c r="AG46" s="43">
        <f t="shared" si="0"/>
        <v>1971274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53676</v>
      </c>
      <c r="F47" s="43">
        <v>49120</v>
      </c>
      <c r="G47" s="43">
        <v>55792</v>
      </c>
      <c r="H47" s="43">
        <v>58196</v>
      </c>
      <c r="I47" s="43">
        <v>60458</v>
      </c>
      <c r="J47" s="43">
        <v>56038</v>
      </c>
      <c r="K47" s="43">
        <v>56816</v>
      </c>
      <c r="L47" s="43">
        <v>59274</v>
      </c>
      <c r="M47" s="43">
        <v>57826</v>
      </c>
      <c r="N47" s="43">
        <v>63630</v>
      </c>
      <c r="O47" s="43">
        <v>57930</v>
      </c>
      <c r="P47" s="43">
        <v>51932</v>
      </c>
      <c r="Q47" s="43">
        <f>SUM(E47:P47)</f>
        <v>680688</v>
      </c>
      <c r="R47" s="28"/>
      <c r="S47" s="28"/>
      <c r="T47" s="43">
        <f>SUM($E47:E47)</f>
        <v>53676</v>
      </c>
      <c r="U47" s="43">
        <f>SUM($E47:F47)</f>
        <v>102796</v>
      </c>
      <c r="V47" s="43">
        <f>SUM($E47:G47)</f>
        <v>158588</v>
      </c>
      <c r="W47" s="43">
        <f>SUM($E47:H47)</f>
        <v>216784</v>
      </c>
      <c r="X47" s="43">
        <f>SUM($E47:I47)</f>
        <v>277242</v>
      </c>
      <c r="Y47" s="43">
        <f>SUM($E47:J47)</f>
        <v>333280</v>
      </c>
      <c r="Z47" s="43">
        <f>SUM($E47:K47)</f>
        <v>390096</v>
      </c>
      <c r="AA47" s="43">
        <f>SUM($E47:L47)</f>
        <v>449370</v>
      </c>
      <c r="AB47" s="43">
        <f>SUM($E47:M47)</f>
        <v>507196</v>
      </c>
      <c r="AC47" s="43">
        <f>SUM($E47:N47)</f>
        <v>570826</v>
      </c>
      <c r="AD47" s="43">
        <f>SUM($E47:O47)</f>
        <v>628756</v>
      </c>
      <c r="AE47" s="43">
        <f>SUM($E47:P47)</f>
        <v>680688</v>
      </c>
      <c r="AF47" s="164"/>
      <c r="AG47" s="43">
        <f t="shared" si="0"/>
        <v>449370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372</v>
      </c>
      <c r="F48" s="43">
        <v>290</v>
      </c>
      <c r="G48" s="43">
        <v>460</v>
      </c>
      <c r="H48" s="43">
        <v>502</v>
      </c>
      <c r="I48" s="43">
        <v>738</v>
      </c>
      <c r="J48" s="43">
        <v>568</v>
      </c>
      <c r="K48" s="43">
        <v>912</v>
      </c>
      <c r="L48" s="43">
        <v>1054</v>
      </c>
      <c r="M48" s="43">
        <v>768</v>
      </c>
      <c r="N48" s="43">
        <v>772</v>
      </c>
      <c r="O48" s="43">
        <v>672</v>
      </c>
      <c r="P48" s="43">
        <v>550</v>
      </c>
      <c r="Q48" s="43">
        <f>SUM(E48:P48)</f>
        <v>7658</v>
      </c>
      <c r="R48" s="28"/>
      <c r="S48" s="28"/>
      <c r="T48" s="43">
        <f>SUM($E48:E48)</f>
        <v>372</v>
      </c>
      <c r="U48" s="43">
        <f>SUM($E48:F48)</f>
        <v>662</v>
      </c>
      <c r="V48" s="43">
        <f>SUM($E48:G48)</f>
        <v>1122</v>
      </c>
      <c r="W48" s="43">
        <f>SUM($E48:H48)</f>
        <v>1624</v>
      </c>
      <c r="X48" s="43">
        <f>SUM($E48:I48)</f>
        <v>2362</v>
      </c>
      <c r="Y48" s="43">
        <f>SUM($E48:J48)</f>
        <v>2930</v>
      </c>
      <c r="Z48" s="43">
        <f>SUM($E48:K48)</f>
        <v>3842</v>
      </c>
      <c r="AA48" s="43">
        <f>SUM($E48:L48)</f>
        <v>4896</v>
      </c>
      <c r="AB48" s="43">
        <f>SUM($E48:M48)</f>
        <v>5664</v>
      </c>
      <c r="AC48" s="43">
        <f>SUM($E48:N48)</f>
        <v>6436</v>
      </c>
      <c r="AD48" s="43">
        <f>SUM($E48:O48)</f>
        <v>7108</v>
      </c>
      <c r="AE48" s="43">
        <f>SUM($E48:P48)</f>
        <v>7658</v>
      </c>
      <c r="AF48" s="164"/>
      <c r="AG48" s="43">
        <f t="shared" si="0"/>
        <v>4896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250521</v>
      </c>
      <c r="F49" s="43">
        <f t="shared" si="15"/>
        <v>234336</v>
      </c>
      <c r="G49" s="43">
        <f t="shared" si="15"/>
        <v>304130</v>
      </c>
      <c r="H49" s="43">
        <f t="shared" si="15"/>
        <v>285830</v>
      </c>
      <c r="I49" s="43">
        <f t="shared" si="15"/>
        <v>313292</v>
      </c>
      <c r="J49" s="43">
        <f t="shared" si="15"/>
        <v>308580</v>
      </c>
      <c r="K49" s="43">
        <f t="shared" si="15"/>
        <v>353591</v>
      </c>
      <c r="L49" s="43">
        <f t="shared" si="15"/>
        <v>375260</v>
      </c>
      <c r="M49" s="43">
        <f t="shared" si="15"/>
        <v>294311</v>
      </c>
      <c r="N49" s="43">
        <f t="shared" si="15"/>
        <v>301065</v>
      </c>
      <c r="O49" s="43">
        <f t="shared" si="15"/>
        <v>291293</v>
      </c>
      <c r="P49" s="43">
        <f t="shared" si="15"/>
        <v>278319</v>
      </c>
      <c r="Q49" s="43">
        <f t="shared" si="15"/>
        <v>3590528</v>
      </c>
      <c r="R49" s="28"/>
      <c r="S49" s="28"/>
      <c r="T49" s="43">
        <f t="shared" ref="T49:AE49" si="16">SUM(T46:T48)</f>
        <v>250521</v>
      </c>
      <c r="U49" s="43">
        <f t="shared" si="16"/>
        <v>484857</v>
      </c>
      <c r="V49" s="43">
        <f t="shared" si="16"/>
        <v>788987</v>
      </c>
      <c r="W49" s="43">
        <f t="shared" si="16"/>
        <v>1074817</v>
      </c>
      <c r="X49" s="43">
        <f t="shared" si="16"/>
        <v>1388109</v>
      </c>
      <c r="Y49" s="43">
        <f t="shared" si="16"/>
        <v>1696689</v>
      </c>
      <c r="Z49" s="43">
        <f t="shared" si="16"/>
        <v>2050280</v>
      </c>
      <c r="AA49" s="43">
        <f t="shared" si="16"/>
        <v>2425540</v>
      </c>
      <c r="AB49" s="43">
        <f t="shared" si="16"/>
        <v>2719851</v>
      </c>
      <c r="AC49" s="43">
        <f t="shared" si="16"/>
        <v>3020916</v>
      </c>
      <c r="AD49" s="43">
        <f t="shared" si="16"/>
        <v>3312209</v>
      </c>
      <c r="AE49" s="43">
        <f t="shared" si="16"/>
        <v>3590528</v>
      </c>
      <c r="AF49" s="164"/>
      <c r="AG49" s="43">
        <f t="shared" si="0"/>
        <v>2425540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165717</v>
      </c>
      <c r="F51" s="43">
        <v>158456</v>
      </c>
      <c r="G51" s="43">
        <v>210660</v>
      </c>
      <c r="H51" s="43">
        <v>223555</v>
      </c>
      <c r="I51" s="43">
        <v>248866</v>
      </c>
      <c r="J51" s="43">
        <v>249092</v>
      </c>
      <c r="K51" s="43">
        <v>286257</v>
      </c>
      <c r="L51" s="43">
        <v>316711</v>
      </c>
      <c r="M51" s="43">
        <v>235775</v>
      </c>
      <c r="N51" s="43">
        <v>234540</v>
      </c>
      <c r="O51" s="43">
        <v>203026</v>
      </c>
      <c r="P51" s="43">
        <v>209818</v>
      </c>
      <c r="Q51" s="43">
        <f>SUM(E51:P51)</f>
        <v>2742473</v>
      </c>
      <c r="R51" s="53"/>
      <c r="S51" s="53"/>
      <c r="T51" s="43">
        <f>SUM($E51:E51)</f>
        <v>165717</v>
      </c>
      <c r="U51" s="43">
        <f>SUM($E51:F51)</f>
        <v>324173</v>
      </c>
      <c r="V51" s="43">
        <f>SUM($E51:G51)</f>
        <v>534833</v>
      </c>
      <c r="W51" s="43">
        <f>SUM($E51:H51)</f>
        <v>758388</v>
      </c>
      <c r="X51" s="43">
        <f>SUM($E51:I51)</f>
        <v>1007254</v>
      </c>
      <c r="Y51" s="43">
        <f>SUM($E51:J51)</f>
        <v>1256346</v>
      </c>
      <c r="Z51" s="43">
        <f>SUM($E51:K51)</f>
        <v>1542603</v>
      </c>
      <c r="AA51" s="43">
        <f>SUM($E51:L51)</f>
        <v>1859314</v>
      </c>
      <c r="AB51" s="43">
        <f>SUM($E51:M51)</f>
        <v>2095089</v>
      </c>
      <c r="AC51" s="43">
        <f>SUM($E51:N51)</f>
        <v>2329629</v>
      </c>
      <c r="AD51" s="43">
        <f>SUM($E51:O51)</f>
        <v>2532655</v>
      </c>
      <c r="AE51" s="43">
        <f>SUM($E51:P51)</f>
        <v>2742473</v>
      </c>
      <c r="AF51" s="164"/>
      <c r="AG51" s="43">
        <f t="shared" si="0"/>
        <v>1859314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55648</v>
      </c>
      <c r="F52" s="43">
        <v>52664</v>
      </c>
      <c r="G52" s="43">
        <v>58434</v>
      </c>
      <c r="H52" s="43">
        <v>60906</v>
      </c>
      <c r="I52" s="43">
        <v>64200</v>
      </c>
      <c r="J52" s="43">
        <v>61082</v>
      </c>
      <c r="K52" s="43">
        <v>62128</v>
      </c>
      <c r="L52" s="43">
        <v>59872</v>
      </c>
      <c r="M52" s="43">
        <v>62092</v>
      </c>
      <c r="N52" s="43">
        <v>66078</v>
      </c>
      <c r="O52" s="43">
        <v>59804</v>
      </c>
      <c r="P52" s="43">
        <v>57680</v>
      </c>
      <c r="Q52" s="43">
        <f>SUM(E52:P52)</f>
        <v>720588</v>
      </c>
      <c r="R52" s="28"/>
      <c r="S52" s="28"/>
      <c r="T52" s="43">
        <f>SUM($E52:E52)</f>
        <v>55648</v>
      </c>
      <c r="U52" s="43">
        <f>SUM($E52:F52)</f>
        <v>108312</v>
      </c>
      <c r="V52" s="43">
        <f>SUM($E52:G52)</f>
        <v>166746</v>
      </c>
      <c r="W52" s="43">
        <f>SUM($E52:H52)</f>
        <v>227652</v>
      </c>
      <c r="X52" s="43">
        <f>SUM($E52:I52)</f>
        <v>291852</v>
      </c>
      <c r="Y52" s="43">
        <f>SUM($E52:J52)</f>
        <v>352934</v>
      </c>
      <c r="Z52" s="43">
        <f>SUM($E52:K52)</f>
        <v>415062</v>
      </c>
      <c r="AA52" s="43">
        <f>SUM($E52:L52)</f>
        <v>474934</v>
      </c>
      <c r="AB52" s="43">
        <f>SUM($E52:M52)</f>
        <v>537026</v>
      </c>
      <c r="AC52" s="43">
        <f>SUM($E52:N52)</f>
        <v>603104</v>
      </c>
      <c r="AD52" s="43">
        <f>SUM($E52:O52)</f>
        <v>662908</v>
      </c>
      <c r="AE52" s="43">
        <f>SUM($E52:P52)</f>
        <v>720588</v>
      </c>
      <c r="AF52" s="164"/>
      <c r="AG52" s="43">
        <f t="shared" si="0"/>
        <v>474934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314</v>
      </c>
      <c r="F53" s="43">
        <v>344</v>
      </c>
      <c r="G53" s="43">
        <v>386</v>
      </c>
      <c r="H53" s="43">
        <v>772</v>
      </c>
      <c r="I53" s="43">
        <v>852</v>
      </c>
      <c r="J53" s="43">
        <v>642</v>
      </c>
      <c r="K53" s="43">
        <v>1052</v>
      </c>
      <c r="L53" s="43">
        <v>1170</v>
      </c>
      <c r="M53" s="43">
        <v>862</v>
      </c>
      <c r="N53" s="43">
        <v>830</v>
      </c>
      <c r="O53" s="43">
        <v>618</v>
      </c>
      <c r="P53" s="43">
        <v>490</v>
      </c>
      <c r="Q53" s="43">
        <f>SUM(E53:P53)</f>
        <v>8332</v>
      </c>
      <c r="R53" s="28"/>
      <c r="S53" s="28"/>
      <c r="T53" s="43">
        <f>SUM($E53:E53)</f>
        <v>314</v>
      </c>
      <c r="U53" s="43">
        <f>SUM($E53:F53)</f>
        <v>658</v>
      </c>
      <c r="V53" s="43">
        <f>SUM($E53:G53)</f>
        <v>1044</v>
      </c>
      <c r="W53" s="43">
        <f>SUM($E53:H53)</f>
        <v>1816</v>
      </c>
      <c r="X53" s="43">
        <f>SUM($E53:I53)</f>
        <v>2668</v>
      </c>
      <c r="Y53" s="43">
        <f>SUM($E53:J53)</f>
        <v>3310</v>
      </c>
      <c r="Z53" s="43">
        <f>SUM($E53:K53)</f>
        <v>4362</v>
      </c>
      <c r="AA53" s="43">
        <f>SUM($E53:L53)</f>
        <v>5532</v>
      </c>
      <c r="AB53" s="43">
        <f>SUM($E53:M53)</f>
        <v>6394</v>
      </c>
      <c r="AC53" s="43">
        <f>SUM($E53:N53)</f>
        <v>7224</v>
      </c>
      <c r="AD53" s="43">
        <f>SUM($E53:O53)</f>
        <v>7842</v>
      </c>
      <c r="AE53" s="43">
        <f>SUM($E53:P53)</f>
        <v>8332</v>
      </c>
      <c r="AF53" s="164"/>
      <c r="AG53" s="43">
        <f t="shared" si="0"/>
        <v>5532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221679</v>
      </c>
      <c r="F54" s="43">
        <f t="shared" si="17"/>
        <v>211464</v>
      </c>
      <c r="G54" s="43">
        <f t="shared" si="17"/>
        <v>269480</v>
      </c>
      <c r="H54" s="43">
        <f t="shared" si="17"/>
        <v>285233</v>
      </c>
      <c r="I54" s="43">
        <f t="shared" si="17"/>
        <v>313918</v>
      </c>
      <c r="J54" s="43">
        <f t="shared" si="17"/>
        <v>310816</v>
      </c>
      <c r="K54" s="43">
        <f t="shared" si="17"/>
        <v>349437</v>
      </c>
      <c r="L54" s="43">
        <f t="shared" si="17"/>
        <v>377753</v>
      </c>
      <c r="M54" s="43">
        <f t="shared" si="17"/>
        <v>298729</v>
      </c>
      <c r="N54" s="43">
        <f t="shared" si="17"/>
        <v>301448</v>
      </c>
      <c r="O54" s="43">
        <f t="shared" si="17"/>
        <v>263448</v>
      </c>
      <c r="P54" s="43">
        <f t="shared" si="17"/>
        <v>267988</v>
      </c>
      <c r="Q54" s="43">
        <f t="shared" si="17"/>
        <v>3471393</v>
      </c>
      <c r="R54" s="28"/>
      <c r="S54" s="28"/>
      <c r="T54" s="43">
        <f t="shared" ref="T54:AE54" si="18">SUM(T51:T53)</f>
        <v>221679</v>
      </c>
      <c r="U54" s="43">
        <f t="shared" si="18"/>
        <v>433143</v>
      </c>
      <c r="V54" s="43">
        <f t="shared" si="18"/>
        <v>702623</v>
      </c>
      <c r="W54" s="43">
        <f t="shared" si="18"/>
        <v>987856</v>
      </c>
      <c r="X54" s="43">
        <f t="shared" si="18"/>
        <v>1301774</v>
      </c>
      <c r="Y54" s="43">
        <f t="shared" si="18"/>
        <v>1612590</v>
      </c>
      <c r="Z54" s="43">
        <f t="shared" si="18"/>
        <v>1962027</v>
      </c>
      <c r="AA54" s="43">
        <f t="shared" si="18"/>
        <v>2339780</v>
      </c>
      <c r="AB54" s="43">
        <f t="shared" si="18"/>
        <v>2638509</v>
      </c>
      <c r="AC54" s="43">
        <f t="shared" si="18"/>
        <v>2939957</v>
      </c>
      <c r="AD54" s="43">
        <f t="shared" si="18"/>
        <v>3203405</v>
      </c>
      <c r="AE54" s="43">
        <f t="shared" si="18"/>
        <v>3471393</v>
      </c>
      <c r="AF54" s="164"/>
      <c r="AG54" s="43">
        <f t="shared" si="0"/>
        <v>2339780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154893</v>
      </c>
      <c r="F56" s="43">
        <v>133537</v>
      </c>
      <c r="G56" s="43">
        <v>184665</v>
      </c>
      <c r="H56" s="43">
        <v>191551</v>
      </c>
      <c r="I56" s="43">
        <v>227801</v>
      </c>
      <c r="J56" s="43">
        <v>224989</v>
      </c>
      <c r="K56" s="43">
        <v>275422</v>
      </c>
      <c r="L56" s="43">
        <v>282830</v>
      </c>
      <c r="M56" s="43">
        <v>215316</v>
      </c>
      <c r="N56" s="43">
        <v>202295</v>
      </c>
      <c r="O56" s="43">
        <v>186615</v>
      </c>
      <c r="P56" s="43">
        <v>182279</v>
      </c>
      <c r="Q56" s="43">
        <f>SUM(E56:P56)</f>
        <v>2462193</v>
      </c>
      <c r="R56" s="53"/>
      <c r="S56" s="53"/>
      <c r="T56" s="43">
        <f>SUM($E56:E56)</f>
        <v>154893</v>
      </c>
      <c r="U56" s="43">
        <f>SUM($E56:F56)</f>
        <v>288430</v>
      </c>
      <c r="V56" s="43">
        <f>SUM($E56:G56)</f>
        <v>473095</v>
      </c>
      <c r="W56" s="43">
        <f>SUM($E56:H56)</f>
        <v>664646</v>
      </c>
      <c r="X56" s="43">
        <f>SUM($E56:I56)</f>
        <v>892447</v>
      </c>
      <c r="Y56" s="43">
        <f>SUM($E56:J56)</f>
        <v>1117436</v>
      </c>
      <c r="Z56" s="43">
        <f>SUM($E56:K56)</f>
        <v>1392858</v>
      </c>
      <c r="AA56" s="43">
        <f>SUM($E56:L56)</f>
        <v>1675688</v>
      </c>
      <c r="AB56" s="43">
        <f>SUM($E56:M56)</f>
        <v>1891004</v>
      </c>
      <c r="AC56" s="43">
        <f>SUM($E56:N56)</f>
        <v>2093299</v>
      </c>
      <c r="AD56" s="43">
        <f>SUM($E56:O56)</f>
        <v>2279914</v>
      </c>
      <c r="AE56" s="43">
        <f>SUM($E56:P56)</f>
        <v>2462193</v>
      </c>
      <c r="AF56" s="164"/>
      <c r="AG56" s="43">
        <f t="shared" si="0"/>
        <v>1675688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55740</v>
      </c>
      <c r="F57" s="43">
        <v>51718</v>
      </c>
      <c r="G57" s="43">
        <v>62110</v>
      </c>
      <c r="H57" s="43">
        <v>62786</v>
      </c>
      <c r="I57" s="43">
        <v>63648</v>
      </c>
      <c r="J57" s="43">
        <v>63284</v>
      </c>
      <c r="K57" s="43">
        <v>61492</v>
      </c>
      <c r="L57" s="43">
        <v>60980</v>
      </c>
      <c r="M57" s="43">
        <v>62396</v>
      </c>
      <c r="N57" s="43">
        <v>62938</v>
      </c>
      <c r="O57" s="43">
        <v>58792</v>
      </c>
      <c r="P57" s="43">
        <v>57860</v>
      </c>
      <c r="Q57" s="43">
        <f>SUM(E57:P57)</f>
        <v>723744</v>
      </c>
      <c r="R57" s="28"/>
      <c r="S57" s="28"/>
      <c r="T57" s="43">
        <f>SUM($E57:E57)</f>
        <v>55740</v>
      </c>
      <c r="U57" s="43">
        <f>SUM($E57:F57)</f>
        <v>107458</v>
      </c>
      <c r="V57" s="43">
        <f>SUM($E57:G57)</f>
        <v>169568</v>
      </c>
      <c r="W57" s="43">
        <f>SUM($E57:H57)</f>
        <v>232354</v>
      </c>
      <c r="X57" s="43">
        <f>SUM($E57:I57)</f>
        <v>296002</v>
      </c>
      <c r="Y57" s="43">
        <f>SUM($E57:J57)</f>
        <v>359286</v>
      </c>
      <c r="Z57" s="43">
        <f>SUM($E57:K57)</f>
        <v>420778</v>
      </c>
      <c r="AA57" s="43">
        <f>SUM($E57:L57)</f>
        <v>481758</v>
      </c>
      <c r="AB57" s="43">
        <f>SUM($E57:M57)</f>
        <v>544154</v>
      </c>
      <c r="AC57" s="43">
        <f>SUM($E57:N57)</f>
        <v>607092</v>
      </c>
      <c r="AD57" s="43">
        <f>SUM($E57:O57)</f>
        <v>665884</v>
      </c>
      <c r="AE57" s="43">
        <f>SUM($E57:P57)</f>
        <v>723744</v>
      </c>
      <c r="AF57" s="164"/>
      <c r="AG57" s="43">
        <f t="shared" si="0"/>
        <v>481758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300</v>
      </c>
      <c r="F58" s="43">
        <v>302</v>
      </c>
      <c r="G58" s="43">
        <v>512</v>
      </c>
      <c r="H58" s="43">
        <v>658</v>
      </c>
      <c r="I58" s="43">
        <v>964</v>
      </c>
      <c r="J58" s="43">
        <v>750</v>
      </c>
      <c r="K58" s="43">
        <v>996</v>
      </c>
      <c r="L58" s="43">
        <v>816</v>
      </c>
      <c r="M58" s="43">
        <v>798</v>
      </c>
      <c r="N58" s="43">
        <v>768</v>
      </c>
      <c r="O58" s="43">
        <v>628</v>
      </c>
      <c r="P58" s="43">
        <v>424</v>
      </c>
      <c r="Q58" s="43">
        <f>SUM(E58:P58)</f>
        <v>7916</v>
      </c>
      <c r="R58" s="28"/>
      <c r="S58" s="28"/>
      <c r="T58" s="43">
        <f>SUM($E58:E58)</f>
        <v>300</v>
      </c>
      <c r="U58" s="43">
        <f>SUM($E58:F58)</f>
        <v>602</v>
      </c>
      <c r="V58" s="43">
        <f>SUM($E58:G58)</f>
        <v>1114</v>
      </c>
      <c r="W58" s="43">
        <f>SUM($E58:H58)</f>
        <v>1772</v>
      </c>
      <c r="X58" s="43">
        <f>SUM($E58:I58)</f>
        <v>2736</v>
      </c>
      <c r="Y58" s="43">
        <f>SUM($E58:J58)</f>
        <v>3486</v>
      </c>
      <c r="Z58" s="43">
        <f>SUM($E58:K58)</f>
        <v>4482</v>
      </c>
      <c r="AA58" s="43">
        <f>SUM($E58:L58)</f>
        <v>5298</v>
      </c>
      <c r="AB58" s="43">
        <f>SUM($E58:M58)</f>
        <v>6096</v>
      </c>
      <c r="AC58" s="43">
        <f>SUM($E58:N58)</f>
        <v>6864</v>
      </c>
      <c r="AD58" s="43">
        <f>SUM($E58:O58)</f>
        <v>7492</v>
      </c>
      <c r="AE58" s="43">
        <f>SUM($E58:P58)</f>
        <v>7916</v>
      </c>
      <c r="AF58" s="164"/>
      <c r="AG58" s="43">
        <f t="shared" si="0"/>
        <v>5298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210933</v>
      </c>
      <c r="F59" s="43">
        <f t="shared" si="19"/>
        <v>185557</v>
      </c>
      <c r="G59" s="43">
        <f t="shared" si="19"/>
        <v>247287</v>
      </c>
      <c r="H59" s="43">
        <f t="shared" si="19"/>
        <v>254995</v>
      </c>
      <c r="I59" s="43">
        <f t="shared" si="19"/>
        <v>292413</v>
      </c>
      <c r="J59" s="43">
        <f t="shared" si="19"/>
        <v>289023</v>
      </c>
      <c r="K59" s="43">
        <f t="shared" si="19"/>
        <v>337910</v>
      </c>
      <c r="L59" s="43">
        <f t="shared" si="19"/>
        <v>344626</v>
      </c>
      <c r="M59" s="43">
        <f t="shared" si="19"/>
        <v>278510</v>
      </c>
      <c r="N59" s="43">
        <f t="shared" si="19"/>
        <v>266001</v>
      </c>
      <c r="O59" s="43">
        <f t="shared" si="19"/>
        <v>246035</v>
      </c>
      <c r="P59" s="43">
        <f t="shared" si="19"/>
        <v>240563</v>
      </c>
      <c r="Q59" s="43">
        <f t="shared" si="19"/>
        <v>3193853</v>
      </c>
      <c r="R59" s="28"/>
      <c r="S59" s="28"/>
      <c r="T59" s="43">
        <f t="shared" ref="T59:AE59" si="20">SUM(T56:T58)</f>
        <v>210933</v>
      </c>
      <c r="U59" s="43">
        <f t="shared" si="20"/>
        <v>396490</v>
      </c>
      <c r="V59" s="43">
        <f t="shared" si="20"/>
        <v>643777</v>
      </c>
      <c r="W59" s="43">
        <f t="shared" si="20"/>
        <v>898772</v>
      </c>
      <c r="X59" s="43">
        <f t="shared" si="20"/>
        <v>1191185</v>
      </c>
      <c r="Y59" s="43">
        <f t="shared" si="20"/>
        <v>1480208</v>
      </c>
      <c r="Z59" s="43">
        <f t="shared" si="20"/>
        <v>1818118</v>
      </c>
      <c r="AA59" s="43">
        <f t="shared" si="20"/>
        <v>2162744</v>
      </c>
      <c r="AB59" s="43">
        <f t="shared" si="20"/>
        <v>2441254</v>
      </c>
      <c r="AC59" s="43">
        <f t="shared" si="20"/>
        <v>2707255</v>
      </c>
      <c r="AD59" s="43">
        <f t="shared" si="20"/>
        <v>2953290</v>
      </c>
      <c r="AE59" s="43">
        <f t="shared" si="20"/>
        <v>3193853</v>
      </c>
      <c r="AF59" s="164"/>
      <c r="AG59" s="43">
        <f t="shared" si="0"/>
        <v>2162744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147822</v>
      </c>
      <c r="F61" s="43">
        <v>129431</v>
      </c>
      <c r="G61" s="43">
        <v>174354</v>
      </c>
      <c r="H61" s="43">
        <v>174231</v>
      </c>
      <c r="I61" s="43">
        <v>212009</v>
      </c>
      <c r="J61" s="43">
        <v>215215</v>
      </c>
      <c r="K61" s="43">
        <v>281104</v>
      </c>
      <c r="L61" s="43">
        <v>274001</v>
      </c>
      <c r="M61" s="43">
        <v>215812</v>
      </c>
      <c r="N61" s="43">
        <v>213641</v>
      </c>
      <c r="O61" s="43">
        <v>191742</v>
      </c>
      <c r="P61" s="43">
        <v>186960</v>
      </c>
      <c r="Q61" s="43">
        <f>SUM(E61:P61)</f>
        <v>2416322</v>
      </c>
      <c r="R61" s="53"/>
      <c r="S61" s="53"/>
      <c r="T61" s="43">
        <f>SUM($E61:E61)</f>
        <v>147822</v>
      </c>
      <c r="U61" s="43">
        <f>SUM($E61:F61)</f>
        <v>277253</v>
      </c>
      <c r="V61" s="43">
        <f>SUM($E61:G61)</f>
        <v>451607</v>
      </c>
      <c r="W61" s="43">
        <f>SUM($E61:H61)</f>
        <v>625838</v>
      </c>
      <c r="X61" s="43">
        <f>SUM($E61:I61)</f>
        <v>837847</v>
      </c>
      <c r="Y61" s="43">
        <f>SUM($E61:J61)</f>
        <v>1053062</v>
      </c>
      <c r="Z61" s="43">
        <f>SUM($E61:K61)</f>
        <v>1334166</v>
      </c>
      <c r="AA61" s="43">
        <f>SUM($E61:L61)</f>
        <v>1608167</v>
      </c>
      <c r="AB61" s="43">
        <f>SUM($E61:M61)</f>
        <v>1823979</v>
      </c>
      <c r="AC61" s="43">
        <f>SUM($E61:N61)</f>
        <v>2037620</v>
      </c>
      <c r="AD61" s="43">
        <f>SUM($E61:O61)</f>
        <v>2229362</v>
      </c>
      <c r="AE61" s="43">
        <f>SUM($E61:P61)</f>
        <v>2416322</v>
      </c>
      <c r="AF61" s="164"/>
      <c r="AG61" s="43">
        <f t="shared" si="0"/>
        <v>1608167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>
        <v>55812</v>
      </c>
      <c r="F62" s="43">
        <v>57310</v>
      </c>
      <c r="G62" s="43">
        <v>63846</v>
      </c>
      <c r="H62" s="43">
        <v>62858</v>
      </c>
      <c r="I62" s="43">
        <v>62950</v>
      </c>
      <c r="J62" s="43">
        <v>68114</v>
      </c>
      <c r="K62" s="43">
        <v>61234</v>
      </c>
      <c r="L62" s="43">
        <v>67492</v>
      </c>
      <c r="M62" s="43">
        <v>64826</v>
      </c>
      <c r="N62" s="43">
        <v>63620</v>
      </c>
      <c r="O62" s="43">
        <v>65316</v>
      </c>
      <c r="P62" s="43">
        <v>60364</v>
      </c>
      <c r="Q62" s="43">
        <f>SUM(E62:P62)</f>
        <v>753742</v>
      </c>
      <c r="R62" s="28"/>
      <c r="S62" s="28"/>
      <c r="T62" s="43">
        <f>SUM($E62:E62)</f>
        <v>55812</v>
      </c>
      <c r="U62" s="43">
        <f>SUM($E62:F62)</f>
        <v>113122</v>
      </c>
      <c r="V62" s="43">
        <f>SUM($E62:G62)</f>
        <v>176968</v>
      </c>
      <c r="W62" s="43">
        <f>SUM($E62:H62)</f>
        <v>239826</v>
      </c>
      <c r="X62" s="43">
        <f>SUM($E62:I62)</f>
        <v>302776</v>
      </c>
      <c r="Y62" s="43">
        <f>SUM($E62:J62)</f>
        <v>370890</v>
      </c>
      <c r="Z62" s="43">
        <f>SUM($E62:K62)</f>
        <v>432124</v>
      </c>
      <c r="AA62" s="43">
        <f>SUM($E62:L62)</f>
        <v>499616</v>
      </c>
      <c r="AB62" s="43">
        <f>SUM($E62:M62)</f>
        <v>564442</v>
      </c>
      <c r="AC62" s="43">
        <f>SUM($E62:N62)</f>
        <v>628062</v>
      </c>
      <c r="AD62" s="43">
        <f>SUM($E62:O62)</f>
        <v>693378</v>
      </c>
      <c r="AE62" s="43">
        <f>SUM($E62:P62)</f>
        <v>753742</v>
      </c>
      <c r="AF62" s="164"/>
      <c r="AG62" s="43">
        <f t="shared" si="0"/>
        <v>499616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>
        <v>284</v>
      </c>
      <c r="F63" s="43">
        <v>292</v>
      </c>
      <c r="G63" s="43">
        <v>480</v>
      </c>
      <c r="H63" s="43">
        <v>566</v>
      </c>
      <c r="I63" s="43">
        <v>810</v>
      </c>
      <c r="J63" s="43">
        <v>688</v>
      </c>
      <c r="K63" s="43">
        <v>958</v>
      </c>
      <c r="L63" s="43">
        <v>836</v>
      </c>
      <c r="M63" s="43">
        <v>764</v>
      </c>
      <c r="N63" s="43">
        <v>752</v>
      </c>
      <c r="O63" s="43">
        <v>548</v>
      </c>
      <c r="P63" s="17">
        <v>438</v>
      </c>
      <c r="Q63" s="43">
        <f>SUM(E63:P63)</f>
        <v>7416</v>
      </c>
      <c r="R63" s="28"/>
      <c r="S63" s="28"/>
      <c r="T63" s="43">
        <f>SUM($E63:E63)</f>
        <v>284</v>
      </c>
      <c r="U63" s="43">
        <f>SUM($E63:F63)</f>
        <v>576</v>
      </c>
      <c r="V63" s="43">
        <f>SUM($E63:G63)</f>
        <v>1056</v>
      </c>
      <c r="W63" s="43">
        <f>SUM($E63:H63)</f>
        <v>1622</v>
      </c>
      <c r="X63" s="43">
        <f>SUM($E63:I63)</f>
        <v>2432</v>
      </c>
      <c r="Y63" s="43">
        <f>SUM($E63:J63)</f>
        <v>3120</v>
      </c>
      <c r="Z63" s="43">
        <f>SUM($E63:K63)</f>
        <v>4078</v>
      </c>
      <c r="AA63" s="43">
        <f>SUM($E63:L63)</f>
        <v>4914</v>
      </c>
      <c r="AB63" s="43">
        <f>SUM($E63:M63)</f>
        <v>5678</v>
      </c>
      <c r="AC63" s="43">
        <f>SUM($E63:N63)</f>
        <v>6430</v>
      </c>
      <c r="AD63" s="43">
        <f>SUM($E63:O63)</f>
        <v>6978</v>
      </c>
      <c r="AE63" s="43">
        <f>SUM($E63:P63)</f>
        <v>7416</v>
      </c>
      <c r="AF63" s="164"/>
      <c r="AG63" s="43">
        <f t="shared" si="0"/>
        <v>4914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203918</v>
      </c>
      <c r="F64" s="43">
        <f t="shared" si="21"/>
        <v>187033</v>
      </c>
      <c r="G64" s="43">
        <f t="shared" si="21"/>
        <v>238680</v>
      </c>
      <c r="H64" s="43">
        <f t="shared" si="21"/>
        <v>237655</v>
      </c>
      <c r="I64" s="43">
        <f t="shared" si="21"/>
        <v>275769</v>
      </c>
      <c r="J64" s="43">
        <f t="shared" si="21"/>
        <v>284017</v>
      </c>
      <c r="K64" s="43">
        <f t="shared" si="21"/>
        <v>343296</v>
      </c>
      <c r="L64" s="43">
        <f t="shared" si="21"/>
        <v>342329</v>
      </c>
      <c r="M64" s="43">
        <f t="shared" si="21"/>
        <v>281402</v>
      </c>
      <c r="N64" s="43">
        <f t="shared" si="21"/>
        <v>278013</v>
      </c>
      <c r="O64" s="43">
        <f t="shared" si="21"/>
        <v>257606</v>
      </c>
      <c r="P64" s="43">
        <f>SUM(P61:P62)</f>
        <v>247324</v>
      </c>
      <c r="Q64" s="43">
        <f t="shared" si="21"/>
        <v>3177480</v>
      </c>
      <c r="R64" s="28"/>
      <c r="S64" s="28"/>
      <c r="T64" s="43">
        <f t="shared" ref="T64:AE64" si="22">SUM(T61:T63)</f>
        <v>203918</v>
      </c>
      <c r="U64" s="43">
        <f t="shared" si="22"/>
        <v>390951</v>
      </c>
      <c r="V64" s="43">
        <f t="shared" si="22"/>
        <v>629631</v>
      </c>
      <c r="W64" s="43">
        <f t="shared" si="22"/>
        <v>867286</v>
      </c>
      <c r="X64" s="43">
        <f t="shared" si="22"/>
        <v>1143055</v>
      </c>
      <c r="Y64" s="43">
        <f t="shared" si="22"/>
        <v>1427072</v>
      </c>
      <c r="Z64" s="43">
        <f t="shared" si="22"/>
        <v>1770368</v>
      </c>
      <c r="AA64" s="43">
        <f t="shared" si="22"/>
        <v>2112697</v>
      </c>
      <c r="AB64" s="43">
        <f t="shared" si="22"/>
        <v>2394099</v>
      </c>
      <c r="AC64" s="43">
        <f t="shared" si="22"/>
        <v>2672112</v>
      </c>
      <c r="AD64" s="43">
        <f t="shared" si="22"/>
        <v>2929718</v>
      </c>
      <c r="AE64" s="43">
        <f t="shared" si="22"/>
        <v>3177480</v>
      </c>
      <c r="AF64" s="164"/>
      <c r="AG64" s="43">
        <f t="shared" si="0"/>
        <v>2112697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155191</v>
      </c>
      <c r="F66" s="43">
        <v>144681</v>
      </c>
      <c r="G66" s="43">
        <v>169943</v>
      </c>
      <c r="H66" s="43">
        <v>195680</v>
      </c>
      <c r="I66" s="43">
        <v>206997</v>
      </c>
      <c r="J66" s="43">
        <v>219510</v>
      </c>
      <c r="K66" s="43">
        <v>274097</v>
      </c>
      <c r="L66" s="43">
        <v>292288</v>
      </c>
      <c r="M66" s="43">
        <v>223731</v>
      </c>
      <c r="N66" s="43">
        <v>219390</v>
      </c>
      <c r="O66" s="43">
        <v>202210</v>
      </c>
      <c r="P66" s="43">
        <v>201480</v>
      </c>
      <c r="Q66" s="43">
        <f>SUM(E66:P66)</f>
        <v>2505198</v>
      </c>
      <c r="R66" s="53"/>
      <c r="S66" s="53"/>
      <c r="T66" s="43">
        <f>SUM($E66:E66)</f>
        <v>155191</v>
      </c>
      <c r="U66" s="43">
        <f>SUM($E66:F66)</f>
        <v>299872</v>
      </c>
      <c r="V66" s="43">
        <f>SUM($E66:G66)</f>
        <v>469815</v>
      </c>
      <c r="W66" s="43">
        <f>SUM($E66:H66)</f>
        <v>665495</v>
      </c>
      <c r="X66" s="43">
        <f>SUM($E66:I66)</f>
        <v>872492</v>
      </c>
      <c r="Y66" s="43">
        <f>SUM($E66:J66)</f>
        <v>1092002</v>
      </c>
      <c r="Z66" s="43">
        <f>SUM($E66:K66)</f>
        <v>1366099</v>
      </c>
      <c r="AA66" s="43">
        <f>SUM($E66:L66)</f>
        <v>1658387</v>
      </c>
      <c r="AB66" s="43">
        <f>SUM($E66:M66)</f>
        <v>1882118</v>
      </c>
      <c r="AC66" s="43">
        <f>SUM($E66:N66)</f>
        <v>2101508</v>
      </c>
      <c r="AD66" s="43">
        <f>SUM($E66:O66)</f>
        <v>2303718</v>
      </c>
      <c r="AE66" s="43">
        <f>SUM($E66:P66)</f>
        <v>2505198</v>
      </c>
      <c r="AF66" s="164"/>
      <c r="AG66" s="43">
        <f t="shared" si="0"/>
        <v>1658387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62612</v>
      </c>
      <c r="F67" s="43">
        <v>61212</v>
      </c>
      <c r="G67" s="43">
        <v>72368</v>
      </c>
      <c r="H67" s="43">
        <v>65646</v>
      </c>
      <c r="I67" s="43">
        <v>72106</v>
      </c>
      <c r="J67" s="43">
        <v>71088</v>
      </c>
      <c r="K67" s="43">
        <v>62388</v>
      </c>
      <c r="L67" s="43">
        <v>68748</v>
      </c>
      <c r="M67" s="43">
        <v>64406</v>
      </c>
      <c r="N67" s="43">
        <v>66498</v>
      </c>
      <c r="O67" s="43">
        <v>64928</v>
      </c>
      <c r="P67" s="43">
        <v>57904</v>
      </c>
      <c r="Q67" s="43">
        <f>SUM(E67:P67)</f>
        <v>789904</v>
      </c>
      <c r="R67" s="28"/>
      <c r="S67" s="28"/>
      <c r="T67" s="43">
        <f>SUM($E67:E67)</f>
        <v>62612</v>
      </c>
      <c r="U67" s="43">
        <f>SUM($E67:F67)</f>
        <v>123824</v>
      </c>
      <c r="V67" s="43">
        <f>SUM($E67:G67)</f>
        <v>196192</v>
      </c>
      <c r="W67" s="43">
        <f>SUM($E67:H67)</f>
        <v>261838</v>
      </c>
      <c r="X67" s="43">
        <f>SUM($E67:I67)</f>
        <v>333944</v>
      </c>
      <c r="Y67" s="43">
        <f>SUM($E67:J67)</f>
        <v>405032</v>
      </c>
      <c r="Z67" s="43">
        <f>SUM($E67:K67)</f>
        <v>467420</v>
      </c>
      <c r="AA67" s="43">
        <f>SUM($E67:L67)</f>
        <v>536168</v>
      </c>
      <c r="AB67" s="43">
        <f>SUM($E67:M67)</f>
        <v>600574</v>
      </c>
      <c r="AC67" s="43">
        <f>SUM($E67:N67)</f>
        <v>667072</v>
      </c>
      <c r="AD67" s="43">
        <f>SUM($E67:O67)</f>
        <v>732000</v>
      </c>
      <c r="AE67" s="43">
        <f>SUM($E67:P67)</f>
        <v>789904</v>
      </c>
      <c r="AF67" s="164"/>
      <c r="AG67" s="43">
        <f t="shared" si="0"/>
        <v>536168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294</v>
      </c>
      <c r="F68" s="43">
        <v>322</v>
      </c>
      <c r="G68" s="43">
        <v>422</v>
      </c>
      <c r="H68" s="43">
        <v>606</v>
      </c>
      <c r="I68" s="43">
        <v>828</v>
      </c>
      <c r="J68" s="43">
        <v>642</v>
      </c>
      <c r="K68" s="43">
        <v>856</v>
      </c>
      <c r="L68" s="43">
        <v>730</v>
      </c>
      <c r="M68" s="43">
        <v>740</v>
      </c>
      <c r="N68" s="43">
        <v>690</v>
      </c>
      <c r="O68" s="43">
        <v>508</v>
      </c>
      <c r="P68" s="17">
        <v>452</v>
      </c>
      <c r="Q68" s="43">
        <f>SUM(E68:P68)</f>
        <v>7090</v>
      </c>
      <c r="R68" s="28"/>
      <c r="S68" s="28"/>
      <c r="T68" s="43">
        <f>SUM($E68:E68)</f>
        <v>294</v>
      </c>
      <c r="U68" s="43">
        <f>SUM($E68:F68)</f>
        <v>616</v>
      </c>
      <c r="V68" s="43">
        <f>SUM($E68:G68)</f>
        <v>1038</v>
      </c>
      <c r="W68" s="43">
        <f>SUM($E68:H68)</f>
        <v>1644</v>
      </c>
      <c r="X68" s="43">
        <f>SUM($E68:I68)</f>
        <v>2472</v>
      </c>
      <c r="Y68" s="43">
        <f>SUM($E68:J68)</f>
        <v>3114</v>
      </c>
      <c r="Z68" s="43">
        <f>SUM($E68:K68)</f>
        <v>3970</v>
      </c>
      <c r="AA68" s="43">
        <f>SUM($E68:L68)</f>
        <v>4700</v>
      </c>
      <c r="AB68" s="43">
        <f>SUM($E68:M68)</f>
        <v>5440</v>
      </c>
      <c r="AC68" s="43">
        <f>SUM($E68:N68)</f>
        <v>6130</v>
      </c>
      <c r="AD68" s="43">
        <f>SUM($E68:O68)</f>
        <v>6638</v>
      </c>
      <c r="AE68" s="43">
        <f>SUM($E68:P68)</f>
        <v>7090</v>
      </c>
      <c r="AF68" s="164"/>
      <c r="AG68" s="43">
        <f t="shared" si="0"/>
        <v>4700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O69" si="23">SUM(E66:E68)</f>
        <v>218097</v>
      </c>
      <c r="F69" s="43">
        <f t="shared" si="23"/>
        <v>206215</v>
      </c>
      <c r="G69" s="43">
        <f t="shared" si="23"/>
        <v>242733</v>
      </c>
      <c r="H69" s="43">
        <f t="shared" si="23"/>
        <v>261932</v>
      </c>
      <c r="I69" s="43">
        <f t="shared" si="23"/>
        <v>279931</v>
      </c>
      <c r="J69" s="43">
        <f t="shared" si="23"/>
        <v>291240</v>
      </c>
      <c r="K69" s="43">
        <f t="shared" si="23"/>
        <v>337341</v>
      </c>
      <c r="L69" s="43">
        <f t="shared" si="23"/>
        <v>361766</v>
      </c>
      <c r="M69" s="43">
        <f t="shared" si="23"/>
        <v>288877</v>
      </c>
      <c r="N69" s="43">
        <f t="shared" si="23"/>
        <v>286578</v>
      </c>
      <c r="O69" s="43">
        <f t="shared" si="23"/>
        <v>267646</v>
      </c>
      <c r="P69" s="43">
        <f>SUM(P66:P67)</f>
        <v>259384</v>
      </c>
      <c r="Q69" s="43">
        <f t="shared" ref="Q69" si="24">SUM(Q66:Q68)</f>
        <v>3302192</v>
      </c>
      <c r="R69" s="28"/>
      <c r="S69" s="28"/>
      <c r="T69" s="43">
        <f t="shared" ref="T69:AE69" si="25">SUM(T66:T68)</f>
        <v>218097</v>
      </c>
      <c r="U69" s="43">
        <f t="shared" si="25"/>
        <v>424312</v>
      </c>
      <c r="V69" s="43">
        <f t="shared" si="25"/>
        <v>667045</v>
      </c>
      <c r="W69" s="43">
        <f t="shared" si="25"/>
        <v>928977</v>
      </c>
      <c r="X69" s="43">
        <f t="shared" si="25"/>
        <v>1208908</v>
      </c>
      <c r="Y69" s="43">
        <f t="shared" si="25"/>
        <v>1500148</v>
      </c>
      <c r="Z69" s="43">
        <f t="shared" si="25"/>
        <v>1837489</v>
      </c>
      <c r="AA69" s="43">
        <f t="shared" si="25"/>
        <v>2199255</v>
      </c>
      <c r="AB69" s="43">
        <f t="shared" si="25"/>
        <v>2488132</v>
      </c>
      <c r="AC69" s="43">
        <f t="shared" si="25"/>
        <v>2774710</v>
      </c>
      <c r="AD69" s="43">
        <f t="shared" si="25"/>
        <v>3042356</v>
      </c>
      <c r="AE69" s="43">
        <f t="shared" si="25"/>
        <v>3302192</v>
      </c>
      <c r="AF69" s="164"/>
      <c r="AG69" s="43">
        <f t="shared" si="0"/>
        <v>2199255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155199</v>
      </c>
      <c r="F71" s="43">
        <v>151081</v>
      </c>
      <c r="G71" s="43">
        <v>200840</v>
      </c>
      <c r="H71" s="43">
        <v>189746</v>
      </c>
      <c r="I71" s="43">
        <v>228575</v>
      </c>
      <c r="J71" s="43">
        <v>238808</v>
      </c>
      <c r="K71" s="43">
        <v>279027</v>
      </c>
      <c r="L71" s="43">
        <v>299345</v>
      </c>
      <c r="M71" s="43">
        <v>222053</v>
      </c>
      <c r="N71" s="43">
        <v>222935</v>
      </c>
      <c r="O71" s="43">
        <v>205230</v>
      </c>
      <c r="P71" s="43">
        <v>208650</v>
      </c>
      <c r="Q71" s="43">
        <f>SUM(E71:P71)</f>
        <v>2601489</v>
      </c>
      <c r="R71" s="53"/>
      <c r="S71" s="53"/>
      <c r="T71" s="43">
        <f>SUM($E71:E71)</f>
        <v>155199</v>
      </c>
      <c r="U71" s="43">
        <f>SUM($E71:F71)</f>
        <v>306280</v>
      </c>
      <c r="V71" s="43">
        <f>SUM($E71:G71)</f>
        <v>507120</v>
      </c>
      <c r="W71" s="43">
        <f>SUM($E71:H71)</f>
        <v>696866</v>
      </c>
      <c r="X71" s="43">
        <f>SUM($E71:I71)</f>
        <v>925441</v>
      </c>
      <c r="Y71" s="43">
        <f>SUM($E71:J71)</f>
        <v>1164249</v>
      </c>
      <c r="Z71" s="43">
        <f>SUM($E71:K71)</f>
        <v>1443276</v>
      </c>
      <c r="AA71" s="43">
        <f>SUM($E71:L71)</f>
        <v>1742621</v>
      </c>
      <c r="AB71" s="43">
        <f>SUM($E71:M71)</f>
        <v>1964674</v>
      </c>
      <c r="AC71" s="43">
        <f>SUM($E71:N71)</f>
        <v>2187609</v>
      </c>
      <c r="AD71" s="43">
        <f>SUM($E71:O71)</f>
        <v>2392839</v>
      </c>
      <c r="AE71" s="43">
        <f>SUM($E71:P71)</f>
        <v>2601489</v>
      </c>
      <c r="AF71" s="164"/>
      <c r="AG71" s="43">
        <f t="shared" si="0"/>
        <v>1742621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60924</v>
      </c>
      <c r="F72" s="43">
        <v>58772</v>
      </c>
      <c r="G72" s="43">
        <v>67134</v>
      </c>
      <c r="H72" s="43">
        <v>64094</v>
      </c>
      <c r="I72" s="43">
        <v>69614</v>
      </c>
      <c r="J72" s="43">
        <v>66992</v>
      </c>
      <c r="K72" s="43">
        <v>63250</v>
      </c>
      <c r="L72" s="43">
        <v>69816</v>
      </c>
      <c r="M72" s="43">
        <v>63448</v>
      </c>
      <c r="N72" s="43">
        <v>71548</v>
      </c>
      <c r="O72" s="43">
        <v>67022</v>
      </c>
      <c r="P72" s="43">
        <v>58338</v>
      </c>
      <c r="Q72" s="43">
        <f>SUM(E72:P72)</f>
        <v>780952</v>
      </c>
      <c r="R72" s="28"/>
      <c r="S72" s="28"/>
      <c r="T72" s="43">
        <f>SUM($E72:E72)</f>
        <v>60924</v>
      </c>
      <c r="U72" s="43">
        <f>SUM($E72:F72)</f>
        <v>119696</v>
      </c>
      <c r="V72" s="43">
        <f>SUM($E72:G72)</f>
        <v>186830</v>
      </c>
      <c r="W72" s="43">
        <f>SUM($E72:H72)</f>
        <v>250924</v>
      </c>
      <c r="X72" s="43">
        <f>SUM($E72:I72)</f>
        <v>320538</v>
      </c>
      <c r="Y72" s="43">
        <f>SUM($E72:J72)</f>
        <v>387530</v>
      </c>
      <c r="Z72" s="43">
        <f>SUM($E72:K72)</f>
        <v>450780</v>
      </c>
      <c r="AA72" s="43">
        <f>SUM($E72:L72)</f>
        <v>520596</v>
      </c>
      <c r="AB72" s="43">
        <f>SUM($E72:M72)</f>
        <v>584044</v>
      </c>
      <c r="AC72" s="43">
        <f>SUM($E72:N72)</f>
        <v>655592</v>
      </c>
      <c r="AD72" s="43">
        <f>SUM($E72:O72)</f>
        <v>722614</v>
      </c>
      <c r="AE72" s="43">
        <f>SUM($E72:P72)</f>
        <v>780952</v>
      </c>
      <c r="AF72" s="164"/>
      <c r="AG72" s="43">
        <f t="shared" si="0"/>
        <v>520596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306</v>
      </c>
      <c r="F73" s="43">
        <v>346</v>
      </c>
      <c r="G73" s="43">
        <v>430</v>
      </c>
      <c r="H73" s="43">
        <v>594</v>
      </c>
      <c r="I73" s="43">
        <v>624</v>
      </c>
      <c r="J73" s="43">
        <v>572</v>
      </c>
      <c r="K73" s="43">
        <v>1030</v>
      </c>
      <c r="L73" s="43">
        <v>982</v>
      </c>
      <c r="M73" s="43">
        <v>748</v>
      </c>
      <c r="N73" s="43">
        <v>750</v>
      </c>
      <c r="O73" s="43">
        <v>500</v>
      </c>
      <c r="P73" s="17">
        <v>394</v>
      </c>
      <c r="Q73" s="43">
        <f>SUM(E73:P73)</f>
        <v>7276</v>
      </c>
      <c r="R73" s="28"/>
      <c r="S73" s="28"/>
      <c r="T73" s="43">
        <f>SUM($E73:E73)</f>
        <v>306</v>
      </c>
      <c r="U73" s="43">
        <f>SUM($E73:F73)</f>
        <v>652</v>
      </c>
      <c r="V73" s="43">
        <f>SUM($E73:G73)</f>
        <v>1082</v>
      </c>
      <c r="W73" s="43">
        <f>SUM($E73:H73)</f>
        <v>1676</v>
      </c>
      <c r="X73" s="43">
        <f>SUM($E73:I73)</f>
        <v>2300</v>
      </c>
      <c r="Y73" s="43">
        <f>SUM($E73:J73)</f>
        <v>2872</v>
      </c>
      <c r="Z73" s="43">
        <f>SUM($E73:K73)</f>
        <v>3902</v>
      </c>
      <c r="AA73" s="43">
        <f>SUM($E73:L73)</f>
        <v>4884</v>
      </c>
      <c r="AB73" s="43">
        <f>SUM($E73:M73)</f>
        <v>5632</v>
      </c>
      <c r="AC73" s="43">
        <f>SUM($E73:N73)</f>
        <v>6382</v>
      </c>
      <c r="AD73" s="43">
        <f>SUM($E73:O73)</f>
        <v>6882</v>
      </c>
      <c r="AE73" s="43">
        <f>SUM($E73:P73)</f>
        <v>7276</v>
      </c>
      <c r="AF73" s="164"/>
      <c r="AG73" s="43">
        <f t="shared" si="0"/>
        <v>4884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O74" si="26">SUM(E71:E73)</f>
        <v>216429</v>
      </c>
      <c r="F74" s="43">
        <f t="shared" si="26"/>
        <v>210199</v>
      </c>
      <c r="G74" s="43">
        <f t="shared" si="26"/>
        <v>268404</v>
      </c>
      <c r="H74" s="43">
        <f t="shared" si="26"/>
        <v>254434</v>
      </c>
      <c r="I74" s="43">
        <f t="shared" si="26"/>
        <v>298813</v>
      </c>
      <c r="J74" s="43">
        <f t="shared" si="26"/>
        <v>306372</v>
      </c>
      <c r="K74" s="43">
        <f t="shared" si="26"/>
        <v>343307</v>
      </c>
      <c r="L74" s="43">
        <f t="shared" si="26"/>
        <v>370143</v>
      </c>
      <c r="M74" s="43">
        <f t="shared" si="26"/>
        <v>286249</v>
      </c>
      <c r="N74" s="43">
        <f t="shared" si="26"/>
        <v>295233</v>
      </c>
      <c r="O74" s="43">
        <f t="shared" si="26"/>
        <v>272752</v>
      </c>
      <c r="P74" s="43">
        <f>SUM(P71:P72)</f>
        <v>266988</v>
      </c>
      <c r="Q74" s="43">
        <f t="shared" ref="Q74" si="27">SUM(Q71:Q73)</f>
        <v>3389717</v>
      </c>
      <c r="R74" s="28"/>
      <c r="S74" s="28"/>
      <c r="T74" s="43">
        <f t="shared" ref="T74:AE74" si="28">SUM(T71:T73)</f>
        <v>216429</v>
      </c>
      <c r="U74" s="43">
        <f t="shared" si="28"/>
        <v>426628</v>
      </c>
      <c r="V74" s="43">
        <f t="shared" si="28"/>
        <v>695032</v>
      </c>
      <c r="W74" s="43">
        <f t="shared" si="28"/>
        <v>949466</v>
      </c>
      <c r="X74" s="43">
        <f t="shared" si="28"/>
        <v>1248279</v>
      </c>
      <c r="Y74" s="43">
        <f t="shared" si="28"/>
        <v>1554651</v>
      </c>
      <c r="Z74" s="43">
        <f t="shared" si="28"/>
        <v>1897958</v>
      </c>
      <c r="AA74" s="43">
        <f t="shared" si="28"/>
        <v>2268101</v>
      </c>
      <c r="AB74" s="43">
        <f t="shared" si="28"/>
        <v>2554350</v>
      </c>
      <c r="AC74" s="43">
        <f t="shared" si="28"/>
        <v>2849583</v>
      </c>
      <c r="AD74" s="43">
        <f t="shared" si="28"/>
        <v>3122335</v>
      </c>
      <c r="AE74" s="43">
        <f t="shared" si="28"/>
        <v>3389717</v>
      </c>
      <c r="AF74" s="164"/>
      <c r="AG74" s="43">
        <f t="shared" si="0"/>
        <v>2268101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148105</v>
      </c>
      <c r="F76" s="43">
        <v>146616</v>
      </c>
      <c r="G76" s="43">
        <v>196467</v>
      </c>
      <c r="H76" s="43">
        <v>216123</v>
      </c>
      <c r="I76" s="43">
        <v>229917</v>
      </c>
      <c r="J76" s="43">
        <v>246581</v>
      </c>
      <c r="K76" s="43">
        <v>287540</v>
      </c>
      <c r="L76" s="43">
        <v>311096</v>
      </c>
      <c r="M76" s="43">
        <v>222461</v>
      </c>
      <c r="N76" s="43">
        <v>219534</v>
      </c>
      <c r="O76" s="43">
        <v>208295</v>
      </c>
      <c r="P76" s="43">
        <v>206600</v>
      </c>
      <c r="Q76" s="43">
        <f>SUM(E76:P76)</f>
        <v>2639335</v>
      </c>
      <c r="R76" s="53"/>
      <c r="S76" s="53"/>
      <c r="T76" s="43">
        <f>SUM($E76:E76)</f>
        <v>148105</v>
      </c>
      <c r="U76" s="43">
        <f>SUM($E76:F76)</f>
        <v>294721</v>
      </c>
      <c r="V76" s="43">
        <f>SUM($E76:G76)</f>
        <v>491188</v>
      </c>
      <c r="W76" s="43">
        <f>SUM($E76:H76)</f>
        <v>707311</v>
      </c>
      <c r="X76" s="43">
        <f>SUM($E76:I76)</f>
        <v>937228</v>
      </c>
      <c r="Y76" s="43">
        <f>SUM($E76:J76)</f>
        <v>1183809</v>
      </c>
      <c r="Z76" s="43">
        <f>SUM($E76:K76)</f>
        <v>1471349</v>
      </c>
      <c r="AA76" s="43">
        <f>SUM($E76:L76)</f>
        <v>1782445</v>
      </c>
      <c r="AB76" s="43">
        <f>SUM($E76:M76)</f>
        <v>2004906</v>
      </c>
      <c r="AC76" s="43">
        <f>SUM($E76:N76)</f>
        <v>2224440</v>
      </c>
      <c r="AD76" s="43">
        <f>SUM($E76:O76)</f>
        <v>2432735</v>
      </c>
      <c r="AE76" s="43">
        <f>SUM($E76:P76)</f>
        <v>2639335</v>
      </c>
      <c r="AF76" s="164"/>
      <c r="AG76" s="43">
        <f t="shared" ref="AG76:AG139" si="29">SUMIF($T$9:$AE$9,$AG$8,$T76:$AE76)</f>
        <v>1782445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63740</v>
      </c>
      <c r="F77" s="43">
        <v>60562</v>
      </c>
      <c r="G77" s="43">
        <v>67666</v>
      </c>
      <c r="H77" s="43">
        <v>67414</v>
      </c>
      <c r="I77" s="43">
        <v>70972</v>
      </c>
      <c r="J77" s="43">
        <v>64654</v>
      </c>
      <c r="K77" s="43">
        <v>68122</v>
      </c>
      <c r="L77" s="43">
        <v>69728</v>
      </c>
      <c r="M77" s="43">
        <v>64288</v>
      </c>
      <c r="N77" s="43">
        <v>69370</v>
      </c>
      <c r="O77" s="43">
        <v>64264</v>
      </c>
      <c r="P77" s="43">
        <v>58624</v>
      </c>
      <c r="Q77" s="43">
        <f>SUM(E77:P77)</f>
        <v>789404</v>
      </c>
      <c r="R77" s="28"/>
      <c r="S77" s="28"/>
      <c r="T77" s="43">
        <f>SUM($E77:E77)</f>
        <v>63740</v>
      </c>
      <c r="U77" s="43">
        <f>SUM($E77:F77)</f>
        <v>124302</v>
      </c>
      <c r="V77" s="43">
        <f>SUM($E77:G77)</f>
        <v>191968</v>
      </c>
      <c r="W77" s="43">
        <f>SUM($E77:H77)</f>
        <v>259382</v>
      </c>
      <c r="X77" s="43">
        <f>SUM($E77:I77)</f>
        <v>330354</v>
      </c>
      <c r="Y77" s="43">
        <f>SUM($E77:J77)</f>
        <v>395008</v>
      </c>
      <c r="Z77" s="43">
        <f>SUM($E77:K77)</f>
        <v>463130</v>
      </c>
      <c r="AA77" s="43">
        <f>SUM($E77:L77)</f>
        <v>532858</v>
      </c>
      <c r="AB77" s="43">
        <f>SUM($E77:M77)</f>
        <v>597146</v>
      </c>
      <c r="AC77" s="43">
        <f>SUM($E77:N77)</f>
        <v>666516</v>
      </c>
      <c r="AD77" s="43">
        <f>SUM($E77:O77)</f>
        <v>730780</v>
      </c>
      <c r="AE77" s="43">
        <f>SUM($E77:P77)</f>
        <v>789404</v>
      </c>
      <c r="AF77" s="164"/>
      <c r="AG77" s="43">
        <f t="shared" si="29"/>
        <v>532858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258</v>
      </c>
      <c r="F78" s="43">
        <v>294</v>
      </c>
      <c r="G78" s="43">
        <v>440</v>
      </c>
      <c r="H78" s="43">
        <v>542</v>
      </c>
      <c r="I78" s="43">
        <v>568</v>
      </c>
      <c r="J78" s="43">
        <v>592</v>
      </c>
      <c r="K78" s="43">
        <v>866</v>
      </c>
      <c r="L78" s="43">
        <v>800</v>
      </c>
      <c r="M78" s="43">
        <v>612</v>
      </c>
      <c r="N78" s="43">
        <v>676</v>
      </c>
      <c r="O78" s="43">
        <v>484</v>
      </c>
      <c r="P78" s="17">
        <v>414</v>
      </c>
      <c r="Q78" s="43">
        <f>SUM(E78:P78)</f>
        <v>6546</v>
      </c>
      <c r="R78" s="28"/>
      <c r="S78" s="28"/>
      <c r="T78" s="43">
        <f>SUM($E78:E78)</f>
        <v>258</v>
      </c>
      <c r="U78" s="43">
        <f>SUM($E78:F78)</f>
        <v>552</v>
      </c>
      <c r="V78" s="43">
        <f>SUM($E78:G78)</f>
        <v>992</v>
      </c>
      <c r="W78" s="43">
        <f>SUM($E78:H78)</f>
        <v>1534</v>
      </c>
      <c r="X78" s="43">
        <f>SUM($E78:I78)</f>
        <v>2102</v>
      </c>
      <c r="Y78" s="43">
        <f>SUM($E78:J78)</f>
        <v>2694</v>
      </c>
      <c r="Z78" s="43">
        <f>SUM($E78:K78)</f>
        <v>3560</v>
      </c>
      <c r="AA78" s="43">
        <f>SUM($E78:L78)</f>
        <v>4360</v>
      </c>
      <c r="AB78" s="43">
        <f>SUM($E78:M78)</f>
        <v>4972</v>
      </c>
      <c r="AC78" s="43">
        <f>SUM($E78:N78)</f>
        <v>5648</v>
      </c>
      <c r="AD78" s="43">
        <f>SUM($E78:O78)</f>
        <v>6132</v>
      </c>
      <c r="AE78" s="43">
        <f>SUM($E78:P78)</f>
        <v>6546</v>
      </c>
      <c r="AF78" s="164"/>
      <c r="AG78" s="43">
        <f t="shared" si="29"/>
        <v>4360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O79" si="30">SUM(E76:E78)</f>
        <v>212103</v>
      </c>
      <c r="F79" s="43">
        <f t="shared" si="30"/>
        <v>207472</v>
      </c>
      <c r="G79" s="43">
        <f t="shared" si="30"/>
        <v>264573</v>
      </c>
      <c r="H79" s="43">
        <f t="shared" si="30"/>
        <v>284079</v>
      </c>
      <c r="I79" s="43">
        <f t="shared" si="30"/>
        <v>301457</v>
      </c>
      <c r="J79" s="43">
        <f t="shared" si="30"/>
        <v>311827</v>
      </c>
      <c r="K79" s="43">
        <f t="shared" si="30"/>
        <v>356528</v>
      </c>
      <c r="L79" s="43">
        <f t="shared" si="30"/>
        <v>381624</v>
      </c>
      <c r="M79" s="43">
        <f t="shared" si="30"/>
        <v>287361</v>
      </c>
      <c r="N79" s="43">
        <f t="shared" si="30"/>
        <v>289580</v>
      </c>
      <c r="O79" s="43">
        <f t="shared" si="30"/>
        <v>273043</v>
      </c>
      <c r="P79" s="43">
        <f>SUM(P76:P77)</f>
        <v>265224</v>
      </c>
      <c r="Q79" s="43">
        <f t="shared" ref="Q79" si="31">SUM(Q76:Q78)</f>
        <v>3435285</v>
      </c>
      <c r="R79" s="28"/>
      <c r="S79" s="28"/>
      <c r="T79" s="43">
        <f t="shared" ref="T79:AE79" si="32">SUM(T76:T78)</f>
        <v>212103</v>
      </c>
      <c r="U79" s="43">
        <f t="shared" si="32"/>
        <v>419575</v>
      </c>
      <c r="V79" s="43">
        <f t="shared" si="32"/>
        <v>684148</v>
      </c>
      <c r="W79" s="43">
        <f t="shared" si="32"/>
        <v>968227</v>
      </c>
      <c r="X79" s="43">
        <f t="shared" si="32"/>
        <v>1269684</v>
      </c>
      <c r="Y79" s="43">
        <f t="shared" si="32"/>
        <v>1581511</v>
      </c>
      <c r="Z79" s="43">
        <f t="shared" si="32"/>
        <v>1938039</v>
      </c>
      <c r="AA79" s="43">
        <f t="shared" si="32"/>
        <v>2319663</v>
      </c>
      <c r="AB79" s="43">
        <f t="shared" si="32"/>
        <v>2607024</v>
      </c>
      <c r="AC79" s="43">
        <f t="shared" si="32"/>
        <v>2896604</v>
      </c>
      <c r="AD79" s="43">
        <f t="shared" si="32"/>
        <v>3169647</v>
      </c>
      <c r="AE79" s="43">
        <f t="shared" si="32"/>
        <v>3435285</v>
      </c>
      <c r="AF79" s="164"/>
      <c r="AG79" s="43">
        <f t="shared" si="29"/>
        <v>2319663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9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159795</v>
      </c>
      <c r="F81" s="43">
        <v>163577</v>
      </c>
      <c r="G81" s="43">
        <v>86301</v>
      </c>
      <c r="H81" s="43">
        <v>4042</v>
      </c>
      <c r="I81" s="43">
        <v>6069</v>
      </c>
      <c r="J81" s="43">
        <v>9497</v>
      </c>
      <c r="K81" s="43">
        <v>9247</v>
      </c>
      <c r="L81" s="43">
        <v>11695</v>
      </c>
      <c r="M81" s="43">
        <v>9669</v>
      </c>
      <c r="N81" s="43">
        <v>7925</v>
      </c>
      <c r="O81" s="43">
        <v>5948</v>
      </c>
      <c r="P81" s="43">
        <v>6084</v>
      </c>
      <c r="Q81" s="43">
        <f>SUM(E81:P81)</f>
        <v>479849</v>
      </c>
      <c r="R81" s="53"/>
      <c r="S81" s="53"/>
      <c r="T81" s="43">
        <f>SUM($E81:E81)</f>
        <v>159795</v>
      </c>
      <c r="U81" s="43">
        <f>SUM($E81:F81)</f>
        <v>323372</v>
      </c>
      <c r="V81" s="43">
        <f>SUM($E81:G81)</f>
        <v>409673</v>
      </c>
      <c r="W81" s="43">
        <f>SUM($E81:H81)</f>
        <v>413715</v>
      </c>
      <c r="X81" s="43">
        <f>SUM($E81:I81)</f>
        <v>419784</v>
      </c>
      <c r="Y81" s="43">
        <f>SUM($E81:J81)</f>
        <v>429281</v>
      </c>
      <c r="Z81" s="43">
        <f>SUM($E81:K81)</f>
        <v>438528</v>
      </c>
      <c r="AA81" s="43">
        <f>SUM($E81:L81)</f>
        <v>450223</v>
      </c>
      <c r="AB81" s="43">
        <f>SUM($E81:M81)</f>
        <v>459892</v>
      </c>
      <c r="AC81" s="43">
        <f>SUM($E81:N81)</f>
        <v>467817</v>
      </c>
      <c r="AD81" s="43">
        <f>SUM($E81:O81)</f>
        <v>473765</v>
      </c>
      <c r="AE81" s="43">
        <f>SUM($E81:P81)</f>
        <v>479849</v>
      </c>
      <c r="AF81" s="164"/>
      <c r="AG81" s="43">
        <f t="shared" si="29"/>
        <v>450223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61974</v>
      </c>
      <c r="F82" s="43">
        <v>57852</v>
      </c>
      <c r="G82" s="43">
        <v>61758</v>
      </c>
      <c r="H82" s="43">
        <v>47112</v>
      </c>
      <c r="I82" s="43">
        <v>49884</v>
      </c>
      <c r="J82" s="43">
        <v>60214</v>
      </c>
      <c r="K82" s="43">
        <v>63978</v>
      </c>
      <c r="L82" s="43">
        <v>63244</v>
      </c>
      <c r="M82" s="43">
        <v>65324</v>
      </c>
      <c r="N82" s="43">
        <v>68134</v>
      </c>
      <c r="O82" s="43">
        <v>63974</v>
      </c>
      <c r="P82" s="43">
        <v>64712</v>
      </c>
      <c r="Q82" s="43">
        <f>SUM(E82:P82)</f>
        <v>728160</v>
      </c>
      <c r="R82" s="28"/>
      <c r="S82" s="28"/>
      <c r="T82" s="43">
        <f>SUM($E82:E82)</f>
        <v>61974</v>
      </c>
      <c r="U82" s="43">
        <f>SUM($E82:F82)</f>
        <v>119826</v>
      </c>
      <c r="V82" s="43">
        <f>SUM($E82:G82)</f>
        <v>181584</v>
      </c>
      <c r="W82" s="43">
        <f>SUM($E82:H82)</f>
        <v>228696</v>
      </c>
      <c r="X82" s="43">
        <f>SUM($E82:I82)</f>
        <v>278580</v>
      </c>
      <c r="Y82" s="43">
        <f>SUM($E82:J82)</f>
        <v>338794</v>
      </c>
      <c r="Z82" s="43">
        <f>SUM($E82:K82)</f>
        <v>402772</v>
      </c>
      <c r="AA82" s="43">
        <f>SUM($E82:L82)</f>
        <v>466016</v>
      </c>
      <c r="AB82" s="43">
        <f>SUM($E82:M82)</f>
        <v>531340</v>
      </c>
      <c r="AC82" s="43">
        <f>SUM($E82:N82)</f>
        <v>599474</v>
      </c>
      <c r="AD82" s="43">
        <f>SUM($E82:O82)</f>
        <v>663448</v>
      </c>
      <c r="AE82" s="43">
        <f>SUM($E82:P82)</f>
        <v>728160</v>
      </c>
      <c r="AF82" s="164"/>
      <c r="AG82" s="43">
        <f t="shared" si="29"/>
        <v>466016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242</v>
      </c>
      <c r="F83" s="43">
        <v>290</v>
      </c>
      <c r="G83" s="43">
        <v>102</v>
      </c>
      <c r="H83" s="43">
        <v>4</v>
      </c>
      <c r="I83" s="43">
        <v>26</v>
      </c>
      <c r="J83" s="43">
        <v>10</v>
      </c>
      <c r="K83" s="43">
        <v>30</v>
      </c>
      <c r="L83" s="43">
        <v>76</v>
      </c>
      <c r="M83" s="43">
        <v>8</v>
      </c>
      <c r="N83" s="43">
        <v>6</v>
      </c>
      <c r="O83" s="43">
        <v>4</v>
      </c>
      <c r="P83" s="43">
        <v>2</v>
      </c>
      <c r="Q83" s="43">
        <f>SUM(E83:P83)</f>
        <v>800</v>
      </c>
      <c r="R83" s="28"/>
      <c r="S83" s="28"/>
      <c r="T83" s="43">
        <f>SUM($E83:E83)</f>
        <v>242</v>
      </c>
      <c r="U83" s="43">
        <f>SUM($E83:F83)</f>
        <v>532</v>
      </c>
      <c r="V83" s="43">
        <f>SUM($E83:G83)</f>
        <v>634</v>
      </c>
      <c r="W83" s="43">
        <f>SUM($E83:H83)</f>
        <v>638</v>
      </c>
      <c r="X83" s="43">
        <f>SUM($E83:I83)</f>
        <v>664</v>
      </c>
      <c r="Y83" s="43">
        <f>SUM($E83:J83)</f>
        <v>674</v>
      </c>
      <c r="Z83" s="43">
        <f>SUM($E83:K83)</f>
        <v>704</v>
      </c>
      <c r="AA83" s="43">
        <f>SUM($E83:L83)</f>
        <v>780</v>
      </c>
      <c r="AB83" s="43">
        <f>SUM($E83:M83)</f>
        <v>788</v>
      </c>
      <c r="AC83" s="43">
        <f>SUM($E83:N83)</f>
        <v>794</v>
      </c>
      <c r="AD83" s="43">
        <f>SUM($E83:O83)</f>
        <v>798</v>
      </c>
      <c r="AE83" s="43">
        <f>SUM($E83:P83)</f>
        <v>800</v>
      </c>
      <c r="AF83" s="164"/>
      <c r="AG83" s="43">
        <f t="shared" si="29"/>
        <v>780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O84" si="33">SUM(E81:E83)</f>
        <v>222011</v>
      </c>
      <c r="F84" s="43">
        <f t="shared" si="33"/>
        <v>221719</v>
      </c>
      <c r="G84" s="43">
        <f t="shared" si="33"/>
        <v>148161</v>
      </c>
      <c r="H84" s="43">
        <f t="shared" si="33"/>
        <v>51158</v>
      </c>
      <c r="I84" s="43">
        <f t="shared" si="33"/>
        <v>55979</v>
      </c>
      <c r="J84" s="43">
        <f t="shared" si="33"/>
        <v>69721</v>
      </c>
      <c r="K84" s="43">
        <f t="shared" si="33"/>
        <v>73255</v>
      </c>
      <c r="L84" s="43">
        <f t="shared" si="33"/>
        <v>75015</v>
      </c>
      <c r="M84" s="43">
        <f t="shared" si="33"/>
        <v>75001</v>
      </c>
      <c r="N84" s="43">
        <f t="shared" si="33"/>
        <v>76065</v>
      </c>
      <c r="O84" s="43">
        <f t="shared" si="33"/>
        <v>69926</v>
      </c>
      <c r="P84" s="43">
        <f>SUM(P81:P82)</f>
        <v>70796</v>
      </c>
      <c r="Q84" s="43">
        <f t="shared" ref="Q84" si="34">SUM(Q81:Q83)</f>
        <v>1208809</v>
      </c>
      <c r="R84" s="28"/>
      <c r="S84" s="28"/>
      <c r="T84" s="43">
        <f t="shared" ref="T84:AE84" si="35">SUM(T81:T83)</f>
        <v>222011</v>
      </c>
      <c r="U84" s="43">
        <f t="shared" si="35"/>
        <v>443730</v>
      </c>
      <c r="V84" s="43">
        <f t="shared" si="35"/>
        <v>591891</v>
      </c>
      <c r="W84" s="43">
        <f t="shared" si="35"/>
        <v>643049</v>
      </c>
      <c r="X84" s="43">
        <f t="shared" si="35"/>
        <v>699028</v>
      </c>
      <c r="Y84" s="43">
        <f t="shared" si="35"/>
        <v>768749</v>
      </c>
      <c r="Z84" s="43">
        <f t="shared" si="35"/>
        <v>842004</v>
      </c>
      <c r="AA84" s="43">
        <f t="shared" si="35"/>
        <v>917019</v>
      </c>
      <c r="AB84" s="43">
        <f t="shared" si="35"/>
        <v>992020</v>
      </c>
      <c r="AC84" s="43">
        <f t="shared" si="35"/>
        <v>1068085</v>
      </c>
      <c r="AD84" s="43">
        <f t="shared" si="35"/>
        <v>1138011</v>
      </c>
      <c r="AE84" s="43">
        <f t="shared" si="35"/>
        <v>1208809</v>
      </c>
      <c r="AF84" s="164"/>
      <c r="AG84" s="43">
        <f t="shared" si="29"/>
        <v>917019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9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7283</v>
      </c>
      <c r="F86" s="43">
        <v>5582</v>
      </c>
      <c r="G86" s="43">
        <v>7347</v>
      </c>
      <c r="H86" s="43">
        <v>9050</v>
      </c>
      <c r="I86" s="43">
        <v>12643</v>
      </c>
      <c r="J86" s="43">
        <v>12736</v>
      </c>
      <c r="K86" s="43">
        <v>16053</v>
      </c>
      <c r="L86" s="43">
        <v>32001</v>
      </c>
      <c r="M86" s="43">
        <v>31326</v>
      </c>
      <c r="N86" s="43">
        <v>31449</v>
      </c>
      <c r="O86" s="43">
        <v>48316</v>
      </c>
      <c r="P86" s="43">
        <v>64921</v>
      </c>
      <c r="Q86" s="43">
        <f>SUM(E86:P86)</f>
        <v>278707</v>
      </c>
      <c r="R86" s="53"/>
      <c r="S86" s="53"/>
      <c r="T86" s="43">
        <f>SUM($E86:E86)</f>
        <v>7283</v>
      </c>
      <c r="U86" s="43">
        <f>SUM($E86:F86)</f>
        <v>12865</v>
      </c>
      <c r="V86" s="43">
        <f>SUM($E86:G86)</f>
        <v>20212</v>
      </c>
      <c r="W86" s="43">
        <f>SUM($E86:H86)</f>
        <v>29262</v>
      </c>
      <c r="X86" s="43">
        <f>SUM($E86:I86)</f>
        <v>41905</v>
      </c>
      <c r="Y86" s="43">
        <f>SUM($E86:J86)</f>
        <v>54641</v>
      </c>
      <c r="Z86" s="43">
        <f>SUM($E86:K86)</f>
        <v>70694</v>
      </c>
      <c r="AA86" s="43">
        <f>SUM($E86:L86)</f>
        <v>102695</v>
      </c>
      <c r="AB86" s="43">
        <f>SUM($E86:M86)</f>
        <v>134021</v>
      </c>
      <c r="AC86" s="43">
        <f>SUM($E86:N86)</f>
        <v>165470</v>
      </c>
      <c r="AD86" s="43">
        <f>SUM($E86:O86)</f>
        <v>213786</v>
      </c>
      <c r="AE86" s="43">
        <f>SUM($E86:P86)</f>
        <v>278707</v>
      </c>
      <c r="AF86" s="164"/>
      <c r="AG86" s="43">
        <f t="shared" si="29"/>
        <v>102695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60938</v>
      </c>
      <c r="F87" s="43">
        <v>59312</v>
      </c>
      <c r="G87" s="43">
        <v>71936</v>
      </c>
      <c r="H87" s="43">
        <v>65884</v>
      </c>
      <c r="I87" s="43">
        <v>64354</v>
      </c>
      <c r="J87" s="43">
        <v>69064</v>
      </c>
      <c r="K87" s="43">
        <v>64020</v>
      </c>
      <c r="L87" s="43">
        <v>64672</v>
      </c>
      <c r="M87" s="43">
        <v>64578</v>
      </c>
      <c r="N87" s="43">
        <v>66314</v>
      </c>
      <c r="O87" s="43">
        <v>65998</v>
      </c>
      <c r="P87" s="43">
        <v>63428</v>
      </c>
      <c r="Q87" s="43">
        <f>SUM(E87:P87)</f>
        <v>780498</v>
      </c>
      <c r="R87" s="28"/>
      <c r="S87" s="28"/>
      <c r="T87" s="43">
        <f>SUM($E87:E87)</f>
        <v>60938</v>
      </c>
      <c r="U87" s="43">
        <f>SUM($E87:F87)</f>
        <v>120250</v>
      </c>
      <c r="V87" s="43">
        <f>SUM($E87:G87)</f>
        <v>192186</v>
      </c>
      <c r="W87" s="43">
        <f>SUM($E87:H87)</f>
        <v>258070</v>
      </c>
      <c r="X87" s="43">
        <f>SUM($E87:I87)</f>
        <v>322424</v>
      </c>
      <c r="Y87" s="43">
        <f>SUM($E87:J87)</f>
        <v>391488</v>
      </c>
      <c r="Z87" s="43">
        <f>SUM($E87:K87)</f>
        <v>455508</v>
      </c>
      <c r="AA87" s="43">
        <f>SUM($E87:L87)</f>
        <v>520180</v>
      </c>
      <c r="AB87" s="43">
        <f>SUM($E87:M87)</f>
        <v>584758</v>
      </c>
      <c r="AC87" s="43">
        <f>SUM($E87:N87)</f>
        <v>651072</v>
      </c>
      <c r="AD87" s="43">
        <f>SUM($E87:O87)</f>
        <v>717070</v>
      </c>
      <c r="AE87" s="43">
        <f>SUM($E87:P87)</f>
        <v>780498</v>
      </c>
      <c r="AF87" s="164"/>
      <c r="AG87" s="43">
        <f t="shared" si="29"/>
        <v>520180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4</v>
      </c>
      <c r="F88" s="43">
        <v>4</v>
      </c>
      <c r="G88" s="43">
        <v>2</v>
      </c>
      <c r="H88" s="43">
        <v>4</v>
      </c>
      <c r="I88" s="43">
        <v>4</v>
      </c>
      <c r="J88" s="43">
        <v>38</v>
      </c>
      <c r="K88" s="43">
        <v>186</v>
      </c>
      <c r="L88" s="43">
        <v>308</v>
      </c>
      <c r="M88" s="43">
        <v>86</v>
      </c>
      <c r="N88" s="43">
        <v>84</v>
      </c>
      <c r="O88" s="43">
        <v>42</v>
      </c>
      <c r="P88" s="43">
        <v>44</v>
      </c>
      <c r="Q88" s="43">
        <f>SUM(E88:P88)</f>
        <v>806</v>
      </c>
      <c r="R88" s="28"/>
      <c r="S88" s="28"/>
      <c r="T88" s="43">
        <f>SUM($E88:E88)</f>
        <v>4</v>
      </c>
      <c r="U88" s="43">
        <f>SUM($E88:F88)</f>
        <v>8</v>
      </c>
      <c r="V88" s="43">
        <f>SUM($E88:G88)</f>
        <v>10</v>
      </c>
      <c r="W88" s="43">
        <f>SUM($E88:H88)</f>
        <v>14</v>
      </c>
      <c r="X88" s="43">
        <f>SUM($E88:I88)</f>
        <v>18</v>
      </c>
      <c r="Y88" s="43">
        <f>SUM($E88:J88)</f>
        <v>56</v>
      </c>
      <c r="Z88" s="43">
        <f>SUM($E88:K88)</f>
        <v>242</v>
      </c>
      <c r="AA88" s="43">
        <f>SUM($E88:L88)</f>
        <v>550</v>
      </c>
      <c r="AB88" s="43">
        <f>SUM($E88:M88)</f>
        <v>636</v>
      </c>
      <c r="AC88" s="43">
        <f>SUM($E88:N88)</f>
        <v>720</v>
      </c>
      <c r="AD88" s="43">
        <f>SUM($E88:O88)</f>
        <v>762</v>
      </c>
      <c r="AE88" s="43">
        <f>SUM($E88:P88)</f>
        <v>806</v>
      </c>
      <c r="AF88" s="164"/>
      <c r="AG88" s="43">
        <f t="shared" si="29"/>
        <v>550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O89" si="36">SUM(E86:E88)</f>
        <v>68225</v>
      </c>
      <c r="F89" s="43">
        <f t="shared" si="36"/>
        <v>64898</v>
      </c>
      <c r="G89" s="43">
        <f t="shared" si="36"/>
        <v>79285</v>
      </c>
      <c r="H89" s="43">
        <f t="shared" si="36"/>
        <v>74938</v>
      </c>
      <c r="I89" s="43">
        <f t="shared" si="36"/>
        <v>77001</v>
      </c>
      <c r="J89" s="43">
        <f t="shared" si="36"/>
        <v>81838</v>
      </c>
      <c r="K89" s="43">
        <f t="shared" si="36"/>
        <v>80259</v>
      </c>
      <c r="L89" s="43">
        <f t="shared" si="36"/>
        <v>96981</v>
      </c>
      <c r="M89" s="43">
        <f t="shared" si="36"/>
        <v>95990</v>
      </c>
      <c r="N89" s="43">
        <f t="shared" si="36"/>
        <v>97847</v>
      </c>
      <c r="O89" s="43">
        <f t="shared" si="36"/>
        <v>114356</v>
      </c>
      <c r="P89" s="43">
        <f>SUM(P86:P87)</f>
        <v>128349</v>
      </c>
      <c r="Q89" s="43">
        <f t="shared" ref="Q89" si="37">SUM(Q86:Q88)</f>
        <v>1060011</v>
      </c>
      <c r="R89" s="28"/>
      <c r="S89" s="28"/>
      <c r="T89" s="43">
        <f t="shared" ref="T89:AE89" si="38">SUM(T86:T88)</f>
        <v>68225</v>
      </c>
      <c r="U89" s="43">
        <f t="shared" si="38"/>
        <v>133123</v>
      </c>
      <c r="V89" s="43">
        <f t="shared" si="38"/>
        <v>212408</v>
      </c>
      <c r="W89" s="43">
        <f t="shared" si="38"/>
        <v>287346</v>
      </c>
      <c r="X89" s="43">
        <f t="shared" si="38"/>
        <v>364347</v>
      </c>
      <c r="Y89" s="43">
        <f t="shared" si="38"/>
        <v>446185</v>
      </c>
      <c r="Z89" s="43">
        <f t="shared" si="38"/>
        <v>526444</v>
      </c>
      <c r="AA89" s="43">
        <f t="shared" si="38"/>
        <v>623425</v>
      </c>
      <c r="AB89" s="43">
        <f t="shared" si="38"/>
        <v>719415</v>
      </c>
      <c r="AC89" s="43">
        <f t="shared" si="38"/>
        <v>817262</v>
      </c>
      <c r="AD89" s="43">
        <f t="shared" si="38"/>
        <v>931618</v>
      </c>
      <c r="AE89" s="43">
        <f t="shared" si="38"/>
        <v>1060011</v>
      </c>
      <c r="AF89" s="164"/>
      <c r="AG89" s="43">
        <f t="shared" si="29"/>
        <v>623425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9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28221</v>
      </c>
      <c r="F91" s="43">
        <v>32025</v>
      </c>
      <c r="G91" s="43">
        <v>54407</v>
      </c>
      <c r="H91" s="43">
        <v>93061</v>
      </c>
      <c r="I91" s="43">
        <v>123029</v>
      </c>
      <c r="J91" s="43">
        <v>131672</v>
      </c>
      <c r="K91" s="43">
        <v>173133</v>
      </c>
      <c r="L91" s="43">
        <v>184463</v>
      </c>
      <c r="M91" s="43">
        <v>134019</v>
      </c>
      <c r="N91" s="43">
        <v>162742</v>
      </c>
      <c r="O91" s="43">
        <v>142734</v>
      </c>
      <c r="P91" s="43">
        <v>137681</v>
      </c>
      <c r="Q91" s="43">
        <f>SUM(E91:P91)</f>
        <v>1397187</v>
      </c>
      <c r="R91" s="53"/>
      <c r="S91" s="53"/>
      <c r="T91" s="43">
        <f>SUM($E91:E91)</f>
        <v>28221</v>
      </c>
      <c r="U91" s="43">
        <f>SUM($E91:F91)</f>
        <v>60246</v>
      </c>
      <c r="V91" s="43">
        <f>SUM($E91:G91)</f>
        <v>114653</v>
      </c>
      <c r="W91" s="43">
        <f>SUM($E91:H91)</f>
        <v>207714</v>
      </c>
      <c r="X91" s="43">
        <f>SUM($E91:I91)</f>
        <v>330743</v>
      </c>
      <c r="Y91" s="43">
        <f>SUM($E91:J91)</f>
        <v>462415</v>
      </c>
      <c r="Z91" s="43">
        <f>SUM($E91:K91)</f>
        <v>635548</v>
      </c>
      <c r="AA91" s="43">
        <f>SUM($E91:L91)</f>
        <v>820011</v>
      </c>
      <c r="AB91" s="43">
        <f>SUM($E91:M91)</f>
        <v>954030</v>
      </c>
      <c r="AC91" s="43">
        <f>SUM($E91:N91)</f>
        <v>1116772</v>
      </c>
      <c r="AD91" s="43">
        <f>SUM($E91:O91)</f>
        <v>1259506</v>
      </c>
      <c r="AE91" s="43">
        <f>SUM($E91:P91)</f>
        <v>1397187</v>
      </c>
      <c r="AF91" s="164"/>
      <c r="AG91" s="43">
        <f t="shared" si="29"/>
        <v>820011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56544</v>
      </c>
      <c r="F92" s="43">
        <v>61456</v>
      </c>
      <c r="G92" s="43">
        <v>71062</v>
      </c>
      <c r="H92" s="43">
        <v>67240</v>
      </c>
      <c r="I92" s="43">
        <v>66930</v>
      </c>
      <c r="J92" s="43">
        <v>68878</v>
      </c>
      <c r="K92" s="43">
        <v>62514</v>
      </c>
      <c r="L92" s="43">
        <v>69256</v>
      </c>
      <c r="M92" s="43">
        <v>67148</v>
      </c>
      <c r="N92" s="43">
        <v>64222</v>
      </c>
      <c r="O92" s="43">
        <v>63896</v>
      </c>
      <c r="P92" s="43">
        <v>61504</v>
      </c>
      <c r="Q92" s="43">
        <f>SUM(E92:P92)</f>
        <v>780650</v>
      </c>
      <c r="R92" s="28"/>
      <c r="S92" s="28"/>
      <c r="T92" s="43">
        <f>SUM($E92:E92)</f>
        <v>56544</v>
      </c>
      <c r="U92" s="43">
        <f>SUM($E92:F92)</f>
        <v>118000</v>
      </c>
      <c r="V92" s="43">
        <f>SUM($E92:G92)</f>
        <v>189062</v>
      </c>
      <c r="W92" s="43">
        <f>SUM($E92:H92)</f>
        <v>256302</v>
      </c>
      <c r="X92" s="43">
        <f>SUM($E92:I92)</f>
        <v>323232</v>
      </c>
      <c r="Y92" s="43">
        <f>SUM($E92:J92)</f>
        <v>392110</v>
      </c>
      <c r="Z92" s="43">
        <f>SUM($E92:K92)</f>
        <v>454624</v>
      </c>
      <c r="AA92" s="43">
        <f>SUM($E92:L92)</f>
        <v>523880</v>
      </c>
      <c r="AB92" s="43">
        <f>SUM($E92:M92)</f>
        <v>591028</v>
      </c>
      <c r="AC92" s="43">
        <f>SUM($E92:N92)</f>
        <v>655250</v>
      </c>
      <c r="AD92" s="43">
        <f>SUM($E92:O92)</f>
        <v>719146</v>
      </c>
      <c r="AE92" s="43">
        <f>SUM($E92:P92)</f>
        <v>780650</v>
      </c>
      <c r="AF92" s="164"/>
      <c r="AG92" s="43">
        <f t="shared" si="29"/>
        <v>523880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30</v>
      </c>
      <c r="F93" s="43">
        <v>60</v>
      </c>
      <c r="G93" s="43">
        <v>78</v>
      </c>
      <c r="H93" s="43">
        <v>180</v>
      </c>
      <c r="I93" s="43">
        <v>208</v>
      </c>
      <c r="J93" s="43">
        <v>242</v>
      </c>
      <c r="K93" s="43">
        <v>454</v>
      </c>
      <c r="L93" s="43">
        <v>490</v>
      </c>
      <c r="M93" s="43">
        <v>280</v>
      </c>
      <c r="N93" s="43">
        <v>358</v>
      </c>
      <c r="O93" s="43">
        <v>256</v>
      </c>
      <c r="P93" s="43">
        <v>188</v>
      </c>
      <c r="Q93" s="43">
        <f>SUM(E93:P93)</f>
        <v>2824</v>
      </c>
      <c r="R93" s="28"/>
      <c r="S93" s="28"/>
      <c r="T93" s="43">
        <f>SUM($E93:E93)</f>
        <v>30</v>
      </c>
      <c r="U93" s="43">
        <f>SUM($E93:F93)</f>
        <v>90</v>
      </c>
      <c r="V93" s="43">
        <f>SUM($E93:G93)</f>
        <v>168</v>
      </c>
      <c r="W93" s="43">
        <f>SUM($E93:H93)</f>
        <v>348</v>
      </c>
      <c r="X93" s="43">
        <f>SUM($E93:I93)</f>
        <v>556</v>
      </c>
      <c r="Y93" s="43">
        <f>SUM($E93:J93)</f>
        <v>798</v>
      </c>
      <c r="Z93" s="43">
        <f>SUM($E93:K93)</f>
        <v>1252</v>
      </c>
      <c r="AA93" s="43">
        <f>SUM($E93:L93)</f>
        <v>1742</v>
      </c>
      <c r="AB93" s="43">
        <f>SUM($E93:M93)</f>
        <v>2022</v>
      </c>
      <c r="AC93" s="43">
        <f>SUM($E93:N93)</f>
        <v>2380</v>
      </c>
      <c r="AD93" s="43">
        <f>SUM($E93:O93)</f>
        <v>2636</v>
      </c>
      <c r="AE93" s="43">
        <f>SUM($E93:P93)</f>
        <v>2824</v>
      </c>
      <c r="AF93" s="164"/>
      <c r="AG93" s="43">
        <f t="shared" si="29"/>
        <v>1742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O94" si="39">SUM(E91:E93)</f>
        <v>84795</v>
      </c>
      <c r="F94" s="43">
        <f t="shared" si="39"/>
        <v>93541</v>
      </c>
      <c r="G94" s="43">
        <f t="shared" si="39"/>
        <v>125547</v>
      </c>
      <c r="H94" s="43">
        <f t="shared" si="39"/>
        <v>160481</v>
      </c>
      <c r="I94" s="43">
        <f t="shared" si="39"/>
        <v>190167</v>
      </c>
      <c r="J94" s="43">
        <f t="shared" si="39"/>
        <v>200792</v>
      </c>
      <c r="K94" s="43">
        <f t="shared" si="39"/>
        <v>236101</v>
      </c>
      <c r="L94" s="43">
        <f t="shared" si="39"/>
        <v>254209</v>
      </c>
      <c r="M94" s="43">
        <f t="shared" si="39"/>
        <v>201447</v>
      </c>
      <c r="N94" s="43">
        <f t="shared" si="39"/>
        <v>227322</v>
      </c>
      <c r="O94" s="43">
        <f t="shared" si="39"/>
        <v>206886</v>
      </c>
      <c r="P94" s="43">
        <f>SUM(P91:P92)</f>
        <v>199185</v>
      </c>
      <c r="Q94" s="43">
        <f t="shared" ref="Q94" si="40">SUM(Q91:Q93)</f>
        <v>2180661</v>
      </c>
      <c r="R94" s="28"/>
      <c r="S94" s="28"/>
      <c r="T94" s="43">
        <f t="shared" ref="T94:AE94" si="41">SUM(T91:T93)</f>
        <v>84795</v>
      </c>
      <c r="U94" s="43">
        <f t="shared" si="41"/>
        <v>178336</v>
      </c>
      <c r="V94" s="43">
        <f t="shared" si="41"/>
        <v>303883</v>
      </c>
      <c r="W94" s="43">
        <f t="shared" si="41"/>
        <v>464364</v>
      </c>
      <c r="X94" s="43">
        <f t="shared" si="41"/>
        <v>654531</v>
      </c>
      <c r="Y94" s="43">
        <f t="shared" si="41"/>
        <v>855323</v>
      </c>
      <c r="Z94" s="43">
        <f t="shared" si="41"/>
        <v>1091424</v>
      </c>
      <c r="AA94" s="43">
        <f t="shared" si="41"/>
        <v>1345633</v>
      </c>
      <c r="AB94" s="43">
        <f t="shared" si="41"/>
        <v>1547080</v>
      </c>
      <c r="AC94" s="43">
        <f t="shared" si="41"/>
        <v>1774402</v>
      </c>
      <c r="AD94" s="43">
        <f t="shared" si="41"/>
        <v>1981288</v>
      </c>
      <c r="AE94" s="43">
        <f t="shared" si="41"/>
        <v>2180661</v>
      </c>
      <c r="AF94" s="164"/>
      <c r="AG94" s="43">
        <f t="shared" si="29"/>
        <v>1345633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9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118353</v>
      </c>
      <c r="F96" s="43">
        <v>112266</v>
      </c>
      <c r="G96" s="43">
        <v>137422</v>
      </c>
      <c r="H96" s="43">
        <v>159351</v>
      </c>
      <c r="I96" s="43">
        <v>178200</v>
      </c>
      <c r="J96" s="43">
        <v>196818</v>
      </c>
      <c r="K96" s="43">
        <v>251295</v>
      </c>
      <c r="L96" s="43">
        <v>264370</v>
      </c>
      <c r="M96" s="43">
        <v>178334</v>
      </c>
      <c r="N96" s="43">
        <v>185214</v>
      </c>
      <c r="O96" s="43">
        <v>165028</v>
      </c>
      <c r="P96" s="43">
        <v>182311</v>
      </c>
      <c r="Q96" s="43">
        <f>SUM(E96:P96)</f>
        <v>2128962</v>
      </c>
      <c r="R96" s="53"/>
      <c r="S96" s="53"/>
      <c r="T96" s="43">
        <f>SUM($E96:E96)</f>
        <v>118353</v>
      </c>
      <c r="U96" s="43">
        <f>SUM($E96:F96)</f>
        <v>230619</v>
      </c>
      <c r="V96" s="43">
        <f>SUM($E96:G96)</f>
        <v>368041</v>
      </c>
      <c r="W96" s="43">
        <f>SUM($E96:H96)</f>
        <v>527392</v>
      </c>
      <c r="X96" s="43">
        <f>SUM($E96:I96)</f>
        <v>705592</v>
      </c>
      <c r="Y96" s="43">
        <f>SUM($E96:J96)</f>
        <v>902410</v>
      </c>
      <c r="Z96" s="43">
        <f>SUM($E96:K96)</f>
        <v>1153705</v>
      </c>
      <c r="AA96" s="43">
        <f>SUM($E96:L96)</f>
        <v>1418075</v>
      </c>
      <c r="AB96" s="43">
        <f>SUM($E96:M96)</f>
        <v>1596409</v>
      </c>
      <c r="AC96" s="43">
        <f>SUM($E96:N96)</f>
        <v>1781623</v>
      </c>
      <c r="AD96" s="43">
        <f>SUM($E96:O96)</f>
        <v>1946651</v>
      </c>
      <c r="AE96" s="43">
        <f>SUM($E96:P96)</f>
        <v>2128962</v>
      </c>
      <c r="AF96" s="164"/>
      <c r="AG96" s="43">
        <f t="shared" si="29"/>
        <v>1418075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61892</v>
      </c>
      <c r="F97" s="43">
        <v>57734</v>
      </c>
      <c r="G97" s="43">
        <v>67614</v>
      </c>
      <c r="H97" s="43">
        <v>60080</v>
      </c>
      <c r="I97" s="43">
        <v>67016</v>
      </c>
      <c r="J97" s="43">
        <v>69826</v>
      </c>
      <c r="K97" s="43">
        <v>63360</v>
      </c>
      <c r="L97" s="43">
        <v>71850</v>
      </c>
      <c r="M97" s="43">
        <v>68110</v>
      </c>
      <c r="N97" s="43">
        <v>69576</v>
      </c>
      <c r="O97" s="43">
        <v>65676</v>
      </c>
      <c r="P97" s="43">
        <v>61170</v>
      </c>
      <c r="Q97" s="43">
        <f>SUM(E97:P97)</f>
        <v>783904</v>
      </c>
      <c r="R97" s="28"/>
      <c r="S97" s="28"/>
      <c r="T97" s="43">
        <f>SUM($E97:E97)</f>
        <v>61892</v>
      </c>
      <c r="U97" s="43">
        <f>SUM($E97:F97)</f>
        <v>119626</v>
      </c>
      <c r="V97" s="43">
        <f>SUM($E97:G97)</f>
        <v>187240</v>
      </c>
      <c r="W97" s="43">
        <f>SUM($E97:H97)</f>
        <v>247320</v>
      </c>
      <c r="X97" s="43">
        <f>SUM($E97:I97)</f>
        <v>314336</v>
      </c>
      <c r="Y97" s="43">
        <f>SUM($E97:J97)</f>
        <v>384162</v>
      </c>
      <c r="Z97" s="43">
        <f>SUM($E97:K97)</f>
        <v>447522</v>
      </c>
      <c r="AA97" s="43">
        <f>SUM($E97:L97)</f>
        <v>519372</v>
      </c>
      <c r="AB97" s="43">
        <f>SUM($E97:M97)</f>
        <v>587482</v>
      </c>
      <c r="AC97" s="43">
        <f>SUM($E97:N97)</f>
        <v>657058</v>
      </c>
      <c r="AD97" s="43">
        <f>SUM($E97:O97)</f>
        <v>722734</v>
      </c>
      <c r="AE97" s="43">
        <f>SUM($E97:P97)</f>
        <v>783904</v>
      </c>
      <c r="AF97" s="164"/>
      <c r="AG97" s="43">
        <f t="shared" si="29"/>
        <v>519372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158</v>
      </c>
      <c r="F98" s="43">
        <v>192</v>
      </c>
      <c r="G98" s="43">
        <v>276</v>
      </c>
      <c r="H98" s="43">
        <v>342</v>
      </c>
      <c r="I98" s="43">
        <v>458</v>
      </c>
      <c r="J98" s="43">
        <v>346</v>
      </c>
      <c r="K98" s="43">
        <v>556</v>
      </c>
      <c r="L98" s="43">
        <v>392</v>
      </c>
      <c r="M98" s="43">
        <v>370</v>
      </c>
      <c r="N98" s="43">
        <v>464</v>
      </c>
      <c r="O98" s="43">
        <v>372</v>
      </c>
      <c r="P98" s="43">
        <v>302</v>
      </c>
      <c r="Q98" s="43">
        <f>SUM(E98:P98)</f>
        <v>4228</v>
      </c>
      <c r="R98" s="28"/>
      <c r="S98" s="28"/>
      <c r="T98" s="43">
        <f>SUM($E98:E98)</f>
        <v>158</v>
      </c>
      <c r="U98" s="43">
        <f>SUM($E98:F98)</f>
        <v>350</v>
      </c>
      <c r="V98" s="43">
        <f>SUM($E98:G98)</f>
        <v>626</v>
      </c>
      <c r="W98" s="43">
        <f>SUM($E98:H98)</f>
        <v>968</v>
      </c>
      <c r="X98" s="43">
        <f>SUM($E98:I98)</f>
        <v>1426</v>
      </c>
      <c r="Y98" s="43">
        <f>SUM($E98:J98)</f>
        <v>1772</v>
      </c>
      <c r="Z98" s="43">
        <f>SUM($E98:K98)</f>
        <v>2328</v>
      </c>
      <c r="AA98" s="43">
        <f>SUM($E98:L98)</f>
        <v>2720</v>
      </c>
      <c r="AB98" s="43">
        <f>SUM($E98:M98)</f>
        <v>3090</v>
      </c>
      <c r="AC98" s="43">
        <f>SUM($E98:N98)</f>
        <v>3554</v>
      </c>
      <c r="AD98" s="43">
        <f>SUM($E98:O98)</f>
        <v>3926</v>
      </c>
      <c r="AE98" s="43">
        <f>SUM($E98:P98)</f>
        <v>4228</v>
      </c>
      <c r="AF98" s="164"/>
      <c r="AG98" s="43">
        <f t="shared" si="29"/>
        <v>2720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O99" si="42">SUM(E96:E98)</f>
        <v>180403</v>
      </c>
      <c r="F99" s="43">
        <f t="shared" si="42"/>
        <v>170192</v>
      </c>
      <c r="G99" s="43">
        <f t="shared" si="42"/>
        <v>205312</v>
      </c>
      <c r="H99" s="43">
        <f t="shared" si="42"/>
        <v>219773</v>
      </c>
      <c r="I99" s="43">
        <f t="shared" si="42"/>
        <v>245674</v>
      </c>
      <c r="J99" s="43">
        <f t="shared" si="42"/>
        <v>266990</v>
      </c>
      <c r="K99" s="43">
        <f t="shared" si="42"/>
        <v>315211</v>
      </c>
      <c r="L99" s="43">
        <f t="shared" si="42"/>
        <v>336612</v>
      </c>
      <c r="M99" s="43">
        <f t="shared" si="42"/>
        <v>246814</v>
      </c>
      <c r="N99" s="43">
        <f t="shared" si="42"/>
        <v>255254</v>
      </c>
      <c r="O99" s="43">
        <f t="shared" si="42"/>
        <v>231076</v>
      </c>
      <c r="P99" s="43">
        <f>SUM(P96:P97)</f>
        <v>243481</v>
      </c>
      <c r="Q99" s="43">
        <f t="shared" ref="Q99" si="43">SUM(Q96:Q98)</f>
        <v>2917094</v>
      </c>
      <c r="R99" s="28"/>
      <c r="S99" s="28"/>
      <c r="T99" s="43">
        <f t="shared" ref="T99:AE99" si="44">SUM(T96:T98)</f>
        <v>180403</v>
      </c>
      <c r="U99" s="43">
        <f t="shared" si="44"/>
        <v>350595</v>
      </c>
      <c r="V99" s="43">
        <f t="shared" si="44"/>
        <v>555907</v>
      </c>
      <c r="W99" s="43">
        <f t="shared" si="44"/>
        <v>775680</v>
      </c>
      <c r="X99" s="43">
        <f t="shared" si="44"/>
        <v>1021354</v>
      </c>
      <c r="Y99" s="43">
        <f t="shared" si="44"/>
        <v>1288344</v>
      </c>
      <c r="Z99" s="43">
        <f t="shared" si="44"/>
        <v>1603555</v>
      </c>
      <c r="AA99" s="43">
        <f t="shared" si="44"/>
        <v>1940167</v>
      </c>
      <c r="AB99" s="43">
        <f t="shared" si="44"/>
        <v>2186981</v>
      </c>
      <c r="AC99" s="43">
        <f t="shared" si="44"/>
        <v>2442235</v>
      </c>
      <c r="AD99" s="43">
        <f t="shared" si="44"/>
        <v>2673311</v>
      </c>
      <c r="AE99" s="43">
        <f t="shared" si="44"/>
        <v>2917094</v>
      </c>
      <c r="AF99" s="164"/>
      <c r="AG99" s="43">
        <f t="shared" si="29"/>
        <v>1940167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9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127353</v>
      </c>
      <c r="F101" s="43">
        <v>141874</v>
      </c>
      <c r="G101" s="43">
        <v>180837</v>
      </c>
      <c r="H101" s="43">
        <v>172857</v>
      </c>
      <c r="I101" s="43">
        <v>176828</v>
      </c>
      <c r="J101" s="43">
        <v>195782</v>
      </c>
      <c r="K101" s="43">
        <v>261226</v>
      </c>
      <c r="L101" s="43">
        <v>296865</v>
      </c>
      <c r="M101" s="43">
        <v>189953</v>
      </c>
      <c r="N101" s="43">
        <v>191193</v>
      </c>
      <c r="O101" s="43">
        <v>203807</v>
      </c>
      <c r="P101" s="43">
        <v>191704</v>
      </c>
      <c r="Q101" s="43">
        <f>SUM(E101:P101)</f>
        <v>2330279</v>
      </c>
      <c r="R101" s="53"/>
      <c r="S101" s="53"/>
      <c r="T101" s="43">
        <f>SUM($E101:E101)</f>
        <v>127353</v>
      </c>
      <c r="U101" s="43">
        <f>SUM($E101:F101)</f>
        <v>269227</v>
      </c>
      <c r="V101" s="43">
        <f>SUM($E101:G101)</f>
        <v>450064</v>
      </c>
      <c r="W101" s="43">
        <f>SUM($E101:H101)</f>
        <v>622921</v>
      </c>
      <c r="X101" s="43">
        <f>SUM($E101:I101)</f>
        <v>799749</v>
      </c>
      <c r="Y101" s="43">
        <f>SUM($E101:J101)</f>
        <v>995531</v>
      </c>
      <c r="Z101" s="43">
        <f>SUM($E101:K101)</f>
        <v>1256757</v>
      </c>
      <c r="AA101" s="43">
        <f>SUM($E101:L101)</f>
        <v>1553622</v>
      </c>
      <c r="AB101" s="43">
        <f>SUM($E101:M101)</f>
        <v>1743575</v>
      </c>
      <c r="AC101" s="43">
        <f>SUM($E101:N101)</f>
        <v>1934768</v>
      </c>
      <c r="AD101" s="43">
        <f>SUM($E101:O101)</f>
        <v>2138575</v>
      </c>
      <c r="AE101" s="43">
        <f>SUM($E101:P101)</f>
        <v>2330279</v>
      </c>
      <c r="AF101" s="164"/>
      <c r="AG101" s="43">
        <f t="shared" si="29"/>
        <v>1553622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64188</v>
      </c>
      <c r="F102" s="43">
        <v>62290</v>
      </c>
      <c r="G102" s="43">
        <v>66040</v>
      </c>
      <c r="H102" s="43">
        <v>66408</v>
      </c>
      <c r="I102" s="43">
        <v>62760</v>
      </c>
      <c r="J102" s="43">
        <v>58110</v>
      </c>
      <c r="K102" s="43">
        <v>65442</v>
      </c>
      <c r="L102" s="43">
        <v>68954</v>
      </c>
      <c r="M102" s="43">
        <v>66172</v>
      </c>
      <c r="N102" s="43">
        <v>74508</v>
      </c>
      <c r="O102" s="43">
        <v>67142</v>
      </c>
      <c r="P102" s="43">
        <v>64068</v>
      </c>
      <c r="Q102" s="43">
        <f>SUM(E102:P102)</f>
        <v>786082</v>
      </c>
      <c r="R102" s="28"/>
      <c r="S102" s="28"/>
      <c r="T102" s="43">
        <f>SUM($E102:E102)</f>
        <v>64188</v>
      </c>
      <c r="U102" s="43">
        <f>SUM($E102:F102)</f>
        <v>126478</v>
      </c>
      <c r="V102" s="43">
        <f>SUM($E102:G102)</f>
        <v>192518</v>
      </c>
      <c r="W102" s="43">
        <f>SUM($E102:H102)</f>
        <v>258926</v>
      </c>
      <c r="X102" s="43">
        <f>SUM($E102:I102)</f>
        <v>321686</v>
      </c>
      <c r="Y102" s="43">
        <f>SUM($E102:J102)</f>
        <v>379796</v>
      </c>
      <c r="Z102" s="43">
        <f>SUM($E102:K102)</f>
        <v>445238</v>
      </c>
      <c r="AA102" s="43">
        <f>SUM($E102:L102)</f>
        <v>514192</v>
      </c>
      <c r="AB102" s="43">
        <f>SUM($E102:M102)</f>
        <v>580364</v>
      </c>
      <c r="AC102" s="43">
        <f>SUM($E102:N102)</f>
        <v>654872</v>
      </c>
      <c r="AD102" s="43">
        <f>SUM($E102:O102)</f>
        <v>722014</v>
      </c>
      <c r="AE102" s="43">
        <f>SUM($E102:P102)</f>
        <v>786082</v>
      </c>
      <c r="AF102" s="164"/>
      <c r="AG102" s="43">
        <f t="shared" si="29"/>
        <v>514192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170</v>
      </c>
      <c r="F103" s="43">
        <v>166</v>
      </c>
      <c r="G103" s="43">
        <v>348</v>
      </c>
      <c r="H103" s="43">
        <v>380</v>
      </c>
      <c r="I103" s="43">
        <v>366</v>
      </c>
      <c r="J103" s="43">
        <v>308</v>
      </c>
      <c r="K103" s="43">
        <v>684</v>
      </c>
      <c r="L103" s="43">
        <v>568</v>
      </c>
      <c r="M103" s="43">
        <v>430</v>
      </c>
      <c r="N103" s="43">
        <v>412</v>
      </c>
      <c r="O103" s="43">
        <v>326</v>
      </c>
      <c r="P103" s="43">
        <v>280</v>
      </c>
      <c r="Q103" s="43">
        <f>SUM(E103:P103)</f>
        <v>4438</v>
      </c>
      <c r="R103" s="28"/>
      <c r="S103" s="28"/>
      <c r="T103" s="43">
        <f>SUM($E103:E103)</f>
        <v>170</v>
      </c>
      <c r="U103" s="43">
        <f>SUM($E103:F103)</f>
        <v>336</v>
      </c>
      <c r="V103" s="43">
        <f>SUM($E103:G103)</f>
        <v>684</v>
      </c>
      <c r="W103" s="43">
        <f>SUM($E103:H103)</f>
        <v>1064</v>
      </c>
      <c r="X103" s="43">
        <f>SUM($E103:I103)</f>
        <v>1430</v>
      </c>
      <c r="Y103" s="43">
        <f>SUM($E103:J103)</f>
        <v>1738</v>
      </c>
      <c r="Z103" s="43">
        <f>SUM($E103:K103)</f>
        <v>2422</v>
      </c>
      <c r="AA103" s="43">
        <f>SUM($E103:L103)</f>
        <v>2990</v>
      </c>
      <c r="AB103" s="43">
        <f>SUM($E103:M103)</f>
        <v>3420</v>
      </c>
      <c r="AC103" s="43">
        <f>SUM($E103:N103)</f>
        <v>3832</v>
      </c>
      <c r="AD103" s="43">
        <f>SUM($E103:O103)</f>
        <v>4158</v>
      </c>
      <c r="AE103" s="43">
        <f>SUM($E103:P103)</f>
        <v>4438</v>
      </c>
      <c r="AF103" s="164"/>
      <c r="AG103" s="43">
        <f t="shared" si="29"/>
        <v>2990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O104" si="45">SUM(E101:E103)</f>
        <v>191711</v>
      </c>
      <c r="F104" s="43">
        <f t="shared" si="45"/>
        <v>204330</v>
      </c>
      <c r="G104" s="43">
        <f t="shared" si="45"/>
        <v>247225</v>
      </c>
      <c r="H104" s="43">
        <f t="shared" si="45"/>
        <v>239645</v>
      </c>
      <c r="I104" s="43">
        <f t="shared" si="45"/>
        <v>239954</v>
      </c>
      <c r="J104" s="43">
        <f t="shared" si="45"/>
        <v>254200</v>
      </c>
      <c r="K104" s="43">
        <f t="shared" si="45"/>
        <v>327352</v>
      </c>
      <c r="L104" s="43">
        <f t="shared" si="45"/>
        <v>366387</v>
      </c>
      <c r="M104" s="43">
        <f t="shared" si="45"/>
        <v>256555</v>
      </c>
      <c r="N104" s="43">
        <f t="shared" si="45"/>
        <v>266113</v>
      </c>
      <c r="O104" s="43">
        <f t="shared" si="45"/>
        <v>271275</v>
      </c>
      <c r="P104" s="43">
        <f>SUM(P101:P102)</f>
        <v>255772</v>
      </c>
      <c r="Q104" s="43">
        <f t="shared" ref="Q104" si="46">SUM(Q101:Q103)</f>
        <v>3120799</v>
      </c>
      <c r="R104" s="28"/>
      <c r="S104" s="28"/>
      <c r="T104" s="43">
        <f t="shared" ref="T104:AE104" si="47">SUM(T101:T103)</f>
        <v>191711</v>
      </c>
      <c r="U104" s="43">
        <f t="shared" si="47"/>
        <v>396041</v>
      </c>
      <c r="V104" s="43">
        <f t="shared" si="47"/>
        <v>643266</v>
      </c>
      <c r="W104" s="43">
        <f t="shared" si="47"/>
        <v>882911</v>
      </c>
      <c r="X104" s="43">
        <f t="shared" si="47"/>
        <v>1122865</v>
      </c>
      <c r="Y104" s="43">
        <f t="shared" si="47"/>
        <v>1377065</v>
      </c>
      <c r="Z104" s="43">
        <f t="shared" si="47"/>
        <v>1704417</v>
      </c>
      <c r="AA104" s="43">
        <f t="shared" si="47"/>
        <v>2070804</v>
      </c>
      <c r="AB104" s="43">
        <f t="shared" si="47"/>
        <v>2327359</v>
      </c>
      <c r="AC104" s="43">
        <f t="shared" si="47"/>
        <v>2593472</v>
      </c>
      <c r="AD104" s="43">
        <f t="shared" si="47"/>
        <v>2864747</v>
      </c>
      <c r="AE104" s="43">
        <f t="shared" si="47"/>
        <v>3120799</v>
      </c>
      <c r="AF104" s="164"/>
      <c r="AG104" s="43">
        <f t="shared" si="29"/>
        <v>2070804</v>
      </c>
    </row>
    <row r="105" spans="1:3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9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135807</v>
      </c>
      <c r="F106" s="43">
        <v>113485</v>
      </c>
      <c r="G106" s="43">
        <v>138166</v>
      </c>
      <c r="H106" s="43">
        <v>138084</v>
      </c>
      <c r="I106" s="43">
        <v>161024</v>
      </c>
      <c r="J106" s="43">
        <v>173412</v>
      </c>
      <c r="K106" s="43">
        <v>213485</v>
      </c>
      <c r="L106" s="43">
        <v>246469</v>
      </c>
      <c r="M106" s="43">
        <v>173131</v>
      </c>
      <c r="N106" s="43">
        <v>168261</v>
      </c>
      <c r="O106" s="43">
        <v>153702</v>
      </c>
      <c r="P106" s="43">
        <v>152214</v>
      </c>
      <c r="Q106" s="43">
        <f>SUM(E106:P106)</f>
        <v>1967240</v>
      </c>
      <c r="R106" s="53"/>
      <c r="S106" s="53"/>
      <c r="T106" s="43">
        <f>SUM($E106:E106)</f>
        <v>135807</v>
      </c>
      <c r="U106" s="43">
        <f>SUM($E106:F106)</f>
        <v>249292</v>
      </c>
      <c r="V106" s="43">
        <f>SUM($E106:G106)</f>
        <v>387458</v>
      </c>
      <c r="W106" s="43">
        <f>SUM($E106:H106)</f>
        <v>525542</v>
      </c>
      <c r="X106" s="43">
        <f>SUM($E106:I106)</f>
        <v>686566</v>
      </c>
      <c r="Y106" s="43">
        <f>SUM($E106:J106)</f>
        <v>859978</v>
      </c>
      <c r="Z106" s="43">
        <f>SUM($E106:K106)</f>
        <v>1073463</v>
      </c>
      <c r="AA106" s="43">
        <f>SUM($E106:L106)</f>
        <v>1319932</v>
      </c>
      <c r="AB106" s="43">
        <f>SUM($E106:M106)</f>
        <v>1493063</v>
      </c>
      <c r="AC106" s="43">
        <f>SUM($E106:N106)</f>
        <v>1661324</v>
      </c>
      <c r="AD106" s="43">
        <f>SUM($E106:O106)</f>
        <v>1815026</v>
      </c>
      <c r="AE106" s="43">
        <f>SUM($E106:P106)</f>
        <v>1967240</v>
      </c>
      <c r="AF106" s="164"/>
      <c r="AG106" s="43">
        <f t="shared" si="29"/>
        <v>1319932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70354</v>
      </c>
      <c r="F107" s="43">
        <v>63038</v>
      </c>
      <c r="G107" s="43">
        <v>72002</v>
      </c>
      <c r="H107" s="43">
        <v>65788</v>
      </c>
      <c r="I107" s="43">
        <v>66770</v>
      </c>
      <c r="J107" s="43">
        <v>64960</v>
      </c>
      <c r="K107" s="43">
        <v>69126</v>
      </c>
      <c r="L107" s="43">
        <v>67882</v>
      </c>
      <c r="M107" s="43">
        <v>65730</v>
      </c>
      <c r="N107" s="43">
        <v>71724</v>
      </c>
      <c r="O107" s="43">
        <v>61098</v>
      </c>
      <c r="P107" s="43">
        <v>62334</v>
      </c>
      <c r="Q107" s="43">
        <f>SUM(E107:P107)</f>
        <v>800806</v>
      </c>
      <c r="R107" s="28"/>
      <c r="S107" s="28"/>
      <c r="T107" s="43">
        <f>SUM($E107:E107)</f>
        <v>70354</v>
      </c>
      <c r="U107" s="43">
        <f>SUM($E107:F107)</f>
        <v>133392</v>
      </c>
      <c r="V107" s="43">
        <f>SUM($E107:G107)</f>
        <v>205394</v>
      </c>
      <c r="W107" s="43">
        <f>SUM($E107:H107)</f>
        <v>271182</v>
      </c>
      <c r="X107" s="43">
        <f>SUM($E107:I107)</f>
        <v>337952</v>
      </c>
      <c r="Y107" s="43">
        <f>SUM($E107:J107)</f>
        <v>402912</v>
      </c>
      <c r="Z107" s="43">
        <f>SUM($E107:K107)</f>
        <v>472038</v>
      </c>
      <c r="AA107" s="43">
        <f>SUM($E107:L107)</f>
        <v>539920</v>
      </c>
      <c r="AB107" s="43">
        <f>SUM($E107:M107)</f>
        <v>605650</v>
      </c>
      <c r="AC107" s="43">
        <f>SUM($E107:N107)</f>
        <v>677374</v>
      </c>
      <c r="AD107" s="43">
        <f>SUM($E107:O107)</f>
        <v>738472</v>
      </c>
      <c r="AE107" s="43">
        <f>SUM($E107:P107)</f>
        <v>800806</v>
      </c>
      <c r="AF107" s="164"/>
      <c r="AG107" s="43">
        <f t="shared" si="29"/>
        <v>539920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174</v>
      </c>
      <c r="F108" s="43">
        <v>188</v>
      </c>
      <c r="G108" s="43">
        <v>264</v>
      </c>
      <c r="H108" s="43">
        <v>350</v>
      </c>
      <c r="I108" s="43">
        <v>362</v>
      </c>
      <c r="J108" s="43">
        <v>322</v>
      </c>
      <c r="K108" s="43">
        <v>530</v>
      </c>
      <c r="L108" s="43">
        <v>452</v>
      </c>
      <c r="M108" s="43">
        <v>294</v>
      </c>
      <c r="N108" s="43">
        <v>352</v>
      </c>
      <c r="O108" s="43">
        <v>242</v>
      </c>
      <c r="P108" s="43">
        <v>230</v>
      </c>
      <c r="Q108" s="43">
        <f>SUM(E108:P108)</f>
        <v>3760</v>
      </c>
      <c r="R108" s="28"/>
      <c r="S108" s="28"/>
      <c r="T108" s="43">
        <f>SUM($E108:E108)</f>
        <v>174</v>
      </c>
      <c r="U108" s="43">
        <f>SUM($E108:F108)</f>
        <v>362</v>
      </c>
      <c r="V108" s="43">
        <f>SUM($E108:G108)</f>
        <v>626</v>
      </c>
      <c r="W108" s="43">
        <f>SUM($E108:H108)</f>
        <v>976</v>
      </c>
      <c r="X108" s="43">
        <f>SUM($E108:I108)</f>
        <v>1338</v>
      </c>
      <c r="Y108" s="43">
        <f>SUM($E108:J108)</f>
        <v>1660</v>
      </c>
      <c r="Z108" s="43">
        <f>SUM($E108:K108)</f>
        <v>2190</v>
      </c>
      <c r="AA108" s="43">
        <f>SUM($E108:L108)</f>
        <v>2642</v>
      </c>
      <c r="AB108" s="43">
        <f>SUM($E108:M108)</f>
        <v>2936</v>
      </c>
      <c r="AC108" s="43">
        <f>SUM($E108:N108)</f>
        <v>3288</v>
      </c>
      <c r="AD108" s="43">
        <f>SUM($E108:O108)</f>
        <v>3530</v>
      </c>
      <c r="AE108" s="43">
        <f>SUM($E108:P108)</f>
        <v>3760</v>
      </c>
      <c r="AF108" s="164"/>
      <c r="AG108" s="43">
        <f t="shared" si="29"/>
        <v>2642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O109" si="48">SUM(E106:E108)</f>
        <v>206335</v>
      </c>
      <c r="F109" s="43">
        <f t="shared" si="48"/>
        <v>176711</v>
      </c>
      <c r="G109" s="43">
        <f t="shared" si="48"/>
        <v>210432</v>
      </c>
      <c r="H109" s="43">
        <f t="shared" si="48"/>
        <v>204222</v>
      </c>
      <c r="I109" s="43">
        <f t="shared" si="48"/>
        <v>228156</v>
      </c>
      <c r="J109" s="43">
        <f t="shared" si="48"/>
        <v>238694</v>
      </c>
      <c r="K109" s="43">
        <f t="shared" si="48"/>
        <v>283141</v>
      </c>
      <c r="L109" s="43">
        <f t="shared" si="48"/>
        <v>314803</v>
      </c>
      <c r="M109" s="43">
        <f t="shared" si="48"/>
        <v>239155</v>
      </c>
      <c r="N109" s="43">
        <f t="shared" si="48"/>
        <v>240337</v>
      </c>
      <c r="O109" s="43">
        <f t="shared" si="48"/>
        <v>215042</v>
      </c>
      <c r="P109" s="43">
        <f>SUM(P106:P107)</f>
        <v>214548</v>
      </c>
      <c r="Q109" s="43">
        <f t="shared" ref="Q109" si="49">SUM(Q106:Q108)</f>
        <v>2771806</v>
      </c>
      <c r="R109" s="28"/>
      <c r="S109" s="28"/>
      <c r="T109" s="43">
        <f t="shared" ref="T109:AE109" si="50">SUM(T106:T108)</f>
        <v>206335</v>
      </c>
      <c r="U109" s="43">
        <f t="shared" si="50"/>
        <v>383046</v>
      </c>
      <c r="V109" s="43">
        <f t="shared" si="50"/>
        <v>593478</v>
      </c>
      <c r="W109" s="43">
        <f t="shared" si="50"/>
        <v>797700</v>
      </c>
      <c r="X109" s="43">
        <f t="shared" si="50"/>
        <v>1025856</v>
      </c>
      <c r="Y109" s="43">
        <f t="shared" si="50"/>
        <v>1264550</v>
      </c>
      <c r="Z109" s="43">
        <f t="shared" si="50"/>
        <v>1547691</v>
      </c>
      <c r="AA109" s="43">
        <f t="shared" si="50"/>
        <v>1862494</v>
      </c>
      <c r="AB109" s="43">
        <f t="shared" si="50"/>
        <v>2101649</v>
      </c>
      <c r="AC109" s="43">
        <f t="shared" si="50"/>
        <v>2341986</v>
      </c>
      <c r="AD109" s="43">
        <f t="shared" si="50"/>
        <v>2557028</v>
      </c>
      <c r="AE109" s="43">
        <f t="shared" si="50"/>
        <v>2771806</v>
      </c>
      <c r="AF109" s="164"/>
      <c r="AG109" s="43">
        <f t="shared" si="29"/>
        <v>1862494</v>
      </c>
    </row>
    <row r="110" spans="1:3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9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113162</v>
      </c>
      <c r="F111" s="37">
        <v>110573</v>
      </c>
      <c r="G111" s="37">
        <v>141563</v>
      </c>
      <c r="H111" s="37">
        <v>150256</v>
      </c>
      <c r="I111" s="37">
        <v>188066</v>
      </c>
      <c r="J111" s="37">
        <v>201973</v>
      </c>
      <c r="K111" s="37">
        <v>238792</v>
      </c>
      <c r="L111" s="37">
        <v>270296</v>
      </c>
      <c r="M111" s="37"/>
      <c r="N111" s="37"/>
      <c r="O111" s="37"/>
      <c r="P111" s="37"/>
      <c r="Q111" s="43">
        <f>SUM(E111:P111)</f>
        <v>1414681</v>
      </c>
      <c r="R111" s="53"/>
      <c r="S111" s="53"/>
      <c r="T111" s="43">
        <f>SUM($E111:E111)</f>
        <v>113162</v>
      </c>
      <c r="U111" s="43">
        <f>SUM($E111:F111)</f>
        <v>223735</v>
      </c>
      <c r="V111" s="43">
        <f>SUM($E111:G111)</f>
        <v>365298</v>
      </c>
      <c r="W111" s="43">
        <f>SUM($E111:H111)</f>
        <v>515554</v>
      </c>
      <c r="X111" s="43">
        <f>SUM($E111:I111)</f>
        <v>703620</v>
      </c>
      <c r="Y111" s="43">
        <f>SUM($E111:J111)</f>
        <v>905593</v>
      </c>
      <c r="Z111" s="43">
        <f>SUM($E111:K111)</f>
        <v>1144385</v>
      </c>
      <c r="AA111" s="43">
        <f>SUM($E111:L111)</f>
        <v>1414681</v>
      </c>
      <c r="AB111" s="43">
        <f>SUM($E111:M111)</f>
        <v>1414681</v>
      </c>
      <c r="AC111" s="43">
        <f>SUM($E111:N111)</f>
        <v>1414681</v>
      </c>
      <c r="AD111" s="43">
        <f>SUM($E111:O111)</f>
        <v>1414681</v>
      </c>
      <c r="AE111" s="43">
        <f>SUM($E111:P111)</f>
        <v>1414681</v>
      </c>
      <c r="AF111" s="164"/>
      <c r="AG111" s="43">
        <f t="shared" si="29"/>
        <v>1414681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57848</v>
      </c>
      <c r="F112" s="37">
        <v>59340</v>
      </c>
      <c r="G112" s="37">
        <v>68018</v>
      </c>
      <c r="H112" s="37">
        <v>69210</v>
      </c>
      <c r="I112" s="37">
        <v>69458</v>
      </c>
      <c r="J112" s="37">
        <v>73478</v>
      </c>
      <c r="K112" s="37">
        <v>74446</v>
      </c>
      <c r="L112" s="37">
        <v>72316</v>
      </c>
      <c r="M112" s="37"/>
      <c r="N112" s="37"/>
      <c r="O112" s="37"/>
      <c r="P112" s="37"/>
      <c r="Q112" s="43">
        <f>SUM(E112:P112)</f>
        <v>544114</v>
      </c>
      <c r="R112" s="28"/>
      <c r="S112" s="28"/>
      <c r="T112" s="43">
        <f>SUM($E112:E112)</f>
        <v>57848</v>
      </c>
      <c r="U112" s="43">
        <f>SUM($E112:F112)</f>
        <v>117188</v>
      </c>
      <c r="V112" s="43">
        <f>SUM($E112:G112)</f>
        <v>185206</v>
      </c>
      <c r="W112" s="43">
        <f>SUM($E112:H112)</f>
        <v>254416</v>
      </c>
      <c r="X112" s="43">
        <f>SUM($E112:I112)</f>
        <v>323874</v>
      </c>
      <c r="Y112" s="43">
        <f>SUM($E112:J112)</f>
        <v>397352</v>
      </c>
      <c r="Z112" s="43">
        <f>SUM($E112:K112)</f>
        <v>471798</v>
      </c>
      <c r="AA112" s="43">
        <f>SUM($E112:L112)</f>
        <v>544114</v>
      </c>
      <c r="AB112" s="43">
        <f>SUM($E112:M112)</f>
        <v>544114</v>
      </c>
      <c r="AC112" s="43">
        <f>SUM($E112:N112)</f>
        <v>544114</v>
      </c>
      <c r="AD112" s="43">
        <f>SUM($E112:O112)</f>
        <v>544114</v>
      </c>
      <c r="AE112" s="43">
        <f>SUM($E112:P112)</f>
        <v>544114</v>
      </c>
      <c r="AF112" s="164"/>
      <c r="AG112" s="43">
        <f t="shared" si="29"/>
        <v>544114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150</v>
      </c>
      <c r="F113" s="37">
        <v>168</v>
      </c>
      <c r="G113" s="37">
        <v>260</v>
      </c>
      <c r="H113" s="37">
        <v>258</v>
      </c>
      <c r="I113" s="37">
        <v>308</v>
      </c>
      <c r="J113" s="37">
        <v>330</v>
      </c>
      <c r="K113" s="37">
        <v>342</v>
      </c>
      <c r="L113" s="37">
        <v>388</v>
      </c>
      <c r="M113" s="37"/>
      <c r="N113" s="37"/>
      <c r="O113" s="37"/>
      <c r="P113" s="37"/>
      <c r="Q113" s="43">
        <f>SUM(E113:P113)</f>
        <v>2204</v>
      </c>
      <c r="R113" s="28"/>
      <c r="S113" s="28"/>
      <c r="T113" s="43">
        <f>SUM($E113:E113)</f>
        <v>150</v>
      </c>
      <c r="U113" s="43">
        <f>SUM($E113:F113)</f>
        <v>318</v>
      </c>
      <c r="V113" s="43">
        <f>SUM($E113:G113)</f>
        <v>578</v>
      </c>
      <c r="W113" s="43">
        <f>SUM($E113:H113)</f>
        <v>836</v>
      </c>
      <c r="X113" s="43">
        <f>SUM($E113:I113)</f>
        <v>1144</v>
      </c>
      <c r="Y113" s="43">
        <f>SUM($E113:J113)</f>
        <v>1474</v>
      </c>
      <c r="Z113" s="43">
        <f>SUM($E113:K113)</f>
        <v>1816</v>
      </c>
      <c r="AA113" s="43">
        <f>SUM($E113:L113)</f>
        <v>2204</v>
      </c>
      <c r="AB113" s="43">
        <f>SUM($E113:M113)</f>
        <v>2204</v>
      </c>
      <c r="AC113" s="43">
        <f>SUM($E113:N113)</f>
        <v>2204</v>
      </c>
      <c r="AD113" s="43">
        <f>SUM($E113:O113)</f>
        <v>2204</v>
      </c>
      <c r="AE113" s="43">
        <f>SUM($E113:P113)</f>
        <v>2204</v>
      </c>
      <c r="AF113" s="164"/>
      <c r="AG113" s="43">
        <f t="shared" si="29"/>
        <v>2204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O114" si="51">SUM(E111:E113)</f>
        <v>171160</v>
      </c>
      <c r="F114" s="43">
        <f t="shared" si="51"/>
        <v>170081</v>
      </c>
      <c r="G114" s="43">
        <f t="shared" si="51"/>
        <v>209841</v>
      </c>
      <c r="H114" s="43">
        <f t="shared" si="51"/>
        <v>219724</v>
      </c>
      <c r="I114" s="43">
        <f t="shared" si="51"/>
        <v>257832</v>
      </c>
      <c r="J114" s="43">
        <f t="shared" si="51"/>
        <v>275781</v>
      </c>
      <c r="K114" s="43">
        <f t="shared" si="51"/>
        <v>313580</v>
      </c>
      <c r="L114" s="43">
        <f t="shared" si="51"/>
        <v>343000</v>
      </c>
      <c r="M114" s="43">
        <f t="shared" si="51"/>
        <v>0</v>
      </c>
      <c r="N114" s="43">
        <f t="shared" si="51"/>
        <v>0</v>
      </c>
      <c r="O114" s="43">
        <f t="shared" si="51"/>
        <v>0</v>
      </c>
      <c r="P114" s="43">
        <f>SUM(P111:P112)</f>
        <v>0</v>
      </c>
      <c r="Q114" s="43">
        <f t="shared" ref="Q114" si="52">SUM(Q111:Q113)</f>
        <v>1960999</v>
      </c>
      <c r="R114" s="28"/>
      <c r="S114" s="28"/>
      <c r="T114" s="43">
        <f t="shared" ref="T114:AE114" si="53">SUM(T111:T113)</f>
        <v>171160</v>
      </c>
      <c r="U114" s="43">
        <f t="shared" si="53"/>
        <v>341241</v>
      </c>
      <c r="V114" s="43">
        <f t="shared" si="53"/>
        <v>551082</v>
      </c>
      <c r="W114" s="43">
        <f t="shared" si="53"/>
        <v>770806</v>
      </c>
      <c r="X114" s="43">
        <f t="shared" si="53"/>
        <v>1028638</v>
      </c>
      <c r="Y114" s="43">
        <f t="shared" si="53"/>
        <v>1304419</v>
      </c>
      <c r="Z114" s="43">
        <f t="shared" si="53"/>
        <v>1617999</v>
      </c>
      <c r="AA114" s="43">
        <f t="shared" si="53"/>
        <v>1960999</v>
      </c>
      <c r="AB114" s="43">
        <f t="shared" si="53"/>
        <v>1960999</v>
      </c>
      <c r="AC114" s="43">
        <f t="shared" si="53"/>
        <v>1960999</v>
      </c>
      <c r="AD114" s="43">
        <f t="shared" si="53"/>
        <v>1960999</v>
      </c>
      <c r="AE114" s="43">
        <f t="shared" si="53"/>
        <v>1960999</v>
      </c>
      <c r="AF114" s="164"/>
      <c r="AG114" s="43">
        <f t="shared" si="29"/>
        <v>1960999</v>
      </c>
    </row>
    <row r="115" spans="1:3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9"/>
        <v>0</v>
      </c>
    </row>
    <row r="116" spans="1:33" ht="15.2" customHeight="1">
      <c r="AG116" s="43">
        <f t="shared" si="29"/>
        <v>0</v>
      </c>
    </row>
    <row r="117" spans="1:33" ht="15.2" customHeight="1">
      <c r="AG117" s="43">
        <f t="shared" si="29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43">
        <f t="shared" ref="E118:P118" si="54">SUMIFS(E$11:E$115,$A$11:$A$115,$A118,$C$11:$C$115,$C118)</f>
        <v>192927</v>
      </c>
      <c r="F118" s="43">
        <f t="shared" si="54"/>
        <v>175936</v>
      </c>
      <c r="G118" s="43">
        <f t="shared" si="54"/>
        <v>232986</v>
      </c>
      <c r="H118" s="43">
        <f t="shared" si="54"/>
        <v>259713</v>
      </c>
      <c r="I118" s="43">
        <f t="shared" si="54"/>
        <v>284779</v>
      </c>
      <c r="J118" s="43">
        <f t="shared" si="54"/>
        <v>284327</v>
      </c>
      <c r="K118" s="43">
        <f t="shared" si="54"/>
        <v>355064</v>
      </c>
      <c r="L118" s="43">
        <f t="shared" si="54"/>
        <v>357168</v>
      </c>
      <c r="M118" s="43">
        <f t="shared" si="54"/>
        <v>265458</v>
      </c>
      <c r="N118" s="43">
        <f t="shared" si="54"/>
        <v>240468</v>
      </c>
      <c r="O118" s="43">
        <f t="shared" si="54"/>
        <v>237441</v>
      </c>
      <c r="P118" s="43">
        <f t="shared" si="54"/>
        <v>237801</v>
      </c>
      <c r="Q118" s="43">
        <f t="shared" ref="Q118:Q127" si="55">SUM(E118:P118)</f>
        <v>3124068</v>
      </c>
      <c r="R118" s="44"/>
      <c r="S118" s="44"/>
      <c r="T118" s="43">
        <f>SUM($E118:E118)</f>
        <v>192927</v>
      </c>
      <c r="U118" s="43">
        <f>SUM($E118:F118)</f>
        <v>368863</v>
      </c>
      <c r="V118" s="43">
        <f>SUM($E118:G118)</f>
        <v>601849</v>
      </c>
      <c r="W118" s="43">
        <f>SUM($E118:H118)</f>
        <v>861562</v>
      </c>
      <c r="X118" s="43">
        <f>SUM($E118:I118)</f>
        <v>1146341</v>
      </c>
      <c r="Y118" s="43">
        <f>SUM($E118:J118)</f>
        <v>1430668</v>
      </c>
      <c r="Z118" s="43">
        <f>SUM($E118:K118)</f>
        <v>1785732</v>
      </c>
      <c r="AA118" s="43">
        <f>SUM($E118:L118)</f>
        <v>2142900</v>
      </c>
      <c r="AB118" s="43">
        <f>SUM($E118:M118)</f>
        <v>2408358</v>
      </c>
      <c r="AC118" s="43">
        <f>SUM($E118:N118)</f>
        <v>2648826</v>
      </c>
      <c r="AD118" s="43">
        <f>SUM($E118:O118)</f>
        <v>2886267</v>
      </c>
      <c r="AE118" s="43">
        <f>SUM($E118:P118)</f>
        <v>3124068</v>
      </c>
      <c r="AF118" s="164"/>
      <c r="AG118" s="43">
        <f t="shared" si="29"/>
        <v>2142900</v>
      </c>
    </row>
    <row r="119" spans="1:33" s="17" customFormat="1" ht="15.2" customHeight="1">
      <c r="A119" s="25">
        <v>2007</v>
      </c>
      <c r="B119" s="32"/>
      <c r="C119" s="30" t="s">
        <v>6</v>
      </c>
      <c r="E119" s="43">
        <f t="shared" ref="E119:E138" si="56">SUMIFS(E$11:E$115,$A$11:$A$115,$A119,$C$11:$C$115,$C119)</f>
        <v>185181</v>
      </c>
      <c r="F119" s="43">
        <f t="shared" ref="F119:P128" si="57">SUMIFS(F$11:F$115,$A$11:$A$115,$A119,$C$11:$C$115,$C119)</f>
        <v>157841</v>
      </c>
      <c r="G119" s="43">
        <f t="shared" si="57"/>
        <v>228979</v>
      </c>
      <c r="H119" s="43">
        <f t="shared" si="57"/>
        <v>234628</v>
      </c>
      <c r="I119" s="43">
        <f t="shared" si="57"/>
        <v>273700</v>
      </c>
      <c r="J119" s="43">
        <f t="shared" si="57"/>
        <v>282162</v>
      </c>
      <c r="K119" s="43">
        <f t="shared" si="57"/>
        <v>335862</v>
      </c>
      <c r="L119" s="43">
        <f t="shared" si="57"/>
        <v>356421</v>
      </c>
      <c r="M119" s="43">
        <f t="shared" si="57"/>
        <v>280164</v>
      </c>
      <c r="N119" s="43">
        <f t="shared" si="57"/>
        <v>271448</v>
      </c>
      <c r="O119" s="43">
        <f t="shared" si="57"/>
        <v>253591</v>
      </c>
      <c r="P119" s="43">
        <f t="shared" si="57"/>
        <v>220375</v>
      </c>
      <c r="Q119" s="43">
        <f t="shared" si="55"/>
        <v>3080352</v>
      </c>
      <c r="R119" s="44"/>
      <c r="S119" s="44"/>
      <c r="T119" s="43">
        <f>SUM($E119:E119)</f>
        <v>185181</v>
      </c>
      <c r="U119" s="43">
        <f>SUM($E119:F119)</f>
        <v>343022</v>
      </c>
      <c r="V119" s="43">
        <f>SUM($E119:G119)</f>
        <v>572001</v>
      </c>
      <c r="W119" s="43">
        <f>SUM($E119:H119)</f>
        <v>806629</v>
      </c>
      <c r="X119" s="43">
        <f>SUM($E119:I119)</f>
        <v>1080329</v>
      </c>
      <c r="Y119" s="43">
        <f>SUM($E119:J119)</f>
        <v>1362491</v>
      </c>
      <c r="Z119" s="43">
        <f>SUM($E119:K119)</f>
        <v>1698353</v>
      </c>
      <c r="AA119" s="43">
        <f>SUM($E119:L119)</f>
        <v>2054774</v>
      </c>
      <c r="AB119" s="43">
        <f>SUM($E119:M119)</f>
        <v>2334938</v>
      </c>
      <c r="AC119" s="43">
        <f>SUM($E119:N119)</f>
        <v>2606386</v>
      </c>
      <c r="AD119" s="43">
        <f>SUM($E119:O119)</f>
        <v>2859977</v>
      </c>
      <c r="AE119" s="43">
        <f>SUM($E119:P119)</f>
        <v>3080352</v>
      </c>
      <c r="AF119" s="164"/>
      <c r="AG119" s="43">
        <f t="shared" si="29"/>
        <v>2054774</v>
      </c>
    </row>
    <row r="120" spans="1:33" s="17" customFormat="1" ht="15.2" customHeight="1">
      <c r="A120" s="25">
        <v>2008</v>
      </c>
      <c r="B120" s="32"/>
      <c r="C120" s="30" t="s">
        <v>6</v>
      </c>
      <c r="E120" s="43">
        <f t="shared" si="56"/>
        <v>186021</v>
      </c>
      <c r="F120" s="43">
        <f t="shared" si="57"/>
        <v>174147</v>
      </c>
      <c r="G120" s="43">
        <f t="shared" si="57"/>
        <v>229103</v>
      </c>
      <c r="H120" s="43">
        <f t="shared" si="57"/>
        <v>227980</v>
      </c>
      <c r="I120" s="43">
        <f t="shared" si="57"/>
        <v>265800</v>
      </c>
      <c r="J120" s="43">
        <f t="shared" si="57"/>
        <v>261846</v>
      </c>
      <c r="K120" s="43">
        <f t="shared" si="57"/>
        <v>314563</v>
      </c>
      <c r="L120" s="43">
        <f t="shared" si="57"/>
        <v>343948</v>
      </c>
      <c r="M120" s="43">
        <f t="shared" si="57"/>
        <v>236202</v>
      </c>
      <c r="N120" s="43">
        <f t="shared" si="57"/>
        <v>233268</v>
      </c>
      <c r="O120" s="43">
        <f t="shared" si="57"/>
        <v>212289</v>
      </c>
      <c r="P120" s="43">
        <f t="shared" si="57"/>
        <v>189947</v>
      </c>
      <c r="Q120" s="43">
        <f t="shared" si="55"/>
        <v>2875114</v>
      </c>
      <c r="R120" s="44"/>
      <c r="S120" s="44"/>
      <c r="T120" s="43">
        <f>SUM($E120:E120)</f>
        <v>186021</v>
      </c>
      <c r="U120" s="43">
        <f>SUM($E120:F120)</f>
        <v>360168</v>
      </c>
      <c r="V120" s="43">
        <f>SUM($E120:G120)</f>
        <v>589271</v>
      </c>
      <c r="W120" s="43">
        <f>SUM($E120:H120)</f>
        <v>817251</v>
      </c>
      <c r="X120" s="43">
        <f>SUM($E120:I120)</f>
        <v>1083051</v>
      </c>
      <c r="Y120" s="43">
        <f>SUM($E120:J120)</f>
        <v>1344897</v>
      </c>
      <c r="Z120" s="43">
        <f>SUM($E120:K120)</f>
        <v>1659460</v>
      </c>
      <c r="AA120" s="43">
        <f>SUM($E120:L120)</f>
        <v>2003408</v>
      </c>
      <c r="AB120" s="43">
        <f>SUM($E120:M120)</f>
        <v>2239610</v>
      </c>
      <c r="AC120" s="43">
        <f>SUM($E120:N120)</f>
        <v>2472878</v>
      </c>
      <c r="AD120" s="43">
        <f>SUM($E120:O120)</f>
        <v>2685167</v>
      </c>
      <c r="AE120" s="43">
        <f>SUM($E120:P120)</f>
        <v>2875114</v>
      </c>
      <c r="AF120" s="164"/>
      <c r="AG120" s="43">
        <f t="shared" si="29"/>
        <v>2003408</v>
      </c>
    </row>
    <row r="121" spans="1:33" s="17" customFormat="1" ht="15.2" customHeight="1">
      <c r="A121" s="25">
        <v>2009</v>
      </c>
      <c r="B121" s="32"/>
      <c r="C121" s="30" t="s">
        <v>6</v>
      </c>
      <c r="E121" s="43">
        <f t="shared" si="56"/>
        <v>153291</v>
      </c>
      <c r="F121" s="43">
        <f t="shared" si="57"/>
        <v>152795</v>
      </c>
      <c r="G121" s="43">
        <f t="shared" si="57"/>
        <v>200647</v>
      </c>
      <c r="H121" s="43">
        <f t="shared" si="57"/>
        <v>202469</v>
      </c>
      <c r="I121" s="43">
        <f t="shared" si="57"/>
        <v>239161</v>
      </c>
      <c r="J121" s="43">
        <f t="shared" si="57"/>
        <v>219095</v>
      </c>
      <c r="K121" s="43">
        <f t="shared" si="57"/>
        <v>274110</v>
      </c>
      <c r="L121" s="43">
        <f t="shared" si="57"/>
        <v>294214</v>
      </c>
      <c r="M121" s="43">
        <f t="shared" si="57"/>
        <v>227913</v>
      </c>
      <c r="N121" s="43">
        <f t="shared" si="57"/>
        <v>223035</v>
      </c>
      <c r="O121" s="43">
        <f t="shared" si="57"/>
        <v>218784</v>
      </c>
      <c r="P121" s="43">
        <f t="shared" si="57"/>
        <v>207437</v>
      </c>
      <c r="Q121" s="43">
        <f t="shared" si="55"/>
        <v>2612951</v>
      </c>
      <c r="R121" s="44"/>
      <c r="S121" s="44"/>
      <c r="T121" s="43">
        <f>SUM($E121:E121)</f>
        <v>153291</v>
      </c>
      <c r="U121" s="43">
        <f>SUM($E121:F121)</f>
        <v>306086</v>
      </c>
      <c r="V121" s="43">
        <f>SUM($E121:G121)</f>
        <v>506733</v>
      </c>
      <c r="W121" s="43">
        <f>SUM($E121:H121)</f>
        <v>709202</v>
      </c>
      <c r="X121" s="43">
        <f>SUM($E121:I121)</f>
        <v>948363</v>
      </c>
      <c r="Y121" s="43">
        <f>SUM($E121:J121)</f>
        <v>1167458</v>
      </c>
      <c r="Z121" s="43">
        <f>SUM($E121:K121)</f>
        <v>1441568</v>
      </c>
      <c r="AA121" s="43">
        <f>SUM($E121:L121)</f>
        <v>1735782</v>
      </c>
      <c r="AB121" s="43">
        <f>SUM($E121:M121)</f>
        <v>1963695</v>
      </c>
      <c r="AC121" s="43">
        <f>SUM($E121:N121)</f>
        <v>2186730</v>
      </c>
      <c r="AD121" s="43">
        <f>SUM($E121:O121)</f>
        <v>2405514</v>
      </c>
      <c r="AE121" s="43">
        <f>SUM($E121:P121)</f>
        <v>2612951</v>
      </c>
      <c r="AF121" s="164"/>
      <c r="AG121" s="43">
        <f t="shared" si="29"/>
        <v>1735782</v>
      </c>
    </row>
    <row r="122" spans="1:33" s="17" customFormat="1" ht="15.2" customHeight="1">
      <c r="A122" s="25">
        <v>2010</v>
      </c>
      <c r="B122" s="32"/>
      <c r="C122" s="30" t="s">
        <v>6</v>
      </c>
      <c r="E122" s="43">
        <f t="shared" si="56"/>
        <v>161021</v>
      </c>
      <c r="F122" s="43">
        <f t="shared" si="57"/>
        <v>148601</v>
      </c>
      <c r="G122" s="43">
        <f t="shared" si="57"/>
        <v>207494</v>
      </c>
      <c r="H122" s="43">
        <f t="shared" si="57"/>
        <v>211568</v>
      </c>
      <c r="I122" s="43">
        <f t="shared" si="57"/>
        <v>234004</v>
      </c>
      <c r="J122" s="43">
        <f t="shared" si="57"/>
        <v>227914</v>
      </c>
      <c r="K122" s="43">
        <f t="shared" si="57"/>
        <v>290065</v>
      </c>
      <c r="L122" s="43">
        <f t="shared" si="57"/>
        <v>306040</v>
      </c>
      <c r="M122" s="43">
        <f t="shared" si="57"/>
        <v>238963</v>
      </c>
      <c r="N122" s="43">
        <f t="shared" si="57"/>
        <v>231416</v>
      </c>
      <c r="O122" s="43">
        <f t="shared" si="57"/>
        <v>237569</v>
      </c>
      <c r="P122" s="43">
        <f t="shared" si="57"/>
        <v>220426</v>
      </c>
      <c r="Q122" s="43">
        <f t="shared" si="55"/>
        <v>2715081</v>
      </c>
      <c r="R122" s="44"/>
      <c r="S122" s="44"/>
      <c r="T122" s="43">
        <f>SUM($E122:E122)</f>
        <v>161021</v>
      </c>
      <c r="U122" s="43">
        <f>SUM($E122:F122)</f>
        <v>309622</v>
      </c>
      <c r="V122" s="43">
        <f>SUM($E122:G122)</f>
        <v>517116</v>
      </c>
      <c r="W122" s="43">
        <f>SUM($E122:H122)</f>
        <v>728684</v>
      </c>
      <c r="X122" s="43">
        <f>SUM($E122:I122)</f>
        <v>962688</v>
      </c>
      <c r="Y122" s="43">
        <f>SUM($E122:J122)</f>
        <v>1190602</v>
      </c>
      <c r="Z122" s="43">
        <f>SUM($E122:K122)</f>
        <v>1480667</v>
      </c>
      <c r="AA122" s="43">
        <f>SUM($E122:L122)</f>
        <v>1786707</v>
      </c>
      <c r="AB122" s="43">
        <f>SUM($E122:M122)</f>
        <v>2025670</v>
      </c>
      <c r="AC122" s="43">
        <f>SUM($E122:N122)</f>
        <v>2257086</v>
      </c>
      <c r="AD122" s="43">
        <f>SUM($E122:O122)</f>
        <v>2494655</v>
      </c>
      <c r="AE122" s="43">
        <f>SUM($E122:P122)</f>
        <v>2715081</v>
      </c>
      <c r="AF122" s="164"/>
      <c r="AG122" s="43">
        <f t="shared" si="29"/>
        <v>1786707</v>
      </c>
    </row>
    <row r="123" spans="1:33" s="17" customFormat="1" ht="15.2" customHeight="1">
      <c r="A123" s="25">
        <v>2011</v>
      </c>
      <c r="B123" s="32"/>
      <c r="C123" s="30" t="s">
        <v>6</v>
      </c>
      <c r="E123" s="43">
        <f t="shared" si="56"/>
        <v>174190</v>
      </c>
      <c r="F123" s="43">
        <f t="shared" si="57"/>
        <v>168345</v>
      </c>
      <c r="G123" s="43">
        <f t="shared" si="57"/>
        <v>227056</v>
      </c>
      <c r="H123" s="43">
        <f t="shared" si="57"/>
        <v>249558</v>
      </c>
      <c r="I123" s="43">
        <f t="shared" si="57"/>
        <v>275114</v>
      </c>
      <c r="J123" s="43">
        <f t="shared" si="57"/>
        <v>271956</v>
      </c>
      <c r="K123" s="43">
        <f t="shared" si="57"/>
        <v>326196</v>
      </c>
      <c r="L123" s="43">
        <f t="shared" si="57"/>
        <v>330528</v>
      </c>
      <c r="M123" s="43">
        <f t="shared" si="57"/>
        <v>279442</v>
      </c>
      <c r="N123" s="43">
        <f t="shared" si="57"/>
        <v>271596</v>
      </c>
      <c r="O123" s="43">
        <f t="shared" si="57"/>
        <v>258229</v>
      </c>
      <c r="P123" s="43">
        <f t="shared" si="57"/>
        <v>259724</v>
      </c>
      <c r="Q123" s="43">
        <f t="shared" si="55"/>
        <v>3091934</v>
      </c>
      <c r="R123" s="44"/>
      <c r="S123" s="44"/>
      <c r="T123" s="43">
        <f>SUM($E123:E123)</f>
        <v>174190</v>
      </c>
      <c r="U123" s="43">
        <f>SUM($E123:F123)</f>
        <v>342535</v>
      </c>
      <c r="V123" s="43">
        <f>SUM($E123:G123)</f>
        <v>569591</v>
      </c>
      <c r="W123" s="43">
        <f>SUM($E123:H123)</f>
        <v>819149</v>
      </c>
      <c r="X123" s="43">
        <f>SUM($E123:I123)</f>
        <v>1094263</v>
      </c>
      <c r="Y123" s="43">
        <f>SUM($E123:J123)</f>
        <v>1366219</v>
      </c>
      <c r="Z123" s="43">
        <f>SUM($E123:K123)</f>
        <v>1692415</v>
      </c>
      <c r="AA123" s="43">
        <f>SUM($E123:L123)</f>
        <v>2022943</v>
      </c>
      <c r="AB123" s="43">
        <f>SUM($E123:M123)</f>
        <v>2302385</v>
      </c>
      <c r="AC123" s="43">
        <f>SUM($E123:N123)</f>
        <v>2573981</v>
      </c>
      <c r="AD123" s="43">
        <f>SUM($E123:O123)</f>
        <v>2832210</v>
      </c>
      <c r="AE123" s="43">
        <f>SUM($E123:P123)</f>
        <v>3091934</v>
      </c>
      <c r="AF123" s="164"/>
      <c r="AG123" s="43">
        <f t="shared" si="29"/>
        <v>2022943</v>
      </c>
    </row>
    <row r="124" spans="1:33" s="17" customFormat="1" ht="15.2" customHeight="1">
      <c r="A124" s="25">
        <v>2012</v>
      </c>
      <c r="B124" s="32"/>
      <c r="C124" s="30" t="s">
        <v>6</v>
      </c>
      <c r="E124" s="43">
        <f t="shared" si="56"/>
        <v>202929</v>
      </c>
      <c r="F124" s="43">
        <f t="shared" si="57"/>
        <v>199335</v>
      </c>
      <c r="G124" s="43">
        <f t="shared" si="57"/>
        <v>253919</v>
      </c>
      <c r="H124" s="43">
        <f t="shared" si="57"/>
        <v>258441</v>
      </c>
      <c r="I124" s="43">
        <f t="shared" si="57"/>
        <v>277242</v>
      </c>
      <c r="J124" s="43">
        <f t="shared" si="57"/>
        <v>277082</v>
      </c>
      <c r="K124" s="43">
        <f t="shared" si="57"/>
        <v>328557</v>
      </c>
      <c r="L124" s="43">
        <f t="shared" si="57"/>
        <v>350530</v>
      </c>
      <c r="M124" s="43">
        <f t="shared" si="57"/>
        <v>281974</v>
      </c>
      <c r="N124" s="43">
        <f t="shared" si="57"/>
        <v>252886</v>
      </c>
      <c r="O124" s="43">
        <f t="shared" si="57"/>
        <v>248386</v>
      </c>
      <c r="P124" s="43">
        <f t="shared" si="57"/>
        <v>247512</v>
      </c>
      <c r="Q124" s="43">
        <f t="shared" si="55"/>
        <v>3178793</v>
      </c>
      <c r="R124" s="44"/>
      <c r="S124" s="44"/>
      <c r="T124" s="43">
        <f>SUM($E124:E124)</f>
        <v>202929</v>
      </c>
      <c r="U124" s="43">
        <f>SUM($E124:F124)</f>
        <v>402264</v>
      </c>
      <c r="V124" s="43">
        <f>SUM($E124:G124)</f>
        <v>656183</v>
      </c>
      <c r="W124" s="43">
        <f>SUM($E124:H124)</f>
        <v>914624</v>
      </c>
      <c r="X124" s="43">
        <f>SUM($E124:I124)</f>
        <v>1191866</v>
      </c>
      <c r="Y124" s="43">
        <f>SUM($E124:J124)</f>
        <v>1468948</v>
      </c>
      <c r="Z124" s="43">
        <f>SUM($E124:K124)</f>
        <v>1797505</v>
      </c>
      <c r="AA124" s="43">
        <f>SUM($E124:L124)</f>
        <v>2148035</v>
      </c>
      <c r="AB124" s="43">
        <f>SUM($E124:M124)</f>
        <v>2430009</v>
      </c>
      <c r="AC124" s="43">
        <f>SUM($E124:N124)</f>
        <v>2682895</v>
      </c>
      <c r="AD124" s="43">
        <f>SUM($E124:O124)</f>
        <v>2931281</v>
      </c>
      <c r="AE124" s="43">
        <f>SUM($E124:P124)</f>
        <v>3178793</v>
      </c>
      <c r="AF124" s="164"/>
      <c r="AG124" s="43">
        <f t="shared" si="29"/>
        <v>2148035</v>
      </c>
    </row>
    <row r="125" spans="1:33" s="17" customFormat="1" ht="15.2" customHeight="1">
      <c r="A125" s="25">
        <v>2013</v>
      </c>
      <c r="B125" s="32"/>
      <c r="C125" s="30" t="s">
        <v>6</v>
      </c>
      <c r="E125" s="43">
        <f t="shared" si="56"/>
        <v>196473</v>
      </c>
      <c r="F125" s="43">
        <f t="shared" si="57"/>
        <v>184926</v>
      </c>
      <c r="G125" s="43">
        <f t="shared" si="57"/>
        <v>247878</v>
      </c>
      <c r="H125" s="43">
        <f t="shared" si="57"/>
        <v>227132</v>
      </c>
      <c r="I125" s="43">
        <f t="shared" si="57"/>
        <v>252096</v>
      </c>
      <c r="J125" s="43">
        <f t="shared" si="57"/>
        <v>251974</v>
      </c>
      <c r="K125" s="43">
        <f t="shared" si="57"/>
        <v>295863</v>
      </c>
      <c r="L125" s="43">
        <f t="shared" si="57"/>
        <v>314932</v>
      </c>
      <c r="M125" s="43">
        <f t="shared" si="57"/>
        <v>235717</v>
      </c>
      <c r="N125" s="43">
        <f t="shared" si="57"/>
        <v>236663</v>
      </c>
      <c r="O125" s="43">
        <f t="shared" si="57"/>
        <v>232691</v>
      </c>
      <c r="P125" s="43">
        <f t="shared" si="57"/>
        <v>225837</v>
      </c>
      <c r="Q125" s="43">
        <f t="shared" si="55"/>
        <v>2902182</v>
      </c>
      <c r="R125" s="44"/>
      <c r="S125" s="44"/>
      <c r="T125" s="43">
        <f>SUM($E125:E125)</f>
        <v>196473</v>
      </c>
      <c r="U125" s="43">
        <f>SUM($E125:F125)</f>
        <v>381399</v>
      </c>
      <c r="V125" s="43">
        <f>SUM($E125:G125)</f>
        <v>629277</v>
      </c>
      <c r="W125" s="43">
        <f>SUM($E125:H125)</f>
        <v>856409</v>
      </c>
      <c r="X125" s="43">
        <f>SUM($E125:I125)</f>
        <v>1108505</v>
      </c>
      <c r="Y125" s="43">
        <f>SUM($E125:J125)</f>
        <v>1360479</v>
      </c>
      <c r="Z125" s="43">
        <f>SUM($E125:K125)</f>
        <v>1656342</v>
      </c>
      <c r="AA125" s="43">
        <f>SUM($E125:L125)</f>
        <v>1971274</v>
      </c>
      <c r="AB125" s="43">
        <f>SUM($E125:M125)</f>
        <v>2206991</v>
      </c>
      <c r="AC125" s="43">
        <f>SUM($E125:N125)</f>
        <v>2443654</v>
      </c>
      <c r="AD125" s="43">
        <f>SUM($E125:O125)</f>
        <v>2676345</v>
      </c>
      <c r="AE125" s="43">
        <f>SUM($E125:P125)</f>
        <v>2902182</v>
      </c>
      <c r="AF125" s="164"/>
      <c r="AG125" s="43">
        <f t="shared" si="29"/>
        <v>1971274</v>
      </c>
    </row>
    <row r="126" spans="1:33" s="17" customFormat="1" ht="15.2" customHeight="1">
      <c r="A126" s="25">
        <v>2014</v>
      </c>
      <c r="B126" s="32"/>
      <c r="C126" s="30" t="s">
        <v>6</v>
      </c>
      <c r="E126" s="43">
        <f t="shared" si="56"/>
        <v>165717</v>
      </c>
      <c r="F126" s="43">
        <f t="shared" si="57"/>
        <v>158456</v>
      </c>
      <c r="G126" s="43">
        <f t="shared" si="57"/>
        <v>210660</v>
      </c>
      <c r="H126" s="43">
        <f t="shared" si="57"/>
        <v>223555</v>
      </c>
      <c r="I126" s="43">
        <f t="shared" si="57"/>
        <v>248866</v>
      </c>
      <c r="J126" s="43">
        <f t="shared" si="57"/>
        <v>249092</v>
      </c>
      <c r="K126" s="43">
        <f t="shared" si="57"/>
        <v>286257</v>
      </c>
      <c r="L126" s="43">
        <f t="shared" si="57"/>
        <v>316711</v>
      </c>
      <c r="M126" s="43">
        <f t="shared" si="57"/>
        <v>235775</v>
      </c>
      <c r="N126" s="43">
        <f t="shared" si="57"/>
        <v>234540</v>
      </c>
      <c r="O126" s="43">
        <f t="shared" si="57"/>
        <v>203026</v>
      </c>
      <c r="P126" s="43">
        <f t="shared" si="57"/>
        <v>209818</v>
      </c>
      <c r="Q126" s="43">
        <f t="shared" si="55"/>
        <v>2742473</v>
      </c>
      <c r="R126" s="44"/>
      <c r="S126" s="44"/>
      <c r="T126" s="43">
        <f>SUM($E126:E126)</f>
        <v>165717</v>
      </c>
      <c r="U126" s="43">
        <f>SUM($E126:F126)</f>
        <v>324173</v>
      </c>
      <c r="V126" s="43">
        <f>SUM($E126:G126)</f>
        <v>534833</v>
      </c>
      <c r="W126" s="43">
        <f>SUM($E126:H126)</f>
        <v>758388</v>
      </c>
      <c r="X126" s="43">
        <f>SUM($E126:I126)</f>
        <v>1007254</v>
      </c>
      <c r="Y126" s="43">
        <f>SUM($E126:J126)</f>
        <v>1256346</v>
      </c>
      <c r="Z126" s="43">
        <f>SUM($E126:K126)</f>
        <v>1542603</v>
      </c>
      <c r="AA126" s="43">
        <f>SUM($E126:L126)</f>
        <v>1859314</v>
      </c>
      <c r="AB126" s="43">
        <f>SUM($E126:M126)</f>
        <v>2095089</v>
      </c>
      <c r="AC126" s="43">
        <f>SUM($E126:N126)</f>
        <v>2329629</v>
      </c>
      <c r="AD126" s="43">
        <f>SUM($E126:O126)</f>
        <v>2532655</v>
      </c>
      <c r="AE126" s="43">
        <f>SUM($E126:P126)</f>
        <v>2742473</v>
      </c>
      <c r="AF126" s="164"/>
      <c r="AG126" s="43">
        <f t="shared" si="29"/>
        <v>1859314</v>
      </c>
    </row>
    <row r="127" spans="1:33" s="17" customFormat="1" ht="15.2" customHeight="1">
      <c r="A127" s="25">
        <v>2015</v>
      </c>
      <c r="B127" s="32"/>
      <c r="C127" s="30" t="s">
        <v>6</v>
      </c>
      <c r="E127" s="43">
        <f t="shared" si="56"/>
        <v>154893</v>
      </c>
      <c r="F127" s="43">
        <f t="shared" si="57"/>
        <v>133537</v>
      </c>
      <c r="G127" s="43">
        <f t="shared" si="57"/>
        <v>184665</v>
      </c>
      <c r="H127" s="43">
        <f t="shared" si="57"/>
        <v>191551</v>
      </c>
      <c r="I127" s="43">
        <f t="shared" si="57"/>
        <v>227801</v>
      </c>
      <c r="J127" s="43">
        <f t="shared" si="57"/>
        <v>224989</v>
      </c>
      <c r="K127" s="43">
        <f t="shared" si="57"/>
        <v>275422</v>
      </c>
      <c r="L127" s="43">
        <f t="shared" si="57"/>
        <v>282830</v>
      </c>
      <c r="M127" s="43">
        <f t="shared" si="57"/>
        <v>215316</v>
      </c>
      <c r="N127" s="43">
        <f t="shared" si="57"/>
        <v>202295</v>
      </c>
      <c r="O127" s="43">
        <f t="shared" si="57"/>
        <v>186615</v>
      </c>
      <c r="P127" s="43">
        <f t="shared" si="57"/>
        <v>182279</v>
      </c>
      <c r="Q127" s="43">
        <f t="shared" si="55"/>
        <v>2462193</v>
      </c>
      <c r="R127" s="44"/>
      <c r="S127" s="44"/>
      <c r="T127" s="43">
        <f>SUM($E127:E127)</f>
        <v>154893</v>
      </c>
      <c r="U127" s="43">
        <f>SUM($E127:F127)</f>
        <v>288430</v>
      </c>
      <c r="V127" s="43">
        <f>SUM($E127:G127)</f>
        <v>473095</v>
      </c>
      <c r="W127" s="43">
        <f>SUM($E127:H127)</f>
        <v>664646</v>
      </c>
      <c r="X127" s="43">
        <f>SUM($E127:I127)</f>
        <v>892447</v>
      </c>
      <c r="Y127" s="43">
        <f>SUM($E127:J127)</f>
        <v>1117436</v>
      </c>
      <c r="Z127" s="43">
        <f>SUM($E127:K127)</f>
        <v>1392858</v>
      </c>
      <c r="AA127" s="43">
        <f>SUM($E127:L127)</f>
        <v>1675688</v>
      </c>
      <c r="AB127" s="43">
        <f>SUM($E127:M127)</f>
        <v>1891004</v>
      </c>
      <c r="AC127" s="43">
        <f>SUM($E127:N127)</f>
        <v>2093299</v>
      </c>
      <c r="AD127" s="43">
        <f>SUM($E127:O127)</f>
        <v>2279914</v>
      </c>
      <c r="AE127" s="43">
        <f>SUM($E127:P127)</f>
        <v>2462193</v>
      </c>
      <c r="AF127" s="164"/>
      <c r="AG127" s="43">
        <f t="shared" si="29"/>
        <v>1675688</v>
      </c>
    </row>
    <row r="128" spans="1:33" s="17" customFormat="1" ht="15.2" customHeight="1">
      <c r="A128" s="25">
        <v>2016</v>
      </c>
      <c r="B128" s="32"/>
      <c r="C128" s="30" t="s">
        <v>6</v>
      </c>
      <c r="E128" s="43">
        <f t="shared" si="56"/>
        <v>147822</v>
      </c>
      <c r="F128" s="43">
        <f t="shared" si="57"/>
        <v>129431</v>
      </c>
      <c r="G128" s="43">
        <f t="shared" si="57"/>
        <v>174354</v>
      </c>
      <c r="H128" s="43">
        <f t="shared" si="57"/>
        <v>174231</v>
      </c>
      <c r="I128" s="43">
        <f t="shared" si="57"/>
        <v>212009</v>
      </c>
      <c r="J128" s="43">
        <f t="shared" si="57"/>
        <v>215215</v>
      </c>
      <c r="K128" s="43">
        <f t="shared" si="57"/>
        <v>281104</v>
      </c>
      <c r="L128" s="43">
        <f t="shared" si="57"/>
        <v>274001</v>
      </c>
      <c r="M128" s="43">
        <f t="shared" si="57"/>
        <v>215812</v>
      </c>
      <c r="N128" s="43">
        <f t="shared" si="57"/>
        <v>213641</v>
      </c>
      <c r="O128" s="43">
        <f t="shared" si="57"/>
        <v>191742</v>
      </c>
      <c r="P128" s="43">
        <f t="shared" si="57"/>
        <v>186960</v>
      </c>
      <c r="Q128" s="43">
        <f t="shared" ref="Q128:Q131" si="58">SUM(E128:P128)</f>
        <v>2416322</v>
      </c>
      <c r="R128" s="44"/>
      <c r="S128" s="44"/>
      <c r="T128" s="43">
        <f>SUM($E128:E128)</f>
        <v>147822</v>
      </c>
      <c r="U128" s="43">
        <f>SUM($E128:F128)</f>
        <v>277253</v>
      </c>
      <c r="V128" s="43">
        <f>SUM($E128:G128)</f>
        <v>451607</v>
      </c>
      <c r="W128" s="43">
        <f>SUM($E128:H128)</f>
        <v>625838</v>
      </c>
      <c r="X128" s="43">
        <f>SUM($E128:I128)</f>
        <v>837847</v>
      </c>
      <c r="Y128" s="43">
        <f>SUM($E128:J128)</f>
        <v>1053062</v>
      </c>
      <c r="Z128" s="43">
        <f>SUM($E128:K128)</f>
        <v>1334166</v>
      </c>
      <c r="AA128" s="43">
        <f>SUM($E128:L128)</f>
        <v>1608167</v>
      </c>
      <c r="AB128" s="43">
        <f>SUM($E128:M128)</f>
        <v>1823979</v>
      </c>
      <c r="AC128" s="43">
        <f>SUM($E128:N128)</f>
        <v>2037620</v>
      </c>
      <c r="AD128" s="43">
        <f>SUM($E128:O128)</f>
        <v>2229362</v>
      </c>
      <c r="AE128" s="43">
        <f>SUM($E128:P128)</f>
        <v>2416322</v>
      </c>
      <c r="AF128" s="164"/>
      <c r="AG128" s="43">
        <f t="shared" si="29"/>
        <v>1608167</v>
      </c>
    </row>
    <row r="129" spans="1:33" s="17" customFormat="1" ht="15.2" customHeight="1">
      <c r="A129" s="25">
        <v>2017</v>
      </c>
      <c r="B129" s="32"/>
      <c r="C129" s="30" t="s">
        <v>6</v>
      </c>
      <c r="E129" s="43">
        <f t="shared" si="56"/>
        <v>155191</v>
      </c>
      <c r="F129" s="43">
        <f t="shared" ref="F129:P138" si="59">SUMIFS(F$11:F$115,$A$11:$A$115,$A129,$C$11:$C$115,$C129)</f>
        <v>144681</v>
      </c>
      <c r="G129" s="43">
        <f t="shared" si="59"/>
        <v>169943</v>
      </c>
      <c r="H129" s="43">
        <f t="shared" si="59"/>
        <v>195680</v>
      </c>
      <c r="I129" s="43">
        <f t="shared" si="59"/>
        <v>206997</v>
      </c>
      <c r="J129" s="43">
        <f t="shared" si="59"/>
        <v>219510</v>
      </c>
      <c r="K129" s="43">
        <f t="shared" si="59"/>
        <v>274097</v>
      </c>
      <c r="L129" s="43">
        <f t="shared" si="59"/>
        <v>292288</v>
      </c>
      <c r="M129" s="43">
        <f t="shared" si="59"/>
        <v>223731</v>
      </c>
      <c r="N129" s="43">
        <f t="shared" si="59"/>
        <v>219390</v>
      </c>
      <c r="O129" s="43">
        <f t="shared" si="59"/>
        <v>202210</v>
      </c>
      <c r="P129" s="43">
        <f t="shared" si="59"/>
        <v>201480</v>
      </c>
      <c r="Q129" s="43">
        <f t="shared" ref="Q129" si="60">SUM(E129:P129)</f>
        <v>2505198</v>
      </c>
      <c r="R129" s="44"/>
      <c r="S129" s="44"/>
      <c r="T129" s="43">
        <f>SUM($E129:E129)</f>
        <v>155191</v>
      </c>
      <c r="U129" s="43">
        <f>SUM($E129:F129)</f>
        <v>299872</v>
      </c>
      <c r="V129" s="43">
        <f>SUM($E129:G129)</f>
        <v>469815</v>
      </c>
      <c r="W129" s="43">
        <f>SUM($E129:H129)</f>
        <v>665495</v>
      </c>
      <c r="X129" s="43">
        <f>SUM($E129:I129)</f>
        <v>872492</v>
      </c>
      <c r="Y129" s="43">
        <f>SUM($E129:J129)</f>
        <v>1092002</v>
      </c>
      <c r="Z129" s="43">
        <f>SUM($E129:K129)</f>
        <v>1366099</v>
      </c>
      <c r="AA129" s="43">
        <f>SUM($E129:L129)</f>
        <v>1658387</v>
      </c>
      <c r="AB129" s="43">
        <f>SUM($E129:M129)</f>
        <v>1882118</v>
      </c>
      <c r="AC129" s="43">
        <f>SUM($E129:N129)</f>
        <v>2101508</v>
      </c>
      <c r="AD129" s="43">
        <f>SUM($E129:O129)</f>
        <v>2303718</v>
      </c>
      <c r="AE129" s="43">
        <f>SUM($E129:P129)</f>
        <v>2505198</v>
      </c>
      <c r="AF129" s="164"/>
      <c r="AG129" s="43">
        <f t="shared" si="29"/>
        <v>1658387</v>
      </c>
    </row>
    <row r="130" spans="1:33" s="17" customFormat="1" ht="15.2" customHeight="1">
      <c r="A130" s="25">
        <v>2018</v>
      </c>
      <c r="B130" s="32"/>
      <c r="C130" s="30" t="s">
        <v>6</v>
      </c>
      <c r="E130" s="43">
        <f t="shared" si="56"/>
        <v>155199</v>
      </c>
      <c r="F130" s="43">
        <f t="shared" si="59"/>
        <v>151081</v>
      </c>
      <c r="G130" s="43">
        <f t="shared" si="59"/>
        <v>200840</v>
      </c>
      <c r="H130" s="43">
        <f t="shared" si="59"/>
        <v>189746</v>
      </c>
      <c r="I130" s="43">
        <f t="shared" si="59"/>
        <v>228575</v>
      </c>
      <c r="J130" s="43">
        <f t="shared" si="59"/>
        <v>238808</v>
      </c>
      <c r="K130" s="43">
        <f t="shared" si="59"/>
        <v>279027</v>
      </c>
      <c r="L130" s="43">
        <f t="shared" si="59"/>
        <v>299345</v>
      </c>
      <c r="M130" s="43">
        <f t="shared" si="59"/>
        <v>222053</v>
      </c>
      <c r="N130" s="43">
        <f t="shared" si="59"/>
        <v>222935</v>
      </c>
      <c r="O130" s="43">
        <f t="shared" si="59"/>
        <v>205230</v>
      </c>
      <c r="P130" s="43">
        <f t="shared" si="59"/>
        <v>208650</v>
      </c>
      <c r="Q130" s="43">
        <f t="shared" si="58"/>
        <v>2601489</v>
      </c>
      <c r="R130" s="44"/>
      <c r="S130" s="44"/>
      <c r="T130" s="43">
        <f>SUM($E130:E130)</f>
        <v>155199</v>
      </c>
      <c r="U130" s="43">
        <f>SUM($E130:F130)</f>
        <v>306280</v>
      </c>
      <c r="V130" s="43">
        <f>SUM($E130:G130)</f>
        <v>507120</v>
      </c>
      <c r="W130" s="43">
        <f>SUM($E130:H130)</f>
        <v>696866</v>
      </c>
      <c r="X130" s="43">
        <f>SUM($E130:I130)</f>
        <v>925441</v>
      </c>
      <c r="Y130" s="43">
        <f>SUM($E130:J130)</f>
        <v>1164249</v>
      </c>
      <c r="Z130" s="43">
        <f>SUM($E130:K130)</f>
        <v>1443276</v>
      </c>
      <c r="AA130" s="43">
        <f>SUM($E130:L130)</f>
        <v>1742621</v>
      </c>
      <c r="AB130" s="43">
        <f>SUM($E130:M130)</f>
        <v>1964674</v>
      </c>
      <c r="AC130" s="43">
        <f>SUM($E130:N130)</f>
        <v>2187609</v>
      </c>
      <c r="AD130" s="43">
        <f>SUM($E130:O130)</f>
        <v>2392839</v>
      </c>
      <c r="AE130" s="43">
        <f>SUM($E130:P130)</f>
        <v>2601489</v>
      </c>
      <c r="AF130" s="164"/>
      <c r="AG130" s="43">
        <f t="shared" si="29"/>
        <v>1742621</v>
      </c>
    </row>
    <row r="131" spans="1:33" s="17" customFormat="1" ht="15.2" customHeight="1">
      <c r="A131" s="25">
        <v>2019</v>
      </c>
      <c r="B131" s="32"/>
      <c r="C131" s="30" t="s">
        <v>6</v>
      </c>
      <c r="E131" s="43">
        <f t="shared" si="56"/>
        <v>148105</v>
      </c>
      <c r="F131" s="43">
        <f t="shared" si="59"/>
        <v>146616</v>
      </c>
      <c r="G131" s="43">
        <f t="shared" si="59"/>
        <v>196467</v>
      </c>
      <c r="H131" s="43">
        <f t="shared" si="59"/>
        <v>216123</v>
      </c>
      <c r="I131" s="43">
        <f t="shared" si="59"/>
        <v>229917</v>
      </c>
      <c r="J131" s="43">
        <f t="shared" si="59"/>
        <v>246581</v>
      </c>
      <c r="K131" s="43">
        <f t="shared" si="59"/>
        <v>287540</v>
      </c>
      <c r="L131" s="43">
        <f t="shared" si="59"/>
        <v>311096</v>
      </c>
      <c r="M131" s="43">
        <f t="shared" si="59"/>
        <v>222461</v>
      </c>
      <c r="N131" s="43">
        <f t="shared" si="59"/>
        <v>219534</v>
      </c>
      <c r="O131" s="43">
        <f t="shared" si="59"/>
        <v>208295</v>
      </c>
      <c r="P131" s="43">
        <f t="shared" si="59"/>
        <v>206600</v>
      </c>
      <c r="Q131" s="43">
        <f t="shared" si="58"/>
        <v>2639335</v>
      </c>
      <c r="R131" s="44"/>
      <c r="S131" s="44"/>
      <c r="T131" s="43">
        <f>SUM($E131:E131)</f>
        <v>148105</v>
      </c>
      <c r="U131" s="43">
        <f>SUM($E131:F131)</f>
        <v>294721</v>
      </c>
      <c r="V131" s="43">
        <f>SUM($E131:G131)</f>
        <v>491188</v>
      </c>
      <c r="W131" s="43">
        <f>SUM($E131:H131)</f>
        <v>707311</v>
      </c>
      <c r="X131" s="43">
        <f>SUM($E131:I131)</f>
        <v>937228</v>
      </c>
      <c r="Y131" s="43">
        <f>SUM($E131:J131)</f>
        <v>1183809</v>
      </c>
      <c r="Z131" s="43">
        <f>SUM($E131:K131)</f>
        <v>1471349</v>
      </c>
      <c r="AA131" s="43">
        <f>SUM($E131:L131)</f>
        <v>1782445</v>
      </c>
      <c r="AB131" s="43">
        <f>SUM($E131:M131)</f>
        <v>2004906</v>
      </c>
      <c r="AC131" s="43">
        <f>SUM($E131:N131)</f>
        <v>2224440</v>
      </c>
      <c r="AD131" s="43">
        <f>SUM($E131:O131)</f>
        <v>2432735</v>
      </c>
      <c r="AE131" s="43">
        <f>SUM($E131:P131)</f>
        <v>2639335</v>
      </c>
      <c r="AF131" s="164"/>
      <c r="AG131" s="43">
        <f t="shared" si="29"/>
        <v>1782445</v>
      </c>
    </row>
    <row r="132" spans="1:33" s="17" customFormat="1" ht="15.2" customHeight="1">
      <c r="A132" s="25">
        <v>2020</v>
      </c>
      <c r="B132" s="32"/>
      <c r="C132" s="30" t="s">
        <v>6</v>
      </c>
      <c r="E132" s="43">
        <f t="shared" si="56"/>
        <v>159795</v>
      </c>
      <c r="F132" s="43">
        <f t="shared" si="59"/>
        <v>163577</v>
      </c>
      <c r="G132" s="43">
        <f t="shared" si="59"/>
        <v>86301</v>
      </c>
      <c r="H132" s="43">
        <f t="shared" si="59"/>
        <v>4042</v>
      </c>
      <c r="I132" s="43">
        <f t="shared" si="59"/>
        <v>6069</v>
      </c>
      <c r="J132" s="43">
        <f t="shared" si="59"/>
        <v>9497</v>
      </c>
      <c r="K132" s="43">
        <f t="shared" si="59"/>
        <v>9247</v>
      </c>
      <c r="L132" s="43">
        <f t="shared" si="59"/>
        <v>11695</v>
      </c>
      <c r="M132" s="43">
        <f t="shared" si="59"/>
        <v>9669</v>
      </c>
      <c r="N132" s="43">
        <f t="shared" si="59"/>
        <v>7925</v>
      </c>
      <c r="O132" s="43">
        <f t="shared" si="59"/>
        <v>5948</v>
      </c>
      <c r="P132" s="43">
        <f t="shared" si="59"/>
        <v>6084</v>
      </c>
      <c r="Q132" s="43">
        <f t="shared" ref="Q132" si="61">SUM(E132:P132)</f>
        <v>479849</v>
      </c>
      <c r="R132" s="44"/>
      <c r="S132" s="44"/>
      <c r="T132" s="43">
        <f>SUM($E132:E132)</f>
        <v>159795</v>
      </c>
      <c r="U132" s="43">
        <f>SUM($E132:F132)</f>
        <v>323372</v>
      </c>
      <c r="V132" s="43">
        <f>SUM($E132:G132)</f>
        <v>409673</v>
      </c>
      <c r="W132" s="43">
        <f>SUM($E132:H132)</f>
        <v>413715</v>
      </c>
      <c r="X132" s="43">
        <f>SUM($E132:I132)</f>
        <v>419784</v>
      </c>
      <c r="Y132" s="43">
        <f>SUM($E132:J132)</f>
        <v>429281</v>
      </c>
      <c r="Z132" s="43">
        <f>SUM($E132:K132)</f>
        <v>438528</v>
      </c>
      <c r="AA132" s="43">
        <f>SUM($E132:L132)</f>
        <v>450223</v>
      </c>
      <c r="AB132" s="43">
        <f>SUM($E132:M132)</f>
        <v>459892</v>
      </c>
      <c r="AC132" s="43">
        <f>SUM($E132:N132)</f>
        <v>467817</v>
      </c>
      <c r="AD132" s="43">
        <f>SUM($E132:O132)</f>
        <v>473765</v>
      </c>
      <c r="AE132" s="43">
        <f>SUM($E132:P132)</f>
        <v>479849</v>
      </c>
      <c r="AF132" s="164"/>
      <c r="AG132" s="43">
        <f t="shared" si="29"/>
        <v>450223</v>
      </c>
    </row>
    <row r="133" spans="1:33" s="17" customFormat="1" ht="15.2" customHeight="1">
      <c r="A133" s="25">
        <v>2021</v>
      </c>
      <c r="B133" s="32"/>
      <c r="C133" s="30" t="s">
        <v>6</v>
      </c>
      <c r="E133" s="43">
        <f t="shared" si="56"/>
        <v>7283</v>
      </c>
      <c r="F133" s="43">
        <f t="shared" si="59"/>
        <v>5582</v>
      </c>
      <c r="G133" s="43">
        <f t="shared" si="59"/>
        <v>7347</v>
      </c>
      <c r="H133" s="43">
        <f t="shared" si="59"/>
        <v>9050</v>
      </c>
      <c r="I133" s="43">
        <f t="shared" si="59"/>
        <v>12643</v>
      </c>
      <c r="J133" s="43">
        <f t="shared" si="59"/>
        <v>12736</v>
      </c>
      <c r="K133" s="43">
        <f t="shared" si="59"/>
        <v>16053</v>
      </c>
      <c r="L133" s="43">
        <f t="shared" si="59"/>
        <v>32001</v>
      </c>
      <c r="M133" s="43">
        <f t="shared" si="59"/>
        <v>31326</v>
      </c>
      <c r="N133" s="43">
        <f t="shared" si="59"/>
        <v>31449</v>
      </c>
      <c r="O133" s="43">
        <f t="shared" si="59"/>
        <v>48316</v>
      </c>
      <c r="P133" s="43">
        <f t="shared" si="59"/>
        <v>64921</v>
      </c>
      <c r="Q133" s="43">
        <f t="shared" ref="Q133:Q134" si="62">SUM(E133:P133)</f>
        <v>278707</v>
      </c>
      <c r="R133" s="44"/>
      <c r="S133" s="44"/>
      <c r="T133" s="43">
        <f>SUM($E133:E133)</f>
        <v>7283</v>
      </c>
      <c r="U133" s="43">
        <f>SUM($E133:F133)</f>
        <v>12865</v>
      </c>
      <c r="V133" s="43">
        <f>SUM($E133:G133)</f>
        <v>20212</v>
      </c>
      <c r="W133" s="43">
        <f>SUM($E133:H133)</f>
        <v>29262</v>
      </c>
      <c r="X133" s="43">
        <f>SUM($E133:I133)</f>
        <v>41905</v>
      </c>
      <c r="Y133" s="43">
        <f>SUM($E133:J133)</f>
        <v>54641</v>
      </c>
      <c r="Z133" s="43">
        <f>SUM($E133:K133)</f>
        <v>70694</v>
      </c>
      <c r="AA133" s="43">
        <f>SUM($E133:L133)</f>
        <v>102695</v>
      </c>
      <c r="AB133" s="43">
        <f>SUM($E133:M133)</f>
        <v>134021</v>
      </c>
      <c r="AC133" s="43">
        <f>SUM($E133:N133)</f>
        <v>165470</v>
      </c>
      <c r="AD133" s="43">
        <f>SUM($E133:O133)</f>
        <v>213786</v>
      </c>
      <c r="AE133" s="43">
        <f>SUM($E133:P133)</f>
        <v>278707</v>
      </c>
      <c r="AF133" s="164"/>
      <c r="AG133" s="43">
        <f t="shared" si="29"/>
        <v>102695</v>
      </c>
    </row>
    <row r="134" spans="1:33" s="17" customFormat="1" ht="15.2" customHeight="1">
      <c r="A134" s="25">
        <v>2022</v>
      </c>
      <c r="B134" s="32"/>
      <c r="C134" s="30" t="s">
        <v>6</v>
      </c>
      <c r="E134" s="43">
        <f t="shared" si="56"/>
        <v>28221</v>
      </c>
      <c r="F134" s="43">
        <f t="shared" si="59"/>
        <v>32025</v>
      </c>
      <c r="G134" s="43">
        <f t="shared" si="59"/>
        <v>54407</v>
      </c>
      <c r="H134" s="43">
        <f t="shared" si="59"/>
        <v>93061</v>
      </c>
      <c r="I134" s="43">
        <f t="shared" si="59"/>
        <v>123029</v>
      </c>
      <c r="J134" s="43">
        <f t="shared" si="59"/>
        <v>131672</v>
      </c>
      <c r="K134" s="43">
        <f t="shared" si="59"/>
        <v>173133</v>
      </c>
      <c r="L134" s="43">
        <f t="shared" si="59"/>
        <v>184463</v>
      </c>
      <c r="M134" s="43">
        <f t="shared" si="59"/>
        <v>134019</v>
      </c>
      <c r="N134" s="43">
        <f t="shared" si="59"/>
        <v>162742</v>
      </c>
      <c r="O134" s="43">
        <f t="shared" si="59"/>
        <v>142734</v>
      </c>
      <c r="P134" s="43">
        <f t="shared" si="59"/>
        <v>137681</v>
      </c>
      <c r="Q134" s="43">
        <f t="shared" si="62"/>
        <v>1397187</v>
      </c>
      <c r="R134" s="44"/>
      <c r="S134" s="44"/>
      <c r="T134" s="43">
        <f>SUM($E134:E134)</f>
        <v>28221</v>
      </c>
      <c r="U134" s="43">
        <f>SUM($E134:F134)</f>
        <v>60246</v>
      </c>
      <c r="V134" s="43">
        <f>SUM($E134:G134)</f>
        <v>114653</v>
      </c>
      <c r="W134" s="43">
        <f>SUM($E134:H134)</f>
        <v>207714</v>
      </c>
      <c r="X134" s="43">
        <f>SUM($E134:I134)</f>
        <v>330743</v>
      </c>
      <c r="Y134" s="43">
        <f>SUM($E134:J134)</f>
        <v>462415</v>
      </c>
      <c r="Z134" s="43">
        <f>SUM($E134:K134)</f>
        <v>635548</v>
      </c>
      <c r="AA134" s="43">
        <f>SUM($E134:L134)</f>
        <v>820011</v>
      </c>
      <c r="AB134" s="43">
        <f>SUM($E134:M134)</f>
        <v>954030</v>
      </c>
      <c r="AC134" s="43">
        <f>SUM($E134:N134)</f>
        <v>1116772</v>
      </c>
      <c r="AD134" s="43">
        <f>SUM($E134:O134)</f>
        <v>1259506</v>
      </c>
      <c r="AE134" s="43">
        <f>SUM($E134:P134)</f>
        <v>1397187</v>
      </c>
      <c r="AF134" s="164"/>
      <c r="AG134" s="43">
        <f t="shared" si="29"/>
        <v>820011</v>
      </c>
    </row>
    <row r="135" spans="1:33" s="17" customFormat="1" ht="15.2" customHeight="1">
      <c r="A135" s="25">
        <v>2023</v>
      </c>
      <c r="B135" s="32"/>
      <c r="C135" s="30" t="s">
        <v>6</v>
      </c>
      <c r="E135" s="43">
        <f t="shared" si="56"/>
        <v>118353</v>
      </c>
      <c r="F135" s="43">
        <f t="shared" si="59"/>
        <v>112266</v>
      </c>
      <c r="G135" s="43">
        <f t="shared" si="59"/>
        <v>137422</v>
      </c>
      <c r="H135" s="43">
        <f t="shared" si="59"/>
        <v>159351</v>
      </c>
      <c r="I135" s="43">
        <f t="shared" si="59"/>
        <v>178200</v>
      </c>
      <c r="J135" s="43">
        <f t="shared" si="59"/>
        <v>196818</v>
      </c>
      <c r="K135" s="43">
        <f t="shared" si="59"/>
        <v>251295</v>
      </c>
      <c r="L135" s="43">
        <f t="shared" si="59"/>
        <v>264370</v>
      </c>
      <c r="M135" s="43">
        <f t="shared" si="59"/>
        <v>178334</v>
      </c>
      <c r="N135" s="43">
        <f t="shared" si="59"/>
        <v>185214</v>
      </c>
      <c r="O135" s="43">
        <f t="shared" si="59"/>
        <v>165028</v>
      </c>
      <c r="P135" s="43">
        <f t="shared" si="59"/>
        <v>182311</v>
      </c>
      <c r="Q135" s="43">
        <f t="shared" ref="Q135:Q136" si="63">SUM(E135:P135)</f>
        <v>2128962</v>
      </c>
      <c r="R135" s="44"/>
      <c r="S135" s="44"/>
      <c r="T135" s="43">
        <f>SUM($E135:E135)</f>
        <v>118353</v>
      </c>
      <c r="U135" s="43">
        <f>SUM($E135:F135)</f>
        <v>230619</v>
      </c>
      <c r="V135" s="43">
        <f>SUM($E135:G135)</f>
        <v>368041</v>
      </c>
      <c r="W135" s="43">
        <f>SUM($E135:H135)</f>
        <v>527392</v>
      </c>
      <c r="X135" s="43">
        <f>SUM($E135:I135)</f>
        <v>705592</v>
      </c>
      <c r="Y135" s="43">
        <f>SUM($E135:J135)</f>
        <v>902410</v>
      </c>
      <c r="Z135" s="43">
        <f>SUM($E135:K135)</f>
        <v>1153705</v>
      </c>
      <c r="AA135" s="43">
        <f>SUM($E135:L135)</f>
        <v>1418075</v>
      </c>
      <c r="AB135" s="43">
        <f>SUM($E135:M135)</f>
        <v>1596409</v>
      </c>
      <c r="AC135" s="43">
        <f>SUM($E135:N135)</f>
        <v>1781623</v>
      </c>
      <c r="AD135" s="43">
        <f>SUM($E135:O135)</f>
        <v>1946651</v>
      </c>
      <c r="AE135" s="43">
        <f>SUM($E135:P135)</f>
        <v>2128962</v>
      </c>
      <c r="AF135" s="164"/>
      <c r="AG135" s="43">
        <f t="shared" si="29"/>
        <v>1418075</v>
      </c>
    </row>
    <row r="136" spans="1:33" s="17" customFormat="1" ht="15.2" customHeight="1">
      <c r="A136" s="25">
        <v>2024</v>
      </c>
      <c r="B136" s="32"/>
      <c r="C136" s="30" t="s">
        <v>6</v>
      </c>
      <c r="E136" s="43">
        <f t="shared" si="56"/>
        <v>127353</v>
      </c>
      <c r="F136" s="43">
        <f t="shared" si="59"/>
        <v>141874</v>
      </c>
      <c r="G136" s="43">
        <f t="shared" si="59"/>
        <v>180837</v>
      </c>
      <c r="H136" s="43">
        <f t="shared" si="59"/>
        <v>172857</v>
      </c>
      <c r="I136" s="43">
        <f t="shared" si="59"/>
        <v>176828</v>
      </c>
      <c r="J136" s="43">
        <f t="shared" si="59"/>
        <v>195782</v>
      </c>
      <c r="K136" s="43">
        <f t="shared" si="59"/>
        <v>261226</v>
      </c>
      <c r="L136" s="43">
        <f t="shared" si="59"/>
        <v>296865</v>
      </c>
      <c r="M136" s="43">
        <f t="shared" si="59"/>
        <v>189953</v>
      </c>
      <c r="N136" s="43">
        <f t="shared" si="59"/>
        <v>191193</v>
      </c>
      <c r="O136" s="43">
        <f t="shared" si="59"/>
        <v>203807</v>
      </c>
      <c r="P136" s="43">
        <f t="shared" si="59"/>
        <v>191704</v>
      </c>
      <c r="Q136" s="43">
        <f t="shared" si="63"/>
        <v>2330279</v>
      </c>
      <c r="R136" s="44"/>
      <c r="S136" s="44"/>
      <c r="T136" s="43">
        <f>SUM($E136:E136)</f>
        <v>127353</v>
      </c>
      <c r="U136" s="43">
        <f>SUM($E136:F136)</f>
        <v>269227</v>
      </c>
      <c r="V136" s="43">
        <f>SUM($E136:G136)</f>
        <v>450064</v>
      </c>
      <c r="W136" s="43">
        <f>SUM($E136:H136)</f>
        <v>622921</v>
      </c>
      <c r="X136" s="43">
        <f>SUM($E136:I136)</f>
        <v>799749</v>
      </c>
      <c r="Y136" s="43">
        <f>SUM($E136:J136)</f>
        <v>995531</v>
      </c>
      <c r="Z136" s="43">
        <f>SUM($E136:K136)</f>
        <v>1256757</v>
      </c>
      <c r="AA136" s="43">
        <f>SUM($E136:L136)</f>
        <v>1553622</v>
      </c>
      <c r="AB136" s="43">
        <f>SUM($E136:M136)</f>
        <v>1743575</v>
      </c>
      <c r="AC136" s="43">
        <f>SUM($E136:N136)</f>
        <v>1934768</v>
      </c>
      <c r="AD136" s="43">
        <f>SUM($E136:O136)</f>
        <v>2138575</v>
      </c>
      <c r="AE136" s="43">
        <f>SUM($E136:P136)</f>
        <v>2330279</v>
      </c>
      <c r="AF136" s="164"/>
      <c r="AG136" s="43">
        <f t="shared" si="29"/>
        <v>1553622</v>
      </c>
    </row>
    <row r="137" spans="1:33" s="17" customFormat="1" ht="15.2" customHeight="1">
      <c r="A137" s="25">
        <v>2025</v>
      </c>
      <c r="B137" s="32"/>
      <c r="C137" s="30" t="s">
        <v>6</v>
      </c>
      <c r="E137" s="43">
        <f t="shared" si="56"/>
        <v>135807</v>
      </c>
      <c r="F137" s="43">
        <f t="shared" si="59"/>
        <v>113485</v>
      </c>
      <c r="G137" s="43">
        <f t="shared" si="59"/>
        <v>138166</v>
      </c>
      <c r="H137" s="43">
        <f t="shared" si="59"/>
        <v>138084</v>
      </c>
      <c r="I137" s="43">
        <f t="shared" si="59"/>
        <v>161024</v>
      </c>
      <c r="J137" s="43">
        <f t="shared" si="59"/>
        <v>173412</v>
      </c>
      <c r="K137" s="43">
        <f t="shared" si="59"/>
        <v>213485</v>
      </c>
      <c r="L137" s="43">
        <f t="shared" si="59"/>
        <v>246469</v>
      </c>
      <c r="M137" s="43">
        <f t="shared" si="59"/>
        <v>173131</v>
      </c>
      <c r="N137" s="43">
        <f t="shared" si="59"/>
        <v>168261</v>
      </c>
      <c r="O137" s="43">
        <f t="shared" si="59"/>
        <v>153702</v>
      </c>
      <c r="P137" s="43">
        <f t="shared" si="59"/>
        <v>152214</v>
      </c>
      <c r="Q137" s="43">
        <f t="shared" ref="Q137" si="64">SUM(E137:P137)</f>
        <v>1967240</v>
      </c>
      <c r="R137" s="44"/>
      <c r="S137" s="44"/>
      <c r="T137" s="43">
        <f>SUM($E137:E137)</f>
        <v>135807</v>
      </c>
      <c r="U137" s="43">
        <f>SUM($E137:F137)</f>
        <v>249292</v>
      </c>
      <c r="V137" s="43">
        <f>SUM($E137:G137)</f>
        <v>387458</v>
      </c>
      <c r="W137" s="43">
        <f>SUM($E137:H137)</f>
        <v>525542</v>
      </c>
      <c r="X137" s="43">
        <f>SUM($E137:I137)</f>
        <v>686566</v>
      </c>
      <c r="Y137" s="43">
        <f>SUM($E137:J137)</f>
        <v>859978</v>
      </c>
      <c r="Z137" s="43">
        <f>SUM($E137:K137)</f>
        <v>1073463</v>
      </c>
      <c r="AA137" s="43">
        <f>SUM($E137:L137)</f>
        <v>1319932</v>
      </c>
      <c r="AB137" s="43">
        <f>SUM($E137:M137)</f>
        <v>1493063</v>
      </c>
      <c r="AC137" s="43">
        <f>SUM($E137:N137)</f>
        <v>1661324</v>
      </c>
      <c r="AD137" s="43">
        <f>SUM($E137:O137)</f>
        <v>1815026</v>
      </c>
      <c r="AE137" s="43">
        <f>SUM($E137:P137)</f>
        <v>1967240</v>
      </c>
      <c r="AF137" s="164"/>
      <c r="AG137" s="43">
        <f t="shared" si="29"/>
        <v>1319932</v>
      </c>
    </row>
    <row r="138" spans="1:33" s="17" customFormat="1" ht="15.2" customHeight="1">
      <c r="A138" s="25">
        <v>2026</v>
      </c>
      <c r="B138" s="32"/>
      <c r="C138" s="30" t="s">
        <v>6</v>
      </c>
      <c r="E138" s="43">
        <f t="shared" si="56"/>
        <v>113162</v>
      </c>
      <c r="F138" s="43">
        <f t="shared" si="59"/>
        <v>110573</v>
      </c>
      <c r="G138" s="43">
        <f t="shared" si="59"/>
        <v>141563</v>
      </c>
      <c r="H138" s="43">
        <f t="shared" si="59"/>
        <v>150256</v>
      </c>
      <c r="I138" s="43">
        <f t="shared" si="59"/>
        <v>188066</v>
      </c>
      <c r="J138" s="43">
        <f t="shared" si="59"/>
        <v>201973</v>
      </c>
      <c r="K138" s="43">
        <f t="shared" si="59"/>
        <v>238792</v>
      </c>
      <c r="L138" s="43">
        <f t="shared" si="59"/>
        <v>270296</v>
      </c>
      <c r="M138" s="43">
        <f t="shared" si="59"/>
        <v>0</v>
      </c>
      <c r="N138" s="43">
        <f t="shared" si="59"/>
        <v>0</v>
      </c>
      <c r="O138" s="43">
        <f t="shared" si="59"/>
        <v>0</v>
      </c>
      <c r="P138" s="43">
        <f t="shared" si="59"/>
        <v>0</v>
      </c>
      <c r="Q138" s="43">
        <f t="shared" ref="Q138" si="65">SUM(E138:P138)</f>
        <v>1414681</v>
      </c>
      <c r="R138" s="44"/>
      <c r="S138" s="44"/>
      <c r="T138" s="43">
        <f>SUM($E138:E138)</f>
        <v>113162</v>
      </c>
      <c r="U138" s="43">
        <f>SUM($E138:F138)</f>
        <v>223735</v>
      </c>
      <c r="V138" s="43">
        <f>SUM($E138:G138)</f>
        <v>365298</v>
      </c>
      <c r="W138" s="43">
        <f>SUM($E138:H138)</f>
        <v>515554</v>
      </c>
      <c r="X138" s="43">
        <f>SUM($E138:I138)</f>
        <v>703620</v>
      </c>
      <c r="Y138" s="43">
        <f>SUM($E138:J138)</f>
        <v>905593</v>
      </c>
      <c r="Z138" s="43">
        <f>SUM($E138:K138)</f>
        <v>1144385</v>
      </c>
      <c r="AA138" s="43">
        <f>SUM($E138:L138)</f>
        <v>1414681</v>
      </c>
      <c r="AB138" s="43">
        <f>SUM($E138:M138)</f>
        <v>1414681</v>
      </c>
      <c r="AC138" s="43">
        <f>SUM($E138:N138)</f>
        <v>1414681</v>
      </c>
      <c r="AD138" s="43">
        <f>SUM($E138:O138)</f>
        <v>1414681</v>
      </c>
      <c r="AE138" s="43">
        <f>SUM($E138:P138)</f>
        <v>1414681</v>
      </c>
      <c r="AF138" s="164"/>
      <c r="AG138" s="43">
        <f t="shared" si="29"/>
        <v>1414681</v>
      </c>
    </row>
    <row r="139" spans="1:3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9"/>
        <v>0</v>
      </c>
    </row>
    <row r="140" spans="1:33" ht="15.2" customHeight="1">
      <c r="R140" s="44"/>
      <c r="S140" s="44"/>
      <c r="AG140" s="43">
        <f t="shared" ref="AG140:AG184" si="66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43">
        <f t="shared" ref="E141:P150" si="67">SUMIFS(E$11:E$115,$A$11:$A$115,$A141,$C$11:$C$115,$C141)</f>
        <v>74724</v>
      </c>
      <c r="F141" s="43">
        <f t="shared" si="67"/>
        <v>72486</v>
      </c>
      <c r="G141" s="43">
        <f t="shared" si="67"/>
        <v>85592</v>
      </c>
      <c r="H141" s="43">
        <f t="shared" si="67"/>
        <v>77710</v>
      </c>
      <c r="I141" s="43">
        <f t="shared" si="67"/>
        <v>84682</v>
      </c>
      <c r="J141" s="43">
        <f t="shared" si="67"/>
        <v>84852</v>
      </c>
      <c r="K141" s="43">
        <f t="shared" si="67"/>
        <v>72526</v>
      </c>
      <c r="L141" s="43">
        <f t="shared" si="67"/>
        <v>82500</v>
      </c>
      <c r="M141" s="43">
        <f t="shared" si="67"/>
        <v>78354</v>
      </c>
      <c r="N141" s="43">
        <f t="shared" si="67"/>
        <v>80942</v>
      </c>
      <c r="O141" s="43">
        <f t="shared" si="67"/>
        <v>77930</v>
      </c>
      <c r="P141" s="43">
        <f t="shared" si="67"/>
        <v>69222</v>
      </c>
      <c r="Q141" s="43">
        <f t="shared" ref="Q141:Q150" si="68">SUM(E141:P141)</f>
        <v>941520</v>
      </c>
      <c r="R141" s="44"/>
      <c r="S141" s="44"/>
      <c r="T141" s="43">
        <f>SUM($E141:E141)</f>
        <v>74724</v>
      </c>
      <c r="U141" s="43">
        <f>SUM($E141:F141)</f>
        <v>147210</v>
      </c>
      <c r="V141" s="43">
        <f>SUM($E141:G141)</f>
        <v>232802</v>
      </c>
      <c r="W141" s="43">
        <f>SUM($E141:H141)</f>
        <v>310512</v>
      </c>
      <c r="X141" s="43">
        <f>SUM($E141:I141)</f>
        <v>395194</v>
      </c>
      <c r="Y141" s="43">
        <f>SUM($E141:J141)</f>
        <v>480046</v>
      </c>
      <c r="Z141" s="43">
        <f>SUM($E141:K141)</f>
        <v>552572</v>
      </c>
      <c r="AA141" s="43">
        <f>SUM($E141:L141)</f>
        <v>635072</v>
      </c>
      <c r="AB141" s="43">
        <f>SUM($E141:M141)</f>
        <v>713426</v>
      </c>
      <c r="AC141" s="43">
        <f>SUM($E141:N141)</f>
        <v>794368</v>
      </c>
      <c r="AD141" s="43">
        <f>SUM($E141:O141)</f>
        <v>872298</v>
      </c>
      <c r="AE141" s="43">
        <f>SUM($E141:P141)</f>
        <v>941520</v>
      </c>
      <c r="AG141" s="43">
        <f t="shared" si="66"/>
        <v>635072</v>
      </c>
    </row>
    <row r="142" spans="1:33" ht="15.2" customHeight="1">
      <c r="A142" s="25">
        <v>2007</v>
      </c>
      <c r="B142" s="32"/>
      <c r="C142" s="30" t="s">
        <v>7</v>
      </c>
      <c r="D142" s="17"/>
      <c r="E142" s="43">
        <f t="shared" si="67"/>
        <v>75246</v>
      </c>
      <c r="F142" s="43">
        <f t="shared" si="67"/>
        <v>68976</v>
      </c>
      <c r="G142" s="43">
        <f t="shared" si="67"/>
        <v>79720</v>
      </c>
      <c r="H142" s="43">
        <f t="shared" si="67"/>
        <v>75226</v>
      </c>
      <c r="I142" s="43">
        <f t="shared" si="67"/>
        <v>81416</v>
      </c>
      <c r="J142" s="43">
        <f t="shared" si="67"/>
        <v>76862</v>
      </c>
      <c r="K142" s="43">
        <f t="shared" si="67"/>
        <v>70424</v>
      </c>
      <c r="L142" s="43">
        <f t="shared" si="67"/>
        <v>80370</v>
      </c>
      <c r="M142" s="43">
        <f t="shared" si="67"/>
        <v>71964</v>
      </c>
      <c r="N142" s="43">
        <f t="shared" si="67"/>
        <v>78826</v>
      </c>
      <c r="O142" s="43">
        <f t="shared" si="67"/>
        <v>73378</v>
      </c>
      <c r="P142" s="43">
        <f t="shared" si="67"/>
        <v>61178</v>
      </c>
      <c r="Q142" s="43">
        <f t="shared" si="68"/>
        <v>893586</v>
      </c>
      <c r="R142" s="44"/>
      <c r="S142" s="44"/>
      <c r="T142" s="43">
        <f>SUM($E142:E142)</f>
        <v>75246</v>
      </c>
      <c r="U142" s="43">
        <f>SUM($E142:F142)</f>
        <v>144222</v>
      </c>
      <c r="V142" s="43">
        <f>SUM($E142:G142)</f>
        <v>223942</v>
      </c>
      <c r="W142" s="43">
        <f>SUM($E142:H142)</f>
        <v>299168</v>
      </c>
      <c r="X142" s="43">
        <f>SUM($E142:I142)</f>
        <v>380584</v>
      </c>
      <c r="Y142" s="43">
        <f>SUM($E142:J142)</f>
        <v>457446</v>
      </c>
      <c r="Z142" s="43">
        <f>SUM($E142:K142)</f>
        <v>527870</v>
      </c>
      <c r="AA142" s="43">
        <f>SUM($E142:L142)</f>
        <v>608240</v>
      </c>
      <c r="AB142" s="43">
        <f>SUM($E142:M142)</f>
        <v>680204</v>
      </c>
      <c r="AC142" s="43">
        <f>SUM($E142:N142)</f>
        <v>759030</v>
      </c>
      <c r="AD142" s="43">
        <f>SUM($E142:O142)</f>
        <v>832408</v>
      </c>
      <c r="AE142" s="43">
        <f>SUM($E142:P142)</f>
        <v>893586</v>
      </c>
      <c r="AG142" s="43">
        <f t="shared" si="66"/>
        <v>608240</v>
      </c>
    </row>
    <row r="143" spans="1:33" ht="15.2" customHeight="1">
      <c r="A143" s="25">
        <v>2008</v>
      </c>
      <c r="B143" s="32"/>
      <c r="C143" s="30" t="s">
        <v>7</v>
      </c>
      <c r="D143" s="17"/>
      <c r="E143" s="43">
        <f t="shared" si="67"/>
        <v>68426</v>
      </c>
      <c r="F143" s="43">
        <f t="shared" si="67"/>
        <v>66126</v>
      </c>
      <c r="G143" s="43">
        <f t="shared" si="67"/>
        <v>67714</v>
      </c>
      <c r="H143" s="43">
        <f t="shared" si="67"/>
        <v>73190</v>
      </c>
      <c r="I143" s="43">
        <f t="shared" si="67"/>
        <v>73136</v>
      </c>
      <c r="J143" s="43">
        <f t="shared" si="67"/>
        <v>66898</v>
      </c>
      <c r="K143" s="43">
        <f t="shared" si="67"/>
        <v>65622</v>
      </c>
      <c r="L143" s="43">
        <f t="shared" si="67"/>
        <v>64268</v>
      </c>
      <c r="M143" s="43">
        <f t="shared" si="67"/>
        <v>65080</v>
      </c>
      <c r="N143" s="43">
        <f t="shared" si="67"/>
        <v>66970</v>
      </c>
      <c r="O143" s="43">
        <f t="shared" si="67"/>
        <v>57190</v>
      </c>
      <c r="P143" s="43">
        <f t="shared" si="67"/>
        <v>55274</v>
      </c>
      <c r="Q143" s="43">
        <f t="shared" si="68"/>
        <v>789894</v>
      </c>
      <c r="R143" s="44"/>
      <c r="S143" s="44"/>
      <c r="T143" s="43">
        <f>SUM($E143:E143)</f>
        <v>68426</v>
      </c>
      <c r="U143" s="43">
        <f>SUM($E143:F143)</f>
        <v>134552</v>
      </c>
      <c r="V143" s="43">
        <f>SUM($E143:G143)</f>
        <v>202266</v>
      </c>
      <c r="W143" s="43">
        <f>SUM($E143:H143)</f>
        <v>275456</v>
      </c>
      <c r="X143" s="43">
        <f>SUM($E143:I143)</f>
        <v>348592</v>
      </c>
      <c r="Y143" s="43">
        <f>SUM($E143:J143)</f>
        <v>415490</v>
      </c>
      <c r="Z143" s="43">
        <f>SUM($E143:K143)</f>
        <v>481112</v>
      </c>
      <c r="AA143" s="43">
        <f>SUM($E143:L143)</f>
        <v>545380</v>
      </c>
      <c r="AB143" s="43">
        <f>SUM($E143:M143)</f>
        <v>610460</v>
      </c>
      <c r="AC143" s="43">
        <f>SUM($E143:N143)</f>
        <v>677430</v>
      </c>
      <c r="AD143" s="43">
        <f>SUM($E143:O143)</f>
        <v>734620</v>
      </c>
      <c r="AE143" s="43">
        <f>SUM($E143:P143)</f>
        <v>789894</v>
      </c>
      <c r="AG143" s="43">
        <f t="shared" si="66"/>
        <v>545380</v>
      </c>
    </row>
    <row r="144" spans="1:33" ht="15.2" customHeight="1">
      <c r="A144" s="25">
        <v>2009</v>
      </c>
      <c r="B144" s="32"/>
      <c r="C144" s="30" t="s">
        <v>7</v>
      </c>
      <c r="D144" s="17"/>
      <c r="E144" s="43">
        <f t="shared" si="67"/>
        <v>52876</v>
      </c>
      <c r="F144" s="43">
        <f t="shared" si="67"/>
        <v>51276</v>
      </c>
      <c r="G144" s="43">
        <f t="shared" si="67"/>
        <v>55784</v>
      </c>
      <c r="H144" s="43">
        <f t="shared" si="67"/>
        <v>56524</v>
      </c>
      <c r="I144" s="43">
        <f t="shared" si="67"/>
        <v>55658</v>
      </c>
      <c r="J144" s="43">
        <f t="shared" si="67"/>
        <v>57032</v>
      </c>
      <c r="K144" s="43">
        <f t="shared" si="67"/>
        <v>57322</v>
      </c>
      <c r="L144" s="43">
        <f t="shared" si="67"/>
        <v>57790</v>
      </c>
      <c r="M144" s="43">
        <f t="shared" si="67"/>
        <v>59744</v>
      </c>
      <c r="N144" s="43">
        <f t="shared" si="67"/>
        <v>60928</v>
      </c>
      <c r="O144" s="43">
        <f t="shared" si="67"/>
        <v>55474</v>
      </c>
      <c r="P144" s="43">
        <f t="shared" si="67"/>
        <v>54504</v>
      </c>
      <c r="Q144" s="43">
        <f t="shared" si="68"/>
        <v>674912</v>
      </c>
      <c r="R144" s="44"/>
      <c r="S144" s="44"/>
      <c r="T144" s="43">
        <f>SUM($E144:E144)</f>
        <v>52876</v>
      </c>
      <c r="U144" s="43">
        <f>SUM($E144:F144)</f>
        <v>104152</v>
      </c>
      <c r="V144" s="43">
        <f>SUM($E144:G144)</f>
        <v>159936</v>
      </c>
      <c r="W144" s="43">
        <f>SUM($E144:H144)</f>
        <v>216460</v>
      </c>
      <c r="X144" s="43">
        <f>SUM($E144:I144)</f>
        <v>272118</v>
      </c>
      <c r="Y144" s="43">
        <f>SUM($E144:J144)</f>
        <v>329150</v>
      </c>
      <c r="Z144" s="43">
        <f>SUM($E144:K144)</f>
        <v>386472</v>
      </c>
      <c r="AA144" s="43">
        <f>SUM($E144:L144)</f>
        <v>444262</v>
      </c>
      <c r="AB144" s="43">
        <f>SUM($E144:M144)</f>
        <v>504006</v>
      </c>
      <c r="AC144" s="43">
        <f>SUM($E144:N144)</f>
        <v>564934</v>
      </c>
      <c r="AD144" s="43">
        <f>SUM($E144:O144)</f>
        <v>620408</v>
      </c>
      <c r="AE144" s="43">
        <f>SUM($E144:P144)</f>
        <v>674912</v>
      </c>
      <c r="AG144" s="43">
        <f t="shared" si="66"/>
        <v>444262</v>
      </c>
    </row>
    <row r="145" spans="1:33" ht="15.2" customHeight="1">
      <c r="A145" s="25">
        <v>2010</v>
      </c>
      <c r="B145" s="32"/>
      <c r="C145" s="30" t="s">
        <v>7</v>
      </c>
      <c r="D145" s="17"/>
      <c r="E145" s="43">
        <f t="shared" si="67"/>
        <v>52352</v>
      </c>
      <c r="F145" s="43">
        <f t="shared" si="67"/>
        <v>51160</v>
      </c>
      <c r="G145" s="43">
        <f t="shared" si="67"/>
        <v>60796</v>
      </c>
      <c r="H145" s="43">
        <f t="shared" si="67"/>
        <v>58990</v>
      </c>
      <c r="I145" s="43">
        <f t="shared" si="67"/>
        <v>58636</v>
      </c>
      <c r="J145" s="43">
        <f t="shared" si="67"/>
        <v>60534</v>
      </c>
      <c r="K145" s="43">
        <f t="shared" si="67"/>
        <v>55412</v>
      </c>
      <c r="L145" s="43">
        <f t="shared" si="67"/>
        <v>56542</v>
      </c>
      <c r="M145" s="43">
        <f t="shared" si="67"/>
        <v>57632</v>
      </c>
      <c r="N145" s="43">
        <f t="shared" si="67"/>
        <v>57042</v>
      </c>
      <c r="O145" s="43">
        <f t="shared" si="67"/>
        <v>57264</v>
      </c>
      <c r="P145" s="43">
        <f t="shared" si="67"/>
        <v>53306</v>
      </c>
      <c r="Q145" s="43">
        <f t="shared" si="68"/>
        <v>679666</v>
      </c>
      <c r="R145" s="44"/>
      <c r="S145" s="44"/>
      <c r="T145" s="43">
        <f>SUM($E145:E145)</f>
        <v>52352</v>
      </c>
      <c r="U145" s="43">
        <f>SUM($E145:F145)</f>
        <v>103512</v>
      </c>
      <c r="V145" s="43">
        <f>SUM($E145:G145)</f>
        <v>164308</v>
      </c>
      <c r="W145" s="43">
        <f>SUM($E145:H145)</f>
        <v>223298</v>
      </c>
      <c r="X145" s="43">
        <f>SUM($E145:I145)</f>
        <v>281934</v>
      </c>
      <c r="Y145" s="43">
        <f>SUM($E145:J145)</f>
        <v>342468</v>
      </c>
      <c r="Z145" s="43">
        <f>SUM($E145:K145)</f>
        <v>397880</v>
      </c>
      <c r="AA145" s="43">
        <f>SUM($E145:L145)</f>
        <v>454422</v>
      </c>
      <c r="AB145" s="43">
        <f>SUM($E145:M145)</f>
        <v>512054</v>
      </c>
      <c r="AC145" s="43">
        <f>SUM($E145:N145)</f>
        <v>569096</v>
      </c>
      <c r="AD145" s="43">
        <f>SUM($E145:O145)</f>
        <v>626360</v>
      </c>
      <c r="AE145" s="43">
        <f>SUM($E145:P145)</f>
        <v>679666</v>
      </c>
      <c r="AG145" s="43">
        <f t="shared" si="66"/>
        <v>454422</v>
      </c>
    </row>
    <row r="146" spans="1:33" ht="15.2" customHeight="1">
      <c r="A146" s="25">
        <v>2011</v>
      </c>
      <c r="B146" s="32"/>
      <c r="C146" s="30" t="s">
        <v>7</v>
      </c>
      <c r="D146" s="17"/>
      <c r="E146" s="43">
        <f t="shared" si="67"/>
        <v>53102</v>
      </c>
      <c r="F146" s="43">
        <f t="shared" si="67"/>
        <v>51540</v>
      </c>
      <c r="G146" s="43">
        <f t="shared" si="67"/>
        <v>62818</v>
      </c>
      <c r="H146" s="43">
        <f t="shared" si="67"/>
        <v>58094</v>
      </c>
      <c r="I146" s="43">
        <f t="shared" si="67"/>
        <v>61204</v>
      </c>
      <c r="J146" s="43">
        <f t="shared" si="67"/>
        <v>63116</v>
      </c>
      <c r="K146" s="43">
        <f t="shared" si="67"/>
        <v>55942</v>
      </c>
      <c r="L146" s="43">
        <f t="shared" si="67"/>
        <v>61406</v>
      </c>
      <c r="M146" s="43">
        <f t="shared" si="67"/>
        <v>60628</v>
      </c>
      <c r="N146" s="43">
        <f t="shared" si="67"/>
        <v>58528</v>
      </c>
      <c r="O146" s="43">
        <f t="shared" si="67"/>
        <v>59106</v>
      </c>
      <c r="P146" s="43">
        <f t="shared" si="67"/>
        <v>53794</v>
      </c>
      <c r="Q146" s="43">
        <f t="shared" si="68"/>
        <v>699278</v>
      </c>
      <c r="R146" s="44"/>
      <c r="S146" s="44"/>
      <c r="T146" s="43">
        <f>SUM($E146:E146)</f>
        <v>53102</v>
      </c>
      <c r="U146" s="43">
        <f>SUM($E146:F146)</f>
        <v>104642</v>
      </c>
      <c r="V146" s="43">
        <f>SUM($E146:G146)</f>
        <v>167460</v>
      </c>
      <c r="W146" s="43">
        <f>SUM($E146:H146)</f>
        <v>225554</v>
      </c>
      <c r="X146" s="43">
        <f>SUM($E146:I146)</f>
        <v>286758</v>
      </c>
      <c r="Y146" s="43">
        <f>SUM($E146:J146)</f>
        <v>349874</v>
      </c>
      <c r="Z146" s="43">
        <f>SUM($E146:K146)</f>
        <v>405816</v>
      </c>
      <c r="AA146" s="43">
        <f>SUM($E146:L146)</f>
        <v>467222</v>
      </c>
      <c r="AB146" s="43">
        <f>SUM($E146:M146)</f>
        <v>527850</v>
      </c>
      <c r="AC146" s="43">
        <f>SUM($E146:N146)</f>
        <v>586378</v>
      </c>
      <c r="AD146" s="43">
        <f>SUM($E146:O146)</f>
        <v>645484</v>
      </c>
      <c r="AE146" s="43">
        <f>SUM($E146:P146)</f>
        <v>699278</v>
      </c>
      <c r="AG146" s="43">
        <f t="shared" si="66"/>
        <v>467222</v>
      </c>
    </row>
    <row r="147" spans="1:33" ht="15.2" customHeight="1">
      <c r="A147" s="25">
        <v>2012</v>
      </c>
      <c r="B147" s="32"/>
      <c r="C147" s="30" t="s">
        <v>7</v>
      </c>
      <c r="D147" s="17"/>
      <c r="E147" s="43">
        <f t="shared" si="67"/>
        <v>54946</v>
      </c>
      <c r="F147" s="43">
        <f t="shared" si="67"/>
        <v>55468</v>
      </c>
      <c r="G147" s="43">
        <f t="shared" si="67"/>
        <v>60698</v>
      </c>
      <c r="H147" s="43">
        <f t="shared" si="67"/>
        <v>56750</v>
      </c>
      <c r="I147" s="43">
        <f t="shared" si="67"/>
        <v>62186</v>
      </c>
      <c r="J147" s="43">
        <f t="shared" si="67"/>
        <v>60834</v>
      </c>
      <c r="K147" s="43">
        <f t="shared" si="67"/>
        <v>56672</v>
      </c>
      <c r="L147" s="43">
        <f t="shared" si="67"/>
        <v>60084</v>
      </c>
      <c r="M147" s="43">
        <f t="shared" si="67"/>
        <v>55084</v>
      </c>
      <c r="N147" s="43">
        <f t="shared" si="67"/>
        <v>59042</v>
      </c>
      <c r="O147" s="43">
        <f t="shared" si="67"/>
        <v>58492</v>
      </c>
      <c r="P147" s="43">
        <f t="shared" si="67"/>
        <v>48922</v>
      </c>
      <c r="Q147" s="43">
        <f t="shared" si="68"/>
        <v>689178</v>
      </c>
      <c r="R147" s="44"/>
      <c r="S147" s="44"/>
      <c r="T147" s="43">
        <f>SUM($E147:E147)</f>
        <v>54946</v>
      </c>
      <c r="U147" s="43">
        <f>SUM($E147:F147)</f>
        <v>110414</v>
      </c>
      <c r="V147" s="43">
        <f>SUM($E147:G147)</f>
        <v>171112</v>
      </c>
      <c r="W147" s="43">
        <f>SUM($E147:H147)</f>
        <v>227862</v>
      </c>
      <c r="X147" s="43">
        <f>SUM($E147:I147)</f>
        <v>290048</v>
      </c>
      <c r="Y147" s="43">
        <f>SUM($E147:J147)</f>
        <v>350882</v>
      </c>
      <c r="Z147" s="43">
        <f>SUM($E147:K147)</f>
        <v>407554</v>
      </c>
      <c r="AA147" s="43">
        <f>SUM($E147:L147)</f>
        <v>467638</v>
      </c>
      <c r="AB147" s="43">
        <f>SUM($E147:M147)</f>
        <v>522722</v>
      </c>
      <c r="AC147" s="43">
        <f>SUM($E147:N147)</f>
        <v>581764</v>
      </c>
      <c r="AD147" s="43">
        <f>SUM($E147:O147)</f>
        <v>640256</v>
      </c>
      <c r="AE147" s="43">
        <f>SUM($E147:P147)</f>
        <v>689178</v>
      </c>
      <c r="AG147" s="43">
        <f t="shared" si="66"/>
        <v>467638</v>
      </c>
    </row>
    <row r="148" spans="1:33" ht="15.2" customHeight="1">
      <c r="A148" s="25">
        <v>2013</v>
      </c>
      <c r="B148" s="32"/>
      <c r="C148" s="30" t="s">
        <v>7</v>
      </c>
      <c r="D148" s="17"/>
      <c r="E148" s="43">
        <f t="shared" si="67"/>
        <v>53676</v>
      </c>
      <c r="F148" s="43">
        <f t="shared" si="67"/>
        <v>49120</v>
      </c>
      <c r="G148" s="43">
        <f t="shared" si="67"/>
        <v>55792</v>
      </c>
      <c r="H148" s="43">
        <f t="shared" si="67"/>
        <v>58196</v>
      </c>
      <c r="I148" s="43">
        <f t="shared" si="67"/>
        <v>60458</v>
      </c>
      <c r="J148" s="43">
        <f t="shared" si="67"/>
        <v>56038</v>
      </c>
      <c r="K148" s="43">
        <f t="shared" si="67"/>
        <v>56816</v>
      </c>
      <c r="L148" s="43">
        <f t="shared" si="67"/>
        <v>59274</v>
      </c>
      <c r="M148" s="43">
        <f t="shared" si="67"/>
        <v>57826</v>
      </c>
      <c r="N148" s="43">
        <f t="shared" si="67"/>
        <v>63630</v>
      </c>
      <c r="O148" s="43">
        <f t="shared" si="67"/>
        <v>57930</v>
      </c>
      <c r="P148" s="43">
        <f t="shared" si="67"/>
        <v>51932</v>
      </c>
      <c r="Q148" s="43">
        <f t="shared" si="68"/>
        <v>680688</v>
      </c>
      <c r="R148" s="44"/>
      <c r="S148" s="44"/>
      <c r="T148" s="43">
        <f>SUM($E148:E148)</f>
        <v>53676</v>
      </c>
      <c r="U148" s="43">
        <f>SUM($E148:F148)</f>
        <v>102796</v>
      </c>
      <c r="V148" s="43">
        <f>SUM($E148:G148)</f>
        <v>158588</v>
      </c>
      <c r="W148" s="43">
        <f>SUM($E148:H148)</f>
        <v>216784</v>
      </c>
      <c r="X148" s="43">
        <f>SUM($E148:I148)</f>
        <v>277242</v>
      </c>
      <c r="Y148" s="43">
        <f>SUM($E148:J148)</f>
        <v>333280</v>
      </c>
      <c r="Z148" s="43">
        <f>SUM($E148:K148)</f>
        <v>390096</v>
      </c>
      <c r="AA148" s="43">
        <f>SUM($E148:L148)</f>
        <v>449370</v>
      </c>
      <c r="AB148" s="43">
        <f>SUM($E148:M148)</f>
        <v>507196</v>
      </c>
      <c r="AC148" s="43">
        <f>SUM($E148:N148)</f>
        <v>570826</v>
      </c>
      <c r="AD148" s="43">
        <f>SUM($E148:O148)</f>
        <v>628756</v>
      </c>
      <c r="AE148" s="43">
        <f>SUM($E148:P148)</f>
        <v>680688</v>
      </c>
      <c r="AG148" s="43">
        <f t="shared" si="66"/>
        <v>449370</v>
      </c>
    </row>
    <row r="149" spans="1:33" ht="15.2" customHeight="1">
      <c r="A149" s="25">
        <v>2014</v>
      </c>
      <c r="B149" s="32"/>
      <c r="C149" s="30" t="s">
        <v>7</v>
      </c>
      <c r="D149" s="17"/>
      <c r="E149" s="43">
        <f t="shared" si="67"/>
        <v>55648</v>
      </c>
      <c r="F149" s="43">
        <f t="shared" si="67"/>
        <v>52664</v>
      </c>
      <c r="G149" s="43">
        <f t="shared" si="67"/>
        <v>58434</v>
      </c>
      <c r="H149" s="43">
        <f t="shared" si="67"/>
        <v>60906</v>
      </c>
      <c r="I149" s="43">
        <f t="shared" si="67"/>
        <v>64200</v>
      </c>
      <c r="J149" s="43">
        <f t="shared" si="67"/>
        <v>61082</v>
      </c>
      <c r="K149" s="43">
        <f t="shared" si="67"/>
        <v>62128</v>
      </c>
      <c r="L149" s="43">
        <f t="shared" si="67"/>
        <v>59872</v>
      </c>
      <c r="M149" s="43">
        <f t="shared" si="67"/>
        <v>62092</v>
      </c>
      <c r="N149" s="43">
        <f t="shared" si="67"/>
        <v>66078</v>
      </c>
      <c r="O149" s="43">
        <f t="shared" si="67"/>
        <v>59804</v>
      </c>
      <c r="P149" s="43">
        <f t="shared" si="67"/>
        <v>57680</v>
      </c>
      <c r="Q149" s="43">
        <f t="shared" si="68"/>
        <v>720588</v>
      </c>
      <c r="R149" s="44"/>
      <c r="S149" s="44"/>
      <c r="T149" s="43">
        <f>SUM($E149:E149)</f>
        <v>55648</v>
      </c>
      <c r="U149" s="43">
        <f>SUM($E149:F149)</f>
        <v>108312</v>
      </c>
      <c r="V149" s="43">
        <f>SUM($E149:G149)</f>
        <v>166746</v>
      </c>
      <c r="W149" s="43">
        <f>SUM($E149:H149)</f>
        <v>227652</v>
      </c>
      <c r="X149" s="43">
        <f>SUM($E149:I149)</f>
        <v>291852</v>
      </c>
      <c r="Y149" s="43">
        <f>SUM($E149:J149)</f>
        <v>352934</v>
      </c>
      <c r="Z149" s="43">
        <f>SUM($E149:K149)</f>
        <v>415062</v>
      </c>
      <c r="AA149" s="43">
        <f>SUM($E149:L149)</f>
        <v>474934</v>
      </c>
      <c r="AB149" s="43">
        <f>SUM($E149:M149)</f>
        <v>537026</v>
      </c>
      <c r="AC149" s="43">
        <f>SUM($E149:N149)</f>
        <v>603104</v>
      </c>
      <c r="AD149" s="43">
        <f>SUM($E149:O149)</f>
        <v>662908</v>
      </c>
      <c r="AE149" s="43">
        <f>SUM($E149:P149)</f>
        <v>720588</v>
      </c>
      <c r="AG149" s="43">
        <f t="shared" si="66"/>
        <v>474934</v>
      </c>
    </row>
    <row r="150" spans="1:33" ht="15.2" customHeight="1">
      <c r="A150" s="25">
        <v>2015</v>
      </c>
      <c r="B150" s="32"/>
      <c r="C150" s="30" t="s">
        <v>7</v>
      </c>
      <c r="D150" s="17"/>
      <c r="E150" s="43">
        <f t="shared" si="67"/>
        <v>55740</v>
      </c>
      <c r="F150" s="43">
        <f t="shared" si="67"/>
        <v>51718</v>
      </c>
      <c r="G150" s="43">
        <f t="shared" si="67"/>
        <v>62110</v>
      </c>
      <c r="H150" s="43">
        <f t="shared" si="67"/>
        <v>62786</v>
      </c>
      <c r="I150" s="43">
        <f t="shared" si="67"/>
        <v>63648</v>
      </c>
      <c r="J150" s="43">
        <f t="shared" si="67"/>
        <v>63284</v>
      </c>
      <c r="K150" s="43">
        <f t="shared" si="67"/>
        <v>61492</v>
      </c>
      <c r="L150" s="43">
        <f t="shared" si="67"/>
        <v>60980</v>
      </c>
      <c r="M150" s="43">
        <f t="shared" si="67"/>
        <v>62396</v>
      </c>
      <c r="N150" s="43">
        <f t="shared" si="67"/>
        <v>62938</v>
      </c>
      <c r="O150" s="43">
        <f t="shared" si="67"/>
        <v>58792</v>
      </c>
      <c r="P150" s="43">
        <f t="shared" si="67"/>
        <v>57860</v>
      </c>
      <c r="Q150" s="43">
        <f t="shared" si="68"/>
        <v>723744</v>
      </c>
      <c r="R150" s="44"/>
      <c r="S150" s="44"/>
      <c r="T150" s="43">
        <f>SUM($E150:E150)</f>
        <v>55740</v>
      </c>
      <c r="U150" s="43">
        <f>SUM($E150:F150)</f>
        <v>107458</v>
      </c>
      <c r="V150" s="43">
        <f>SUM($E150:G150)</f>
        <v>169568</v>
      </c>
      <c r="W150" s="43">
        <f>SUM($E150:H150)</f>
        <v>232354</v>
      </c>
      <c r="X150" s="43">
        <f>SUM($E150:I150)</f>
        <v>296002</v>
      </c>
      <c r="Y150" s="43">
        <f>SUM($E150:J150)</f>
        <v>359286</v>
      </c>
      <c r="Z150" s="43">
        <f>SUM($E150:K150)</f>
        <v>420778</v>
      </c>
      <c r="AA150" s="43">
        <f>SUM($E150:L150)</f>
        <v>481758</v>
      </c>
      <c r="AB150" s="43">
        <f>SUM($E150:M150)</f>
        <v>544154</v>
      </c>
      <c r="AC150" s="43">
        <f>SUM($E150:N150)</f>
        <v>607092</v>
      </c>
      <c r="AD150" s="43">
        <f>SUM($E150:O150)</f>
        <v>665884</v>
      </c>
      <c r="AE150" s="43">
        <f>SUM($E150:P150)</f>
        <v>723744</v>
      </c>
      <c r="AG150" s="43">
        <f t="shared" si="66"/>
        <v>481758</v>
      </c>
    </row>
    <row r="151" spans="1:33" ht="15.2" customHeight="1">
      <c r="A151" s="25">
        <v>2016</v>
      </c>
      <c r="B151" s="32"/>
      <c r="C151" s="30" t="s">
        <v>7</v>
      </c>
      <c r="D151" s="17"/>
      <c r="E151" s="43">
        <f t="shared" ref="E151:P161" si="69">SUMIFS(E$11:E$115,$A$11:$A$115,$A151,$C$11:$C$115,$C151)</f>
        <v>55812</v>
      </c>
      <c r="F151" s="43">
        <f t="shared" si="69"/>
        <v>57310</v>
      </c>
      <c r="G151" s="43">
        <f t="shared" si="69"/>
        <v>63846</v>
      </c>
      <c r="H151" s="43">
        <f t="shared" si="69"/>
        <v>62858</v>
      </c>
      <c r="I151" s="43">
        <f t="shared" si="69"/>
        <v>62950</v>
      </c>
      <c r="J151" s="43">
        <f t="shared" si="69"/>
        <v>68114</v>
      </c>
      <c r="K151" s="43">
        <f t="shared" si="69"/>
        <v>61234</v>
      </c>
      <c r="L151" s="43">
        <f t="shared" si="69"/>
        <v>67492</v>
      </c>
      <c r="M151" s="43">
        <f t="shared" si="69"/>
        <v>64826</v>
      </c>
      <c r="N151" s="43">
        <f t="shared" si="69"/>
        <v>63620</v>
      </c>
      <c r="O151" s="43">
        <f t="shared" si="69"/>
        <v>65316</v>
      </c>
      <c r="P151" s="43">
        <f t="shared" si="69"/>
        <v>60364</v>
      </c>
      <c r="Q151" s="43">
        <f t="shared" ref="Q151:Q154" si="70">SUM(E151:P151)</f>
        <v>753742</v>
      </c>
      <c r="R151" s="44"/>
      <c r="S151" s="44"/>
      <c r="T151" s="43">
        <f>SUM($E151:E151)</f>
        <v>55812</v>
      </c>
      <c r="U151" s="43">
        <f>SUM($E151:F151)</f>
        <v>113122</v>
      </c>
      <c r="V151" s="43">
        <f>SUM($E151:G151)</f>
        <v>176968</v>
      </c>
      <c r="W151" s="43">
        <f>SUM($E151:H151)</f>
        <v>239826</v>
      </c>
      <c r="X151" s="43">
        <f>SUM($E151:I151)</f>
        <v>302776</v>
      </c>
      <c r="Y151" s="43">
        <f>SUM($E151:J151)</f>
        <v>370890</v>
      </c>
      <c r="Z151" s="43">
        <f>SUM($E151:K151)</f>
        <v>432124</v>
      </c>
      <c r="AA151" s="43">
        <f>SUM($E151:L151)</f>
        <v>499616</v>
      </c>
      <c r="AB151" s="43">
        <f>SUM($E151:M151)</f>
        <v>564442</v>
      </c>
      <c r="AC151" s="43">
        <f>SUM($E151:N151)</f>
        <v>628062</v>
      </c>
      <c r="AD151" s="43">
        <f>SUM($E151:O151)</f>
        <v>693378</v>
      </c>
      <c r="AE151" s="43">
        <f>SUM($E151:P151)</f>
        <v>753742</v>
      </c>
      <c r="AG151" s="43">
        <f t="shared" si="66"/>
        <v>499616</v>
      </c>
    </row>
    <row r="152" spans="1:33" ht="15.2" customHeight="1">
      <c r="A152" s="25">
        <v>2017</v>
      </c>
      <c r="B152" s="32"/>
      <c r="C152" s="30" t="s">
        <v>7</v>
      </c>
      <c r="D152" s="17"/>
      <c r="E152" s="43">
        <f t="shared" si="69"/>
        <v>62612</v>
      </c>
      <c r="F152" s="43">
        <f t="shared" si="69"/>
        <v>61212</v>
      </c>
      <c r="G152" s="43">
        <f t="shared" si="69"/>
        <v>72368</v>
      </c>
      <c r="H152" s="43">
        <f t="shared" si="69"/>
        <v>65646</v>
      </c>
      <c r="I152" s="43">
        <f t="shared" si="69"/>
        <v>72106</v>
      </c>
      <c r="J152" s="43">
        <f t="shared" si="69"/>
        <v>71088</v>
      </c>
      <c r="K152" s="43">
        <f t="shared" si="69"/>
        <v>62388</v>
      </c>
      <c r="L152" s="43">
        <f t="shared" si="69"/>
        <v>68748</v>
      </c>
      <c r="M152" s="43">
        <f t="shared" si="69"/>
        <v>64406</v>
      </c>
      <c r="N152" s="43">
        <f t="shared" si="69"/>
        <v>66498</v>
      </c>
      <c r="O152" s="43">
        <f t="shared" si="69"/>
        <v>64928</v>
      </c>
      <c r="P152" s="43">
        <f t="shared" si="69"/>
        <v>57904</v>
      </c>
      <c r="Q152" s="43">
        <f t="shared" ref="Q152" si="71">SUM(E152:P152)</f>
        <v>789904</v>
      </c>
      <c r="R152" s="44"/>
      <c r="S152" s="44"/>
      <c r="T152" s="43">
        <f>SUM($E152:E152)</f>
        <v>62612</v>
      </c>
      <c r="U152" s="43">
        <f>SUM($E152:F152)</f>
        <v>123824</v>
      </c>
      <c r="V152" s="43">
        <f>SUM($E152:G152)</f>
        <v>196192</v>
      </c>
      <c r="W152" s="43">
        <f>SUM($E152:H152)</f>
        <v>261838</v>
      </c>
      <c r="X152" s="43">
        <f>SUM($E152:I152)</f>
        <v>333944</v>
      </c>
      <c r="Y152" s="43">
        <f>SUM($E152:J152)</f>
        <v>405032</v>
      </c>
      <c r="Z152" s="43">
        <f>SUM($E152:K152)</f>
        <v>467420</v>
      </c>
      <c r="AA152" s="43">
        <f>SUM($E152:L152)</f>
        <v>536168</v>
      </c>
      <c r="AB152" s="43">
        <f>SUM($E152:M152)</f>
        <v>600574</v>
      </c>
      <c r="AC152" s="43">
        <f>SUM($E152:N152)</f>
        <v>667072</v>
      </c>
      <c r="AD152" s="43">
        <f>SUM($E152:O152)</f>
        <v>732000</v>
      </c>
      <c r="AE152" s="43">
        <f>SUM($E152:P152)</f>
        <v>789904</v>
      </c>
      <c r="AG152" s="43">
        <f t="shared" si="66"/>
        <v>536168</v>
      </c>
    </row>
    <row r="153" spans="1:33" ht="15.2" customHeight="1">
      <c r="A153" s="25">
        <v>2018</v>
      </c>
      <c r="B153" s="32"/>
      <c r="C153" s="30" t="s">
        <v>7</v>
      </c>
      <c r="D153" s="17"/>
      <c r="E153" s="43">
        <f t="shared" si="69"/>
        <v>60924</v>
      </c>
      <c r="F153" s="43">
        <f t="shared" si="69"/>
        <v>58772</v>
      </c>
      <c r="G153" s="43">
        <f t="shared" si="69"/>
        <v>67134</v>
      </c>
      <c r="H153" s="43">
        <f t="shared" si="69"/>
        <v>64094</v>
      </c>
      <c r="I153" s="43">
        <f t="shared" si="69"/>
        <v>69614</v>
      </c>
      <c r="J153" s="43">
        <f t="shared" si="69"/>
        <v>66992</v>
      </c>
      <c r="K153" s="43">
        <f t="shared" si="69"/>
        <v>63250</v>
      </c>
      <c r="L153" s="43">
        <f t="shared" si="69"/>
        <v>69816</v>
      </c>
      <c r="M153" s="43">
        <f t="shared" si="69"/>
        <v>63448</v>
      </c>
      <c r="N153" s="43">
        <f t="shared" si="69"/>
        <v>71548</v>
      </c>
      <c r="O153" s="43">
        <f t="shared" si="69"/>
        <v>67022</v>
      </c>
      <c r="P153" s="43">
        <f t="shared" si="69"/>
        <v>58338</v>
      </c>
      <c r="Q153" s="43">
        <f t="shared" si="70"/>
        <v>780952</v>
      </c>
      <c r="R153" s="44"/>
      <c r="S153" s="44"/>
      <c r="T153" s="43">
        <f>SUM($E153:E153)</f>
        <v>60924</v>
      </c>
      <c r="U153" s="43">
        <f>SUM($E153:F153)</f>
        <v>119696</v>
      </c>
      <c r="V153" s="43">
        <f>SUM($E153:G153)</f>
        <v>186830</v>
      </c>
      <c r="W153" s="43">
        <f>SUM($E153:H153)</f>
        <v>250924</v>
      </c>
      <c r="X153" s="43">
        <f>SUM($E153:I153)</f>
        <v>320538</v>
      </c>
      <c r="Y153" s="43">
        <f>SUM($E153:J153)</f>
        <v>387530</v>
      </c>
      <c r="Z153" s="43">
        <f>SUM($E153:K153)</f>
        <v>450780</v>
      </c>
      <c r="AA153" s="43">
        <f>SUM($E153:L153)</f>
        <v>520596</v>
      </c>
      <c r="AB153" s="43">
        <f>SUM($E153:M153)</f>
        <v>584044</v>
      </c>
      <c r="AC153" s="43">
        <f>SUM($E153:N153)</f>
        <v>655592</v>
      </c>
      <c r="AD153" s="43">
        <f>SUM($E153:O153)</f>
        <v>722614</v>
      </c>
      <c r="AE153" s="43">
        <f>SUM($E153:P153)</f>
        <v>780952</v>
      </c>
      <c r="AG153" s="43">
        <f t="shared" si="66"/>
        <v>520596</v>
      </c>
    </row>
    <row r="154" spans="1:33" ht="15.2" customHeight="1">
      <c r="A154" s="25">
        <v>2019</v>
      </c>
      <c r="B154" s="32"/>
      <c r="C154" s="30" t="s">
        <v>7</v>
      </c>
      <c r="D154" s="17"/>
      <c r="E154" s="43">
        <f t="shared" si="69"/>
        <v>63740</v>
      </c>
      <c r="F154" s="43">
        <f t="shared" si="69"/>
        <v>60562</v>
      </c>
      <c r="G154" s="43">
        <f t="shared" si="69"/>
        <v>67666</v>
      </c>
      <c r="H154" s="43">
        <f t="shared" si="69"/>
        <v>67414</v>
      </c>
      <c r="I154" s="43">
        <f t="shared" si="69"/>
        <v>70972</v>
      </c>
      <c r="J154" s="43">
        <f t="shared" si="69"/>
        <v>64654</v>
      </c>
      <c r="K154" s="43">
        <f t="shared" si="69"/>
        <v>68122</v>
      </c>
      <c r="L154" s="43">
        <f t="shared" si="69"/>
        <v>69728</v>
      </c>
      <c r="M154" s="43">
        <f t="shared" si="69"/>
        <v>64288</v>
      </c>
      <c r="N154" s="43">
        <f t="shared" si="69"/>
        <v>69370</v>
      </c>
      <c r="O154" s="43">
        <f t="shared" si="69"/>
        <v>64264</v>
      </c>
      <c r="P154" s="43">
        <f t="shared" si="69"/>
        <v>58624</v>
      </c>
      <c r="Q154" s="43">
        <f t="shared" si="70"/>
        <v>789404</v>
      </c>
      <c r="R154" s="44"/>
      <c r="S154" s="44"/>
      <c r="T154" s="43">
        <f>SUM($E154:E154)</f>
        <v>63740</v>
      </c>
      <c r="U154" s="43">
        <f>SUM($E154:F154)</f>
        <v>124302</v>
      </c>
      <c r="V154" s="43">
        <f>SUM($E154:G154)</f>
        <v>191968</v>
      </c>
      <c r="W154" s="43">
        <f>SUM($E154:H154)</f>
        <v>259382</v>
      </c>
      <c r="X154" s="43">
        <f>SUM($E154:I154)</f>
        <v>330354</v>
      </c>
      <c r="Y154" s="43">
        <f>SUM($E154:J154)</f>
        <v>395008</v>
      </c>
      <c r="Z154" s="43">
        <f>SUM($E154:K154)</f>
        <v>463130</v>
      </c>
      <c r="AA154" s="43">
        <f>SUM($E154:L154)</f>
        <v>532858</v>
      </c>
      <c r="AB154" s="43">
        <f>SUM($E154:M154)</f>
        <v>597146</v>
      </c>
      <c r="AC154" s="43">
        <f>SUM($E154:N154)</f>
        <v>666516</v>
      </c>
      <c r="AD154" s="43">
        <f>SUM($E154:O154)</f>
        <v>730780</v>
      </c>
      <c r="AE154" s="43">
        <f>SUM($E154:P154)</f>
        <v>789404</v>
      </c>
      <c r="AG154" s="43">
        <f t="shared" si="66"/>
        <v>532858</v>
      </c>
    </row>
    <row r="155" spans="1:33" ht="15.2" customHeight="1">
      <c r="A155" s="25">
        <v>2020</v>
      </c>
      <c r="B155" s="32"/>
      <c r="C155" s="30" t="s">
        <v>7</v>
      </c>
      <c r="D155" s="17"/>
      <c r="E155" s="43">
        <f t="shared" si="69"/>
        <v>61974</v>
      </c>
      <c r="F155" s="43">
        <f t="shared" si="69"/>
        <v>57852</v>
      </c>
      <c r="G155" s="43">
        <f t="shared" si="69"/>
        <v>61758</v>
      </c>
      <c r="H155" s="43">
        <f t="shared" si="69"/>
        <v>47112</v>
      </c>
      <c r="I155" s="43">
        <f t="shared" si="69"/>
        <v>49884</v>
      </c>
      <c r="J155" s="43">
        <f t="shared" si="69"/>
        <v>60214</v>
      </c>
      <c r="K155" s="43">
        <f t="shared" si="69"/>
        <v>63978</v>
      </c>
      <c r="L155" s="43">
        <f t="shared" si="69"/>
        <v>63244</v>
      </c>
      <c r="M155" s="43">
        <f t="shared" si="69"/>
        <v>65324</v>
      </c>
      <c r="N155" s="43">
        <f t="shared" si="69"/>
        <v>68134</v>
      </c>
      <c r="O155" s="43">
        <f t="shared" si="69"/>
        <v>63974</v>
      </c>
      <c r="P155" s="43">
        <f t="shared" si="69"/>
        <v>64712</v>
      </c>
      <c r="Q155" s="43">
        <f t="shared" ref="Q155" si="72">SUM(E155:P155)</f>
        <v>728160</v>
      </c>
      <c r="R155" s="44"/>
      <c r="S155" s="44"/>
      <c r="T155" s="43">
        <f>SUM($E155:E155)</f>
        <v>61974</v>
      </c>
      <c r="U155" s="43">
        <f>SUM($E155:F155)</f>
        <v>119826</v>
      </c>
      <c r="V155" s="43">
        <f>SUM($E155:G155)</f>
        <v>181584</v>
      </c>
      <c r="W155" s="43">
        <f>SUM($E155:H155)</f>
        <v>228696</v>
      </c>
      <c r="X155" s="43">
        <f>SUM($E155:I155)</f>
        <v>278580</v>
      </c>
      <c r="Y155" s="43">
        <f>SUM($E155:J155)</f>
        <v>338794</v>
      </c>
      <c r="Z155" s="43">
        <f>SUM($E155:K155)</f>
        <v>402772</v>
      </c>
      <c r="AA155" s="43">
        <f>SUM($E155:L155)</f>
        <v>466016</v>
      </c>
      <c r="AB155" s="43">
        <f>SUM($E155:M155)</f>
        <v>531340</v>
      </c>
      <c r="AC155" s="43">
        <f>SUM($E155:N155)</f>
        <v>599474</v>
      </c>
      <c r="AD155" s="43">
        <f>SUM($E155:O155)</f>
        <v>663448</v>
      </c>
      <c r="AE155" s="43">
        <f>SUM($E155:P155)</f>
        <v>728160</v>
      </c>
      <c r="AG155" s="43">
        <f t="shared" si="66"/>
        <v>466016</v>
      </c>
    </row>
    <row r="156" spans="1:33" ht="15.2" customHeight="1">
      <c r="A156" s="25">
        <v>2021</v>
      </c>
      <c r="B156" s="32"/>
      <c r="C156" s="30" t="s">
        <v>7</v>
      </c>
      <c r="D156" s="17"/>
      <c r="E156" s="43">
        <f t="shared" si="69"/>
        <v>60938</v>
      </c>
      <c r="F156" s="43">
        <f t="shared" si="69"/>
        <v>59312</v>
      </c>
      <c r="G156" s="43">
        <f t="shared" si="69"/>
        <v>71936</v>
      </c>
      <c r="H156" s="43">
        <f t="shared" si="69"/>
        <v>65884</v>
      </c>
      <c r="I156" s="43">
        <f t="shared" si="69"/>
        <v>64354</v>
      </c>
      <c r="J156" s="43">
        <f t="shared" si="69"/>
        <v>69064</v>
      </c>
      <c r="K156" s="43">
        <f t="shared" si="69"/>
        <v>64020</v>
      </c>
      <c r="L156" s="43">
        <f t="shared" si="69"/>
        <v>64672</v>
      </c>
      <c r="M156" s="43">
        <f t="shared" si="69"/>
        <v>64578</v>
      </c>
      <c r="N156" s="43">
        <f t="shared" si="69"/>
        <v>66314</v>
      </c>
      <c r="O156" s="43">
        <f t="shared" si="69"/>
        <v>65998</v>
      </c>
      <c r="P156" s="43">
        <f t="shared" si="69"/>
        <v>63428</v>
      </c>
      <c r="Q156" s="43">
        <f t="shared" ref="Q156:Q157" si="73">SUM(E156:P156)</f>
        <v>780498</v>
      </c>
      <c r="R156" s="44"/>
      <c r="S156" s="44"/>
      <c r="T156" s="43">
        <f>SUM($E156:E156)</f>
        <v>60938</v>
      </c>
      <c r="U156" s="43">
        <f>SUM($E156:F156)</f>
        <v>120250</v>
      </c>
      <c r="V156" s="43">
        <f>SUM($E156:G156)</f>
        <v>192186</v>
      </c>
      <c r="W156" s="43">
        <f>SUM($E156:H156)</f>
        <v>258070</v>
      </c>
      <c r="X156" s="43">
        <f>SUM($E156:I156)</f>
        <v>322424</v>
      </c>
      <c r="Y156" s="43">
        <f>SUM($E156:J156)</f>
        <v>391488</v>
      </c>
      <c r="Z156" s="43">
        <f>SUM($E156:K156)</f>
        <v>455508</v>
      </c>
      <c r="AA156" s="43">
        <f>SUM($E156:L156)</f>
        <v>520180</v>
      </c>
      <c r="AB156" s="43">
        <f>SUM($E156:M156)</f>
        <v>584758</v>
      </c>
      <c r="AC156" s="43">
        <f>SUM($E156:N156)</f>
        <v>651072</v>
      </c>
      <c r="AD156" s="43">
        <f>SUM($E156:O156)</f>
        <v>717070</v>
      </c>
      <c r="AE156" s="43">
        <f>SUM($E156:P156)</f>
        <v>780498</v>
      </c>
      <c r="AG156" s="43">
        <f t="shared" si="66"/>
        <v>520180</v>
      </c>
    </row>
    <row r="157" spans="1:33" ht="15.2" customHeight="1">
      <c r="A157" s="25">
        <v>2022</v>
      </c>
      <c r="B157" s="32"/>
      <c r="C157" s="30" t="s">
        <v>7</v>
      </c>
      <c r="D157" s="17"/>
      <c r="E157" s="43">
        <f t="shared" si="69"/>
        <v>56544</v>
      </c>
      <c r="F157" s="43">
        <f t="shared" si="69"/>
        <v>61456</v>
      </c>
      <c r="G157" s="43">
        <f t="shared" si="69"/>
        <v>71062</v>
      </c>
      <c r="H157" s="43">
        <f t="shared" si="69"/>
        <v>67240</v>
      </c>
      <c r="I157" s="43">
        <f t="shared" si="69"/>
        <v>66930</v>
      </c>
      <c r="J157" s="43">
        <f t="shared" si="69"/>
        <v>68878</v>
      </c>
      <c r="K157" s="43">
        <f t="shared" si="69"/>
        <v>62514</v>
      </c>
      <c r="L157" s="43">
        <f t="shared" si="69"/>
        <v>69256</v>
      </c>
      <c r="M157" s="43">
        <f t="shared" si="69"/>
        <v>67148</v>
      </c>
      <c r="N157" s="43">
        <f t="shared" si="69"/>
        <v>64222</v>
      </c>
      <c r="O157" s="43">
        <f t="shared" si="69"/>
        <v>63896</v>
      </c>
      <c r="P157" s="43">
        <f t="shared" si="69"/>
        <v>61504</v>
      </c>
      <c r="Q157" s="43">
        <f t="shared" si="73"/>
        <v>780650</v>
      </c>
      <c r="R157" s="44"/>
      <c r="S157" s="44"/>
      <c r="T157" s="43">
        <f>SUM($E157:E157)</f>
        <v>56544</v>
      </c>
      <c r="U157" s="43">
        <f>SUM($E157:F157)</f>
        <v>118000</v>
      </c>
      <c r="V157" s="43">
        <f>SUM($E157:G157)</f>
        <v>189062</v>
      </c>
      <c r="W157" s="43">
        <f>SUM($E157:H157)</f>
        <v>256302</v>
      </c>
      <c r="X157" s="43">
        <f>SUM($E157:I157)</f>
        <v>323232</v>
      </c>
      <c r="Y157" s="43">
        <f>SUM($E157:J157)</f>
        <v>392110</v>
      </c>
      <c r="Z157" s="43">
        <f>SUM($E157:K157)</f>
        <v>454624</v>
      </c>
      <c r="AA157" s="43">
        <f>SUM($E157:L157)</f>
        <v>523880</v>
      </c>
      <c r="AB157" s="43">
        <f>SUM($E157:M157)</f>
        <v>591028</v>
      </c>
      <c r="AC157" s="43">
        <f>SUM($E157:N157)</f>
        <v>655250</v>
      </c>
      <c r="AD157" s="43">
        <f>SUM($E157:O157)</f>
        <v>719146</v>
      </c>
      <c r="AE157" s="43">
        <f>SUM($E157:P157)</f>
        <v>780650</v>
      </c>
      <c r="AG157" s="43">
        <f t="shared" si="66"/>
        <v>523880</v>
      </c>
    </row>
    <row r="158" spans="1:33" ht="15.2" customHeight="1">
      <c r="A158" s="25">
        <v>2023</v>
      </c>
      <c r="B158" s="32"/>
      <c r="C158" s="30" t="s">
        <v>7</v>
      </c>
      <c r="D158" s="17"/>
      <c r="E158" s="43">
        <f t="shared" si="69"/>
        <v>61892</v>
      </c>
      <c r="F158" s="43">
        <f t="shared" si="69"/>
        <v>57734</v>
      </c>
      <c r="G158" s="43">
        <f t="shared" si="69"/>
        <v>67614</v>
      </c>
      <c r="H158" s="43">
        <f t="shared" si="69"/>
        <v>60080</v>
      </c>
      <c r="I158" s="43">
        <f t="shared" si="69"/>
        <v>67016</v>
      </c>
      <c r="J158" s="43">
        <f t="shared" si="69"/>
        <v>69826</v>
      </c>
      <c r="K158" s="43">
        <f t="shared" si="69"/>
        <v>63360</v>
      </c>
      <c r="L158" s="43">
        <f t="shared" si="69"/>
        <v>71850</v>
      </c>
      <c r="M158" s="43">
        <f t="shared" si="69"/>
        <v>68110</v>
      </c>
      <c r="N158" s="43">
        <f t="shared" si="69"/>
        <v>69576</v>
      </c>
      <c r="O158" s="43">
        <f t="shared" si="69"/>
        <v>65676</v>
      </c>
      <c r="P158" s="43">
        <f t="shared" si="69"/>
        <v>61170</v>
      </c>
      <c r="Q158" s="43">
        <f t="shared" ref="Q158:Q159" si="74">SUM(E158:P158)</f>
        <v>783904</v>
      </c>
      <c r="R158" s="44"/>
      <c r="S158" s="44"/>
      <c r="T158" s="43">
        <f>SUM($E158:E158)</f>
        <v>61892</v>
      </c>
      <c r="U158" s="43">
        <f>SUM($E158:F158)</f>
        <v>119626</v>
      </c>
      <c r="V158" s="43">
        <f>SUM($E158:G158)</f>
        <v>187240</v>
      </c>
      <c r="W158" s="43">
        <f>SUM($E158:H158)</f>
        <v>247320</v>
      </c>
      <c r="X158" s="43">
        <f>SUM($E158:I158)</f>
        <v>314336</v>
      </c>
      <c r="Y158" s="43">
        <f>SUM($E158:J158)</f>
        <v>384162</v>
      </c>
      <c r="Z158" s="43">
        <f>SUM($E158:K158)</f>
        <v>447522</v>
      </c>
      <c r="AA158" s="43">
        <f>SUM($E158:L158)</f>
        <v>519372</v>
      </c>
      <c r="AB158" s="43">
        <f>SUM($E158:M158)</f>
        <v>587482</v>
      </c>
      <c r="AC158" s="43">
        <f>SUM($E158:N158)</f>
        <v>657058</v>
      </c>
      <c r="AD158" s="43">
        <f>SUM($E158:O158)</f>
        <v>722734</v>
      </c>
      <c r="AE158" s="43">
        <f>SUM($E158:P158)</f>
        <v>783904</v>
      </c>
      <c r="AG158" s="43">
        <f t="shared" si="66"/>
        <v>519372</v>
      </c>
    </row>
    <row r="159" spans="1:33" ht="15.2" customHeight="1">
      <c r="A159" s="25">
        <v>2024</v>
      </c>
      <c r="B159" s="32"/>
      <c r="C159" s="30" t="s">
        <v>7</v>
      </c>
      <c r="D159" s="17"/>
      <c r="E159" s="43">
        <f t="shared" si="69"/>
        <v>64188</v>
      </c>
      <c r="F159" s="43">
        <f t="shared" si="69"/>
        <v>62290</v>
      </c>
      <c r="G159" s="43">
        <f t="shared" si="69"/>
        <v>66040</v>
      </c>
      <c r="H159" s="43">
        <f t="shared" si="69"/>
        <v>66408</v>
      </c>
      <c r="I159" s="43">
        <f t="shared" si="69"/>
        <v>62760</v>
      </c>
      <c r="J159" s="43">
        <f t="shared" si="69"/>
        <v>58110</v>
      </c>
      <c r="K159" s="43">
        <f t="shared" si="69"/>
        <v>65442</v>
      </c>
      <c r="L159" s="43">
        <f t="shared" si="69"/>
        <v>68954</v>
      </c>
      <c r="M159" s="43">
        <f t="shared" si="69"/>
        <v>66172</v>
      </c>
      <c r="N159" s="43">
        <f t="shared" si="69"/>
        <v>74508</v>
      </c>
      <c r="O159" s="43">
        <f t="shared" si="69"/>
        <v>67142</v>
      </c>
      <c r="P159" s="43">
        <f t="shared" si="69"/>
        <v>64068</v>
      </c>
      <c r="Q159" s="43">
        <f t="shared" si="74"/>
        <v>786082</v>
      </c>
      <c r="R159" s="44"/>
      <c r="S159" s="44"/>
      <c r="T159" s="43">
        <f>SUM($E159:E159)</f>
        <v>64188</v>
      </c>
      <c r="U159" s="43">
        <f>SUM($E159:F159)</f>
        <v>126478</v>
      </c>
      <c r="V159" s="43">
        <f>SUM($E159:G159)</f>
        <v>192518</v>
      </c>
      <c r="W159" s="43">
        <f>SUM($E159:H159)</f>
        <v>258926</v>
      </c>
      <c r="X159" s="43">
        <f>SUM($E159:I159)</f>
        <v>321686</v>
      </c>
      <c r="Y159" s="43">
        <f>SUM($E159:J159)</f>
        <v>379796</v>
      </c>
      <c r="Z159" s="43">
        <f>SUM($E159:K159)</f>
        <v>445238</v>
      </c>
      <c r="AA159" s="43">
        <f>SUM($E159:L159)</f>
        <v>514192</v>
      </c>
      <c r="AB159" s="43">
        <f>SUM($E159:M159)</f>
        <v>580364</v>
      </c>
      <c r="AC159" s="43">
        <f>SUM($E159:N159)</f>
        <v>654872</v>
      </c>
      <c r="AD159" s="43">
        <f>SUM($E159:O159)</f>
        <v>722014</v>
      </c>
      <c r="AE159" s="43">
        <f>SUM($E159:P159)</f>
        <v>786082</v>
      </c>
      <c r="AG159" s="43">
        <f t="shared" si="66"/>
        <v>514192</v>
      </c>
    </row>
    <row r="160" spans="1:33" ht="15.2" customHeight="1">
      <c r="A160" s="25">
        <v>2025</v>
      </c>
      <c r="B160" s="32"/>
      <c r="C160" s="30" t="s">
        <v>7</v>
      </c>
      <c r="D160" s="17"/>
      <c r="E160" s="43">
        <f t="shared" si="69"/>
        <v>70354</v>
      </c>
      <c r="F160" s="43">
        <f t="shared" si="69"/>
        <v>63038</v>
      </c>
      <c r="G160" s="43">
        <f t="shared" si="69"/>
        <v>72002</v>
      </c>
      <c r="H160" s="43">
        <f t="shared" si="69"/>
        <v>65788</v>
      </c>
      <c r="I160" s="43">
        <f t="shared" si="69"/>
        <v>66770</v>
      </c>
      <c r="J160" s="43">
        <f t="shared" si="69"/>
        <v>64960</v>
      </c>
      <c r="K160" s="43">
        <f t="shared" si="69"/>
        <v>69126</v>
      </c>
      <c r="L160" s="43">
        <f t="shared" si="69"/>
        <v>67882</v>
      </c>
      <c r="M160" s="43">
        <f t="shared" si="69"/>
        <v>65730</v>
      </c>
      <c r="N160" s="43">
        <f t="shared" si="69"/>
        <v>71724</v>
      </c>
      <c r="O160" s="43">
        <f t="shared" si="69"/>
        <v>61098</v>
      </c>
      <c r="P160" s="43">
        <f t="shared" si="69"/>
        <v>62334</v>
      </c>
      <c r="Q160" s="43">
        <f t="shared" ref="Q160" si="75">SUM(E160:P160)</f>
        <v>800806</v>
      </c>
      <c r="R160" s="44"/>
      <c r="S160" s="44"/>
      <c r="T160" s="43">
        <f>SUM($E160:E160)</f>
        <v>70354</v>
      </c>
      <c r="U160" s="43">
        <f>SUM($E160:F160)</f>
        <v>133392</v>
      </c>
      <c r="V160" s="43">
        <f>SUM($E160:G160)</f>
        <v>205394</v>
      </c>
      <c r="W160" s="43">
        <f>SUM($E160:H160)</f>
        <v>271182</v>
      </c>
      <c r="X160" s="43">
        <f>SUM($E160:I160)</f>
        <v>337952</v>
      </c>
      <c r="Y160" s="43">
        <f>SUM($E160:J160)</f>
        <v>402912</v>
      </c>
      <c r="Z160" s="43">
        <f>SUM($E160:K160)</f>
        <v>472038</v>
      </c>
      <c r="AA160" s="43">
        <f>SUM($E160:L160)</f>
        <v>539920</v>
      </c>
      <c r="AB160" s="43">
        <f>SUM($E160:M160)</f>
        <v>605650</v>
      </c>
      <c r="AC160" s="43">
        <f>SUM($E160:N160)</f>
        <v>677374</v>
      </c>
      <c r="AD160" s="43">
        <f>SUM($E160:O160)</f>
        <v>738472</v>
      </c>
      <c r="AE160" s="43">
        <f>SUM($E160:P160)</f>
        <v>800806</v>
      </c>
      <c r="AG160" s="43">
        <f t="shared" si="66"/>
        <v>539920</v>
      </c>
    </row>
    <row r="161" spans="1:33" ht="15.2" customHeight="1">
      <c r="A161" s="25">
        <v>2026</v>
      </c>
      <c r="B161" s="32"/>
      <c r="C161" s="30" t="s">
        <v>7</v>
      </c>
      <c r="D161" s="17"/>
      <c r="E161" s="43">
        <f t="shared" si="69"/>
        <v>57848</v>
      </c>
      <c r="F161" s="43">
        <f t="shared" si="69"/>
        <v>59340</v>
      </c>
      <c r="G161" s="43">
        <f t="shared" si="69"/>
        <v>68018</v>
      </c>
      <c r="H161" s="43">
        <f t="shared" si="69"/>
        <v>69210</v>
      </c>
      <c r="I161" s="43">
        <f t="shared" si="69"/>
        <v>69458</v>
      </c>
      <c r="J161" s="43">
        <f t="shared" si="69"/>
        <v>73478</v>
      </c>
      <c r="K161" s="43">
        <f t="shared" si="69"/>
        <v>74446</v>
      </c>
      <c r="L161" s="43">
        <f t="shared" si="69"/>
        <v>72316</v>
      </c>
      <c r="M161" s="43">
        <f t="shared" si="69"/>
        <v>0</v>
      </c>
      <c r="N161" s="43">
        <f t="shared" si="69"/>
        <v>0</v>
      </c>
      <c r="O161" s="43">
        <f t="shared" si="69"/>
        <v>0</v>
      </c>
      <c r="P161" s="43">
        <f t="shared" si="69"/>
        <v>0</v>
      </c>
      <c r="Q161" s="43">
        <f t="shared" ref="Q161" si="76">SUM(E161:P161)</f>
        <v>544114</v>
      </c>
      <c r="R161" s="44"/>
      <c r="S161" s="44"/>
      <c r="T161" s="43">
        <f>SUM($E161:E161)</f>
        <v>57848</v>
      </c>
      <c r="U161" s="43">
        <f>SUM($E161:F161)</f>
        <v>117188</v>
      </c>
      <c r="V161" s="43">
        <f>SUM($E161:G161)</f>
        <v>185206</v>
      </c>
      <c r="W161" s="43">
        <f>SUM($E161:H161)</f>
        <v>254416</v>
      </c>
      <c r="X161" s="43">
        <f>SUM($E161:I161)</f>
        <v>323874</v>
      </c>
      <c r="Y161" s="43">
        <f>SUM($E161:J161)</f>
        <v>397352</v>
      </c>
      <c r="Z161" s="43">
        <f>SUM($E161:K161)</f>
        <v>471798</v>
      </c>
      <c r="AA161" s="43">
        <f>SUM($E161:L161)</f>
        <v>544114</v>
      </c>
      <c r="AB161" s="43">
        <f>SUM($E161:M161)</f>
        <v>544114</v>
      </c>
      <c r="AC161" s="43">
        <f>SUM($E161:N161)</f>
        <v>544114</v>
      </c>
      <c r="AD161" s="43">
        <f>SUM($E161:O161)</f>
        <v>544114</v>
      </c>
      <c r="AE161" s="43">
        <f>SUM($E161:P161)</f>
        <v>544114</v>
      </c>
      <c r="AG161" s="43">
        <f t="shared" si="66"/>
        <v>544114</v>
      </c>
    </row>
    <row r="162" spans="1:33" ht="15.2" customHeight="1">
      <c r="R162" s="44"/>
      <c r="S162" s="44"/>
      <c r="AG162" s="43">
        <f t="shared" si="66"/>
        <v>0</v>
      </c>
    </row>
    <row r="163" spans="1:33" ht="15.2" customHeight="1">
      <c r="R163" s="19"/>
      <c r="S163" s="19"/>
      <c r="AG163" s="43">
        <f t="shared" si="66"/>
        <v>0</v>
      </c>
    </row>
    <row r="164" spans="1:33" ht="15.2" customHeight="1">
      <c r="A164" s="25">
        <v>2006</v>
      </c>
      <c r="B164" s="32"/>
      <c r="C164" s="30" t="s">
        <v>8</v>
      </c>
      <c r="E164" s="43">
        <f t="shared" ref="E164:P173" si="77">SUMIFS(E$11:E$115,$A$11:$A$115,$A164,$C$11:$C$115,$C164)</f>
        <v>366</v>
      </c>
      <c r="F164" s="43">
        <f t="shared" si="77"/>
        <v>406</v>
      </c>
      <c r="G164" s="43">
        <f t="shared" si="77"/>
        <v>660</v>
      </c>
      <c r="H164" s="43">
        <f t="shared" si="77"/>
        <v>1296</v>
      </c>
      <c r="I164" s="43">
        <f t="shared" si="77"/>
        <v>1302</v>
      </c>
      <c r="J164" s="43">
        <f t="shared" si="77"/>
        <v>1046</v>
      </c>
      <c r="K164" s="43">
        <f t="shared" si="77"/>
        <v>1348</v>
      </c>
      <c r="L164" s="43">
        <f t="shared" si="77"/>
        <v>1068</v>
      </c>
      <c r="M164" s="43">
        <f t="shared" si="77"/>
        <v>990</v>
      </c>
      <c r="N164" s="43">
        <f t="shared" si="77"/>
        <v>1312</v>
      </c>
      <c r="O164" s="43">
        <f t="shared" si="77"/>
        <v>1148</v>
      </c>
      <c r="P164" s="43">
        <f t="shared" si="77"/>
        <v>776</v>
      </c>
      <c r="Q164" s="43">
        <f t="shared" ref="Q164:Q173" si="78">SUM(E164:P164)</f>
        <v>11718</v>
      </c>
      <c r="R164" s="19"/>
      <c r="S164" s="19"/>
      <c r="T164" s="43">
        <f>SUM($E164:E164)</f>
        <v>366</v>
      </c>
      <c r="U164" s="43">
        <f>SUM($E164:F164)</f>
        <v>772</v>
      </c>
      <c r="V164" s="43">
        <f>SUM($E164:G164)</f>
        <v>1432</v>
      </c>
      <c r="W164" s="43">
        <f>SUM($E164:H164)</f>
        <v>2728</v>
      </c>
      <c r="X164" s="43">
        <f>SUM($E164:I164)</f>
        <v>4030</v>
      </c>
      <c r="Y164" s="43">
        <f>SUM($E164:J164)</f>
        <v>5076</v>
      </c>
      <c r="Z164" s="43">
        <f>SUM($E164:K164)</f>
        <v>6424</v>
      </c>
      <c r="AA164" s="43">
        <f>SUM($E164:L164)</f>
        <v>7492</v>
      </c>
      <c r="AB164" s="43">
        <f>SUM($E164:M164)</f>
        <v>8482</v>
      </c>
      <c r="AC164" s="43">
        <f>SUM($E164:N164)</f>
        <v>9794</v>
      </c>
      <c r="AD164" s="43">
        <f>SUM($E164:O164)</f>
        <v>10942</v>
      </c>
      <c r="AE164" s="43">
        <f>SUM($E164:P164)</f>
        <v>11718</v>
      </c>
      <c r="AG164" s="43">
        <f t="shared" si="66"/>
        <v>7492</v>
      </c>
    </row>
    <row r="165" spans="1:33" ht="15.2" customHeight="1">
      <c r="A165" s="25">
        <v>2007</v>
      </c>
      <c r="B165" s="32"/>
      <c r="C165" s="30" t="s">
        <v>8</v>
      </c>
      <c r="E165" s="43">
        <f t="shared" si="77"/>
        <v>476</v>
      </c>
      <c r="F165" s="43">
        <f t="shared" si="77"/>
        <v>460</v>
      </c>
      <c r="G165" s="43">
        <f t="shared" si="77"/>
        <v>714</v>
      </c>
      <c r="H165" s="43">
        <f t="shared" si="77"/>
        <v>1046</v>
      </c>
      <c r="I165" s="43">
        <f t="shared" si="77"/>
        <v>1236</v>
      </c>
      <c r="J165" s="43">
        <f t="shared" si="77"/>
        <v>906</v>
      </c>
      <c r="K165" s="43">
        <f t="shared" si="77"/>
        <v>964</v>
      </c>
      <c r="L165" s="43">
        <f t="shared" si="77"/>
        <v>948</v>
      </c>
      <c r="M165" s="43">
        <f t="shared" si="77"/>
        <v>734</v>
      </c>
      <c r="N165" s="43">
        <f t="shared" si="77"/>
        <v>764</v>
      </c>
      <c r="O165" s="43">
        <f t="shared" si="77"/>
        <v>780</v>
      </c>
      <c r="P165" s="43">
        <f t="shared" si="77"/>
        <v>690</v>
      </c>
      <c r="Q165" s="43">
        <f t="shared" si="78"/>
        <v>9718</v>
      </c>
      <c r="R165" s="19"/>
      <c r="S165" s="19"/>
      <c r="T165" s="43">
        <f>SUM($E165:E165)</f>
        <v>476</v>
      </c>
      <c r="U165" s="43">
        <f>SUM($E165:F165)</f>
        <v>936</v>
      </c>
      <c r="V165" s="43">
        <f>SUM($E165:G165)</f>
        <v>1650</v>
      </c>
      <c r="W165" s="43">
        <f>SUM($E165:H165)</f>
        <v>2696</v>
      </c>
      <c r="X165" s="43">
        <f>SUM($E165:I165)</f>
        <v>3932</v>
      </c>
      <c r="Y165" s="43">
        <f>SUM($E165:J165)</f>
        <v>4838</v>
      </c>
      <c r="Z165" s="43">
        <f>SUM($E165:K165)</f>
        <v>5802</v>
      </c>
      <c r="AA165" s="43">
        <f>SUM($E165:L165)</f>
        <v>6750</v>
      </c>
      <c r="AB165" s="43">
        <f>SUM($E165:M165)</f>
        <v>7484</v>
      </c>
      <c r="AC165" s="43">
        <f>SUM($E165:N165)</f>
        <v>8248</v>
      </c>
      <c r="AD165" s="43">
        <f>SUM($E165:O165)</f>
        <v>9028</v>
      </c>
      <c r="AE165" s="43">
        <f>SUM($E165:P165)</f>
        <v>9718</v>
      </c>
      <c r="AG165" s="43">
        <f t="shared" si="66"/>
        <v>6750</v>
      </c>
    </row>
    <row r="166" spans="1:33" ht="15.2" customHeight="1">
      <c r="A166" s="25">
        <v>2008</v>
      </c>
      <c r="B166" s="32"/>
      <c r="C166" s="30" t="s">
        <v>8</v>
      </c>
      <c r="E166" s="43">
        <f t="shared" si="77"/>
        <v>380</v>
      </c>
      <c r="F166" s="43">
        <f t="shared" si="77"/>
        <v>408</v>
      </c>
      <c r="G166" s="43">
        <f t="shared" si="77"/>
        <v>546</v>
      </c>
      <c r="H166" s="43">
        <f t="shared" si="77"/>
        <v>778</v>
      </c>
      <c r="I166" s="43">
        <f t="shared" si="77"/>
        <v>800</v>
      </c>
      <c r="J166" s="43">
        <f t="shared" si="77"/>
        <v>576</v>
      </c>
      <c r="K166" s="43">
        <f t="shared" si="77"/>
        <v>790</v>
      </c>
      <c r="L166" s="43">
        <f t="shared" si="77"/>
        <v>722</v>
      </c>
      <c r="M166" s="43">
        <f t="shared" si="77"/>
        <v>646</v>
      </c>
      <c r="N166" s="43">
        <f t="shared" si="77"/>
        <v>764</v>
      </c>
      <c r="O166" s="43">
        <f t="shared" si="77"/>
        <v>706</v>
      </c>
      <c r="P166" s="43">
        <f t="shared" si="77"/>
        <v>408</v>
      </c>
      <c r="Q166" s="43">
        <f t="shared" si="78"/>
        <v>7524</v>
      </c>
      <c r="R166" s="19"/>
      <c r="S166" s="19"/>
      <c r="T166" s="43">
        <f>SUM($E166:E166)</f>
        <v>380</v>
      </c>
      <c r="U166" s="43">
        <f>SUM($E166:F166)</f>
        <v>788</v>
      </c>
      <c r="V166" s="43">
        <f>SUM($E166:G166)</f>
        <v>1334</v>
      </c>
      <c r="W166" s="43">
        <f>SUM($E166:H166)</f>
        <v>2112</v>
      </c>
      <c r="X166" s="43">
        <f>SUM($E166:I166)</f>
        <v>2912</v>
      </c>
      <c r="Y166" s="43">
        <f>SUM($E166:J166)</f>
        <v>3488</v>
      </c>
      <c r="Z166" s="43">
        <f>SUM($E166:K166)</f>
        <v>4278</v>
      </c>
      <c r="AA166" s="43">
        <f>SUM($E166:L166)</f>
        <v>5000</v>
      </c>
      <c r="AB166" s="43">
        <f>SUM($E166:M166)</f>
        <v>5646</v>
      </c>
      <c r="AC166" s="43">
        <f>SUM($E166:N166)</f>
        <v>6410</v>
      </c>
      <c r="AD166" s="43">
        <f>SUM($E166:O166)</f>
        <v>7116</v>
      </c>
      <c r="AE166" s="43">
        <f>SUM($E166:P166)</f>
        <v>7524</v>
      </c>
      <c r="AG166" s="43">
        <f t="shared" si="66"/>
        <v>5000</v>
      </c>
    </row>
    <row r="167" spans="1:33" ht="15.2" customHeight="1">
      <c r="A167" s="25">
        <v>2009</v>
      </c>
      <c r="B167" s="32"/>
      <c r="C167" s="30" t="s">
        <v>8</v>
      </c>
      <c r="E167" s="43">
        <f t="shared" si="77"/>
        <v>334</v>
      </c>
      <c r="F167" s="43">
        <f t="shared" si="77"/>
        <v>364</v>
      </c>
      <c r="G167" s="43">
        <f t="shared" si="77"/>
        <v>418</v>
      </c>
      <c r="H167" s="43">
        <f t="shared" si="77"/>
        <v>582</v>
      </c>
      <c r="I167" s="43">
        <f t="shared" si="77"/>
        <v>660</v>
      </c>
      <c r="J167" s="43">
        <f t="shared" si="77"/>
        <v>382</v>
      </c>
      <c r="K167" s="43">
        <f t="shared" si="77"/>
        <v>458</v>
      </c>
      <c r="L167" s="43">
        <f t="shared" si="77"/>
        <v>428</v>
      </c>
      <c r="M167" s="43">
        <f t="shared" si="77"/>
        <v>414</v>
      </c>
      <c r="N167" s="43">
        <f t="shared" si="77"/>
        <v>426</v>
      </c>
      <c r="O167" s="43">
        <f t="shared" si="77"/>
        <v>490</v>
      </c>
      <c r="P167" s="43">
        <f t="shared" si="77"/>
        <v>320</v>
      </c>
      <c r="Q167" s="43">
        <f t="shared" si="78"/>
        <v>5276</v>
      </c>
      <c r="R167" s="19"/>
      <c r="S167" s="19"/>
      <c r="T167" s="43">
        <f>SUM($E167:E167)</f>
        <v>334</v>
      </c>
      <c r="U167" s="43">
        <f>SUM($E167:F167)</f>
        <v>698</v>
      </c>
      <c r="V167" s="43">
        <f>SUM($E167:G167)</f>
        <v>1116</v>
      </c>
      <c r="W167" s="43">
        <f>SUM($E167:H167)</f>
        <v>1698</v>
      </c>
      <c r="X167" s="43">
        <f>SUM($E167:I167)</f>
        <v>2358</v>
      </c>
      <c r="Y167" s="43">
        <f>SUM($E167:J167)</f>
        <v>2740</v>
      </c>
      <c r="Z167" s="43">
        <f>SUM($E167:K167)</f>
        <v>3198</v>
      </c>
      <c r="AA167" s="43">
        <f>SUM($E167:L167)</f>
        <v>3626</v>
      </c>
      <c r="AB167" s="43">
        <f>SUM($E167:M167)</f>
        <v>4040</v>
      </c>
      <c r="AC167" s="43">
        <f>SUM($E167:N167)</f>
        <v>4466</v>
      </c>
      <c r="AD167" s="43">
        <f>SUM($E167:O167)</f>
        <v>4956</v>
      </c>
      <c r="AE167" s="43">
        <f>SUM($E167:P167)</f>
        <v>5276</v>
      </c>
      <c r="AG167" s="43">
        <f t="shared" si="66"/>
        <v>3626</v>
      </c>
    </row>
    <row r="168" spans="1:33" ht="15.2" customHeight="1">
      <c r="A168" s="25">
        <v>2010</v>
      </c>
      <c r="B168" s="32"/>
      <c r="C168" s="30" t="s">
        <v>8</v>
      </c>
      <c r="E168" s="43">
        <f t="shared" si="77"/>
        <v>212</v>
      </c>
      <c r="F168" s="43">
        <f t="shared" si="77"/>
        <v>178</v>
      </c>
      <c r="G168" s="43">
        <f t="shared" si="77"/>
        <v>316</v>
      </c>
      <c r="H168" s="43">
        <f t="shared" si="77"/>
        <v>482</v>
      </c>
      <c r="I168" s="43">
        <f t="shared" si="77"/>
        <v>512</v>
      </c>
      <c r="J168" s="43">
        <f t="shared" si="77"/>
        <v>490</v>
      </c>
      <c r="K168" s="43">
        <f t="shared" si="77"/>
        <v>514</v>
      </c>
      <c r="L168" s="43">
        <f t="shared" si="77"/>
        <v>592</v>
      </c>
      <c r="M168" s="43">
        <f t="shared" si="77"/>
        <v>472</v>
      </c>
      <c r="N168" s="43">
        <f t="shared" si="77"/>
        <v>478</v>
      </c>
      <c r="O168" s="43">
        <f t="shared" si="77"/>
        <v>480</v>
      </c>
      <c r="P168" s="43">
        <f t="shared" si="77"/>
        <v>376</v>
      </c>
      <c r="Q168" s="43">
        <f t="shared" si="78"/>
        <v>5102</v>
      </c>
      <c r="R168" s="19"/>
      <c r="S168" s="19"/>
      <c r="T168" s="43">
        <f>SUM($E168:E168)</f>
        <v>212</v>
      </c>
      <c r="U168" s="43">
        <f>SUM($E168:F168)</f>
        <v>390</v>
      </c>
      <c r="V168" s="43">
        <f>SUM($E168:G168)</f>
        <v>706</v>
      </c>
      <c r="W168" s="43">
        <f>SUM($E168:H168)</f>
        <v>1188</v>
      </c>
      <c r="X168" s="43">
        <f>SUM($E168:I168)</f>
        <v>1700</v>
      </c>
      <c r="Y168" s="43">
        <f>SUM($E168:J168)</f>
        <v>2190</v>
      </c>
      <c r="Z168" s="43">
        <f>SUM($E168:K168)</f>
        <v>2704</v>
      </c>
      <c r="AA168" s="43">
        <f>SUM($E168:L168)</f>
        <v>3296</v>
      </c>
      <c r="AB168" s="43">
        <f>SUM($E168:M168)</f>
        <v>3768</v>
      </c>
      <c r="AC168" s="43">
        <f>SUM($E168:N168)</f>
        <v>4246</v>
      </c>
      <c r="AD168" s="43">
        <f>SUM($E168:O168)</f>
        <v>4726</v>
      </c>
      <c r="AE168" s="43">
        <f>SUM($E168:P168)</f>
        <v>5102</v>
      </c>
      <c r="AG168" s="43">
        <f t="shared" si="66"/>
        <v>3296</v>
      </c>
    </row>
    <row r="169" spans="1:33" ht="15.2" customHeight="1">
      <c r="A169" s="25">
        <v>2011</v>
      </c>
      <c r="B169" s="32"/>
      <c r="C169" s="30" t="s">
        <v>8</v>
      </c>
      <c r="E169" s="43">
        <f t="shared" si="77"/>
        <v>228</v>
      </c>
      <c r="F169" s="43">
        <f t="shared" si="77"/>
        <v>218</v>
      </c>
      <c r="G169" s="43">
        <f t="shared" si="77"/>
        <v>306</v>
      </c>
      <c r="H169" s="43">
        <f t="shared" si="77"/>
        <v>444</v>
      </c>
      <c r="I169" s="43">
        <f t="shared" si="77"/>
        <v>800</v>
      </c>
      <c r="J169" s="43">
        <f t="shared" si="77"/>
        <v>558</v>
      </c>
      <c r="K169" s="43">
        <f t="shared" si="77"/>
        <v>884</v>
      </c>
      <c r="L169" s="43">
        <f t="shared" si="77"/>
        <v>792</v>
      </c>
      <c r="M169" s="43">
        <f t="shared" si="77"/>
        <v>726</v>
      </c>
      <c r="N169" s="43">
        <f t="shared" si="77"/>
        <v>764</v>
      </c>
      <c r="O169" s="43">
        <f t="shared" si="77"/>
        <v>662</v>
      </c>
      <c r="P169" s="43">
        <f t="shared" si="77"/>
        <v>510</v>
      </c>
      <c r="Q169" s="43">
        <f t="shared" si="78"/>
        <v>6892</v>
      </c>
      <c r="R169" s="19"/>
      <c r="S169" s="19"/>
      <c r="T169" s="43">
        <f>SUM($E169:E169)</f>
        <v>228</v>
      </c>
      <c r="U169" s="43">
        <f>SUM($E169:F169)</f>
        <v>446</v>
      </c>
      <c r="V169" s="43">
        <f>SUM($E169:G169)</f>
        <v>752</v>
      </c>
      <c r="W169" s="43">
        <f>SUM($E169:H169)</f>
        <v>1196</v>
      </c>
      <c r="X169" s="43">
        <f>SUM($E169:I169)</f>
        <v>1996</v>
      </c>
      <c r="Y169" s="43">
        <f>SUM($E169:J169)</f>
        <v>2554</v>
      </c>
      <c r="Z169" s="43">
        <f>SUM($E169:K169)</f>
        <v>3438</v>
      </c>
      <c r="AA169" s="43">
        <f>SUM($E169:L169)</f>
        <v>4230</v>
      </c>
      <c r="AB169" s="43">
        <f>SUM($E169:M169)</f>
        <v>4956</v>
      </c>
      <c r="AC169" s="43">
        <f>SUM($E169:N169)</f>
        <v>5720</v>
      </c>
      <c r="AD169" s="43">
        <f>SUM($E169:O169)</f>
        <v>6382</v>
      </c>
      <c r="AE169" s="43">
        <f>SUM($E169:P169)</f>
        <v>6892</v>
      </c>
      <c r="AG169" s="43">
        <f t="shared" si="66"/>
        <v>4230</v>
      </c>
    </row>
    <row r="170" spans="1:33" ht="15.2" customHeight="1">
      <c r="A170" s="25">
        <v>2012</v>
      </c>
      <c r="B170" s="32"/>
      <c r="C170" s="30" t="s">
        <v>8</v>
      </c>
      <c r="E170" s="43">
        <f t="shared" si="77"/>
        <v>340</v>
      </c>
      <c r="F170" s="43">
        <f t="shared" si="77"/>
        <v>432</v>
      </c>
      <c r="G170" s="43">
        <f t="shared" si="77"/>
        <v>524</v>
      </c>
      <c r="H170" s="43">
        <f t="shared" si="77"/>
        <v>656</v>
      </c>
      <c r="I170" s="43">
        <f t="shared" si="77"/>
        <v>872</v>
      </c>
      <c r="J170" s="43">
        <f t="shared" si="77"/>
        <v>704</v>
      </c>
      <c r="K170" s="43">
        <f t="shared" si="77"/>
        <v>868</v>
      </c>
      <c r="L170" s="43">
        <f t="shared" si="77"/>
        <v>832</v>
      </c>
      <c r="M170" s="43">
        <f t="shared" si="77"/>
        <v>840</v>
      </c>
      <c r="N170" s="43">
        <f t="shared" si="77"/>
        <v>822</v>
      </c>
      <c r="O170" s="43">
        <f t="shared" si="77"/>
        <v>594</v>
      </c>
      <c r="P170" s="43">
        <f t="shared" si="77"/>
        <v>442</v>
      </c>
      <c r="Q170" s="43">
        <f t="shared" si="78"/>
        <v>7926</v>
      </c>
      <c r="R170" s="19"/>
      <c r="S170" s="19"/>
      <c r="T170" s="43">
        <f>SUM($E170:E170)</f>
        <v>340</v>
      </c>
      <c r="U170" s="43">
        <f>SUM($E170:F170)</f>
        <v>772</v>
      </c>
      <c r="V170" s="43">
        <f>SUM($E170:G170)</f>
        <v>1296</v>
      </c>
      <c r="W170" s="43">
        <f>SUM($E170:H170)</f>
        <v>1952</v>
      </c>
      <c r="X170" s="43">
        <f>SUM($E170:I170)</f>
        <v>2824</v>
      </c>
      <c r="Y170" s="43">
        <f>SUM($E170:J170)</f>
        <v>3528</v>
      </c>
      <c r="Z170" s="43">
        <f>SUM($E170:K170)</f>
        <v>4396</v>
      </c>
      <c r="AA170" s="43">
        <f>SUM($E170:L170)</f>
        <v>5228</v>
      </c>
      <c r="AB170" s="43">
        <f>SUM($E170:M170)</f>
        <v>6068</v>
      </c>
      <c r="AC170" s="43">
        <f>SUM($E170:N170)</f>
        <v>6890</v>
      </c>
      <c r="AD170" s="43">
        <f>SUM($E170:O170)</f>
        <v>7484</v>
      </c>
      <c r="AE170" s="43">
        <f>SUM($E170:P170)</f>
        <v>7926</v>
      </c>
      <c r="AG170" s="43">
        <f t="shared" si="66"/>
        <v>5228</v>
      </c>
    </row>
    <row r="171" spans="1:33" ht="15.2" customHeight="1">
      <c r="A171" s="25">
        <v>2013</v>
      </c>
      <c r="B171" s="32"/>
      <c r="C171" s="30" t="s">
        <v>8</v>
      </c>
      <c r="E171" s="43">
        <f t="shared" si="77"/>
        <v>372</v>
      </c>
      <c r="F171" s="43">
        <f t="shared" si="77"/>
        <v>290</v>
      </c>
      <c r="G171" s="43">
        <f t="shared" si="77"/>
        <v>460</v>
      </c>
      <c r="H171" s="43">
        <f t="shared" si="77"/>
        <v>502</v>
      </c>
      <c r="I171" s="43">
        <f t="shared" si="77"/>
        <v>738</v>
      </c>
      <c r="J171" s="43">
        <f t="shared" si="77"/>
        <v>568</v>
      </c>
      <c r="K171" s="43">
        <f t="shared" si="77"/>
        <v>912</v>
      </c>
      <c r="L171" s="43">
        <f t="shared" si="77"/>
        <v>1054</v>
      </c>
      <c r="M171" s="43">
        <f t="shared" si="77"/>
        <v>768</v>
      </c>
      <c r="N171" s="43">
        <f t="shared" si="77"/>
        <v>772</v>
      </c>
      <c r="O171" s="43">
        <f t="shared" si="77"/>
        <v>672</v>
      </c>
      <c r="P171" s="43">
        <f t="shared" si="77"/>
        <v>550</v>
      </c>
      <c r="Q171" s="43">
        <f t="shared" si="78"/>
        <v>7658</v>
      </c>
      <c r="R171" s="19"/>
      <c r="S171" s="19"/>
      <c r="T171" s="43">
        <f>SUM($E171:E171)</f>
        <v>372</v>
      </c>
      <c r="U171" s="43">
        <f>SUM($E171:F171)</f>
        <v>662</v>
      </c>
      <c r="V171" s="43">
        <f>SUM($E171:G171)</f>
        <v>1122</v>
      </c>
      <c r="W171" s="43">
        <f>SUM($E171:H171)</f>
        <v>1624</v>
      </c>
      <c r="X171" s="43">
        <f>SUM($E171:I171)</f>
        <v>2362</v>
      </c>
      <c r="Y171" s="43">
        <f>SUM($E171:J171)</f>
        <v>2930</v>
      </c>
      <c r="Z171" s="43">
        <f>SUM($E171:K171)</f>
        <v>3842</v>
      </c>
      <c r="AA171" s="43">
        <f>SUM($E171:L171)</f>
        <v>4896</v>
      </c>
      <c r="AB171" s="43">
        <f>SUM($E171:M171)</f>
        <v>5664</v>
      </c>
      <c r="AC171" s="43">
        <f>SUM($E171:N171)</f>
        <v>6436</v>
      </c>
      <c r="AD171" s="43">
        <f>SUM($E171:O171)</f>
        <v>7108</v>
      </c>
      <c r="AE171" s="43">
        <f>SUM($E171:P171)</f>
        <v>7658</v>
      </c>
      <c r="AG171" s="43">
        <f t="shared" si="66"/>
        <v>4896</v>
      </c>
    </row>
    <row r="172" spans="1:33" ht="15.2" customHeight="1">
      <c r="A172" s="25">
        <v>2014</v>
      </c>
      <c r="B172" s="32"/>
      <c r="C172" s="30" t="s">
        <v>8</v>
      </c>
      <c r="E172" s="43">
        <f t="shared" si="77"/>
        <v>314</v>
      </c>
      <c r="F172" s="43">
        <f t="shared" si="77"/>
        <v>344</v>
      </c>
      <c r="G172" s="43">
        <f t="shared" si="77"/>
        <v>386</v>
      </c>
      <c r="H172" s="43">
        <f t="shared" si="77"/>
        <v>772</v>
      </c>
      <c r="I172" s="43">
        <f t="shared" si="77"/>
        <v>852</v>
      </c>
      <c r="J172" s="43">
        <f t="shared" si="77"/>
        <v>642</v>
      </c>
      <c r="K172" s="43">
        <f t="shared" si="77"/>
        <v>1052</v>
      </c>
      <c r="L172" s="43">
        <f t="shared" si="77"/>
        <v>1170</v>
      </c>
      <c r="M172" s="43">
        <f t="shared" si="77"/>
        <v>862</v>
      </c>
      <c r="N172" s="43">
        <f t="shared" si="77"/>
        <v>830</v>
      </c>
      <c r="O172" s="43">
        <f t="shared" si="77"/>
        <v>618</v>
      </c>
      <c r="P172" s="43">
        <f t="shared" si="77"/>
        <v>490</v>
      </c>
      <c r="Q172" s="43">
        <f t="shared" si="78"/>
        <v>8332</v>
      </c>
      <c r="R172" s="19"/>
      <c r="S172" s="19"/>
      <c r="T172" s="43">
        <f>SUM($E172:E172)</f>
        <v>314</v>
      </c>
      <c r="U172" s="43">
        <f>SUM($E172:F172)</f>
        <v>658</v>
      </c>
      <c r="V172" s="43">
        <f>SUM($E172:G172)</f>
        <v>1044</v>
      </c>
      <c r="W172" s="43">
        <f>SUM($E172:H172)</f>
        <v>1816</v>
      </c>
      <c r="X172" s="43">
        <f>SUM($E172:I172)</f>
        <v>2668</v>
      </c>
      <c r="Y172" s="43">
        <f>SUM($E172:J172)</f>
        <v>3310</v>
      </c>
      <c r="Z172" s="43">
        <f>SUM($E172:K172)</f>
        <v>4362</v>
      </c>
      <c r="AA172" s="43">
        <f>SUM($E172:L172)</f>
        <v>5532</v>
      </c>
      <c r="AB172" s="43">
        <f>SUM($E172:M172)</f>
        <v>6394</v>
      </c>
      <c r="AC172" s="43">
        <f>SUM($E172:N172)</f>
        <v>7224</v>
      </c>
      <c r="AD172" s="43">
        <f>SUM($E172:O172)</f>
        <v>7842</v>
      </c>
      <c r="AE172" s="43">
        <f>SUM($E172:P172)</f>
        <v>8332</v>
      </c>
      <c r="AG172" s="43">
        <f t="shared" si="66"/>
        <v>5532</v>
      </c>
    </row>
    <row r="173" spans="1:33" ht="15.2" customHeight="1">
      <c r="A173" s="25">
        <v>2015</v>
      </c>
      <c r="B173" s="32"/>
      <c r="C173" s="30" t="s">
        <v>8</v>
      </c>
      <c r="E173" s="43">
        <f t="shared" si="77"/>
        <v>300</v>
      </c>
      <c r="F173" s="43">
        <f t="shared" si="77"/>
        <v>302</v>
      </c>
      <c r="G173" s="43">
        <f t="shared" si="77"/>
        <v>512</v>
      </c>
      <c r="H173" s="43">
        <f t="shared" si="77"/>
        <v>658</v>
      </c>
      <c r="I173" s="43">
        <f t="shared" si="77"/>
        <v>964</v>
      </c>
      <c r="J173" s="43">
        <f t="shared" si="77"/>
        <v>750</v>
      </c>
      <c r="K173" s="43">
        <f t="shared" si="77"/>
        <v>996</v>
      </c>
      <c r="L173" s="43">
        <f t="shared" si="77"/>
        <v>816</v>
      </c>
      <c r="M173" s="43">
        <f t="shared" si="77"/>
        <v>798</v>
      </c>
      <c r="N173" s="43">
        <f t="shared" si="77"/>
        <v>768</v>
      </c>
      <c r="O173" s="43">
        <f t="shared" si="77"/>
        <v>628</v>
      </c>
      <c r="P173" s="43">
        <f t="shared" si="77"/>
        <v>424</v>
      </c>
      <c r="Q173" s="43">
        <f t="shared" si="78"/>
        <v>7916</v>
      </c>
      <c r="R173" s="19"/>
      <c r="S173" s="19"/>
      <c r="T173" s="43">
        <f>SUM($E173:E173)</f>
        <v>300</v>
      </c>
      <c r="U173" s="43">
        <f>SUM($E173:F173)</f>
        <v>602</v>
      </c>
      <c r="V173" s="43">
        <f>SUM($E173:G173)</f>
        <v>1114</v>
      </c>
      <c r="W173" s="43">
        <f>SUM($E173:H173)</f>
        <v>1772</v>
      </c>
      <c r="X173" s="43">
        <f>SUM($E173:I173)</f>
        <v>2736</v>
      </c>
      <c r="Y173" s="43">
        <f>SUM($E173:J173)</f>
        <v>3486</v>
      </c>
      <c r="Z173" s="43">
        <f>SUM($E173:K173)</f>
        <v>4482</v>
      </c>
      <c r="AA173" s="43">
        <f>SUM($E173:L173)</f>
        <v>5298</v>
      </c>
      <c r="AB173" s="43">
        <f>SUM($E173:M173)</f>
        <v>6096</v>
      </c>
      <c r="AC173" s="43">
        <f>SUM($E173:N173)</f>
        <v>6864</v>
      </c>
      <c r="AD173" s="43">
        <f>SUM($E173:O173)</f>
        <v>7492</v>
      </c>
      <c r="AE173" s="43">
        <f>SUM($E173:P173)</f>
        <v>7916</v>
      </c>
      <c r="AG173" s="43">
        <f t="shared" si="66"/>
        <v>5298</v>
      </c>
    </row>
    <row r="174" spans="1:33" ht="15.2" customHeight="1">
      <c r="A174" s="25">
        <v>2016</v>
      </c>
      <c r="B174" s="32"/>
      <c r="C174" s="30" t="s">
        <v>8</v>
      </c>
      <c r="E174" s="43">
        <f t="shared" ref="E174:P184" si="79">SUMIFS(E$11:E$115,$A$11:$A$115,$A174,$C$11:$C$115,$C174)</f>
        <v>284</v>
      </c>
      <c r="F174" s="43">
        <f t="shared" si="79"/>
        <v>292</v>
      </c>
      <c r="G174" s="43">
        <f t="shared" si="79"/>
        <v>480</v>
      </c>
      <c r="H174" s="43">
        <f t="shared" si="79"/>
        <v>566</v>
      </c>
      <c r="I174" s="43">
        <f t="shared" si="79"/>
        <v>810</v>
      </c>
      <c r="J174" s="43">
        <f t="shared" si="79"/>
        <v>688</v>
      </c>
      <c r="K174" s="43">
        <f t="shared" si="79"/>
        <v>958</v>
      </c>
      <c r="L174" s="43">
        <f t="shared" si="79"/>
        <v>836</v>
      </c>
      <c r="M174" s="43">
        <f t="shared" si="79"/>
        <v>764</v>
      </c>
      <c r="N174" s="43">
        <f t="shared" si="79"/>
        <v>752</v>
      </c>
      <c r="O174" s="43">
        <f t="shared" si="79"/>
        <v>548</v>
      </c>
      <c r="P174" s="43">
        <f t="shared" si="79"/>
        <v>438</v>
      </c>
      <c r="Q174" s="43">
        <f t="shared" ref="Q174:Q177" si="80">SUM(E174:P174)</f>
        <v>7416</v>
      </c>
      <c r="R174" s="19"/>
      <c r="S174" s="19"/>
      <c r="T174" s="43">
        <f>SUM($E174:E174)</f>
        <v>284</v>
      </c>
      <c r="U174" s="43">
        <f>SUM($E174:F174)</f>
        <v>576</v>
      </c>
      <c r="V174" s="43">
        <f>SUM($E174:G174)</f>
        <v>1056</v>
      </c>
      <c r="W174" s="43">
        <f>SUM($E174:H174)</f>
        <v>1622</v>
      </c>
      <c r="X174" s="43">
        <f>SUM($E174:I174)</f>
        <v>2432</v>
      </c>
      <c r="Y174" s="43">
        <f>SUM($E174:J174)</f>
        <v>3120</v>
      </c>
      <c r="Z174" s="43">
        <f>SUM($E174:K174)</f>
        <v>4078</v>
      </c>
      <c r="AA174" s="43">
        <f>SUM($E174:L174)</f>
        <v>4914</v>
      </c>
      <c r="AB174" s="43">
        <f>SUM($E174:M174)</f>
        <v>5678</v>
      </c>
      <c r="AC174" s="43">
        <f>SUM($E174:N174)</f>
        <v>6430</v>
      </c>
      <c r="AD174" s="43">
        <f>SUM($E174:O174)</f>
        <v>6978</v>
      </c>
      <c r="AE174" s="43">
        <f>SUM($E174:P174)</f>
        <v>7416</v>
      </c>
      <c r="AG174" s="43">
        <f t="shared" si="66"/>
        <v>4914</v>
      </c>
    </row>
    <row r="175" spans="1:33" ht="15.2" customHeight="1">
      <c r="A175" s="25">
        <v>2017</v>
      </c>
      <c r="B175" s="32"/>
      <c r="C175" s="30" t="s">
        <v>8</v>
      </c>
      <c r="E175" s="43">
        <f t="shared" si="79"/>
        <v>294</v>
      </c>
      <c r="F175" s="43">
        <f t="shared" si="79"/>
        <v>322</v>
      </c>
      <c r="G175" s="43">
        <f t="shared" si="79"/>
        <v>422</v>
      </c>
      <c r="H175" s="43">
        <f t="shared" si="79"/>
        <v>606</v>
      </c>
      <c r="I175" s="43">
        <f t="shared" si="79"/>
        <v>828</v>
      </c>
      <c r="J175" s="43">
        <f t="shared" si="79"/>
        <v>642</v>
      </c>
      <c r="K175" s="43">
        <f t="shared" si="79"/>
        <v>856</v>
      </c>
      <c r="L175" s="43">
        <f t="shared" si="79"/>
        <v>730</v>
      </c>
      <c r="M175" s="43">
        <f t="shared" si="79"/>
        <v>740</v>
      </c>
      <c r="N175" s="43">
        <f t="shared" si="79"/>
        <v>690</v>
      </c>
      <c r="O175" s="43">
        <f t="shared" si="79"/>
        <v>508</v>
      </c>
      <c r="P175" s="43">
        <f t="shared" si="79"/>
        <v>452</v>
      </c>
      <c r="Q175" s="43">
        <f t="shared" ref="Q175" si="81">SUM(E175:P175)</f>
        <v>7090</v>
      </c>
      <c r="R175" s="19"/>
      <c r="S175" s="19"/>
      <c r="T175" s="43">
        <f>SUM($E175:E175)</f>
        <v>294</v>
      </c>
      <c r="U175" s="43">
        <f>SUM($E175:F175)</f>
        <v>616</v>
      </c>
      <c r="V175" s="43">
        <f>SUM($E175:G175)</f>
        <v>1038</v>
      </c>
      <c r="W175" s="43">
        <f>SUM($E175:H175)</f>
        <v>1644</v>
      </c>
      <c r="X175" s="43">
        <f>SUM($E175:I175)</f>
        <v>2472</v>
      </c>
      <c r="Y175" s="43">
        <f>SUM($E175:J175)</f>
        <v>3114</v>
      </c>
      <c r="Z175" s="43">
        <f>SUM($E175:K175)</f>
        <v>3970</v>
      </c>
      <c r="AA175" s="43">
        <f>SUM($E175:L175)</f>
        <v>4700</v>
      </c>
      <c r="AB175" s="43">
        <f>SUM($E175:M175)</f>
        <v>5440</v>
      </c>
      <c r="AC175" s="43">
        <f>SUM($E175:N175)</f>
        <v>6130</v>
      </c>
      <c r="AD175" s="43">
        <f>SUM($E175:O175)</f>
        <v>6638</v>
      </c>
      <c r="AE175" s="43">
        <f>SUM($E175:P175)</f>
        <v>7090</v>
      </c>
      <c r="AG175" s="43">
        <f t="shared" si="66"/>
        <v>4700</v>
      </c>
    </row>
    <row r="176" spans="1:33" ht="15.2" customHeight="1">
      <c r="A176" s="25">
        <v>2018</v>
      </c>
      <c r="B176" s="32"/>
      <c r="C176" s="30" t="s">
        <v>8</v>
      </c>
      <c r="E176" s="43">
        <f t="shared" si="79"/>
        <v>306</v>
      </c>
      <c r="F176" s="43">
        <f t="shared" si="79"/>
        <v>346</v>
      </c>
      <c r="G176" s="43">
        <f t="shared" si="79"/>
        <v>430</v>
      </c>
      <c r="H176" s="43">
        <f t="shared" si="79"/>
        <v>594</v>
      </c>
      <c r="I176" s="43">
        <f t="shared" si="79"/>
        <v>624</v>
      </c>
      <c r="J176" s="43">
        <f t="shared" si="79"/>
        <v>572</v>
      </c>
      <c r="K176" s="43">
        <f t="shared" si="79"/>
        <v>1030</v>
      </c>
      <c r="L176" s="43">
        <f t="shared" si="79"/>
        <v>982</v>
      </c>
      <c r="M176" s="43">
        <f t="shared" si="79"/>
        <v>748</v>
      </c>
      <c r="N176" s="43">
        <f t="shared" si="79"/>
        <v>750</v>
      </c>
      <c r="O176" s="43">
        <f t="shared" si="79"/>
        <v>500</v>
      </c>
      <c r="P176" s="43">
        <f t="shared" si="79"/>
        <v>394</v>
      </c>
      <c r="Q176" s="43">
        <f t="shared" si="80"/>
        <v>7276</v>
      </c>
      <c r="R176" s="19"/>
      <c r="S176" s="19"/>
      <c r="T176" s="43">
        <f>SUM($E176:E176)</f>
        <v>306</v>
      </c>
      <c r="U176" s="43">
        <f>SUM($E176:F176)</f>
        <v>652</v>
      </c>
      <c r="V176" s="43">
        <f>SUM($E176:G176)</f>
        <v>1082</v>
      </c>
      <c r="W176" s="43">
        <f>SUM($E176:H176)</f>
        <v>1676</v>
      </c>
      <c r="X176" s="43">
        <f>SUM($E176:I176)</f>
        <v>2300</v>
      </c>
      <c r="Y176" s="43">
        <f>SUM($E176:J176)</f>
        <v>2872</v>
      </c>
      <c r="Z176" s="43">
        <f>SUM($E176:K176)</f>
        <v>3902</v>
      </c>
      <c r="AA176" s="43">
        <f>SUM($E176:L176)</f>
        <v>4884</v>
      </c>
      <c r="AB176" s="43">
        <f>SUM($E176:M176)</f>
        <v>5632</v>
      </c>
      <c r="AC176" s="43">
        <f>SUM($E176:N176)</f>
        <v>6382</v>
      </c>
      <c r="AD176" s="43">
        <f>SUM($E176:O176)</f>
        <v>6882</v>
      </c>
      <c r="AE176" s="43">
        <f>SUM($E176:P176)</f>
        <v>7276</v>
      </c>
      <c r="AG176" s="43">
        <f t="shared" si="66"/>
        <v>4884</v>
      </c>
    </row>
    <row r="177" spans="1:33" ht="15.2" customHeight="1">
      <c r="A177" s="25">
        <v>2019</v>
      </c>
      <c r="B177" s="32"/>
      <c r="C177" s="30" t="s">
        <v>8</v>
      </c>
      <c r="E177" s="43">
        <f t="shared" si="79"/>
        <v>258</v>
      </c>
      <c r="F177" s="43">
        <f t="shared" si="79"/>
        <v>294</v>
      </c>
      <c r="G177" s="43">
        <f t="shared" si="79"/>
        <v>440</v>
      </c>
      <c r="H177" s="43">
        <f t="shared" si="79"/>
        <v>542</v>
      </c>
      <c r="I177" s="43">
        <f t="shared" si="79"/>
        <v>568</v>
      </c>
      <c r="J177" s="43">
        <f t="shared" si="79"/>
        <v>592</v>
      </c>
      <c r="K177" s="43">
        <f t="shared" si="79"/>
        <v>866</v>
      </c>
      <c r="L177" s="43">
        <f t="shared" si="79"/>
        <v>800</v>
      </c>
      <c r="M177" s="43">
        <f t="shared" si="79"/>
        <v>612</v>
      </c>
      <c r="N177" s="43">
        <f t="shared" si="79"/>
        <v>676</v>
      </c>
      <c r="O177" s="43">
        <f t="shared" si="79"/>
        <v>484</v>
      </c>
      <c r="P177" s="43">
        <f t="shared" si="79"/>
        <v>414</v>
      </c>
      <c r="Q177" s="43">
        <f t="shared" si="80"/>
        <v>6546</v>
      </c>
      <c r="R177" s="19"/>
      <c r="S177" s="19"/>
      <c r="T177" s="43">
        <f>SUM($E177:E177)</f>
        <v>258</v>
      </c>
      <c r="U177" s="43">
        <f>SUM($E177:F177)</f>
        <v>552</v>
      </c>
      <c r="V177" s="43">
        <f>SUM($E177:G177)</f>
        <v>992</v>
      </c>
      <c r="W177" s="43">
        <f>SUM($E177:H177)</f>
        <v>1534</v>
      </c>
      <c r="X177" s="43">
        <f>SUM($E177:I177)</f>
        <v>2102</v>
      </c>
      <c r="Y177" s="43">
        <f>SUM($E177:J177)</f>
        <v>2694</v>
      </c>
      <c r="Z177" s="43">
        <f>SUM($E177:K177)</f>
        <v>3560</v>
      </c>
      <c r="AA177" s="43">
        <f>SUM($E177:L177)</f>
        <v>4360</v>
      </c>
      <c r="AB177" s="43">
        <f>SUM($E177:M177)</f>
        <v>4972</v>
      </c>
      <c r="AC177" s="43">
        <f>SUM($E177:N177)</f>
        <v>5648</v>
      </c>
      <c r="AD177" s="43">
        <f>SUM($E177:O177)</f>
        <v>6132</v>
      </c>
      <c r="AE177" s="43">
        <f>SUM($E177:P177)</f>
        <v>6546</v>
      </c>
      <c r="AG177" s="43">
        <f t="shared" si="66"/>
        <v>4360</v>
      </c>
    </row>
    <row r="178" spans="1:33" ht="15.2" customHeight="1">
      <c r="A178" s="25">
        <v>2020</v>
      </c>
      <c r="B178" s="32"/>
      <c r="C178" s="30" t="s">
        <v>8</v>
      </c>
      <c r="E178" s="43">
        <f t="shared" si="79"/>
        <v>242</v>
      </c>
      <c r="F178" s="43">
        <f t="shared" si="79"/>
        <v>290</v>
      </c>
      <c r="G178" s="43">
        <f t="shared" si="79"/>
        <v>102</v>
      </c>
      <c r="H178" s="43">
        <f t="shared" si="79"/>
        <v>4</v>
      </c>
      <c r="I178" s="43">
        <f t="shared" si="79"/>
        <v>26</v>
      </c>
      <c r="J178" s="43">
        <f t="shared" si="79"/>
        <v>10</v>
      </c>
      <c r="K178" s="43">
        <f t="shared" si="79"/>
        <v>30</v>
      </c>
      <c r="L178" s="43">
        <f t="shared" si="79"/>
        <v>76</v>
      </c>
      <c r="M178" s="43">
        <f t="shared" si="79"/>
        <v>8</v>
      </c>
      <c r="N178" s="43">
        <f t="shared" si="79"/>
        <v>6</v>
      </c>
      <c r="O178" s="43">
        <f t="shared" si="79"/>
        <v>4</v>
      </c>
      <c r="P178" s="43">
        <f t="shared" si="79"/>
        <v>2</v>
      </c>
      <c r="Q178" s="43">
        <f t="shared" ref="Q178" si="82">SUM(E178:P178)</f>
        <v>800</v>
      </c>
      <c r="R178" s="19"/>
      <c r="S178" s="19"/>
      <c r="T178" s="43">
        <f>SUM($E178:E178)</f>
        <v>242</v>
      </c>
      <c r="U178" s="43">
        <f>SUM($E178:F178)</f>
        <v>532</v>
      </c>
      <c r="V178" s="43">
        <f>SUM($E178:G178)</f>
        <v>634</v>
      </c>
      <c r="W178" s="43">
        <f>SUM($E178:H178)</f>
        <v>638</v>
      </c>
      <c r="X178" s="43">
        <f>SUM($E178:I178)</f>
        <v>664</v>
      </c>
      <c r="Y178" s="43">
        <f>SUM($E178:J178)</f>
        <v>674</v>
      </c>
      <c r="Z178" s="43">
        <f>SUM($E178:K178)</f>
        <v>704</v>
      </c>
      <c r="AA178" s="43">
        <f>SUM($E178:L178)</f>
        <v>780</v>
      </c>
      <c r="AB178" s="43">
        <f>SUM($E178:M178)</f>
        <v>788</v>
      </c>
      <c r="AC178" s="43">
        <f>SUM($E178:N178)</f>
        <v>794</v>
      </c>
      <c r="AD178" s="43">
        <f>SUM($E178:O178)</f>
        <v>798</v>
      </c>
      <c r="AE178" s="43">
        <f>SUM($E178:P178)</f>
        <v>800</v>
      </c>
      <c r="AG178" s="43">
        <f t="shared" si="66"/>
        <v>780</v>
      </c>
    </row>
    <row r="179" spans="1:33" ht="15.2" customHeight="1">
      <c r="A179" s="25">
        <v>2021</v>
      </c>
      <c r="B179" s="32"/>
      <c r="C179" s="30" t="s">
        <v>8</v>
      </c>
      <c r="E179" s="43">
        <f t="shared" si="79"/>
        <v>4</v>
      </c>
      <c r="F179" s="43">
        <f t="shared" si="79"/>
        <v>4</v>
      </c>
      <c r="G179" s="43">
        <f t="shared" si="79"/>
        <v>2</v>
      </c>
      <c r="H179" s="43">
        <f t="shared" si="79"/>
        <v>4</v>
      </c>
      <c r="I179" s="43">
        <f t="shared" si="79"/>
        <v>4</v>
      </c>
      <c r="J179" s="43">
        <f t="shared" si="79"/>
        <v>38</v>
      </c>
      <c r="K179" s="43">
        <f t="shared" si="79"/>
        <v>186</v>
      </c>
      <c r="L179" s="43">
        <f t="shared" si="79"/>
        <v>308</v>
      </c>
      <c r="M179" s="43">
        <f t="shared" si="79"/>
        <v>86</v>
      </c>
      <c r="N179" s="43">
        <f t="shared" si="79"/>
        <v>84</v>
      </c>
      <c r="O179" s="43">
        <f t="shared" si="79"/>
        <v>42</v>
      </c>
      <c r="P179" s="43">
        <f t="shared" si="79"/>
        <v>44</v>
      </c>
      <c r="Q179" s="43">
        <f t="shared" ref="Q179:Q180" si="83">SUM(E179:P179)</f>
        <v>806</v>
      </c>
      <c r="R179" s="19"/>
      <c r="S179" s="19"/>
      <c r="T179" s="43">
        <f>SUM($E179:E179)</f>
        <v>4</v>
      </c>
      <c r="U179" s="43">
        <f>SUM($E179:F179)</f>
        <v>8</v>
      </c>
      <c r="V179" s="43">
        <f>SUM($E179:G179)</f>
        <v>10</v>
      </c>
      <c r="W179" s="43">
        <f>SUM($E179:H179)</f>
        <v>14</v>
      </c>
      <c r="X179" s="43">
        <f>SUM($E179:I179)</f>
        <v>18</v>
      </c>
      <c r="Y179" s="43">
        <f>SUM($E179:J179)</f>
        <v>56</v>
      </c>
      <c r="Z179" s="43">
        <f>SUM($E179:K179)</f>
        <v>242</v>
      </c>
      <c r="AA179" s="43">
        <f>SUM($E179:L179)</f>
        <v>550</v>
      </c>
      <c r="AB179" s="43">
        <f>SUM($E179:M179)</f>
        <v>636</v>
      </c>
      <c r="AC179" s="43">
        <f>SUM($E179:N179)</f>
        <v>720</v>
      </c>
      <c r="AD179" s="43">
        <f>SUM($E179:O179)</f>
        <v>762</v>
      </c>
      <c r="AE179" s="43">
        <f>SUM($E179:P179)</f>
        <v>806</v>
      </c>
      <c r="AG179" s="43">
        <f t="shared" si="66"/>
        <v>550</v>
      </c>
    </row>
    <row r="180" spans="1:33" ht="15.2" customHeight="1">
      <c r="A180" s="25">
        <v>2022</v>
      </c>
      <c r="B180" s="32"/>
      <c r="C180" s="30" t="s">
        <v>8</v>
      </c>
      <c r="E180" s="43">
        <f t="shared" si="79"/>
        <v>30</v>
      </c>
      <c r="F180" s="43">
        <f t="shared" si="79"/>
        <v>60</v>
      </c>
      <c r="G180" s="43">
        <f t="shared" si="79"/>
        <v>78</v>
      </c>
      <c r="H180" s="43">
        <f t="shared" si="79"/>
        <v>180</v>
      </c>
      <c r="I180" s="43">
        <f t="shared" si="79"/>
        <v>208</v>
      </c>
      <c r="J180" s="43">
        <f t="shared" si="79"/>
        <v>242</v>
      </c>
      <c r="K180" s="43">
        <f t="shared" si="79"/>
        <v>454</v>
      </c>
      <c r="L180" s="43">
        <f t="shared" si="79"/>
        <v>490</v>
      </c>
      <c r="M180" s="43">
        <f t="shared" si="79"/>
        <v>280</v>
      </c>
      <c r="N180" s="43">
        <f t="shared" si="79"/>
        <v>358</v>
      </c>
      <c r="O180" s="43">
        <f t="shared" si="79"/>
        <v>256</v>
      </c>
      <c r="P180" s="43">
        <f t="shared" si="79"/>
        <v>188</v>
      </c>
      <c r="Q180" s="43">
        <f t="shared" si="83"/>
        <v>2824</v>
      </c>
      <c r="R180" s="19"/>
      <c r="S180" s="19"/>
      <c r="T180" s="43">
        <f>SUM($E180:E180)</f>
        <v>30</v>
      </c>
      <c r="U180" s="43">
        <f>SUM($E180:F180)</f>
        <v>90</v>
      </c>
      <c r="V180" s="43">
        <f>SUM($E180:G180)</f>
        <v>168</v>
      </c>
      <c r="W180" s="43">
        <f>SUM($E180:H180)</f>
        <v>348</v>
      </c>
      <c r="X180" s="43">
        <f>SUM($E180:I180)</f>
        <v>556</v>
      </c>
      <c r="Y180" s="43">
        <f>SUM($E180:J180)</f>
        <v>798</v>
      </c>
      <c r="Z180" s="43">
        <f>SUM($E180:K180)</f>
        <v>1252</v>
      </c>
      <c r="AA180" s="43">
        <f>SUM($E180:L180)</f>
        <v>1742</v>
      </c>
      <c r="AB180" s="43">
        <f>SUM($E180:M180)</f>
        <v>2022</v>
      </c>
      <c r="AC180" s="43">
        <f>SUM($E180:N180)</f>
        <v>2380</v>
      </c>
      <c r="AD180" s="43">
        <f>SUM($E180:O180)</f>
        <v>2636</v>
      </c>
      <c r="AE180" s="43">
        <f>SUM($E180:P180)</f>
        <v>2824</v>
      </c>
      <c r="AG180" s="43">
        <f t="shared" si="66"/>
        <v>1742</v>
      </c>
    </row>
    <row r="181" spans="1:33" ht="15.2" customHeight="1">
      <c r="A181" s="25">
        <v>2023</v>
      </c>
      <c r="B181" s="32"/>
      <c r="C181" s="30" t="s">
        <v>8</v>
      </c>
      <c r="E181" s="43">
        <f t="shared" si="79"/>
        <v>158</v>
      </c>
      <c r="F181" s="43">
        <f t="shared" si="79"/>
        <v>192</v>
      </c>
      <c r="G181" s="43">
        <f t="shared" si="79"/>
        <v>276</v>
      </c>
      <c r="H181" s="43">
        <f t="shared" si="79"/>
        <v>342</v>
      </c>
      <c r="I181" s="43">
        <f t="shared" si="79"/>
        <v>458</v>
      </c>
      <c r="J181" s="43">
        <f t="shared" si="79"/>
        <v>346</v>
      </c>
      <c r="K181" s="43">
        <f t="shared" si="79"/>
        <v>556</v>
      </c>
      <c r="L181" s="43">
        <f t="shared" si="79"/>
        <v>392</v>
      </c>
      <c r="M181" s="43">
        <f t="shared" si="79"/>
        <v>370</v>
      </c>
      <c r="N181" s="43">
        <f t="shared" si="79"/>
        <v>464</v>
      </c>
      <c r="O181" s="43">
        <f t="shared" si="79"/>
        <v>372</v>
      </c>
      <c r="P181" s="43">
        <f t="shared" si="79"/>
        <v>302</v>
      </c>
      <c r="Q181" s="43">
        <f t="shared" ref="Q181:Q182" si="84">SUM(E181:P181)</f>
        <v>4228</v>
      </c>
      <c r="R181" s="19"/>
      <c r="S181" s="19"/>
      <c r="T181" s="43">
        <f>SUM($E181:E181)</f>
        <v>158</v>
      </c>
      <c r="U181" s="43">
        <f>SUM($E181:F181)</f>
        <v>350</v>
      </c>
      <c r="V181" s="43">
        <f>SUM($E181:G181)</f>
        <v>626</v>
      </c>
      <c r="W181" s="43">
        <f>SUM($E181:H181)</f>
        <v>968</v>
      </c>
      <c r="X181" s="43">
        <f>SUM($E181:I181)</f>
        <v>1426</v>
      </c>
      <c r="Y181" s="43">
        <f>SUM($E181:J181)</f>
        <v>1772</v>
      </c>
      <c r="Z181" s="43">
        <f>SUM($E181:K181)</f>
        <v>2328</v>
      </c>
      <c r="AA181" s="43">
        <f>SUM($E181:L181)</f>
        <v>2720</v>
      </c>
      <c r="AB181" s="43">
        <f>SUM($E181:M181)</f>
        <v>3090</v>
      </c>
      <c r="AC181" s="43">
        <f>SUM($E181:N181)</f>
        <v>3554</v>
      </c>
      <c r="AD181" s="43">
        <f>SUM($E181:O181)</f>
        <v>3926</v>
      </c>
      <c r="AE181" s="43">
        <f>SUM($E181:P181)</f>
        <v>4228</v>
      </c>
      <c r="AG181" s="43">
        <f t="shared" si="66"/>
        <v>2720</v>
      </c>
    </row>
    <row r="182" spans="1:33" ht="15.2" customHeight="1">
      <c r="A182" s="25">
        <v>2024</v>
      </c>
      <c r="B182" s="32"/>
      <c r="C182" s="30" t="s">
        <v>8</v>
      </c>
      <c r="E182" s="43">
        <f t="shared" si="79"/>
        <v>170</v>
      </c>
      <c r="F182" s="43">
        <f t="shared" si="79"/>
        <v>166</v>
      </c>
      <c r="G182" s="43">
        <f t="shared" si="79"/>
        <v>348</v>
      </c>
      <c r="H182" s="43">
        <f t="shared" si="79"/>
        <v>380</v>
      </c>
      <c r="I182" s="43">
        <f t="shared" si="79"/>
        <v>366</v>
      </c>
      <c r="J182" s="43">
        <f t="shared" si="79"/>
        <v>308</v>
      </c>
      <c r="K182" s="43">
        <f t="shared" si="79"/>
        <v>684</v>
      </c>
      <c r="L182" s="43">
        <f t="shared" si="79"/>
        <v>568</v>
      </c>
      <c r="M182" s="43">
        <f t="shared" si="79"/>
        <v>430</v>
      </c>
      <c r="N182" s="43">
        <f t="shared" si="79"/>
        <v>412</v>
      </c>
      <c r="O182" s="43">
        <f t="shared" si="79"/>
        <v>326</v>
      </c>
      <c r="P182" s="43">
        <f t="shared" si="79"/>
        <v>280</v>
      </c>
      <c r="Q182" s="43">
        <f t="shared" si="84"/>
        <v>4438</v>
      </c>
      <c r="R182" s="19"/>
      <c r="S182" s="19"/>
      <c r="T182" s="43">
        <f>SUM($E182:E182)</f>
        <v>170</v>
      </c>
      <c r="U182" s="43">
        <f>SUM($E182:F182)</f>
        <v>336</v>
      </c>
      <c r="V182" s="43">
        <f>SUM($E182:G182)</f>
        <v>684</v>
      </c>
      <c r="W182" s="43">
        <f>SUM($E182:H182)</f>
        <v>1064</v>
      </c>
      <c r="X182" s="43">
        <f>SUM($E182:I182)</f>
        <v>1430</v>
      </c>
      <c r="Y182" s="43">
        <f>SUM($E182:J182)</f>
        <v>1738</v>
      </c>
      <c r="Z182" s="43">
        <f>SUM($E182:K182)</f>
        <v>2422</v>
      </c>
      <c r="AA182" s="43">
        <f>SUM($E182:L182)</f>
        <v>2990</v>
      </c>
      <c r="AB182" s="43">
        <f>SUM($E182:M182)</f>
        <v>3420</v>
      </c>
      <c r="AC182" s="43">
        <f>SUM($E182:N182)</f>
        <v>3832</v>
      </c>
      <c r="AD182" s="43">
        <f>SUM($E182:O182)</f>
        <v>4158</v>
      </c>
      <c r="AE182" s="43">
        <f>SUM($E182:P182)</f>
        <v>4438</v>
      </c>
      <c r="AG182" s="43">
        <f t="shared" si="66"/>
        <v>2990</v>
      </c>
    </row>
    <row r="183" spans="1:33" ht="15.2" customHeight="1">
      <c r="A183" s="25">
        <v>2025</v>
      </c>
      <c r="B183" s="32"/>
      <c r="C183" s="30" t="s">
        <v>8</v>
      </c>
      <c r="E183" s="43">
        <f t="shared" si="79"/>
        <v>174</v>
      </c>
      <c r="F183" s="43">
        <f t="shared" si="79"/>
        <v>188</v>
      </c>
      <c r="G183" s="43">
        <f t="shared" si="79"/>
        <v>264</v>
      </c>
      <c r="H183" s="43">
        <f t="shared" si="79"/>
        <v>350</v>
      </c>
      <c r="I183" s="43">
        <f t="shared" si="79"/>
        <v>362</v>
      </c>
      <c r="J183" s="43">
        <f t="shared" si="79"/>
        <v>322</v>
      </c>
      <c r="K183" s="43">
        <f t="shared" si="79"/>
        <v>530</v>
      </c>
      <c r="L183" s="43">
        <f t="shared" si="79"/>
        <v>452</v>
      </c>
      <c r="M183" s="43">
        <f t="shared" si="79"/>
        <v>294</v>
      </c>
      <c r="N183" s="43">
        <f t="shared" si="79"/>
        <v>352</v>
      </c>
      <c r="O183" s="43">
        <f t="shared" si="79"/>
        <v>242</v>
      </c>
      <c r="P183" s="43">
        <f t="shared" si="79"/>
        <v>230</v>
      </c>
      <c r="Q183" s="43">
        <f t="shared" ref="Q183" si="85">SUM(E183:P183)</f>
        <v>3760</v>
      </c>
      <c r="R183" s="19"/>
      <c r="S183" s="19"/>
      <c r="T183" s="43">
        <f>SUM($E183:E183)</f>
        <v>174</v>
      </c>
      <c r="U183" s="43">
        <f>SUM($E183:F183)</f>
        <v>362</v>
      </c>
      <c r="V183" s="43">
        <f>SUM($E183:G183)</f>
        <v>626</v>
      </c>
      <c r="W183" s="43">
        <f>SUM($E183:H183)</f>
        <v>976</v>
      </c>
      <c r="X183" s="43">
        <f>SUM($E183:I183)</f>
        <v>1338</v>
      </c>
      <c r="Y183" s="43">
        <f>SUM($E183:J183)</f>
        <v>1660</v>
      </c>
      <c r="Z183" s="43">
        <f>SUM($E183:K183)</f>
        <v>2190</v>
      </c>
      <c r="AA183" s="43">
        <f>SUM($E183:L183)</f>
        <v>2642</v>
      </c>
      <c r="AB183" s="43">
        <f>SUM($E183:M183)</f>
        <v>2936</v>
      </c>
      <c r="AC183" s="43">
        <f>SUM($E183:N183)</f>
        <v>3288</v>
      </c>
      <c r="AD183" s="43">
        <f>SUM($E183:O183)</f>
        <v>3530</v>
      </c>
      <c r="AE183" s="43">
        <f>SUM($E183:P183)</f>
        <v>3760</v>
      </c>
      <c r="AG183" s="43">
        <f t="shared" si="66"/>
        <v>2642</v>
      </c>
    </row>
    <row r="184" spans="1:33" ht="15.2" customHeight="1">
      <c r="A184" s="25">
        <v>2026</v>
      </c>
      <c r="B184" s="32"/>
      <c r="C184" s="30" t="s">
        <v>8</v>
      </c>
      <c r="E184" s="43">
        <f t="shared" si="79"/>
        <v>150</v>
      </c>
      <c r="F184" s="43">
        <f t="shared" si="79"/>
        <v>168</v>
      </c>
      <c r="G184" s="43">
        <f t="shared" si="79"/>
        <v>260</v>
      </c>
      <c r="H184" s="43">
        <f t="shared" si="79"/>
        <v>258</v>
      </c>
      <c r="I184" s="43">
        <f t="shared" si="79"/>
        <v>308</v>
      </c>
      <c r="J184" s="43">
        <f t="shared" si="79"/>
        <v>330</v>
      </c>
      <c r="K184" s="43">
        <f t="shared" si="79"/>
        <v>342</v>
      </c>
      <c r="L184" s="43">
        <f t="shared" si="79"/>
        <v>388</v>
      </c>
      <c r="M184" s="43">
        <f t="shared" si="79"/>
        <v>0</v>
      </c>
      <c r="N184" s="43">
        <f t="shared" si="79"/>
        <v>0</v>
      </c>
      <c r="O184" s="43">
        <f t="shared" si="79"/>
        <v>0</v>
      </c>
      <c r="P184" s="43">
        <f t="shared" si="79"/>
        <v>0</v>
      </c>
      <c r="Q184" s="43">
        <f t="shared" ref="Q184" si="86">SUM(E184:P184)</f>
        <v>2204</v>
      </c>
      <c r="R184" s="19"/>
      <c r="S184" s="19"/>
      <c r="T184" s="43">
        <f>SUM($E184:E184)</f>
        <v>150</v>
      </c>
      <c r="U184" s="43">
        <f>SUM($E184:F184)</f>
        <v>318</v>
      </c>
      <c r="V184" s="43">
        <f>SUM($E184:G184)</f>
        <v>578</v>
      </c>
      <c r="W184" s="43">
        <f>SUM($E184:H184)</f>
        <v>836</v>
      </c>
      <c r="X184" s="43">
        <f>SUM($E184:I184)</f>
        <v>1144</v>
      </c>
      <c r="Y184" s="43">
        <f>SUM($E184:J184)</f>
        <v>1474</v>
      </c>
      <c r="Z184" s="43">
        <f>SUM($E184:K184)</f>
        <v>1816</v>
      </c>
      <c r="AA184" s="43">
        <f>SUM($E184:L184)</f>
        <v>2204</v>
      </c>
      <c r="AB184" s="43">
        <f>SUM($E184:M184)</f>
        <v>2204</v>
      </c>
      <c r="AC184" s="43">
        <f>SUM($E184:N184)</f>
        <v>2204</v>
      </c>
      <c r="AD184" s="43">
        <f>SUM($E184:O184)</f>
        <v>2204</v>
      </c>
      <c r="AE184" s="43">
        <f>SUM($E184:P184)</f>
        <v>2204</v>
      </c>
      <c r="AG184" s="43">
        <f t="shared" si="66"/>
        <v>2204</v>
      </c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3">
    <tabColor indexed="53"/>
  </sheetPr>
  <dimension ref="A1:BA184"/>
  <sheetViews>
    <sheetView topLeftCell="A103" zoomScaleNormal="10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49" customWidth="1"/>
    <col min="6" max="17" width="9.5546875" style="3" customWidth="1"/>
    <col min="18" max="19" width="1.44140625" style="3" customWidth="1"/>
    <col min="20" max="20" width="9.5546875" style="49" customWidth="1"/>
    <col min="21" max="31" width="9.5546875" style="3" customWidth="1"/>
    <col min="32" max="32" width="6.44140625" style="162"/>
    <col min="33" max="33" width="11" style="3" bestFit="1" customWidth="1"/>
    <col min="34" max="39" width="6.44140625" style="3"/>
    <col min="40" max="40" width="18.44140625" style="46" customWidth="1"/>
    <col min="41" max="41" width="14.44140625" style="46" customWidth="1"/>
    <col min="42" max="53" width="12.5546875" style="46" customWidth="1"/>
    <col min="54" max="16384" width="6.44140625" style="3"/>
  </cols>
  <sheetData>
    <row r="1" spans="1:5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5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53" ht="15.2" customHeight="1">
      <c r="A2" s="1" t="s">
        <v>75</v>
      </c>
      <c r="B2" s="1"/>
      <c r="C2" s="42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53" ht="15.2" customHeight="1">
      <c r="A3" s="1" t="s">
        <v>0</v>
      </c>
      <c r="B3" s="1"/>
      <c r="C3" s="23"/>
    </row>
    <row r="4" spans="1:53" ht="15.2" customHeight="1">
      <c r="A4" s="1" t="s">
        <v>15</v>
      </c>
      <c r="B4" s="1"/>
      <c r="C4" s="42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53" ht="15.2" customHeight="1">
      <c r="A5" s="22"/>
      <c r="B5" s="22"/>
      <c r="C5" s="22"/>
      <c r="E5" s="50"/>
      <c r="T5" s="50"/>
    </row>
    <row r="6" spans="1:53" ht="15.2" customHeight="1">
      <c r="A6" s="22"/>
      <c r="B6" s="22"/>
      <c r="C6" s="22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53" ht="15.2" customHeight="1">
      <c r="C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5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53" ht="15.2" customHeight="1">
      <c r="A9" s="9" t="s">
        <v>57</v>
      </c>
      <c r="B9" s="9"/>
      <c r="C9" s="10" t="s">
        <v>58</v>
      </c>
      <c r="D9" s="3" t="s">
        <v>33</v>
      </c>
      <c r="E9" s="52" t="s">
        <v>45</v>
      </c>
      <c r="F9" s="52" t="s">
        <v>46</v>
      </c>
      <c r="G9" s="52" t="s">
        <v>47</v>
      </c>
      <c r="H9" s="52" t="s">
        <v>48</v>
      </c>
      <c r="I9" s="52" t="s">
        <v>49</v>
      </c>
      <c r="J9" s="52" t="s">
        <v>50</v>
      </c>
      <c r="K9" s="52" t="s">
        <v>51</v>
      </c>
      <c r="L9" s="52" t="s">
        <v>52</v>
      </c>
      <c r="M9" s="52" t="s">
        <v>53</v>
      </c>
      <c r="N9" s="52" t="s">
        <v>54</v>
      </c>
      <c r="O9" s="52" t="s">
        <v>55</v>
      </c>
      <c r="P9" s="52" t="s">
        <v>56</v>
      </c>
      <c r="Q9" s="12" t="s">
        <v>9</v>
      </c>
      <c r="R9" s="3" t="s">
        <v>33</v>
      </c>
      <c r="S9" s="3" t="s">
        <v>33</v>
      </c>
      <c r="T9" s="52" t="s">
        <v>45</v>
      </c>
      <c r="U9" s="52" t="s">
        <v>46</v>
      </c>
      <c r="V9" s="52" t="s">
        <v>47</v>
      </c>
      <c r="W9" s="52" t="s">
        <v>48</v>
      </c>
      <c r="X9" s="52" t="s">
        <v>49</v>
      </c>
      <c r="Y9" s="52" t="s">
        <v>50</v>
      </c>
      <c r="Z9" s="52" t="s">
        <v>51</v>
      </c>
      <c r="AA9" s="52" t="s">
        <v>52</v>
      </c>
      <c r="AB9" s="52" t="s">
        <v>53</v>
      </c>
      <c r="AC9" s="52" t="s">
        <v>54</v>
      </c>
      <c r="AD9" s="52" t="s">
        <v>55</v>
      </c>
      <c r="AE9" s="52" t="s">
        <v>56</v>
      </c>
      <c r="AG9" s="52" t="s">
        <v>2</v>
      </c>
    </row>
    <row r="10" spans="1:53" s="29" customFormat="1" ht="15.2" customHeight="1">
      <c r="A10" s="13"/>
      <c r="B10" s="14"/>
      <c r="C10" s="14"/>
      <c r="D10" s="1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15"/>
      <c r="S10" s="15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163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</row>
    <row r="11" spans="1:53" s="17" customFormat="1" ht="15.2" customHeight="1">
      <c r="A11" s="25">
        <v>2006</v>
      </c>
      <c r="B11" s="30" t="s">
        <v>62</v>
      </c>
      <c r="C11" s="30" t="s">
        <v>6</v>
      </c>
      <c r="E11" s="43">
        <v>208257</v>
      </c>
      <c r="F11" s="43">
        <v>189759</v>
      </c>
      <c r="G11" s="43">
        <v>236954</v>
      </c>
      <c r="H11" s="43">
        <v>260954</v>
      </c>
      <c r="I11" s="43">
        <v>282330</v>
      </c>
      <c r="J11" s="43">
        <v>304876</v>
      </c>
      <c r="K11" s="43">
        <v>399140</v>
      </c>
      <c r="L11" s="43">
        <v>398117</v>
      </c>
      <c r="M11" s="43">
        <v>292376</v>
      </c>
      <c r="N11" s="43">
        <v>265947</v>
      </c>
      <c r="O11" s="43">
        <v>242051</v>
      </c>
      <c r="P11" s="43">
        <v>233518</v>
      </c>
      <c r="Q11" s="43">
        <f>SUM(E11:P11)</f>
        <v>3314279</v>
      </c>
      <c r="R11" s="53"/>
      <c r="S11" s="53"/>
      <c r="T11" s="43">
        <f>SUM($E11:E11)</f>
        <v>208257</v>
      </c>
      <c r="U11" s="43">
        <f>SUM($E11:F11)</f>
        <v>398016</v>
      </c>
      <c r="V11" s="43">
        <f>SUM($E11:G11)</f>
        <v>634970</v>
      </c>
      <c r="W11" s="43">
        <f>SUM($E11:H11)</f>
        <v>895924</v>
      </c>
      <c r="X11" s="43">
        <f>SUM($E11:I11)</f>
        <v>1178254</v>
      </c>
      <c r="Y11" s="43">
        <f>SUM($E11:J11)</f>
        <v>1483130</v>
      </c>
      <c r="Z11" s="43">
        <f>SUM($E11:K11)</f>
        <v>1882270</v>
      </c>
      <c r="AA11" s="43">
        <f>SUM($E11:L11)</f>
        <v>2280387</v>
      </c>
      <c r="AB11" s="43">
        <f>SUM($E11:M11)</f>
        <v>2572763</v>
      </c>
      <c r="AC11" s="43">
        <f>SUM($E11:N11)</f>
        <v>2838710</v>
      </c>
      <c r="AD11" s="43">
        <f>SUM($E11:O11)</f>
        <v>3080761</v>
      </c>
      <c r="AE11" s="43">
        <f>SUM($E11:P11)</f>
        <v>3314279</v>
      </c>
      <c r="AF11" s="164"/>
      <c r="AG11" s="43">
        <f>SUMIF($T$9:$AE$9,$AG$8,$T11:$AE11)</f>
        <v>2280387</v>
      </c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</row>
    <row r="12" spans="1:53" s="17" customFormat="1" ht="15.2" customHeight="1">
      <c r="A12" s="25">
        <v>2006</v>
      </c>
      <c r="B12" s="30" t="s">
        <v>64</v>
      </c>
      <c r="C12" s="30" t="s">
        <v>7</v>
      </c>
      <c r="E12" s="43">
        <v>5</v>
      </c>
      <c r="F12" s="43">
        <v>6</v>
      </c>
      <c r="G12" s="43">
        <v>13</v>
      </c>
      <c r="H12" s="43">
        <v>10</v>
      </c>
      <c r="I12" s="43">
        <v>9</v>
      </c>
      <c r="J12" s="43">
        <v>10</v>
      </c>
      <c r="K12" s="43">
        <v>16</v>
      </c>
      <c r="L12" s="43">
        <v>17</v>
      </c>
      <c r="M12" s="43">
        <v>8</v>
      </c>
      <c r="N12" s="43">
        <v>7</v>
      </c>
      <c r="O12" s="43">
        <v>8</v>
      </c>
      <c r="P12" s="43">
        <v>12</v>
      </c>
      <c r="Q12" s="43">
        <f>SUM(E12:P12)</f>
        <v>121</v>
      </c>
      <c r="R12" s="28"/>
      <c r="S12" s="28"/>
      <c r="T12" s="43">
        <f>SUM($E12:E12)</f>
        <v>5</v>
      </c>
      <c r="U12" s="43">
        <f>SUM($E12:F12)</f>
        <v>11</v>
      </c>
      <c r="V12" s="43">
        <f>SUM($E12:G12)</f>
        <v>24</v>
      </c>
      <c r="W12" s="43">
        <f>SUM($E12:H12)</f>
        <v>34</v>
      </c>
      <c r="X12" s="43">
        <f>SUM($E12:I12)</f>
        <v>43</v>
      </c>
      <c r="Y12" s="43">
        <f>SUM($E12:J12)</f>
        <v>53</v>
      </c>
      <c r="Z12" s="43">
        <f>SUM($E12:K12)</f>
        <v>69</v>
      </c>
      <c r="AA12" s="43">
        <f>SUM($E12:L12)</f>
        <v>86</v>
      </c>
      <c r="AB12" s="43">
        <f>SUM($E12:M12)</f>
        <v>94</v>
      </c>
      <c r="AC12" s="43">
        <f>SUM($E12:N12)</f>
        <v>101</v>
      </c>
      <c r="AD12" s="43">
        <f>SUM($E12:O12)</f>
        <v>109</v>
      </c>
      <c r="AE12" s="43">
        <f>SUM($E12:P12)</f>
        <v>121</v>
      </c>
      <c r="AF12" s="164"/>
      <c r="AG12" s="43">
        <f t="shared" ref="AG12:AG75" si="0">SUMIF($T$9:$AE$9,$AG$8,$T12:$AE12)</f>
        <v>86</v>
      </c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</row>
    <row r="13" spans="1:53" s="17" customFormat="1" ht="15.2" customHeight="1">
      <c r="A13" s="25">
        <v>2006</v>
      </c>
      <c r="B13" s="30" t="s">
        <v>8</v>
      </c>
      <c r="C13" s="30" t="s">
        <v>8</v>
      </c>
      <c r="E13" s="43">
        <v>964</v>
      </c>
      <c r="F13" s="43">
        <v>976</v>
      </c>
      <c r="G13" s="43">
        <v>1450</v>
      </c>
      <c r="H13" s="43">
        <v>2212</v>
      </c>
      <c r="I13" s="43">
        <v>4066</v>
      </c>
      <c r="J13" s="43">
        <v>4748</v>
      </c>
      <c r="K13" s="43">
        <v>5202</v>
      </c>
      <c r="L13" s="43">
        <v>5286</v>
      </c>
      <c r="M13" s="43">
        <v>4690</v>
      </c>
      <c r="N13" s="43">
        <v>4236</v>
      </c>
      <c r="O13" s="43">
        <v>2252</v>
      </c>
      <c r="P13" s="43">
        <v>1552</v>
      </c>
      <c r="Q13" s="43">
        <f>SUM(E13:P13)</f>
        <v>37634</v>
      </c>
      <c r="R13" s="28"/>
      <c r="S13" s="28"/>
      <c r="T13" s="43">
        <f>SUM($E13:E13)</f>
        <v>964</v>
      </c>
      <c r="U13" s="43">
        <f>SUM($E13:F13)</f>
        <v>1940</v>
      </c>
      <c r="V13" s="43">
        <f>SUM($E13:G13)</f>
        <v>3390</v>
      </c>
      <c r="W13" s="43">
        <f>SUM($E13:H13)</f>
        <v>5602</v>
      </c>
      <c r="X13" s="43">
        <f>SUM($E13:I13)</f>
        <v>9668</v>
      </c>
      <c r="Y13" s="43">
        <f>SUM($E13:J13)</f>
        <v>14416</v>
      </c>
      <c r="Z13" s="43">
        <f>SUM($E13:K13)</f>
        <v>19618</v>
      </c>
      <c r="AA13" s="43">
        <f>SUM($E13:L13)</f>
        <v>24904</v>
      </c>
      <c r="AB13" s="43">
        <f>SUM($E13:M13)</f>
        <v>29594</v>
      </c>
      <c r="AC13" s="43">
        <f>SUM($E13:N13)</f>
        <v>33830</v>
      </c>
      <c r="AD13" s="43">
        <f>SUM($E13:O13)</f>
        <v>36082</v>
      </c>
      <c r="AE13" s="43">
        <f>SUM($E13:P13)</f>
        <v>37634</v>
      </c>
      <c r="AF13" s="164"/>
      <c r="AG13" s="43">
        <f t="shared" si="0"/>
        <v>24904</v>
      </c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</row>
    <row r="14" spans="1:5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209226</v>
      </c>
      <c r="F14" s="43">
        <f t="shared" si="1"/>
        <v>190741</v>
      </c>
      <c r="G14" s="43">
        <f t="shared" si="1"/>
        <v>238417</v>
      </c>
      <c r="H14" s="43">
        <f t="shared" si="1"/>
        <v>263176</v>
      </c>
      <c r="I14" s="43">
        <f t="shared" si="1"/>
        <v>286405</v>
      </c>
      <c r="J14" s="43">
        <f t="shared" si="1"/>
        <v>309634</v>
      </c>
      <c r="K14" s="43">
        <f t="shared" si="1"/>
        <v>404358</v>
      </c>
      <c r="L14" s="43">
        <f t="shared" si="1"/>
        <v>403420</v>
      </c>
      <c r="M14" s="43">
        <f t="shared" si="1"/>
        <v>297074</v>
      </c>
      <c r="N14" s="43">
        <f t="shared" si="1"/>
        <v>270190</v>
      </c>
      <c r="O14" s="43">
        <f t="shared" si="1"/>
        <v>244311</v>
      </c>
      <c r="P14" s="43">
        <f t="shared" si="1"/>
        <v>235082</v>
      </c>
      <c r="Q14" s="43">
        <f t="shared" si="1"/>
        <v>3352034</v>
      </c>
      <c r="R14" s="28"/>
      <c r="S14" s="28"/>
      <c r="T14" s="43">
        <f t="shared" ref="T14:AE14" si="2">SUM(T11:T13)</f>
        <v>209226</v>
      </c>
      <c r="U14" s="43">
        <f t="shared" si="2"/>
        <v>399967</v>
      </c>
      <c r="V14" s="43">
        <f t="shared" si="2"/>
        <v>638384</v>
      </c>
      <c r="W14" s="43">
        <f t="shared" si="2"/>
        <v>901560</v>
      </c>
      <c r="X14" s="43">
        <f t="shared" si="2"/>
        <v>1187965</v>
      </c>
      <c r="Y14" s="43">
        <f t="shared" si="2"/>
        <v>1497599</v>
      </c>
      <c r="Z14" s="43">
        <f t="shared" si="2"/>
        <v>1901957</v>
      </c>
      <c r="AA14" s="43">
        <f t="shared" si="2"/>
        <v>2305377</v>
      </c>
      <c r="AB14" s="43">
        <f t="shared" si="2"/>
        <v>2602451</v>
      </c>
      <c r="AC14" s="43">
        <f t="shared" si="2"/>
        <v>2872641</v>
      </c>
      <c r="AD14" s="43">
        <f t="shared" si="2"/>
        <v>3116952</v>
      </c>
      <c r="AE14" s="43">
        <f t="shared" si="2"/>
        <v>3352034</v>
      </c>
      <c r="AF14" s="164"/>
      <c r="AG14" s="43">
        <f t="shared" si="0"/>
        <v>2305377</v>
      </c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</row>
    <row r="15" spans="1:5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163"/>
      <c r="AG15" s="43">
        <f t="shared" si="0"/>
        <v>0</v>
      </c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</row>
    <row r="16" spans="1:53" s="17" customFormat="1" ht="15.2" customHeight="1">
      <c r="A16" s="25">
        <v>2007</v>
      </c>
      <c r="B16" s="30" t="s">
        <v>62</v>
      </c>
      <c r="C16" s="30" t="s">
        <v>6</v>
      </c>
      <c r="E16" s="43">
        <v>185285</v>
      </c>
      <c r="F16" s="43">
        <v>162343</v>
      </c>
      <c r="G16" s="43">
        <v>217725</v>
      </c>
      <c r="H16" s="43">
        <v>231635</v>
      </c>
      <c r="I16" s="43">
        <v>268273</v>
      </c>
      <c r="J16" s="43">
        <v>302990</v>
      </c>
      <c r="K16" s="43">
        <v>371347</v>
      </c>
      <c r="L16" s="43">
        <v>386706</v>
      </c>
      <c r="M16" s="43">
        <v>298258</v>
      </c>
      <c r="N16" s="43">
        <v>299568</v>
      </c>
      <c r="O16" s="43">
        <v>272081</v>
      </c>
      <c r="P16" s="43">
        <v>221629</v>
      </c>
      <c r="Q16" s="43">
        <f>SUM(E16:P16)</f>
        <v>3217840</v>
      </c>
      <c r="R16" s="53"/>
      <c r="S16" s="53"/>
      <c r="T16" s="43">
        <f>SUM($E16:E16)</f>
        <v>185285</v>
      </c>
      <c r="U16" s="43">
        <f>SUM($E16:F16)</f>
        <v>347628</v>
      </c>
      <c r="V16" s="43">
        <f>SUM($E16:G16)</f>
        <v>565353</v>
      </c>
      <c r="W16" s="43">
        <f>SUM($E16:H16)</f>
        <v>796988</v>
      </c>
      <c r="X16" s="43">
        <f>SUM($E16:I16)</f>
        <v>1065261</v>
      </c>
      <c r="Y16" s="43">
        <f>SUM($E16:J16)</f>
        <v>1368251</v>
      </c>
      <c r="Z16" s="43">
        <f>SUM($E16:K16)</f>
        <v>1739598</v>
      </c>
      <c r="AA16" s="43">
        <f>SUM($E16:L16)</f>
        <v>2126304</v>
      </c>
      <c r="AB16" s="43">
        <f>SUM($E16:M16)</f>
        <v>2424562</v>
      </c>
      <c r="AC16" s="43">
        <f>SUM($E16:N16)</f>
        <v>2724130</v>
      </c>
      <c r="AD16" s="43">
        <f>SUM($E16:O16)</f>
        <v>2996211</v>
      </c>
      <c r="AE16" s="43">
        <f>SUM($E16:P16)</f>
        <v>3217840</v>
      </c>
      <c r="AF16" s="164"/>
      <c r="AG16" s="43">
        <f t="shared" si="0"/>
        <v>2126304</v>
      </c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</row>
    <row r="17" spans="1:53" s="17" customFormat="1" ht="15.2" customHeight="1">
      <c r="A17" s="25">
        <v>2007</v>
      </c>
      <c r="B17" s="30" t="s">
        <v>64</v>
      </c>
      <c r="C17" s="30" t="s">
        <v>7</v>
      </c>
      <c r="E17" s="43">
        <v>4</v>
      </c>
      <c r="F17" s="43">
        <v>3</v>
      </c>
      <c r="G17" s="43">
        <v>9</v>
      </c>
      <c r="H17" s="43">
        <v>16</v>
      </c>
      <c r="I17" s="43">
        <v>9</v>
      </c>
      <c r="J17" s="43">
        <v>15</v>
      </c>
      <c r="K17" s="43">
        <v>9</v>
      </c>
      <c r="L17" s="43">
        <v>17</v>
      </c>
      <c r="M17" s="43">
        <v>8</v>
      </c>
      <c r="N17" s="43">
        <v>8</v>
      </c>
      <c r="O17" s="43">
        <v>8</v>
      </c>
      <c r="P17" s="43">
        <v>37</v>
      </c>
      <c r="Q17" s="43">
        <f>SUM(E17:P17)</f>
        <v>143</v>
      </c>
      <c r="R17" s="28"/>
      <c r="S17" s="28"/>
      <c r="T17" s="43">
        <f>SUM($E17:E17)</f>
        <v>4</v>
      </c>
      <c r="U17" s="43">
        <f>SUM($E17:F17)</f>
        <v>7</v>
      </c>
      <c r="V17" s="43">
        <f>SUM($E17:G17)</f>
        <v>16</v>
      </c>
      <c r="W17" s="43">
        <f>SUM($E17:H17)</f>
        <v>32</v>
      </c>
      <c r="X17" s="43">
        <f>SUM($E17:I17)</f>
        <v>41</v>
      </c>
      <c r="Y17" s="43">
        <f>SUM($E17:J17)</f>
        <v>56</v>
      </c>
      <c r="Z17" s="43">
        <f>SUM($E17:K17)</f>
        <v>65</v>
      </c>
      <c r="AA17" s="43">
        <f>SUM($E17:L17)</f>
        <v>82</v>
      </c>
      <c r="AB17" s="43">
        <f>SUM($E17:M17)</f>
        <v>90</v>
      </c>
      <c r="AC17" s="43">
        <f>SUM($E17:N17)</f>
        <v>98</v>
      </c>
      <c r="AD17" s="43">
        <f>SUM($E17:O17)</f>
        <v>106</v>
      </c>
      <c r="AE17" s="43">
        <f>SUM($E17:P17)</f>
        <v>143</v>
      </c>
      <c r="AF17" s="164"/>
      <c r="AG17" s="43">
        <f t="shared" si="0"/>
        <v>82</v>
      </c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</row>
    <row r="18" spans="1:53" s="17" customFormat="1" ht="15.2" customHeight="1">
      <c r="A18" s="25">
        <v>2007</v>
      </c>
      <c r="B18" s="30" t="s">
        <v>8</v>
      </c>
      <c r="C18" s="30" t="s">
        <v>8</v>
      </c>
      <c r="E18" s="43">
        <v>1058</v>
      </c>
      <c r="F18" s="43">
        <v>806</v>
      </c>
      <c r="G18" s="43">
        <v>1302</v>
      </c>
      <c r="H18" s="43">
        <v>2110</v>
      </c>
      <c r="I18" s="43">
        <v>3414</v>
      </c>
      <c r="J18" s="43">
        <v>4364</v>
      </c>
      <c r="K18" s="43">
        <v>4250</v>
      </c>
      <c r="L18" s="43">
        <v>4510</v>
      </c>
      <c r="M18" s="43">
        <v>4084</v>
      </c>
      <c r="N18" s="43">
        <v>3680</v>
      </c>
      <c r="O18" s="43">
        <v>2212</v>
      </c>
      <c r="P18" s="43">
        <v>1538</v>
      </c>
      <c r="Q18" s="43">
        <f>SUM(E18:P18)</f>
        <v>33328</v>
      </c>
      <c r="R18" s="28"/>
      <c r="S18" s="28"/>
      <c r="T18" s="43">
        <f>SUM($E18:E18)</f>
        <v>1058</v>
      </c>
      <c r="U18" s="43">
        <f>SUM($E18:F18)</f>
        <v>1864</v>
      </c>
      <c r="V18" s="43">
        <f>SUM($E18:G18)</f>
        <v>3166</v>
      </c>
      <c r="W18" s="43">
        <f>SUM($E18:H18)</f>
        <v>5276</v>
      </c>
      <c r="X18" s="43">
        <f>SUM($E18:I18)</f>
        <v>8690</v>
      </c>
      <c r="Y18" s="43">
        <f>SUM($E18:J18)</f>
        <v>13054</v>
      </c>
      <c r="Z18" s="43">
        <f>SUM($E18:K18)</f>
        <v>17304</v>
      </c>
      <c r="AA18" s="43">
        <f>SUM($E18:L18)</f>
        <v>21814</v>
      </c>
      <c r="AB18" s="43">
        <f>SUM($E18:M18)</f>
        <v>25898</v>
      </c>
      <c r="AC18" s="43">
        <f>SUM($E18:N18)</f>
        <v>29578</v>
      </c>
      <c r="AD18" s="43">
        <f>SUM($E18:O18)</f>
        <v>31790</v>
      </c>
      <c r="AE18" s="43">
        <f>SUM($E18:P18)</f>
        <v>33328</v>
      </c>
      <c r="AF18" s="164"/>
      <c r="AG18" s="43">
        <f t="shared" si="0"/>
        <v>21814</v>
      </c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</row>
    <row r="19" spans="1:5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186347</v>
      </c>
      <c r="F19" s="43">
        <f t="shared" si="3"/>
        <v>163152</v>
      </c>
      <c r="G19" s="43">
        <f t="shared" si="3"/>
        <v>219036</v>
      </c>
      <c r="H19" s="43">
        <f t="shared" si="3"/>
        <v>233761</v>
      </c>
      <c r="I19" s="43">
        <f t="shared" si="3"/>
        <v>271696</v>
      </c>
      <c r="J19" s="43">
        <f t="shared" si="3"/>
        <v>307369</v>
      </c>
      <c r="K19" s="43">
        <f t="shared" si="3"/>
        <v>375606</v>
      </c>
      <c r="L19" s="43">
        <f t="shared" si="3"/>
        <v>391233</v>
      </c>
      <c r="M19" s="43">
        <f t="shared" si="3"/>
        <v>302350</v>
      </c>
      <c r="N19" s="43">
        <f t="shared" si="3"/>
        <v>303256</v>
      </c>
      <c r="O19" s="43">
        <f t="shared" si="3"/>
        <v>274301</v>
      </c>
      <c r="P19" s="43">
        <f t="shared" si="3"/>
        <v>223204</v>
      </c>
      <c r="Q19" s="43">
        <f t="shared" si="3"/>
        <v>3251311</v>
      </c>
      <c r="R19" s="28"/>
      <c r="S19" s="28"/>
      <c r="T19" s="43">
        <f t="shared" ref="T19:AE19" si="4">SUM(T16:T18)</f>
        <v>186347</v>
      </c>
      <c r="U19" s="43">
        <f t="shared" si="4"/>
        <v>349499</v>
      </c>
      <c r="V19" s="43">
        <f t="shared" si="4"/>
        <v>568535</v>
      </c>
      <c r="W19" s="43">
        <f t="shared" si="4"/>
        <v>802296</v>
      </c>
      <c r="X19" s="43">
        <f t="shared" si="4"/>
        <v>1073992</v>
      </c>
      <c r="Y19" s="43">
        <f t="shared" si="4"/>
        <v>1381361</v>
      </c>
      <c r="Z19" s="43">
        <f t="shared" si="4"/>
        <v>1756967</v>
      </c>
      <c r="AA19" s="43">
        <f t="shared" si="4"/>
        <v>2148200</v>
      </c>
      <c r="AB19" s="43">
        <f t="shared" si="4"/>
        <v>2450550</v>
      </c>
      <c r="AC19" s="43">
        <f t="shared" si="4"/>
        <v>2753806</v>
      </c>
      <c r="AD19" s="43">
        <f t="shared" si="4"/>
        <v>3028107</v>
      </c>
      <c r="AE19" s="43">
        <f t="shared" si="4"/>
        <v>3251311</v>
      </c>
      <c r="AF19" s="164"/>
      <c r="AG19" s="43">
        <f t="shared" si="0"/>
        <v>2148200</v>
      </c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</row>
    <row r="20" spans="1:5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63"/>
      <c r="AG20" s="43">
        <f t="shared" si="0"/>
        <v>0</v>
      </c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</row>
    <row r="21" spans="1:53" s="17" customFormat="1" ht="15.2" customHeight="1">
      <c r="A21" s="25">
        <v>2008</v>
      </c>
      <c r="B21" s="30" t="s">
        <v>62</v>
      </c>
      <c r="C21" s="30" t="s">
        <v>6</v>
      </c>
      <c r="E21" s="43">
        <v>190054</v>
      </c>
      <c r="F21" s="43">
        <v>175450</v>
      </c>
      <c r="G21" s="43">
        <v>218867</v>
      </c>
      <c r="H21" s="43">
        <v>227723</v>
      </c>
      <c r="I21" s="43">
        <v>278143</v>
      </c>
      <c r="J21" s="43">
        <v>289147</v>
      </c>
      <c r="K21" s="43">
        <v>363694</v>
      </c>
      <c r="L21" s="43">
        <v>412950</v>
      </c>
      <c r="M21" s="43">
        <v>275039</v>
      </c>
      <c r="N21" s="43">
        <v>258780</v>
      </c>
      <c r="O21" s="43">
        <v>219597</v>
      </c>
      <c r="P21" s="43">
        <v>191252</v>
      </c>
      <c r="Q21" s="43">
        <f>SUM(E21:P21)</f>
        <v>3100696</v>
      </c>
      <c r="R21" s="53"/>
      <c r="S21" s="53"/>
      <c r="T21" s="43">
        <f>SUM($E21:E21)</f>
        <v>190054</v>
      </c>
      <c r="U21" s="43">
        <f>SUM($E21:F21)</f>
        <v>365504</v>
      </c>
      <c r="V21" s="43">
        <f>SUM($E21:G21)</f>
        <v>584371</v>
      </c>
      <c r="W21" s="43">
        <f>SUM($E21:H21)</f>
        <v>812094</v>
      </c>
      <c r="X21" s="43">
        <f>SUM($E21:I21)</f>
        <v>1090237</v>
      </c>
      <c r="Y21" s="43">
        <f>SUM($E21:J21)</f>
        <v>1379384</v>
      </c>
      <c r="Z21" s="43">
        <f>SUM($E21:K21)</f>
        <v>1743078</v>
      </c>
      <c r="AA21" s="43">
        <f>SUM($E21:L21)</f>
        <v>2156028</v>
      </c>
      <c r="AB21" s="43">
        <f>SUM($E21:M21)</f>
        <v>2431067</v>
      </c>
      <c r="AC21" s="43">
        <f>SUM($E21:N21)</f>
        <v>2689847</v>
      </c>
      <c r="AD21" s="43">
        <f>SUM($E21:O21)</f>
        <v>2909444</v>
      </c>
      <c r="AE21" s="43">
        <f>SUM($E21:P21)</f>
        <v>3100696</v>
      </c>
      <c r="AF21" s="164"/>
      <c r="AG21" s="43">
        <f t="shared" si="0"/>
        <v>2156028</v>
      </c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</row>
    <row r="22" spans="1:53" s="17" customFormat="1" ht="15.2" customHeight="1">
      <c r="A22" s="25">
        <v>2008</v>
      </c>
      <c r="B22" s="30" t="s">
        <v>64</v>
      </c>
      <c r="C22" s="30" t="s">
        <v>7</v>
      </c>
      <c r="E22" s="43">
        <v>31</v>
      </c>
      <c r="F22" s="43">
        <v>14</v>
      </c>
      <c r="G22" s="43">
        <v>16</v>
      </c>
      <c r="H22" s="43">
        <v>10</v>
      </c>
      <c r="I22" s="43">
        <v>17</v>
      </c>
      <c r="J22" s="43">
        <v>17</v>
      </c>
      <c r="K22" s="43">
        <v>19</v>
      </c>
      <c r="L22" s="43">
        <v>19</v>
      </c>
      <c r="M22" s="43">
        <v>8</v>
      </c>
      <c r="N22" s="43">
        <v>6</v>
      </c>
      <c r="O22" s="43">
        <v>7</v>
      </c>
      <c r="P22" s="43">
        <v>10</v>
      </c>
      <c r="Q22" s="43">
        <f>SUM(E22:P22)</f>
        <v>174</v>
      </c>
      <c r="R22" s="28"/>
      <c r="S22" s="28"/>
      <c r="T22" s="43">
        <f>SUM($E22:E22)</f>
        <v>31</v>
      </c>
      <c r="U22" s="43">
        <f>SUM($E22:F22)</f>
        <v>45</v>
      </c>
      <c r="V22" s="43">
        <f>SUM($E22:G22)</f>
        <v>61</v>
      </c>
      <c r="W22" s="43">
        <f>SUM($E22:H22)</f>
        <v>71</v>
      </c>
      <c r="X22" s="43">
        <f>SUM($E22:I22)</f>
        <v>88</v>
      </c>
      <c r="Y22" s="43">
        <f>SUM($E22:J22)</f>
        <v>105</v>
      </c>
      <c r="Z22" s="43">
        <f>SUM($E22:K22)</f>
        <v>124</v>
      </c>
      <c r="AA22" s="43">
        <f>SUM($E22:L22)</f>
        <v>143</v>
      </c>
      <c r="AB22" s="43">
        <f>SUM($E22:M22)</f>
        <v>151</v>
      </c>
      <c r="AC22" s="43">
        <f>SUM($E22:N22)</f>
        <v>157</v>
      </c>
      <c r="AD22" s="43">
        <f>SUM($E22:O22)</f>
        <v>164</v>
      </c>
      <c r="AE22" s="43">
        <f>SUM($E22:P22)</f>
        <v>174</v>
      </c>
      <c r="AF22" s="164"/>
      <c r="AG22" s="43">
        <f t="shared" si="0"/>
        <v>143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</row>
    <row r="23" spans="1:53" s="17" customFormat="1" ht="15.2" customHeight="1">
      <c r="A23" s="25">
        <v>2008</v>
      </c>
      <c r="B23" s="30" t="s">
        <v>8</v>
      </c>
      <c r="C23" s="30" t="s">
        <v>8</v>
      </c>
      <c r="E23" s="43">
        <v>882</v>
      </c>
      <c r="F23" s="43">
        <v>838</v>
      </c>
      <c r="G23" s="43">
        <v>1180</v>
      </c>
      <c r="H23" s="43">
        <v>1972</v>
      </c>
      <c r="I23" s="43">
        <v>3358</v>
      </c>
      <c r="J23" s="43">
        <v>3914</v>
      </c>
      <c r="K23" s="43">
        <v>4174</v>
      </c>
      <c r="L23" s="43">
        <v>4522</v>
      </c>
      <c r="M23" s="43">
        <v>4066</v>
      </c>
      <c r="N23" s="43">
        <v>3502</v>
      </c>
      <c r="O23" s="43">
        <v>1558</v>
      </c>
      <c r="P23" s="43">
        <v>1326</v>
      </c>
      <c r="Q23" s="43">
        <f>SUM(E23:P23)</f>
        <v>31292</v>
      </c>
      <c r="R23" s="28"/>
      <c r="S23" s="28"/>
      <c r="T23" s="43">
        <f>SUM($E23:E23)</f>
        <v>882</v>
      </c>
      <c r="U23" s="43">
        <f>SUM($E23:F23)</f>
        <v>1720</v>
      </c>
      <c r="V23" s="43">
        <f>SUM($E23:G23)</f>
        <v>2900</v>
      </c>
      <c r="W23" s="43">
        <f>SUM($E23:H23)</f>
        <v>4872</v>
      </c>
      <c r="X23" s="43">
        <f>SUM($E23:I23)</f>
        <v>8230</v>
      </c>
      <c r="Y23" s="43">
        <f>SUM($E23:J23)</f>
        <v>12144</v>
      </c>
      <c r="Z23" s="43">
        <f>SUM($E23:K23)</f>
        <v>16318</v>
      </c>
      <c r="AA23" s="43">
        <f>SUM($E23:L23)</f>
        <v>20840</v>
      </c>
      <c r="AB23" s="43">
        <f>SUM($E23:M23)</f>
        <v>24906</v>
      </c>
      <c r="AC23" s="43">
        <f>SUM($E23:N23)</f>
        <v>28408</v>
      </c>
      <c r="AD23" s="43">
        <f>SUM($E23:O23)</f>
        <v>29966</v>
      </c>
      <c r="AE23" s="43">
        <f>SUM($E23:P23)</f>
        <v>31292</v>
      </c>
      <c r="AF23" s="164"/>
      <c r="AG23" s="43">
        <f t="shared" si="0"/>
        <v>20840</v>
      </c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</row>
    <row r="24" spans="1:5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190967</v>
      </c>
      <c r="F24" s="43">
        <f t="shared" si="5"/>
        <v>176302</v>
      </c>
      <c r="G24" s="43">
        <f t="shared" si="5"/>
        <v>220063</v>
      </c>
      <c r="H24" s="43">
        <f t="shared" si="5"/>
        <v>229705</v>
      </c>
      <c r="I24" s="43">
        <f t="shared" si="5"/>
        <v>281518</v>
      </c>
      <c r="J24" s="43">
        <f t="shared" si="5"/>
        <v>293078</v>
      </c>
      <c r="K24" s="43">
        <f t="shared" si="5"/>
        <v>367887</v>
      </c>
      <c r="L24" s="43">
        <f t="shared" si="5"/>
        <v>417491</v>
      </c>
      <c r="M24" s="43">
        <f t="shared" si="5"/>
        <v>279113</v>
      </c>
      <c r="N24" s="43">
        <f t="shared" si="5"/>
        <v>262288</v>
      </c>
      <c r="O24" s="43">
        <f t="shared" si="5"/>
        <v>221162</v>
      </c>
      <c r="P24" s="43">
        <f t="shared" si="5"/>
        <v>192588</v>
      </c>
      <c r="Q24" s="43">
        <f t="shared" si="5"/>
        <v>3132162</v>
      </c>
      <c r="R24" s="28"/>
      <c r="S24" s="28"/>
      <c r="T24" s="43">
        <f t="shared" ref="T24:AE24" si="6">SUM(T21:T23)</f>
        <v>190967</v>
      </c>
      <c r="U24" s="43">
        <f t="shared" si="6"/>
        <v>367269</v>
      </c>
      <c r="V24" s="43">
        <f t="shared" si="6"/>
        <v>587332</v>
      </c>
      <c r="W24" s="43">
        <f t="shared" si="6"/>
        <v>817037</v>
      </c>
      <c r="X24" s="43">
        <f t="shared" si="6"/>
        <v>1098555</v>
      </c>
      <c r="Y24" s="43">
        <f t="shared" si="6"/>
        <v>1391633</v>
      </c>
      <c r="Z24" s="43">
        <f t="shared" si="6"/>
        <v>1759520</v>
      </c>
      <c r="AA24" s="43">
        <f t="shared" si="6"/>
        <v>2177011</v>
      </c>
      <c r="AB24" s="43">
        <f t="shared" si="6"/>
        <v>2456124</v>
      </c>
      <c r="AC24" s="43">
        <f t="shared" si="6"/>
        <v>2718412</v>
      </c>
      <c r="AD24" s="43">
        <f t="shared" si="6"/>
        <v>2939574</v>
      </c>
      <c r="AE24" s="43">
        <f t="shared" si="6"/>
        <v>3132162</v>
      </c>
      <c r="AF24" s="164"/>
      <c r="AG24" s="43">
        <f t="shared" si="0"/>
        <v>2177011</v>
      </c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</row>
    <row r="25" spans="1:5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163"/>
      <c r="AG25" s="43">
        <f t="shared" si="0"/>
        <v>0</v>
      </c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</row>
    <row r="26" spans="1:53" s="17" customFormat="1" ht="15.2" customHeight="1">
      <c r="A26" s="25">
        <v>2009</v>
      </c>
      <c r="B26" s="30" t="s">
        <v>62</v>
      </c>
      <c r="C26" s="30" t="s">
        <v>6</v>
      </c>
      <c r="E26" s="43">
        <v>166484</v>
      </c>
      <c r="F26" s="43">
        <v>170376</v>
      </c>
      <c r="G26" s="43">
        <v>198725</v>
      </c>
      <c r="H26" s="43">
        <v>220396</v>
      </c>
      <c r="I26" s="43">
        <v>260952</v>
      </c>
      <c r="J26" s="43">
        <v>230749</v>
      </c>
      <c r="K26" s="43">
        <v>317180</v>
      </c>
      <c r="L26" s="43">
        <v>351811</v>
      </c>
      <c r="M26" s="43">
        <v>259811</v>
      </c>
      <c r="N26" s="43">
        <v>239504</v>
      </c>
      <c r="O26" s="43">
        <v>216663</v>
      </c>
      <c r="P26" s="43">
        <v>205958</v>
      </c>
      <c r="Q26" s="43">
        <f>SUM(E26:P26)</f>
        <v>2838609</v>
      </c>
      <c r="R26" s="53"/>
      <c r="S26" s="53"/>
      <c r="T26" s="43">
        <f>SUM($E26:E26)</f>
        <v>166484</v>
      </c>
      <c r="U26" s="43">
        <f>SUM($E26:F26)</f>
        <v>336860</v>
      </c>
      <c r="V26" s="43">
        <f>SUM($E26:G26)</f>
        <v>535585</v>
      </c>
      <c r="W26" s="43">
        <f>SUM($E26:H26)</f>
        <v>755981</v>
      </c>
      <c r="X26" s="43">
        <f>SUM($E26:I26)</f>
        <v>1016933</v>
      </c>
      <c r="Y26" s="43">
        <f>SUM($E26:J26)</f>
        <v>1247682</v>
      </c>
      <c r="Z26" s="43">
        <f>SUM($E26:K26)</f>
        <v>1564862</v>
      </c>
      <c r="AA26" s="43">
        <f>SUM($E26:L26)</f>
        <v>1916673</v>
      </c>
      <c r="AB26" s="43">
        <f>SUM($E26:M26)</f>
        <v>2176484</v>
      </c>
      <c r="AC26" s="43">
        <f>SUM($E26:N26)</f>
        <v>2415988</v>
      </c>
      <c r="AD26" s="43">
        <f>SUM($E26:O26)</f>
        <v>2632651</v>
      </c>
      <c r="AE26" s="43">
        <f>SUM($E26:P26)</f>
        <v>2838609</v>
      </c>
      <c r="AF26" s="164"/>
      <c r="AG26" s="43">
        <f t="shared" si="0"/>
        <v>1916673</v>
      </c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</row>
    <row r="27" spans="1:53" s="17" customFormat="1" ht="15.2" customHeight="1">
      <c r="A27" s="25">
        <v>2009</v>
      </c>
      <c r="B27" s="30" t="s">
        <v>64</v>
      </c>
      <c r="C27" s="30" t="s">
        <v>7</v>
      </c>
      <c r="E27" s="43">
        <v>3</v>
      </c>
      <c r="F27" s="43">
        <v>1</v>
      </c>
      <c r="G27" s="43">
        <v>11</v>
      </c>
      <c r="H27" s="43">
        <v>9</v>
      </c>
      <c r="I27" s="43">
        <v>10</v>
      </c>
      <c r="J27" s="43">
        <v>3</v>
      </c>
      <c r="K27" s="43">
        <v>9</v>
      </c>
      <c r="L27" s="43">
        <v>8</v>
      </c>
      <c r="M27" s="43">
        <v>5</v>
      </c>
      <c r="N27" s="43">
        <v>3</v>
      </c>
      <c r="O27" s="43">
        <v>6</v>
      </c>
      <c r="P27" s="43">
        <v>8</v>
      </c>
      <c r="Q27" s="43">
        <f>SUM(E27:P27)</f>
        <v>76</v>
      </c>
      <c r="R27" s="28"/>
      <c r="S27" s="28"/>
      <c r="T27" s="43">
        <f>SUM($E27:E27)</f>
        <v>3</v>
      </c>
      <c r="U27" s="43">
        <f>SUM($E27:F27)</f>
        <v>4</v>
      </c>
      <c r="V27" s="43">
        <f>SUM($E27:G27)</f>
        <v>15</v>
      </c>
      <c r="W27" s="43">
        <f>SUM($E27:H27)</f>
        <v>24</v>
      </c>
      <c r="X27" s="43">
        <f>SUM($E27:I27)</f>
        <v>34</v>
      </c>
      <c r="Y27" s="43">
        <f>SUM($E27:J27)</f>
        <v>37</v>
      </c>
      <c r="Z27" s="43">
        <f>SUM($E27:K27)</f>
        <v>46</v>
      </c>
      <c r="AA27" s="43">
        <f>SUM($E27:L27)</f>
        <v>54</v>
      </c>
      <c r="AB27" s="43">
        <f>SUM($E27:M27)</f>
        <v>59</v>
      </c>
      <c r="AC27" s="43">
        <f>SUM($E27:N27)</f>
        <v>62</v>
      </c>
      <c r="AD27" s="43">
        <f>SUM($E27:O27)</f>
        <v>68</v>
      </c>
      <c r="AE27" s="43">
        <f>SUM($E27:P27)</f>
        <v>76</v>
      </c>
      <c r="AF27" s="164"/>
      <c r="AG27" s="43">
        <f t="shared" si="0"/>
        <v>54</v>
      </c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</row>
    <row r="28" spans="1:53" s="17" customFormat="1" ht="15.2" customHeight="1">
      <c r="A28" s="25">
        <v>2009</v>
      </c>
      <c r="B28" s="30" t="s">
        <v>8</v>
      </c>
      <c r="C28" s="30" t="s">
        <v>8</v>
      </c>
      <c r="E28" s="43">
        <v>818</v>
      </c>
      <c r="F28" s="43">
        <v>694</v>
      </c>
      <c r="G28" s="43">
        <v>996</v>
      </c>
      <c r="H28" s="43">
        <v>1664</v>
      </c>
      <c r="I28" s="43">
        <v>2858</v>
      </c>
      <c r="J28" s="43">
        <v>2886</v>
      </c>
      <c r="K28" s="43">
        <v>3526</v>
      </c>
      <c r="L28" s="43">
        <v>1472</v>
      </c>
      <c r="M28" s="43">
        <v>3628</v>
      </c>
      <c r="N28" s="43">
        <v>2758</v>
      </c>
      <c r="O28" s="43">
        <v>1342</v>
      </c>
      <c r="P28" s="43">
        <v>1040</v>
      </c>
      <c r="Q28" s="43">
        <f>SUM(E28:P28)</f>
        <v>23682</v>
      </c>
      <c r="R28" s="28"/>
      <c r="S28" s="28"/>
      <c r="T28" s="43">
        <f>SUM($E28:E28)</f>
        <v>818</v>
      </c>
      <c r="U28" s="43">
        <f>SUM($E28:F28)</f>
        <v>1512</v>
      </c>
      <c r="V28" s="43">
        <f>SUM($E28:G28)</f>
        <v>2508</v>
      </c>
      <c r="W28" s="43">
        <f>SUM($E28:H28)</f>
        <v>4172</v>
      </c>
      <c r="X28" s="43">
        <f>SUM($E28:I28)</f>
        <v>7030</v>
      </c>
      <c r="Y28" s="43">
        <f>SUM($E28:J28)</f>
        <v>9916</v>
      </c>
      <c r="Z28" s="43">
        <f>SUM($E28:K28)</f>
        <v>13442</v>
      </c>
      <c r="AA28" s="43">
        <f>SUM($E28:L28)</f>
        <v>14914</v>
      </c>
      <c r="AB28" s="43">
        <f>SUM($E28:M28)</f>
        <v>18542</v>
      </c>
      <c r="AC28" s="43">
        <f>SUM($E28:N28)</f>
        <v>21300</v>
      </c>
      <c r="AD28" s="43">
        <f>SUM($E28:O28)</f>
        <v>22642</v>
      </c>
      <c r="AE28" s="43">
        <f>SUM($E28:P28)</f>
        <v>23682</v>
      </c>
      <c r="AF28" s="164"/>
      <c r="AG28" s="43">
        <f t="shared" si="0"/>
        <v>14914</v>
      </c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</row>
    <row r="29" spans="1:5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167305</v>
      </c>
      <c r="F29" s="43">
        <f t="shared" si="7"/>
        <v>171071</v>
      </c>
      <c r="G29" s="43">
        <f t="shared" si="7"/>
        <v>199732</v>
      </c>
      <c r="H29" s="43">
        <f t="shared" si="7"/>
        <v>222069</v>
      </c>
      <c r="I29" s="43">
        <f t="shared" si="7"/>
        <v>263820</v>
      </c>
      <c r="J29" s="43">
        <f t="shared" si="7"/>
        <v>233638</v>
      </c>
      <c r="K29" s="43">
        <f t="shared" si="7"/>
        <v>320715</v>
      </c>
      <c r="L29" s="43">
        <f t="shared" si="7"/>
        <v>353291</v>
      </c>
      <c r="M29" s="43">
        <f t="shared" si="7"/>
        <v>263444</v>
      </c>
      <c r="N29" s="43">
        <f t="shared" si="7"/>
        <v>242265</v>
      </c>
      <c r="O29" s="43">
        <f t="shared" si="7"/>
        <v>218011</v>
      </c>
      <c r="P29" s="43">
        <f t="shared" si="7"/>
        <v>207006</v>
      </c>
      <c r="Q29" s="43">
        <f t="shared" si="7"/>
        <v>2862367</v>
      </c>
      <c r="R29" s="28"/>
      <c r="S29" s="28"/>
      <c r="T29" s="43">
        <f t="shared" ref="T29:AE29" si="8">SUM(T26:T28)</f>
        <v>167305</v>
      </c>
      <c r="U29" s="43">
        <f t="shared" si="8"/>
        <v>338376</v>
      </c>
      <c r="V29" s="43">
        <f t="shared" si="8"/>
        <v>538108</v>
      </c>
      <c r="W29" s="43">
        <f t="shared" si="8"/>
        <v>760177</v>
      </c>
      <c r="X29" s="43">
        <f t="shared" si="8"/>
        <v>1023997</v>
      </c>
      <c r="Y29" s="43">
        <f t="shared" si="8"/>
        <v>1257635</v>
      </c>
      <c r="Z29" s="43">
        <f t="shared" si="8"/>
        <v>1578350</v>
      </c>
      <c r="AA29" s="43">
        <f t="shared" si="8"/>
        <v>1931641</v>
      </c>
      <c r="AB29" s="43">
        <f t="shared" si="8"/>
        <v>2195085</v>
      </c>
      <c r="AC29" s="43">
        <f t="shared" si="8"/>
        <v>2437350</v>
      </c>
      <c r="AD29" s="43">
        <f t="shared" si="8"/>
        <v>2655361</v>
      </c>
      <c r="AE29" s="43">
        <f t="shared" si="8"/>
        <v>2862367</v>
      </c>
      <c r="AF29" s="164"/>
      <c r="AG29" s="43">
        <f t="shared" si="0"/>
        <v>1931641</v>
      </c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</row>
    <row r="30" spans="1:5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163"/>
      <c r="AG30" s="43">
        <f t="shared" si="0"/>
        <v>0</v>
      </c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</row>
    <row r="31" spans="1:53" s="17" customFormat="1" ht="15.2" customHeight="1">
      <c r="A31" s="25">
        <v>2010</v>
      </c>
      <c r="B31" s="30" t="s">
        <v>62</v>
      </c>
      <c r="C31" s="30" t="s">
        <v>6</v>
      </c>
      <c r="E31" s="43">
        <v>165185</v>
      </c>
      <c r="F31" s="43">
        <v>156613</v>
      </c>
      <c r="G31" s="43">
        <v>210590</v>
      </c>
      <c r="H31" s="43">
        <v>232730</v>
      </c>
      <c r="I31" s="43">
        <v>257383</v>
      </c>
      <c r="J31" s="43">
        <v>263669</v>
      </c>
      <c r="K31" s="43">
        <v>362243</v>
      </c>
      <c r="L31" s="43">
        <v>370836</v>
      </c>
      <c r="M31" s="43">
        <v>276237</v>
      </c>
      <c r="N31" s="43">
        <v>271165</v>
      </c>
      <c r="O31" s="43">
        <v>242469</v>
      </c>
      <c r="P31" s="43">
        <v>242961</v>
      </c>
      <c r="Q31" s="43">
        <f>SUM(E31:P31)</f>
        <v>3052081</v>
      </c>
      <c r="R31" s="53"/>
      <c r="S31" s="53"/>
      <c r="T31" s="43">
        <f>SUM($E31:E31)</f>
        <v>165185</v>
      </c>
      <c r="U31" s="43">
        <f>SUM($E31:F31)</f>
        <v>321798</v>
      </c>
      <c r="V31" s="43">
        <f>SUM($E31:G31)</f>
        <v>532388</v>
      </c>
      <c r="W31" s="43">
        <f>SUM($E31:H31)</f>
        <v>765118</v>
      </c>
      <c r="X31" s="43">
        <f>SUM($E31:I31)</f>
        <v>1022501</v>
      </c>
      <c r="Y31" s="43">
        <f>SUM($E31:J31)</f>
        <v>1286170</v>
      </c>
      <c r="Z31" s="43">
        <f>SUM($E31:K31)</f>
        <v>1648413</v>
      </c>
      <c r="AA31" s="43">
        <f>SUM($E31:L31)</f>
        <v>2019249</v>
      </c>
      <c r="AB31" s="43">
        <f>SUM($E31:M31)</f>
        <v>2295486</v>
      </c>
      <c r="AC31" s="43">
        <f>SUM($E31:N31)</f>
        <v>2566651</v>
      </c>
      <c r="AD31" s="43">
        <f>SUM($E31:O31)</f>
        <v>2809120</v>
      </c>
      <c r="AE31" s="43">
        <f>SUM($E31:P31)</f>
        <v>3052081</v>
      </c>
      <c r="AF31" s="164"/>
      <c r="AG31" s="43">
        <f t="shared" si="0"/>
        <v>2019249</v>
      </c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</row>
    <row r="32" spans="1:53" s="17" customFormat="1" ht="15.2" customHeight="1">
      <c r="A32" s="25">
        <v>2010</v>
      </c>
      <c r="B32" s="30" t="s">
        <v>64</v>
      </c>
      <c r="C32" s="30" t="s">
        <v>7</v>
      </c>
      <c r="E32" s="43">
        <v>7</v>
      </c>
      <c r="F32" s="43">
        <v>4</v>
      </c>
      <c r="G32" s="43">
        <v>13</v>
      </c>
      <c r="H32" s="43">
        <v>4</v>
      </c>
      <c r="I32" s="43">
        <v>12</v>
      </c>
      <c r="J32" s="43">
        <v>11</v>
      </c>
      <c r="K32" s="43">
        <v>8</v>
      </c>
      <c r="L32" s="43">
        <v>17</v>
      </c>
      <c r="M32" s="43">
        <v>12</v>
      </c>
      <c r="N32" s="43">
        <v>7</v>
      </c>
      <c r="O32" s="43">
        <v>14</v>
      </c>
      <c r="P32" s="43">
        <v>13</v>
      </c>
      <c r="Q32" s="43">
        <f>SUM(E32:P32)</f>
        <v>122</v>
      </c>
      <c r="R32" s="28"/>
      <c r="S32" s="28"/>
      <c r="T32" s="43">
        <f>SUM($E32:E32)</f>
        <v>7</v>
      </c>
      <c r="U32" s="43">
        <f>SUM($E32:F32)</f>
        <v>11</v>
      </c>
      <c r="V32" s="43">
        <f>SUM($E32:G32)</f>
        <v>24</v>
      </c>
      <c r="W32" s="43">
        <f>SUM($E32:H32)</f>
        <v>28</v>
      </c>
      <c r="X32" s="43">
        <f>SUM($E32:I32)</f>
        <v>40</v>
      </c>
      <c r="Y32" s="43">
        <f>SUM($E32:J32)</f>
        <v>51</v>
      </c>
      <c r="Z32" s="43">
        <f>SUM($E32:K32)</f>
        <v>59</v>
      </c>
      <c r="AA32" s="43">
        <f>SUM($E32:L32)</f>
        <v>76</v>
      </c>
      <c r="AB32" s="43">
        <f>SUM($E32:M32)</f>
        <v>88</v>
      </c>
      <c r="AC32" s="43">
        <f>SUM($E32:N32)</f>
        <v>95</v>
      </c>
      <c r="AD32" s="43">
        <f>SUM($E32:O32)</f>
        <v>109</v>
      </c>
      <c r="AE32" s="43">
        <f>SUM($E32:P32)</f>
        <v>122</v>
      </c>
      <c r="AF32" s="164"/>
      <c r="AG32" s="43">
        <f t="shared" si="0"/>
        <v>76</v>
      </c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</row>
    <row r="33" spans="1:53" s="17" customFormat="1" ht="15.2" customHeight="1">
      <c r="A33" s="25">
        <v>2010</v>
      </c>
      <c r="B33" s="30" t="s">
        <v>8</v>
      </c>
      <c r="C33" s="30" t="s">
        <v>8</v>
      </c>
      <c r="E33" s="43">
        <v>638</v>
      </c>
      <c r="F33" s="43">
        <v>536</v>
      </c>
      <c r="G33" s="43">
        <v>980</v>
      </c>
      <c r="H33" s="43">
        <v>1730</v>
      </c>
      <c r="I33" s="43">
        <v>3184</v>
      </c>
      <c r="J33" s="43">
        <v>3384</v>
      </c>
      <c r="K33" s="43">
        <v>3758</v>
      </c>
      <c r="L33" s="43">
        <v>3834</v>
      </c>
      <c r="M33" s="43">
        <v>3696</v>
      </c>
      <c r="N33" s="43">
        <v>3018</v>
      </c>
      <c r="O33" s="43">
        <v>1616</v>
      </c>
      <c r="P33" s="43">
        <v>1076</v>
      </c>
      <c r="Q33" s="43">
        <f>SUM(E33:P33)</f>
        <v>27450</v>
      </c>
      <c r="R33" s="28"/>
      <c r="S33" s="28"/>
      <c r="T33" s="43">
        <f>SUM($E33:E33)</f>
        <v>638</v>
      </c>
      <c r="U33" s="43">
        <f>SUM($E33:F33)</f>
        <v>1174</v>
      </c>
      <c r="V33" s="43">
        <f>SUM($E33:G33)</f>
        <v>2154</v>
      </c>
      <c r="W33" s="43">
        <f>SUM($E33:H33)</f>
        <v>3884</v>
      </c>
      <c r="X33" s="43">
        <f>SUM($E33:I33)</f>
        <v>7068</v>
      </c>
      <c r="Y33" s="43">
        <f>SUM($E33:J33)</f>
        <v>10452</v>
      </c>
      <c r="Z33" s="43">
        <f>SUM($E33:K33)</f>
        <v>14210</v>
      </c>
      <c r="AA33" s="43">
        <f>SUM($E33:L33)</f>
        <v>18044</v>
      </c>
      <c r="AB33" s="43">
        <f>SUM($E33:M33)</f>
        <v>21740</v>
      </c>
      <c r="AC33" s="43">
        <f>SUM($E33:N33)</f>
        <v>24758</v>
      </c>
      <c r="AD33" s="43">
        <f>SUM($E33:O33)</f>
        <v>26374</v>
      </c>
      <c r="AE33" s="43">
        <f>SUM($E33:P33)</f>
        <v>27450</v>
      </c>
      <c r="AF33" s="164"/>
      <c r="AG33" s="43">
        <f t="shared" si="0"/>
        <v>18044</v>
      </c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</row>
    <row r="34" spans="1:5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165830</v>
      </c>
      <c r="F34" s="43">
        <f t="shared" si="9"/>
        <v>157153</v>
      </c>
      <c r="G34" s="43">
        <f t="shared" si="9"/>
        <v>211583</v>
      </c>
      <c r="H34" s="43">
        <f t="shared" si="9"/>
        <v>234464</v>
      </c>
      <c r="I34" s="43">
        <f t="shared" si="9"/>
        <v>260579</v>
      </c>
      <c r="J34" s="43">
        <f t="shared" si="9"/>
        <v>267064</v>
      </c>
      <c r="K34" s="43">
        <f t="shared" si="9"/>
        <v>366009</v>
      </c>
      <c r="L34" s="43">
        <f t="shared" si="9"/>
        <v>374687</v>
      </c>
      <c r="M34" s="43">
        <f t="shared" si="9"/>
        <v>279945</v>
      </c>
      <c r="N34" s="43">
        <f t="shared" si="9"/>
        <v>274190</v>
      </c>
      <c r="O34" s="43">
        <f t="shared" si="9"/>
        <v>244099</v>
      </c>
      <c r="P34" s="43">
        <f t="shared" si="9"/>
        <v>244050</v>
      </c>
      <c r="Q34" s="43">
        <f t="shared" si="9"/>
        <v>3079653</v>
      </c>
      <c r="R34" s="28"/>
      <c r="S34" s="28"/>
      <c r="T34" s="43">
        <f t="shared" ref="T34:AE34" si="10">SUM(T31:T33)</f>
        <v>165830</v>
      </c>
      <c r="U34" s="43">
        <f t="shared" si="10"/>
        <v>322983</v>
      </c>
      <c r="V34" s="43">
        <f t="shared" si="10"/>
        <v>534566</v>
      </c>
      <c r="W34" s="43">
        <f t="shared" si="10"/>
        <v>769030</v>
      </c>
      <c r="X34" s="43">
        <f t="shared" si="10"/>
        <v>1029609</v>
      </c>
      <c r="Y34" s="43">
        <f t="shared" si="10"/>
        <v>1296673</v>
      </c>
      <c r="Z34" s="43">
        <f t="shared" si="10"/>
        <v>1662682</v>
      </c>
      <c r="AA34" s="43">
        <f t="shared" si="10"/>
        <v>2037369</v>
      </c>
      <c r="AB34" s="43">
        <f t="shared" si="10"/>
        <v>2317314</v>
      </c>
      <c r="AC34" s="43">
        <f t="shared" si="10"/>
        <v>2591504</v>
      </c>
      <c r="AD34" s="43">
        <f t="shared" si="10"/>
        <v>2835603</v>
      </c>
      <c r="AE34" s="43">
        <f t="shared" si="10"/>
        <v>3079653</v>
      </c>
      <c r="AF34" s="164"/>
      <c r="AG34" s="43">
        <f t="shared" si="0"/>
        <v>2037369</v>
      </c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</row>
    <row r="35" spans="1:5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163"/>
      <c r="AG35" s="43">
        <f t="shared" si="0"/>
        <v>0</v>
      </c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</row>
    <row r="36" spans="1:53" s="17" customFormat="1" ht="15.2" customHeight="1">
      <c r="A36" s="25">
        <v>2011</v>
      </c>
      <c r="B36" s="30" t="s">
        <v>62</v>
      </c>
      <c r="C36" s="30" t="s">
        <v>6</v>
      </c>
      <c r="E36" s="43">
        <v>193078</v>
      </c>
      <c r="F36" s="43">
        <v>186737</v>
      </c>
      <c r="G36" s="43">
        <v>233613</v>
      </c>
      <c r="H36" s="43">
        <v>272539</v>
      </c>
      <c r="I36" s="43">
        <v>299098</v>
      </c>
      <c r="J36" s="43">
        <v>318630</v>
      </c>
      <c r="K36" s="43">
        <v>405079</v>
      </c>
      <c r="L36" s="43">
        <v>407615</v>
      </c>
      <c r="M36" s="43">
        <v>312091</v>
      </c>
      <c r="N36" s="43">
        <v>292281</v>
      </c>
      <c r="O36" s="43">
        <v>267374</v>
      </c>
      <c r="P36" s="43">
        <v>273144</v>
      </c>
      <c r="Q36" s="43">
        <f>SUM(E36:P36)</f>
        <v>3461279</v>
      </c>
      <c r="R36" s="53"/>
      <c r="S36" s="53"/>
      <c r="T36" s="43">
        <f>SUM($E36:E36)</f>
        <v>193078</v>
      </c>
      <c r="U36" s="43">
        <f>SUM($E36:F36)</f>
        <v>379815</v>
      </c>
      <c r="V36" s="43">
        <f>SUM($E36:G36)</f>
        <v>613428</v>
      </c>
      <c r="W36" s="43">
        <f>SUM($E36:H36)</f>
        <v>885967</v>
      </c>
      <c r="X36" s="43">
        <f>SUM($E36:I36)</f>
        <v>1185065</v>
      </c>
      <c r="Y36" s="43">
        <f>SUM($E36:J36)</f>
        <v>1503695</v>
      </c>
      <c r="Z36" s="43">
        <f>SUM($E36:K36)</f>
        <v>1908774</v>
      </c>
      <c r="AA36" s="43">
        <f>SUM($E36:L36)</f>
        <v>2316389</v>
      </c>
      <c r="AB36" s="43">
        <f>SUM($E36:M36)</f>
        <v>2628480</v>
      </c>
      <c r="AC36" s="43">
        <f>SUM($E36:N36)</f>
        <v>2920761</v>
      </c>
      <c r="AD36" s="43">
        <f>SUM($E36:O36)</f>
        <v>3188135</v>
      </c>
      <c r="AE36" s="43">
        <f>SUM($E36:P36)</f>
        <v>3461279</v>
      </c>
      <c r="AF36" s="164"/>
      <c r="AG36" s="43">
        <f t="shared" si="0"/>
        <v>2316389</v>
      </c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</row>
    <row r="37" spans="1:53" s="17" customFormat="1" ht="15.2" customHeight="1">
      <c r="A37" s="25">
        <v>2011</v>
      </c>
      <c r="B37" s="30" t="s">
        <v>64</v>
      </c>
      <c r="C37" s="30" t="s">
        <v>7</v>
      </c>
      <c r="E37" s="43">
        <v>7</v>
      </c>
      <c r="F37" s="43">
        <v>4</v>
      </c>
      <c r="G37" s="43">
        <v>9</v>
      </c>
      <c r="H37" s="43">
        <v>9</v>
      </c>
      <c r="I37" s="43">
        <v>13</v>
      </c>
      <c r="J37" s="43">
        <v>13</v>
      </c>
      <c r="K37" s="43">
        <v>12</v>
      </c>
      <c r="L37" s="43">
        <v>10</v>
      </c>
      <c r="M37" s="43">
        <v>16</v>
      </c>
      <c r="N37" s="43">
        <v>11</v>
      </c>
      <c r="O37" s="43">
        <v>13</v>
      </c>
      <c r="P37" s="43">
        <v>13</v>
      </c>
      <c r="Q37" s="43">
        <f>SUM(E37:P37)</f>
        <v>130</v>
      </c>
      <c r="R37" s="28"/>
      <c r="S37" s="28"/>
      <c r="T37" s="43">
        <f>SUM($E37:E37)</f>
        <v>7</v>
      </c>
      <c r="U37" s="43">
        <f>SUM($E37:F37)</f>
        <v>11</v>
      </c>
      <c r="V37" s="43">
        <f>SUM($E37:G37)</f>
        <v>20</v>
      </c>
      <c r="W37" s="43">
        <f>SUM($E37:H37)</f>
        <v>29</v>
      </c>
      <c r="X37" s="43">
        <f>SUM($E37:I37)</f>
        <v>42</v>
      </c>
      <c r="Y37" s="43">
        <f>SUM($E37:J37)</f>
        <v>55</v>
      </c>
      <c r="Z37" s="43">
        <f>SUM($E37:K37)</f>
        <v>67</v>
      </c>
      <c r="AA37" s="43">
        <f>SUM($E37:L37)</f>
        <v>77</v>
      </c>
      <c r="AB37" s="43">
        <f>SUM($E37:M37)</f>
        <v>93</v>
      </c>
      <c r="AC37" s="43">
        <f>SUM($E37:N37)</f>
        <v>104</v>
      </c>
      <c r="AD37" s="43">
        <f>SUM($E37:O37)</f>
        <v>117</v>
      </c>
      <c r="AE37" s="43">
        <f>SUM($E37:P37)</f>
        <v>130</v>
      </c>
      <c r="AF37" s="164"/>
      <c r="AG37" s="43">
        <f t="shared" si="0"/>
        <v>77</v>
      </c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</row>
    <row r="38" spans="1:53" s="17" customFormat="1" ht="15.2" customHeight="1">
      <c r="A38" s="25">
        <v>2011</v>
      </c>
      <c r="B38" s="30" t="s">
        <v>8</v>
      </c>
      <c r="C38" s="30" t="s">
        <v>8</v>
      </c>
      <c r="E38" s="43">
        <v>748</v>
      </c>
      <c r="F38" s="43">
        <v>712</v>
      </c>
      <c r="G38" s="43">
        <v>1038</v>
      </c>
      <c r="H38" s="43">
        <v>1776</v>
      </c>
      <c r="I38" s="43">
        <v>3194</v>
      </c>
      <c r="J38" s="43">
        <v>3702</v>
      </c>
      <c r="K38" s="43">
        <v>3714</v>
      </c>
      <c r="L38" s="43">
        <v>3580</v>
      </c>
      <c r="M38" s="43">
        <v>3704</v>
      </c>
      <c r="N38" s="43">
        <v>2970</v>
      </c>
      <c r="O38" s="43">
        <v>1350</v>
      </c>
      <c r="P38" s="43">
        <v>1090</v>
      </c>
      <c r="Q38" s="43">
        <f>SUM(E38:P38)</f>
        <v>27578</v>
      </c>
      <c r="R38" s="28"/>
      <c r="S38" s="28"/>
      <c r="T38" s="43">
        <f>SUM($E38:E38)</f>
        <v>748</v>
      </c>
      <c r="U38" s="43">
        <f>SUM($E38:F38)</f>
        <v>1460</v>
      </c>
      <c r="V38" s="43">
        <f>SUM($E38:G38)</f>
        <v>2498</v>
      </c>
      <c r="W38" s="43">
        <f>SUM($E38:H38)</f>
        <v>4274</v>
      </c>
      <c r="X38" s="43">
        <f>SUM($E38:I38)</f>
        <v>7468</v>
      </c>
      <c r="Y38" s="43">
        <f>SUM($E38:J38)</f>
        <v>11170</v>
      </c>
      <c r="Z38" s="43">
        <f>SUM($E38:K38)</f>
        <v>14884</v>
      </c>
      <c r="AA38" s="43">
        <f>SUM($E38:L38)</f>
        <v>18464</v>
      </c>
      <c r="AB38" s="43">
        <f>SUM($E38:M38)</f>
        <v>22168</v>
      </c>
      <c r="AC38" s="43">
        <f>SUM($E38:N38)</f>
        <v>25138</v>
      </c>
      <c r="AD38" s="43">
        <f>SUM($E38:O38)</f>
        <v>26488</v>
      </c>
      <c r="AE38" s="43">
        <f>SUM($E38:P38)</f>
        <v>27578</v>
      </c>
      <c r="AF38" s="164"/>
      <c r="AG38" s="43">
        <f t="shared" si="0"/>
        <v>18464</v>
      </c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</row>
    <row r="39" spans="1:5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193833</v>
      </c>
      <c r="F39" s="43">
        <f t="shared" si="11"/>
        <v>187453</v>
      </c>
      <c r="G39" s="43">
        <f t="shared" si="11"/>
        <v>234660</v>
      </c>
      <c r="H39" s="43">
        <f t="shared" si="11"/>
        <v>274324</v>
      </c>
      <c r="I39" s="43">
        <f t="shared" si="11"/>
        <v>302305</v>
      </c>
      <c r="J39" s="43">
        <f t="shared" si="11"/>
        <v>322345</v>
      </c>
      <c r="K39" s="43">
        <f t="shared" si="11"/>
        <v>408805</v>
      </c>
      <c r="L39" s="43">
        <f t="shared" si="11"/>
        <v>411205</v>
      </c>
      <c r="M39" s="43">
        <f t="shared" si="11"/>
        <v>315811</v>
      </c>
      <c r="N39" s="43">
        <f t="shared" si="11"/>
        <v>295262</v>
      </c>
      <c r="O39" s="43">
        <f t="shared" si="11"/>
        <v>268737</v>
      </c>
      <c r="P39" s="43">
        <f t="shared" si="11"/>
        <v>274247</v>
      </c>
      <c r="Q39" s="43">
        <f t="shared" si="11"/>
        <v>3488987</v>
      </c>
      <c r="R39" s="28"/>
      <c r="S39" s="28"/>
      <c r="T39" s="43">
        <f t="shared" ref="T39:AE39" si="12">SUM(T36:T38)</f>
        <v>193833</v>
      </c>
      <c r="U39" s="43">
        <f t="shared" si="12"/>
        <v>381286</v>
      </c>
      <c r="V39" s="43">
        <f t="shared" si="12"/>
        <v>615946</v>
      </c>
      <c r="W39" s="43">
        <f t="shared" si="12"/>
        <v>890270</v>
      </c>
      <c r="X39" s="43">
        <f t="shared" si="12"/>
        <v>1192575</v>
      </c>
      <c r="Y39" s="43">
        <f t="shared" si="12"/>
        <v>1514920</v>
      </c>
      <c r="Z39" s="43">
        <f t="shared" si="12"/>
        <v>1923725</v>
      </c>
      <c r="AA39" s="43">
        <f t="shared" si="12"/>
        <v>2334930</v>
      </c>
      <c r="AB39" s="43">
        <f t="shared" si="12"/>
        <v>2650741</v>
      </c>
      <c r="AC39" s="43">
        <f t="shared" si="12"/>
        <v>2946003</v>
      </c>
      <c r="AD39" s="43">
        <f t="shared" si="12"/>
        <v>3214740</v>
      </c>
      <c r="AE39" s="43">
        <f t="shared" si="12"/>
        <v>3488987</v>
      </c>
      <c r="AF39" s="164"/>
      <c r="AG39" s="43">
        <f t="shared" si="0"/>
        <v>2334930</v>
      </c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</row>
    <row r="40" spans="1:5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163"/>
      <c r="AG40" s="43">
        <f t="shared" si="0"/>
        <v>0</v>
      </c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</row>
    <row r="41" spans="1:53" s="17" customFormat="1" ht="15.2" customHeight="1">
      <c r="A41" s="25">
        <v>2012</v>
      </c>
      <c r="B41" s="30" t="s">
        <v>62</v>
      </c>
      <c r="C41" s="30" t="s">
        <v>6</v>
      </c>
      <c r="E41" s="43">
        <v>215914</v>
      </c>
      <c r="F41" s="43">
        <v>221712</v>
      </c>
      <c r="G41" s="43">
        <v>274935</v>
      </c>
      <c r="H41" s="43">
        <v>287878</v>
      </c>
      <c r="I41" s="43">
        <v>304867</v>
      </c>
      <c r="J41" s="43">
        <v>324098</v>
      </c>
      <c r="K41" s="43">
        <v>397002</v>
      </c>
      <c r="L41" s="43">
        <v>440210</v>
      </c>
      <c r="M41" s="43">
        <v>327170</v>
      </c>
      <c r="N41" s="43">
        <v>296124</v>
      </c>
      <c r="O41" s="43">
        <v>275457</v>
      </c>
      <c r="P41" s="43">
        <v>269382</v>
      </c>
      <c r="Q41" s="43">
        <f>SUM(E41:P41)</f>
        <v>3634749</v>
      </c>
      <c r="R41" s="53"/>
      <c r="S41" s="53"/>
      <c r="T41" s="43">
        <f>SUM($E41:E41)</f>
        <v>215914</v>
      </c>
      <c r="U41" s="43">
        <f>SUM($E41:F41)</f>
        <v>437626</v>
      </c>
      <c r="V41" s="43">
        <f>SUM($E41:G41)</f>
        <v>712561</v>
      </c>
      <c r="W41" s="43">
        <f>SUM($E41:H41)</f>
        <v>1000439</v>
      </c>
      <c r="X41" s="43">
        <f>SUM($E41:I41)</f>
        <v>1305306</v>
      </c>
      <c r="Y41" s="43">
        <f>SUM($E41:J41)</f>
        <v>1629404</v>
      </c>
      <c r="Z41" s="43">
        <f>SUM($E41:K41)</f>
        <v>2026406</v>
      </c>
      <c r="AA41" s="43">
        <f>SUM($E41:L41)</f>
        <v>2466616</v>
      </c>
      <c r="AB41" s="43">
        <f>SUM($E41:M41)</f>
        <v>2793786</v>
      </c>
      <c r="AC41" s="43">
        <f>SUM($E41:N41)</f>
        <v>3089910</v>
      </c>
      <c r="AD41" s="43">
        <f>SUM($E41:O41)</f>
        <v>3365367</v>
      </c>
      <c r="AE41" s="43">
        <f>SUM($E41:P41)</f>
        <v>3634749</v>
      </c>
      <c r="AF41" s="164"/>
      <c r="AG41" s="43">
        <f t="shared" si="0"/>
        <v>2466616</v>
      </c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</row>
    <row r="42" spans="1:53" s="17" customFormat="1" ht="15.2" customHeight="1">
      <c r="A42" s="25">
        <v>2012</v>
      </c>
      <c r="B42" s="30" t="s">
        <v>64</v>
      </c>
      <c r="C42" s="30" t="s">
        <v>7</v>
      </c>
      <c r="E42" s="43">
        <v>10</v>
      </c>
      <c r="F42" s="43">
        <v>11</v>
      </c>
      <c r="G42" s="43">
        <v>9</v>
      </c>
      <c r="H42" s="43">
        <v>7</v>
      </c>
      <c r="I42" s="43">
        <v>8</v>
      </c>
      <c r="J42" s="43">
        <v>4</v>
      </c>
      <c r="K42" s="43">
        <v>21</v>
      </c>
      <c r="L42" s="43">
        <v>22</v>
      </c>
      <c r="M42" s="43">
        <v>6</v>
      </c>
      <c r="N42" s="43">
        <v>12</v>
      </c>
      <c r="O42" s="43">
        <v>11</v>
      </c>
      <c r="P42" s="43">
        <v>12</v>
      </c>
      <c r="Q42" s="43">
        <f>SUM(E42:P42)</f>
        <v>133</v>
      </c>
      <c r="R42" s="28"/>
      <c r="S42" s="28"/>
      <c r="T42" s="43">
        <f>SUM($E42:E42)</f>
        <v>10</v>
      </c>
      <c r="U42" s="43">
        <f>SUM($E42:F42)</f>
        <v>21</v>
      </c>
      <c r="V42" s="43">
        <f>SUM($E42:G42)</f>
        <v>30</v>
      </c>
      <c r="W42" s="43">
        <f>SUM($E42:H42)</f>
        <v>37</v>
      </c>
      <c r="X42" s="43">
        <f>SUM($E42:I42)</f>
        <v>45</v>
      </c>
      <c r="Y42" s="43">
        <f>SUM($E42:J42)</f>
        <v>49</v>
      </c>
      <c r="Z42" s="43">
        <f>SUM($E42:K42)</f>
        <v>70</v>
      </c>
      <c r="AA42" s="43">
        <f>SUM($E42:L42)</f>
        <v>92</v>
      </c>
      <c r="AB42" s="43">
        <f>SUM($E42:M42)</f>
        <v>98</v>
      </c>
      <c r="AC42" s="43">
        <f>SUM($E42:N42)</f>
        <v>110</v>
      </c>
      <c r="AD42" s="43">
        <f>SUM($E42:O42)</f>
        <v>121</v>
      </c>
      <c r="AE42" s="43">
        <f>SUM($E42:P42)</f>
        <v>133</v>
      </c>
      <c r="AF42" s="164"/>
      <c r="AG42" s="43">
        <f t="shared" si="0"/>
        <v>92</v>
      </c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</row>
    <row r="43" spans="1:53" s="17" customFormat="1" ht="15.2" customHeight="1">
      <c r="A43" s="25">
        <v>2012</v>
      </c>
      <c r="B43" s="30" t="s">
        <v>8</v>
      </c>
      <c r="C43" s="30" t="s">
        <v>8</v>
      </c>
      <c r="E43" s="43">
        <v>792</v>
      </c>
      <c r="F43" s="43">
        <v>752</v>
      </c>
      <c r="G43" s="43">
        <v>1056</v>
      </c>
      <c r="H43" s="43">
        <v>1842</v>
      </c>
      <c r="I43" s="43">
        <v>3138</v>
      </c>
      <c r="J43" s="43">
        <v>3590</v>
      </c>
      <c r="K43" s="43">
        <v>3822</v>
      </c>
      <c r="L43" s="43">
        <v>3724</v>
      </c>
      <c r="M43" s="43">
        <v>3674</v>
      </c>
      <c r="N43" s="43">
        <v>3138</v>
      </c>
      <c r="O43" s="43">
        <v>1250</v>
      </c>
      <c r="P43" s="43">
        <v>1114</v>
      </c>
      <c r="Q43" s="43">
        <f>SUM(E43:P43)</f>
        <v>27892</v>
      </c>
      <c r="R43" s="28"/>
      <c r="S43" s="28"/>
      <c r="T43" s="43">
        <f>SUM($E43:E43)</f>
        <v>792</v>
      </c>
      <c r="U43" s="43">
        <f>SUM($E43:F43)</f>
        <v>1544</v>
      </c>
      <c r="V43" s="43">
        <f>SUM($E43:G43)</f>
        <v>2600</v>
      </c>
      <c r="W43" s="43">
        <f>SUM($E43:H43)</f>
        <v>4442</v>
      </c>
      <c r="X43" s="43">
        <f>SUM($E43:I43)</f>
        <v>7580</v>
      </c>
      <c r="Y43" s="43">
        <f>SUM($E43:J43)</f>
        <v>11170</v>
      </c>
      <c r="Z43" s="43">
        <f>SUM($E43:K43)</f>
        <v>14992</v>
      </c>
      <c r="AA43" s="43">
        <f>SUM($E43:L43)</f>
        <v>18716</v>
      </c>
      <c r="AB43" s="43">
        <f>SUM($E43:M43)</f>
        <v>22390</v>
      </c>
      <c r="AC43" s="43">
        <f>SUM($E43:N43)</f>
        <v>25528</v>
      </c>
      <c r="AD43" s="43">
        <f>SUM($E43:O43)</f>
        <v>26778</v>
      </c>
      <c r="AE43" s="43">
        <f>SUM($E43:P43)</f>
        <v>27892</v>
      </c>
      <c r="AF43" s="164"/>
      <c r="AG43" s="43">
        <f t="shared" si="0"/>
        <v>18716</v>
      </c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</row>
    <row r="44" spans="1:5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216716</v>
      </c>
      <c r="F44" s="43">
        <f t="shared" si="13"/>
        <v>222475</v>
      </c>
      <c r="G44" s="43">
        <f t="shared" si="13"/>
        <v>276000</v>
      </c>
      <c r="H44" s="43">
        <f t="shared" si="13"/>
        <v>289727</v>
      </c>
      <c r="I44" s="43">
        <f t="shared" si="13"/>
        <v>308013</v>
      </c>
      <c r="J44" s="43">
        <f t="shared" si="13"/>
        <v>327692</v>
      </c>
      <c r="K44" s="43">
        <f t="shared" si="13"/>
        <v>400845</v>
      </c>
      <c r="L44" s="43">
        <f t="shared" si="13"/>
        <v>443956</v>
      </c>
      <c r="M44" s="43">
        <f t="shared" si="13"/>
        <v>330850</v>
      </c>
      <c r="N44" s="43">
        <f t="shared" si="13"/>
        <v>299274</v>
      </c>
      <c r="O44" s="43">
        <f t="shared" si="13"/>
        <v>276718</v>
      </c>
      <c r="P44" s="43">
        <f t="shared" si="13"/>
        <v>270508</v>
      </c>
      <c r="Q44" s="43">
        <f t="shared" si="13"/>
        <v>3662774</v>
      </c>
      <c r="R44" s="28"/>
      <c r="S44" s="28"/>
      <c r="T44" s="43">
        <f t="shared" ref="T44:AE44" si="14">SUM(T41:T43)</f>
        <v>216716</v>
      </c>
      <c r="U44" s="43">
        <f t="shared" si="14"/>
        <v>439191</v>
      </c>
      <c r="V44" s="43">
        <f t="shared" si="14"/>
        <v>715191</v>
      </c>
      <c r="W44" s="43">
        <f t="shared" si="14"/>
        <v>1004918</v>
      </c>
      <c r="X44" s="43">
        <f t="shared" si="14"/>
        <v>1312931</v>
      </c>
      <c r="Y44" s="43">
        <f t="shared" si="14"/>
        <v>1640623</v>
      </c>
      <c r="Z44" s="43">
        <f t="shared" si="14"/>
        <v>2041468</v>
      </c>
      <c r="AA44" s="43">
        <f t="shared" si="14"/>
        <v>2485424</v>
      </c>
      <c r="AB44" s="43">
        <f t="shared" si="14"/>
        <v>2816274</v>
      </c>
      <c r="AC44" s="43">
        <f t="shared" si="14"/>
        <v>3115548</v>
      </c>
      <c r="AD44" s="43">
        <f t="shared" si="14"/>
        <v>3392266</v>
      </c>
      <c r="AE44" s="43">
        <f t="shared" si="14"/>
        <v>3662774</v>
      </c>
      <c r="AF44" s="164"/>
      <c r="AG44" s="43">
        <f t="shared" si="0"/>
        <v>2485424</v>
      </c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</row>
    <row r="45" spans="1:5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163"/>
      <c r="AG45" s="43">
        <f t="shared" si="0"/>
        <v>0</v>
      </c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</row>
    <row r="46" spans="1:53" s="17" customFormat="1" ht="15.2" customHeight="1">
      <c r="A46" s="25">
        <v>2013</v>
      </c>
      <c r="B46" s="30" t="s">
        <v>62</v>
      </c>
      <c r="C46" s="30" t="s">
        <v>6</v>
      </c>
      <c r="E46" s="43">
        <v>222908</v>
      </c>
      <c r="F46" s="43">
        <v>209990</v>
      </c>
      <c r="G46" s="43">
        <v>270586</v>
      </c>
      <c r="H46" s="43">
        <v>256519</v>
      </c>
      <c r="I46" s="43">
        <v>294875</v>
      </c>
      <c r="J46" s="43">
        <v>313917</v>
      </c>
      <c r="K46" s="43">
        <v>368296</v>
      </c>
      <c r="L46" s="43">
        <v>399515</v>
      </c>
      <c r="M46" s="43">
        <v>286853</v>
      </c>
      <c r="N46" s="43">
        <v>277299</v>
      </c>
      <c r="O46" s="43">
        <v>255079</v>
      </c>
      <c r="P46" s="43">
        <v>238741</v>
      </c>
      <c r="Q46" s="43">
        <f>SUM(E46:P46)</f>
        <v>3394578</v>
      </c>
      <c r="R46" s="53"/>
      <c r="S46" s="53"/>
      <c r="T46" s="43">
        <f>SUM($E46:E46)</f>
        <v>222908</v>
      </c>
      <c r="U46" s="43">
        <f>SUM($E46:F46)</f>
        <v>432898</v>
      </c>
      <c r="V46" s="43">
        <f>SUM($E46:G46)</f>
        <v>703484</v>
      </c>
      <c r="W46" s="43">
        <f>SUM($E46:H46)</f>
        <v>960003</v>
      </c>
      <c r="X46" s="43">
        <f>SUM($E46:I46)</f>
        <v>1254878</v>
      </c>
      <c r="Y46" s="43">
        <f>SUM($E46:J46)</f>
        <v>1568795</v>
      </c>
      <c r="Z46" s="43">
        <f>SUM($E46:K46)</f>
        <v>1937091</v>
      </c>
      <c r="AA46" s="43">
        <f>SUM($E46:L46)</f>
        <v>2336606</v>
      </c>
      <c r="AB46" s="43">
        <f>SUM($E46:M46)</f>
        <v>2623459</v>
      </c>
      <c r="AC46" s="43">
        <f>SUM($E46:N46)</f>
        <v>2900758</v>
      </c>
      <c r="AD46" s="43">
        <f>SUM($E46:O46)</f>
        <v>3155837</v>
      </c>
      <c r="AE46" s="43">
        <f>SUM($E46:P46)</f>
        <v>3394578</v>
      </c>
      <c r="AF46" s="164"/>
      <c r="AG46" s="43">
        <f t="shared" si="0"/>
        <v>2336606</v>
      </c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</row>
    <row r="47" spans="1:53" s="17" customFormat="1" ht="15.2" customHeight="1">
      <c r="A47" s="25">
        <v>2013</v>
      </c>
      <c r="B47" s="30" t="s">
        <v>64</v>
      </c>
      <c r="C47" s="30" t="s">
        <v>7</v>
      </c>
      <c r="E47" s="43">
        <v>4</v>
      </c>
      <c r="F47" s="43">
        <v>5</v>
      </c>
      <c r="G47" s="43">
        <v>5</v>
      </c>
      <c r="H47" s="43">
        <v>9</v>
      </c>
      <c r="I47" s="43">
        <v>15</v>
      </c>
      <c r="J47" s="43">
        <v>20</v>
      </c>
      <c r="K47" s="43">
        <v>28</v>
      </c>
      <c r="L47" s="43">
        <v>19</v>
      </c>
      <c r="M47" s="43">
        <v>6</v>
      </c>
      <c r="N47" s="43">
        <v>3</v>
      </c>
      <c r="O47" s="43">
        <v>6</v>
      </c>
      <c r="P47" s="43">
        <v>4</v>
      </c>
      <c r="Q47" s="43">
        <f>SUM(E47:P47)</f>
        <v>124</v>
      </c>
      <c r="R47" s="28"/>
      <c r="S47" s="28"/>
      <c r="T47" s="43">
        <f>SUM($E47:E47)</f>
        <v>4</v>
      </c>
      <c r="U47" s="43">
        <f>SUM($E47:F47)</f>
        <v>9</v>
      </c>
      <c r="V47" s="43">
        <f>SUM($E47:G47)</f>
        <v>14</v>
      </c>
      <c r="W47" s="43">
        <f>SUM($E47:H47)</f>
        <v>23</v>
      </c>
      <c r="X47" s="43">
        <f>SUM($E47:I47)</f>
        <v>38</v>
      </c>
      <c r="Y47" s="43">
        <f>SUM($E47:J47)</f>
        <v>58</v>
      </c>
      <c r="Z47" s="43">
        <f>SUM($E47:K47)</f>
        <v>86</v>
      </c>
      <c r="AA47" s="43">
        <f>SUM($E47:L47)</f>
        <v>105</v>
      </c>
      <c r="AB47" s="43">
        <f>SUM($E47:M47)</f>
        <v>111</v>
      </c>
      <c r="AC47" s="43">
        <f>SUM($E47:N47)</f>
        <v>114</v>
      </c>
      <c r="AD47" s="43">
        <f>SUM($E47:O47)</f>
        <v>120</v>
      </c>
      <c r="AE47" s="43">
        <f>SUM($E47:P47)</f>
        <v>124</v>
      </c>
      <c r="AF47" s="164"/>
      <c r="AG47" s="43">
        <f t="shared" si="0"/>
        <v>105</v>
      </c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</row>
    <row r="48" spans="1:53" s="17" customFormat="1" ht="15.2" customHeight="1">
      <c r="A48" s="25">
        <v>2013</v>
      </c>
      <c r="B48" s="30" t="s">
        <v>8</v>
      </c>
      <c r="C48" s="30" t="s">
        <v>8</v>
      </c>
      <c r="E48" s="43">
        <v>830</v>
      </c>
      <c r="F48" s="43">
        <v>698</v>
      </c>
      <c r="G48" s="43">
        <v>1120</v>
      </c>
      <c r="H48" s="43">
        <v>1798</v>
      </c>
      <c r="I48" s="43">
        <v>2892</v>
      </c>
      <c r="J48" s="43">
        <v>3340</v>
      </c>
      <c r="K48" s="43">
        <v>3210</v>
      </c>
      <c r="L48" s="43">
        <v>3234</v>
      </c>
      <c r="M48" s="43">
        <v>3412</v>
      </c>
      <c r="N48" s="43">
        <v>2730</v>
      </c>
      <c r="O48" s="43">
        <v>1100</v>
      </c>
      <c r="P48" s="43">
        <v>938</v>
      </c>
      <c r="Q48" s="43">
        <f>SUM(E48:P48)</f>
        <v>25302</v>
      </c>
      <c r="R48" s="28"/>
      <c r="S48" s="28"/>
      <c r="T48" s="43">
        <f>SUM($E48:E48)</f>
        <v>830</v>
      </c>
      <c r="U48" s="43">
        <f>SUM($E48:F48)</f>
        <v>1528</v>
      </c>
      <c r="V48" s="43">
        <f>SUM($E48:G48)</f>
        <v>2648</v>
      </c>
      <c r="W48" s="43">
        <f>SUM($E48:H48)</f>
        <v>4446</v>
      </c>
      <c r="X48" s="43">
        <f>SUM($E48:I48)</f>
        <v>7338</v>
      </c>
      <c r="Y48" s="43">
        <f>SUM($E48:J48)</f>
        <v>10678</v>
      </c>
      <c r="Z48" s="43">
        <f>SUM($E48:K48)</f>
        <v>13888</v>
      </c>
      <c r="AA48" s="43">
        <f>SUM($E48:L48)</f>
        <v>17122</v>
      </c>
      <c r="AB48" s="43">
        <f>SUM($E48:M48)</f>
        <v>20534</v>
      </c>
      <c r="AC48" s="43">
        <f>SUM($E48:N48)</f>
        <v>23264</v>
      </c>
      <c r="AD48" s="43">
        <f>SUM($E48:O48)</f>
        <v>24364</v>
      </c>
      <c r="AE48" s="43">
        <f>SUM($E48:P48)</f>
        <v>25302</v>
      </c>
      <c r="AF48" s="164"/>
      <c r="AG48" s="43">
        <f t="shared" si="0"/>
        <v>17122</v>
      </c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</row>
    <row r="49" spans="1:5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223742</v>
      </c>
      <c r="F49" s="43">
        <f t="shared" si="15"/>
        <v>210693</v>
      </c>
      <c r="G49" s="43">
        <f t="shared" si="15"/>
        <v>271711</v>
      </c>
      <c r="H49" s="43">
        <f t="shared" si="15"/>
        <v>258326</v>
      </c>
      <c r="I49" s="43">
        <f t="shared" si="15"/>
        <v>297782</v>
      </c>
      <c r="J49" s="43">
        <f t="shared" si="15"/>
        <v>317277</v>
      </c>
      <c r="K49" s="43">
        <f t="shared" si="15"/>
        <v>371534</v>
      </c>
      <c r="L49" s="43">
        <f t="shared" si="15"/>
        <v>402768</v>
      </c>
      <c r="M49" s="43">
        <f t="shared" si="15"/>
        <v>290271</v>
      </c>
      <c r="N49" s="43">
        <f t="shared" si="15"/>
        <v>280032</v>
      </c>
      <c r="O49" s="43">
        <f t="shared" si="15"/>
        <v>256185</v>
      </c>
      <c r="P49" s="43">
        <f t="shared" si="15"/>
        <v>239683</v>
      </c>
      <c r="Q49" s="43">
        <f t="shared" si="15"/>
        <v>3420004</v>
      </c>
      <c r="R49" s="28"/>
      <c r="S49" s="28"/>
      <c r="T49" s="43">
        <f t="shared" ref="T49:AE49" si="16">SUM(T46:T48)</f>
        <v>223742</v>
      </c>
      <c r="U49" s="43">
        <f t="shared" si="16"/>
        <v>434435</v>
      </c>
      <c r="V49" s="43">
        <f t="shared" si="16"/>
        <v>706146</v>
      </c>
      <c r="W49" s="43">
        <f t="shared" si="16"/>
        <v>964472</v>
      </c>
      <c r="X49" s="43">
        <f t="shared" si="16"/>
        <v>1262254</v>
      </c>
      <c r="Y49" s="43">
        <f t="shared" si="16"/>
        <v>1579531</v>
      </c>
      <c r="Z49" s="43">
        <f t="shared" si="16"/>
        <v>1951065</v>
      </c>
      <c r="AA49" s="43">
        <f t="shared" si="16"/>
        <v>2353833</v>
      </c>
      <c r="AB49" s="43">
        <f t="shared" si="16"/>
        <v>2644104</v>
      </c>
      <c r="AC49" s="43">
        <f t="shared" si="16"/>
        <v>2924136</v>
      </c>
      <c r="AD49" s="43">
        <f t="shared" si="16"/>
        <v>3180321</v>
      </c>
      <c r="AE49" s="43">
        <f t="shared" si="16"/>
        <v>3420004</v>
      </c>
      <c r="AF49" s="164"/>
      <c r="AG49" s="43">
        <f t="shared" si="0"/>
        <v>2353833</v>
      </c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</row>
    <row r="50" spans="1:5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163"/>
      <c r="AG50" s="43">
        <f t="shared" si="0"/>
        <v>0</v>
      </c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</row>
    <row r="51" spans="1:53" s="17" customFormat="1" ht="15.2" customHeight="1">
      <c r="A51" s="25">
        <v>2014</v>
      </c>
      <c r="B51" s="30" t="s">
        <v>62</v>
      </c>
      <c r="C51" s="30" t="s">
        <v>6</v>
      </c>
      <c r="E51" s="43">
        <v>182762</v>
      </c>
      <c r="F51" s="43">
        <v>185729</v>
      </c>
      <c r="G51" s="43">
        <v>229638</v>
      </c>
      <c r="H51" s="43">
        <v>249218</v>
      </c>
      <c r="I51" s="43">
        <v>278100</v>
      </c>
      <c r="J51" s="43">
        <v>289739</v>
      </c>
      <c r="K51" s="43">
        <v>343804</v>
      </c>
      <c r="L51" s="43">
        <v>372456</v>
      </c>
      <c r="M51" s="43">
        <v>276818</v>
      </c>
      <c r="N51" s="43">
        <v>260422</v>
      </c>
      <c r="O51" s="43">
        <v>203180</v>
      </c>
      <c r="P51" s="43">
        <v>211148</v>
      </c>
      <c r="Q51" s="43">
        <f>SUM(E51:P51)</f>
        <v>3083014</v>
      </c>
      <c r="R51" s="53"/>
      <c r="S51" s="53"/>
      <c r="T51" s="43">
        <f>SUM($E51:E51)</f>
        <v>182762</v>
      </c>
      <c r="U51" s="43">
        <f>SUM($E51:F51)</f>
        <v>368491</v>
      </c>
      <c r="V51" s="43">
        <f>SUM($E51:G51)</f>
        <v>598129</v>
      </c>
      <c r="W51" s="43">
        <f>SUM($E51:H51)</f>
        <v>847347</v>
      </c>
      <c r="X51" s="43">
        <f>SUM($E51:I51)</f>
        <v>1125447</v>
      </c>
      <c r="Y51" s="43">
        <f>SUM($E51:J51)</f>
        <v>1415186</v>
      </c>
      <c r="Z51" s="43">
        <f>SUM($E51:K51)</f>
        <v>1758990</v>
      </c>
      <c r="AA51" s="43">
        <f>SUM($E51:L51)</f>
        <v>2131446</v>
      </c>
      <c r="AB51" s="43">
        <f>SUM($E51:M51)</f>
        <v>2408264</v>
      </c>
      <c r="AC51" s="43">
        <f>SUM($E51:N51)</f>
        <v>2668686</v>
      </c>
      <c r="AD51" s="43">
        <f>SUM($E51:O51)</f>
        <v>2871866</v>
      </c>
      <c r="AE51" s="43">
        <f>SUM($E51:P51)</f>
        <v>3083014</v>
      </c>
      <c r="AF51" s="164"/>
      <c r="AG51" s="43">
        <f t="shared" si="0"/>
        <v>2131446</v>
      </c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</row>
    <row r="52" spans="1:53" s="17" customFormat="1" ht="15.2" customHeight="1">
      <c r="A52" s="25">
        <v>2014</v>
      </c>
      <c r="B52" s="30" t="s">
        <v>64</v>
      </c>
      <c r="C52" s="30" t="s">
        <v>7</v>
      </c>
      <c r="E52" s="43">
        <v>2</v>
      </c>
      <c r="F52" s="43">
        <v>5</v>
      </c>
      <c r="G52" s="43">
        <v>7</v>
      </c>
      <c r="H52" s="43">
        <v>17</v>
      </c>
      <c r="I52" s="43">
        <v>7</v>
      </c>
      <c r="J52" s="43">
        <v>8</v>
      </c>
      <c r="K52" s="43">
        <v>8</v>
      </c>
      <c r="L52" s="43">
        <v>31</v>
      </c>
      <c r="M52" s="43">
        <v>39</v>
      </c>
      <c r="N52" s="43">
        <v>33</v>
      </c>
      <c r="O52" s="43">
        <v>17</v>
      </c>
      <c r="P52" s="43">
        <v>12</v>
      </c>
      <c r="Q52" s="43">
        <f>SUM(E52:P52)</f>
        <v>186</v>
      </c>
      <c r="R52" s="28"/>
      <c r="S52" s="28"/>
      <c r="T52" s="43">
        <f>SUM($E52:E52)</f>
        <v>2</v>
      </c>
      <c r="U52" s="43">
        <f>SUM($E52:F52)</f>
        <v>7</v>
      </c>
      <c r="V52" s="43">
        <f>SUM($E52:G52)</f>
        <v>14</v>
      </c>
      <c r="W52" s="43">
        <f>SUM($E52:H52)</f>
        <v>31</v>
      </c>
      <c r="X52" s="43">
        <f>SUM($E52:I52)</f>
        <v>38</v>
      </c>
      <c r="Y52" s="43">
        <f>SUM($E52:J52)</f>
        <v>46</v>
      </c>
      <c r="Z52" s="43">
        <f>SUM($E52:K52)</f>
        <v>54</v>
      </c>
      <c r="AA52" s="43">
        <f>SUM($E52:L52)</f>
        <v>85</v>
      </c>
      <c r="AB52" s="43">
        <f>SUM($E52:M52)</f>
        <v>124</v>
      </c>
      <c r="AC52" s="43">
        <f>SUM($E52:N52)</f>
        <v>157</v>
      </c>
      <c r="AD52" s="43">
        <f>SUM($E52:O52)</f>
        <v>174</v>
      </c>
      <c r="AE52" s="43">
        <f>SUM($E52:P52)</f>
        <v>186</v>
      </c>
      <c r="AF52" s="164"/>
      <c r="AG52" s="43">
        <f t="shared" si="0"/>
        <v>85</v>
      </c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</row>
    <row r="53" spans="1:53" s="17" customFormat="1" ht="15.2" customHeight="1">
      <c r="A53" s="25">
        <v>2014</v>
      </c>
      <c r="B53" s="30" t="s">
        <v>8</v>
      </c>
      <c r="C53" s="30" t="s">
        <v>8</v>
      </c>
      <c r="E53" s="43">
        <v>602</v>
      </c>
      <c r="F53" s="43">
        <v>588</v>
      </c>
      <c r="G53" s="43">
        <v>836</v>
      </c>
      <c r="H53" s="43">
        <v>1584</v>
      </c>
      <c r="I53" s="43">
        <v>2922</v>
      </c>
      <c r="J53" s="43">
        <v>3370</v>
      </c>
      <c r="K53" s="43">
        <v>3412</v>
      </c>
      <c r="L53" s="43">
        <v>4446</v>
      </c>
      <c r="M53" s="43">
        <v>2798</v>
      </c>
      <c r="N53" s="43">
        <v>2178</v>
      </c>
      <c r="O53" s="43">
        <v>608</v>
      </c>
      <c r="P53" s="43">
        <v>624</v>
      </c>
      <c r="Q53" s="43">
        <f>SUM(E53:P53)</f>
        <v>23968</v>
      </c>
      <c r="R53" s="28"/>
      <c r="S53" s="28"/>
      <c r="T53" s="43">
        <f>SUM($E53:E53)</f>
        <v>602</v>
      </c>
      <c r="U53" s="43">
        <f>SUM($E53:F53)</f>
        <v>1190</v>
      </c>
      <c r="V53" s="43">
        <f>SUM($E53:G53)</f>
        <v>2026</v>
      </c>
      <c r="W53" s="43">
        <f>SUM($E53:H53)</f>
        <v>3610</v>
      </c>
      <c r="X53" s="43">
        <f>SUM($E53:I53)</f>
        <v>6532</v>
      </c>
      <c r="Y53" s="43">
        <f>SUM($E53:J53)</f>
        <v>9902</v>
      </c>
      <c r="Z53" s="43">
        <f>SUM($E53:K53)</f>
        <v>13314</v>
      </c>
      <c r="AA53" s="43">
        <f>SUM($E53:L53)</f>
        <v>17760</v>
      </c>
      <c r="AB53" s="43">
        <f>SUM($E53:M53)</f>
        <v>20558</v>
      </c>
      <c r="AC53" s="43">
        <f>SUM($E53:N53)</f>
        <v>22736</v>
      </c>
      <c r="AD53" s="43">
        <f>SUM($E53:O53)</f>
        <v>23344</v>
      </c>
      <c r="AE53" s="43">
        <f>SUM($E53:P53)</f>
        <v>23968</v>
      </c>
      <c r="AF53" s="164"/>
      <c r="AG53" s="43">
        <f t="shared" si="0"/>
        <v>17760</v>
      </c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</row>
    <row r="54" spans="1:5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183366</v>
      </c>
      <c r="F54" s="43">
        <f t="shared" si="17"/>
        <v>186322</v>
      </c>
      <c r="G54" s="43">
        <f t="shared" si="17"/>
        <v>230481</v>
      </c>
      <c r="H54" s="43">
        <f t="shared" si="17"/>
        <v>250819</v>
      </c>
      <c r="I54" s="43">
        <f t="shared" si="17"/>
        <v>281029</v>
      </c>
      <c r="J54" s="43">
        <f t="shared" si="17"/>
        <v>293117</v>
      </c>
      <c r="K54" s="43">
        <f t="shared" si="17"/>
        <v>347224</v>
      </c>
      <c r="L54" s="43">
        <f t="shared" si="17"/>
        <v>376933</v>
      </c>
      <c r="M54" s="43">
        <f t="shared" si="17"/>
        <v>279655</v>
      </c>
      <c r="N54" s="43">
        <f t="shared" si="17"/>
        <v>262633</v>
      </c>
      <c r="O54" s="43">
        <f t="shared" si="17"/>
        <v>203805</v>
      </c>
      <c r="P54" s="43">
        <f t="shared" si="17"/>
        <v>211784</v>
      </c>
      <c r="Q54" s="43">
        <f t="shared" si="17"/>
        <v>3107168</v>
      </c>
      <c r="R54" s="28"/>
      <c r="S54" s="28"/>
      <c r="T54" s="43">
        <f t="shared" ref="T54:AE54" si="18">SUM(T51:T53)</f>
        <v>183366</v>
      </c>
      <c r="U54" s="43">
        <f t="shared" si="18"/>
        <v>369688</v>
      </c>
      <c r="V54" s="43">
        <f t="shared" si="18"/>
        <v>600169</v>
      </c>
      <c r="W54" s="43">
        <f t="shared" si="18"/>
        <v>850988</v>
      </c>
      <c r="X54" s="43">
        <f t="shared" si="18"/>
        <v>1132017</v>
      </c>
      <c r="Y54" s="43">
        <f t="shared" si="18"/>
        <v>1425134</v>
      </c>
      <c r="Z54" s="43">
        <f t="shared" si="18"/>
        <v>1772358</v>
      </c>
      <c r="AA54" s="43">
        <f t="shared" si="18"/>
        <v>2149291</v>
      </c>
      <c r="AB54" s="43">
        <f t="shared" si="18"/>
        <v>2428946</v>
      </c>
      <c r="AC54" s="43">
        <f t="shared" si="18"/>
        <v>2691579</v>
      </c>
      <c r="AD54" s="43">
        <f t="shared" si="18"/>
        <v>2895384</v>
      </c>
      <c r="AE54" s="43">
        <f t="shared" si="18"/>
        <v>3107168</v>
      </c>
      <c r="AF54" s="164"/>
      <c r="AG54" s="43">
        <f t="shared" si="0"/>
        <v>2149291</v>
      </c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</row>
    <row r="55" spans="1:5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163"/>
      <c r="AG55" s="43">
        <f t="shared" si="0"/>
        <v>0</v>
      </c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</row>
    <row r="56" spans="1:53" s="17" customFormat="1" ht="15.2" customHeight="1">
      <c r="A56" s="25">
        <v>2015</v>
      </c>
      <c r="B56" s="30" t="s">
        <v>62</v>
      </c>
      <c r="C56" s="30" t="s">
        <v>6</v>
      </c>
      <c r="E56" s="43">
        <v>158355</v>
      </c>
      <c r="F56" s="43">
        <v>141839</v>
      </c>
      <c r="G56" s="43">
        <v>186559</v>
      </c>
      <c r="H56" s="43">
        <v>201365</v>
      </c>
      <c r="I56" s="43">
        <v>237878</v>
      </c>
      <c r="J56" s="43">
        <v>252028</v>
      </c>
      <c r="K56" s="43">
        <v>309469</v>
      </c>
      <c r="L56" s="43">
        <v>311361</v>
      </c>
      <c r="M56" s="43">
        <v>225052</v>
      </c>
      <c r="N56" s="43">
        <v>207249</v>
      </c>
      <c r="O56" s="43">
        <v>170883</v>
      </c>
      <c r="P56" s="43">
        <v>169301</v>
      </c>
      <c r="Q56" s="43">
        <f>SUM(E56:P56)</f>
        <v>2571339</v>
      </c>
      <c r="R56" s="53"/>
      <c r="S56" s="53"/>
      <c r="T56" s="43">
        <f>SUM($E56:E56)</f>
        <v>158355</v>
      </c>
      <c r="U56" s="43">
        <f>SUM($E56:F56)</f>
        <v>300194</v>
      </c>
      <c r="V56" s="43">
        <f>SUM($E56:G56)</f>
        <v>486753</v>
      </c>
      <c r="W56" s="43">
        <f>SUM($E56:H56)</f>
        <v>688118</v>
      </c>
      <c r="X56" s="43">
        <f>SUM($E56:I56)</f>
        <v>925996</v>
      </c>
      <c r="Y56" s="43">
        <f>SUM($E56:J56)</f>
        <v>1178024</v>
      </c>
      <c r="Z56" s="43">
        <f>SUM($E56:K56)</f>
        <v>1487493</v>
      </c>
      <c r="AA56" s="43">
        <f>SUM($E56:L56)</f>
        <v>1798854</v>
      </c>
      <c r="AB56" s="43">
        <f>SUM($E56:M56)</f>
        <v>2023906</v>
      </c>
      <c r="AC56" s="43">
        <f>SUM($E56:N56)</f>
        <v>2231155</v>
      </c>
      <c r="AD56" s="43">
        <f>SUM($E56:O56)</f>
        <v>2402038</v>
      </c>
      <c r="AE56" s="43">
        <f>SUM($E56:P56)</f>
        <v>2571339</v>
      </c>
      <c r="AF56" s="164"/>
      <c r="AG56" s="43">
        <f t="shared" si="0"/>
        <v>1798854</v>
      </c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</row>
    <row r="57" spans="1:53" s="17" customFormat="1" ht="15.2" customHeight="1">
      <c r="A57" s="25">
        <v>2015</v>
      </c>
      <c r="B57" s="30" t="s">
        <v>64</v>
      </c>
      <c r="C57" s="30" t="s">
        <v>7</v>
      </c>
      <c r="E57" s="43">
        <v>10</v>
      </c>
      <c r="F57" s="43">
        <v>7</v>
      </c>
      <c r="G57" s="43">
        <v>10</v>
      </c>
      <c r="H57" s="43">
        <v>27</v>
      </c>
      <c r="I57" s="43">
        <v>31</v>
      </c>
      <c r="J57" s="43">
        <v>133</v>
      </c>
      <c r="K57" s="43">
        <v>107</v>
      </c>
      <c r="L57" s="43">
        <v>49</v>
      </c>
      <c r="M57" s="43">
        <v>31</v>
      </c>
      <c r="N57" s="43">
        <v>20</v>
      </c>
      <c r="O57" s="43">
        <v>5</v>
      </c>
      <c r="P57" s="43">
        <v>9</v>
      </c>
      <c r="Q57" s="43">
        <f>SUM(E57:P57)</f>
        <v>439</v>
      </c>
      <c r="R57" s="28"/>
      <c r="S57" s="28"/>
      <c r="T57" s="43">
        <f>SUM($E57:E57)</f>
        <v>10</v>
      </c>
      <c r="U57" s="43">
        <f>SUM($E57:F57)</f>
        <v>17</v>
      </c>
      <c r="V57" s="43">
        <f>SUM($E57:G57)</f>
        <v>27</v>
      </c>
      <c r="W57" s="43">
        <f>SUM($E57:H57)</f>
        <v>54</v>
      </c>
      <c r="X57" s="43">
        <f>SUM($E57:I57)</f>
        <v>85</v>
      </c>
      <c r="Y57" s="43">
        <f>SUM($E57:J57)</f>
        <v>218</v>
      </c>
      <c r="Z57" s="43">
        <f>SUM($E57:K57)</f>
        <v>325</v>
      </c>
      <c r="AA57" s="43">
        <f>SUM($E57:L57)</f>
        <v>374</v>
      </c>
      <c r="AB57" s="43">
        <f>SUM($E57:M57)</f>
        <v>405</v>
      </c>
      <c r="AC57" s="43">
        <f>SUM($E57:N57)</f>
        <v>425</v>
      </c>
      <c r="AD57" s="43">
        <f>SUM($E57:O57)</f>
        <v>430</v>
      </c>
      <c r="AE57" s="43">
        <f>SUM($E57:P57)</f>
        <v>439</v>
      </c>
      <c r="AF57" s="164"/>
      <c r="AG57" s="43">
        <f t="shared" si="0"/>
        <v>374</v>
      </c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</row>
    <row r="58" spans="1:53" s="17" customFormat="1" ht="15.2" customHeight="1">
      <c r="A58" s="25">
        <v>2015</v>
      </c>
      <c r="B58" s="30" t="s">
        <v>8</v>
      </c>
      <c r="C58" s="30" t="s">
        <v>8</v>
      </c>
      <c r="E58" s="43">
        <v>430</v>
      </c>
      <c r="F58" s="43">
        <v>346</v>
      </c>
      <c r="G58" s="43">
        <v>620</v>
      </c>
      <c r="H58" s="43">
        <v>1184</v>
      </c>
      <c r="I58" s="43">
        <v>2432</v>
      </c>
      <c r="J58" s="43">
        <v>2942</v>
      </c>
      <c r="K58" s="43">
        <v>2950</v>
      </c>
      <c r="L58" s="43">
        <v>3049</v>
      </c>
      <c r="M58" s="43">
        <v>2966</v>
      </c>
      <c r="N58" s="43">
        <v>2488</v>
      </c>
      <c r="O58" s="43">
        <v>796</v>
      </c>
      <c r="P58" s="43">
        <v>624</v>
      </c>
      <c r="Q58" s="43">
        <f>SUM(E58:P58)</f>
        <v>20827</v>
      </c>
      <c r="R58" s="28"/>
      <c r="S58" s="28"/>
      <c r="T58" s="43">
        <f>SUM($E58:E58)</f>
        <v>430</v>
      </c>
      <c r="U58" s="43">
        <f>SUM($E58:F58)</f>
        <v>776</v>
      </c>
      <c r="V58" s="43">
        <f>SUM($E58:G58)</f>
        <v>1396</v>
      </c>
      <c r="W58" s="43">
        <f>SUM($E58:H58)</f>
        <v>2580</v>
      </c>
      <c r="X58" s="43">
        <f>SUM($E58:I58)</f>
        <v>5012</v>
      </c>
      <c r="Y58" s="43">
        <f>SUM($E58:J58)</f>
        <v>7954</v>
      </c>
      <c r="Z58" s="43">
        <f>SUM($E58:K58)</f>
        <v>10904</v>
      </c>
      <c r="AA58" s="43">
        <f>SUM($E58:L58)</f>
        <v>13953</v>
      </c>
      <c r="AB58" s="43">
        <f>SUM($E58:M58)</f>
        <v>16919</v>
      </c>
      <c r="AC58" s="43">
        <f>SUM($E58:N58)</f>
        <v>19407</v>
      </c>
      <c r="AD58" s="43">
        <f>SUM($E58:O58)</f>
        <v>20203</v>
      </c>
      <c r="AE58" s="43">
        <f>SUM($E58:P58)</f>
        <v>20827</v>
      </c>
      <c r="AF58" s="164"/>
      <c r="AG58" s="43">
        <f t="shared" si="0"/>
        <v>13953</v>
      </c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</row>
    <row r="59" spans="1:5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158795</v>
      </c>
      <c r="F59" s="43">
        <f t="shared" si="19"/>
        <v>142192</v>
      </c>
      <c r="G59" s="43">
        <f t="shared" si="19"/>
        <v>187189</v>
      </c>
      <c r="H59" s="43">
        <f t="shared" si="19"/>
        <v>202576</v>
      </c>
      <c r="I59" s="43">
        <f t="shared" si="19"/>
        <v>240341</v>
      </c>
      <c r="J59" s="43">
        <f t="shared" si="19"/>
        <v>255103</v>
      </c>
      <c r="K59" s="43">
        <f t="shared" si="19"/>
        <v>312526</v>
      </c>
      <c r="L59" s="43">
        <f t="shared" si="19"/>
        <v>314459</v>
      </c>
      <c r="M59" s="43">
        <f t="shared" si="19"/>
        <v>228049</v>
      </c>
      <c r="N59" s="43">
        <f t="shared" si="19"/>
        <v>209757</v>
      </c>
      <c r="O59" s="43">
        <f t="shared" si="19"/>
        <v>171684</v>
      </c>
      <c r="P59" s="43">
        <f t="shared" si="19"/>
        <v>169934</v>
      </c>
      <c r="Q59" s="43">
        <f t="shared" si="19"/>
        <v>2592605</v>
      </c>
      <c r="R59" s="28"/>
      <c r="S59" s="28"/>
      <c r="T59" s="43">
        <f t="shared" ref="T59:AE59" si="20">SUM(T56:T58)</f>
        <v>158795</v>
      </c>
      <c r="U59" s="43">
        <f t="shared" si="20"/>
        <v>300987</v>
      </c>
      <c r="V59" s="43">
        <f t="shared" si="20"/>
        <v>488176</v>
      </c>
      <c r="W59" s="43">
        <f t="shared" si="20"/>
        <v>690752</v>
      </c>
      <c r="X59" s="43">
        <f t="shared" si="20"/>
        <v>931093</v>
      </c>
      <c r="Y59" s="43">
        <f t="shared" si="20"/>
        <v>1186196</v>
      </c>
      <c r="Z59" s="43">
        <f t="shared" si="20"/>
        <v>1498722</v>
      </c>
      <c r="AA59" s="43">
        <f t="shared" si="20"/>
        <v>1813181</v>
      </c>
      <c r="AB59" s="43">
        <f t="shared" si="20"/>
        <v>2041230</v>
      </c>
      <c r="AC59" s="43">
        <f t="shared" si="20"/>
        <v>2250987</v>
      </c>
      <c r="AD59" s="43">
        <f t="shared" si="20"/>
        <v>2422671</v>
      </c>
      <c r="AE59" s="43">
        <f t="shared" si="20"/>
        <v>2592605</v>
      </c>
      <c r="AF59" s="164"/>
      <c r="AG59" s="43">
        <f t="shared" si="0"/>
        <v>1813181</v>
      </c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</row>
    <row r="60" spans="1:5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163"/>
      <c r="AG60" s="43">
        <f t="shared" si="0"/>
        <v>0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</row>
    <row r="61" spans="1:53" s="17" customFormat="1" ht="15.2" customHeight="1">
      <c r="A61" s="25">
        <v>2016</v>
      </c>
      <c r="B61" s="30" t="s">
        <v>62</v>
      </c>
      <c r="C61" s="30" t="s">
        <v>6</v>
      </c>
      <c r="E61" s="43">
        <v>150927</v>
      </c>
      <c r="F61" s="43">
        <v>131149</v>
      </c>
      <c r="G61" s="43">
        <v>170228</v>
      </c>
      <c r="H61" s="43">
        <v>179979</v>
      </c>
      <c r="I61" s="43">
        <v>214117</v>
      </c>
      <c r="J61" s="43">
        <v>235459</v>
      </c>
      <c r="K61" s="43">
        <v>305236</v>
      </c>
      <c r="L61" s="43">
        <v>297261</v>
      </c>
      <c r="M61" s="43">
        <v>228535</v>
      </c>
      <c r="N61" s="43">
        <v>208885</v>
      </c>
      <c r="O61" s="43">
        <v>171436</v>
      </c>
      <c r="P61" s="43">
        <v>167994</v>
      </c>
      <c r="Q61" s="43">
        <f>SUM(E61:P61)</f>
        <v>2461206</v>
      </c>
      <c r="R61" s="53"/>
      <c r="S61" s="53"/>
      <c r="T61" s="43">
        <f>SUM($E61:E61)</f>
        <v>150927</v>
      </c>
      <c r="U61" s="43">
        <f>SUM($E61:F61)</f>
        <v>282076</v>
      </c>
      <c r="V61" s="43">
        <f>SUM($E61:G61)</f>
        <v>452304</v>
      </c>
      <c r="W61" s="43">
        <f>SUM($E61:H61)</f>
        <v>632283</v>
      </c>
      <c r="X61" s="43">
        <f>SUM($E61:I61)</f>
        <v>846400</v>
      </c>
      <c r="Y61" s="43">
        <f>SUM($E61:J61)</f>
        <v>1081859</v>
      </c>
      <c r="Z61" s="43">
        <f>SUM($E61:K61)</f>
        <v>1387095</v>
      </c>
      <c r="AA61" s="43">
        <f>SUM($E61:L61)</f>
        <v>1684356</v>
      </c>
      <c r="AB61" s="43">
        <f>SUM($E61:M61)</f>
        <v>1912891</v>
      </c>
      <c r="AC61" s="43">
        <f>SUM($E61:N61)</f>
        <v>2121776</v>
      </c>
      <c r="AD61" s="43">
        <f>SUM($E61:O61)</f>
        <v>2293212</v>
      </c>
      <c r="AE61" s="43">
        <f>SUM($E61:P61)</f>
        <v>2461206</v>
      </c>
      <c r="AF61" s="164"/>
      <c r="AG61" s="43">
        <f t="shared" si="0"/>
        <v>1684356</v>
      </c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</row>
    <row r="62" spans="1:53" s="17" customFormat="1" ht="15.2" customHeight="1">
      <c r="A62" s="25">
        <v>2016</v>
      </c>
      <c r="B62" s="30" t="s">
        <v>64</v>
      </c>
      <c r="C62" s="30" t="s">
        <v>7</v>
      </c>
      <c r="E62" s="43">
        <v>10</v>
      </c>
      <c r="F62" s="43">
        <v>11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f>SUM(E62:P62)</f>
        <v>21</v>
      </c>
      <c r="R62" s="28"/>
      <c r="S62" s="28"/>
      <c r="T62" s="43">
        <f>SUM($E62:E62)</f>
        <v>10</v>
      </c>
      <c r="U62" s="43">
        <f>SUM($E62:F62)</f>
        <v>21</v>
      </c>
      <c r="V62" s="43">
        <f>SUM($E62:G62)</f>
        <v>21</v>
      </c>
      <c r="W62" s="43">
        <f>SUM($E62:H62)</f>
        <v>21</v>
      </c>
      <c r="X62" s="43">
        <f>SUM($E62:I62)</f>
        <v>21</v>
      </c>
      <c r="Y62" s="43">
        <f>SUM($E62:J62)</f>
        <v>21</v>
      </c>
      <c r="Z62" s="43">
        <f>SUM($E62:K62)</f>
        <v>21</v>
      </c>
      <c r="AA62" s="43">
        <f>SUM($E62:L62)</f>
        <v>21</v>
      </c>
      <c r="AB62" s="43">
        <f>SUM($E62:M62)</f>
        <v>21</v>
      </c>
      <c r="AC62" s="43">
        <f>SUM($E62:N62)</f>
        <v>21</v>
      </c>
      <c r="AD62" s="43">
        <f>SUM($E62:O62)</f>
        <v>21</v>
      </c>
      <c r="AE62" s="43">
        <f>SUM($E62:P62)</f>
        <v>21</v>
      </c>
      <c r="AF62" s="164"/>
      <c r="AG62" s="43">
        <f t="shared" si="0"/>
        <v>21</v>
      </c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</row>
    <row r="63" spans="1:53" s="17" customFormat="1" ht="15.2" customHeight="1">
      <c r="A63" s="25">
        <v>2016</v>
      </c>
      <c r="B63" s="30" t="s">
        <v>8</v>
      </c>
      <c r="C63" s="30" t="s">
        <v>8</v>
      </c>
      <c r="E63" s="43">
        <v>384</v>
      </c>
      <c r="F63" s="43">
        <v>420</v>
      </c>
      <c r="G63" s="43">
        <v>598</v>
      </c>
      <c r="H63" s="43">
        <v>1238</v>
      </c>
      <c r="I63" s="43">
        <v>2506</v>
      </c>
      <c r="J63" s="43">
        <v>3082</v>
      </c>
      <c r="K63" s="43">
        <v>3128</v>
      </c>
      <c r="L63" s="43">
        <v>2968</v>
      </c>
      <c r="M63" s="43">
        <v>2976</v>
      </c>
      <c r="N63" s="43">
        <v>2558</v>
      </c>
      <c r="O63" s="43">
        <v>796</v>
      </c>
      <c r="P63" s="43">
        <v>734</v>
      </c>
      <c r="Q63" s="43">
        <f>SUM(E63:P63)</f>
        <v>21388</v>
      </c>
      <c r="R63" s="28"/>
      <c r="S63" s="28"/>
      <c r="T63" s="43">
        <f>SUM($E63:E63)</f>
        <v>384</v>
      </c>
      <c r="U63" s="43">
        <f>SUM($E63:F63)</f>
        <v>804</v>
      </c>
      <c r="V63" s="43">
        <f>SUM($E63:G63)</f>
        <v>1402</v>
      </c>
      <c r="W63" s="43">
        <f>SUM($E63:H63)</f>
        <v>2640</v>
      </c>
      <c r="X63" s="43">
        <f>SUM($E63:I63)</f>
        <v>5146</v>
      </c>
      <c r="Y63" s="43">
        <f>SUM($E63:J63)</f>
        <v>8228</v>
      </c>
      <c r="Z63" s="43">
        <f>SUM($E63:K63)</f>
        <v>11356</v>
      </c>
      <c r="AA63" s="43">
        <f>SUM($E63:L63)</f>
        <v>14324</v>
      </c>
      <c r="AB63" s="43">
        <f>SUM($E63:M63)</f>
        <v>17300</v>
      </c>
      <c r="AC63" s="43">
        <f>SUM($E63:N63)</f>
        <v>19858</v>
      </c>
      <c r="AD63" s="43">
        <f>SUM($E63:O63)</f>
        <v>20654</v>
      </c>
      <c r="AE63" s="43">
        <f>SUM($E63:P63)</f>
        <v>21388</v>
      </c>
      <c r="AF63" s="164"/>
      <c r="AG63" s="43">
        <f t="shared" si="0"/>
        <v>14324</v>
      </c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</row>
    <row r="64" spans="1:5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151321</v>
      </c>
      <c r="F64" s="43">
        <f t="shared" si="21"/>
        <v>131580</v>
      </c>
      <c r="G64" s="43">
        <f t="shared" si="21"/>
        <v>170826</v>
      </c>
      <c r="H64" s="43">
        <f t="shared" si="21"/>
        <v>181217</v>
      </c>
      <c r="I64" s="43">
        <f t="shared" si="21"/>
        <v>216623</v>
      </c>
      <c r="J64" s="43">
        <f t="shared" si="21"/>
        <v>238541</v>
      </c>
      <c r="K64" s="43">
        <f t="shared" si="21"/>
        <v>308364</v>
      </c>
      <c r="L64" s="43">
        <f t="shared" si="21"/>
        <v>300229</v>
      </c>
      <c r="M64" s="43">
        <f t="shared" si="21"/>
        <v>231511</v>
      </c>
      <c r="N64" s="43">
        <f t="shared" si="21"/>
        <v>211443</v>
      </c>
      <c r="O64" s="43">
        <f t="shared" si="21"/>
        <v>172232</v>
      </c>
      <c r="P64" s="43">
        <f t="shared" si="21"/>
        <v>168728</v>
      </c>
      <c r="Q64" s="43">
        <f t="shared" si="21"/>
        <v>2482615</v>
      </c>
      <c r="R64" s="28"/>
      <c r="S64" s="28"/>
      <c r="T64" s="43">
        <f t="shared" ref="T64:AE64" si="22">SUM(T61:T63)</f>
        <v>151321</v>
      </c>
      <c r="U64" s="43">
        <f t="shared" si="22"/>
        <v>282901</v>
      </c>
      <c r="V64" s="43">
        <f t="shared" si="22"/>
        <v>453727</v>
      </c>
      <c r="W64" s="43">
        <f t="shared" si="22"/>
        <v>634944</v>
      </c>
      <c r="X64" s="43">
        <f t="shared" si="22"/>
        <v>851567</v>
      </c>
      <c r="Y64" s="43">
        <f t="shared" si="22"/>
        <v>1090108</v>
      </c>
      <c r="Z64" s="43">
        <f t="shared" si="22"/>
        <v>1398472</v>
      </c>
      <c r="AA64" s="43">
        <f t="shared" si="22"/>
        <v>1698701</v>
      </c>
      <c r="AB64" s="43">
        <f t="shared" si="22"/>
        <v>1930212</v>
      </c>
      <c r="AC64" s="43">
        <f t="shared" si="22"/>
        <v>2141655</v>
      </c>
      <c r="AD64" s="43">
        <f t="shared" si="22"/>
        <v>2313887</v>
      </c>
      <c r="AE64" s="43">
        <f t="shared" si="22"/>
        <v>2482615</v>
      </c>
      <c r="AF64" s="164"/>
      <c r="AG64" s="43">
        <f t="shared" si="0"/>
        <v>1698701</v>
      </c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</row>
    <row r="65" spans="1:5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163"/>
      <c r="AG65" s="43">
        <f t="shared" si="0"/>
        <v>0</v>
      </c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</row>
    <row r="66" spans="1:53" s="17" customFormat="1" ht="15.2" customHeight="1">
      <c r="A66" s="25">
        <v>2017</v>
      </c>
      <c r="B66" s="30" t="s">
        <v>62</v>
      </c>
      <c r="C66" s="30" t="s">
        <v>6</v>
      </c>
      <c r="E66" s="43">
        <v>146069</v>
      </c>
      <c r="F66" s="43">
        <v>139306</v>
      </c>
      <c r="G66" s="43">
        <v>155318</v>
      </c>
      <c r="H66" s="43">
        <v>195855</v>
      </c>
      <c r="I66" s="43">
        <v>200122</v>
      </c>
      <c r="J66" s="43">
        <v>226044</v>
      </c>
      <c r="K66" s="43">
        <v>292103</v>
      </c>
      <c r="L66" s="43">
        <v>304789</v>
      </c>
      <c r="M66" s="43">
        <v>230887</v>
      </c>
      <c r="N66" s="43">
        <v>215069</v>
      </c>
      <c r="O66" s="43">
        <v>177013</v>
      </c>
      <c r="P66" s="43">
        <v>180892</v>
      </c>
      <c r="Q66" s="43">
        <f>SUM(E66:P66)</f>
        <v>2463467</v>
      </c>
      <c r="R66" s="53"/>
      <c r="S66" s="53"/>
      <c r="T66" s="43">
        <f>SUM($E66:E66)</f>
        <v>146069</v>
      </c>
      <c r="U66" s="43">
        <f>SUM($E66:F66)</f>
        <v>285375</v>
      </c>
      <c r="V66" s="43">
        <f>SUM($E66:G66)</f>
        <v>440693</v>
      </c>
      <c r="W66" s="43">
        <f>SUM($E66:H66)</f>
        <v>636548</v>
      </c>
      <c r="X66" s="43">
        <f>SUM($E66:I66)</f>
        <v>836670</v>
      </c>
      <c r="Y66" s="43">
        <f>SUM($E66:J66)</f>
        <v>1062714</v>
      </c>
      <c r="Z66" s="43">
        <f>SUM($E66:K66)</f>
        <v>1354817</v>
      </c>
      <c r="AA66" s="43">
        <f>SUM($E66:L66)</f>
        <v>1659606</v>
      </c>
      <c r="AB66" s="43">
        <f>SUM($E66:M66)</f>
        <v>1890493</v>
      </c>
      <c r="AC66" s="43">
        <f>SUM($E66:N66)</f>
        <v>2105562</v>
      </c>
      <c r="AD66" s="43">
        <f>SUM($E66:O66)</f>
        <v>2282575</v>
      </c>
      <c r="AE66" s="43">
        <f>SUM($E66:P66)</f>
        <v>2463467</v>
      </c>
      <c r="AF66" s="164"/>
      <c r="AG66" s="43">
        <f t="shared" si="0"/>
        <v>1659606</v>
      </c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</row>
    <row r="67" spans="1:53" s="17" customFormat="1" ht="15.2" customHeight="1">
      <c r="A67" s="25">
        <v>2017</v>
      </c>
      <c r="B67" s="30" t="s">
        <v>64</v>
      </c>
      <c r="C67" s="30" t="s">
        <v>7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f>SUM(E67:P67)</f>
        <v>0</v>
      </c>
      <c r="R67" s="28"/>
      <c r="S67" s="28"/>
      <c r="T67" s="43">
        <f>SUM($E67:E67)</f>
        <v>0</v>
      </c>
      <c r="U67" s="43">
        <f>SUM($E67:F67)</f>
        <v>0</v>
      </c>
      <c r="V67" s="43">
        <f>SUM($E67:G67)</f>
        <v>0</v>
      </c>
      <c r="W67" s="43">
        <f>SUM($E67:H67)</f>
        <v>0</v>
      </c>
      <c r="X67" s="43">
        <f>SUM($E67:I67)</f>
        <v>0</v>
      </c>
      <c r="Y67" s="43">
        <f>SUM($E67:J67)</f>
        <v>0</v>
      </c>
      <c r="Z67" s="43">
        <f>SUM($E67:K67)</f>
        <v>0</v>
      </c>
      <c r="AA67" s="43">
        <f>SUM($E67:L67)</f>
        <v>0</v>
      </c>
      <c r="AB67" s="43">
        <f>SUM($E67:M67)</f>
        <v>0</v>
      </c>
      <c r="AC67" s="43">
        <f>SUM($E67:N67)</f>
        <v>0</v>
      </c>
      <c r="AD67" s="43">
        <f>SUM($E67:O67)</f>
        <v>0</v>
      </c>
      <c r="AE67" s="43">
        <f>SUM($E67:P67)</f>
        <v>0</v>
      </c>
      <c r="AF67" s="164"/>
      <c r="AG67" s="43">
        <f t="shared" si="0"/>
        <v>0</v>
      </c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</row>
    <row r="68" spans="1:53" s="17" customFormat="1" ht="15.2" customHeight="1">
      <c r="A68" s="25">
        <v>2017</v>
      </c>
      <c r="B68" s="30" t="s">
        <v>8</v>
      </c>
      <c r="C68" s="30" t="s">
        <v>8</v>
      </c>
      <c r="E68" s="43">
        <v>396</v>
      </c>
      <c r="F68" s="43">
        <v>474</v>
      </c>
      <c r="G68" s="43">
        <v>654</v>
      </c>
      <c r="H68" s="43">
        <v>1394</v>
      </c>
      <c r="I68" s="43">
        <v>2400</v>
      </c>
      <c r="J68" s="43">
        <v>2968</v>
      </c>
      <c r="K68" s="43">
        <v>2968</v>
      </c>
      <c r="L68" s="43">
        <v>2790</v>
      </c>
      <c r="M68" s="43">
        <v>2902</v>
      </c>
      <c r="N68" s="43">
        <v>2654</v>
      </c>
      <c r="O68" s="43">
        <v>840</v>
      </c>
      <c r="P68" s="43">
        <v>736</v>
      </c>
      <c r="Q68" s="43">
        <f>SUM(E68:P68)</f>
        <v>21176</v>
      </c>
      <c r="R68" s="28"/>
      <c r="S68" s="28"/>
      <c r="T68" s="43">
        <f>SUM($E68:E68)</f>
        <v>396</v>
      </c>
      <c r="U68" s="43">
        <f>SUM($E68:F68)</f>
        <v>870</v>
      </c>
      <c r="V68" s="43">
        <f>SUM($E68:G68)</f>
        <v>1524</v>
      </c>
      <c r="W68" s="43">
        <f>SUM($E68:H68)</f>
        <v>2918</v>
      </c>
      <c r="X68" s="43">
        <f>SUM($E68:I68)</f>
        <v>5318</v>
      </c>
      <c r="Y68" s="43">
        <f>SUM($E68:J68)</f>
        <v>8286</v>
      </c>
      <c r="Z68" s="43">
        <f>SUM($E68:K68)</f>
        <v>11254</v>
      </c>
      <c r="AA68" s="43">
        <f>SUM($E68:L68)</f>
        <v>14044</v>
      </c>
      <c r="AB68" s="43">
        <f>SUM($E68:M68)</f>
        <v>16946</v>
      </c>
      <c r="AC68" s="43">
        <f>SUM($E68:N68)</f>
        <v>19600</v>
      </c>
      <c r="AD68" s="43">
        <f>SUM($E68:O68)</f>
        <v>20440</v>
      </c>
      <c r="AE68" s="43">
        <f>SUM($E68:P68)</f>
        <v>21176</v>
      </c>
      <c r="AF68" s="164"/>
      <c r="AG68" s="43">
        <f t="shared" si="0"/>
        <v>14044</v>
      </c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</row>
    <row r="69" spans="1:5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146465</v>
      </c>
      <c r="F69" s="43">
        <f t="shared" si="23"/>
        <v>139780</v>
      </c>
      <c r="G69" s="43">
        <f t="shared" si="23"/>
        <v>155972</v>
      </c>
      <c r="H69" s="43">
        <f t="shared" si="23"/>
        <v>197249</v>
      </c>
      <c r="I69" s="43">
        <f t="shared" si="23"/>
        <v>202522</v>
      </c>
      <c r="J69" s="43">
        <f t="shared" si="23"/>
        <v>229012</v>
      </c>
      <c r="K69" s="43">
        <f t="shared" si="23"/>
        <v>295071</v>
      </c>
      <c r="L69" s="43">
        <f t="shared" si="23"/>
        <v>307579</v>
      </c>
      <c r="M69" s="43">
        <f t="shared" si="23"/>
        <v>233789</v>
      </c>
      <c r="N69" s="43">
        <f t="shared" si="23"/>
        <v>217723</v>
      </c>
      <c r="O69" s="43">
        <f t="shared" si="23"/>
        <v>177853</v>
      </c>
      <c r="P69" s="43">
        <f t="shared" si="23"/>
        <v>181628</v>
      </c>
      <c r="Q69" s="43">
        <f t="shared" si="23"/>
        <v>2484643</v>
      </c>
      <c r="R69" s="28"/>
      <c r="S69" s="28"/>
      <c r="T69" s="43">
        <f t="shared" ref="T69:AE69" si="24">SUM(T66:T68)</f>
        <v>146465</v>
      </c>
      <c r="U69" s="43">
        <f t="shared" si="24"/>
        <v>286245</v>
      </c>
      <c r="V69" s="43">
        <f t="shared" si="24"/>
        <v>442217</v>
      </c>
      <c r="W69" s="43">
        <f t="shared" si="24"/>
        <v>639466</v>
      </c>
      <c r="X69" s="43">
        <f t="shared" si="24"/>
        <v>841988</v>
      </c>
      <c r="Y69" s="43">
        <f t="shared" si="24"/>
        <v>1071000</v>
      </c>
      <c r="Z69" s="43">
        <f t="shared" si="24"/>
        <v>1366071</v>
      </c>
      <c r="AA69" s="43">
        <f t="shared" si="24"/>
        <v>1673650</v>
      </c>
      <c r="AB69" s="43">
        <f t="shared" si="24"/>
        <v>1907439</v>
      </c>
      <c r="AC69" s="43">
        <f t="shared" si="24"/>
        <v>2125162</v>
      </c>
      <c r="AD69" s="43">
        <f t="shared" si="24"/>
        <v>2303015</v>
      </c>
      <c r="AE69" s="43">
        <f t="shared" si="24"/>
        <v>2484643</v>
      </c>
      <c r="AF69" s="164"/>
      <c r="AG69" s="43">
        <f t="shared" si="0"/>
        <v>1673650</v>
      </c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</row>
    <row r="70" spans="1:5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163"/>
      <c r="AG70" s="43">
        <f t="shared" si="0"/>
        <v>0</v>
      </c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</row>
    <row r="71" spans="1:53" s="17" customFormat="1" ht="15.2" customHeight="1">
      <c r="A71" s="25">
        <v>2018</v>
      </c>
      <c r="B71" s="30" t="s">
        <v>62</v>
      </c>
      <c r="C71" s="30" t="s">
        <v>6</v>
      </c>
      <c r="E71" s="43">
        <v>151775</v>
      </c>
      <c r="F71" s="43">
        <v>146262</v>
      </c>
      <c r="G71" s="43">
        <v>188715</v>
      </c>
      <c r="H71" s="43">
        <v>190945</v>
      </c>
      <c r="I71" s="43">
        <v>234075</v>
      </c>
      <c r="J71" s="43">
        <v>253227</v>
      </c>
      <c r="K71" s="43">
        <v>303110</v>
      </c>
      <c r="L71" s="43">
        <v>312481</v>
      </c>
      <c r="M71" s="43">
        <v>230295</v>
      </c>
      <c r="N71" s="43">
        <v>213026</v>
      </c>
      <c r="O71" s="43">
        <v>169709</v>
      </c>
      <c r="P71" s="43">
        <v>179104</v>
      </c>
      <c r="Q71" s="43">
        <f>SUM(E71:P71)</f>
        <v>2572724</v>
      </c>
      <c r="R71" s="53"/>
      <c r="S71" s="53"/>
      <c r="T71" s="43">
        <f>SUM($E71:E71)</f>
        <v>151775</v>
      </c>
      <c r="U71" s="43">
        <f>SUM($E71:F71)</f>
        <v>298037</v>
      </c>
      <c r="V71" s="43">
        <f>SUM($E71:G71)</f>
        <v>486752</v>
      </c>
      <c r="W71" s="43">
        <f>SUM($E71:H71)</f>
        <v>677697</v>
      </c>
      <c r="X71" s="43">
        <f>SUM($E71:I71)</f>
        <v>911772</v>
      </c>
      <c r="Y71" s="43">
        <f>SUM($E71:J71)</f>
        <v>1164999</v>
      </c>
      <c r="Z71" s="43">
        <f>SUM($E71:K71)</f>
        <v>1468109</v>
      </c>
      <c r="AA71" s="43">
        <f>SUM($E71:L71)</f>
        <v>1780590</v>
      </c>
      <c r="AB71" s="43">
        <f>SUM($E71:M71)</f>
        <v>2010885</v>
      </c>
      <c r="AC71" s="43">
        <f>SUM($E71:N71)</f>
        <v>2223911</v>
      </c>
      <c r="AD71" s="43">
        <f>SUM($E71:O71)</f>
        <v>2393620</v>
      </c>
      <c r="AE71" s="43">
        <f>SUM($E71:P71)</f>
        <v>2572724</v>
      </c>
      <c r="AF71" s="164"/>
      <c r="AG71" s="43">
        <f t="shared" si="0"/>
        <v>1780590</v>
      </c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</row>
    <row r="72" spans="1:53" s="17" customFormat="1" ht="15.2" customHeight="1">
      <c r="A72" s="25">
        <v>2018</v>
      </c>
      <c r="B72" s="30" t="s">
        <v>64</v>
      </c>
      <c r="C72" s="30" t="s">
        <v>7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f>SUM(E72:P72)</f>
        <v>0</v>
      </c>
      <c r="R72" s="28"/>
      <c r="S72" s="28"/>
      <c r="T72" s="43">
        <f>SUM($E72:E72)</f>
        <v>0</v>
      </c>
      <c r="U72" s="43">
        <f>SUM($E72:F72)</f>
        <v>0</v>
      </c>
      <c r="V72" s="43">
        <f>SUM($E72:G72)</f>
        <v>0</v>
      </c>
      <c r="W72" s="43">
        <f>SUM($E72:H72)</f>
        <v>0</v>
      </c>
      <c r="X72" s="43">
        <f>SUM($E72:I72)</f>
        <v>0</v>
      </c>
      <c r="Y72" s="43">
        <f>SUM($E72:J72)</f>
        <v>0</v>
      </c>
      <c r="Z72" s="43">
        <f>SUM($E72:K72)</f>
        <v>0</v>
      </c>
      <c r="AA72" s="43">
        <f>SUM($E72:L72)</f>
        <v>0</v>
      </c>
      <c r="AB72" s="43">
        <f>SUM($E72:M72)</f>
        <v>0</v>
      </c>
      <c r="AC72" s="43">
        <f>SUM($E72:N72)</f>
        <v>0</v>
      </c>
      <c r="AD72" s="43">
        <f>SUM($E72:O72)</f>
        <v>0</v>
      </c>
      <c r="AE72" s="43">
        <f>SUM($E72:P72)</f>
        <v>0</v>
      </c>
      <c r="AF72" s="164"/>
      <c r="AG72" s="43">
        <f t="shared" si="0"/>
        <v>0</v>
      </c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</row>
    <row r="73" spans="1:53" s="17" customFormat="1" ht="15.2" customHeight="1">
      <c r="A73" s="25">
        <v>2018</v>
      </c>
      <c r="B73" s="30" t="s">
        <v>8</v>
      </c>
      <c r="C73" s="30" t="s">
        <v>8</v>
      </c>
      <c r="E73" s="43">
        <v>420</v>
      </c>
      <c r="F73" s="43">
        <v>394</v>
      </c>
      <c r="G73" s="43">
        <v>674</v>
      </c>
      <c r="H73" s="43">
        <v>1296</v>
      </c>
      <c r="I73" s="43">
        <v>2338</v>
      </c>
      <c r="J73" s="43">
        <v>2914</v>
      </c>
      <c r="K73" s="43">
        <v>3020</v>
      </c>
      <c r="L73" s="43">
        <v>2918</v>
      </c>
      <c r="M73" s="43">
        <v>2682</v>
      </c>
      <c r="N73" s="43">
        <v>2506</v>
      </c>
      <c r="O73" s="43">
        <v>878</v>
      </c>
      <c r="P73" s="43">
        <v>624</v>
      </c>
      <c r="Q73" s="43">
        <f>SUM(E73:P73)</f>
        <v>20664</v>
      </c>
      <c r="R73" s="28"/>
      <c r="S73" s="28"/>
      <c r="T73" s="43">
        <f>SUM($E73:E73)</f>
        <v>420</v>
      </c>
      <c r="U73" s="43">
        <f>SUM($E73:F73)</f>
        <v>814</v>
      </c>
      <c r="V73" s="43">
        <f>SUM($E73:G73)</f>
        <v>1488</v>
      </c>
      <c r="W73" s="43">
        <f>SUM($E73:H73)</f>
        <v>2784</v>
      </c>
      <c r="X73" s="43">
        <f>SUM($E73:I73)</f>
        <v>5122</v>
      </c>
      <c r="Y73" s="43">
        <f>SUM($E73:J73)</f>
        <v>8036</v>
      </c>
      <c r="Z73" s="43">
        <f>SUM($E73:K73)</f>
        <v>11056</v>
      </c>
      <c r="AA73" s="43">
        <f>SUM($E73:L73)</f>
        <v>13974</v>
      </c>
      <c r="AB73" s="43">
        <f>SUM($E73:M73)</f>
        <v>16656</v>
      </c>
      <c r="AC73" s="43">
        <f>SUM($E73:N73)</f>
        <v>19162</v>
      </c>
      <c r="AD73" s="43">
        <f>SUM($E73:O73)</f>
        <v>20040</v>
      </c>
      <c r="AE73" s="43">
        <f>SUM($E73:P73)</f>
        <v>20664</v>
      </c>
      <c r="AF73" s="164"/>
      <c r="AG73" s="43">
        <f t="shared" si="0"/>
        <v>13974</v>
      </c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</row>
    <row r="74" spans="1:5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152195</v>
      </c>
      <c r="F74" s="43">
        <f t="shared" si="25"/>
        <v>146656</v>
      </c>
      <c r="G74" s="43">
        <f t="shared" si="25"/>
        <v>189389</v>
      </c>
      <c r="H74" s="43">
        <f t="shared" si="25"/>
        <v>192241</v>
      </c>
      <c r="I74" s="43">
        <f t="shared" si="25"/>
        <v>236413</v>
      </c>
      <c r="J74" s="43">
        <f t="shared" si="25"/>
        <v>256141</v>
      </c>
      <c r="K74" s="43">
        <f t="shared" si="25"/>
        <v>306130</v>
      </c>
      <c r="L74" s="43">
        <f t="shared" si="25"/>
        <v>315399</v>
      </c>
      <c r="M74" s="43">
        <f t="shared" si="25"/>
        <v>232977</v>
      </c>
      <c r="N74" s="43">
        <f t="shared" si="25"/>
        <v>215532</v>
      </c>
      <c r="O74" s="43">
        <f t="shared" si="25"/>
        <v>170587</v>
      </c>
      <c r="P74" s="43">
        <f t="shared" si="25"/>
        <v>179728</v>
      </c>
      <c r="Q74" s="43">
        <f t="shared" si="25"/>
        <v>2593388</v>
      </c>
      <c r="R74" s="28"/>
      <c r="S74" s="28"/>
      <c r="T74" s="43">
        <f t="shared" ref="T74:AE74" si="26">SUM(T71:T73)</f>
        <v>152195</v>
      </c>
      <c r="U74" s="43">
        <f t="shared" si="26"/>
        <v>298851</v>
      </c>
      <c r="V74" s="43">
        <f t="shared" si="26"/>
        <v>488240</v>
      </c>
      <c r="W74" s="43">
        <f t="shared" si="26"/>
        <v>680481</v>
      </c>
      <c r="X74" s="43">
        <f t="shared" si="26"/>
        <v>916894</v>
      </c>
      <c r="Y74" s="43">
        <f t="shared" si="26"/>
        <v>1173035</v>
      </c>
      <c r="Z74" s="43">
        <f t="shared" si="26"/>
        <v>1479165</v>
      </c>
      <c r="AA74" s="43">
        <f t="shared" si="26"/>
        <v>1794564</v>
      </c>
      <c r="AB74" s="43">
        <f t="shared" si="26"/>
        <v>2027541</v>
      </c>
      <c r="AC74" s="43">
        <f t="shared" si="26"/>
        <v>2243073</v>
      </c>
      <c r="AD74" s="43">
        <f t="shared" si="26"/>
        <v>2413660</v>
      </c>
      <c r="AE74" s="43">
        <f t="shared" si="26"/>
        <v>2593388</v>
      </c>
      <c r="AF74" s="164"/>
      <c r="AG74" s="43">
        <f t="shared" si="0"/>
        <v>1794564</v>
      </c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</row>
    <row r="75" spans="1:5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163"/>
      <c r="AG75" s="43">
        <f t="shared" si="0"/>
        <v>0</v>
      </c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</row>
    <row r="76" spans="1:53" s="17" customFormat="1" ht="15.2" customHeight="1">
      <c r="A76" s="25">
        <v>2019</v>
      </c>
      <c r="B76" s="30" t="s">
        <v>62</v>
      </c>
      <c r="C76" s="30" t="s">
        <v>6</v>
      </c>
      <c r="E76" s="43">
        <v>130121</v>
      </c>
      <c r="F76" s="43">
        <v>134992</v>
      </c>
      <c r="G76" s="43">
        <v>177807</v>
      </c>
      <c r="H76" s="43">
        <v>216576</v>
      </c>
      <c r="I76" s="43">
        <v>220451</v>
      </c>
      <c r="J76" s="43">
        <v>239252</v>
      </c>
      <c r="K76" s="43">
        <v>290485</v>
      </c>
      <c r="L76" s="43">
        <v>305141</v>
      </c>
      <c r="M76" s="43">
        <v>221668</v>
      </c>
      <c r="N76" s="43">
        <v>208113</v>
      </c>
      <c r="O76" s="43">
        <v>174356</v>
      </c>
      <c r="P76" s="43">
        <v>175256</v>
      </c>
      <c r="Q76" s="43">
        <f>SUM(E76:P76)</f>
        <v>2494218</v>
      </c>
      <c r="R76" s="53"/>
      <c r="S76" s="53"/>
      <c r="T76" s="43">
        <f>SUM($E76:E76)</f>
        <v>130121</v>
      </c>
      <c r="U76" s="43">
        <f>SUM($E76:F76)</f>
        <v>265113</v>
      </c>
      <c r="V76" s="43">
        <f>SUM($E76:G76)</f>
        <v>442920</v>
      </c>
      <c r="W76" s="43">
        <f>SUM($E76:H76)</f>
        <v>659496</v>
      </c>
      <c r="X76" s="43">
        <f>SUM($E76:I76)</f>
        <v>879947</v>
      </c>
      <c r="Y76" s="43">
        <f>SUM($E76:J76)</f>
        <v>1119199</v>
      </c>
      <c r="Z76" s="43">
        <f>SUM($E76:K76)</f>
        <v>1409684</v>
      </c>
      <c r="AA76" s="43">
        <f>SUM($E76:L76)</f>
        <v>1714825</v>
      </c>
      <c r="AB76" s="43">
        <f>SUM($E76:M76)</f>
        <v>1936493</v>
      </c>
      <c r="AC76" s="43">
        <f>SUM($E76:N76)</f>
        <v>2144606</v>
      </c>
      <c r="AD76" s="43">
        <f>SUM($E76:O76)</f>
        <v>2318962</v>
      </c>
      <c r="AE76" s="43">
        <f>SUM($E76:P76)</f>
        <v>2494218</v>
      </c>
      <c r="AF76" s="164"/>
      <c r="AG76" s="43">
        <f t="shared" ref="AG76:AG139" si="27">SUMIF($T$9:$AE$9,$AG$8,$T76:$AE76)</f>
        <v>1714825</v>
      </c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</row>
    <row r="77" spans="1:53" s="17" customFormat="1" ht="15.2" customHeight="1">
      <c r="A77" s="25">
        <v>2019</v>
      </c>
      <c r="B77" s="30" t="s">
        <v>64</v>
      </c>
      <c r="C77" s="30" t="s">
        <v>7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f>SUM(E77:P77)</f>
        <v>0</v>
      </c>
      <c r="R77" s="28"/>
      <c r="S77" s="28"/>
      <c r="T77" s="43">
        <f>SUM($E77:E77)</f>
        <v>0</v>
      </c>
      <c r="U77" s="43">
        <f>SUM($E77:F77)</f>
        <v>0</v>
      </c>
      <c r="V77" s="43">
        <f>SUM($E77:G77)</f>
        <v>0</v>
      </c>
      <c r="W77" s="43">
        <f>SUM($E77:H77)</f>
        <v>0</v>
      </c>
      <c r="X77" s="43">
        <f>SUM($E77:I77)</f>
        <v>0</v>
      </c>
      <c r="Y77" s="43">
        <f>SUM($E77:J77)</f>
        <v>0</v>
      </c>
      <c r="Z77" s="43">
        <f>SUM($E77:K77)</f>
        <v>0</v>
      </c>
      <c r="AA77" s="43">
        <f>SUM($E77:L77)</f>
        <v>0</v>
      </c>
      <c r="AB77" s="43">
        <f>SUM($E77:M77)</f>
        <v>0</v>
      </c>
      <c r="AC77" s="43">
        <f>SUM($E77:N77)</f>
        <v>0</v>
      </c>
      <c r="AD77" s="43">
        <f>SUM($E77:O77)</f>
        <v>0</v>
      </c>
      <c r="AE77" s="43">
        <f>SUM($E77:P77)</f>
        <v>0</v>
      </c>
      <c r="AF77" s="164"/>
      <c r="AG77" s="43">
        <f t="shared" si="27"/>
        <v>0</v>
      </c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</row>
    <row r="78" spans="1:53" s="17" customFormat="1" ht="15.2" customHeight="1">
      <c r="A78" s="25">
        <v>2019</v>
      </c>
      <c r="B78" s="30" t="s">
        <v>8</v>
      </c>
      <c r="C78" s="30" t="s">
        <v>8</v>
      </c>
      <c r="E78" s="43">
        <v>374</v>
      </c>
      <c r="F78" s="43">
        <v>452</v>
      </c>
      <c r="G78" s="43">
        <v>622</v>
      </c>
      <c r="H78" s="43">
        <v>1360</v>
      </c>
      <c r="I78" s="43">
        <v>2480</v>
      </c>
      <c r="J78" s="43">
        <v>2876</v>
      </c>
      <c r="K78" s="43">
        <v>2838</v>
      </c>
      <c r="L78" s="43">
        <v>2728</v>
      </c>
      <c r="M78" s="43">
        <v>2726</v>
      </c>
      <c r="N78" s="43">
        <v>2388</v>
      </c>
      <c r="O78" s="43">
        <v>828</v>
      </c>
      <c r="P78" s="43">
        <v>622</v>
      </c>
      <c r="Q78" s="43">
        <f>SUM(E78:P78)</f>
        <v>20294</v>
      </c>
      <c r="R78" s="28"/>
      <c r="S78" s="28"/>
      <c r="T78" s="43">
        <f>SUM($E78:E78)</f>
        <v>374</v>
      </c>
      <c r="U78" s="43">
        <f>SUM($E78:F78)</f>
        <v>826</v>
      </c>
      <c r="V78" s="43">
        <f>SUM($E78:G78)</f>
        <v>1448</v>
      </c>
      <c r="W78" s="43">
        <f>SUM($E78:H78)</f>
        <v>2808</v>
      </c>
      <c r="X78" s="43">
        <f>SUM($E78:I78)</f>
        <v>5288</v>
      </c>
      <c r="Y78" s="43">
        <f>SUM($E78:J78)</f>
        <v>8164</v>
      </c>
      <c r="Z78" s="43">
        <f>SUM($E78:K78)</f>
        <v>11002</v>
      </c>
      <c r="AA78" s="43">
        <f>SUM($E78:L78)</f>
        <v>13730</v>
      </c>
      <c r="AB78" s="43">
        <f>SUM($E78:M78)</f>
        <v>16456</v>
      </c>
      <c r="AC78" s="43">
        <f>SUM($E78:N78)</f>
        <v>18844</v>
      </c>
      <c r="AD78" s="43">
        <f>SUM($E78:O78)</f>
        <v>19672</v>
      </c>
      <c r="AE78" s="43">
        <f>SUM($E78:P78)</f>
        <v>20294</v>
      </c>
      <c r="AF78" s="164"/>
      <c r="AG78" s="43">
        <f t="shared" si="27"/>
        <v>13730</v>
      </c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</row>
    <row r="79" spans="1:5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130495</v>
      </c>
      <c r="F79" s="43">
        <f t="shared" si="28"/>
        <v>135444</v>
      </c>
      <c r="G79" s="43">
        <f t="shared" si="28"/>
        <v>178429</v>
      </c>
      <c r="H79" s="43">
        <f t="shared" si="28"/>
        <v>217936</v>
      </c>
      <c r="I79" s="43">
        <f t="shared" si="28"/>
        <v>222931</v>
      </c>
      <c r="J79" s="43">
        <f t="shared" si="28"/>
        <v>242128</v>
      </c>
      <c r="K79" s="43">
        <f t="shared" si="28"/>
        <v>293323</v>
      </c>
      <c r="L79" s="43">
        <f t="shared" si="28"/>
        <v>307869</v>
      </c>
      <c r="M79" s="43">
        <f t="shared" si="28"/>
        <v>224394</v>
      </c>
      <c r="N79" s="43">
        <f t="shared" si="28"/>
        <v>210501</v>
      </c>
      <c r="O79" s="43">
        <f t="shared" si="28"/>
        <v>175184</v>
      </c>
      <c r="P79" s="43">
        <f t="shared" si="28"/>
        <v>175878</v>
      </c>
      <c r="Q79" s="43">
        <f t="shared" si="28"/>
        <v>2514512</v>
      </c>
      <c r="R79" s="28"/>
      <c r="S79" s="28"/>
      <c r="T79" s="43">
        <f t="shared" ref="T79:AE79" si="29">SUM(T76:T78)</f>
        <v>130495</v>
      </c>
      <c r="U79" s="43">
        <f t="shared" si="29"/>
        <v>265939</v>
      </c>
      <c r="V79" s="43">
        <f t="shared" si="29"/>
        <v>444368</v>
      </c>
      <c r="W79" s="43">
        <f t="shared" si="29"/>
        <v>662304</v>
      </c>
      <c r="X79" s="43">
        <f t="shared" si="29"/>
        <v>885235</v>
      </c>
      <c r="Y79" s="43">
        <f t="shared" si="29"/>
        <v>1127363</v>
      </c>
      <c r="Z79" s="43">
        <f t="shared" si="29"/>
        <v>1420686</v>
      </c>
      <c r="AA79" s="43">
        <f t="shared" si="29"/>
        <v>1728555</v>
      </c>
      <c r="AB79" s="43">
        <f t="shared" si="29"/>
        <v>1952949</v>
      </c>
      <c r="AC79" s="43">
        <f t="shared" si="29"/>
        <v>2163450</v>
      </c>
      <c r="AD79" s="43">
        <f t="shared" si="29"/>
        <v>2338634</v>
      </c>
      <c r="AE79" s="43">
        <f t="shared" si="29"/>
        <v>2514512</v>
      </c>
      <c r="AF79" s="164"/>
      <c r="AG79" s="43">
        <f t="shared" si="27"/>
        <v>1728555</v>
      </c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</row>
    <row r="80" spans="1:5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163"/>
      <c r="AG80" s="43">
        <f t="shared" si="27"/>
        <v>0</v>
      </c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</row>
    <row r="81" spans="1:53" s="17" customFormat="1" ht="15.2" customHeight="1">
      <c r="A81" s="25">
        <v>2020</v>
      </c>
      <c r="B81" s="30" t="s">
        <v>62</v>
      </c>
      <c r="C81" s="30" t="s">
        <v>6</v>
      </c>
      <c r="E81" s="43">
        <v>141411</v>
      </c>
      <c r="F81" s="43">
        <v>143329</v>
      </c>
      <c r="G81" s="43">
        <v>69721</v>
      </c>
      <c r="H81" s="43">
        <v>3227</v>
      </c>
      <c r="I81" s="43">
        <v>4539</v>
      </c>
      <c r="J81" s="43">
        <v>6504</v>
      </c>
      <c r="K81" s="43">
        <v>7034</v>
      </c>
      <c r="L81" s="43">
        <v>6925</v>
      </c>
      <c r="M81" s="43">
        <v>7163</v>
      </c>
      <c r="N81" s="43">
        <v>7285</v>
      </c>
      <c r="O81" s="43">
        <v>7660</v>
      </c>
      <c r="P81" s="43">
        <v>7827</v>
      </c>
      <c r="Q81" s="43">
        <f>SUM(E81:P81)</f>
        <v>412625</v>
      </c>
      <c r="R81" s="53"/>
      <c r="S81" s="53"/>
      <c r="T81" s="43">
        <f>SUM($E81:E81)</f>
        <v>141411</v>
      </c>
      <c r="U81" s="43">
        <f>SUM($E81:F81)</f>
        <v>284740</v>
      </c>
      <c r="V81" s="43">
        <f>SUM($E81:G81)</f>
        <v>354461</v>
      </c>
      <c r="W81" s="43">
        <f>SUM($E81:H81)</f>
        <v>357688</v>
      </c>
      <c r="X81" s="43">
        <f>SUM($E81:I81)</f>
        <v>362227</v>
      </c>
      <c r="Y81" s="43">
        <f>SUM($E81:J81)</f>
        <v>368731</v>
      </c>
      <c r="Z81" s="43">
        <f>SUM($E81:K81)</f>
        <v>375765</v>
      </c>
      <c r="AA81" s="43">
        <f>SUM($E81:L81)</f>
        <v>382690</v>
      </c>
      <c r="AB81" s="43">
        <f>SUM($E81:M81)</f>
        <v>389853</v>
      </c>
      <c r="AC81" s="43">
        <f>SUM($E81:N81)</f>
        <v>397138</v>
      </c>
      <c r="AD81" s="43">
        <f>SUM($E81:O81)</f>
        <v>404798</v>
      </c>
      <c r="AE81" s="43">
        <f>SUM($E81:P81)</f>
        <v>412625</v>
      </c>
      <c r="AF81" s="164"/>
      <c r="AG81" s="43">
        <f t="shared" si="27"/>
        <v>382690</v>
      </c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</row>
    <row r="82" spans="1:53" s="17" customFormat="1" ht="15.2" customHeight="1">
      <c r="A82" s="25">
        <v>2020</v>
      </c>
      <c r="B82" s="30" t="s">
        <v>64</v>
      </c>
      <c r="C82" s="30" t="s">
        <v>7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f>SUM(E82:P82)</f>
        <v>0</v>
      </c>
      <c r="R82" s="28"/>
      <c r="S82" s="28"/>
      <c r="T82" s="43">
        <f>SUM($E82:E82)</f>
        <v>0</v>
      </c>
      <c r="U82" s="43">
        <f>SUM($E82:F82)</f>
        <v>0</v>
      </c>
      <c r="V82" s="43">
        <f>SUM($E82:G82)</f>
        <v>0</v>
      </c>
      <c r="W82" s="43">
        <f>SUM($E82:H82)</f>
        <v>0</v>
      </c>
      <c r="X82" s="43">
        <f>SUM($E82:I82)</f>
        <v>0</v>
      </c>
      <c r="Y82" s="43">
        <f>SUM($E82:J82)</f>
        <v>0</v>
      </c>
      <c r="Z82" s="43">
        <f>SUM($E82:K82)</f>
        <v>0</v>
      </c>
      <c r="AA82" s="43">
        <f>SUM($E82:L82)</f>
        <v>0</v>
      </c>
      <c r="AB82" s="43">
        <f>SUM($E82:M82)</f>
        <v>0</v>
      </c>
      <c r="AC82" s="43">
        <f>SUM($E82:N82)</f>
        <v>0</v>
      </c>
      <c r="AD82" s="43">
        <f>SUM($E82:O82)</f>
        <v>0</v>
      </c>
      <c r="AE82" s="43">
        <f>SUM($E82:P82)</f>
        <v>0</v>
      </c>
      <c r="AF82" s="164"/>
      <c r="AG82" s="43">
        <f t="shared" si="27"/>
        <v>0</v>
      </c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</row>
    <row r="83" spans="1:53" s="17" customFormat="1" ht="15.2" customHeight="1">
      <c r="A83" s="25">
        <v>2020</v>
      </c>
      <c r="B83" s="30" t="s">
        <v>8</v>
      </c>
      <c r="C83" s="30" t="s">
        <v>8</v>
      </c>
      <c r="E83" s="43">
        <v>434</v>
      </c>
      <c r="F83" s="43">
        <v>438</v>
      </c>
      <c r="G83" s="43">
        <v>154</v>
      </c>
      <c r="H83" s="43">
        <v>0</v>
      </c>
      <c r="I83" s="43">
        <v>0</v>
      </c>
      <c r="J83" s="43">
        <v>2</v>
      </c>
      <c r="K83" s="43">
        <v>4</v>
      </c>
      <c r="L83" s="43">
        <v>10</v>
      </c>
      <c r="M83" s="43">
        <v>0</v>
      </c>
      <c r="N83" s="43">
        <v>2</v>
      </c>
      <c r="O83" s="43">
        <v>0</v>
      </c>
      <c r="P83" s="43">
        <v>0</v>
      </c>
      <c r="Q83" s="43">
        <f>SUM(E83:P83)</f>
        <v>1044</v>
      </c>
      <c r="R83" s="28"/>
      <c r="S83" s="28"/>
      <c r="T83" s="43">
        <f>SUM($E83:E83)</f>
        <v>434</v>
      </c>
      <c r="U83" s="43">
        <f>SUM($E83:F83)</f>
        <v>872</v>
      </c>
      <c r="V83" s="43">
        <f>SUM($E83:G83)</f>
        <v>1026</v>
      </c>
      <c r="W83" s="43">
        <f>SUM($E83:H83)</f>
        <v>1026</v>
      </c>
      <c r="X83" s="43">
        <f>SUM($E83:I83)</f>
        <v>1026</v>
      </c>
      <c r="Y83" s="43">
        <f>SUM($E83:J83)</f>
        <v>1028</v>
      </c>
      <c r="Z83" s="43">
        <f>SUM($E83:K83)</f>
        <v>1032</v>
      </c>
      <c r="AA83" s="43">
        <f>SUM($E83:L83)</f>
        <v>1042</v>
      </c>
      <c r="AB83" s="43">
        <f>SUM($E83:M83)</f>
        <v>1042</v>
      </c>
      <c r="AC83" s="43">
        <f>SUM($E83:N83)</f>
        <v>1044</v>
      </c>
      <c r="AD83" s="43">
        <f>SUM($E83:O83)</f>
        <v>1044</v>
      </c>
      <c r="AE83" s="43">
        <f>SUM($E83:P83)</f>
        <v>1044</v>
      </c>
      <c r="AF83" s="164"/>
      <c r="AG83" s="43">
        <f t="shared" si="27"/>
        <v>1042</v>
      </c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</row>
    <row r="84" spans="1:5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141845</v>
      </c>
      <c r="F84" s="43">
        <f t="shared" si="30"/>
        <v>143767</v>
      </c>
      <c r="G84" s="43">
        <f t="shared" si="30"/>
        <v>69875</v>
      </c>
      <c r="H84" s="43">
        <f t="shared" si="30"/>
        <v>3227</v>
      </c>
      <c r="I84" s="43">
        <f t="shared" si="30"/>
        <v>4539</v>
      </c>
      <c r="J84" s="43">
        <f t="shared" si="30"/>
        <v>6506</v>
      </c>
      <c r="K84" s="43">
        <f t="shared" si="30"/>
        <v>7038</v>
      </c>
      <c r="L84" s="43">
        <f t="shared" si="30"/>
        <v>6935</v>
      </c>
      <c r="M84" s="43">
        <f t="shared" si="30"/>
        <v>7163</v>
      </c>
      <c r="N84" s="43">
        <f t="shared" si="30"/>
        <v>7287</v>
      </c>
      <c r="O84" s="43">
        <f t="shared" si="30"/>
        <v>7660</v>
      </c>
      <c r="P84" s="43">
        <f t="shared" si="30"/>
        <v>7827</v>
      </c>
      <c r="Q84" s="43">
        <f t="shared" si="30"/>
        <v>413669</v>
      </c>
      <c r="R84" s="28"/>
      <c r="S84" s="28"/>
      <c r="T84" s="43">
        <f t="shared" ref="T84:AE84" si="31">SUM(T81:T83)</f>
        <v>141845</v>
      </c>
      <c r="U84" s="43">
        <f t="shared" si="31"/>
        <v>285612</v>
      </c>
      <c r="V84" s="43">
        <f t="shared" si="31"/>
        <v>355487</v>
      </c>
      <c r="W84" s="43">
        <f t="shared" si="31"/>
        <v>358714</v>
      </c>
      <c r="X84" s="43">
        <f t="shared" si="31"/>
        <v>363253</v>
      </c>
      <c r="Y84" s="43">
        <f t="shared" si="31"/>
        <v>369759</v>
      </c>
      <c r="Z84" s="43">
        <f t="shared" si="31"/>
        <v>376797</v>
      </c>
      <c r="AA84" s="43">
        <f t="shared" si="31"/>
        <v>383732</v>
      </c>
      <c r="AB84" s="43">
        <f t="shared" si="31"/>
        <v>390895</v>
      </c>
      <c r="AC84" s="43">
        <f t="shared" si="31"/>
        <v>398182</v>
      </c>
      <c r="AD84" s="43">
        <f t="shared" si="31"/>
        <v>405842</v>
      </c>
      <c r="AE84" s="43">
        <f t="shared" si="31"/>
        <v>413669</v>
      </c>
      <c r="AF84" s="164"/>
      <c r="AG84" s="43">
        <f t="shared" si="27"/>
        <v>383732</v>
      </c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</row>
    <row r="85" spans="1:5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163"/>
      <c r="AG85" s="43">
        <f t="shared" si="27"/>
        <v>0</v>
      </c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</row>
    <row r="86" spans="1:53" s="17" customFormat="1" ht="15.2" customHeight="1">
      <c r="A86" s="25">
        <v>2021</v>
      </c>
      <c r="B86" s="30" t="s">
        <v>62</v>
      </c>
      <c r="C86" s="30" t="s">
        <v>6</v>
      </c>
      <c r="E86" s="43">
        <v>7163</v>
      </c>
      <c r="F86" s="43">
        <v>7580</v>
      </c>
      <c r="G86" s="43">
        <v>9369</v>
      </c>
      <c r="H86" s="43">
        <v>11162</v>
      </c>
      <c r="I86" s="43">
        <v>13617</v>
      </c>
      <c r="J86" s="43">
        <v>14124</v>
      </c>
      <c r="K86" s="43">
        <v>16374</v>
      </c>
      <c r="L86" s="43">
        <v>32282</v>
      </c>
      <c r="M86" s="43">
        <v>31380</v>
      </c>
      <c r="N86" s="43">
        <v>31610</v>
      </c>
      <c r="O86" s="43">
        <v>37330</v>
      </c>
      <c r="P86" s="43">
        <v>52357</v>
      </c>
      <c r="Q86" s="43">
        <f>SUM(E86:P86)</f>
        <v>264348</v>
      </c>
      <c r="R86" s="53"/>
      <c r="S86" s="53"/>
      <c r="T86" s="43">
        <f>SUM($E86:E86)</f>
        <v>7163</v>
      </c>
      <c r="U86" s="43">
        <f>SUM($E86:F86)</f>
        <v>14743</v>
      </c>
      <c r="V86" s="43">
        <f>SUM($E86:G86)</f>
        <v>24112</v>
      </c>
      <c r="W86" s="43">
        <f>SUM($E86:H86)</f>
        <v>35274</v>
      </c>
      <c r="X86" s="43">
        <f>SUM($E86:I86)</f>
        <v>48891</v>
      </c>
      <c r="Y86" s="43">
        <f>SUM($E86:J86)</f>
        <v>63015</v>
      </c>
      <c r="Z86" s="43">
        <f>SUM($E86:K86)</f>
        <v>79389</v>
      </c>
      <c r="AA86" s="43">
        <f>SUM($E86:L86)</f>
        <v>111671</v>
      </c>
      <c r="AB86" s="43">
        <f>SUM($E86:M86)</f>
        <v>143051</v>
      </c>
      <c r="AC86" s="43">
        <f>SUM($E86:N86)</f>
        <v>174661</v>
      </c>
      <c r="AD86" s="43">
        <f>SUM($E86:O86)</f>
        <v>211991</v>
      </c>
      <c r="AE86" s="43">
        <f>SUM($E86:P86)</f>
        <v>264348</v>
      </c>
      <c r="AF86" s="164"/>
      <c r="AG86" s="43">
        <f t="shared" si="27"/>
        <v>111671</v>
      </c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</row>
    <row r="87" spans="1:53" s="17" customFormat="1" ht="15.2" customHeight="1">
      <c r="A87" s="25">
        <v>2021</v>
      </c>
      <c r="B87" s="30" t="s">
        <v>64</v>
      </c>
      <c r="C87" s="30" t="s">
        <v>7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f>SUM(E87:P87)</f>
        <v>0</v>
      </c>
      <c r="R87" s="28"/>
      <c r="S87" s="28"/>
      <c r="T87" s="43">
        <f>SUM($E87:E87)</f>
        <v>0</v>
      </c>
      <c r="U87" s="43">
        <f>SUM($E87:F87)</f>
        <v>0</v>
      </c>
      <c r="V87" s="43">
        <f>SUM($E87:G87)</f>
        <v>0</v>
      </c>
      <c r="W87" s="43">
        <f>SUM($E87:H87)</f>
        <v>0</v>
      </c>
      <c r="X87" s="43">
        <f>SUM($E87:I87)</f>
        <v>0</v>
      </c>
      <c r="Y87" s="43">
        <f>SUM($E87:J87)</f>
        <v>0</v>
      </c>
      <c r="Z87" s="43">
        <f>SUM($E87:K87)</f>
        <v>0</v>
      </c>
      <c r="AA87" s="43">
        <f>SUM($E87:L87)</f>
        <v>0</v>
      </c>
      <c r="AB87" s="43">
        <f>SUM($E87:M87)</f>
        <v>0</v>
      </c>
      <c r="AC87" s="43">
        <f>SUM($E87:N87)</f>
        <v>0</v>
      </c>
      <c r="AD87" s="43">
        <f>SUM($E87:O87)</f>
        <v>0</v>
      </c>
      <c r="AE87" s="43">
        <f>SUM($E87:P87)</f>
        <v>0</v>
      </c>
      <c r="AF87" s="164"/>
      <c r="AG87" s="43">
        <f t="shared" si="27"/>
        <v>0</v>
      </c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</row>
    <row r="88" spans="1:53" s="17" customFormat="1" ht="15.2" customHeight="1">
      <c r="A88" s="25">
        <v>2021</v>
      </c>
      <c r="B88" s="30" t="s">
        <v>8</v>
      </c>
      <c r="C88" s="30" t="s">
        <v>8</v>
      </c>
      <c r="E88" s="43">
        <v>2</v>
      </c>
      <c r="F88" s="43">
        <v>0</v>
      </c>
      <c r="G88" s="43">
        <v>10</v>
      </c>
      <c r="H88" s="43">
        <v>4</v>
      </c>
      <c r="I88" s="43">
        <v>8</v>
      </c>
      <c r="J88" s="43">
        <v>18</v>
      </c>
      <c r="K88" s="43">
        <v>10</v>
      </c>
      <c r="L88" s="43">
        <v>28</v>
      </c>
      <c r="M88" s="43">
        <v>26</v>
      </c>
      <c r="N88" s="43">
        <v>30</v>
      </c>
      <c r="O88" s="43">
        <v>12</v>
      </c>
      <c r="P88" s="43">
        <v>26</v>
      </c>
      <c r="Q88" s="43">
        <f>SUM(E88:P88)</f>
        <v>174</v>
      </c>
      <c r="R88" s="28"/>
      <c r="S88" s="28"/>
      <c r="T88" s="43">
        <f>SUM($E88:E88)</f>
        <v>2</v>
      </c>
      <c r="U88" s="43">
        <f>SUM($E88:F88)</f>
        <v>2</v>
      </c>
      <c r="V88" s="43">
        <f>SUM($E88:G88)</f>
        <v>12</v>
      </c>
      <c r="W88" s="43">
        <f>SUM($E88:H88)</f>
        <v>16</v>
      </c>
      <c r="X88" s="43">
        <f>SUM($E88:I88)</f>
        <v>24</v>
      </c>
      <c r="Y88" s="43">
        <f>SUM($E88:J88)</f>
        <v>42</v>
      </c>
      <c r="Z88" s="43">
        <f>SUM($E88:K88)</f>
        <v>52</v>
      </c>
      <c r="AA88" s="43">
        <f>SUM($E88:L88)</f>
        <v>80</v>
      </c>
      <c r="AB88" s="43">
        <f>SUM($E88:M88)</f>
        <v>106</v>
      </c>
      <c r="AC88" s="43">
        <f>SUM($E88:N88)</f>
        <v>136</v>
      </c>
      <c r="AD88" s="43">
        <f>SUM($E88:O88)</f>
        <v>148</v>
      </c>
      <c r="AE88" s="43">
        <f>SUM($E88:P88)</f>
        <v>174</v>
      </c>
      <c r="AF88" s="164"/>
      <c r="AG88" s="43">
        <f t="shared" si="27"/>
        <v>80</v>
      </c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</row>
    <row r="89" spans="1:5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7165</v>
      </c>
      <c r="F89" s="43">
        <f t="shared" si="32"/>
        <v>7580</v>
      </c>
      <c r="G89" s="43">
        <f t="shared" si="32"/>
        <v>9379</v>
      </c>
      <c r="H89" s="43">
        <f t="shared" si="32"/>
        <v>11166</v>
      </c>
      <c r="I89" s="43">
        <f t="shared" si="32"/>
        <v>13625</v>
      </c>
      <c r="J89" s="43">
        <f t="shared" si="32"/>
        <v>14142</v>
      </c>
      <c r="K89" s="43">
        <f t="shared" si="32"/>
        <v>16384</v>
      </c>
      <c r="L89" s="43">
        <f t="shared" si="32"/>
        <v>32310</v>
      </c>
      <c r="M89" s="43">
        <f t="shared" si="32"/>
        <v>31406</v>
      </c>
      <c r="N89" s="43">
        <f t="shared" si="32"/>
        <v>31640</v>
      </c>
      <c r="O89" s="43">
        <f t="shared" si="32"/>
        <v>37342</v>
      </c>
      <c r="P89" s="43">
        <f t="shared" si="32"/>
        <v>52383</v>
      </c>
      <c r="Q89" s="43">
        <f t="shared" si="32"/>
        <v>264522</v>
      </c>
      <c r="R89" s="28"/>
      <c r="S89" s="28"/>
      <c r="T89" s="43">
        <f t="shared" ref="T89:AE89" si="33">SUM(T86:T88)</f>
        <v>7165</v>
      </c>
      <c r="U89" s="43">
        <f t="shared" si="33"/>
        <v>14745</v>
      </c>
      <c r="V89" s="43">
        <f t="shared" si="33"/>
        <v>24124</v>
      </c>
      <c r="W89" s="43">
        <f t="shared" si="33"/>
        <v>35290</v>
      </c>
      <c r="X89" s="43">
        <f t="shared" si="33"/>
        <v>48915</v>
      </c>
      <c r="Y89" s="43">
        <f t="shared" si="33"/>
        <v>63057</v>
      </c>
      <c r="Z89" s="43">
        <f t="shared" si="33"/>
        <v>79441</v>
      </c>
      <c r="AA89" s="43">
        <f t="shared" si="33"/>
        <v>111751</v>
      </c>
      <c r="AB89" s="43">
        <f t="shared" si="33"/>
        <v>143157</v>
      </c>
      <c r="AC89" s="43">
        <f t="shared" si="33"/>
        <v>174797</v>
      </c>
      <c r="AD89" s="43">
        <f t="shared" si="33"/>
        <v>212139</v>
      </c>
      <c r="AE89" s="43">
        <f t="shared" si="33"/>
        <v>264522</v>
      </c>
      <c r="AF89" s="164"/>
      <c r="AG89" s="43">
        <f t="shared" si="27"/>
        <v>111751</v>
      </c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</row>
    <row r="90" spans="1:5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163"/>
      <c r="AG90" s="43">
        <f t="shared" si="27"/>
        <v>0</v>
      </c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</row>
    <row r="91" spans="1:53" s="17" customFormat="1" ht="15.2" customHeight="1">
      <c r="A91" s="25">
        <v>2022</v>
      </c>
      <c r="B91" s="30" t="s">
        <v>62</v>
      </c>
      <c r="C91" s="30" t="s">
        <v>6</v>
      </c>
      <c r="E91" s="43">
        <v>22722</v>
      </c>
      <c r="F91" s="43">
        <v>28075</v>
      </c>
      <c r="G91" s="43">
        <v>46329</v>
      </c>
      <c r="H91" s="43">
        <v>95146</v>
      </c>
      <c r="I91" s="43">
        <v>109864</v>
      </c>
      <c r="J91" s="43">
        <v>124056</v>
      </c>
      <c r="K91" s="43">
        <v>157774</v>
      </c>
      <c r="L91" s="43">
        <v>159589</v>
      </c>
      <c r="M91" s="43">
        <v>119690</v>
      </c>
      <c r="N91" s="43">
        <v>143986</v>
      </c>
      <c r="O91" s="43">
        <v>114171</v>
      </c>
      <c r="P91" s="43">
        <v>106583</v>
      </c>
      <c r="Q91" s="43">
        <f>SUM(E91:P91)</f>
        <v>1227985</v>
      </c>
      <c r="R91" s="53"/>
      <c r="S91" s="53"/>
      <c r="T91" s="43">
        <f>SUM($E91:E91)</f>
        <v>22722</v>
      </c>
      <c r="U91" s="43">
        <f>SUM($E91:F91)</f>
        <v>50797</v>
      </c>
      <c r="V91" s="43">
        <f>SUM($E91:G91)</f>
        <v>97126</v>
      </c>
      <c r="W91" s="43">
        <f>SUM($E91:H91)</f>
        <v>192272</v>
      </c>
      <c r="X91" s="43">
        <f>SUM($E91:I91)</f>
        <v>302136</v>
      </c>
      <c r="Y91" s="43">
        <f>SUM($E91:J91)</f>
        <v>426192</v>
      </c>
      <c r="Z91" s="43">
        <f>SUM($E91:K91)</f>
        <v>583966</v>
      </c>
      <c r="AA91" s="43">
        <f>SUM($E91:L91)</f>
        <v>743555</v>
      </c>
      <c r="AB91" s="43">
        <f>SUM($E91:M91)</f>
        <v>863245</v>
      </c>
      <c r="AC91" s="43">
        <f>SUM($E91:N91)</f>
        <v>1007231</v>
      </c>
      <c r="AD91" s="43">
        <f>SUM($E91:O91)</f>
        <v>1121402</v>
      </c>
      <c r="AE91" s="43">
        <f>SUM($E91:P91)</f>
        <v>1227985</v>
      </c>
      <c r="AF91" s="164"/>
      <c r="AG91" s="43">
        <f t="shared" si="27"/>
        <v>743555</v>
      </c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</row>
    <row r="92" spans="1:53" s="17" customFormat="1" ht="15.2" customHeight="1">
      <c r="A92" s="25">
        <v>2022</v>
      </c>
      <c r="B92" s="30" t="s">
        <v>64</v>
      </c>
      <c r="C92" s="30" t="s">
        <v>7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f>SUM(E92:P92)</f>
        <v>0</v>
      </c>
      <c r="R92" s="28"/>
      <c r="S92" s="28"/>
      <c r="T92" s="43">
        <f>SUM($E92:E92)</f>
        <v>0</v>
      </c>
      <c r="U92" s="43">
        <f>SUM($E92:F92)</f>
        <v>0</v>
      </c>
      <c r="V92" s="43">
        <f>SUM($E92:G92)</f>
        <v>0</v>
      </c>
      <c r="W92" s="43">
        <f>SUM($E92:H92)</f>
        <v>0</v>
      </c>
      <c r="X92" s="43">
        <f>SUM($E92:I92)</f>
        <v>0</v>
      </c>
      <c r="Y92" s="43">
        <f>SUM($E92:J92)</f>
        <v>0</v>
      </c>
      <c r="Z92" s="43">
        <f>SUM($E92:K92)</f>
        <v>0</v>
      </c>
      <c r="AA92" s="43">
        <f>SUM($E92:L92)</f>
        <v>0</v>
      </c>
      <c r="AB92" s="43">
        <f>SUM($E92:M92)</f>
        <v>0</v>
      </c>
      <c r="AC92" s="43">
        <f>SUM($E92:N92)</f>
        <v>0</v>
      </c>
      <c r="AD92" s="43">
        <f>SUM($E92:O92)</f>
        <v>0</v>
      </c>
      <c r="AE92" s="43">
        <f>SUM($E92:P92)</f>
        <v>0</v>
      </c>
      <c r="AF92" s="164"/>
      <c r="AG92" s="43">
        <f t="shared" si="27"/>
        <v>0</v>
      </c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</row>
    <row r="93" spans="1:53" s="17" customFormat="1" ht="15.2" customHeight="1">
      <c r="A93" s="25">
        <v>2022</v>
      </c>
      <c r="B93" s="30" t="s">
        <v>8</v>
      </c>
      <c r="C93" s="30" t="s">
        <v>8</v>
      </c>
      <c r="E93" s="43">
        <v>8</v>
      </c>
      <c r="F93" s="43">
        <v>6</v>
      </c>
      <c r="G93" s="43">
        <v>24</v>
      </c>
      <c r="H93" s="43">
        <v>140</v>
      </c>
      <c r="I93" s="43">
        <v>450</v>
      </c>
      <c r="J93" s="43">
        <v>812</v>
      </c>
      <c r="K93" s="43">
        <v>910</v>
      </c>
      <c r="L93" s="43">
        <v>1074</v>
      </c>
      <c r="M93" s="43">
        <v>916</v>
      </c>
      <c r="N93" s="43">
        <v>816</v>
      </c>
      <c r="O93" s="43">
        <v>306</v>
      </c>
      <c r="P93" s="43">
        <v>250</v>
      </c>
      <c r="Q93" s="43">
        <f>SUM(E93:P93)</f>
        <v>5712</v>
      </c>
      <c r="R93" s="28"/>
      <c r="S93" s="28"/>
      <c r="T93" s="43">
        <f>SUM($E93:E93)</f>
        <v>8</v>
      </c>
      <c r="U93" s="43">
        <f>SUM($E93:F93)</f>
        <v>14</v>
      </c>
      <c r="V93" s="43">
        <f>SUM($E93:G93)</f>
        <v>38</v>
      </c>
      <c r="W93" s="43">
        <f>SUM($E93:H93)</f>
        <v>178</v>
      </c>
      <c r="X93" s="43">
        <f>SUM($E93:I93)</f>
        <v>628</v>
      </c>
      <c r="Y93" s="43">
        <f>SUM($E93:J93)</f>
        <v>1440</v>
      </c>
      <c r="Z93" s="43">
        <f>SUM($E93:K93)</f>
        <v>2350</v>
      </c>
      <c r="AA93" s="43">
        <f>SUM($E93:L93)</f>
        <v>3424</v>
      </c>
      <c r="AB93" s="43">
        <f>SUM($E93:M93)</f>
        <v>4340</v>
      </c>
      <c r="AC93" s="43">
        <f>SUM($E93:N93)</f>
        <v>5156</v>
      </c>
      <c r="AD93" s="43">
        <f>SUM($E93:O93)</f>
        <v>5462</v>
      </c>
      <c r="AE93" s="43">
        <f>SUM($E93:P93)</f>
        <v>5712</v>
      </c>
      <c r="AF93" s="164"/>
      <c r="AG93" s="43">
        <f t="shared" si="27"/>
        <v>3424</v>
      </c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</row>
    <row r="94" spans="1:5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22730</v>
      </c>
      <c r="F94" s="43">
        <f t="shared" si="34"/>
        <v>28081</v>
      </c>
      <c r="G94" s="43">
        <f t="shared" si="34"/>
        <v>46353</v>
      </c>
      <c r="H94" s="43">
        <f t="shared" si="34"/>
        <v>95286</v>
      </c>
      <c r="I94" s="43">
        <f t="shared" si="34"/>
        <v>110314</v>
      </c>
      <c r="J94" s="43">
        <f t="shared" si="34"/>
        <v>124868</v>
      </c>
      <c r="K94" s="43">
        <f t="shared" si="34"/>
        <v>158684</v>
      </c>
      <c r="L94" s="43">
        <f t="shared" si="34"/>
        <v>160663</v>
      </c>
      <c r="M94" s="43">
        <f t="shared" si="34"/>
        <v>120606</v>
      </c>
      <c r="N94" s="43">
        <f t="shared" si="34"/>
        <v>144802</v>
      </c>
      <c r="O94" s="43">
        <f t="shared" si="34"/>
        <v>114477</v>
      </c>
      <c r="P94" s="43">
        <f t="shared" si="34"/>
        <v>106833</v>
      </c>
      <c r="Q94" s="43">
        <f t="shared" si="34"/>
        <v>1233697</v>
      </c>
      <c r="R94" s="28"/>
      <c r="S94" s="28"/>
      <c r="T94" s="43">
        <f t="shared" ref="T94:AE94" si="35">SUM(T91:T93)</f>
        <v>22730</v>
      </c>
      <c r="U94" s="43">
        <f t="shared" si="35"/>
        <v>50811</v>
      </c>
      <c r="V94" s="43">
        <f t="shared" si="35"/>
        <v>97164</v>
      </c>
      <c r="W94" s="43">
        <f t="shared" si="35"/>
        <v>192450</v>
      </c>
      <c r="X94" s="43">
        <f t="shared" si="35"/>
        <v>302764</v>
      </c>
      <c r="Y94" s="43">
        <f t="shared" si="35"/>
        <v>427632</v>
      </c>
      <c r="Z94" s="43">
        <f t="shared" si="35"/>
        <v>586316</v>
      </c>
      <c r="AA94" s="43">
        <f t="shared" si="35"/>
        <v>746979</v>
      </c>
      <c r="AB94" s="43">
        <f t="shared" si="35"/>
        <v>867585</v>
      </c>
      <c r="AC94" s="43">
        <f t="shared" si="35"/>
        <v>1012387</v>
      </c>
      <c r="AD94" s="43">
        <f t="shared" si="35"/>
        <v>1126864</v>
      </c>
      <c r="AE94" s="43">
        <f t="shared" si="35"/>
        <v>1233697</v>
      </c>
      <c r="AF94" s="164"/>
      <c r="AG94" s="43">
        <f t="shared" si="27"/>
        <v>746979</v>
      </c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</row>
    <row r="95" spans="1:5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163"/>
      <c r="AG95" s="43">
        <f t="shared" si="27"/>
        <v>0</v>
      </c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</row>
    <row r="96" spans="1:53" s="17" customFormat="1" ht="15.2" customHeight="1">
      <c r="A96" s="25">
        <v>2023</v>
      </c>
      <c r="B96" s="30" t="s">
        <v>62</v>
      </c>
      <c r="C96" s="30" t="s">
        <v>6</v>
      </c>
      <c r="E96" s="43">
        <v>98330</v>
      </c>
      <c r="F96" s="43">
        <v>99764</v>
      </c>
      <c r="G96" s="43">
        <v>120939</v>
      </c>
      <c r="H96" s="43">
        <v>144872</v>
      </c>
      <c r="I96" s="43">
        <v>164775</v>
      </c>
      <c r="J96" s="43">
        <v>182984</v>
      </c>
      <c r="K96" s="43">
        <v>227260</v>
      </c>
      <c r="L96" s="43">
        <v>229324</v>
      </c>
      <c r="M96" s="43">
        <v>187816</v>
      </c>
      <c r="N96" s="43">
        <v>176152</v>
      </c>
      <c r="O96" s="43">
        <v>132970</v>
      </c>
      <c r="P96" s="43">
        <v>142580</v>
      </c>
      <c r="Q96" s="43">
        <f>SUM(E96:P96)</f>
        <v>1907766</v>
      </c>
      <c r="R96" s="53"/>
      <c r="S96" s="53"/>
      <c r="T96" s="43">
        <f>SUM($E96:E96)</f>
        <v>98330</v>
      </c>
      <c r="U96" s="43">
        <f>SUM($E96:F96)</f>
        <v>198094</v>
      </c>
      <c r="V96" s="43">
        <f>SUM($E96:G96)</f>
        <v>319033</v>
      </c>
      <c r="W96" s="43">
        <f>SUM($E96:H96)</f>
        <v>463905</v>
      </c>
      <c r="X96" s="43">
        <f>SUM($E96:I96)</f>
        <v>628680</v>
      </c>
      <c r="Y96" s="43">
        <f>SUM($E96:J96)</f>
        <v>811664</v>
      </c>
      <c r="Z96" s="43">
        <f>SUM($E96:K96)</f>
        <v>1038924</v>
      </c>
      <c r="AA96" s="43">
        <f>SUM($E96:L96)</f>
        <v>1268248</v>
      </c>
      <c r="AB96" s="43">
        <f>SUM($E96:M96)</f>
        <v>1456064</v>
      </c>
      <c r="AC96" s="43">
        <f>SUM($E96:N96)</f>
        <v>1632216</v>
      </c>
      <c r="AD96" s="43">
        <f>SUM($E96:O96)</f>
        <v>1765186</v>
      </c>
      <c r="AE96" s="43">
        <f>SUM($E96:P96)</f>
        <v>1907766</v>
      </c>
      <c r="AF96" s="164"/>
      <c r="AG96" s="43">
        <f t="shared" si="27"/>
        <v>1268248</v>
      </c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</row>
    <row r="97" spans="1:53" s="17" customFormat="1" ht="15.2" customHeight="1">
      <c r="A97" s="25">
        <v>2023</v>
      </c>
      <c r="B97" s="30" t="s">
        <v>64</v>
      </c>
      <c r="C97" s="30" t="s">
        <v>7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/>
      <c r="M97" s="43"/>
      <c r="N97" s="43">
        <v>0</v>
      </c>
      <c r="O97" s="43">
        <v>0</v>
      </c>
      <c r="P97" s="43">
        <v>0</v>
      </c>
      <c r="Q97" s="43">
        <f>SUM(E97:P97)</f>
        <v>0</v>
      </c>
      <c r="R97" s="28"/>
      <c r="S97" s="28"/>
      <c r="T97" s="43">
        <f>SUM($E97:E97)</f>
        <v>0</v>
      </c>
      <c r="U97" s="43">
        <f>SUM($E97:F97)</f>
        <v>0</v>
      </c>
      <c r="V97" s="43">
        <f>SUM($E97:G97)</f>
        <v>0</v>
      </c>
      <c r="W97" s="43">
        <f>SUM($E97:H97)</f>
        <v>0</v>
      </c>
      <c r="X97" s="43">
        <f>SUM($E97:I97)</f>
        <v>0</v>
      </c>
      <c r="Y97" s="43">
        <f>SUM($E97:J97)</f>
        <v>0</v>
      </c>
      <c r="Z97" s="43">
        <f>SUM($E97:K97)</f>
        <v>0</v>
      </c>
      <c r="AA97" s="43">
        <f>SUM($E97:L97)</f>
        <v>0</v>
      </c>
      <c r="AB97" s="43">
        <f>SUM($E97:M97)</f>
        <v>0</v>
      </c>
      <c r="AC97" s="43">
        <f>SUM($E97:N97)</f>
        <v>0</v>
      </c>
      <c r="AD97" s="43">
        <f>SUM($E97:O97)</f>
        <v>0</v>
      </c>
      <c r="AE97" s="43">
        <f>SUM($E97:P97)</f>
        <v>0</v>
      </c>
      <c r="AF97" s="164"/>
      <c r="AG97" s="43">
        <f t="shared" si="27"/>
        <v>0</v>
      </c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</row>
    <row r="98" spans="1:53" s="17" customFormat="1" ht="15.2" customHeight="1">
      <c r="A98" s="25">
        <v>2023</v>
      </c>
      <c r="B98" s="30" t="s">
        <v>8</v>
      </c>
      <c r="C98" s="30" t="s">
        <v>8</v>
      </c>
      <c r="E98" s="43">
        <v>164</v>
      </c>
      <c r="F98" s="43">
        <v>156</v>
      </c>
      <c r="G98" s="43">
        <v>278</v>
      </c>
      <c r="H98" s="43">
        <v>608</v>
      </c>
      <c r="I98" s="43">
        <v>1206</v>
      </c>
      <c r="J98" s="43">
        <v>1618</v>
      </c>
      <c r="K98" s="43">
        <v>1776</v>
      </c>
      <c r="L98" s="43">
        <v>1718</v>
      </c>
      <c r="M98" s="43">
        <v>1724</v>
      </c>
      <c r="N98" s="43">
        <v>1540</v>
      </c>
      <c r="O98" s="43">
        <v>512</v>
      </c>
      <c r="P98" s="43">
        <v>400</v>
      </c>
      <c r="Q98" s="43">
        <f>SUM(E98:P98)</f>
        <v>11700</v>
      </c>
      <c r="R98" s="28"/>
      <c r="S98" s="28"/>
      <c r="T98" s="43">
        <f>SUM($E98:E98)</f>
        <v>164</v>
      </c>
      <c r="U98" s="43">
        <f>SUM($E98:F98)</f>
        <v>320</v>
      </c>
      <c r="V98" s="43">
        <f>SUM($E98:G98)</f>
        <v>598</v>
      </c>
      <c r="W98" s="43">
        <f>SUM($E98:H98)</f>
        <v>1206</v>
      </c>
      <c r="X98" s="43">
        <f>SUM($E98:I98)</f>
        <v>2412</v>
      </c>
      <c r="Y98" s="43">
        <f>SUM($E98:J98)</f>
        <v>4030</v>
      </c>
      <c r="Z98" s="43">
        <f>SUM($E98:K98)</f>
        <v>5806</v>
      </c>
      <c r="AA98" s="43">
        <f>SUM($E98:L98)</f>
        <v>7524</v>
      </c>
      <c r="AB98" s="43">
        <f>SUM($E98:M98)</f>
        <v>9248</v>
      </c>
      <c r="AC98" s="43">
        <f>SUM($E98:N98)</f>
        <v>10788</v>
      </c>
      <c r="AD98" s="43">
        <f>SUM($E98:O98)</f>
        <v>11300</v>
      </c>
      <c r="AE98" s="43">
        <f>SUM($E98:P98)</f>
        <v>11700</v>
      </c>
      <c r="AF98" s="164"/>
      <c r="AG98" s="43">
        <f t="shared" si="27"/>
        <v>7524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</row>
    <row r="99" spans="1:5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98494</v>
      </c>
      <c r="F99" s="43">
        <f t="shared" si="36"/>
        <v>99920</v>
      </c>
      <c r="G99" s="43">
        <f t="shared" si="36"/>
        <v>121217</v>
      </c>
      <c r="H99" s="43">
        <f t="shared" si="36"/>
        <v>145480</v>
      </c>
      <c r="I99" s="43">
        <f t="shared" si="36"/>
        <v>165981</v>
      </c>
      <c r="J99" s="43">
        <f t="shared" si="36"/>
        <v>184602</v>
      </c>
      <c r="K99" s="43">
        <f t="shared" si="36"/>
        <v>229036</v>
      </c>
      <c r="L99" s="43">
        <f t="shared" si="36"/>
        <v>231042</v>
      </c>
      <c r="M99" s="43">
        <f t="shared" si="36"/>
        <v>189540</v>
      </c>
      <c r="N99" s="43">
        <f t="shared" si="36"/>
        <v>177692</v>
      </c>
      <c r="O99" s="43">
        <f t="shared" si="36"/>
        <v>133482</v>
      </c>
      <c r="P99" s="43">
        <f t="shared" si="36"/>
        <v>142980</v>
      </c>
      <c r="Q99" s="43">
        <f t="shared" si="36"/>
        <v>1919466</v>
      </c>
      <c r="R99" s="28"/>
      <c r="S99" s="28"/>
      <c r="T99" s="43">
        <f t="shared" ref="T99:AE99" si="37">SUM(T96:T98)</f>
        <v>98494</v>
      </c>
      <c r="U99" s="43">
        <f t="shared" si="37"/>
        <v>198414</v>
      </c>
      <c r="V99" s="43">
        <f t="shared" si="37"/>
        <v>319631</v>
      </c>
      <c r="W99" s="43">
        <f t="shared" si="37"/>
        <v>465111</v>
      </c>
      <c r="X99" s="43">
        <f t="shared" si="37"/>
        <v>631092</v>
      </c>
      <c r="Y99" s="43">
        <f t="shared" si="37"/>
        <v>815694</v>
      </c>
      <c r="Z99" s="43">
        <f t="shared" si="37"/>
        <v>1044730</v>
      </c>
      <c r="AA99" s="43">
        <f t="shared" si="37"/>
        <v>1275772</v>
      </c>
      <c r="AB99" s="43">
        <f t="shared" si="37"/>
        <v>1465312</v>
      </c>
      <c r="AC99" s="43">
        <f t="shared" si="37"/>
        <v>1643004</v>
      </c>
      <c r="AD99" s="43">
        <f t="shared" si="37"/>
        <v>1776486</v>
      </c>
      <c r="AE99" s="43">
        <f t="shared" si="37"/>
        <v>1919466</v>
      </c>
      <c r="AF99" s="164"/>
      <c r="AG99" s="43">
        <f t="shared" si="27"/>
        <v>1275772</v>
      </c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</row>
    <row r="100" spans="1:5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163"/>
      <c r="AG100" s="43">
        <f t="shared" si="27"/>
        <v>0</v>
      </c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</row>
    <row r="101" spans="1:53" s="17" customFormat="1" ht="15.2" customHeight="1">
      <c r="A101" s="25">
        <v>2024</v>
      </c>
      <c r="B101" s="30" t="s">
        <v>62</v>
      </c>
      <c r="C101" s="30" t="s">
        <v>6</v>
      </c>
      <c r="E101" s="43">
        <v>102486</v>
      </c>
      <c r="F101" s="43">
        <v>121147</v>
      </c>
      <c r="G101" s="43">
        <v>156252</v>
      </c>
      <c r="H101" s="43">
        <v>173551</v>
      </c>
      <c r="I101" s="43">
        <v>201549</v>
      </c>
      <c r="J101" s="43">
        <v>220684</v>
      </c>
      <c r="K101" s="43">
        <v>249090</v>
      </c>
      <c r="L101" s="43">
        <v>269103</v>
      </c>
      <c r="M101" s="43">
        <v>205355</v>
      </c>
      <c r="N101" s="43">
        <v>199632</v>
      </c>
      <c r="O101" s="43">
        <v>171338</v>
      </c>
      <c r="P101" s="43">
        <v>149975</v>
      </c>
      <c r="Q101" s="43">
        <f>SUM(E101:P101)</f>
        <v>2220162</v>
      </c>
      <c r="R101" s="53"/>
      <c r="S101" s="53"/>
      <c r="T101" s="43">
        <f>SUM($E101:E101)</f>
        <v>102486</v>
      </c>
      <c r="U101" s="43">
        <f>SUM($E101:F101)</f>
        <v>223633</v>
      </c>
      <c r="V101" s="43">
        <f>SUM($E101:G101)</f>
        <v>379885</v>
      </c>
      <c r="W101" s="43">
        <f>SUM($E101:H101)</f>
        <v>553436</v>
      </c>
      <c r="X101" s="43">
        <f>SUM($E101:I101)</f>
        <v>754985</v>
      </c>
      <c r="Y101" s="43">
        <f>SUM($E101:J101)</f>
        <v>975669</v>
      </c>
      <c r="Z101" s="43">
        <f>SUM($E101:K101)</f>
        <v>1224759</v>
      </c>
      <c r="AA101" s="43">
        <f>SUM($E101:L101)</f>
        <v>1493862</v>
      </c>
      <c r="AB101" s="43">
        <f>SUM($E101:M101)</f>
        <v>1699217</v>
      </c>
      <c r="AC101" s="43">
        <f>SUM($E101:N101)</f>
        <v>1898849</v>
      </c>
      <c r="AD101" s="43">
        <f>SUM($E101:O101)</f>
        <v>2070187</v>
      </c>
      <c r="AE101" s="43">
        <f>SUM($E101:P101)</f>
        <v>2220162</v>
      </c>
      <c r="AF101" s="164"/>
      <c r="AG101" s="43">
        <f t="shared" si="27"/>
        <v>1493862</v>
      </c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</row>
    <row r="102" spans="1:53" s="17" customFormat="1" ht="15.2" customHeight="1">
      <c r="A102" s="25">
        <v>2024</v>
      </c>
      <c r="B102" s="30" t="s">
        <v>64</v>
      </c>
      <c r="C102" s="30" t="s">
        <v>7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f>SUM(E102:P102)</f>
        <v>0</v>
      </c>
      <c r="R102" s="28"/>
      <c r="S102" s="28"/>
      <c r="T102" s="43">
        <f>SUM($E102:E102)</f>
        <v>0</v>
      </c>
      <c r="U102" s="43">
        <f>SUM($E102:F102)</f>
        <v>0</v>
      </c>
      <c r="V102" s="43">
        <f>SUM($E102:G102)</f>
        <v>0</v>
      </c>
      <c r="W102" s="43">
        <f>SUM($E102:H102)</f>
        <v>0</v>
      </c>
      <c r="X102" s="43">
        <f>SUM($E102:I102)</f>
        <v>0</v>
      </c>
      <c r="Y102" s="43">
        <f>SUM($E102:J102)</f>
        <v>0</v>
      </c>
      <c r="Z102" s="43">
        <f>SUM($E102:K102)</f>
        <v>0</v>
      </c>
      <c r="AA102" s="43">
        <f>SUM($E102:L102)</f>
        <v>0</v>
      </c>
      <c r="AB102" s="43">
        <f>SUM($E102:M102)</f>
        <v>0</v>
      </c>
      <c r="AC102" s="43">
        <f>SUM($E102:N102)</f>
        <v>0</v>
      </c>
      <c r="AD102" s="43">
        <f>SUM($E102:O102)</f>
        <v>0</v>
      </c>
      <c r="AE102" s="43">
        <f>SUM($E102:P102)</f>
        <v>0</v>
      </c>
      <c r="AF102" s="164"/>
      <c r="AG102" s="43">
        <f t="shared" si="27"/>
        <v>0</v>
      </c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</row>
    <row r="103" spans="1:53" s="17" customFormat="1" ht="15.2" customHeight="1">
      <c r="A103" s="25">
        <v>2024</v>
      </c>
      <c r="B103" s="30" t="s">
        <v>8</v>
      </c>
      <c r="C103" s="30" t="s">
        <v>8</v>
      </c>
      <c r="E103" s="43">
        <v>256</v>
      </c>
      <c r="F103" s="43">
        <v>268</v>
      </c>
      <c r="G103" s="43">
        <v>510</v>
      </c>
      <c r="H103" s="43">
        <v>844</v>
      </c>
      <c r="I103" s="43">
        <v>1518</v>
      </c>
      <c r="J103" s="43">
        <v>1970</v>
      </c>
      <c r="K103" s="43">
        <v>2016</v>
      </c>
      <c r="L103" s="43">
        <v>1820</v>
      </c>
      <c r="M103" s="43">
        <v>1906</v>
      </c>
      <c r="N103" s="43">
        <v>1736</v>
      </c>
      <c r="O103" s="43">
        <v>738</v>
      </c>
      <c r="P103" s="43">
        <v>470</v>
      </c>
      <c r="Q103" s="43">
        <f>SUM(E103:P103)</f>
        <v>14052</v>
      </c>
      <c r="R103" s="28"/>
      <c r="S103" s="28"/>
      <c r="T103" s="43">
        <f>SUM($E103:E103)</f>
        <v>256</v>
      </c>
      <c r="U103" s="43">
        <f>SUM($E103:F103)</f>
        <v>524</v>
      </c>
      <c r="V103" s="43">
        <f>SUM($E103:G103)</f>
        <v>1034</v>
      </c>
      <c r="W103" s="43">
        <f>SUM($E103:H103)</f>
        <v>1878</v>
      </c>
      <c r="X103" s="43">
        <f>SUM($E103:I103)</f>
        <v>3396</v>
      </c>
      <c r="Y103" s="43">
        <f>SUM($E103:J103)</f>
        <v>5366</v>
      </c>
      <c r="Z103" s="43">
        <f>SUM($E103:K103)</f>
        <v>7382</v>
      </c>
      <c r="AA103" s="43">
        <f>SUM($E103:L103)</f>
        <v>9202</v>
      </c>
      <c r="AB103" s="43">
        <f>SUM($E103:M103)</f>
        <v>11108</v>
      </c>
      <c r="AC103" s="43">
        <f>SUM($E103:N103)</f>
        <v>12844</v>
      </c>
      <c r="AD103" s="43">
        <f>SUM($E103:O103)</f>
        <v>13582</v>
      </c>
      <c r="AE103" s="43">
        <f>SUM($E103:P103)</f>
        <v>14052</v>
      </c>
      <c r="AF103" s="164"/>
      <c r="AG103" s="43">
        <f t="shared" si="27"/>
        <v>9202</v>
      </c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</row>
    <row r="104" spans="1:5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102742</v>
      </c>
      <c r="F104" s="43">
        <f t="shared" si="38"/>
        <v>121415</v>
      </c>
      <c r="G104" s="43">
        <f t="shared" si="38"/>
        <v>156762</v>
      </c>
      <c r="H104" s="43">
        <f t="shared" si="38"/>
        <v>174395</v>
      </c>
      <c r="I104" s="43">
        <f t="shared" si="38"/>
        <v>203067</v>
      </c>
      <c r="J104" s="43">
        <f t="shared" si="38"/>
        <v>222654</v>
      </c>
      <c r="K104" s="43">
        <f t="shared" si="38"/>
        <v>251106</v>
      </c>
      <c r="L104" s="43">
        <f t="shared" si="38"/>
        <v>270923</v>
      </c>
      <c r="M104" s="43">
        <f t="shared" si="38"/>
        <v>207261</v>
      </c>
      <c r="N104" s="43">
        <f t="shared" si="38"/>
        <v>201368</v>
      </c>
      <c r="O104" s="43">
        <f t="shared" si="38"/>
        <v>172076</v>
      </c>
      <c r="P104" s="43">
        <f t="shared" si="38"/>
        <v>150445</v>
      </c>
      <c r="Q104" s="43">
        <f t="shared" si="38"/>
        <v>2234214</v>
      </c>
      <c r="R104" s="28"/>
      <c r="S104" s="28"/>
      <c r="T104" s="43">
        <f t="shared" ref="T104:AE104" si="39">SUM(T101:T103)</f>
        <v>102742</v>
      </c>
      <c r="U104" s="43">
        <f t="shared" si="39"/>
        <v>224157</v>
      </c>
      <c r="V104" s="43">
        <f t="shared" si="39"/>
        <v>380919</v>
      </c>
      <c r="W104" s="43">
        <f t="shared" si="39"/>
        <v>555314</v>
      </c>
      <c r="X104" s="43">
        <f t="shared" si="39"/>
        <v>758381</v>
      </c>
      <c r="Y104" s="43">
        <f t="shared" si="39"/>
        <v>981035</v>
      </c>
      <c r="Z104" s="43">
        <f t="shared" si="39"/>
        <v>1232141</v>
      </c>
      <c r="AA104" s="43">
        <f t="shared" si="39"/>
        <v>1503064</v>
      </c>
      <c r="AB104" s="43">
        <f t="shared" si="39"/>
        <v>1710325</v>
      </c>
      <c r="AC104" s="43">
        <f t="shared" si="39"/>
        <v>1911693</v>
      </c>
      <c r="AD104" s="43">
        <f t="shared" si="39"/>
        <v>2083769</v>
      </c>
      <c r="AE104" s="43">
        <f t="shared" si="39"/>
        <v>2234214</v>
      </c>
      <c r="AF104" s="164"/>
      <c r="AG104" s="43">
        <f t="shared" si="27"/>
        <v>1503064</v>
      </c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</row>
    <row r="105" spans="1:53" s="29" customFormat="1" ht="15.2" customHeight="1">
      <c r="A105" s="13"/>
      <c r="B105" s="14"/>
      <c r="C105" s="14"/>
      <c r="D105" s="1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5"/>
      <c r="S105" s="15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163"/>
      <c r="AG105" s="43">
        <f t="shared" si="27"/>
        <v>0</v>
      </c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</row>
    <row r="106" spans="1:53" s="17" customFormat="1" ht="15.2" customHeight="1">
      <c r="A106" s="25">
        <v>2025</v>
      </c>
      <c r="B106" s="30" t="s">
        <v>62</v>
      </c>
      <c r="C106" s="30" t="s">
        <v>6</v>
      </c>
      <c r="E106" s="43">
        <v>110670</v>
      </c>
      <c r="F106" s="43">
        <v>97810</v>
      </c>
      <c r="G106" s="43">
        <v>116973</v>
      </c>
      <c r="H106" s="43">
        <v>118451</v>
      </c>
      <c r="I106" s="43">
        <v>142810</v>
      </c>
      <c r="J106" s="43">
        <v>163445</v>
      </c>
      <c r="K106" s="43">
        <v>195557</v>
      </c>
      <c r="L106" s="43">
        <v>214612</v>
      </c>
      <c r="M106" s="43">
        <v>156049</v>
      </c>
      <c r="N106" s="43">
        <v>157058</v>
      </c>
      <c r="O106" s="43">
        <v>124117</v>
      </c>
      <c r="P106" s="43">
        <v>113805</v>
      </c>
      <c r="Q106" s="43">
        <f>SUM(E106:P106)</f>
        <v>1711357</v>
      </c>
      <c r="R106" s="53"/>
      <c r="S106" s="53"/>
      <c r="T106" s="43">
        <f>SUM($E106:E106)</f>
        <v>110670</v>
      </c>
      <c r="U106" s="43">
        <f>SUM($E106:F106)</f>
        <v>208480</v>
      </c>
      <c r="V106" s="43">
        <f>SUM($E106:G106)</f>
        <v>325453</v>
      </c>
      <c r="W106" s="43">
        <f>SUM($E106:H106)</f>
        <v>443904</v>
      </c>
      <c r="X106" s="43">
        <f>SUM($E106:I106)</f>
        <v>586714</v>
      </c>
      <c r="Y106" s="43">
        <f>SUM($E106:J106)</f>
        <v>750159</v>
      </c>
      <c r="Z106" s="43">
        <f>SUM($E106:K106)</f>
        <v>945716</v>
      </c>
      <c r="AA106" s="43">
        <f>SUM($E106:L106)</f>
        <v>1160328</v>
      </c>
      <c r="AB106" s="43">
        <f>SUM($E106:M106)</f>
        <v>1316377</v>
      </c>
      <c r="AC106" s="43">
        <f>SUM($E106:N106)</f>
        <v>1473435</v>
      </c>
      <c r="AD106" s="43">
        <f>SUM($E106:O106)</f>
        <v>1597552</v>
      </c>
      <c r="AE106" s="43">
        <f>SUM($E106:P106)</f>
        <v>1711357</v>
      </c>
      <c r="AF106" s="164"/>
      <c r="AG106" s="43">
        <f t="shared" si="27"/>
        <v>1160328</v>
      </c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</row>
    <row r="107" spans="1:53" s="17" customFormat="1" ht="15.2" customHeight="1">
      <c r="A107" s="25">
        <v>2025</v>
      </c>
      <c r="B107" s="30" t="s">
        <v>64</v>
      </c>
      <c r="C107" s="30" t="s">
        <v>7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f>SUM(E107:P107)</f>
        <v>0</v>
      </c>
      <c r="R107" s="28"/>
      <c r="S107" s="28"/>
      <c r="T107" s="43">
        <f>SUM($E107:E107)</f>
        <v>0</v>
      </c>
      <c r="U107" s="43">
        <f>SUM($E107:F107)</f>
        <v>0</v>
      </c>
      <c r="V107" s="43">
        <f>SUM($E107:G107)</f>
        <v>0</v>
      </c>
      <c r="W107" s="43">
        <f>SUM($E107:H107)</f>
        <v>0</v>
      </c>
      <c r="X107" s="43">
        <f>SUM($E107:I107)</f>
        <v>0</v>
      </c>
      <c r="Y107" s="43">
        <f>SUM($E107:J107)</f>
        <v>0</v>
      </c>
      <c r="Z107" s="43">
        <f>SUM($E107:K107)</f>
        <v>0</v>
      </c>
      <c r="AA107" s="43">
        <f>SUM($E107:L107)</f>
        <v>0</v>
      </c>
      <c r="AB107" s="43">
        <f>SUM($E107:M107)</f>
        <v>0</v>
      </c>
      <c r="AC107" s="43">
        <f>SUM($E107:N107)</f>
        <v>0</v>
      </c>
      <c r="AD107" s="43">
        <f>SUM($E107:O107)</f>
        <v>0</v>
      </c>
      <c r="AE107" s="43">
        <f>SUM($E107:P107)</f>
        <v>0</v>
      </c>
      <c r="AF107" s="164"/>
      <c r="AG107" s="43">
        <f t="shared" si="27"/>
        <v>0</v>
      </c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</row>
    <row r="108" spans="1:53" s="17" customFormat="1" ht="15.2" customHeight="1">
      <c r="A108" s="25">
        <v>2025</v>
      </c>
      <c r="B108" s="30" t="s">
        <v>8</v>
      </c>
      <c r="C108" s="30" t="s">
        <v>8</v>
      </c>
      <c r="E108" s="43">
        <v>404</v>
      </c>
      <c r="F108" s="43">
        <v>336</v>
      </c>
      <c r="G108" s="43">
        <v>508</v>
      </c>
      <c r="H108" s="43">
        <v>814</v>
      </c>
      <c r="I108" s="43">
        <v>1450</v>
      </c>
      <c r="J108" s="43">
        <v>1690</v>
      </c>
      <c r="K108" s="43">
        <v>1702</v>
      </c>
      <c r="L108" s="43">
        <v>1618</v>
      </c>
      <c r="M108" s="43">
        <v>1824</v>
      </c>
      <c r="N108" s="43">
        <v>1640</v>
      </c>
      <c r="O108" s="43">
        <v>712</v>
      </c>
      <c r="P108" s="43">
        <v>534</v>
      </c>
      <c r="Q108" s="43">
        <f>SUM(E108:P108)</f>
        <v>13232</v>
      </c>
      <c r="R108" s="28"/>
      <c r="S108" s="28"/>
      <c r="T108" s="43">
        <f>SUM($E108:E108)</f>
        <v>404</v>
      </c>
      <c r="U108" s="43">
        <f>SUM($E108:F108)</f>
        <v>740</v>
      </c>
      <c r="V108" s="43">
        <f>SUM($E108:G108)</f>
        <v>1248</v>
      </c>
      <c r="W108" s="43">
        <f>SUM($E108:H108)</f>
        <v>2062</v>
      </c>
      <c r="X108" s="43">
        <f>SUM($E108:I108)</f>
        <v>3512</v>
      </c>
      <c r="Y108" s="43">
        <f>SUM($E108:J108)</f>
        <v>5202</v>
      </c>
      <c r="Z108" s="43">
        <f>SUM($E108:K108)</f>
        <v>6904</v>
      </c>
      <c r="AA108" s="43">
        <f>SUM($E108:L108)</f>
        <v>8522</v>
      </c>
      <c r="AB108" s="43">
        <f>SUM($E108:M108)</f>
        <v>10346</v>
      </c>
      <c r="AC108" s="43">
        <f>SUM($E108:N108)</f>
        <v>11986</v>
      </c>
      <c r="AD108" s="43">
        <f>SUM($E108:O108)</f>
        <v>12698</v>
      </c>
      <c r="AE108" s="43">
        <f>SUM($E108:P108)</f>
        <v>13232</v>
      </c>
      <c r="AF108" s="164"/>
      <c r="AG108" s="43">
        <f t="shared" si="27"/>
        <v>8522</v>
      </c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</row>
    <row r="109" spans="1:53" s="17" customFormat="1" ht="15.2" customHeight="1">
      <c r="A109" s="25">
        <v>2025</v>
      </c>
      <c r="B109" s="30" t="s">
        <v>61</v>
      </c>
      <c r="C109" s="31" t="s">
        <v>9</v>
      </c>
      <c r="E109" s="43">
        <f t="shared" ref="E109:Q109" si="40">SUM(E106:E108)</f>
        <v>111074</v>
      </c>
      <c r="F109" s="43">
        <f t="shared" si="40"/>
        <v>98146</v>
      </c>
      <c r="G109" s="43">
        <f t="shared" si="40"/>
        <v>117481</v>
      </c>
      <c r="H109" s="43">
        <f t="shared" si="40"/>
        <v>119265</v>
      </c>
      <c r="I109" s="43">
        <f t="shared" si="40"/>
        <v>144260</v>
      </c>
      <c r="J109" s="43">
        <f t="shared" si="40"/>
        <v>165135</v>
      </c>
      <c r="K109" s="43">
        <f t="shared" si="40"/>
        <v>197259</v>
      </c>
      <c r="L109" s="43">
        <f t="shared" si="40"/>
        <v>216230</v>
      </c>
      <c r="M109" s="43">
        <f t="shared" si="40"/>
        <v>157873</v>
      </c>
      <c r="N109" s="43">
        <f t="shared" si="40"/>
        <v>158698</v>
      </c>
      <c r="O109" s="43">
        <f t="shared" si="40"/>
        <v>124829</v>
      </c>
      <c r="P109" s="43">
        <f t="shared" si="40"/>
        <v>114339</v>
      </c>
      <c r="Q109" s="43">
        <f t="shared" si="40"/>
        <v>1724589</v>
      </c>
      <c r="R109" s="28"/>
      <c r="S109" s="28"/>
      <c r="T109" s="43">
        <f t="shared" ref="T109:AE109" si="41">SUM(T106:T108)</f>
        <v>111074</v>
      </c>
      <c r="U109" s="43">
        <f t="shared" si="41"/>
        <v>209220</v>
      </c>
      <c r="V109" s="43">
        <f t="shared" si="41"/>
        <v>326701</v>
      </c>
      <c r="W109" s="43">
        <f t="shared" si="41"/>
        <v>445966</v>
      </c>
      <c r="X109" s="43">
        <f t="shared" si="41"/>
        <v>590226</v>
      </c>
      <c r="Y109" s="43">
        <f t="shared" si="41"/>
        <v>755361</v>
      </c>
      <c r="Z109" s="43">
        <f t="shared" si="41"/>
        <v>952620</v>
      </c>
      <c r="AA109" s="43">
        <f t="shared" si="41"/>
        <v>1168850</v>
      </c>
      <c r="AB109" s="43">
        <f t="shared" si="41"/>
        <v>1326723</v>
      </c>
      <c r="AC109" s="43">
        <f t="shared" si="41"/>
        <v>1485421</v>
      </c>
      <c r="AD109" s="43">
        <f t="shared" si="41"/>
        <v>1610250</v>
      </c>
      <c r="AE109" s="43">
        <f t="shared" si="41"/>
        <v>1724589</v>
      </c>
      <c r="AF109" s="164"/>
      <c r="AG109" s="43">
        <f t="shared" si="27"/>
        <v>1168850</v>
      </c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</row>
    <row r="110" spans="1:53" s="29" customFormat="1" ht="15.2" customHeight="1">
      <c r="A110" s="13"/>
      <c r="B110" s="14"/>
      <c r="C110" s="14"/>
      <c r="D110" s="1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5"/>
      <c r="S110" s="15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163"/>
      <c r="AG110" s="43">
        <f t="shared" si="27"/>
        <v>0</v>
      </c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</row>
    <row r="111" spans="1:53" s="17" customFormat="1" ht="15.2" customHeight="1">
      <c r="A111" s="25">
        <v>2026</v>
      </c>
      <c r="B111" s="30" t="s">
        <v>62</v>
      </c>
      <c r="C111" s="30" t="s">
        <v>6</v>
      </c>
      <c r="E111" s="37">
        <v>87289</v>
      </c>
      <c r="F111" s="37">
        <v>91390</v>
      </c>
      <c r="G111" s="37">
        <v>111795</v>
      </c>
      <c r="H111" s="37">
        <v>125354</v>
      </c>
      <c r="I111" s="37">
        <v>161417</v>
      </c>
      <c r="J111" s="37">
        <v>177967</v>
      </c>
      <c r="K111" s="37">
        <v>207625</v>
      </c>
      <c r="L111" s="37">
        <v>215398</v>
      </c>
      <c r="M111" s="37"/>
      <c r="N111" s="37"/>
      <c r="O111" s="37"/>
      <c r="P111" s="37"/>
      <c r="Q111" s="43">
        <f>SUM(E111:P111)</f>
        <v>1178235</v>
      </c>
      <c r="R111" s="53"/>
      <c r="S111" s="53"/>
      <c r="T111" s="43">
        <f>SUM($E111:E111)</f>
        <v>87289</v>
      </c>
      <c r="U111" s="43">
        <f>SUM($E111:F111)</f>
        <v>178679</v>
      </c>
      <c r="V111" s="43">
        <f>SUM($E111:G111)</f>
        <v>290474</v>
      </c>
      <c r="W111" s="43">
        <f>SUM($E111:H111)</f>
        <v>415828</v>
      </c>
      <c r="X111" s="43">
        <f>SUM($E111:I111)</f>
        <v>577245</v>
      </c>
      <c r="Y111" s="43">
        <f>SUM($E111:J111)</f>
        <v>755212</v>
      </c>
      <c r="Z111" s="43">
        <f>SUM($E111:K111)</f>
        <v>962837</v>
      </c>
      <c r="AA111" s="43">
        <f>SUM($E111:L111)</f>
        <v>1178235</v>
      </c>
      <c r="AB111" s="43">
        <f>SUM($E111:M111)</f>
        <v>1178235</v>
      </c>
      <c r="AC111" s="43">
        <f>SUM($E111:N111)</f>
        <v>1178235</v>
      </c>
      <c r="AD111" s="43">
        <f>SUM($E111:O111)</f>
        <v>1178235</v>
      </c>
      <c r="AE111" s="43">
        <f>SUM($E111:P111)</f>
        <v>1178235</v>
      </c>
      <c r="AF111" s="164"/>
      <c r="AG111" s="43">
        <f t="shared" si="27"/>
        <v>1178235</v>
      </c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</row>
    <row r="112" spans="1:53" s="17" customFormat="1" ht="15.2" customHeight="1">
      <c r="A112" s="25">
        <v>2026</v>
      </c>
      <c r="B112" s="30" t="s">
        <v>64</v>
      </c>
      <c r="C112" s="30" t="s">
        <v>7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/>
      <c r="N112" s="37"/>
      <c r="O112" s="37"/>
      <c r="P112" s="37"/>
      <c r="Q112" s="43">
        <f>SUM(E112:P112)</f>
        <v>0</v>
      </c>
      <c r="R112" s="28"/>
      <c r="S112" s="28"/>
      <c r="T112" s="43">
        <f>SUM($E112:E112)</f>
        <v>0</v>
      </c>
      <c r="U112" s="43">
        <f>SUM($E112:F112)</f>
        <v>0</v>
      </c>
      <c r="V112" s="43">
        <f>SUM($E112:G112)</f>
        <v>0</v>
      </c>
      <c r="W112" s="43">
        <f>SUM($E112:H112)</f>
        <v>0</v>
      </c>
      <c r="X112" s="43">
        <f>SUM($E112:I112)</f>
        <v>0</v>
      </c>
      <c r="Y112" s="43">
        <f>SUM($E112:J112)</f>
        <v>0</v>
      </c>
      <c r="Z112" s="43">
        <f>SUM($E112:K112)</f>
        <v>0</v>
      </c>
      <c r="AA112" s="43">
        <f>SUM($E112:L112)</f>
        <v>0</v>
      </c>
      <c r="AB112" s="43">
        <f>SUM($E112:M112)</f>
        <v>0</v>
      </c>
      <c r="AC112" s="43">
        <f>SUM($E112:N112)</f>
        <v>0</v>
      </c>
      <c r="AD112" s="43">
        <f>SUM($E112:O112)</f>
        <v>0</v>
      </c>
      <c r="AE112" s="43">
        <f>SUM($E112:P112)</f>
        <v>0</v>
      </c>
      <c r="AF112" s="164"/>
      <c r="AG112" s="43">
        <f t="shared" si="27"/>
        <v>0</v>
      </c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</row>
    <row r="113" spans="1:53" s="17" customFormat="1" ht="15.2" customHeight="1">
      <c r="A113" s="25">
        <v>2026</v>
      </c>
      <c r="B113" s="30" t="s">
        <v>8</v>
      </c>
      <c r="C113" s="30" t="s">
        <v>8</v>
      </c>
      <c r="E113" s="37">
        <v>310</v>
      </c>
      <c r="F113" s="37">
        <v>372</v>
      </c>
      <c r="G113" s="37">
        <v>566</v>
      </c>
      <c r="H113" s="37">
        <v>882</v>
      </c>
      <c r="I113" s="37">
        <v>1428</v>
      </c>
      <c r="J113" s="37">
        <v>1796</v>
      </c>
      <c r="K113" s="37">
        <v>1732</v>
      </c>
      <c r="L113" s="37">
        <v>1749</v>
      </c>
      <c r="M113" s="37"/>
      <c r="N113" s="37"/>
      <c r="O113" s="37"/>
      <c r="P113" s="37"/>
      <c r="Q113" s="43">
        <f>SUM(E113:P113)</f>
        <v>8835</v>
      </c>
      <c r="R113" s="28"/>
      <c r="S113" s="28"/>
      <c r="T113" s="43">
        <f>SUM($E113:E113)</f>
        <v>310</v>
      </c>
      <c r="U113" s="43">
        <f>SUM($E113:F113)</f>
        <v>682</v>
      </c>
      <c r="V113" s="43">
        <f>SUM($E113:G113)</f>
        <v>1248</v>
      </c>
      <c r="W113" s="43">
        <f>SUM($E113:H113)</f>
        <v>2130</v>
      </c>
      <c r="X113" s="43">
        <f>SUM($E113:I113)</f>
        <v>3558</v>
      </c>
      <c r="Y113" s="43">
        <f>SUM($E113:J113)</f>
        <v>5354</v>
      </c>
      <c r="Z113" s="43">
        <f>SUM($E113:K113)</f>
        <v>7086</v>
      </c>
      <c r="AA113" s="43">
        <f>SUM($E113:L113)</f>
        <v>8835</v>
      </c>
      <c r="AB113" s="43">
        <f>SUM($E113:M113)</f>
        <v>8835</v>
      </c>
      <c r="AC113" s="43">
        <f>SUM($E113:N113)</f>
        <v>8835</v>
      </c>
      <c r="AD113" s="43">
        <f>SUM($E113:O113)</f>
        <v>8835</v>
      </c>
      <c r="AE113" s="43">
        <f>SUM($E113:P113)</f>
        <v>8835</v>
      </c>
      <c r="AF113" s="164"/>
      <c r="AG113" s="43">
        <f t="shared" si="27"/>
        <v>8835</v>
      </c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</row>
    <row r="114" spans="1:53" s="17" customFormat="1" ht="15.2" customHeight="1">
      <c r="A114" s="25">
        <v>2026</v>
      </c>
      <c r="B114" s="30" t="s">
        <v>61</v>
      </c>
      <c r="C114" s="31" t="s">
        <v>9</v>
      </c>
      <c r="E114" s="43">
        <f t="shared" ref="E114:Q114" si="42">SUM(E111:E113)</f>
        <v>87599</v>
      </c>
      <c r="F114" s="43">
        <f t="shared" si="42"/>
        <v>91762</v>
      </c>
      <c r="G114" s="43">
        <f t="shared" si="42"/>
        <v>112361</v>
      </c>
      <c r="H114" s="43">
        <f t="shared" si="42"/>
        <v>126236</v>
      </c>
      <c r="I114" s="43">
        <f t="shared" si="42"/>
        <v>162845</v>
      </c>
      <c r="J114" s="43">
        <f t="shared" si="42"/>
        <v>179763</v>
      </c>
      <c r="K114" s="43">
        <f t="shared" si="42"/>
        <v>209357</v>
      </c>
      <c r="L114" s="43">
        <f t="shared" si="42"/>
        <v>217147</v>
      </c>
      <c r="M114" s="43">
        <f t="shared" si="42"/>
        <v>0</v>
      </c>
      <c r="N114" s="43">
        <f t="shared" si="42"/>
        <v>0</v>
      </c>
      <c r="O114" s="43">
        <f t="shared" si="42"/>
        <v>0</v>
      </c>
      <c r="P114" s="43">
        <f t="shared" si="42"/>
        <v>0</v>
      </c>
      <c r="Q114" s="43">
        <f t="shared" si="42"/>
        <v>1187070</v>
      </c>
      <c r="R114" s="28"/>
      <c r="S114" s="28"/>
      <c r="T114" s="43">
        <f t="shared" ref="T114:AE114" si="43">SUM(T111:T113)</f>
        <v>87599</v>
      </c>
      <c r="U114" s="43">
        <f t="shared" si="43"/>
        <v>179361</v>
      </c>
      <c r="V114" s="43">
        <f t="shared" si="43"/>
        <v>291722</v>
      </c>
      <c r="W114" s="43">
        <f t="shared" si="43"/>
        <v>417958</v>
      </c>
      <c r="X114" s="43">
        <f t="shared" si="43"/>
        <v>580803</v>
      </c>
      <c r="Y114" s="43">
        <f t="shared" si="43"/>
        <v>760566</v>
      </c>
      <c r="Z114" s="43">
        <f t="shared" si="43"/>
        <v>969923</v>
      </c>
      <c r="AA114" s="43">
        <f t="shared" si="43"/>
        <v>1187070</v>
      </c>
      <c r="AB114" s="43">
        <f t="shared" si="43"/>
        <v>1187070</v>
      </c>
      <c r="AC114" s="43">
        <f t="shared" si="43"/>
        <v>1187070</v>
      </c>
      <c r="AD114" s="43">
        <f t="shared" si="43"/>
        <v>1187070</v>
      </c>
      <c r="AE114" s="43">
        <f t="shared" si="43"/>
        <v>1187070</v>
      </c>
      <c r="AF114" s="164"/>
      <c r="AG114" s="43">
        <f t="shared" si="27"/>
        <v>1187070</v>
      </c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</row>
    <row r="115" spans="1:53" s="29" customFormat="1" ht="15.2" customHeight="1">
      <c r="A115" s="13"/>
      <c r="B115" s="14"/>
      <c r="C115" s="14"/>
      <c r="D115" s="1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5"/>
      <c r="S115" s="15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163"/>
      <c r="AG115" s="43">
        <f t="shared" si="27"/>
        <v>0</v>
      </c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</row>
    <row r="116" spans="1:53" ht="15.2" customHeight="1">
      <c r="AG116" s="43">
        <f t="shared" si="27"/>
        <v>0</v>
      </c>
    </row>
    <row r="117" spans="1:53" ht="15.2" customHeight="1">
      <c r="AG117" s="43">
        <f t="shared" si="27"/>
        <v>0</v>
      </c>
    </row>
    <row r="118" spans="1:53" s="17" customFormat="1" ht="15.2" customHeight="1">
      <c r="A118" s="25">
        <v>2006</v>
      </c>
      <c r="B118" s="32"/>
      <c r="C118" s="30" t="s">
        <v>6</v>
      </c>
      <c r="E118" s="43">
        <f t="shared" ref="E118:P127" si="44">SUMIFS(E$11:E$115,$A$11:$A$115,$A118,$C$11:$C$115,$C118)</f>
        <v>208257</v>
      </c>
      <c r="F118" s="43">
        <f t="shared" si="44"/>
        <v>189759</v>
      </c>
      <c r="G118" s="43">
        <f t="shared" si="44"/>
        <v>236954</v>
      </c>
      <c r="H118" s="43">
        <f t="shared" si="44"/>
        <v>260954</v>
      </c>
      <c r="I118" s="43">
        <f t="shared" si="44"/>
        <v>282330</v>
      </c>
      <c r="J118" s="43">
        <f t="shared" si="44"/>
        <v>304876</v>
      </c>
      <c r="K118" s="43">
        <f t="shared" si="44"/>
        <v>399140</v>
      </c>
      <c r="L118" s="43">
        <f t="shared" si="44"/>
        <v>398117</v>
      </c>
      <c r="M118" s="43">
        <f t="shared" si="44"/>
        <v>292376</v>
      </c>
      <c r="N118" s="43">
        <f t="shared" si="44"/>
        <v>265947</v>
      </c>
      <c r="O118" s="43">
        <f t="shared" si="44"/>
        <v>242051</v>
      </c>
      <c r="P118" s="43">
        <f t="shared" si="44"/>
        <v>233518</v>
      </c>
      <c r="Q118" s="43">
        <f t="shared" ref="Q118:Q127" si="45">SUM(E118:P118)</f>
        <v>3314279</v>
      </c>
      <c r="R118" s="44"/>
      <c r="S118" s="44"/>
      <c r="T118" s="43">
        <f>SUM($E118:E118)</f>
        <v>208257</v>
      </c>
      <c r="U118" s="43">
        <f>SUM($E118:F118)</f>
        <v>398016</v>
      </c>
      <c r="V118" s="43">
        <f>SUM($E118:G118)</f>
        <v>634970</v>
      </c>
      <c r="W118" s="43">
        <f>SUM($E118:H118)</f>
        <v>895924</v>
      </c>
      <c r="X118" s="43">
        <f>SUM($E118:I118)</f>
        <v>1178254</v>
      </c>
      <c r="Y118" s="43">
        <f>SUM($E118:J118)</f>
        <v>1483130</v>
      </c>
      <c r="Z118" s="43">
        <f>SUM($E118:K118)</f>
        <v>1882270</v>
      </c>
      <c r="AA118" s="43">
        <f>SUM($E118:L118)</f>
        <v>2280387</v>
      </c>
      <c r="AB118" s="43">
        <f>SUM($E118:M118)</f>
        <v>2572763</v>
      </c>
      <c r="AC118" s="43">
        <f>SUM($E118:N118)</f>
        <v>2838710</v>
      </c>
      <c r="AD118" s="43">
        <f>SUM($E118:O118)</f>
        <v>3080761</v>
      </c>
      <c r="AE118" s="43">
        <f>SUM($E118:P118)</f>
        <v>3314279</v>
      </c>
      <c r="AF118" s="164"/>
      <c r="AG118" s="43">
        <f t="shared" si="27"/>
        <v>2280387</v>
      </c>
    </row>
    <row r="119" spans="1:53" s="17" customFormat="1" ht="15.2" customHeight="1">
      <c r="A119" s="25">
        <v>2007</v>
      </c>
      <c r="B119" s="32"/>
      <c r="C119" s="30" t="s">
        <v>6</v>
      </c>
      <c r="E119" s="43">
        <f t="shared" si="44"/>
        <v>185285</v>
      </c>
      <c r="F119" s="43">
        <f t="shared" si="44"/>
        <v>162343</v>
      </c>
      <c r="G119" s="43">
        <f t="shared" si="44"/>
        <v>217725</v>
      </c>
      <c r="H119" s="43">
        <f t="shared" si="44"/>
        <v>231635</v>
      </c>
      <c r="I119" s="43">
        <f t="shared" si="44"/>
        <v>268273</v>
      </c>
      <c r="J119" s="43">
        <f t="shared" si="44"/>
        <v>302990</v>
      </c>
      <c r="K119" s="43">
        <f t="shared" si="44"/>
        <v>371347</v>
      </c>
      <c r="L119" s="43">
        <f t="shared" si="44"/>
        <v>386706</v>
      </c>
      <c r="M119" s="43">
        <f t="shared" si="44"/>
        <v>298258</v>
      </c>
      <c r="N119" s="43">
        <f t="shared" si="44"/>
        <v>299568</v>
      </c>
      <c r="O119" s="43">
        <f t="shared" si="44"/>
        <v>272081</v>
      </c>
      <c r="P119" s="43">
        <f t="shared" si="44"/>
        <v>221629</v>
      </c>
      <c r="Q119" s="43">
        <f t="shared" si="45"/>
        <v>3217840</v>
      </c>
      <c r="R119" s="44"/>
      <c r="S119" s="44"/>
      <c r="T119" s="43">
        <f>SUM($E119:E119)</f>
        <v>185285</v>
      </c>
      <c r="U119" s="43">
        <f>SUM($E119:F119)</f>
        <v>347628</v>
      </c>
      <c r="V119" s="43">
        <f>SUM($E119:G119)</f>
        <v>565353</v>
      </c>
      <c r="W119" s="43">
        <f>SUM($E119:H119)</f>
        <v>796988</v>
      </c>
      <c r="X119" s="43">
        <f>SUM($E119:I119)</f>
        <v>1065261</v>
      </c>
      <c r="Y119" s="43">
        <f>SUM($E119:J119)</f>
        <v>1368251</v>
      </c>
      <c r="Z119" s="43">
        <f>SUM($E119:K119)</f>
        <v>1739598</v>
      </c>
      <c r="AA119" s="43">
        <f>SUM($E119:L119)</f>
        <v>2126304</v>
      </c>
      <c r="AB119" s="43">
        <f>SUM($E119:M119)</f>
        <v>2424562</v>
      </c>
      <c r="AC119" s="43">
        <f>SUM($E119:N119)</f>
        <v>2724130</v>
      </c>
      <c r="AD119" s="43">
        <f>SUM($E119:O119)</f>
        <v>2996211</v>
      </c>
      <c r="AE119" s="43">
        <f>SUM($E119:P119)</f>
        <v>3217840</v>
      </c>
      <c r="AF119" s="164"/>
      <c r="AG119" s="43">
        <f t="shared" si="27"/>
        <v>2126304</v>
      </c>
    </row>
    <row r="120" spans="1:53" s="17" customFormat="1" ht="15.2" customHeight="1">
      <c r="A120" s="25">
        <v>2008</v>
      </c>
      <c r="B120" s="32"/>
      <c r="C120" s="30" t="s">
        <v>6</v>
      </c>
      <c r="E120" s="43">
        <f t="shared" si="44"/>
        <v>190054</v>
      </c>
      <c r="F120" s="43">
        <f t="shared" si="44"/>
        <v>175450</v>
      </c>
      <c r="G120" s="43">
        <f t="shared" si="44"/>
        <v>218867</v>
      </c>
      <c r="H120" s="43">
        <f t="shared" si="44"/>
        <v>227723</v>
      </c>
      <c r="I120" s="43">
        <f t="shared" si="44"/>
        <v>278143</v>
      </c>
      <c r="J120" s="43">
        <f t="shared" si="44"/>
        <v>289147</v>
      </c>
      <c r="K120" s="43">
        <f t="shared" si="44"/>
        <v>363694</v>
      </c>
      <c r="L120" s="43">
        <f t="shared" si="44"/>
        <v>412950</v>
      </c>
      <c r="M120" s="43">
        <f t="shared" si="44"/>
        <v>275039</v>
      </c>
      <c r="N120" s="43">
        <f t="shared" si="44"/>
        <v>258780</v>
      </c>
      <c r="O120" s="43">
        <f t="shared" si="44"/>
        <v>219597</v>
      </c>
      <c r="P120" s="43">
        <f t="shared" si="44"/>
        <v>191252</v>
      </c>
      <c r="Q120" s="43">
        <f t="shared" si="45"/>
        <v>3100696</v>
      </c>
      <c r="R120" s="44"/>
      <c r="S120" s="44"/>
      <c r="T120" s="43">
        <f>SUM($E120:E120)</f>
        <v>190054</v>
      </c>
      <c r="U120" s="43">
        <f>SUM($E120:F120)</f>
        <v>365504</v>
      </c>
      <c r="V120" s="43">
        <f>SUM($E120:G120)</f>
        <v>584371</v>
      </c>
      <c r="W120" s="43">
        <f>SUM($E120:H120)</f>
        <v>812094</v>
      </c>
      <c r="X120" s="43">
        <f>SUM($E120:I120)</f>
        <v>1090237</v>
      </c>
      <c r="Y120" s="43">
        <f>SUM($E120:J120)</f>
        <v>1379384</v>
      </c>
      <c r="Z120" s="43">
        <f>SUM($E120:K120)</f>
        <v>1743078</v>
      </c>
      <c r="AA120" s="43">
        <f>SUM($E120:L120)</f>
        <v>2156028</v>
      </c>
      <c r="AB120" s="43">
        <f>SUM($E120:M120)</f>
        <v>2431067</v>
      </c>
      <c r="AC120" s="43">
        <f>SUM($E120:N120)</f>
        <v>2689847</v>
      </c>
      <c r="AD120" s="43">
        <f>SUM($E120:O120)</f>
        <v>2909444</v>
      </c>
      <c r="AE120" s="43">
        <f>SUM($E120:P120)</f>
        <v>3100696</v>
      </c>
      <c r="AF120" s="164"/>
      <c r="AG120" s="43">
        <f t="shared" si="27"/>
        <v>2156028</v>
      </c>
    </row>
    <row r="121" spans="1:53" s="17" customFormat="1" ht="15.2" customHeight="1">
      <c r="A121" s="25">
        <v>2009</v>
      </c>
      <c r="B121" s="32"/>
      <c r="C121" s="30" t="s">
        <v>6</v>
      </c>
      <c r="E121" s="43">
        <f t="shared" si="44"/>
        <v>166484</v>
      </c>
      <c r="F121" s="43">
        <f t="shared" si="44"/>
        <v>170376</v>
      </c>
      <c r="G121" s="43">
        <f t="shared" si="44"/>
        <v>198725</v>
      </c>
      <c r="H121" s="43">
        <f t="shared" si="44"/>
        <v>220396</v>
      </c>
      <c r="I121" s="43">
        <f t="shared" si="44"/>
        <v>260952</v>
      </c>
      <c r="J121" s="43">
        <f t="shared" si="44"/>
        <v>230749</v>
      </c>
      <c r="K121" s="43">
        <f t="shared" si="44"/>
        <v>317180</v>
      </c>
      <c r="L121" s="43">
        <f t="shared" si="44"/>
        <v>351811</v>
      </c>
      <c r="M121" s="43">
        <f t="shared" si="44"/>
        <v>259811</v>
      </c>
      <c r="N121" s="43">
        <f t="shared" si="44"/>
        <v>239504</v>
      </c>
      <c r="O121" s="43">
        <f t="shared" si="44"/>
        <v>216663</v>
      </c>
      <c r="P121" s="43">
        <f t="shared" si="44"/>
        <v>205958</v>
      </c>
      <c r="Q121" s="43">
        <f t="shared" si="45"/>
        <v>2838609</v>
      </c>
      <c r="R121" s="44"/>
      <c r="S121" s="44"/>
      <c r="T121" s="43">
        <f>SUM($E121:E121)</f>
        <v>166484</v>
      </c>
      <c r="U121" s="43">
        <f>SUM($E121:F121)</f>
        <v>336860</v>
      </c>
      <c r="V121" s="43">
        <f>SUM($E121:G121)</f>
        <v>535585</v>
      </c>
      <c r="W121" s="43">
        <f>SUM($E121:H121)</f>
        <v>755981</v>
      </c>
      <c r="X121" s="43">
        <f>SUM($E121:I121)</f>
        <v>1016933</v>
      </c>
      <c r="Y121" s="43">
        <f>SUM($E121:J121)</f>
        <v>1247682</v>
      </c>
      <c r="Z121" s="43">
        <f>SUM($E121:K121)</f>
        <v>1564862</v>
      </c>
      <c r="AA121" s="43">
        <f>SUM($E121:L121)</f>
        <v>1916673</v>
      </c>
      <c r="AB121" s="43">
        <f>SUM($E121:M121)</f>
        <v>2176484</v>
      </c>
      <c r="AC121" s="43">
        <f>SUM($E121:N121)</f>
        <v>2415988</v>
      </c>
      <c r="AD121" s="43">
        <f>SUM($E121:O121)</f>
        <v>2632651</v>
      </c>
      <c r="AE121" s="43">
        <f>SUM($E121:P121)</f>
        <v>2838609</v>
      </c>
      <c r="AF121" s="164"/>
      <c r="AG121" s="43">
        <f t="shared" si="27"/>
        <v>1916673</v>
      </c>
    </row>
    <row r="122" spans="1:53" s="17" customFormat="1" ht="15.2" customHeight="1">
      <c r="A122" s="25">
        <v>2010</v>
      </c>
      <c r="B122" s="32"/>
      <c r="C122" s="30" t="s">
        <v>6</v>
      </c>
      <c r="E122" s="43">
        <f t="shared" si="44"/>
        <v>165185</v>
      </c>
      <c r="F122" s="43">
        <f t="shared" si="44"/>
        <v>156613</v>
      </c>
      <c r="G122" s="43">
        <f t="shared" si="44"/>
        <v>210590</v>
      </c>
      <c r="H122" s="43">
        <f t="shared" si="44"/>
        <v>232730</v>
      </c>
      <c r="I122" s="43">
        <f t="shared" si="44"/>
        <v>257383</v>
      </c>
      <c r="J122" s="43">
        <f t="shared" si="44"/>
        <v>263669</v>
      </c>
      <c r="K122" s="43">
        <f t="shared" si="44"/>
        <v>362243</v>
      </c>
      <c r="L122" s="43">
        <f t="shared" si="44"/>
        <v>370836</v>
      </c>
      <c r="M122" s="43">
        <f t="shared" si="44"/>
        <v>276237</v>
      </c>
      <c r="N122" s="43">
        <f t="shared" si="44"/>
        <v>271165</v>
      </c>
      <c r="O122" s="43">
        <f t="shared" si="44"/>
        <v>242469</v>
      </c>
      <c r="P122" s="43">
        <f t="shared" si="44"/>
        <v>242961</v>
      </c>
      <c r="Q122" s="43">
        <f t="shared" si="45"/>
        <v>3052081</v>
      </c>
      <c r="R122" s="44"/>
      <c r="S122" s="44"/>
      <c r="T122" s="43">
        <f>SUM($E122:E122)</f>
        <v>165185</v>
      </c>
      <c r="U122" s="43">
        <f>SUM($E122:F122)</f>
        <v>321798</v>
      </c>
      <c r="V122" s="43">
        <f>SUM($E122:G122)</f>
        <v>532388</v>
      </c>
      <c r="W122" s="43">
        <f>SUM($E122:H122)</f>
        <v>765118</v>
      </c>
      <c r="X122" s="43">
        <f>SUM($E122:I122)</f>
        <v>1022501</v>
      </c>
      <c r="Y122" s="43">
        <f>SUM($E122:J122)</f>
        <v>1286170</v>
      </c>
      <c r="Z122" s="43">
        <f>SUM($E122:K122)</f>
        <v>1648413</v>
      </c>
      <c r="AA122" s="43">
        <f>SUM($E122:L122)</f>
        <v>2019249</v>
      </c>
      <c r="AB122" s="43">
        <f>SUM($E122:M122)</f>
        <v>2295486</v>
      </c>
      <c r="AC122" s="43">
        <f>SUM($E122:N122)</f>
        <v>2566651</v>
      </c>
      <c r="AD122" s="43">
        <f>SUM($E122:O122)</f>
        <v>2809120</v>
      </c>
      <c r="AE122" s="43">
        <f>SUM($E122:P122)</f>
        <v>3052081</v>
      </c>
      <c r="AF122" s="164"/>
      <c r="AG122" s="43">
        <f t="shared" si="27"/>
        <v>2019249</v>
      </c>
    </row>
    <row r="123" spans="1:53" s="17" customFormat="1" ht="15.2" customHeight="1">
      <c r="A123" s="25">
        <v>2011</v>
      </c>
      <c r="B123" s="32"/>
      <c r="C123" s="30" t="s">
        <v>6</v>
      </c>
      <c r="E123" s="43">
        <f t="shared" si="44"/>
        <v>193078</v>
      </c>
      <c r="F123" s="43">
        <f t="shared" si="44"/>
        <v>186737</v>
      </c>
      <c r="G123" s="43">
        <f t="shared" si="44"/>
        <v>233613</v>
      </c>
      <c r="H123" s="43">
        <f t="shared" si="44"/>
        <v>272539</v>
      </c>
      <c r="I123" s="43">
        <f t="shared" si="44"/>
        <v>299098</v>
      </c>
      <c r="J123" s="43">
        <f t="shared" si="44"/>
        <v>318630</v>
      </c>
      <c r="K123" s="43">
        <f t="shared" si="44"/>
        <v>405079</v>
      </c>
      <c r="L123" s="43">
        <f t="shared" si="44"/>
        <v>407615</v>
      </c>
      <c r="M123" s="43">
        <f t="shared" si="44"/>
        <v>312091</v>
      </c>
      <c r="N123" s="43">
        <f t="shared" si="44"/>
        <v>292281</v>
      </c>
      <c r="O123" s="43">
        <f t="shared" si="44"/>
        <v>267374</v>
      </c>
      <c r="P123" s="43">
        <f t="shared" si="44"/>
        <v>273144</v>
      </c>
      <c r="Q123" s="43">
        <f t="shared" si="45"/>
        <v>3461279</v>
      </c>
      <c r="R123" s="44"/>
      <c r="S123" s="44"/>
      <c r="T123" s="43">
        <f>SUM($E123:E123)</f>
        <v>193078</v>
      </c>
      <c r="U123" s="43">
        <f>SUM($E123:F123)</f>
        <v>379815</v>
      </c>
      <c r="V123" s="43">
        <f>SUM($E123:G123)</f>
        <v>613428</v>
      </c>
      <c r="W123" s="43">
        <f>SUM($E123:H123)</f>
        <v>885967</v>
      </c>
      <c r="X123" s="43">
        <f>SUM($E123:I123)</f>
        <v>1185065</v>
      </c>
      <c r="Y123" s="43">
        <f>SUM($E123:J123)</f>
        <v>1503695</v>
      </c>
      <c r="Z123" s="43">
        <f>SUM($E123:K123)</f>
        <v>1908774</v>
      </c>
      <c r="AA123" s="43">
        <f>SUM($E123:L123)</f>
        <v>2316389</v>
      </c>
      <c r="AB123" s="43">
        <f>SUM($E123:M123)</f>
        <v>2628480</v>
      </c>
      <c r="AC123" s="43">
        <f>SUM($E123:N123)</f>
        <v>2920761</v>
      </c>
      <c r="AD123" s="43">
        <f>SUM($E123:O123)</f>
        <v>3188135</v>
      </c>
      <c r="AE123" s="43">
        <f>SUM($E123:P123)</f>
        <v>3461279</v>
      </c>
      <c r="AF123" s="164"/>
      <c r="AG123" s="43">
        <f t="shared" si="27"/>
        <v>2316389</v>
      </c>
    </row>
    <row r="124" spans="1:53" s="17" customFormat="1" ht="15.2" customHeight="1">
      <c r="A124" s="25">
        <v>2012</v>
      </c>
      <c r="B124" s="32"/>
      <c r="C124" s="30" t="s">
        <v>6</v>
      </c>
      <c r="E124" s="43">
        <f t="shared" si="44"/>
        <v>215914</v>
      </c>
      <c r="F124" s="43">
        <f t="shared" si="44"/>
        <v>221712</v>
      </c>
      <c r="G124" s="43">
        <f t="shared" si="44"/>
        <v>274935</v>
      </c>
      <c r="H124" s="43">
        <f t="shared" si="44"/>
        <v>287878</v>
      </c>
      <c r="I124" s="43">
        <f t="shared" si="44"/>
        <v>304867</v>
      </c>
      <c r="J124" s="43">
        <f t="shared" si="44"/>
        <v>324098</v>
      </c>
      <c r="K124" s="43">
        <f t="shared" si="44"/>
        <v>397002</v>
      </c>
      <c r="L124" s="43">
        <f t="shared" si="44"/>
        <v>440210</v>
      </c>
      <c r="M124" s="43">
        <f t="shared" si="44"/>
        <v>327170</v>
      </c>
      <c r="N124" s="43">
        <f t="shared" si="44"/>
        <v>296124</v>
      </c>
      <c r="O124" s="43">
        <f t="shared" si="44"/>
        <v>275457</v>
      </c>
      <c r="P124" s="43">
        <f t="shared" si="44"/>
        <v>269382</v>
      </c>
      <c r="Q124" s="43">
        <f t="shared" si="45"/>
        <v>3634749</v>
      </c>
      <c r="R124" s="44"/>
      <c r="S124" s="44"/>
      <c r="T124" s="43">
        <f>SUM($E124:E124)</f>
        <v>215914</v>
      </c>
      <c r="U124" s="43">
        <f>SUM($E124:F124)</f>
        <v>437626</v>
      </c>
      <c r="V124" s="43">
        <f>SUM($E124:G124)</f>
        <v>712561</v>
      </c>
      <c r="W124" s="43">
        <f>SUM($E124:H124)</f>
        <v>1000439</v>
      </c>
      <c r="X124" s="43">
        <f>SUM($E124:I124)</f>
        <v>1305306</v>
      </c>
      <c r="Y124" s="43">
        <f>SUM($E124:J124)</f>
        <v>1629404</v>
      </c>
      <c r="Z124" s="43">
        <f>SUM($E124:K124)</f>
        <v>2026406</v>
      </c>
      <c r="AA124" s="43">
        <f>SUM($E124:L124)</f>
        <v>2466616</v>
      </c>
      <c r="AB124" s="43">
        <f>SUM($E124:M124)</f>
        <v>2793786</v>
      </c>
      <c r="AC124" s="43">
        <f>SUM($E124:N124)</f>
        <v>3089910</v>
      </c>
      <c r="AD124" s="43">
        <f>SUM($E124:O124)</f>
        <v>3365367</v>
      </c>
      <c r="AE124" s="43">
        <f>SUM($E124:P124)</f>
        <v>3634749</v>
      </c>
      <c r="AF124" s="164"/>
      <c r="AG124" s="43">
        <f t="shared" si="27"/>
        <v>2466616</v>
      </c>
    </row>
    <row r="125" spans="1:53" s="17" customFormat="1" ht="15.2" customHeight="1">
      <c r="A125" s="25">
        <v>2013</v>
      </c>
      <c r="B125" s="32"/>
      <c r="C125" s="30" t="s">
        <v>6</v>
      </c>
      <c r="E125" s="43">
        <f t="shared" si="44"/>
        <v>222908</v>
      </c>
      <c r="F125" s="43">
        <f t="shared" si="44"/>
        <v>209990</v>
      </c>
      <c r="G125" s="43">
        <f t="shared" si="44"/>
        <v>270586</v>
      </c>
      <c r="H125" s="43">
        <f t="shared" si="44"/>
        <v>256519</v>
      </c>
      <c r="I125" s="43">
        <f t="shared" si="44"/>
        <v>294875</v>
      </c>
      <c r="J125" s="43">
        <f t="shared" si="44"/>
        <v>313917</v>
      </c>
      <c r="K125" s="43">
        <f t="shared" si="44"/>
        <v>368296</v>
      </c>
      <c r="L125" s="43">
        <f t="shared" si="44"/>
        <v>399515</v>
      </c>
      <c r="M125" s="43">
        <f t="shared" si="44"/>
        <v>286853</v>
      </c>
      <c r="N125" s="43">
        <f t="shared" si="44"/>
        <v>277299</v>
      </c>
      <c r="O125" s="43">
        <f t="shared" si="44"/>
        <v>255079</v>
      </c>
      <c r="P125" s="43">
        <f t="shared" si="44"/>
        <v>238741</v>
      </c>
      <c r="Q125" s="43">
        <f t="shared" si="45"/>
        <v>3394578</v>
      </c>
      <c r="R125" s="44"/>
      <c r="S125" s="44"/>
      <c r="T125" s="43">
        <f>SUM($E125:E125)</f>
        <v>222908</v>
      </c>
      <c r="U125" s="43">
        <f>SUM($E125:F125)</f>
        <v>432898</v>
      </c>
      <c r="V125" s="43">
        <f>SUM($E125:G125)</f>
        <v>703484</v>
      </c>
      <c r="W125" s="43">
        <f>SUM($E125:H125)</f>
        <v>960003</v>
      </c>
      <c r="X125" s="43">
        <f>SUM($E125:I125)</f>
        <v>1254878</v>
      </c>
      <c r="Y125" s="43">
        <f>SUM($E125:J125)</f>
        <v>1568795</v>
      </c>
      <c r="Z125" s="43">
        <f>SUM($E125:K125)</f>
        <v>1937091</v>
      </c>
      <c r="AA125" s="43">
        <f>SUM($E125:L125)</f>
        <v>2336606</v>
      </c>
      <c r="AB125" s="43">
        <f>SUM($E125:M125)</f>
        <v>2623459</v>
      </c>
      <c r="AC125" s="43">
        <f>SUM($E125:N125)</f>
        <v>2900758</v>
      </c>
      <c r="AD125" s="43">
        <f>SUM($E125:O125)</f>
        <v>3155837</v>
      </c>
      <c r="AE125" s="43">
        <f>SUM($E125:P125)</f>
        <v>3394578</v>
      </c>
      <c r="AF125" s="164"/>
      <c r="AG125" s="43">
        <f t="shared" si="27"/>
        <v>2336606</v>
      </c>
    </row>
    <row r="126" spans="1:53" s="17" customFormat="1" ht="15.2" customHeight="1">
      <c r="A126" s="25">
        <v>2014</v>
      </c>
      <c r="B126" s="32"/>
      <c r="C126" s="30" t="s">
        <v>6</v>
      </c>
      <c r="E126" s="43">
        <f t="shared" si="44"/>
        <v>182762</v>
      </c>
      <c r="F126" s="43">
        <f t="shared" si="44"/>
        <v>185729</v>
      </c>
      <c r="G126" s="43">
        <f t="shared" si="44"/>
        <v>229638</v>
      </c>
      <c r="H126" s="43">
        <f t="shared" si="44"/>
        <v>249218</v>
      </c>
      <c r="I126" s="43">
        <f t="shared" si="44"/>
        <v>278100</v>
      </c>
      <c r="J126" s="43">
        <f t="shared" si="44"/>
        <v>289739</v>
      </c>
      <c r="K126" s="43">
        <f t="shared" si="44"/>
        <v>343804</v>
      </c>
      <c r="L126" s="43">
        <f t="shared" si="44"/>
        <v>372456</v>
      </c>
      <c r="M126" s="43">
        <f t="shared" si="44"/>
        <v>276818</v>
      </c>
      <c r="N126" s="43">
        <f t="shared" si="44"/>
        <v>260422</v>
      </c>
      <c r="O126" s="43">
        <f t="shared" si="44"/>
        <v>203180</v>
      </c>
      <c r="P126" s="43">
        <f t="shared" si="44"/>
        <v>211148</v>
      </c>
      <c r="Q126" s="43">
        <f t="shared" si="45"/>
        <v>3083014</v>
      </c>
      <c r="R126" s="44"/>
      <c r="S126" s="44"/>
      <c r="T126" s="43">
        <f>SUM($E126:E126)</f>
        <v>182762</v>
      </c>
      <c r="U126" s="43">
        <f>SUM($E126:F126)</f>
        <v>368491</v>
      </c>
      <c r="V126" s="43">
        <f>SUM($E126:G126)</f>
        <v>598129</v>
      </c>
      <c r="W126" s="43">
        <f>SUM($E126:H126)</f>
        <v>847347</v>
      </c>
      <c r="X126" s="43">
        <f>SUM($E126:I126)</f>
        <v>1125447</v>
      </c>
      <c r="Y126" s="43">
        <f>SUM($E126:J126)</f>
        <v>1415186</v>
      </c>
      <c r="Z126" s="43">
        <f>SUM($E126:K126)</f>
        <v>1758990</v>
      </c>
      <c r="AA126" s="43">
        <f>SUM($E126:L126)</f>
        <v>2131446</v>
      </c>
      <c r="AB126" s="43">
        <f>SUM($E126:M126)</f>
        <v>2408264</v>
      </c>
      <c r="AC126" s="43">
        <f>SUM($E126:N126)</f>
        <v>2668686</v>
      </c>
      <c r="AD126" s="43">
        <f>SUM($E126:O126)</f>
        <v>2871866</v>
      </c>
      <c r="AE126" s="43">
        <f>SUM($E126:P126)</f>
        <v>3083014</v>
      </c>
      <c r="AF126" s="164"/>
      <c r="AG126" s="43">
        <f t="shared" si="27"/>
        <v>2131446</v>
      </c>
    </row>
    <row r="127" spans="1:53" s="17" customFormat="1" ht="15.2" customHeight="1">
      <c r="A127" s="25">
        <v>2015</v>
      </c>
      <c r="B127" s="32"/>
      <c r="C127" s="30" t="s">
        <v>6</v>
      </c>
      <c r="E127" s="43">
        <f t="shared" si="44"/>
        <v>158355</v>
      </c>
      <c r="F127" s="43">
        <f t="shared" si="44"/>
        <v>141839</v>
      </c>
      <c r="G127" s="43">
        <f t="shared" si="44"/>
        <v>186559</v>
      </c>
      <c r="H127" s="43">
        <f t="shared" si="44"/>
        <v>201365</v>
      </c>
      <c r="I127" s="43">
        <f t="shared" si="44"/>
        <v>237878</v>
      </c>
      <c r="J127" s="43">
        <f t="shared" si="44"/>
        <v>252028</v>
      </c>
      <c r="K127" s="43">
        <f t="shared" si="44"/>
        <v>309469</v>
      </c>
      <c r="L127" s="43">
        <f t="shared" si="44"/>
        <v>311361</v>
      </c>
      <c r="M127" s="43">
        <f t="shared" si="44"/>
        <v>225052</v>
      </c>
      <c r="N127" s="43">
        <f t="shared" si="44"/>
        <v>207249</v>
      </c>
      <c r="O127" s="43">
        <f t="shared" si="44"/>
        <v>170883</v>
      </c>
      <c r="P127" s="43">
        <f t="shared" si="44"/>
        <v>169301</v>
      </c>
      <c r="Q127" s="43">
        <f t="shared" si="45"/>
        <v>2571339</v>
      </c>
      <c r="R127" s="44"/>
      <c r="S127" s="44"/>
      <c r="T127" s="43">
        <f>SUM($E127:E127)</f>
        <v>158355</v>
      </c>
      <c r="U127" s="43">
        <f>SUM($E127:F127)</f>
        <v>300194</v>
      </c>
      <c r="V127" s="43">
        <f>SUM($E127:G127)</f>
        <v>486753</v>
      </c>
      <c r="W127" s="43">
        <f>SUM($E127:H127)</f>
        <v>688118</v>
      </c>
      <c r="X127" s="43">
        <f>SUM($E127:I127)</f>
        <v>925996</v>
      </c>
      <c r="Y127" s="43">
        <f>SUM($E127:J127)</f>
        <v>1178024</v>
      </c>
      <c r="Z127" s="43">
        <f>SUM($E127:K127)</f>
        <v>1487493</v>
      </c>
      <c r="AA127" s="43">
        <f>SUM($E127:L127)</f>
        <v>1798854</v>
      </c>
      <c r="AB127" s="43">
        <f>SUM($E127:M127)</f>
        <v>2023906</v>
      </c>
      <c r="AC127" s="43">
        <f>SUM($E127:N127)</f>
        <v>2231155</v>
      </c>
      <c r="AD127" s="43">
        <f>SUM($E127:O127)</f>
        <v>2402038</v>
      </c>
      <c r="AE127" s="43">
        <f>SUM($E127:P127)</f>
        <v>2571339</v>
      </c>
      <c r="AF127" s="164"/>
      <c r="AG127" s="43">
        <f t="shared" si="27"/>
        <v>1798854</v>
      </c>
    </row>
    <row r="128" spans="1:53" s="17" customFormat="1" ht="15.2" customHeight="1">
      <c r="A128" s="25">
        <v>2016</v>
      </c>
      <c r="B128" s="32"/>
      <c r="C128" s="30" t="s">
        <v>6</v>
      </c>
      <c r="E128" s="43">
        <f t="shared" ref="E128:P138" si="46">SUMIFS(E$11:E$115,$A$11:$A$115,$A128,$C$11:$C$115,$C128)</f>
        <v>150927</v>
      </c>
      <c r="F128" s="43">
        <f t="shared" si="46"/>
        <v>131149</v>
      </c>
      <c r="G128" s="43">
        <f t="shared" si="46"/>
        <v>170228</v>
      </c>
      <c r="H128" s="43">
        <f t="shared" si="46"/>
        <v>179979</v>
      </c>
      <c r="I128" s="43">
        <f t="shared" si="46"/>
        <v>214117</v>
      </c>
      <c r="J128" s="43">
        <f t="shared" si="46"/>
        <v>235459</v>
      </c>
      <c r="K128" s="43">
        <f t="shared" si="46"/>
        <v>305236</v>
      </c>
      <c r="L128" s="43">
        <f t="shared" si="46"/>
        <v>297261</v>
      </c>
      <c r="M128" s="43">
        <f t="shared" si="46"/>
        <v>228535</v>
      </c>
      <c r="N128" s="43">
        <f t="shared" si="46"/>
        <v>208885</v>
      </c>
      <c r="O128" s="43">
        <f t="shared" si="46"/>
        <v>171436</v>
      </c>
      <c r="P128" s="43">
        <f t="shared" si="46"/>
        <v>167994</v>
      </c>
      <c r="Q128" s="43">
        <f t="shared" ref="Q128:Q129" si="47">SUM(E128:P128)</f>
        <v>2461206</v>
      </c>
      <c r="R128" s="44"/>
      <c r="S128" s="44"/>
      <c r="T128" s="43">
        <f>SUM($E128:E128)</f>
        <v>150927</v>
      </c>
      <c r="U128" s="43">
        <f>SUM($E128:F128)</f>
        <v>282076</v>
      </c>
      <c r="V128" s="43">
        <f>SUM($E128:G128)</f>
        <v>452304</v>
      </c>
      <c r="W128" s="43">
        <f>SUM($E128:H128)</f>
        <v>632283</v>
      </c>
      <c r="X128" s="43">
        <f>SUM($E128:I128)</f>
        <v>846400</v>
      </c>
      <c r="Y128" s="43">
        <f>SUM($E128:J128)</f>
        <v>1081859</v>
      </c>
      <c r="Z128" s="43">
        <f>SUM($E128:K128)</f>
        <v>1387095</v>
      </c>
      <c r="AA128" s="43">
        <f>SUM($E128:L128)</f>
        <v>1684356</v>
      </c>
      <c r="AB128" s="43">
        <f>SUM($E128:M128)</f>
        <v>1912891</v>
      </c>
      <c r="AC128" s="43">
        <f>SUM($E128:N128)</f>
        <v>2121776</v>
      </c>
      <c r="AD128" s="43">
        <f>SUM($E128:O128)</f>
        <v>2293212</v>
      </c>
      <c r="AE128" s="43">
        <f>SUM($E128:P128)</f>
        <v>2461206</v>
      </c>
      <c r="AF128" s="164"/>
      <c r="AG128" s="43">
        <f t="shared" si="27"/>
        <v>1684356</v>
      </c>
    </row>
    <row r="129" spans="1:53" s="17" customFormat="1" ht="15.2" customHeight="1">
      <c r="A129" s="25">
        <v>2017</v>
      </c>
      <c r="B129" s="32"/>
      <c r="C129" s="30" t="s">
        <v>6</v>
      </c>
      <c r="E129" s="43">
        <f t="shared" si="46"/>
        <v>146069</v>
      </c>
      <c r="F129" s="43">
        <f t="shared" si="46"/>
        <v>139306</v>
      </c>
      <c r="G129" s="43">
        <f t="shared" si="46"/>
        <v>155318</v>
      </c>
      <c r="H129" s="43">
        <f t="shared" si="46"/>
        <v>195855</v>
      </c>
      <c r="I129" s="43">
        <f t="shared" si="46"/>
        <v>200122</v>
      </c>
      <c r="J129" s="43">
        <f t="shared" si="46"/>
        <v>226044</v>
      </c>
      <c r="K129" s="43">
        <f t="shared" si="46"/>
        <v>292103</v>
      </c>
      <c r="L129" s="43">
        <f t="shared" si="46"/>
        <v>304789</v>
      </c>
      <c r="M129" s="43">
        <f t="shared" si="46"/>
        <v>230887</v>
      </c>
      <c r="N129" s="43">
        <f t="shared" si="46"/>
        <v>215069</v>
      </c>
      <c r="O129" s="43">
        <f t="shared" si="46"/>
        <v>177013</v>
      </c>
      <c r="P129" s="43">
        <f t="shared" si="46"/>
        <v>180892</v>
      </c>
      <c r="Q129" s="43">
        <f t="shared" si="47"/>
        <v>2463467</v>
      </c>
      <c r="R129" s="44"/>
      <c r="S129" s="44"/>
      <c r="T129" s="43">
        <f>SUM($E129:E129)</f>
        <v>146069</v>
      </c>
      <c r="U129" s="43">
        <f>SUM($E129:F129)</f>
        <v>285375</v>
      </c>
      <c r="V129" s="43">
        <f>SUM($E129:G129)</f>
        <v>440693</v>
      </c>
      <c r="W129" s="43">
        <f>SUM($E129:H129)</f>
        <v>636548</v>
      </c>
      <c r="X129" s="43">
        <f>SUM($E129:I129)</f>
        <v>836670</v>
      </c>
      <c r="Y129" s="43">
        <f>SUM($E129:J129)</f>
        <v>1062714</v>
      </c>
      <c r="Z129" s="43">
        <f>SUM($E129:K129)</f>
        <v>1354817</v>
      </c>
      <c r="AA129" s="43">
        <f>SUM($E129:L129)</f>
        <v>1659606</v>
      </c>
      <c r="AB129" s="43">
        <f>SUM($E129:M129)</f>
        <v>1890493</v>
      </c>
      <c r="AC129" s="43">
        <f>SUM($E129:N129)</f>
        <v>2105562</v>
      </c>
      <c r="AD129" s="43">
        <f>SUM($E129:O129)</f>
        <v>2282575</v>
      </c>
      <c r="AE129" s="43">
        <f>SUM($E129:P129)</f>
        <v>2463467</v>
      </c>
      <c r="AF129" s="164"/>
      <c r="AG129" s="43">
        <f t="shared" si="27"/>
        <v>1659606</v>
      </c>
    </row>
    <row r="130" spans="1:53" s="17" customFormat="1" ht="15.2" customHeight="1">
      <c r="A130" s="25">
        <v>2018</v>
      </c>
      <c r="B130" s="32"/>
      <c r="C130" s="30" t="s">
        <v>6</v>
      </c>
      <c r="E130" s="43">
        <f t="shared" si="46"/>
        <v>151775</v>
      </c>
      <c r="F130" s="43">
        <f t="shared" si="46"/>
        <v>146262</v>
      </c>
      <c r="G130" s="43">
        <f t="shared" si="46"/>
        <v>188715</v>
      </c>
      <c r="H130" s="43">
        <f t="shared" si="46"/>
        <v>190945</v>
      </c>
      <c r="I130" s="43">
        <f t="shared" si="46"/>
        <v>234075</v>
      </c>
      <c r="J130" s="43">
        <f t="shared" si="46"/>
        <v>253227</v>
      </c>
      <c r="K130" s="43">
        <f t="shared" si="46"/>
        <v>303110</v>
      </c>
      <c r="L130" s="43">
        <f t="shared" si="46"/>
        <v>312481</v>
      </c>
      <c r="M130" s="43">
        <f t="shared" si="46"/>
        <v>230295</v>
      </c>
      <c r="N130" s="43">
        <f t="shared" si="46"/>
        <v>213026</v>
      </c>
      <c r="O130" s="43">
        <f t="shared" si="46"/>
        <v>169709</v>
      </c>
      <c r="P130" s="43">
        <f t="shared" si="46"/>
        <v>179104</v>
      </c>
      <c r="Q130" s="43">
        <f t="shared" ref="Q130:Q131" si="48">SUM(E130:P130)</f>
        <v>2572724</v>
      </c>
      <c r="R130" s="44"/>
      <c r="S130" s="44"/>
      <c r="T130" s="43">
        <f>SUM($E130:E130)</f>
        <v>151775</v>
      </c>
      <c r="U130" s="43">
        <f>SUM($E130:F130)</f>
        <v>298037</v>
      </c>
      <c r="V130" s="43">
        <f>SUM($E130:G130)</f>
        <v>486752</v>
      </c>
      <c r="W130" s="43">
        <f>SUM($E130:H130)</f>
        <v>677697</v>
      </c>
      <c r="X130" s="43">
        <f>SUM($E130:I130)</f>
        <v>911772</v>
      </c>
      <c r="Y130" s="43">
        <f>SUM($E130:J130)</f>
        <v>1164999</v>
      </c>
      <c r="Z130" s="43">
        <f>SUM($E130:K130)</f>
        <v>1468109</v>
      </c>
      <c r="AA130" s="43">
        <f>SUM($E130:L130)</f>
        <v>1780590</v>
      </c>
      <c r="AB130" s="43">
        <f>SUM($E130:M130)</f>
        <v>2010885</v>
      </c>
      <c r="AC130" s="43">
        <f>SUM($E130:N130)</f>
        <v>2223911</v>
      </c>
      <c r="AD130" s="43">
        <f>SUM($E130:O130)</f>
        <v>2393620</v>
      </c>
      <c r="AE130" s="43">
        <f>SUM($E130:P130)</f>
        <v>2572724</v>
      </c>
      <c r="AF130" s="164"/>
      <c r="AG130" s="43">
        <f t="shared" si="27"/>
        <v>1780590</v>
      </c>
    </row>
    <row r="131" spans="1:53" s="17" customFormat="1" ht="15.2" customHeight="1">
      <c r="A131" s="25">
        <v>2019</v>
      </c>
      <c r="B131" s="32"/>
      <c r="C131" s="30" t="s">
        <v>6</v>
      </c>
      <c r="E131" s="43">
        <f t="shared" si="46"/>
        <v>130121</v>
      </c>
      <c r="F131" s="43">
        <f t="shared" si="46"/>
        <v>134992</v>
      </c>
      <c r="G131" s="43">
        <f t="shared" si="46"/>
        <v>177807</v>
      </c>
      <c r="H131" s="43">
        <f t="shared" si="46"/>
        <v>216576</v>
      </c>
      <c r="I131" s="43">
        <f t="shared" si="46"/>
        <v>220451</v>
      </c>
      <c r="J131" s="43">
        <f t="shared" si="46"/>
        <v>239252</v>
      </c>
      <c r="K131" s="43">
        <f t="shared" si="46"/>
        <v>290485</v>
      </c>
      <c r="L131" s="43">
        <f t="shared" si="46"/>
        <v>305141</v>
      </c>
      <c r="M131" s="43">
        <f t="shared" si="46"/>
        <v>221668</v>
      </c>
      <c r="N131" s="43">
        <f t="shared" si="46"/>
        <v>208113</v>
      </c>
      <c r="O131" s="43">
        <f t="shared" si="46"/>
        <v>174356</v>
      </c>
      <c r="P131" s="43">
        <f t="shared" si="46"/>
        <v>175256</v>
      </c>
      <c r="Q131" s="43">
        <f t="shared" si="48"/>
        <v>2494218</v>
      </c>
      <c r="R131" s="44"/>
      <c r="S131" s="44"/>
      <c r="T131" s="43">
        <f>SUM($E131:E131)</f>
        <v>130121</v>
      </c>
      <c r="U131" s="43">
        <f>SUM($E131:F131)</f>
        <v>265113</v>
      </c>
      <c r="V131" s="43">
        <f>SUM($E131:G131)</f>
        <v>442920</v>
      </c>
      <c r="W131" s="43">
        <f>SUM($E131:H131)</f>
        <v>659496</v>
      </c>
      <c r="X131" s="43">
        <f>SUM($E131:I131)</f>
        <v>879947</v>
      </c>
      <c r="Y131" s="43">
        <f>SUM($E131:J131)</f>
        <v>1119199</v>
      </c>
      <c r="Z131" s="43">
        <f>SUM($E131:K131)</f>
        <v>1409684</v>
      </c>
      <c r="AA131" s="43">
        <f>SUM($E131:L131)</f>
        <v>1714825</v>
      </c>
      <c r="AB131" s="43">
        <f>SUM($E131:M131)</f>
        <v>1936493</v>
      </c>
      <c r="AC131" s="43">
        <f>SUM($E131:N131)</f>
        <v>2144606</v>
      </c>
      <c r="AD131" s="43">
        <f>SUM($E131:O131)</f>
        <v>2318962</v>
      </c>
      <c r="AE131" s="43">
        <f>SUM($E131:P131)</f>
        <v>2494218</v>
      </c>
      <c r="AF131" s="164"/>
      <c r="AG131" s="43">
        <f t="shared" si="27"/>
        <v>1714825</v>
      </c>
    </row>
    <row r="132" spans="1:53" s="17" customFormat="1" ht="15.2" customHeight="1">
      <c r="A132" s="25">
        <v>2020</v>
      </c>
      <c r="B132" s="32"/>
      <c r="C132" s="30" t="s">
        <v>6</v>
      </c>
      <c r="E132" s="43">
        <f t="shared" si="46"/>
        <v>141411</v>
      </c>
      <c r="F132" s="43">
        <f t="shared" si="46"/>
        <v>143329</v>
      </c>
      <c r="G132" s="43">
        <f t="shared" si="46"/>
        <v>69721</v>
      </c>
      <c r="H132" s="43">
        <f t="shared" si="46"/>
        <v>3227</v>
      </c>
      <c r="I132" s="43">
        <f t="shared" si="46"/>
        <v>4539</v>
      </c>
      <c r="J132" s="43">
        <f t="shared" si="46"/>
        <v>6504</v>
      </c>
      <c r="K132" s="43">
        <f t="shared" si="46"/>
        <v>7034</v>
      </c>
      <c r="L132" s="43">
        <f t="shared" si="46"/>
        <v>6925</v>
      </c>
      <c r="M132" s="43">
        <f t="shared" si="46"/>
        <v>7163</v>
      </c>
      <c r="N132" s="43">
        <f t="shared" si="46"/>
        <v>7285</v>
      </c>
      <c r="O132" s="43">
        <f t="shared" si="46"/>
        <v>7660</v>
      </c>
      <c r="P132" s="43">
        <f t="shared" si="46"/>
        <v>7827</v>
      </c>
      <c r="Q132" s="43">
        <f t="shared" ref="Q132" si="49">SUM(E132:P132)</f>
        <v>412625</v>
      </c>
      <c r="R132" s="44"/>
      <c r="S132" s="44"/>
      <c r="T132" s="43">
        <f>SUM($E132:E132)</f>
        <v>141411</v>
      </c>
      <c r="U132" s="43">
        <f>SUM($E132:F132)</f>
        <v>284740</v>
      </c>
      <c r="V132" s="43">
        <f>SUM($E132:G132)</f>
        <v>354461</v>
      </c>
      <c r="W132" s="43">
        <f>SUM($E132:H132)</f>
        <v>357688</v>
      </c>
      <c r="X132" s="43">
        <f>SUM($E132:I132)</f>
        <v>362227</v>
      </c>
      <c r="Y132" s="43">
        <f>SUM($E132:J132)</f>
        <v>368731</v>
      </c>
      <c r="Z132" s="43">
        <f>SUM($E132:K132)</f>
        <v>375765</v>
      </c>
      <c r="AA132" s="43">
        <f>SUM($E132:L132)</f>
        <v>382690</v>
      </c>
      <c r="AB132" s="43">
        <f>SUM($E132:M132)</f>
        <v>389853</v>
      </c>
      <c r="AC132" s="43">
        <f>SUM($E132:N132)</f>
        <v>397138</v>
      </c>
      <c r="AD132" s="43">
        <f>SUM($E132:O132)</f>
        <v>404798</v>
      </c>
      <c r="AE132" s="43">
        <f>SUM($E132:P132)</f>
        <v>412625</v>
      </c>
      <c r="AF132" s="164"/>
      <c r="AG132" s="43">
        <f t="shared" si="27"/>
        <v>382690</v>
      </c>
    </row>
    <row r="133" spans="1:53" s="17" customFormat="1" ht="15.2" customHeight="1">
      <c r="A133" s="25">
        <v>2021</v>
      </c>
      <c r="B133" s="32"/>
      <c r="C133" s="30" t="s">
        <v>6</v>
      </c>
      <c r="E133" s="43">
        <f t="shared" si="46"/>
        <v>7163</v>
      </c>
      <c r="F133" s="43">
        <f t="shared" si="46"/>
        <v>7580</v>
      </c>
      <c r="G133" s="43">
        <f t="shared" si="46"/>
        <v>9369</v>
      </c>
      <c r="H133" s="43">
        <f t="shared" si="46"/>
        <v>11162</v>
      </c>
      <c r="I133" s="43">
        <f t="shared" si="46"/>
        <v>13617</v>
      </c>
      <c r="J133" s="43">
        <f t="shared" si="46"/>
        <v>14124</v>
      </c>
      <c r="K133" s="43">
        <f t="shared" si="46"/>
        <v>16374</v>
      </c>
      <c r="L133" s="43">
        <f t="shared" si="46"/>
        <v>32282</v>
      </c>
      <c r="M133" s="43">
        <f t="shared" si="46"/>
        <v>31380</v>
      </c>
      <c r="N133" s="43">
        <f t="shared" si="46"/>
        <v>31610</v>
      </c>
      <c r="O133" s="43">
        <f t="shared" si="46"/>
        <v>37330</v>
      </c>
      <c r="P133" s="43">
        <f t="shared" si="46"/>
        <v>52357</v>
      </c>
      <c r="Q133" s="43">
        <f t="shared" ref="Q133:Q134" si="50">SUM(E133:P133)</f>
        <v>264348</v>
      </c>
      <c r="R133" s="44"/>
      <c r="S133" s="44"/>
      <c r="T133" s="43">
        <f>SUM($E133:E133)</f>
        <v>7163</v>
      </c>
      <c r="U133" s="43">
        <f>SUM($E133:F133)</f>
        <v>14743</v>
      </c>
      <c r="V133" s="43">
        <f>SUM($E133:G133)</f>
        <v>24112</v>
      </c>
      <c r="W133" s="43">
        <f>SUM($E133:H133)</f>
        <v>35274</v>
      </c>
      <c r="X133" s="43">
        <f>SUM($E133:I133)</f>
        <v>48891</v>
      </c>
      <c r="Y133" s="43">
        <f>SUM($E133:J133)</f>
        <v>63015</v>
      </c>
      <c r="Z133" s="43">
        <f>SUM($E133:K133)</f>
        <v>79389</v>
      </c>
      <c r="AA133" s="43">
        <f>SUM($E133:L133)</f>
        <v>111671</v>
      </c>
      <c r="AB133" s="43">
        <f>SUM($E133:M133)</f>
        <v>143051</v>
      </c>
      <c r="AC133" s="43">
        <f>SUM($E133:N133)</f>
        <v>174661</v>
      </c>
      <c r="AD133" s="43">
        <f>SUM($E133:O133)</f>
        <v>211991</v>
      </c>
      <c r="AE133" s="43">
        <f>SUM($E133:P133)</f>
        <v>264348</v>
      </c>
      <c r="AF133" s="164"/>
      <c r="AG133" s="43">
        <f t="shared" si="27"/>
        <v>111671</v>
      </c>
    </row>
    <row r="134" spans="1:53" s="17" customFormat="1" ht="15.2" customHeight="1">
      <c r="A134" s="25">
        <v>2022</v>
      </c>
      <c r="B134" s="32"/>
      <c r="C134" s="30" t="s">
        <v>6</v>
      </c>
      <c r="E134" s="43">
        <f t="shared" si="46"/>
        <v>22722</v>
      </c>
      <c r="F134" s="43">
        <f t="shared" si="46"/>
        <v>28075</v>
      </c>
      <c r="G134" s="43">
        <f t="shared" si="46"/>
        <v>46329</v>
      </c>
      <c r="H134" s="43">
        <f t="shared" si="46"/>
        <v>95146</v>
      </c>
      <c r="I134" s="43">
        <f t="shared" si="46"/>
        <v>109864</v>
      </c>
      <c r="J134" s="43">
        <f t="shared" si="46"/>
        <v>124056</v>
      </c>
      <c r="K134" s="43">
        <f t="shared" si="46"/>
        <v>157774</v>
      </c>
      <c r="L134" s="43">
        <f t="shared" si="46"/>
        <v>159589</v>
      </c>
      <c r="M134" s="43">
        <f t="shared" si="46"/>
        <v>119690</v>
      </c>
      <c r="N134" s="43">
        <f t="shared" si="46"/>
        <v>143986</v>
      </c>
      <c r="O134" s="43">
        <f t="shared" si="46"/>
        <v>114171</v>
      </c>
      <c r="P134" s="43">
        <f t="shared" si="46"/>
        <v>106583</v>
      </c>
      <c r="Q134" s="43">
        <f t="shared" si="50"/>
        <v>1227985</v>
      </c>
      <c r="R134" s="44"/>
      <c r="S134" s="44"/>
      <c r="T134" s="43">
        <f>SUM($E134:E134)</f>
        <v>22722</v>
      </c>
      <c r="U134" s="43">
        <f>SUM($E134:F134)</f>
        <v>50797</v>
      </c>
      <c r="V134" s="43">
        <f>SUM($E134:G134)</f>
        <v>97126</v>
      </c>
      <c r="W134" s="43">
        <f>SUM($E134:H134)</f>
        <v>192272</v>
      </c>
      <c r="X134" s="43">
        <f>SUM($E134:I134)</f>
        <v>302136</v>
      </c>
      <c r="Y134" s="43">
        <f>SUM($E134:J134)</f>
        <v>426192</v>
      </c>
      <c r="Z134" s="43">
        <f>SUM($E134:K134)</f>
        <v>583966</v>
      </c>
      <c r="AA134" s="43">
        <f>SUM($E134:L134)</f>
        <v>743555</v>
      </c>
      <c r="AB134" s="43">
        <f>SUM($E134:M134)</f>
        <v>863245</v>
      </c>
      <c r="AC134" s="43">
        <f>SUM($E134:N134)</f>
        <v>1007231</v>
      </c>
      <c r="AD134" s="43">
        <f>SUM($E134:O134)</f>
        <v>1121402</v>
      </c>
      <c r="AE134" s="43">
        <f>SUM($E134:P134)</f>
        <v>1227985</v>
      </c>
      <c r="AF134" s="164"/>
      <c r="AG134" s="43">
        <f t="shared" si="27"/>
        <v>743555</v>
      </c>
    </row>
    <row r="135" spans="1:53" s="17" customFormat="1" ht="15.2" customHeight="1">
      <c r="A135" s="25">
        <v>2023</v>
      </c>
      <c r="B135" s="32"/>
      <c r="C135" s="30" t="s">
        <v>6</v>
      </c>
      <c r="E135" s="43">
        <f t="shared" si="46"/>
        <v>98330</v>
      </c>
      <c r="F135" s="43">
        <f t="shared" si="46"/>
        <v>99764</v>
      </c>
      <c r="G135" s="43">
        <f t="shared" si="46"/>
        <v>120939</v>
      </c>
      <c r="H135" s="43">
        <f t="shared" si="46"/>
        <v>144872</v>
      </c>
      <c r="I135" s="43">
        <f t="shared" si="46"/>
        <v>164775</v>
      </c>
      <c r="J135" s="43">
        <f t="shared" si="46"/>
        <v>182984</v>
      </c>
      <c r="K135" s="43">
        <f t="shared" si="46"/>
        <v>227260</v>
      </c>
      <c r="L135" s="43">
        <f t="shared" si="46"/>
        <v>229324</v>
      </c>
      <c r="M135" s="43">
        <f t="shared" si="46"/>
        <v>187816</v>
      </c>
      <c r="N135" s="43">
        <f t="shared" si="46"/>
        <v>176152</v>
      </c>
      <c r="O135" s="43">
        <f t="shared" si="46"/>
        <v>132970</v>
      </c>
      <c r="P135" s="43">
        <f t="shared" si="46"/>
        <v>142580</v>
      </c>
      <c r="Q135" s="43">
        <f t="shared" ref="Q135:Q136" si="51">SUM(E135:P135)</f>
        <v>1907766</v>
      </c>
      <c r="R135" s="44"/>
      <c r="S135" s="44"/>
      <c r="T135" s="43">
        <f>SUM($E135:E135)</f>
        <v>98330</v>
      </c>
      <c r="U135" s="43">
        <f>SUM($E135:F135)</f>
        <v>198094</v>
      </c>
      <c r="V135" s="43">
        <f>SUM($E135:G135)</f>
        <v>319033</v>
      </c>
      <c r="W135" s="43">
        <f>SUM($E135:H135)</f>
        <v>463905</v>
      </c>
      <c r="X135" s="43">
        <f>SUM($E135:I135)</f>
        <v>628680</v>
      </c>
      <c r="Y135" s="43">
        <f>SUM($E135:J135)</f>
        <v>811664</v>
      </c>
      <c r="Z135" s="43">
        <f>SUM($E135:K135)</f>
        <v>1038924</v>
      </c>
      <c r="AA135" s="43">
        <f>SUM($E135:L135)</f>
        <v>1268248</v>
      </c>
      <c r="AB135" s="43">
        <f>SUM($E135:M135)</f>
        <v>1456064</v>
      </c>
      <c r="AC135" s="43">
        <f>SUM($E135:N135)</f>
        <v>1632216</v>
      </c>
      <c r="AD135" s="43">
        <f>SUM($E135:O135)</f>
        <v>1765186</v>
      </c>
      <c r="AE135" s="43">
        <f>SUM($E135:P135)</f>
        <v>1907766</v>
      </c>
      <c r="AF135" s="164"/>
      <c r="AG135" s="43">
        <f t="shared" si="27"/>
        <v>1268248</v>
      </c>
    </row>
    <row r="136" spans="1:53" s="17" customFormat="1" ht="15.2" customHeight="1">
      <c r="A136" s="25">
        <v>2024</v>
      </c>
      <c r="B136" s="32"/>
      <c r="C136" s="30" t="s">
        <v>6</v>
      </c>
      <c r="E136" s="43">
        <f t="shared" si="46"/>
        <v>102486</v>
      </c>
      <c r="F136" s="43">
        <f t="shared" si="46"/>
        <v>121147</v>
      </c>
      <c r="G136" s="43">
        <f t="shared" si="46"/>
        <v>156252</v>
      </c>
      <c r="H136" s="43">
        <f t="shared" si="46"/>
        <v>173551</v>
      </c>
      <c r="I136" s="43">
        <f t="shared" si="46"/>
        <v>201549</v>
      </c>
      <c r="J136" s="43">
        <f t="shared" si="46"/>
        <v>220684</v>
      </c>
      <c r="K136" s="43">
        <f t="shared" si="46"/>
        <v>249090</v>
      </c>
      <c r="L136" s="43">
        <f t="shared" si="46"/>
        <v>269103</v>
      </c>
      <c r="M136" s="43">
        <f t="shared" si="46"/>
        <v>205355</v>
      </c>
      <c r="N136" s="43">
        <f t="shared" si="46"/>
        <v>199632</v>
      </c>
      <c r="O136" s="43">
        <f t="shared" si="46"/>
        <v>171338</v>
      </c>
      <c r="P136" s="43">
        <f t="shared" si="46"/>
        <v>149975</v>
      </c>
      <c r="Q136" s="43">
        <f t="shared" si="51"/>
        <v>2220162</v>
      </c>
      <c r="R136" s="44"/>
      <c r="S136" s="44"/>
      <c r="T136" s="43">
        <f>SUM($E136:E136)</f>
        <v>102486</v>
      </c>
      <c r="U136" s="43">
        <f>SUM($E136:F136)</f>
        <v>223633</v>
      </c>
      <c r="V136" s="43">
        <f>SUM($E136:G136)</f>
        <v>379885</v>
      </c>
      <c r="W136" s="43">
        <f>SUM($E136:H136)</f>
        <v>553436</v>
      </c>
      <c r="X136" s="43">
        <f>SUM($E136:I136)</f>
        <v>754985</v>
      </c>
      <c r="Y136" s="43">
        <f>SUM($E136:J136)</f>
        <v>975669</v>
      </c>
      <c r="Z136" s="43">
        <f>SUM($E136:K136)</f>
        <v>1224759</v>
      </c>
      <c r="AA136" s="43">
        <f>SUM($E136:L136)</f>
        <v>1493862</v>
      </c>
      <c r="AB136" s="43">
        <f>SUM($E136:M136)</f>
        <v>1699217</v>
      </c>
      <c r="AC136" s="43">
        <f>SUM($E136:N136)</f>
        <v>1898849</v>
      </c>
      <c r="AD136" s="43">
        <f>SUM($E136:O136)</f>
        <v>2070187</v>
      </c>
      <c r="AE136" s="43">
        <f>SUM($E136:P136)</f>
        <v>2220162</v>
      </c>
      <c r="AF136" s="164"/>
      <c r="AG136" s="43">
        <f t="shared" si="27"/>
        <v>1493862</v>
      </c>
    </row>
    <row r="137" spans="1:53" s="17" customFormat="1" ht="15.2" customHeight="1">
      <c r="A137" s="25">
        <v>2025</v>
      </c>
      <c r="B137" s="32"/>
      <c r="C137" s="30" t="s">
        <v>6</v>
      </c>
      <c r="E137" s="43">
        <f t="shared" si="46"/>
        <v>110670</v>
      </c>
      <c r="F137" s="43">
        <f t="shared" si="46"/>
        <v>97810</v>
      </c>
      <c r="G137" s="43">
        <f t="shared" si="46"/>
        <v>116973</v>
      </c>
      <c r="H137" s="43">
        <f t="shared" si="46"/>
        <v>118451</v>
      </c>
      <c r="I137" s="43">
        <f t="shared" si="46"/>
        <v>142810</v>
      </c>
      <c r="J137" s="43">
        <f t="shared" si="46"/>
        <v>163445</v>
      </c>
      <c r="K137" s="43">
        <f t="shared" si="46"/>
        <v>195557</v>
      </c>
      <c r="L137" s="43">
        <f t="shared" si="46"/>
        <v>214612</v>
      </c>
      <c r="M137" s="43">
        <f t="shared" si="46"/>
        <v>156049</v>
      </c>
      <c r="N137" s="43">
        <f t="shared" si="46"/>
        <v>157058</v>
      </c>
      <c r="O137" s="43">
        <f t="shared" si="46"/>
        <v>124117</v>
      </c>
      <c r="P137" s="43">
        <f t="shared" si="46"/>
        <v>113805</v>
      </c>
      <c r="Q137" s="43">
        <f t="shared" ref="Q137" si="52">SUM(E137:P137)</f>
        <v>1711357</v>
      </c>
      <c r="R137" s="44"/>
      <c r="S137" s="44"/>
      <c r="T137" s="43">
        <f>SUM($E137:E137)</f>
        <v>110670</v>
      </c>
      <c r="U137" s="43">
        <f>SUM($E137:F137)</f>
        <v>208480</v>
      </c>
      <c r="V137" s="43">
        <f>SUM($E137:G137)</f>
        <v>325453</v>
      </c>
      <c r="W137" s="43">
        <f>SUM($E137:H137)</f>
        <v>443904</v>
      </c>
      <c r="X137" s="43">
        <f>SUM($E137:I137)</f>
        <v>586714</v>
      </c>
      <c r="Y137" s="43">
        <f>SUM($E137:J137)</f>
        <v>750159</v>
      </c>
      <c r="Z137" s="43">
        <f>SUM($E137:K137)</f>
        <v>945716</v>
      </c>
      <c r="AA137" s="43">
        <f>SUM($E137:L137)</f>
        <v>1160328</v>
      </c>
      <c r="AB137" s="43">
        <f>SUM($E137:M137)</f>
        <v>1316377</v>
      </c>
      <c r="AC137" s="43">
        <f>SUM($E137:N137)</f>
        <v>1473435</v>
      </c>
      <c r="AD137" s="43">
        <f>SUM($E137:O137)</f>
        <v>1597552</v>
      </c>
      <c r="AE137" s="43">
        <f>SUM($E137:P137)</f>
        <v>1711357</v>
      </c>
      <c r="AF137" s="164"/>
      <c r="AG137" s="43">
        <f t="shared" si="27"/>
        <v>1160328</v>
      </c>
    </row>
    <row r="138" spans="1:53" s="17" customFormat="1" ht="15.2" customHeight="1">
      <c r="A138" s="25">
        <v>2026</v>
      </c>
      <c r="B138" s="32"/>
      <c r="C138" s="30" t="s">
        <v>6</v>
      </c>
      <c r="E138" s="43">
        <f t="shared" si="46"/>
        <v>87289</v>
      </c>
      <c r="F138" s="43">
        <f t="shared" si="46"/>
        <v>91390</v>
      </c>
      <c r="G138" s="43">
        <f t="shared" si="46"/>
        <v>111795</v>
      </c>
      <c r="H138" s="43">
        <f t="shared" si="46"/>
        <v>125354</v>
      </c>
      <c r="I138" s="43">
        <f t="shared" si="46"/>
        <v>161417</v>
      </c>
      <c r="J138" s="43">
        <f t="shared" si="46"/>
        <v>177967</v>
      </c>
      <c r="K138" s="43">
        <f t="shared" si="46"/>
        <v>207625</v>
      </c>
      <c r="L138" s="43">
        <f t="shared" si="46"/>
        <v>215398</v>
      </c>
      <c r="M138" s="43">
        <f t="shared" si="46"/>
        <v>0</v>
      </c>
      <c r="N138" s="43">
        <f t="shared" si="46"/>
        <v>0</v>
      </c>
      <c r="O138" s="43">
        <f t="shared" si="46"/>
        <v>0</v>
      </c>
      <c r="P138" s="43">
        <f t="shared" si="46"/>
        <v>0</v>
      </c>
      <c r="Q138" s="43">
        <f t="shared" ref="Q138" si="53">SUM(E138:P138)</f>
        <v>1178235</v>
      </c>
      <c r="R138" s="44"/>
      <c r="S138" s="44"/>
      <c r="T138" s="43">
        <f>SUM($E138:E138)</f>
        <v>87289</v>
      </c>
      <c r="U138" s="43">
        <f>SUM($E138:F138)</f>
        <v>178679</v>
      </c>
      <c r="V138" s="43">
        <f>SUM($E138:G138)</f>
        <v>290474</v>
      </c>
      <c r="W138" s="43">
        <f>SUM($E138:H138)</f>
        <v>415828</v>
      </c>
      <c r="X138" s="43">
        <f>SUM($E138:I138)</f>
        <v>577245</v>
      </c>
      <c r="Y138" s="43">
        <f>SUM($E138:J138)</f>
        <v>755212</v>
      </c>
      <c r="Z138" s="43">
        <f>SUM($E138:K138)</f>
        <v>962837</v>
      </c>
      <c r="AA138" s="43">
        <f>SUM($E138:L138)</f>
        <v>1178235</v>
      </c>
      <c r="AB138" s="43">
        <f>SUM($E138:M138)</f>
        <v>1178235</v>
      </c>
      <c r="AC138" s="43">
        <f>SUM($E138:N138)</f>
        <v>1178235</v>
      </c>
      <c r="AD138" s="43">
        <f>SUM($E138:O138)</f>
        <v>1178235</v>
      </c>
      <c r="AE138" s="43">
        <f>SUM($E138:P138)</f>
        <v>1178235</v>
      </c>
      <c r="AF138" s="164"/>
      <c r="AG138" s="43">
        <f t="shared" si="27"/>
        <v>1178235</v>
      </c>
    </row>
    <row r="139" spans="1:53" s="17" customFormat="1" ht="15.2" customHeight="1">
      <c r="A139" s="32"/>
      <c r="B139" s="32"/>
      <c r="C139" s="30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4"/>
      <c r="S139" s="44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64"/>
      <c r="AG139" s="43">
        <f t="shared" si="27"/>
        <v>0</v>
      </c>
    </row>
    <row r="140" spans="1:53" ht="15.2" customHeight="1">
      <c r="R140" s="44"/>
      <c r="S140" s="44"/>
      <c r="AG140" s="43">
        <f t="shared" ref="AG140:AG184" si="54">SUMIF($T$9:$AE$9,$AG$8,$T140:$AE140)</f>
        <v>0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ht="15.2" customHeight="1">
      <c r="A141" s="25">
        <v>2006</v>
      </c>
      <c r="B141" s="32"/>
      <c r="C141" s="30" t="s">
        <v>7</v>
      </c>
      <c r="D141" s="17"/>
      <c r="E141" s="43">
        <f t="shared" ref="E141:P150" si="55">SUMIFS(E$11:E$115,$A$11:$A$115,$A141,$C$11:$C$115,$C141)</f>
        <v>5</v>
      </c>
      <c r="F141" s="43">
        <f t="shared" si="55"/>
        <v>6</v>
      </c>
      <c r="G141" s="43">
        <f t="shared" si="55"/>
        <v>13</v>
      </c>
      <c r="H141" s="43">
        <f t="shared" si="55"/>
        <v>10</v>
      </c>
      <c r="I141" s="43">
        <f t="shared" si="55"/>
        <v>9</v>
      </c>
      <c r="J141" s="43">
        <f t="shared" si="55"/>
        <v>10</v>
      </c>
      <c r="K141" s="43">
        <f t="shared" si="55"/>
        <v>16</v>
      </c>
      <c r="L141" s="43">
        <f t="shared" si="55"/>
        <v>17</v>
      </c>
      <c r="M141" s="43">
        <f t="shared" si="55"/>
        <v>8</v>
      </c>
      <c r="N141" s="43">
        <f t="shared" si="55"/>
        <v>7</v>
      </c>
      <c r="O141" s="43">
        <f t="shared" si="55"/>
        <v>8</v>
      </c>
      <c r="P141" s="43">
        <f t="shared" si="55"/>
        <v>12</v>
      </c>
      <c r="Q141" s="43">
        <f t="shared" ref="Q141:Q150" si="56">SUM(E141:P141)</f>
        <v>121</v>
      </c>
      <c r="R141" s="44"/>
      <c r="S141" s="44"/>
      <c r="T141" s="43">
        <f>SUM($E141:E141)</f>
        <v>5</v>
      </c>
      <c r="U141" s="43">
        <f>SUM($E141:F141)</f>
        <v>11</v>
      </c>
      <c r="V141" s="43">
        <f>SUM($E141:G141)</f>
        <v>24</v>
      </c>
      <c r="W141" s="43">
        <f>SUM($E141:H141)</f>
        <v>34</v>
      </c>
      <c r="X141" s="43">
        <f>SUM($E141:I141)</f>
        <v>43</v>
      </c>
      <c r="Y141" s="43">
        <f>SUM($E141:J141)</f>
        <v>53</v>
      </c>
      <c r="Z141" s="43">
        <f>SUM($E141:K141)</f>
        <v>69</v>
      </c>
      <c r="AA141" s="43">
        <f>SUM($E141:L141)</f>
        <v>86</v>
      </c>
      <c r="AB141" s="43">
        <f>SUM($E141:M141)</f>
        <v>94</v>
      </c>
      <c r="AC141" s="43">
        <f>SUM($E141:N141)</f>
        <v>101</v>
      </c>
      <c r="AD141" s="43">
        <f>SUM($E141:O141)</f>
        <v>109</v>
      </c>
      <c r="AE141" s="43">
        <f>SUM($E141:P141)</f>
        <v>121</v>
      </c>
      <c r="AG141" s="43">
        <f t="shared" si="54"/>
        <v>86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ht="15.2" customHeight="1">
      <c r="A142" s="25">
        <v>2007</v>
      </c>
      <c r="B142" s="32"/>
      <c r="C142" s="30" t="s">
        <v>7</v>
      </c>
      <c r="D142" s="17"/>
      <c r="E142" s="43">
        <f t="shared" si="55"/>
        <v>4</v>
      </c>
      <c r="F142" s="43">
        <f t="shared" si="55"/>
        <v>3</v>
      </c>
      <c r="G142" s="43">
        <f t="shared" si="55"/>
        <v>9</v>
      </c>
      <c r="H142" s="43">
        <f t="shared" si="55"/>
        <v>16</v>
      </c>
      <c r="I142" s="43">
        <f t="shared" si="55"/>
        <v>9</v>
      </c>
      <c r="J142" s="43">
        <f t="shared" si="55"/>
        <v>15</v>
      </c>
      <c r="K142" s="43">
        <f t="shared" si="55"/>
        <v>9</v>
      </c>
      <c r="L142" s="43">
        <f t="shared" si="55"/>
        <v>17</v>
      </c>
      <c r="M142" s="43">
        <f t="shared" si="55"/>
        <v>8</v>
      </c>
      <c r="N142" s="43">
        <f t="shared" si="55"/>
        <v>8</v>
      </c>
      <c r="O142" s="43">
        <f t="shared" si="55"/>
        <v>8</v>
      </c>
      <c r="P142" s="43">
        <f t="shared" si="55"/>
        <v>37</v>
      </c>
      <c r="Q142" s="43">
        <f t="shared" si="56"/>
        <v>143</v>
      </c>
      <c r="R142" s="44"/>
      <c r="S142" s="44"/>
      <c r="T142" s="43">
        <f>SUM($E142:E142)</f>
        <v>4</v>
      </c>
      <c r="U142" s="43">
        <f>SUM($E142:F142)</f>
        <v>7</v>
      </c>
      <c r="V142" s="43">
        <f>SUM($E142:G142)</f>
        <v>16</v>
      </c>
      <c r="W142" s="43">
        <f>SUM($E142:H142)</f>
        <v>32</v>
      </c>
      <c r="X142" s="43">
        <f>SUM($E142:I142)</f>
        <v>41</v>
      </c>
      <c r="Y142" s="43">
        <f>SUM($E142:J142)</f>
        <v>56</v>
      </c>
      <c r="Z142" s="43">
        <f>SUM($E142:K142)</f>
        <v>65</v>
      </c>
      <c r="AA142" s="43">
        <f>SUM($E142:L142)</f>
        <v>82</v>
      </c>
      <c r="AB142" s="43">
        <f>SUM($E142:M142)</f>
        <v>90</v>
      </c>
      <c r="AC142" s="43">
        <f>SUM($E142:N142)</f>
        <v>98</v>
      </c>
      <c r="AD142" s="43">
        <f>SUM($E142:O142)</f>
        <v>106</v>
      </c>
      <c r="AE142" s="43">
        <f>SUM($E142:P142)</f>
        <v>143</v>
      </c>
      <c r="AG142" s="43">
        <f t="shared" si="54"/>
        <v>82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ht="15.2" customHeight="1">
      <c r="A143" s="25">
        <v>2008</v>
      </c>
      <c r="B143" s="32"/>
      <c r="C143" s="30" t="s">
        <v>7</v>
      </c>
      <c r="D143" s="17"/>
      <c r="E143" s="43">
        <f t="shared" si="55"/>
        <v>31</v>
      </c>
      <c r="F143" s="43">
        <f t="shared" si="55"/>
        <v>14</v>
      </c>
      <c r="G143" s="43">
        <f t="shared" si="55"/>
        <v>16</v>
      </c>
      <c r="H143" s="43">
        <f t="shared" si="55"/>
        <v>10</v>
      </c>
      <c r="I143" s="43">
        <f t="shared" si="55"/>
        <v>17</v>
      </c>
      <c r="J143" s="43">
        <f t="shared" si="55"/>
        <v>17</v>
      </c>
      <c r="K143" s="43">
        <f t="shared" si="55"/>
        <v>19</v>
      </c>
      <c r="L143" s="43">
        <f t="shared" si="55"/>
        <v>19</v>
      </c>
      <c r="M143" s="43">
        <f t="shared" si="55"/>
        <v>8</v>
      </c>
      <c r="N143" s="43">
        <f t="shared" si="55"/>
        <v>6</v>
      </c>
      <c r="O143" s="43">
        <f t="shared" si="55"/>
        <v>7</v>
      </c>
      <c r="P143" s="43">
        <f t="shared" si="55"/>
        <v>10</v>
      </c>
      <c r="Q143" s="43">
        <f t="shared" si="56"/>
        <v>174</v>
      </c>
      <c r="R143" s="44"/>
      <c r="S143" s="44"/>
      <c r="T143" s="43">
        <f>SUM($E143:E143)</f>
        <v>31</v>
      </c>
      <c r="U143" s="43">
        <f>SUM($E143:F143)</f>
        <v>45</v>
      </c>
      <c r="V143" s="43">
        <f>SUM($E143:G143)</f>
        <v>61</v>
      </c>
      <c r="W143" s="43">
        <f>SUM($E143:H143)</f>
        <v>71</v>
      </c>
      <c r="X143" s="43">
        <f>SUM($E143:I143)</f>
        <v>88</v>
      </c>
      <c r="Y143" s="43">
        <f>SUM($E143:J143)</f>
        <v>105</v>
      </c>
      <c r="Z143" s="43">
        <f>SUM($E143:K143)</f>
        <v>124</v>
      </c>
      <c r="AA143" s="43">
        <f>SUM($E143:L143)</f>
        <v>143</v>
      </c>
      <c r="AB143" s="43">
        <f>SUM($E143:M143)</f>
        <v>151</v>
      </c>
      <c r="AC143" s="43">
        <f>SUM($E143:N143)</f>
        <v>157</v>
      </c>
      <c r="AD143" s="43">
        <f>SUM($E143:O143)</f>
        <v>164</v>
      </c>
      <c r="AE143" s="43">
        <f>SUM($E143:P143)</f>
        <v>174</v>
      </c>
      <c r="AG143" s="43">
        <f t="shared" si="54"/>
        <v>143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 ht="15.2" customHeight="1">
      <c r="A144" s="25">
        <v>2009</v>
      </c>
      <c r="B144" s="32"/>
      <c r="C144" s="30" t="s">
        <v>7</v>
      </c>
      <c r="D144" s="17"/>
      <c r="E144" s="43">
        <f t="shared" si="55"/>
        <v>3</v>
      </c>
      <c r="F144" s="43">
        <f t="shared" si="55"/>
        <v>1</v>
      </c>
      <c r="G144" s="43">
        <f t="shared" si="55"/>
        <v>11</v>
      </c>
      <c r="H144" s="43">
        <f t="shared" si="55"/>
        <v>9</v>
      </c>
      <c r="I144" s="43">
        <f t="shared" si="55"/>
        <v>10</v>
      </c>
      <c r="J144" s="43">
        <f t="shared" si="55"/>
        <v>3</v>
      </c>
      <c r="K144" s="43">
        <f t="shared" si="55"/>
        <v>9</v>
      </c>
      <c r="L144" s="43">
        <f t="shared" si="55"/>
        <v>8</v>
      </c>
      <c r="M144" s="43">
        <f t="shared" si="55"/>
        <v>5</v>
      </c>
      <c r="N144" s="43">
        <f t="shared" si="55"/>
        <v>3</v>
      </c>
      <c r="O144" s="43">
        <f t="shared" si="55"/>
        <v>6</v>
      </c>
      <c r="P144" s="43">
        <f t="shared" si="55"/>
        <v>8</v>
      </c>
      <c r="Q144" s="43">
        <f t="shared" si="56"/>
        <v>76</v>
      </c>
      <c r="R144" s="44"/>
      <c r="S144" s="44"/>
      <c r="T144" s="43">
        <f>SUM($E144:E144)</f>
        <v>3</v>
      </c>
      <c r="U144" s="43">
        <f>SUM($E144:F144)</f>
        <v>4</v>
      </c>
      <c r="V144" s="43">
        <f>SUM($E144:G144)</f>
        <v>15</v>
      </c>
      <c r="W144" s="43">
        <f>SUM($E144:H144)</f>
        <v>24</v>
      </c>
      <c r="X144" s="43">
        <f>SUM($E144:I144)</f>
        <v>34</v>
      </c>
      <c r="Y144" s="43">
        <f>SUM($E144:J144)</f>
        <v>37</v>
      </c>
      <c r="Z144" s="43">
        <f>SUM($E144:K144)</f>
        <v>46</v>
      </c>
      <c r="AA144" s="43">
        <f>SUM($E144:L144)</f>
        <v>54</v>
      </c>
      <c r="AB144" s="43">
        <f>SUM($E144:M144)</f>
        <v>59</v>
      </c>
      <c r="AC144" s="43">
        <f>SUM($E144:N144)</f>
        <v>62</v>
      </c>
      <c r="AD144" s="43">
        <f>SUM($E144:O144)</f>
        <v>68</v>
      </c>
      <c r="AE144" s="43">
        <f>SUM($E144:P144)</f>
        <v>76</v>
      </c>
      <c r="AG144" s="43">
        <f t="shared" si="54"/>
        <v>54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ht="15.2" customHeight="1">
      <c r="A145" s="25">
        <v>2010</v>
      </c>
      <c r="B145" s="32"/>
      <c r="C145" s="30" t="s">
        <v>7</v>
      </c>
      <c r="D145" s="17"/>
      <c r="E145" s="43">
        <f t="shared" si="55"/>
        <v>7</v>
      </c>
      <c r="F145" s="43">
        <f t="shared" si="55"/>
        <v>4</v>
      </c>
      <c r="G145" s="43">
        <f t="shared" si="55"/>
        <v>13</v>
      </c>
      <c r="H145" s="43">
        <f t="shared" si="55"/>
        <v>4</v>
      </c>
      <c r="I145" s="43">
        <f t="shared" si="55"/>
        <v>12</v>
      </c>
      <c r="J145" s="43">
        <f t="shared" si="55"/>
        <v>11</v>
      </c>
      <c r="K145" s="43">
        <f t="shared" si="55"/>
        <v>8</v>
      </c>
      <c r="L145" s="43">
        <f t="shared" si="55"/>
        <v>17</v>
      </c>
      <c r="M145" s="43">
        <f t="shared" si="55"/>
        <v>12</v>
      </c>
      <c r="N145" s="43">
        <f t="shared" si="55"/>
        <v>7</v>
      </c>
      <c r="O145" s="43">
        <f t="shared" si="55"/>
        <v>14</v>
      </c>
      <c r="P145" s="43">
        <f t="shared" si="55"/>
        <v>13</v>
      </c>
      <c r="Q145" s="43">
        <f t="shared" si="56"/>
        <v>122</v>
      </c>
      <c r="R145" s="44"/>
      <c r="S145" s="44"/>
      <c r="T145" s="43">
        <f>SUM($E145:E145)</f>
        <v>7</v>
      </c>
      <c r="U145" s="43">
        <f>SUM($E145:F145)</f>
        <v>11</v>
      </c>
      <c r="V145" s="43">
        <f>SUM($E145:G145)</f>
        <v>24</v>
      </c>
      <c r="W145" s="43">
        <f>SUM($E145:H145)</f>
        <v>28</v>
      </c>
      <c r="X145" s="43">
        <f>SUM($E145:I145)</f>
        <v>40</v>
      </c>
      <c r="Y145" s="43">
        <f>SUM($E145:J145)</f>
        <v>51</v>
      </c>
      <c r="Z145" s="43">
        <f>SUM($E145:K145)</f>
        <v>59</v>
      </c>
      <c r="AA145" s="43">
        <f>SUM($E145:L145)</f>
        <v>76</v>
      </c>
      <c r="AB145" s="43">
        <f>SUM($E145:M145)</f>
        <v>88</v>
      </c>
      <c r="AC145" s="43">
        <f>SUM($E145:N145)</f>
        <v>95</v>
      </c>
      <c r="AD145" s="43">
        <f>SUM($E145:O145)</f>
        <v>109</v>
      </c>
      <c r="AE145" s="43">
        <f>SUM($E145:P145)</f>
        <v>122</v>
      </c>
      <c r="AG145" s="43">
        <f t="shared" si="54"/>
        <v>76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ht="15.2" customHeight="1">
      <c r="A146" s="25">
        <v>2011</v>
      </c>
      <c r="B146" s="32"/>
      <c r="C146" s="30" t="s">
        <v>7</v>
      </c>
      <c r="D146" s="17"/>
      <c r="E146" s="43">
        <f t="shared" si="55"/>
        <v>7</v>
      </c>
      <c r="F146" s="43">
        <f t="shared" si="55"/>
        <v>4</v>
      </c>
      <c r="G146" s="43">
        <f t="shared" si="55"/>
        <v>9</v>
      </c>
      <c r="H146" s="43">
        <f t="shared" si="55"/>
        <v>9</v>
      </c>
      <c r="I146" s="43">
        <f t="shared" si="55"/>
        <v>13</v>
      </c>
      <c r="J146" s="43">
        <f t="shared" si="55"/>
        <v>13</v>
      </c>
      <c r="K146" s="43">
        <f t="shared" si="55"/>
        <v>12</v>
      </c>
      <c r="L146" s="43">
        <f t="shared" si="55"/>
        <v>10</v>
      </c>
      <c r="M146" s="43">
        <f t="shared" si="55"/>
        <v>16</v>
      </c>
      <c r="N146" s="43">
        <f t="shared" si="55"/>
        <v>11</v>
      </c>
      <c r="O146" s="43">
        <f t="shared" si="55"/>
        <v>13</v>
      </c>
      <c r="P146" s="43">
        <f t="shared" si="55"/>
        <v>13</v>
      </c>
      <c r="Q146" s="43">
        <f t="shared" si="56"/>
        <v>130</v>
      </c>
      <c r="R146" s="44"/>
      <c r="S146" s="44"/>
      <c r="T146" s="43">
        <f>SUM($E146:E146)</f>
        <v>7</v>
      </c>
      <c r="U146" s="43">
        <f>SUM($E146:F146)</f>
        <v>11</v>
      </c>
      <c r="V146" s="43">
        <f>SUM($E146:G146)</f>
        <v>20</v>
      </c>
      <c r="W146" s="43">
        <f>SUM($E146:H146)</f>
        <v>29</v>
      </c>
      <c r="X146" s="43">
        <f>SUM($E146:I146)</f>
        <v>42</v>
      </c>
      <c r="Y146" s="43">
        <f>SUM($E146:J146)</f>
        <v>55</v>
      </c>
      <c r="Z146" s="43">
        <f>SUM($E146:K146)</f>
        <v>67</v>
      </c>
      <c r="AA146" s="43">
        <f>SUM($E146:L146)</f>
        <v>77</v>
      </c>
      <c r="AB146" s="43">
        <f>SUM($E146:M146)</f>
        <v>93</v>
      </c>
      <c r="AC146" s="43">
        <f>SUM($E146:N146)</f>
        <v>104</v>
      </c>
      <c r="AD146" s="43">
        <f>SUM($E146:O146)</f>
        <v>117</v>
      </c>
      <c r="AE146" s="43">
        <f>SUM($E146:P146)</f>
        <v>130</v>
      </c>
      <c r="AG146" s="43">
        <f t="shared" si="54"/>
        <v>77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ht="15.2" customHeight="1">
      <c r="A147" s="25">
        <v>2012</v>
      </c>
      <c r="B147" s="32"/>
      <c r="C147" s="30" t="s">
        <v>7</v>
      </c>
      <c r="D147" s="17"/>
      <c r="E147" s="43">
        <f t="shared" si="55"/>
        <v>10</v>
      </c>
      <c r="F147" s="43">
        <f t="shared" si="55"/>
        <v>11</v>
      </c>
      <c r="G147" s="43">
        <f t="shared" si="55"/>
        <v>9</v>
      </c>
      <c r="H147" s="43">
        <f t="shared" si="55"/>
        <v>7</v>
      </c>
      <c r="I147" s="43">
        <f t="shared" si="55"/>
        <v>8</v>
      </c>
      <c r="J147" s="43">
        <f t="shared" si="55"/>
        <v>4</v>
      </c>
      <c r="K147" s="43">
        <f t="shared" si="55"/>
        <v>21</v>
      </c>
      <c r="L147" s="43">
        <f t="shared" si="55"/>
        <v>22</v>
      </c>
      <c r="M147" s="43">
        <f t="shared" si="55"/>
        <v>6</v>
      </c>
      <c r="N147" s="43">
        <f t="shared" si="55"/>
        <v>12</v>
      </c>
      <c r="O147" s="43">
        <f t="shared" si="55"/>
        <v>11</v>
      </c>
      <c r="P147" s="43">
        <f t="shared" si="55"/>
        <v>12</v>
      </c>
      <c r="Q147" s="43">
        <f t="shared" si="56"/>
        <v>133</v>
      </c>
      <c r="R147" s="44"/>
      <c r="S147" s="44"/>
      <c r="T147" s="43">
        <f>SUM($E147:E147)</f>
        <v>10</v>
      </c>
      <c r="U147" s="43">
        <f>SUM($E147:F147)</f>
        <v>21</v>
      </c>
      <c r="V147" s="43">
        <f>SUM($E147:G147)</f>
        <v>30</v>
      </c>
      <c r="W147" s="43">
        <f>SUM($E147:H147)</f>
        <v>37</v>
      </c>
      <c r="X147" s="43">
        <f>SUM($E147:I147)</f>
        <v>45</v>
      </c>
      <c r="Y147" s="43">
        <f>SUM($E147:J147)</f>
        <v>49</v>
      </c>
      <c r="Z147" s="43">
        <f>SUM($E147:K147)</f>
        <v>70</v>
      </c>
      <c r="AA147" s="43">
        <f>SUM($E147:L147)</f>
        <v>92</v>
      </c>
      <c r="AB147" s="43">
        <f>SUM($E147:M147)</f>
        <v>98</v>
      </c>
      <c r="AC147" s="43">
        <f>SUM($E147:N147)</f>
        <v>110</v>
      </c>
      <c r="AD147" s="43">
        <f>SUM($E147:O147)</f>
        <v>121</v>
      </c>
      <c r="AE147" s="43">
        <f>SUM($E147:P147)</f>
        <v>133</v>
      </c>
      <c r="AG147" s="43">
        <f t="shared" si="54"/>
        <v>92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ht="15.2" customHeight="1">
      <c r="A148" s="25">
        <v>2013</v>
      </c>
      <c r="B148" s="32"/>
      <c r="C148" s="30" t="s">
        <v>7</v>
      </c>
      <c r="D148" s="17"/>
      <c r="E148" s="43">
        <f t="shared" si="55"/>
        <v>4</v>
      </c>
      <c r="F148" s="43">
        <f t="shared" si="55"/>
        <v>5</v>
      </c>
      <c r="G148" s="43">
        <f t="shared" si="55"/>
        <v>5</v>
      </c>
      <c r="H148" s="43">
        <f t="shared" si="55"/>
        <v>9</v>
      </c>
      <c r="I148" s="43">
        <f t="shared" si="55"/>
        <v>15</v>
      </c>
      <c r="J148" s="43">
        <f t="shared" si="55"/>
        <v>20</v>
      </c>
      <c r="K148" s="43">
        <f t="shared" si="55"/>
        <v>28</v>
      </c>
      <c r="L148" s="43">
        <f t="shared" si="55"/>
        <v>19</v>
      </c>
      <c r="M148" s="43">
        <f t="shared" si="55"/>
        <v>6</v>
      </c>
      <c r="N148" s="43">
        <f t="shared" si="55"/>
        <v>3</v>
      </c>
      <c r="O148" s="43">
        <f t="shared" si="55"/>
        <v>6</v>
      </c>
      <c r="P148" s="43">
        <f t="shared" si="55"/>
        <v>4</v>
      </c>
      <c r="Q148" s="43">
        <f t="shared" si="56"/>
        <v>124</v>
      </c>
      <c r="R148" s="44"/>
      <c r="S148" s="44"/>
      <c r="T148" s="43">
        <f>SUM($E148:E148)</f>
        <v>4</v>
      </c>
      <c r="U148" s="43">
        <f>SUM($E148:F148)</f>
        <v>9</v>
      </c>
      <c r="V148" s="43">
        <f>SUM($E148:G148)</f>
        <v>14</v>
      </c>
      <c r="W148" s="43">
        <f>SUM($E148:H148)</f>
        <v>23</v>
      </c>
      <c r="X148" s="43">
        <f>SUM($E148:I148)</f>
        <v>38</v>
      </c>
      <c r="Y148" s="43">
        <f>SUM($E148:J148)</f>
        <v>58</v>
      </c>
      <c r="Z148" s="43">
        <f>SUM($E148:K148)</f>
        <v>86</v>
      </c>
      <c r="AA148" s="43">
        <f>SUM($E148:L148)</f>
        <v>105</v>
      </c>
      <c r="AB148" s="43">
        <f>SUM($E148:M148)</f>
        <v>111</v>
      </c>
      <c r="AC148" s="43">
        <f>SUM($E148:N148)</f>
        <v>114</v>
      </c>
      <c r="AD148" s="43">
        <f>SUM($E148:O148)</f>
        <v>120</v>
      </c>
      <c r="AE148" s="43">
        <f>SUM($E148:P148)</f>
        <v>124</v>
      </c>
      <c r="AG148" s="43">
        <f t="shared" si="54"/>
        <v>105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ht="15.2" customHeight="1">
      <c r="A149" s="25">
        <v>2014</v>
      </c>
      <c r="B149" s="32"/>
      <c r="C149" s="30" t="s">
        <v>7</v>
      </c>
      <c r="D149" s="17"/>
      <c r="E149" s="43">
        <f t="shared" si="55"/>
        <v>2</v>
      </c>
      <c r="F149" s="43">
        <f t="shared" si="55"/>
        <v>5</v>
      </c>
      <c r="G149" s="43">
        <f t="shared" si="55"/>
        <v>7</v>
      </c>
      <c r="H149" s="43">
        <f t="shared" si="55"/>
        <v>17</v>
      </c>
      <c r="I149" s="43">
        <f t="shared" si="55"/>
        <v>7</v>
      </c>
      <c r="J149" s="43">
        <f t="shared" si="55"/>
        <v>8</v>
      </c>
      <c r="K149" s="43">
        <f t="shared" si="55"/>
        <v>8</v>
      </c>
      <c r="L149" s="43">
        <f t="shared" si="55"/>
        <v>31</v>
      </c>
      <c r="M149" s="43">
        <f t="shared" si="55"/>
        <v>39</v>
      </c>
      <c r="N149" s="43">
        <f t="shared" si="55"/>
        <v>33</v>
      </c>
      <c r="O149" s="43">
        <f t="shared" si="55"/>
        <v>17</v>
      </c>
      <c r="P149" s="43">
        <f t="shared" si="55"/>
        <v>12</v>
      </c>
      <c r="Q149" s="43">
        <f t="shared" si="56"/>
        <v>186</v>
      </c>
      <c r="R149" s="44"/>
      <c r="S149" s="44"/>
      <c r="T149" s="43">
        <f>SUM($E149:E149)</f>
        <v>2</v>
      </c>
      <c r="U149" s="43">
        <f>SUM($E149:F149)</f>
        <v>7</v>
      </c>
      <c r="V149" s="43">
        <f>SUM($E149:G149)</f>
        <v>14</v>
      </c>
      <c r="W149" s="43">
        <f>SUM($E149:H149)</f>
        <v>31</v>
      </c>
      <c r="X149" s="43">
        <f>SUM($E149:I149)</f>
        <v>38</v>
      </c>
      <c r="Y149" s="43">
        <f>SUM($E149:J149)</f>
        <v>46</v>
      </c>
      <c r="Z149" s="43">
        <f>SUM($E149:K149)</f>
        <v>54</v>
      </c>
      <c r="AA149" s="43">
        <f>SUM($E149:L149)</f>
        <v>85</v>
      </c>
      <c r="AB149" s="43">
        <f>SUM($E149:M149)</f>
        <v>124</v>
      </c>
      <c r="AC149" s="43">
        <f>SUM($E149:N149)</f>
        <v>157</v>
      </c>
      <c r="AD149" s="43">
        <f>SUM($E149:O149)</f>
        <v>174</v>
      </c>
      <c r="AE149" s="43">
        <f>SUM($E149:P149)</f>
        <v>186</v>
      </c>
      <c r="AG149" s="43">
        <f t="shared" si="54"/>
        <v>85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ht="15.2" customHeight="1">
      <c r="A150" s="25">
        <v>2015</v>
      </c>
      <c r="B150" s="32"/>
      <c r="C150" s="30" t="s">
        <v>7</v>
      </c>
      <c r="D150" s="17"/>
      <c r="E150" s="43">
        <f t="shared" si="55"/>
        <v>10</v>
      </c>
      <c r="F150" s="43">
        <f t="shared" si="55"/>
        <v>7</v>
      </c>
      <c r="G150" s="43">
        <f t="shared" si="55"/>
        <v>10</v>
      </c>
      <c r="H150" s="43">
        <f t="shared" si="55"/>
        <v>27</v>
      </c>
      <c r="I150" s="43">
        <f t="shared" si="55"/>
        <v>31</v>
      </c>
      <c r="J150" s="43">
        <f t="shared" si="55"/>
        <v>133</v>
      </c>
      <c r="K150" s="43">
        <f t="shared" si="55"/>
        <v>107</v>
      </c>
      <c r="L150" s="43">
        <f t="shared" si="55"/>
        <v>49</v>
      </c>
      <c r="M150" s="43">
        <f t="shared" si="55"/>
        <v>31</v>
      </c>
      <c r="N150" s="43">
        <f t="shared" si="55"/>
        <v>20</v>
      </c>
      <c r="O150" s="43">
        <f t="shared" si="55"/>
        <v>5</v>
      </c>
      <c r="P150" s="43">
        <f t="shared" si="55"/>
        <v>9</v>
      </c>
      <c r="Q150" s="43">
        <f t="shared" si="56"/>
        <v>439</v>
      </c>
      <c r="R150" s="44"/>
      <c r="S150" s="44"/>
      <c r="T150" s="43">
        <f>SUM($E150:E150)</f>
        <v>10</v>
      </c>
      <c r="U150" s="43">
        <f>SUM($E150:F150)</f>
        <v>17</v>
      </c>
      <c r="V150" s="43">
        <f>SUM($E150:G150)</f>
        <v>27</v>
      </c>
      <c r="W150" s="43">
        <f>SUM($E150:H150)</f>
        <v>54</v>
      </c>
      <c r="X150" s="43">
        <f>SUM($E150:I150)</f>
        <v>85</v>
      </c>
      <c r="Y150" s="43">
        <f>SUM($E150:J150)</f>
        <v>218</v>
      </c>
      <c r="Z150" s="43">
        <f>SUM($E150:K150)</f>
        <v>325</v>
      </c>
      <c r="AA150" s="43">
        <f>SUM($E150:L150)</f>
        <v>374</v>
      </c>
      <c r="AB150" s="43">
        <f>SUM($E150:M150)</f>
        <v>405</v>
      </c>
      <c r="AC150" s="43">
        <f>SUM($E150:N150)</f>
        <v>425</v>
      </c>
      <c r="AD150" s="43">
        <f>SUM($E150:O150)</f>
        <v>430</v>
      </c>
      <c r="AE150" s="43">
        <f>SUM($E150:P150)</f>
        <v>439</v>
      </c>
      <c r="AG150" s="43">
        <f t="shared" si="54"/>
        <v>374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ht="15.2" customHeight="1">
      <c r="A151" s="25">
        <v>2016</v>
      </c>
      <c r="B151" s="32"/>
      <c r="C151" s="30" t="s">
        <v>7</v>
      </c>
      <c r="D151" s="17"/>
      <c r="E151" s="43">
        <f t="shared" ref="E151:P161" si="57">SUMIFS(E$11:E$115,$A$11:$A$115,$A151,$C$11:$C$115,$C151)</f>
        <v>10</v>
      </c>
      <c r="F151" s="43">
        <f t="shared" si="57"/>
        <v>11</v>
      </c>
      <c r="G151" s="43">
        <f t="shared" si="57"/>
        <v>0</v>
      </c>
      <c r="H151" s="43">
        <f t="shared" si="57"/>
        <v>0</v>
      </c>
      <c r="I151" s="43">
        <f t="shared" si="57"/>
        <v>0</v>
      </c>
      <c r="J151" s="43">
        <f t="shared" si="57"/>
        <v>0</v>
      </c>
      <c r="K151" s="43">
        <f t="shared" si="57"/>
        <v>0</v>
      </c>
      <c r="L151" s="43">
        <f t="shared" si="57"/>
        <v>0</v>
      </c>
      <c r="M151" s="43">
        <f t="shared" si="57"/>
        <v>0</v>
      </c>
      <c r="N151" s="43">
        <f t="shared" si="57"/>
        <v>0</v>
      </c>
      <c r="O151" s="43">
        <f t="shared" si="57"/>
        <v>0</v>
      </c>
      <c r="P151" s="43">
        <f t="shared" si="57"/>
        <v>0</v>
      </c>
      <c r="Q151" s="43">
        <f t="shared" ref="Q151:Q154" si="58">SUM(E151:P151)</f>
        <v>21</v>
      </c>
      <c r="R151" s="44"/>
      <c r="S151" s="44"/>
      <c r="T151" s="43">
        <f>SUM($E151:E151)</f>
        <v>10</v>
      </c>
      <c r="U151" s="43">
        <f>SUM($E151:F151)</f>
        <v>21</v>
      </c>
      <c r="V151" s="43">
        <f>SUM($E151:G151)</f>
        <v>21</v>
      </c>
      <c r="W151" s="43">
        <f>SUM($E151:H151)</f>
        <v>21</v>
      </c>
      <c r="X151" s="43">
        <f>SUM($E151:I151)</f>
        <v>21</v>
      </c>
      <c r="Y151" s="43">
        <f>SUM($E151:J151)</f>
        <v>21</v>
      </c>
      <c r="Z151" s="43">
        <f>SUM($E151:K151)</f>
        <v>21</v>
      </c>
      <c r="AA151" s="43">
        <f>SUM($E151:L151)</f>
        <v>21</v>
      </c>
      <c r="AB151" s="43">
        <f>SUM($E151:M151)</f>
        <v>21</v>
      </c>
      <c r="AC151" s="43">
        <f>SUM($E151:N151)</f>
        <v>21</v>
      </c>
      <c r="AD151" s="43">
        <f>SUM($E151:O151)</f>
        <v>21</v>
      </c>
      <c r="AE151" s="43">
        <f>SUM($E151:P151)</f>
        <v>21</v>
      </c>
      <c r="AG151" s="43">
        <f t="shared" si="54"/>
        <v>21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ht="15.2" customHeight="1">
      <c r="A152" s="25">
        <v>2017</v>
      </c>
      <c r="B152" s="32"/>
      <c r="C152" s="30" t="s">
        <v>7</v>
      </c>
      <c r="D152" s="17"/>
      <c r="E152" s="43">
        <f t="shared" si="57"/>
        <v>0</v>
      </c>
      <c r="F152" s="43">
        <f t="shared" si="57"/>
        <v>0</v>
      </c>
      <c r="G152" s="43">
        <f t="shared" si="57"/>
        <v>0</v>
      </c>
      <c r="H152" s="43">
        <f t="shared" si="57"/>
        <v>0</v>
      </c>
      <c r="I152" s="43">
        <f t="shared" si="57"/>
        <v>0</v>
      </c>
      <c r="J152" s="43">
        <f t="shared" si="57"/>
        <v>0</v>
      </c>
      <c r="K152" s="43">
        <f t="shared" si="57"/>
        <v>0</v>
      </c>
      <c r="L152" s="43">
        <f t="shared" si="57"/>
        <v>0</v>
      </c>
      <c r="M152" s="43">
        <f t="shared" si="57"/>
        <v>0</v>
      </c>
      <c r="N152" s="43">
        <f t="shared" si="57"/>
        <v>0</v>
      </c>
      <c r="O152" s="43">
        <f t="shared" si="57"/>
        <v>0</v>
      </c>
      <c r="P152" s="43">
        <f t="shared" si="57"/>
        <v>0</v>
      </c>
      <c r="Q152" s="43">
        <f t="shared" ref="Q152" si="59">SUM(E152:P152)</f>
        <v>0</v>
      </c>
      <c r="R152" s="44"/>
      <c r="S152" s="44"/>
      <c r="T152" s="43">
        <f>SUM($E152:E152)</f>
        <v>0</v>
      </c>
      <c r="U152" s="43">
        <f>SUM($E152:F152)</f>
        <v>0</v>
      </c>
      <c r="V152" s="43">
        <f>SUM($E152:G152)</f>
        <v>0</v>
      </c>
      <c r="W152" s="43">
        <f>SUM($E152:H152)</f>
        <v>0</v>
      </c>
      <c r="X152" s="43">
        <f>SUM($E152:I152)</f>
        <v>0</v>
      </c>
      <c r="Y152" s="43">
        <f>SUM($E152:J152)</f>
        <v>0</v>
      </c>
      <c r="Z152" s="43">
        <f>SUM($E152:K152)</f>
        <v>0</v>
      </c>
      <c r="AA152" s="43">
        <f>SUM($E152:L152)</f>
        <v>0</v>
      </c>
      <c r="AB152" s="43">
        <f>SUM($E152:M152)</f>
        <v>0</v>
      </c>
      <c r="AC152" s="43">
        <f>SUM($E152:N152)</f>
        <v>0</v>
      </c>
      <c r="AD152" s="43">
        <f>SUM($E152:O152)</f>
        <v>0</v>
      </c>
      <c r="AE152" s="43">
        <f>SUM($E152:P152)</f>
        <v>0</v>
      </c>
      <c r="AG152" s="43">
        <f t="shared" si="54"/>
        <v>0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ht="15.2" customHeight="1">
      <c r="A153" s="25">
        <v>2018</v>
      </c>
      <c r="B153" s="32"/>
      <c r="C153" s="30" t="s">
        <v>7</v>
      </c>
      <c r="D153" s="17"/>
      <c r="E153" s="43">
        <f t="shared" si="57"/>
        <v>0</v>
      </c>
      <c r="F153" s="43">
        <f t="shared" si="57"/>
        <v>0</v>
      </c>
      <c r="G153" s="43">
        <f t="shared" si="57"/>
        <v>0</v>
      </c>
      <c r="H153" s="43">
        <f t="shared" si="57"/>
        <v>0</v>
      </c>
      <c r="I153" s="43">
        <f t="shared" si="57"/>
        <v>0</v>
      </c>
      <c r="J153" s="43">
        <f t="shared" si="57"/>
        <v>0</v>
      </c>
      <c r="K153" s="43">
        <f t="shared" si="57"/>
        <v>0</v>
      </c>
      <c r="L153" s="43">
        <f t="shared" si="57"/>
        <v>0</v>
      </c>
      <c r="M153" s="43">
        <f t="shared" si="57"/>
        <v>0</v>
      </c>
      <c r="N153" s="43">
        <f t="shared" si="57"/>
        <v>0</v>
      </c>
      <c r="O153" s="43">
        <f t="shared" si="57"/>
        <v>0</v>
      </c>
      <c r="P153" s="43">
        <f t="shared" si="57"/>
        <v>0</v>
      </c>
      <c r="Q153" s="43">
        <f t="shared" si="58"/>
        <v>0</v>
      </c>
      <c r="R153" s="44"/>
      <c r="S153" s="44"/>
      <c r="T153" s="43">
        <f>SUM($E153:E153)</f>
        <v>0</v>
      </c>
      <c r="U153" s="43">
        <f>SUM($E153:F153)</f>
        <v>0</v>
      </c>
      <c r="V153" s="43">
        <f>SUM($E153:G153)</f>
        <v>0</v>
      </c>
      <c r="W153" s="43">
        <f>SUM($E153:H153)</f>
        <v>0</v>
      </c>
      <c r="X153" s="43">
        <f>SUM($E153:I153)</f>
        <v>0</v>
      </c>
      <c r="Y153" s="43">
        <f>SUM($E153:J153)</f>
        <v>0</v>
      </c>
      <c r="Z153" s="43">
        <f>SUM($E153:K153)</f>
        <v>0</v>
      </c>
      <c r="AA153" s="43">
        <f>SUM($E153:L153)</f>
        <v>0</v>
      </c>
      <c r="AB153" s="43">
        <f>SUM($E153:M153)</f>
        <v>0</v>
      </c>
      <c r="AC153" s="43">
        <f>SUM($E153:N153)</f>
        <v>0</v>
      </c>
      <c r="AD153" s="43">
        <f>SUM($E153:O153)</f>
        <v>0</v>
      </c>
      <c r="AE153" s="43">
        <f>SUM($E153:P153)</f>
        <v>0</v>
      </c>
      <c r="AG153" s="43">
        <f t="shared" si="54"/>
        <v>0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ht="15.2" customHeight="1">
      <c r="A154" s="25">
        <v>2019</v>
      </c>
      <c r="B154" s="32"/>
      <c r="C154" s="30" t="s">
        <v>7</v>
      </c>
      <c r="D154" s="17"/>
      <c r="E154" s="43">
        <f t="shared" si="57"/>
        <v>0</v>
      </c>
      <c r="F154" s="43">
        <f t="shared" si="57"/>
        <v>0</v>
      </c>
      <c r="G154" s="43">
        <f t="shared" si="57"/>
        <v>0</v>
      </c>
      <c r="H154" s="43">
        <f t="shared" si="57"/>
        <v>0</v>
      </c>
      <c r="I154" s="43">
        <f t="shared" si="57"/>
        <v>0</v>
      </c>
      <c r="J154" s="43">
        <f t="shared" si="57"/>
        <v>0</v>
      </c>
      <c r="K154" s="43">
        <f t="shared" si="57"/>
        <v>0</v>
      </c>
      <c r="L154" s="43">
        <f t="shared" si="57"/>
        <v>0</v>
      </c>
      <c r="M154" s="43">
        <f t="shared" si="57"/>
        <v>0</v>
      </c>
      <c r="N154" s="43">
        <f t="shared" si="57"/>
        <v>0</v>
      </c>
      <c r="O154" s="43">
        <f t="shared" si="57"/>
        <v>0</v>
      </c>
      <c r="P154" s="43">
        <f t="shared" si="57"/>
        <v>0</v>
      </c>
      <c r="Q154" s="43">
        <f t="shared" si="58"/>
        <v>0</v>
      </c>
      <c r="R154" s="44"/>
      <c r="S154" s="44"/>
      <c r="T154" s="43">
        <f>SUM($E154:E154)</f>
        <v>0</v>
      </c>
      <c r="U154" s="43">
        <f>SUM($E154:F154)</f>
        <v>0</v>
      </c>
      <c r="V154" s="43">
        <f>SUM($E154:G154)</f>
        <v>0</v>
      </c>
      <c r="W154" s="43">
        <f>SUM($E154:H154)</f>
        <v>0</v>
      </c>
      <c r="X154" s="43">
        <f>SUM($E154:I154)</f>
        <v>0</v>
      </c>
      <c r="Y154" s="43">
        <f>SUM($E154:J154)</f>
        <v>0</v>
      </c>
      <c r="Z154" s="43">
        <f>SUM($E154:K154)</f>
        <v>0</v>
      </c>
      <c r="AA154" s="43">
        <f>SUM($E154:L154)</f>
        <v>0</v>
      </c>
      <c r="AB154" s="43">
        <f>SUM($E154:M154)</f>
        <v>0</v>
      </c>
      <c r="AC154" s="43">
        <f>SUM($E154:N154)</f>
        <v>0</v>
      </c>
      <c r="AD154" s="43">
        <f>SUM($E154:O154)</f>
        <v>0</v>
      </c>
      <c r="AE154" s="43">
        <f>SUM($E154:P154)</f>
        <v>0</v>
      </c>
      <c r="AG154" s="43">
        <f t="shared" si="54"/>
        <v>0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ht="15.2" customHeight="1">
      <c r="A155" s="25">
        <v>2020</v>
      </c>
      <c r="B155" s="32"/>
      <c r="C155" s="30" t="s">
        <v>7</v>
      </c>
      <c r="D155" s="17"/>
      <c r="E155" s="43">
        <f t="shared" si="57"/>
        <v>0</v>
      </c>
      <c r="F155" s="43">
        <f t="shared" si="57"/>
        <v>0</v>
      </c>
      <c r="G155" s="43">
        <f t="shared" si="57"/>
        <v>0</v>
      </c>
      <c r="H155" s="43">
        <f t="shared" si="57"/>
        <v>0</v>
      </c>
      <c r="I155" s="43">
        <f t="shared" si="57"/>
        <v>0</v>
      </c>
      <c r="J155" s="43">
        <f t="shared" si="57"/>
        <v>0</v>
      </c>
      <c r="K155" s="43">
        <f t="shared" si="57"/>
        <v>0</v>
      </c>
      <c r="L155" s="43">
        <f t="shared" si="57"/>
        <v>0</v>
      </c>
      <c r="M155" s="43">
        <f t="shared" si="57"/>
        <v>0</v>
      </c>
      <c r="N155" s="43">
        <f t="shared" si="57"/>
        <v>0</v>
      </c>
      <c r="O155" s="43">
        <f t="shared" si="57"/>
        <v>0</v>
      </c>
      <c r="P155" s="43">
        <f t="shared" si="57"/>
        <v>0</v>
      </c>
      <c r="Q155" s="43">
        <f t="shared" ref="Q155" si="60">SUM(E155:P155)</f>
        <v>0</v>
      </c>
      <c r="R155" s="44"/>
      <c r="S155" s="44"/>
      <c r="T155" s="43">
        <f>SUM($E155:E155)</f>
        <v>0</v>
      </c>
      <c r="U155" s="43">
        <f>SUM($E155:F155)</f>
        <v>0</v>
      </c>
      <c r="V155" s="43">
        <f>SUM($E155:G155)</f>
        <v>0</v>
      </c>
      <c r="W155" s="43">
        <f>SUM($E155:H155)</f>
        <v>0</v>
      </c>
      <c r="X155" s="43">
        <f>SUM($E155:I155)</f>
        <v>0</v>
      </c>
      <c r="Y155" s="43">
        <f>SUM($E155:J155)</f>
        <v>0</v>
      </c>
      <c r="Z155" s="43">
        <f>SUM($E155:K155)</f>
        <v>0</v>
      </c>
      <c r="AA155" s="43">
        <f>SUM($E155:L155)</f>
        <v>0</v>
      </c>
      <c r="AB155" s="43">
        <f>SUM($E155:M155)</f>
        <v>0</v>
      </c>
      <c r="AC155" s="43">
        <f>SUM($E155:N155)</f>
        <v>0</v>
      </c>
      <c r="AD155" s="43">
        <f>SUM($E155:O155)</f>
        <v>0</v>
      </c>
      <c r="AE155" s="43">
        <f>SUM($E155:P155)</f>
        <v>0</v>
      </c>
      <c r="AG155" s="43">
        <f t="shared" si="54"/>
        <v>0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ht="15.2" customHeight="1">
      <c r="A156" s="25">
        <v>2021</v>
      </c>
      <c r="B156" s="32"/>
      <c r="C156" s="30" t="s">
        <v>7</v>
      </c>
      <c r="D156" s="17"/>
      <c r="E156" s="43">
        <f t="shared" si="57"/>
        <v>0</v>
      </c>
      <c r="F156" s="43">
        <f t="shared" si="57"/>
        <v>0</v>
      </c>
      <c r="G156" s="43">
        <f t="shared" si="57"/>
        <v>0</v>
      </c>
      <c r="H156" s="43">
        <f t="shared" si="57"/>
        <v>0</v>
      </c>
      <c r="I156" s="43">
        <f t="shared" si="57"/>
        <v>0</v>
      </c>
      <c r="J156" s="43">
        <f t="shared" si="57"/>
        <v>0</v>
      </c>
      <c r="K156" s="43">
        <f t="shared" si="57"/>
        <v>0</v>
      </c>
      <c r="L156" s="43">
        <f t="shared" si="57"/>
        <v>0</v>
      </c>
      <c r="M156" s="43">
        <f t="shared" si="57"/>
        <v>0</v>
      </c>
      <c r="N156" s="43">
        <f t="shared" si="57"/>
        <v>0</v>
      </c>
      <c r="O156" s="43">
        <f t="shared" si="57"/>
        <v>0</v>
      </c>
      <c r="P156" s="43">
        <f t="shared" si="57"/>
        <v>0</v>
      </c>
      <c r="Q156" s="43">
        <f t="shared" ref="Q156:Q157" si="61">SUM(E156:P156)</f>
        <v>0</v>
      </c>
      <c r="R156" s="44"/>
      <c r="S156" s="44"/>
      <c r="T156" s="43">
        <f>SUM($E156:E156)</f>
        <v>0</v>
      </c>
      <c r="U156" s="43">
        <f>SUM($E156:F156)</f>
        <v>0</v>
      </c>
      <c r="V156" s="43">
        <f>SUM($E156:G156)</f>
        <v>0</v>
      </c>
      <c r="W156" s="43">
        <f>SUM($E156:H156)</f>
        <v>0</v>
      </c>
      <c r="X156" s="43">
        <f>SUM($E156:I156)</f>
        <v>0</v>
      </c>
      <c r="Y156" s="43">
        <f>SUM($E156:J156)</f>
        <v>0</v>
      </c>
      <c r="Z156" s="43">
        <f>SUM($E156:K156)</f>
        <v>0</v>
      </c>
      <c r="AA156" s="43">
        <f>SUM($E156:L156)</f>
        <v>0</v>
      </c>
      <c r="AB156" s="43">
        <f>SUM($E156:M156)</f>
        <v>0</v>
      </c>
      <c r="AC156" s="43">
        <f>SUM($E156:N156)</f>
        <v>0</v>
      </c>
      <c r="AD156" s="43">
        <f>SUM($E156:O156)</f>
        <v>0</v>
      </c>
      <c r="AE156" s="43">
        <f>SUM($E156:P156)</f>
        <v>0</v>
      </c>
      <c r="AG156" s="43">
        <f t="shared" si="54"/>
        <v>0</v>
      </c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ht="15.2" customHeight="1">
      <c r="A157" s="25">
        <v>2022</v>
      </c>
      <c r="B157" s="32"/>
      <c r="C157" s="30" t="s">
        <v>7</v>
      </c>
      <c r="D157" s="17"/>
      <c r="E157" s="43">
        <f t="shared" si="57"/>
        <v>0</v>
      </c>
      <c r="F157" s="43">
        <f t="shared" si="57"/>
        <v>0</v>
      </c>
      <c r="G157" s="43">
        <f t="shared" si="57"/>
        <v>0</v>
      </c>
      <c r="H157" s="43">
        <f t="shared" si="57"/>
        <v>0</v>
      </c>
      <c r="I157" s="43">
        <f t="shared" si="57"/>
        <v>0</v>
      </c>
      <c r="J157" s="43">
        <f t="shared" si="57"/>
        <v>0</v>
      </c>
      <c r="K157" s="43">
        <f t="shared" si="57"/>
        <v>0</v>
      </c>
      <c r="L157" s="43">
        <f t="shared" si="57"/>
        <v>0</v>
      </c>
      <c r="M157" s="43">
        <f t="shared" si="57"/>
        <v>0</v>
      </c>
      <c r="N157" s="43">
        <f t="shared" si="57"/>
        <v>0</v>
      </c>
      <c r="O157" s="43">
        <f t="shared" si="57"/>
        <v>0</v>
      </c>
      <c r="P157" s="43">
        <f t="shared" si="57"/>
        <v>0</v>
      </c>
      <c r="Q157" s="43">
        <f t="shared" si="61"/>
        <v>0</v>
      </c>
      <c r="R157" s="44"/>
      <c r="S157" s="44"/>
      <c r="T157" s="43">
        <f>SUM($E157:E157)</f>
        <v>0</v>
      </c>
      <c r="U157" s="43">
        <f>SUM($E157:F157)</f>
        <v>0</v>
      </c>
      <c r="V157" s="43">
        <f>SUM($E157:G157)</f>
        <v>0</v>
      </c>
      <c r="W157" s="43">
        <f>SUM($E157:H157)</f>
        <v>0</v>
      </c>
      <c r="X157" s="43">
        <f>SUM($E157:I157)</f>
        <v>0</v>
      </c>
      <c r="Y157" s="43">
        <f>SUM($E157:J157)</f>
        <v>0</v>
      </c>
      <c r="Z157" s="43">
        <f>SUM($E157:K157)</f>
        <v>0</v>
      </c>
      <c r="AA157" s="43">
        <f>SUM($E157:L157)</f>
        <v>0</v>
      </c>
      <c r="AB157" s="43">
        <f>SUM($E157:M157)</f>
        <v>0</v>
      </c>
      <c r="AC157" s="43">
        <f>SUM($E157:N157)</f>
        <v>0</v>
      </c>
      <c r="AD157" s="43">
        <f>SUM($E157:O157)</f>
        <v>0</v>
      </c>
      <c r="AE157" s="43">
        <f>SUM($E157:P157)</f>
        <v>0</v>
      </c>
      <c r="AG157" s="43">
        <f t="shared" si="54"/>
        <v>0</v>
      </c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ht="15.2" customHeight="1">
      <c r="A158" s="25">
        <v>2023</v>
      </c>
      <c r="B158" s="32"/>
      <c r="C158" s="30" t="s">
        <v>7</v>
      </c>
      <c r="D158" s="17"/>
      <c r="E158" s="43">
        <f t="shared" si="57"/>
        <v>0</v>
      </c>
      <c r="F158" s="43">
        <f t="shared" si="57"/>
        <v>0</v>
      </c>
      <c r="G158" s="43">
        <f t="shared" si="57"/>
        <v>0</v>
      </c>
      <c r="H158" s="43">
        <f t="shared" si="57"/>
        <v>0</v>
      </c>
      <c r="I158" s="43">
        <f t="shared" si="57"/>
        <v>0</v>
      </c>
      <c r="J158" s="43">
        <f t="shared" si="57"/>
        <v>0</v>
      </c>
      <c r="K158" s="43">
        <f t="shared" si="57"/>
        <v>0</v>
      </c>
      <c r="L158" s="43">
        <f t="shared" si="57"/>
        <v>0</v>
      </c>
      <c r="M158" s="43">
        <f t="shared" si="57"/>
        <v>0</v>
      </c>
      <c r="N158" s="43">
        <f t="shared" si="57"/>
        <v>0</v>
      </c>
      <c r="O158" s="43">
        <f t="shared" si="57"/>
        <v>0</v>
      </c>
      <c r="P158" s="43">
        <f t="shared" si="57"/>
        <v>0</v>
      </c>
      <c r="Q158" s="43">
        <f t="shared" ref="Q158:Q159" si="62">SUM(E158:P158)</f>
        <v>0</v>
      </c>
      <c r="R158" s="44"/>
      <c r="S158" s="44"/>
      <c r="T158" s="43">
        <f>SUM($E158:E158)</f>
        <v>0</v>
      </c>
      <c r="U158" s="43">
        <f>SUM($E158:F158)</f>
        <v>0</v>
      </c>
      <c r="V158" s="43">
        <f>SUM($E158:G158)</f>
        <v>0</v>
      </c>
      <c r="W158" s="43">
        <f>SUM($E158:H158)</f>
        <v>0</v>
      </c>
      <c r="X158" s="43">
        <f>SUM($E158:I158)</f>
        <v>0</v>
      </c>
      <c r="Y158" s="43">
        <f>SUM($E158:J158)</f>
        <v>0</v>
      </c>
      <c r="Z158" s="43">
        <f>SUM($E158:K158)</f>
        <v>0</v>
      </c>
      <c r="AA158" s="43">
        <f>SUM($E158:L158)</f>
        <v>0</v>
      </c>
      <c r="AB158" s="43">
        <f>SUM($E158:M158)</f>
        <v>0</v>
      </c>
      <c r="AC158" s="43">
        <f>SUM($E158:N158)</f>
        <v>0</v>
      </c>
      <c r="AD158" s="43">
        <f>SUM($E158:O158)</f>
        <v>0</v>
      </c>
      <c r="AE158" s="43">
        <f>SUM($E158:P158)</f>
        <v>0</v>
      </c>
      <c r="AG158" s="43">
        <f t="shared" si="54"/>
        <v>0</v>
      </c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ht="15.2" customHeight="1">
      <c r="A159" s="25">
        <v>2024</v>
      </c>
      <c r="B159" s="32"/>
      <c r="C159" s="30" t="s">
        <v>7</v>
      </c>
      <c r="D159" s="17"/>
      <c r="E159" s="43">
        <f t="shared" si="57"/>
        <v>0</v>
      </c>
      <c r="F159" s="43">
        <f t="shared" si="57"/>
        <v>0</v>
      </c>
      <c r="G159" s="43">
        <f t="shared" si="57"/>
        <v>0</v>
      </c>
      <c r="H159" s="43">
        <f t="shared" si="57"/>
        <v>0</v>
      </c>
      <c r="I159" s="43">
        <f t="shared" si="57"/>
        <v>0</v>
      </c>
      <c r="J159" s="43">
        <f t="shared" si="57"/>
        <v>0</v>
      </c>
      <c r="K159" s="43">
        <f t="shared" si="57"/>
        <v>0</v>
      </c>
      <c r="L159" s="43">
        <f t="shared" si="57"/>
        <v>0</v>
      </c>
      <c r="M159" s="43">
        <f t="shared" si="57"/>
        <v>0</v>
      </c>
      <c r="N159" s="43">
        <f t="shared" si="57"/>
        <v>0</v>
      </c>
      <c r="O159" s="43">
        <f t="shared" si="57"/>
        <v>0</v>
      </c>
      <c r="P159" s="43">
        <f t="shared" si="57"/>
        <v>0</v>
      </c>
      <c r="Q159" s="43">
        <f t="shared" si="62"/>
        <v>0</v>
      </c>
      <c r="R159" s="44"/>
      <c r="S159" s="44"/>
      <c r="T159" s="43">
        <f>SUM($E159:E159)</f>
        <v>0</v>
      </c>
      <c r="U159" s="43">
        <f>SUM($E159:F159)</f>
        <v>0</v>
      </c>
      <c r="V159" s="43">
        <f>SUM($E159:G159)</f>
        <v>0</v>
      </c>
      <c r="W159" s="43">
        <f>SUM($E159:H159)</f>
        <v>0</v>
      </c>
      <c r="X159" s="43">
        <f>SUM($E159:I159)</f>
        <v>0</v>
      </c>
      <c r="Y159" s="43">
        <f>SUM($E159:J159)</f>
        <v>0</v>
      </c>
      <c r="Z159" s="43">
        <f>SUM($E159:K159)</f>
        <v>0</v>
      </c>
      <c r="AA159" s="43">
        <f>SUM($E159:L159)</f>
        <v>0</v>
      </c>
      <c r="AB159" s="43">
        <f>SUM($E159:M159)</f>
        <v>0</v>
      </c>
      <c r="AC159" s="43">
        <f>SUM($E159:N159)</f>
        <v>0</v>
      </c>
      <c r="AD159" s="43">
        <f>SUM($E159:O159)</f>
        <v>0</v>
      </c>
      <c r="AE159" s="43">
        <f>SUM($E159:P159)</f>
        <v>0</v>
      </c>
      <c r="AG159" s="43">
        <f t="shared" si="54"/>
        <v>0</v>
      </c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ht="15.2" customHeight="1">
      <c r="A160" s="25">
        <v>2025</v>
      </c>
      <c r="B160" s="32"/>
      <c r="C160" s="30" t="s">
        <v>7</v>
      </c>
      <c r="D160" s="17"/>
      <c r="E160" s="43">
        <f t="shared" si="57"/>
        <v>0</v>
      </c>
      <c r="F160" s="43">
        <f t="shared" si="57"/>
        <v>0</v>
      </c>
      <c r="G160" s="43">
        <f t="shared" si="57"/>
        <v>0</v>
      </c>
      <c r="H160" s="43">
        <f t="shared" si="57"/>
        <v>0</v>
      </c>
      <c r="I160" s="43">
        <f t="shared" si="57"/>
        <v>0</v>
      </c>
      <c r="J160" s="43">
        <f t="shared" si="57"/>
        <v>0</v>
      </c>
      <c r="K160" s="43">
        <f t="shared" si="57"/>
        <v>0</v>
      </c>
      <c r="L160" s="43">
        <f t="shared" si="57"/>
        <v>0</v>
      </c>
      <c r="M160" s="43">
        <f t="shared" si="57"/>
        <v>0</v>
      </c>
      <c r="N160" s="43">
        <f t="shared" si="57"/>
        <v>0</v>
      </c>
      <c r="O160" s="43">
        <f t="shared" si="57"/>
        <v>0</v>
      </c>
      <c r="P160" s="43">
        <f t="shared" si="57"/>
        <v>0</v>
      </c>
      <c r="Q160" s="43">
        <f t="shared" ref="Q160" si="63">SUM(E160:P160)</f>
        <v>0</v>
      </c>
      <c r="R160" s="44"/>
      <c r="S160" s="44"/>
      <c r="T160" s="43">
        <f>SUM($E160:E160)</f>
        <v>0</v>
      </c>
      <c r="U160" s="43">
        <f>SUM($E160:F160)</f>
        <v>0</v>
      </c>
      <c r="V160" s="43">
        <f>SUM($E160:G160)</f>
        <v>0</v>
      </c>
      <c r="W160" s="43">
        <f>SUM($E160:H160)</f>
        <v>0</v>
      </c>
      <c r="X160" s="43">
        <f>SUM($E160:I160)</f>
        <v>0</v>
      </c>
      <c r="Y160" s="43">
        <f>SUM($E160:J160)</f>
        <v>0</v>
      </c>
      <c r="Z160" s="43">
        <f>SUM($E160:K160)</f>
        <v>0</v>
      </c>
      <c r="AA160" s="43">
        <f>SUM($E160:L160)</f>
        <v>0</v>
      </c>
      <c r="AB160" s="43">
        <f>SUM($E160:M160)</f>
        <v>0</v>
      </c>
      <c r="AC160" s="43">
        <f>SUM($E160:N160)</f>
        <v>0</v>
      </c>
      <c r="AD160" s="43">
        <f>SUM($E160:O160)</f>
        <v>0</v>
      </c>
      <c r="AE160" s="43">
        <f>SUM($E160:P160)</f>
        <v>0</v>
      </c>
      <c r="AG160" s="43">
        <f t="shared" si="54"/>
        <v>0</v>
      </c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ht="15.2" customHeight="1">
      <c r="A161" s="25">
        <v>2026</v>
      </c>
      <c r="B161" s="32"/>
      <c r="C161" s="30" t="s">
        <v>7</v>
      </c>
      <c r="D161" s="17"/>
      <c r="E161" s="43">
        <f t="shared" si="57"/>
        <v>0</v>
      </c>
      <c r="F161" s="43">
        <f t="shared" si="57"/>
        <v>0</v>
      </c>
      <c r="G161" s="43">
        <f t="shared" si="57"/>
        <v>0</v>
      </c>
      <c r="H161" s="43">
        <f t="shared" si="57"/>
        <v>0</v>
      </c>
      <c r="I161" s="43">
        <f t="shared" si="57"/>
        <v>0</v>
      </c>
      <c r="J161" s="43">
        <f t="shared" si="57"/>
        <v>0</v>
      </c>
      <c r="K161" s="43">
        <f t="shared" si="57"/>
        <v>0</v>
      </c>
      <c r="L161" s="43">
        <f t="shared" si="57"/>
        <v>0</v>
      </c>
      <c r="M161" s="43">
        <f t="shared" si="57"/>
        <v>0</v>
      </c>
      <c r="N161" s="43">
        <f t="shared" si="57"/>
        <v>0</v>
      </c>
      <c r="O161" s="43">
        <f t="shared" si="57"/>
        <v>0</v>
      </c>
      <c r="P161" s="43">
        <f t="shared" si="57"/>
        <v>0</v>
      </c>
      <c r="Q161" s="43">
        <f t="shared" ref="Q161" si="64">SUM(E161:P161)</f>
        <v>0</v>
      </c>
      <c r="R161" s="44"/>
      <c r="S161" s="44"/>
      <c r="T161" s="43">
        <f>SUM($E161:E161)</f>
        <v>0</v>
      </c>
      <c r="U161" s="43">
        <f>SUM($E161:F161)</f>
        <v>0</v>
      </c>
      <c r="V161" s="43">
        <f>SUM($E161:G161)</f>
        <v>0</v>
      </c>
      <c r="W161" s="43">
        <f>SUM($E161:H161)</f>
        <v>0</v>
      </c>
      <c r="X161" s="43">
        <f>SUM($E161:I161)</f>
        <v>0</v>
      </c>
      <c r="Y161" s="43">
        <f>SUM($E161:J161)</f>
        <v>0</v>
      </c>
      <c r="Z161" s="43">
        <f>SUM($E161:K161)</f>
        <v>0</v>
      </c>
      <c r="AA161" s="43">
        <f>SUM($E161:L161)</f>
        <v>0</v>
      </c>
      <c r="AB161" s="43">
        <f>SUM($E161:M161)</f>
        <v>0</v>
      </c>
      <c r="AC161" s="43">
        <f>SUM($E161:N161)</f>
        <v>0</v>
      </c>
      <c r="AD161" s="43">
        <f>SUM($E161:O161)</f>
        <v>0</v>
      </c>
      <c r="AE161" s="43">
        <f>SUM($E161:P161)</f>
        <v>0</v>
      </c>
      <c r="AG161" s="43">
        <f t="shared" si="54"/>
        <v>0</v>
      </c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ht="15.2" customHeight="1">
      <c r="R162" s="44"/>
      <c r="S162" s="44"/>
      <c r="AG162" s="43">
        <f t="shared" si="54"/>
        <v>0</v>
      </c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ht="15.2" customHeight="1">
      <c r="R163" s="19"/>
      <c r="S163" s="19"/>
      <c r="AG163" s="43">
        <f t="shared" si="54"/>
        <v>0</v>
      </c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ht="15.2" customHeight="1">
      <c r="A164" s="25">
        <v>2006</v>
      </c>
      <c r="B164" s="32"/>
      <c r="C164" s="30" t="s">
        <v>8</v>
      </c>
      <c r="E164" s="43">
        <f t="shared" ref="E164:P173" si="65">SUMIFS(E$11:E$115,$A$11:$A$115,$A164,$C$11:$C$115,$C164)</f>
        <v>964</v>
      </c>
      <c r="F164" s="43">
        <f t="shared" si="65"/>
        <v>976</v>
      </c>
      <c r="G164" s="43">
        <f t="shared" si="65"/>
        <v>1450</v>
      </c>
      <c r="H164" s="43">
        <f t="shared" si="65"/>
        <v>2212</v>
      </c>
      <c r="I164" s="43">
        <f t="shared" si="65"/>
        <v>4066</v>
      </c>
      <c r="J164" s="43">
        <f t="shared" si="65"/>
        <v>4748</v>
      </c>
      <c r="K164" s="43">
        <f t="shared" si="65"/>
        <v>5202</v>
      </c>
      <c r="L164" s="43">
        <f t="shared" si="65"/>
        <v>5286</v>
      </c>
      <c r="M164" s="43">
        <f t="shared" si="65"/>
        <v>4690</v>
      </c>
      <c r="N164" s="43">
        <f t="shared" si="65"/>
        <v>4236</v>
      </c>
      <c r="O164" s="43">
        <f t="shared" si="65"/>
        <v>2252</v>
      </c>
      <c r="P164" s="43">
        <f t="shared" si="65"/>
        <v>1552</v>
      </c>
      <c r="Q164" s="43">
        <f t="shared" ref="Q164:Q173" si="66">SUM(E164:P164)</f>
        <v>37634</v>
      </c>
      <c r="R164" s="19"/>
      <c r="S164" s="19"/>
      <c r="T164" s="43">
        <f>SUM($E164:E164)</f>
        <v>964</v>
      </c>
      <c r="U164" s="43">
        <f>SUM($E164:F164)</f>
        <v>1940</v>
      </c>
      <c r="V164" s="43">
        <f>SUM($E164:G164)</f>
        <v>3390</v>
      </c>
      <c r="W164" s="43">
        <f>SUM($E164:H164)</f>
        <v>5602</v>
      </c>
      <c r="X164" s="43">
        <f>SUM($E164:I164)</f>
        <v>9668</v>
      </c>
      <c r="Y164" s="43">
        <f>SUM($E164:J164)</f>
        <v>14416</v>
      </c>
      <c r="Z164" s="43">
        <f>SUM($E164:K164)</f>
        <v>19618</v>
      </c>
      <c r="AA164" s="43">
        <f>SUM($E164:L164)</f>
        <v>24904</v>
      </c>
      <c r="AB164" s="43">
        <f>SUM($E164:M164)</f>
        <v>29594</v>
      </c>
      <c r="AC164" s="43">
        <f>SUM($E164:N164)</f>
        <v>33830</v>
      </c>
      <c r="AD164" s="43">
        <f>SUM($E164:O164)</f>
        <v>36082</v>
      </c>
      <c r="AE164" s="43">
        <f>SUM($E164:P164)</f>
        <v>37634</v>
      </c>
      <c r="AG164" s="43">
        <f t="shared" si="54"/>
        <v>24904</v>
      </c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ht="15.2" customHeight="1">
      <c r="A165" s="25">
        <v>2007</v>
      </c>
      <c r="B165" s="32"/>
      <c r="C165" s="30" t="s">
        <v>8</v>
      </c>
      <c r="E165" s="43">
        <f t="shared" si="65"/>
        <v>1058</v>
      </c>
      <c r="F165" s="43">
        <f t="shared" si="65"/>
        <v>806</v>
      </c>
      <c r="G165" s="43">
        <f t="shared" si="65"/>
        <v>1302</v>
      </c>
      <c r="H165" s="43">
        <f t="shared" si="65"/>
        <v>2110</v>
      </c>
      <c r="I165" s="43">
        <f t="shared" si="65"/>
        <v>3414</v>
      </c>
      <c r="J165" s="43">
        <f t="shared" si="65"/>
        <v>4364</v>
      </c>
      <c r="K165" s="43">
        <f t="shared" si="65"/>
        <v>4250</v>
      </c>
      <c r="L165" s="43">
        <f t="shared" si="65"/>
        <v>4510</v>
      </c>
      <c r="M165" s="43">
        <f t="shared" si="65"/>
        <v>4084</v>
      </c>
      <c r="N165" s="43">
        <f t="shared" si="65"/>
        <v>3680</v>
      </c>
      <c r="O165" s="43">
        <f t="shared" si="65"/>
        <v>2212</v>
      </c>
      <c r="P165" s="43">
        <f t="shared" si="65"/>
        <v>1538</v>
      </c>
      <c r="Q165" s="43">
        <f t="shared" si="66"/>
        <v>33328</v>
      </c>
      <c r="R165" s="19"/>
      <c r="S165" s="19"/>
      <c r="T165" s="43">
        <f>SUM($E165:E165)</f>
        <v>1058</v>
      </c>
      <c r="U165" s="43">
        <f>SUM($E165:F165)</f>
        <v>1864</v>
      </c>
      <c r="V165" s="43">
        <f>SUM($E165:G165)</f>
        <v>3166</v>
      </c>
      <c r="W165" s="43">
        <f>SUM($E165:H165)</f>
        <v>5276</v>
      </c>
      <c r="X165" s="43">
        <f>SUM($E165:I165)</f>
        <v>8690</v>
      </c>
      <c r="Y165" s="43">
        <f>SUM($E165:J165)</f>
        <v>13054</v>
      </c>
      <c r="Z165" s="43">
        <f>SUM($E165:K165)</f>
        <v>17304</v>
      </c>
      <c r="AA165" s="43">
        <f>SUM($E165:L165)</f>
        <v>21814</v>
      </c>
      <c r="AB165" s="43">
        <f>SUM($E165:M165)</f>
        <v>25898</v>
      </c>
      <c r="AC165" s="43">
        <f>SUM($E165:N165)</f>
        <v>29578</v>
      </c>
      <c r="AD165" s="43">
        <f>SUM($E165:O165)</f>
        <v>31790</v>
      </c>
      <c r="AE165" s="43">
        <f>SUM($E165:P165)</f>
        <v>33328</v>
      </c>
      <c r="AG165" s="43">
        <f t="shared" si="54"/>
        <v>21814</v>
      </c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ht="15.2" customHeight="1">
      <c r="A166" s="25">
        <v>2008</v>
      </c>
      <c r="B166" s="32"/>
      <c r="C166" s="30" t="s">
        <v>8</v>
      </c>
      <c r="E166" s="43">
        <f t="shared" si="65"/>
        <v>882</v>
      </c>
      <c r="F166" s="43">
        <f t="shared" si="65"/>
        <v>838</v>
      </c>
      <c r="G166" s="43">
        <f t="shared" si="65"/>
        <v>1180</v>
      </c>
      <c r="H166" s="43">
        <f t="shared" si="65"/>
        <v>1972</v>
      </c>
      <c r="I166" s="43">
        <f t="shared" si="65"/>
        <v>3358</v>
      </c>
      <c r="J166" s="43">
        <f t="shared" si="65"/>
        <v>3914</v>
      </c>
      <c r="K166" s="43">
        <f t="shared" si="65"/>
        <v>4174</v>
      </c>
      <c r="L166" s="43">
        <f t="shared" si="65"/>
        <v>4522</v>
      </c>
      <c r="M166" s="43">
        <f t="shared" si="65"/>
        <v>4066</v>
      </c>
      <c r="N166" s="43">
        <f t="shared" si="65"/>
        <v>3502</v>
      </c>
      <c r="O166" s="43">
        <f t="shared" si="65"/>
        <v>1558</v>
      </c>
      <c r="P166" s="43">
        <f t="shared" si="65"/>
        <v>1326</v>
      </c>
      <c r="Q166" s="43">
        <f t="shared" si="66"/>
        <v>31292</v>
      </c>
      <c r="R166" s="19"/>
      <c r="S166" s="19"/>
      <c r="T166" s="43">
        <f>SUM($E166:E166)</f>
        <v>882</v>
      </c>
      <c r="U166" s="43">
        <f>SUM($E166:F166)</f>
        <v>1720</v>
      </c>
      <c r="V166" s="43">
        <f>SUM($E166:G166)</f>
        <v>2900</v>
      </c>
      <c r="W166" s="43">
        <f>SUM($E166:H166)</f>
        <v>4872</v>
      </c>
      <c r="X166" s="43">
        <f>SUM($E166:I166)</f>
        <v>8230</v>
      </c>
      <c r="Y166" s="43">
        <f>SUM($E166:J166)</f>
        <v>12144</v>
      </c>
      <c r="Z166" s="43">
        <f>SUM($E166:K166)</f>
        <v>16318</v>
      </c>
      <c r="AA166" s="43">
        <f>SUM($E166:L166)</f>
        <v>20840</v>
      </c>
      <c r="AB166" s="43">
        <f>SUM($E166:M166)</f>
        <v>24906</v>
      </c>
      <c r="AC166" s="43">
        <f>SUM($E166:N166)</f>
        <v>28408</v>
      </c>
      <c r="AD166" s="43">
        <f>SUM($E166:O166)</f>
        <v>29966</v>
      </c>
      <c r="AE166" s="43">
        <f>SUM($E166:P166)</f>
        <v>31292</v>
      </c>
      <c r="AG166" s="43">
        <f t="shared" si="54"/>
        <v>20840</v>
      </c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ht="15.2" customHeight="1">
      <c r="A167" s="25">
        <v>2009</v>
      </c>
      <c r="B167" s="32"/>
      <c r="C167" s="30" t="s">
        <v>8</v>
      </c>
      <c r="E167" s="43">
        <f t="shared" si="65"/>
        <v>818</v>
      </c>
      <c r="F167" s="43">
        <f t="shared" si="65"/>
        <v>694</v>
      </c>
      <c r="G167" s="43">
        <f t="shared" si="65"/>
        <v>996</v>
      </c>
      <c r="H167" s="43">
        <f t="shared" si="65"/>
        <v>1664</v>
      </c>
      <c r="I167" s="43">
        <f t="shared" si="65"/>
        <v>2858</v>
      </c>
      <c r="J167" s="43">
        <f t="shared" si="65"/>
        <v>2886</v>
      </c>
      <c r="K167" s="43">
        <f t="shared" si="65"/>
        <v>3526</v>
      </c>
      <c r="L167" s="43">
        <f t="shared" si="65"/>
        <v>1472</v>
      </c>
      <c r="M167" s="43">
        <f t="shared" si="65"/>
        <v>3628</v>
      </c>
      <c r="N167" s="43">
        <f t="shared" si="65"/>
        <v>2758</v>
      </c>
      <c r="O167" s="43">
        <f t="shared" si="65"/>
        <v>1342</v>
      </c>
      <c r="P167" s="43">
        <f t="shared" si="65"/>
        <v>1040</v>
      </c>
      <c r="Q167" s="43">
        <f t="shared" si="66"/>
        <v>23682</v>
      </c>
      <c r="R167" s="19"/>
      <c r="S167" s="19"/>
      <c r="T167" s="43">
        <f>SUM($E167:E167)</f>
        <v>818</v>
      </c>
      <c r="U167" s="43">
        <f>SUM($E167:F167)</f>
        <v>1512</v>
      </c>
      <c r="V167" s="43">
        <f>SUM($E167:G167)</f>
        <v>2508</v>
      </c>
      <c r="W167" s="43">
        <f>SUM($E167:H167)</f>
        <v>4172</v>
      </c>
      <c r="X167" s="43">
        <f>SUM($E167:I167)</f>
        <v>7030</v>
      </c>
      <c r="Y167" s="43">
        <f>SUM($E167:J167)</f>
        <v>9916</v>
      </c>
      <c r="Z167" s="43">
        <f>SUM($E167:K167)</f>
        <v>13442</v>
      </c>
      <c r="AA167" s="43">
        <f>SUM($E167:L167)</f>
        <v>14914</v>
      </c>
      <c r="AB167" s="43">
        <f>SUM($E167:M167)</f>
        <v>18542</v>
      </c>
      <c r="AC167" s="43">
        <f>SUM($E167:N167)</f>
        <v>21300</v>
      </c>
      <c r="AD167" s="43">
        <f>SUM($E167:O167)</f>
        <v>22642</v>
      </c>
      <c r="AE167" s="43">
        <f>SUM($E167:P167)</f>
        <v>23682</v>
      </c>
      <c r="AG167" s="43">
        <f t="shared" si="54"/>
        <v>14914</v>
      </c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ht="15.2" customHeight="1">
      <c r="A168" s="25">
        <v>2010</v>
      </c>
      <c r="B168" s="32"/>
      <c r="C168" s="30" t="s">
        <v>8</v>
      </c>
      <c r="E168" s="43">
        <f t="shared" si="65"/>
        <v>638</v>
      </c>
      <c r="F168" s="43">
        <f t="shared" si="65"/>
        <v>536</v>
      </c>
      <c r="G168" s="43">
        <f t="shared" si="65"/>
        <v>980</v>
      </c>
      <c r="H168" s="43">
        <f t="shared" si="65"/>
        <v>1730</v>
      </c>
      <c r="I168" s="43">
        <f t="shared" si="65"/>
        <v>3184</v>
      </c>
      <c r="J168" s="43">
        <f t="shared" si="65"/>
        <v>3384</v>
      </c>
      <c r="K168" s="43">
        <f t="shared" si="65"/>
        <v>3758</v>
      </c>
      <c r="L168" s="43">
        <f t="shared" si="65"/>
        <v>3834</v>
      </c>
      <c r="M168" s="43">
        <f t="shared" si="65"/>
        <v>3696</v>
      </c>
      <c r="N168" s="43">
        <f t="shared" si="65"/>
        <v>3018</v>
      </c>
      <c r="O168" s="43">
        <f t="shared" si="65"/>
        <v>1616</v>
      </c>
      <c r="P168" s="43">
        <f t="shared" si="65"/>
        <v>1076</v>
      </c>
      <c r="Q168" s="43">
        <f t="shared" si="66"/>
        <v>27450</v>
      </c>
      <c r="R168" s="19"/>
      <c r="S168" s="19"/>
      <c r="T168" s="43">
        <f>SUM($E168:E168)</f>
        <v>638</v>
      </c>
      <c r="U168" s="43">
        <f>SUM($E168:F168)</f>
        <v>1174</v>
      </c>
      <c r="V168" s="43">
        <f>SUM($E168:G168)</f>
        <v>2154</v>
      </c>
      <c r="W168" s="43">
        <f>SUM($E168:H168)</f>
        <v>3884</v>
      </c>
      <c r="X168" s="43">
        <f>SUM($E168:I168)</f>
        <v>7068</v>
      </c>
      <c r="Y168" s="43">
        <f>SUM($E168:J168)</f>
        <v>10452</v>
      </c>
      <c r="Z168" s="43">
        <f>SUM($E168:K168)</f>
        <v>14210</v>
      </c>
      <c r="AA168" s="43">
        <f>SUM($E168:L168)</f>
        <v>18044</v>
      </c>
      <c r="AB168" s="43">
        <f>SUM($E168:M168)</f>
        <v>21740</v>
      </c>
      <c r="AC168" s="43">
        <f>SUM($E168:N168)</f>
        <v>24758</v>
      </c>
      <c r="AD168" s="43">
        <f>SUM($E168:O168)</f>
        <v>26374</v>
      </c>
      <c r="AE168" s="43">
        <f>SUM($E168:P168)</f>
        <v>27450</v>
      </c>
      <c r="AG168" s="43">
        <f t="shared" si="54"/>
        <v>18044</v>
      </c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ht="15.2" customHeight="1">
      <c r="A169" s="25">
        <v>2011</v>
      </c>
      <c r="B169" s="32"/>
      <c r="C169" s="30" t="s">
        <v>8</v>
      </c>
      <c r="E169" s="43">
        <f t="shared" si="65"/>
        <v>748</v>
      </c>
      <c r="F169" s="43">
        <f t="shared" si="65"/>
        <v>712</v>
      </c>
      <c r="G169" s="43">
        <f t="shared" si="65"/>
        <v>1038</v>
      </c>
      <c r="H169" s="43">
        <f t="shared" si="65"/>
        <v>1776</v>
      </c>
      <c r="I169" s="43">
        <f t="shared" si="65"/>
        <v>3194</v>
      </c>
      <c r="J169" s="43">
        <f t="shared" si="65"/>
        <v>3702</v>
      </c>
      <c r="K169" s="43">
        <f t="shared" si="65"/>
        <v>3714</v>
      </c>
      <c r="L169" s="43">
        <f t="shared" si="65"/>
        <v>3580</v>
      </c>
      <c r="M169" s="43">
        <f t="shared" si="65"/>
        <v>3704</v>
      </c>
      <c r="N169" s="43">
        <f t="shared" si="65"/>
        <v>2970</v>
      </c>
      <c r="O169" s="43">
        <f t="shared" si="65"/>
        <v>1350</v>
      </c>
      <c r="P169" s="43">
        <f t="shared" si="65"/>
        <v>1090</v>
      </c>
      <c r="Q169" s="43">
        <f t="shared" si="66"/>
        <v>27578</v>
      </c>
      <c r="R169" s="19"/>
      <c r="S169" s="19"/>
      <c r="T169" s="43">
        <f>SUM($E169:E169)</f>
        <v>748</v>
      </c>
      <c r="U169" s="43">
        <f>SUM($E169:F169)</f>
        <v>1460</v>
      </c>
      <c r="V169" s="43">
        <f>SUM($E169:G169)</f>
        <v>2498</v>
      </c>
      <c r="W169" s="43">
        <f>SUM($E169:H169)</f>
        <v>4274</v>
      </c>
      <c r="X169" s="43">
        <f>SUM($E169:I169)</f>
        <v>7468</v>
      </c>
      <c r="Y169" s="43">
        <f>SUM($E169:J169)</f>
        <v>11170</v>
      </c>
      <c r="Z169" s="43">
        <f>SUM($E169:K169)</f>
        <v>14884</v>
      </c>
      <c r="AA169" s="43">
        <f>SUM($E169:L169)</f>
        <v>18464</v>
      </c>
      <c r="AB169" s="43">
        <f>SUM($E169:M169)</f>
        <v>22168</v>
      </c>
      <c r="AC169" s="43">
        <f>SUM($E169:N169)</f>
        <v>25138</v>
      </c>
      <c r="AD169" s="43">
        <f>SUM($E169:O169)</f>
        <v>26488</v>
      </c>
      <c r="AE169" s="43">
        <f>SUM($E169:P169)</f>
        <v>27578</v>
      </c>
      <c r="AG169" s="43">
        <f t="shared" si="54"/>
        <v>18464</v>
      </c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ht="15.2" customHeight="1">
      <c r="A170" s="25">
        <v>2012</v>
      </c>
      <c r="B170" s="32"/>
      <c r="C170" s="30" t="s">
        <v>8</v>
      </c>
      <c r="E170" s="43">
        <f t="shared" si="65"/>
        <v>792</v>
      </c>
      <c r="F170" s="43">
        <f t="shared" si="65"/>
        <v>752</v>
      </c>
      <c r="G170" s="43">
        <f t="shared" si="65"/>
        <v>1056</v>
      </c>
      <c r="H170" s="43">
        <f t="shared" si="65"/>
        <v>1842</v>
      </c>
      <c r="I170" s="43">
        <f t="shared" si="65"/>
        <v>3138</v>
      </c>
      <c r="J170" s="43">
        <f t="shared" si="65"/>
        <v>3590</v>
      </c>
      <c r="K170" s="43">
        <f t="shared" si="65"/>
        <v>3822</v>
      </c>
      <c r="L170" s="43">
        <f t="shared" si="65"/>
        <v>3724</v>
      </c>
      <c r="M170" s="43">
        <f t="shared" si="65"/>
        <v>3674</v>
      </c>
      <c r="N170" s="43">
        <f t="shared" si="65"/>
        <v>3138</v>
      </c>
      <c r="O170" s="43">
        <f t="shared" si="65"/>
        <v>1250</v>
      </c>
      <c r="P170" s="43">
        <f t="shared" si="65"/>
        <v>1114</v>
      </c>
      <c r="Q170" s="43">
        <f t="shared" si="66"/>
        <v>27892</v>
      </c>
      <c r="R170" s="19"/>
      <c r="S170" s="19"/>
      <c r="T170" s="43">
        <f>SUM($E170:E170)</f>
        <v>792</v>
      </c>
      <c r="U170" s="43">
        <f>SUM($E170:F170)</f>
        <v>1544</v>
      </c>
      <c r="V170" s="43">
        <f>SUM($E170:G170)</f>
        <v>2600</v>
      </c>
      <c r="W170" s="43">
        <f>SUM($E170:H170)</f>
        <v>4442</v>
      </c>
      <c r="X170" s="43">
        <f>SUM($E170:I170)</f>
        <v>7580</v>
      </c>
      <c r="Y170" s="43">
        <f>SUM($E170:J170)</f>
        <v>11170</v>
      </c>
      <c r="Z170" s="43">
        <f>SUM($E170:K170)</f>
        <v>14992</v>
      </c>
      <c r="AA170" s="43">
        <f>SUM($E170:L170)</f>
        <v>18716</v>
      </c>
      <c r="AB170" s="43">
        <f>SUM($E170:M170)</f>
        <v>22390</v>
      </c>
      <c r="AC170" s="43">
        <f>SUM($E170:N170)</f>
        <v>25528</v>
      </c>
      <c r="AD170" s="43">
        <f>SUM($E170:O170)</f>
        <v>26778</v>
      </c>
      <c r="AE170" s="43">
        <f>SUM($E170:P170)</f>
        <v>27892</v>
      </c>
      <c r="AG170" s="43">
        <f t="shared" si="54"/>
        <v>18716</v>
      </c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ht="15.2" customHeight="1">
      <c r="A171" s="25">
        <v>2013</v>
      </c>
      <c r="B171" s="32"/>
      <c r="C171" s="30" t="s">
        <v>8</v>
      </c>
      <c r="E171" s="43">
        <f t="shared" si="65"/>
        <v>830</v>
      </c>
      <c r="F171" s="43">
        <f t="shared" si="65"/>
        <v>698</v>
      </c>
      <c r="G171" s="43">
        <f t="shared" si="65"/>
        <v>1120</v>
      </c>
      <c r="H171" s="43">
        <f t="shared" si="65"/>
        <v>1798</v>
      </c>
      <c r="I171" s="43">
        <f t="shared" si="65"/>
        <v>2892</v>
      </c>
      <c r="J171" s="43">
        <f t="shared" si="65"/>
        <v>3340</v>
      </c>
      <c r="K171" s="43">
        <f t="shared" si="65"/>
        <v>3210</v>
      </c>
      <c r="L171" s="43">
        <f t="shared" si="65"/>
        <v>3234</v>
      </c>
      <c r="M171" s="43">
        <f t="shared" si="65"/>
        <v>3412</v>
      </c>
      <c r="N171" s="43">
        <f t="shared" si="65"/>
        <v>2730</v>
      </c>
      <c r="O171" s="43">
        <f t="shared" si="65"/>
        <v>1100</v>
      </c>
      <c r="P171" s="43">
        <f t="shared" si="65"/>
        <v>938</v>
      </c>
      <c r="Q171" s="43">
        <f t="shared" si="66"/>
        <v>25302</v>
      </c>
      <c r="R171" s="19"/>
      <c r="S171" s="19"/>
      <c r="T171" s="43">
        <f>SUM($E171:E171)</f>
        <v>830</v>
      </c>
      <c r="U171" s="43">
        <f>SUM($E171:F171)</f>
        <v>1528</v>
      </c>
      <c r="V171" s="43">
        <f>SUM($E171:G171)</f>
        <v>2648</v>
      </c>
      <c r="W171" s="43">
        <f>SUM($E171:H171)</f>
        <v>4446</v>
      </c>
      <c r="X171" s="43">
        <f>SUM($E171:I171)</f>
        <v>7338</v>
      </c>
      <c r="Y171" s="43">
        <f>SUM($E171:J171)</f>
        <v>10678</v>
      </c>
      <c r="Z171" s="43">
        <f>SUM($E171:K171)</f>
        <v>13888</v>
      </c>
      <c r="AA171" s="43">
        <f>SUM($E171:L171)</f>
        <v>17122</v>
      </c>
      <c r="AB171" s="43">
        <f>SUM($E171:M171)</f>
        <v>20534</v>
      </c>
      <c r="AC171" s="43">
        <f>SUM($E171:N171)</f>
        <v>23264</v>
      </c>
      <c r="AD171" s="43">
        <f>SUM($E171:O171)</f>
        <v>24364</v>
      </c>
      <c r="AE171" s="43">
        <f>SUM($E171:P171)</f>
        <v>25302</v>
      </c>
      <c r="AG171" s="43">
        <f t="shared" si="54"/>
        <v>17122</v>
      </c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ht="15.2" customHeight="1">
      <c r="A172" s="25">
        <v>2014</v>
      </c>
      <c r="B172" s="32"/>
      <c r="C172" s="30" t="s">
        <v>8</v>
      </c>
      <c r="E172" s="43">
        <f t="shared" si="65"/>
        <v>602</v>
      </c>
      <c r="F172" s="43">
        <f t="shared" si="65"/>
        <v>588</v>
      </c>
      <c r="G172" s="43">
        <f t="shared" si="65"/>
        <v>836</v>
      </c>
      <c r="H172" s="43">
        <f t="shared" si="65"/>
        <v>1584</v>
      </c>
      <c r="I172" s="43">
        <f t="shared" si="65"/>
        <v>2922</v>
      </c>
      <c r="J172" s="43">
        <f t="shared" si="65"/>
        <v>3370</v>
      </c>
      <c r="K172" s="43">
        <f t="shared" si="65"/>
        <v>3412</v>
      </c>
      <c r="L172" s="43">
        <f t="shared" si="65"/>
        <v>4446</v>
      </c>
      <c r="M172" s="43">
        <f t="shared" si="65"/>
        <v>2798</v>
      </c>
      <c r="N172" s="43">
        <f t="shared" si="65"/>
        <v>2178</v>
      </c>
      <c r="O172" s="43">
        <f t="shared" si="65"/>
        <v>608</v>
      </c>
      <c r="P172" s="43">
        <f t="shared" si="65"/>
        <v>624</v>
      </c>
      <c r="Q172" s="43">
        <f t="shared" si="66"/>
        <v>23968</v>
      </c>
      <c r="R172" s="19"/>
      <c r="S172" s="19"/>
      <c r="T172" s="43">
        <f>SUM($E172:E172)</f>
        <v>602</v>
      </c>
      <c r="U172" s="43">
        <f>SUM($E172:F172)</f>
        <v>1190</v>
      </c>
      <c r="V172" s="43">
        <f>SUM($E172:G172)</f>
        <v>2026</v>
      </c>
      <c r="W172" s="43">
        <f>SUM($E172:H172)</f>
        <v>3610</v>
      </c>
      <c r="X172" s="43">
        <f>SUM($E172:I172)</f>
        <v>6532</v>
      </c>
      <c r="Y172" s="43">
        <f>SUM($E172:J172)</f>
        <v>9902</v>
      </c>
      <c r="Z172" s="43">
        <f>SUM($E172:K172)</f>
        <v>13314</v>
      </c>
      <c r="AA172" s="43">
        <f>SUM($E172:L172)</f>
        <v>17760</v>
      </c>
      <c r="AB172" s="43">
        <f>SUM($E172:M172)</f>
        <v>20558</v>
      </c>
      <c r="AC172" s="43">
        <f>SUM($E172:N172)</f>
        <v>22736</v>
      </c>
      <c r="AD172" s="43">
        <f>SUM($E172:O172)</f>
        <v>23344</v>
      </c>
      <c r="AE172" s="43">
        <f>SUM($E172:P172)</f>
        <v>23968</v>
      </c>
      <c r="AG172" s="43">
        <f t="shared" si="54"/>
        <v>17760</v>
      </c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ht="15.2" customHeight="1">
      <c r="A173" s="25">
        <v>2015</v>
      </c>
      <c r="B173" s="32"/>
      <c r="C173" s="30" t="s">
        <v>8</v>
      </c>
      <c r="E173" s="43">
        <f t="shared" si="65"/>
        <v>430</v>
      </c>
      <c r="F173" s="43">
        <f t="shared" si="65"/>
        <v>346</v>
      </c>
      <c r="G173" s="43">
        <f t="shared" si="65"/>
        <v>620</v>
      </c>
      <c r="H173" s="43">
        <f t="shared" si="65"/>
        <v>1184</v>
      </c>
      <c r="I173" s="43">
        <f t="shared" si="65"/>
        <v>2432</v>
      </c>
      <c r="J173" s="43">
        <f t="shared" si="65"/>
        <v>2942</v>
      </c>
      <c r="K173" s="43">
        <f t="shared" si="65"/>
        <v>2950</v>
      </c>
      <c r="L173" s="43">
        <f t="shared" si="65"/>
        <v>3049</v>
      </c>
      <c r="M173" s="43">
        <f t="shared" si="65"/>
        <v>2966</v>
      </c>
      <c r="N173" s="43">
        <f t="shared" si="65"/>
        <v>2488</v>
      </c>
      <c r="O173" s="43">
        <f t="shared" si="65"/>
        <v>796</v>
      </c>
      <c r="P173" s="43">
        <f t="shared" si="65"/>
        <v>624</v>
      </c>
      <c r="Q173" s="43">
        <f t="shared" si="66"/>
        <v>20827</v>
      </c>
      <c r="R173" s="19"/>
      <c r="S173" s="19"/>
      <c r="T173" s="43">
        <f>SUM($E173:E173)</f>
        <v>430</v>
      </c>
      <c r="U173" s="43">
        <f>SUM($E173:F173)</f>
        <v>776</v>
      </c>
      <c r="V173" s="43">
        <f>SUM($E173:G173)</f>
        <v>1396</v>
      </c>
      <c r="W173" s="43">
        <f>SUM($E173:H173)</f>
        <v>2580</v>
      </c>
      <c r="X173" s="43">
        <f>SUM($E173:I173)</f>
        <v>5012</v>
      </c>
      <c r="Y173" s="43">
        <f>SUM($E173:J173)</f>
        <v>7954</v>
      </c>
      <c r="Z173" s="43">
        <f>SUM($E173:K173)</f>
        <v>10904</v>
      </c>
      <c r="AA173" s="43">
        <f>SUM($E173:L173)</f>
        <v>13953</v>
      </c>
      <c r="AB173" s="43">
        <f>SUM($E173:M173)</f>
        <v>16919</v>
      </c>
      <c r="AC173" s="43">
        <f>SUM($E173:N173)</f>
        <v>19407</v>
      </c>
      <c r="AD173" s="43">
        <f>SUM($E173:O173)</f>
        <v>20203</v>
      </c>
      <c r="AE173" s="43">
        <f>SUM($E173:P173)</f>
        <v>20827</v>
      </c>
      <c r="AG173" s="43">
        <f t="shared" si="54"/>
        <v>13953</v>
      </c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 ht="15.2" customHeight="1">
      <c r="A174" s="25">
        <v>2016</v>
      </c>
      <c r="B174" s="32"/>
      <c r="C174" s="30" t="s">
        <v>8</v>
      </c>
      <c r="E174" s="43">
        <f t="shared" ref="E174:P184" si="67">SUMIFS(E$11:E$115,$A$11:$A$115,$A174,$C$11:$C$115,$C174)</f>
        <v>384</v>
      </c>
      <c r="F174" s="43">
        <f t="shared" si="67"/>
        <v>420</v>
      </c>
      <c r="G174" s="43">
        <f t="shared" si="67"/>
        <v>598</v>
      </c>
      <c r="H174" s="43">
        <f t="shared" si="67"/>
        <v>1238</v>
      </c>
      <c r="I174" s="43">
        <f t="shared" si="67"/>
        <v>2506</v>
      </c>
      <c r="J174" s="43">
        <f t="shared" si="67"/>
        <v>3082</v>
      </c>
      <c r="K174" s="43">
        <f t="shared" si="67"/>
        <v>3128</v>
      </c>
      <c r="L174" s="43">
        <f t="shared" si="67"/>
        <v>2968</v>
      </c>
      <c r="M174" s="43">
        <f t="shared" si="67"/>
        <v>2976</v>
      </c>
      <c r="N174" s="43">
        <f t="shared" si="67"/>
        <v>2558</v>
      </c>
      <c r="O174" s="43">
        <f t="shared" si="67"/>
        <v>796</v>
      </c>
      <c r="P174" s="43">
        <f t="shared" si="67"/>
        <v>734</v>
      </c>
      <c r="Q174" s="43">
        <f t="shared" ref="Q174:Q175" si="68">SUM(E174:P174)</f>
        <v>21388</v>
      </c>
      <c r="R174" s="19"/>
      <c r="S174" s="19"/>
      <c r="T174" s="43">
        <f>SUM($E174:E174)</f>
        <v>384</v>
      </c>
      <c r="U174" s="43">
        <f>SUM($E174:F174)</f>
        <v>804</v>
      </c>
      <c r="V174" s="43">
        <f>SUM($E174:G174)</f>
        <v>1402</v>
      </c>
      <c r="W174" s="43">
        <f>SUM($E174:H174)</f>
        <v>2640</v>
      </c>
      <c r="X174" s="43">
        <f>SUM($E174:I174)</f>
        <v>5146</v>
      </c>
      <c r="Y174" s="43">
        <f>SUM($E174:J174)</f>
        <v>8228</v>
      </c>
      <c r="Z174" s="43">
        <f>SUM($E174:K174)</f>
        <v>11356</v>
      </c>
      <c r="AA174" s="43">
        <f>SUM($E174:L174)</f>
        <v>14324</v>
      </c>
      <c r="AB174" s="43">
        <f>SUM($E174:M174)</f>
        <v>17300</v>
      </c>
      <c r="AC174" s="43">
        <f>SUM($E174:N174)</f>
        <v>19858</v>
      </c>
      <c r="AD174" s="43">
        <f>SUM($E174:O174)</f>
        <v>20654</v>
      </c>
      <c r="AE174" s="43">
        <f>SUM($E174:P174)</f>
        <v>21388</v>
      </c>
      <c r="AG174" s="43">
        <f t="shared" si="54"/>
        <v>14324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ht="15.2" customHeight="1">
      <c r="A175" s="25">
        <v>2017</v>
      </c>
      <c r="B175" s="32"/>
      <c r="C175" s="30" t="s">
        <v>8</v>
      </c>
      <c r="E175" s="43">
        <f t="shared" si="67"/>
        <v>396</v>
      </c>
      <c r="F175" s="43">
        <f t="shared" si="67"/>
        <v>474</v>
      </c>
      <c r="G175" s="43">
        <f t="shared" si="67"/>
        <v>654</v>
      </c>
      <c r="H175" s="43">
        <f t="shared" si="67"/>
        <v>1394</v>
      </c>
      <c r="I175" s="43">
        <f t="shared" si="67"/>
        <v>2400</v>
      </c>
      <c r="J175" s="43">
        <f t="shared" si="67"/>
        <v>2968</v>
      </c>
      <c r="K175" s="43">
        <f t="shared" si="67"/>
        <v>2968</v>
      </c>
      <c r="L175" s="43">
        <f t="shared" si="67"/>
        <v>2790</v>
      </c>
      <c r="M175" s="43">
        <f t="shared" si="67"/>
        <v>2902</v>
      </c>
      <c r="N175" s="43">
        <f t="shared" si="67"/>
        <v>2654</v>
      </c>
      <c r="O175" s="43">
        <f t="shared" si="67"/>
        <v>840</v>
      </c>
      <c r="P175" s="43">
        <f t="shared" si="67"/>
        <v>736</v>
      </c>
      <c r="Q175" s="43">
        <f t="shared" si="68"/>
        <v>21176</v>
      </c>
      <c r="R175" s="19"/>
      <c r="S175" s="19"/>
      <c r="T175" s="43">
        <f>SUM($E175:E175)</f>
        <v>396</v>
      </c>
      <c r="U175" s="43">
        <f>SUM($E175:F175)</f>
        <v>870</v>
      </c>
      <c r="V175" s="43">
        <f>SUM($E175:G175)</f>
        <v>1524</v>
      </c>
      <c r="W175" s="43">
        <f>SUM($E175:H175)</f>
        <v>2918</v>
      </c>
      <c r="X175" s="43">
        <f>SUM($E175:I175)</f>
        <v>5318</v>
      </c>
      <c r="Y175" s="43">
        <f>SUM($E175:J175)</f>
        <v>8286</v>
      </c>
      <c r="Z175" s="43">
        <f>SUM($E175:K175)</f>
        <v>11254</v>
      </c>
      <c r="AA175" s="43">
        <f>SUM($E175:L175)</f>
        <v>14044</v>
      </c>
      <c r="AB175" s="43">
        <f>SUM($E175:M175)</f>
        <v>16946</v>
      </c>
      <c r="AC175" s="43">
        <f>SUM($E175:N175)</f>
        <v>19600</v>
      </c>
      <c r="AD175" s="43">
        <f>SUM($E175:O175)</f>
        <v>20440</v>
      </c>
      <c r="AE175" s="43">
        <f>SUM($E175:P175)</f>
        <v>21176</v>
      </c>
      <c r="AG175" s="43">
        <f t="shared" si="54"/>
        <v>14044</v>
      </c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ht="15.2" customHeight="1">
      <c r="A176" s="25">
        <v>2018</v>
      </c>
      <c r="B176" s="32"/>
      <c r="C176" s="30" t="s">
        <v>8</v>
      </c>
      <c r="E176" s="43">
        <f t="shared" si="67"/>
        <v>420</v>
      </c>
      <c r="F176" s="43">
        <f t="shared" si="67"/>
        <v>394</v>
      </c>
      <c r="G176" s="43">
        <f t="shared" si="67"/>
        <v>674</v>
      </c>
      <c r="H176" s="43">
        <f t="shared" si="67"/>
        <v>1296</v>
      </c>
      <c r="I176" s="43">
        <f t="shared" si="67"/>
        <v>2338</v>
      </c>
      <c r="J176" s="43">
        <f t="shared" si="67"/>
        <v>2914</v>
      </c>
      <c r="K176" s="43">
        <f t="shared" si="67"/>
        <v>3020</v>
      </c>
      <c r="L176" s="43">
        <f t="shared" si="67"/>
        <v>2918</v>
      </c>
      <c r="M176" s="43">
        <f t="shared" si="67"/>
        <v>2682</v>
      </c>
      <c r="N176" s="43">
        <f t="shared" si="67"/>
        <v>2506</v>
      </c>
      <c r="O176" s="43">
        <f t="shared" si="67"/>
        <v>878</v>
      </c>
      <c r="P176" s="43">
        <f t="shared" si="67"/>
        <v>624</v>
      </c>
      <c r="Q176" s="43">
        <f t="shared" ref="Q176:Q177" si="69">SUM(E176:P176)</f>
        <v>20664</v>
      </c>
      <c r="R176" s="19"/>
      <c r="S176" s="19"/>
      <c r="T176" s="43">
        <f>SUM($E176:E176)</f>
        <v>420</v>
      </c>
      <c r="U176" s="43">
        <f>SUM($E176:F176)</f>
        <v>814</v>
      </c>
      <c r="V176" s="43">
        <f>SUM($E176:G176)</f>
        <v>1488</v>
      </c>
      <c r="W176" s="43">
        <f>SUM($E176:H176)</f>
        <v>2784</v>
      </c>
      <c r="X176" s="43">
        <f>SUM($E176:I176)</f>
        <v>5122</v>
      </c>
      <c r="Y176" s="43">
        <f>SUM($E176:J176)</f>
        <v>8036</v>
      </c>
      <c r="Z176" s="43">
        <f>SUM($E176:K176)</f>
        <v>11056</v>
      </c>
      <c r="AA176" s="43">
        <f>SUM($E176:L176)</f>
        <v>13974</v>
      </c>
      <c r="AB176" s="43">
        <f>SUM($E176:M176)</f>
        <v>16656</v>
      </c>
      <c r="AC176" s="43">
        <f>SUM($E176:N176)</f>
        <v>19162</v>
      </c>
      <c r="AD176" s="43">
        <f>SUM($E176:O176)</f>
        <v>20040</v>
      </c>
      <c r="AE176" s="43">
        <f>SUM($E176:P176)</f>
        <v>20664</v>
      </c>
      <c r="AG176" s="43">
        <f t="shared" si="54"/>
        <v>13974</v>
      </c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ht="15.2" customHeight="1">
      <c r="A177" s="25">
        <v>2019</v>
      </c>
      <c r="B177" s="32"/>
      <c r="C177" s="30" t="s">
        <v>8</v>
      </c>
      <c r="E177" s="43">
        <f t="shared" si="67"/>
        <v>374</v>
      </c>
      <c r="F177" s="43">
        <f t="shared" si="67"/>
        <v>452</v>
      </c>
      <c r="G177" s="43">
        <f t="shared" si="67"/>
        <v>622</v>
      </c>
      <c r="H177" s="43">
        <f t="shared" si="67"/>
        <v>1360</v>
      </c>
      <c r="I177" s="43">
        <f t="shared" si="67"/>
        <v>2480</v>
      </c>
      <c r="J177" s="43">
        <f t="shared" si="67"/>
        <v>2876</v>
      </c>
      <c r="K177" s="43">
        <f t="shared" si="67"/>
        <v>2838</v>
      </c>
      <c r="L177" s="43">
        <f t="shared" si="67"/>
        <v>2728</v>
      </c>
      <c r="M177" s="43">
        <f t="shared" si="67"/>
        <v>2726</v>
      </c>
      <c r="N177" s="43">
        <f t="shared" si="67"/>
        <v>2388</v>
      </c>
      <c r="O177" s="43">
        <f t="shared" si="67"/>
        <v>828</v>
      </c>
      <c r="P177" s="43">
        <f t="shared" si="67"/>
        <v>622</v>
      </c>
      <c r="Q177" s="43">
        <f t="shared" si="69"/>
        <v>20294</v>
      </c>
      <c r="R177" s="19"/>
      <c r="S177" s="19"/>
      <c r="T177" s="43">
        <f>SUM($E177:E177)</f>
        <v>374</v>
      </c>
      <c r="U177" s="43">
        <f>SUM($E177:F177)</f>
        <v>826</v>
      </c>
      <c r="V177" s="43">
        <f>SUM($E177:G177)</f>
        <v>1448</v>
      </c>
      <c r="W177" s="43">
        <f>SUM($E177:H177)</f>
        <v>2808</v>
      </c>
      <c r="X177" s="43">
        <f>SUM($E177:I177)</f>
        <v>5288</v>
      </c>
      <c r="Y177" s="43">
        <f>SUM($E177:J177)</f>
        <v>8164</v>
      </c>
      <c r="Z177" s="43">
        <f>SUM($E177:K177)</f>
        <v>11002</v>
      </c>
      <c r="AA177" s="43">
        <f>SUM($E177:L177)</f>
        <v>13730</v>
      </c>
      <c r="AB177" s="43">
        <f>SUM($E177:M177)</f>
        <v>16456</v>
      </c>
      <c r="AC177" s="43">
        <f>SUM($E177:N177)</f>
        <v>18844</v>
      </c>
      <c r="AD177" s="43">
        <f>SUM($E177:O177)</f>
        <v>19672</v>
      </c>
      <c r="AE177" s="43">
        <f>SUM($E177:P177)</f>
        <v>20294</v>
      </c>
      <c r="AG177" s="43">
        <f t="shared" si="54"/>
        <v>13730</v>
      </c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ht="15.2" customHeight="1">
      <c r="A178" s="25">
        <v>2020</v>
      </c>
      <c r="B178" s="32"/>
      <c r="C178" s="30" t="s">
        <v>8</v>
      </c>
      <c r="E178" s="43">
        <f t="shared" si="67"/>
        <v>434</v>
      </c>
      <c r="F178" s="43">
        <f t="shared" si="67"/>
        <v>438</v>
      </c>
      <c r="G178" s="43">
        <f t="shared" si="67"/>
        <v>154</v>
      </c>
      <c r="H178" s="43">
        <f t="shared" si="67"/>
        <v>0</v>
      </c>
      <c r="I178" s="43">
        <f t="shared" si="67"/>
        <v>0</v>
      </c>
      <c r="J178" s="43">
        <f t="shared" si="67"/>
        <v>2</v>
      </c>
      <c r="K178" s="43">
        <f t="shared" si="67"/>
        <v>4</v>
      </c>
      <c r="L178" s="43">
        <f t="shared" si="67"/>
        <v>10</v>
      </c>
      <c r="M178" s="43">
        <f t="shared" si="67"/>
        <v>0</v>
      </c>
      <c r="N178" s="43">
        <f t="shared" si="67"/>
        <v>2</v>
      </c>
      <c r="O178" s="43">
        <f t="shared" si="67"/>
        <v>0</v>
      </c>
      <c r="P178" s="43">
        <f t="shared" si="67"/>
        <v>0</v>
      </c>
      <c r="Q178" s="43">
        <f t="shared" ref="Q178" si="70">SUM(E178:P178)</f>
        <v>1044</v>
      </c>
      <c r="R178" s="19"/>
      <c r="S178" s="19"/>
      <c r="T178" s="43">
        <f>SUM($E178:E178)</f>
        <v>434</v>
      </c>
      <c r="U178" s="43">
        <f>SUM($E178:F178)</f>
        <v>872</v>
      </c>
      <c r="V178" s="43">
        <f>SUM($E178:G178)</f>
        <v>1026</v>
      </c>
      <c r="W178" s="43">
        <f>SUM($E178:H178)</f>
        <v>1026</v>
      </c>
      <c r="X178" s="43">
        <f>SUM($E178:I178)</f>
        <v>1026</v>
      </c>
      <c r="Y178" s="43">
        <f>SUM($E178:J178)</f>
        <v>1028</v>
      </c>
      <c r="Z178" s="43">
        <f>SUM($E178:K178)</f>
        <v>1032</v>
      </c>
      <c r="AA178" s="43">
        <f>SUM($E178:L178)</f>
        <v>1042</v>
      </c>
      <c r="AB178" s="43">
        <f>SUM($E178:M178)</f>
        <v>1042</v>
      </c>
      <c r="AC178" s="43">
        <f>SUM($E178:N178)</f>
        <v>1044</v>
      </c>
      <c r="AD178" s="43">
        <f>SUM($E178:O178)</f>
        <v>1044</v>
      </c>
      <c r="AE178" s="43">
        <f>SUM($E178:P178)</f>
        <v>1044</v>
      </c>
      <c r="AG178" s="43">
        <f t="shared" si="54"/>
        <v>1042</v>
      </c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 ht="15.2" customHeight="1">
      <c r="A179" s="25">
        <v>2021</v>
      </c>
      <c r="B179" s="32"/>
      <c r="C179" s="30" t="s">
        <v>8</v>
      </c>
      <c r="E179" s="43">
        <f t="shared" si="67"/>
        <v>2</v>
      </c>
      <c r="F179" s="43">
        <f t="shared" si="67"/>
        <v>0</v>
      </c>
      <c r="G179" s="43">
        <f t="shared" si="67"/>
        <v>10</v>
      </c>
      <c r="H179" s="43">
        <f t="shared" si="67"/>
        <v>4</v>
      </c>
      <c r="I179" s="43">
        <f t="shared" si="67"/>
        <v>8</v>
      </c>
      <c r="J179" s="43">
        <f t="shared" si="67"/>
        <v>18</v>
      </c>
      <c r="K179" s="43">
        <f t="shared" si="67"/>
        <v>10</v>
      </c>
      <c r="L179" s="43">
        <f t="shared" si="67"/>
        <v>28</v>
      </c>
      <c r="M179" s="43">
        <f t="shared" si="67"/>
        <v>26</v>
      </c>
      <c r="N179" s="43">
        <f t="shared" si="67"/>
        <v>30</v>
      </c>
      <c r="O179" s="43">
        <f t="shared" si="67"/>
        <v>12</v>
      </c>
      <c r="P179" s="43">
        <f t="shared" si="67"/>
        <v>26</v>
      </c>
      <c r="Q179" s="43">
        <f t="shared" ref="Q179:Q180" si="71">SUM(E179:P179)</f>
        <v>174</v>
      </c>
      <c r="R179" s="19"/>
      <c r="S179" s="19"/>
      <c r="T179" s="43">
        <f>SUM($E179:E179)</f>
        <v>2</v>
      </c>
      <c r="U179" s="43">
        <f>SUM($E179:F179)</f>
        <v>2</v>
      </c>
      <c r="V179" s="43">
        <f>SUM($E179:G179)</f>
        <v>12</v>
      </c>
      <c r="W179" s="43">
        <f>SUM($E179:H179)</f>
        <v>16</v>
      </c>
      <c r="X179" s="43">
        <f>SUM($E179:I179)</f>
        <v>24</v>
      </c>
      <c r="Y179" s="43">
        <f>SUM($E179:J179)</f>
        <v>42</v>
      </c>
      <c r="Z179" s="43">
        <f>SUM($E179:K179)</f>
        <v>52</v>
      </c>
      <c r="AA179" s="43">
        <f>SUM($E179:L179)</f>
        <v>80</v>
      </c>
      <c r="AB179" s="43">
        <f>SUM($E179:M179)</f>
        <v>106</v>
      </c>
      <c r="AC179" s="43">
        <f>SUM($E179:N179)</f>
        <v>136</v>
      </c>
      <c r="AD179" s="43">
        <f>SUM($E179:O179)</f>
        <v>148</v>
      </c>
      <c r="AE179" s="43">
        <f>SUM($E179:P179)</f>
        <v>174</v>
      </c>
      <c r="AG179" s="43">
        <f t="shared" si="54"/>
        <v>80</v>
      </c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ht="15.2" customHeight="1">
      <c r="A180" s="25">
        <v>2022</v>
      </c>
      <c r="B180" s="32"/>
      <c r="C180" s="30" t="s">
        <v>8</v>
      </c>
      <c r="E180" s="43">
        <f t="shared" si="67"/>
        <v>8</v>
      </c>
      <c r="F180" s="43">
        <f t="shared" si="67"/>
        <v>6</v>
      </c>
      <c r="G180" s="43">
        <f t="shared" si="67"/>
        <v>24</v>
      </c>
      <c r="H180" s="43">
        <f t="shared" si="67"/>
        <v>140</v>
      </c>
      <c r="I180" s="43">
        <f t="shared" si="67"/>
        <v>450</v>
      </c>
      <c r="J180" s="43">
        <f t="shared" si="67"/>
        <v>812</v>
      </c>
      <c r="K180" s="43">
        <f t="shared" si="67"/>
        <v>910</v>
      </c>
      <c r="L180" s="43">
        <f t="shared" si="67"/>
        <v>1074</v>
      </c>
      <c r="M180" s="43">
        <f t="shared" si="67"/>
        <v>916</v>
      </c>
      <c r="N180" s="43">
        <f t="shared" si="67"/>
        <v>816</v>
      </c>
      <c r="O180" s="43">
        <f t="shared" si="67"/>
        <v>306</v>
      </c>
      <c r="P180" s="43">
        <f t="shared" si="67"/>
        <v>250</v>
      </c>
      <c r="Q180" s="43">
        <f t="shared" si="71"/>
        <v>5712</v>
      </c>
      <c r="R180" s="19"/>
      <c r="S180" s="19"/>
      <c r="T180" s="43">
        <f>SUM($E180:E180)</f>
        <v>8</v>
      </c>
      <c r="U180" s="43">
        <f>SUM($E180:F180)</f>
        <v>14</v>
      </c>
      <c r="V180" s="43">
        <f>SUM($E180:G180)</f>
        <v>38</v>
      </c>
      <c r="W180" s="43">
        <f>SUM($E180:H180)</f>
        <v>178</v>
      </c>
      <c r="X180" s="43">
        <f>SUM($E180:I180)</f>
        <v>628</v>
      </c>
      <c r="Y180" s="43">
        <f>SUM($E180:J180)</f>
        <v>1440</v>
      </c>
      <c r="Z180" s="43">
        <f>SUM($E180:K180)</f>
        <v>2350</v>
      </c>
      <c r="AA180" s="43">
        <f>SUM($E180:L180)</f>
        <v>3424</v>
      </c>
      <c r="AB180" s="43">
        <f>SUM($E180:M180)</f>
        <v>4340</v>
      </c>
      <c r="AC180" s="43">
        <f>SUM($E180:N180)</f>
        <v>5156</v>
      </c>
      <c r="AD180" s="43">
        <f>SUM($E180:O180)</f>
        <v>5462</v>
      </c>
      <c r="AE180" s="43">
        <f>SUM($E180:P180)</f>
        <v>5712</v>
      </c>
      <c r="AG180" s="43">
        <f t="shared" si="54"/>
        <v>3424</v>
      </c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ht="15.2" customHeight="1">
      <c r="A181" s="25">
        <v>2023</v>
      </c>
      <c r="B181" s="32"/>
      <c r="C181" s="30" t="s">
        <v>8</v>
      </c>
      <c r="E181" s="43">
        <f t="shared" si="67"/>
        <v>164</v>
      </c>
      <c r="F181" s="43">
        <f t="shared" si="67"/>
        <v>156</v>
      </c>
      <c r="G181" s="43">
        <f t="shared" si="67"/>
        <v>278</v>
      </c>
      <c r="H181" s="43">
        <f t="shared" si="67"/>
        <v>608</v>
      </c>
      <c r="I181" s="43">
        <f t="shared" si="67"/>
        <v>1206</v>
      </c>
      <c r="J181" s="43">
        <f t="shared" si="67"/>
        <v>1618</v>
      </c>
      <c r="K181" s="43">
        <f t="shared" si="67"/>
        <v>1776</v>
      </c>
      <c r="L181" s="43">
        <f t="shared" si="67"/>
        <v>1718</v>
      </c>
      <c r="M181" s="43">
        <f t="shared" si="67"/>
        <v>1724</v>
      </c>
      <c r="N181" s="43">
        <f t="shared" si="67"/>
        <v>1540</v>
      </c>
      <c r="O181" s="43">
        <f t="shared" si="67"/>
        <v>512</v>
      </c>
      <c r="P181" s="43">
        <f t="shared" si="67"/>
        <v>400</v>
      </c>
      <c r="Q181" s="43">
        <f t="shared" ref="Q181:Q182" si="72">SUM(E181:P181)</f>
        <v>11700</v>
      </c>
      <c r="R181" s="19"/>
      <c r="S181" s="19"/>
      <c r="T181" s="43">
        <f>SUM($E181:E181)</f>
        <v>164</v>
      </c>
      <c r="U181" s="43">
        <f>SUM($E181:F181)</f>
        <v>320</v>
      </c>
      <c r="V181" s="43">
        <f>SUM($E181:G181)</f>
        <v>598</v>
      </c>
      <c r="W181" s="43">
        <f>SUM($E181:H181)</f>
        <v>1206</v>
      </c>
      <c r="X181" s="43">
        <f>SUM($E181:I181)</f>
        <v>2412</v>
      </c>
      <c r="Y181" s="43">
        <f>SUM($E181:J181)</f>
        <v>4030</v>
      </c>
      <c r="Z181" s="43">
        <f>SUM($E181:K181)</f>
        <v>5806</v>
      </c>
      <c r="AA181" s="43">
        <f>SUM($E181:L181)</f>
        <v>7524</v>
      </c>
      <c r="AB181" s="43">
        <f>SUM($E181:M181)</f>
        <v>9248</v>
      </c>
      <c r="AC181" s="43">
        <f>SUM($E181:N181)</f>
        <v>10788</v>
      </c>
      <c r="AD181" s="43">
        <f>SUM($E181:O181)</f>
        <v>11300</v>
      </c>
      <c r="AE181" s="43">
        <f>SUM($E181:P181)</f>
        <v>11700</v>
      </c>
      <c r="AG181" s="43">
        <f t="shared" si="54"/>
        <v>7524</v>
      </c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ht="15.2" customHeight="1">
      <c r="A182" s="25">
        <v>2024</v>
      </c>
      <c r="B182" s="32"/>
      <c r="C182" s="30" t="s">
        <v>8</v>
      </c>
      <c r="E182" s="43">
        <f t="shared" si="67"/>
        <v>256</v>
      </c>
      <c r="F182" s="43">
        <f t="shared" si="67"/>
        <v>268</v>
      </c>
      <c r="G182" s="43">
        <f t="shared" si="67"/>
        <v>510</v>
      </c>
      <c r="H182" s="43">
        <f t="shared" si="67"/>
        <v>844</v>
      </c>
      <c r="I182" s="43">
        <f t="shared" si="67"/>
        <v>1518</v>
      </c>
      <c r="J182" s="43">
        <f t="shared" si="67"/>
        <v>1970</v>
      </c>
      <c r="K182" s="43">
        <f t="shared" si="67"/>
        <v>2016</v>
      </c>
      <c r="L182" s="43">
        <f t="shared" si="67"/>
        <v>1820</v>
      </c>
      <c r="M182" s="43">
        <f t="shared" si="67"/>
        <v>1906</v>
      </c>
      <c r="N182" s="43">
        <f t="shared" si="67"/>
        <v>1736</v>
      </c>
      <c r="O182" s="43">
        <f t="shared" si="67"/>
        <v>738</v>
      </c>
      <c r="P182" s="43">
        <f t="shared" si="67"/>
        <v>470</v>
      </c>
      <c r="Q182" s="43">
        <f t="shared" si="72"/>
        <v>14052</v>
      </c>
      <c r="R182" s="19"/>
      <c r="S182" s="19"/>
      <c r="T182" s="43">
        <f>SUM($E182:E182)</f>
        <v>256</v>
      </c>
      <c r="U182" s="43">
        <f>SUM($E182:F182)</f>
        <v>524</v>
      </c>
      <c r="V182" s="43">
        <f>SUM($E182:G182)</f>
        <v>1034</v>
      </c>
      <c r="W182" s="43">
        <f>SUM($E182:H182)</f>
        <v>1878</v>
      </c>
      <c r="X182" s="43">
        <f>SUM($E182:I182)</f>
        <v>3396</v>
      </c>
      <c r="Y182" s="43">
        <f>SUM($E182:J182)</f>
        <v>5366</v>
      </c>
      <c r="Z182" s="43">
        <f>SUM($E182:K182)</f>
        <v>7382</v>
      </c>
      <c r="AA182" s="43">
        <f>SUM($E182:L182)</f>
        <v>9202</v>
      </c>
      <c r="AB182" s="43">
        <f>SUM($E182:M182)</f>
        <v>11108</v>
      </c>
      <c r="AC182" s="43">
        <f>SUM($E182:N182)</f>
        <v>12844</v>
      </c>
      <c r="AD182" s="43">
        <f>SUM($E182:O182)</f>
        <v>13582</v>
      </c>
      <c r="AE182" s="43">
        <f>SUM($E182:P182)</f>
        <v>14052</v>
      </c>
      <c r="AG182" s="43">
        <f t="shared" si="54"/>
        <v>9202</v>
      </c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ht="15.2" customHeight="1">
      <c r="A183" s="25">
        <v>2025</v>
      </c>
      <c r="B183" s="32"/>
      <c r="C183" s="30" t="s">
        <v>8</v>
      </c>
      <c r="E183" s="43">
        <f t="shared" si="67"/>
        <v>404</v>
      </c>
      <c r="F183" s="43">
        <f t="shared" si="67"/>
        <v>336</v>
      </c>
      <c r="G183" s="43">
        <f t="shared" si="67"/>
        <v>508</v>
      </c>
      <c r="H183" s="43">
        <f t="shared" si="67"/>
        <v>814</v>
      </c>
      <c r="I183" s="43">
        <f t="shared" si="67"/>
        <v>1450</v>
      </c>
      <c r="J183" s="43">
        <f t="shared" si="67"/>
        <v>1690</v>
      </c>
      <c r="K183" s="43">
        <f t="shared" si="67"/>
        <v>1702</v>
      </c>
      <c r="L183" s="43">
        <f t="shared" si="67"/>
        <v>1618</v>
      </c>
      <c r="M183" s="43">
        <f t="shared" si="67"/>
        <v>1824</v>
      </c>
      <c r="N183" s="43">
        <f t="shared" si="67"/>
        <v>1640</v>
      </c>
      <c r="O183" s="43">
        <f t="shared" si="67"/>
        <v>712</v>
      </c>
      <c r="P183" s="43">
        <f t="shared" si="67"/>
        <v>534</v>
      </c>
      <c r="Q183" s="43">
        <f t="shared" ref="Q183" si="73">SUM(E183:P183)</f>
        <v>13232</v>
      </c>
      <c r="R183" s="19"/>
      <c r="S183" s="19"/>
      <c r="T183" s="43">
        <f>SUM($E183:E183)</f>
        <v>404</v>
      </c>
      <c r="U183" s="43">
        <f>SUM($E183:F183)</f>
        <v>740</v>
      </c>
      <c r="V183" s="43">
        <f>SUM($E183:G183)</f>
        <v>1248</v>
      </c>
      <c r="W183" s="43">
        <f>SUM($E183:H183)</f>
        <v>2062</v>
      </c>
      <c r="X183" s="43">
        <f>SUM($E183:I183)</f>
        <v>3512</v>
      </c>
      <c r="Y183" s="43">
        <f>SUM($E183:J183)</f>
        <v>5202</v>
      </c>
      <c r="Z183" s="43">
        <f>SUM($E183:K183)</f>
        <v>6904</v>
      </c>
      <c r="AA183" s="43">
        <f>SUM($E183:L183)</f>
        <v>8522</v>
      </c>
      <c r="AB183" s="43">
        <f>SUM($E183:M183)</f>
        <v>10346</v>
      </c>
      <c r="AC183" s="43">
        <f>SUM($E183:N183)</f>
        <v>11986</v>
      </c>
      <c r="AD183" s="43">
        <f>SUM($E183:O183)</f>
        <v>12698</v>
      </c>
      <c r="AE183" s="43">
        <f>SUM($E183:P183)</f>
        <v>13232</v>
      </c>
      <c r="AG183" s="43">
        <f t="shared" si="54"/>
        <v>8522</v>
      </c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 ht="15.2" customHeight="1">
      <c r="A184" s="25">
        <v>2026</v>
      </c>
      <c r="B184" s="32"/>
      <c r="C184" s="30" t="s">
        <v>8</v>
      </c>
      <c r="E184" s="43">
        <f t="shared" si="67"/>
        <v>310</v>
      </c>
      <c r="F184" s="43">
        <f t="shared" si="67"/>
        <v>372</v>
      </c>
      <c r="G184" s="43">
        <f t="shared" si="67"/>
        <v>566</v>
      </c>
      <c r="H184" s="43">
        <f t="shared" si="67"/>
        <v>882</v>
      </c>
      <c r="I184" s="43">
        <f t="shared" si="67"/>
        <v>1428</v>
      </c>
      <c r="J184" s="43">
        <f t="shared" si="67"/>
        <v>1796</v>
      </c>
      <c r="K184" s="43">
        <f t="shared" si="67"/>
        <v>1732</v>
      </c>
      <c r="L184" s="43">
        <f t="shared" si="67"/>
        <v>1749</v>
      </c>
      <c r="M184" s="43">
        <f t="shared" si="67"/>
        <v>0</v>
      </c>
      <c r="N184" s="43">
        <f t="shared" si="67"/>
        <v>0</v>
      </c>
      <c r="O184" s="43">
        <f t="shared" si="67"/>
        <v>0</v>
      </c>
      <c r="P184" s="43">
        <f t="shared" si="67"/>
        <v>0</v>
      </c>
      <c r="Q184" s="43">
        <f t="shared" ref="Q184" si="74">SUM(E184:P184)</f>
        <v>8835</v>
      </c>
      <c r="R184" s="19"/>
      <c r="S184" s="19"/>
      <c r="T184" s="43">
        <f>SUM($E184:E184)</f>
        <v>310</v>
      </c>
      <c r="U184" s="43">
        <f>SUM($E184:F184)</f>
        <v>682</v>
      </c>
      <c r="V184" s="43">
        <f>SUM($E184:G184)</f>
        <v>1248</v>
      </c>
      <c r="W184" s="43">
        <f>SUM($E184:H184)</f>
        <v>2130</v>
      </c>
      <c r="X184" s="43">
        <f>SUM($E184:I184)</f>
        <v>3558</v>
      </c>
      <c r="Y184" s="43">
        <f>SUM($E184:J184)</f>
        <v>5354</v>
      </c>
      <c r="Z184" s="43">
        <f>SUM($E184:K184)</f>
        <v>7086</v>
      </c>
      <c r="AA184" s="43">
        <f>SUM($E184:L184)</f>
        <v>8835</v>
      </c>
      <c r="AB184" s="43">
        <f>SUM($E184:M184)</f>
        <v>8835</v>
      </c>
      <c r="AC184" s="43">
        <f>SUM($E184:N184)</f>
        <v>8835</v>
      </c>
      <c r="AD184" s="43">
        <f>SUM($E184:O184)</f>
        <v>8835</v>
      </c>
      <c r="AE184" s="43">
        <f>SUM($E184:P184)</f>
        <v>8835</v>
      </c>
      <c r="AG184" s="43">
        <f t="shared" si="54"/>
        <v>8835</v>
      </c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7">
    <tabColor indexed="53"/>
  </sheetPr>
  <dimension ref="A1:AG184"/>
  <sheetViews>
    <sheetView topLeftCell="A94" zoomScaleNormal="100" workbookViewId="0">
      <selection activeCell="L114" sqref="L114"/>
    </sheetView>
  </sheetViews>
  <sheetFormatPr defaultColWidth="6.44140625" defaultRowHeight="15.2" customHeight="1"/>
  <cols>
    <col min="1" max="1" width="7.5546875" style="3" bestFit="1" customWidth="1"/>
    <col min="2" max="2" width="10" style="3" hidden="1" customWidth="1"/>
    <col min="3" max="3" width="29.44140625" style="3" bestFit="1" customWidth="1"/>
    <col min="4" max="4" width="0.88671875" style="3" customWidth="1"/>
    <col min="5" max="5" width="9.5546875" style="7" customWidth="1"/>
    <col min="6" max="17" width="9.5546875" style="3" customWidth="1"/>
    <col min="18" max="19" width="1.44140625" style="3" customWidth="1"/>
    <col min="20" max="20" width="9.5546875" style="7" customWidth="1"/>
    <col min="21" max="31" width="9.5546875" style="3" customWidth="1"/>
    <col min="32" max="32" width="6.44140625" style="162"/>
    <col min="33" max="33" width="11" style="3" bestFit="1" customWidth="1"/>
    <col min="34" max="16384" width="6.44140625" style="3"/>
  </cols>
  <sheetData>
    <row r="1" spans="1:33" ht="15.2" customHeight="1">
      <c r="A1" s="1" t="s">
        <v>74</v>
      </c>
      <c r="B1" s="1"/>
      <c r="C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4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3" ht="15.2" customHeight="1">
      <c r="A2" s="1" t="s">
        <v>75</v>
      </c>
      <c r="B2" s="1"/>
      <c r="C2" s="4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3" ht="15.2" customHeight="1">
      <c r="A3" s="1" t="s">
        <v>0</v>
      </c>
      <c r="B3" s="1"/>
      <c r="C3" s="23"/>
    </row>
    <row r="4" spans="1:33" ht="15.2" customHeight="1">
      <c r="A4" s="1" t="s">
        <v>18</v>
      </c>
      <c r="B4" s="1"/>
      <c r="C4" s="4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3" ht="15.2" customHeight="1">
      <c r="A5" s="22"/>
      <c r="B5" s="22"/>
      <c r="C5" s="22"/>
      <c r="E5" s="8"/>
      <c r="T5" s="8"/>
    </row>
    <row r="6" spans="1:33" ht="15.2" customHeight="1">
      <c r="A6" s="22"/>
      <c r="B6" s="22"/>
      <c r="C6" s="22"/>
      <c r="E6" s="4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4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5.2" customHeight="1">
      <c r="C7" s="2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3" ht="15.2" customHeight="1">
      <c r="E8" s="2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T8" s="26" t="s">
        <v>60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G8" s="20" t="str">
        <f>IF(Dashboard!D27="Annual","December",Dashboard!$C$16)</f>
        <v>August</v>
      </c>
    </row>
    <row r="9" spans="1:33" ht="15.2" customHeight="1">
      <c r="A9" s="9" t="s">
        <v>57</v>
      </c>
      <c r="B9" s="9"/>
      <c r="C9" s="10" t="s">
        <v>58</v>
      </c>
      <c r="D9" s="3" t="s">
        <v>33</v>
      </c>
      <c r="E9" s="11" t="s">
        <v>45</v>
      </c>
      <c r="F9" s="11" t="s">
        <v>46</v>
      </c>
      <c r="G9" s="11" t="s">
        <v>47</v>
      </c>
      <c r="H9" s="11" t="s">
        <v>48</v>
      </c>
      <c r="I9" s="11" t="s">
        <v>49</v>
      </c>
      <c r="J9" s="11" t="s">
        <v>50</v>
      </c>
      <c r="K9" s="11" t="s">
        <v>51</v>
      </c>
      <c r="L9" s="11" t="s">
        <v>52</v>
      </c>
      <c r="M9" s="11" t="s">
        <v>53</v>
      </c>
      <c r="N9" s="11" t="s">
        <v>54</v>
      </c>
      <c r="O9" s="11" t="s">
        <v>55</v>
      </c>
      <c r="P9" s="11" t="s">
        <v>56</v>
      </c>
      <c r="Q9" s="12" t="s">
        <v>9</v>
      </c>
      <c r="R9" s="3" t="s">
        <v>33</v>
      </c>
      <c r="S9" s="3" t="s">
        <v>33</v>
      </c>
      <c r="T9" s="11" t="s">
        <v>45</v>
      </c>
      <c r="U9" s="11" t="s">
        <v>46</v>
      </c>
      <c r="V9" s="11" t="s">
        <v>47</v>
      </c>
      <c r="W9" s="11" t="s">
        <v>48</v>
      </c>
      <c r="X9" s="11" t="s">
        <v>49</v>
      </c>
      <c r="Y9" s="11" t="s">
        <v>50</v>
      </c>
      <c r="Z9" s="11" t="s">
        <v>51</v>
      </c>
      <c r="AA9" s="11" t="s">
        <v>52</v>
      </c>
      <c r="AB9" s="11" t="s">
        <v>53</v>
      </c>
      <c r="AC9" s="11" t="s">
        <v>54</v>
      </c>
      <c r="AD9" s="11" t="s">
        <v>55</v>
      </c>
      <c r="AE9" s="11" t="s">
        <v>56</v>
      </c>
      <c r="AG9" s="52" t="s">
        <v>2</v>
      </c>
    </row>
    <row r="10" spans="1:33" s="29" customFormat="1" ht="15.2" customHeight="1">
      <c r="A10" s="13"/>
      <c r="B10" s="14"/>
      <c r="C10" s="14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5"/>
      <c r="S10" s="15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3"/>
    </row>
    <row r="11" spans="1:33" s="17" customFormat="1" ht="15.2" customHeight="1">
      <c r="A11" s="25">
        <v>2006</v>
      </c>
      <c r="B11" s="30" t="s">
        <v>62</v>
      </c>
      <c r="C11" s="30" t="s">
        <v>6</v>
      </c>
      <c r="E11" s="43">
        <v>13128</v>
      </c>
      <c r="F11" s="43">
        <v>12037</v>
      </c>
      <c r="G11" s="43">
        <v>14169</v>
      </c>
      <c r="H11" s="43">
        <v>14432</v>
      </c>
      <c r="I11" s="43">
        <v>16100</v>
      </c>
      <c r="J11" s="43">
        <v>16555</v>
      </c>
      <c r="K11" s="43">
        <v>19773</v>
      </c>
      <c r="L11" s="43">
        <v>21386</v>
      </c>
      <c r="M11" s="43">
        <v>17562</v>
      </c>
      <c r="N11" s="43">
        <v>17752</v>
      </c>
      <c r="O11" s="43">
        <v>17257</v>
      </c>
      <c r="P11" s="43">
        <v>17087</v>
      </c>
      <c r="Q11" s="43">
        <f>SUM(E11:P11)</f>
        <v>197238</v>
      </c>
      <c r="R11" s="27"/>
      <c r="S11" s="27"/>
      <c r="T11" s="18">
        <f>SUM($E11:E11)</f>
        <v>13128</v>
      </c>
      <c r="U11" s="18">
        <f>SUM($E11:F11)</f>
        <v>25165</v>
      </c>
      <c r="V11" s="18">
        <f>SUM($E11:G11)</f>
        <v>39334</v>
      </c>
      <c r="W11" s="18">
        <f>SUM($E11:H11)</f>
        <v>53766</v>
      </c>
      <c r="X11" s="18">
        <f>SUM($E11:I11)</f>
        <v>69866</v>
      </c>
      <c r="Y11" s="18">
        <f>SUM($E11:J11)</f>
        <v>86421</v>
      </c>
      <c r="Z11" s="18">
        <f>SUM($E11:K11)</f>
        <v>106194</v>
      </c>
      <c r="AA11" s="18">
        <f>SUM($E11:L11)</f>
        <v>127580</v>
      </c>
      <c r="AB11" s="18">
        <f>SUM($E11:M11)</f>
        <v>145142</v>
      </c>
      <c r="AC11" s="18">
        <f>SUM($E11:N11)</f>
        <v>162894</v>
      </c>
      <c r="AD11" s="18">
        <f>SUM($E11:O11)</f>
        <v>180151</v>
      </c>
      <c r="AE11" s="18">
        <f>SUM($E11:P11)</f>
        <v>197238</v>
      </c>
      <c r="AF11" s="164"/>
      <c r="AG11" s="43">
        <f>SUMIF($T$9:$AE$9,$AG$8,$T11:$AE11)</f>
        <v>127580</v>
      </c>
    </row>
    <row r="12" spans="1:33" s="17" customFormat="1" ht="15.2" customHeight="1">
      <c r="A12" s="25">
        <v>2006</v>
      </c>
      <c r="B12" s="30" t="s">
        <v>64</v>
      </c>
      <c r="C12" s="30" t="s">
        <v>7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f>SUM(E12:P12)</f>
        <v>0</v>
      </c>
      <c r="R12" s="28"/>
      <c r="S12" s="28"/>
      <c r="T12" s="18">
        <f>SUM($E12:E12)</f>
        <v>0</v>
      </c>
      <c r="U12" s="18">
        <f>SUM($E12:F12)</f>
        <v>0</v>
      </c>
      <c r="V12" s="18">
        <f>SUM($E12:G12)</f>
        <v>0</v>
      </c>
      <c r="W12" s="18">
        <f>SUM($E12:H12)</f>
        <v>0</v>
      </c>
      <c r="X12" s="18">
        <f>SUM($E12:I12)</f>
        <v>0</v>
      </c>
      <c r="Y12" s="18">
        <f>SUM($E12:J12)</f>
        <v>0</v>
      </c>
      <c r="Z12" s="18">
        <f>SUM($E12:K12)</f>
        <v>0</v>
      </c>
      <c r="AA12" s="18">
        <f>SUM($E12:L12)</f>
        <v>0</v>
      </c>
      <c r="AB12" s="18">
        <f>SUM($E12:M12)</f>
        <v>0</v>
      </c>
      <c r="AC12" s="18">
        <f>SUM($E12:N12)</f>
        <v>0</v>
      </c>
      <c r="AD12" s="18">
        <f>SUM($E12:O12)</f>
        <v>0</v>
      </c>
      <c r="AE12" s="18">
        <f>SUM($E12:P12)</f>
        <v>0</v>
      </c>
      <c r="AF12" s="164"/>
      <c r="AG12" s="43">
        <f t="shared" ref="AG12:AG75" si="0">SUMIF($T$9:$AE$9,$AG$8,$T12:$AE12)</f>
        <v>0</v>
      </c>
    </row>
    <row r="13" spans="1:33" s="17" customFormat="1" ht="15.2" customHeight="1">
      <c r="A13" s="25">
        <v>2006</v>
      </c>
      <c r="B13" s="30" t="s">
        <v>8</v>
      </c>
      <c r="C13" s="30" t="s">
        <v>8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f>SUM(E13:P13)</f>
        <v>0</v>
      </c>
      <c r="R13" s="28"/>
      <c r="S13" s="28"/>
      <c r="T13" s="18">
        <f>SUM($E13:E13)</f>
        <v>0</v>
      </c>
      <c r="U13" s="18">
        <f>SUM($E13:F13)</f>
        <v>0</v>
      </c>
      <c r="V13" s="18">
        <f>SUM($E13:G13)</f>
        <v>0</v>
      </c>
      <c r="W13" s="18">
        <f>SUM($E13:H13)</f>
        <v>0</v>
      </c>
      <c r="X13" s="18">
        <f>SUM($E13:I13)</f>
        <v>0</v>
      </c>
      <c r="Y13" s="18">
        <f>SUM($E13:J13)</f>
        <v>0</v>
      </c>
      <c r="Z13" s="18">
        <f>SUM($E13:K13)</f>
        <v>0</v>
      </c>
      <c r="AA13" s="18">
        <f>SUM($E13:L13)</f>
        <v>0</v>
      </c>
      <c r="AB13" s="18">
        <f>SUM($E13:M13)</f>
        <v>0</v>
      </c>
      <c r="AC13" s="18">
        <f>SUM($E13:N13)</f>
        <v>0</v>
      </c>
      <c r="AD13" s="18">
        <f>SUM($E13:O13)</f>
        <v>0</v>
      </c>
      <c r="AE13" s="18">
        <f>SUM($E13:P13)</f>
        <v>0</v>
      </c>
      <c r="AF13" s="164"/>
      <c r="AG13" s="43">
        <f t="shared" si="0"/>
        <v>0</v>
      </c>
    </row>
    <row r="14" spans="1:33" s="17" customFormat="1" ht="15.2" customHeight="1">
      <c r="A14" s="25">
        <v>2006</v>
      </c>
      <c r="B14" s="30" t="s">
        <v>61</v>
      </c>
      <c r="C14" s="31" t="s">
        <v>9</v>
      </c>
      <c r="E14" s="43">
        <f t="shared" ref="E14:Q14" si="1">SUM(E11:E13)</f>
        <v>13128</v>
      </c>
      <c r="F14" s="43">
        <f t="shared" si="1"/>
        <v>12037</v>
      </c>
      <c r="G14" s="43">
        <f t="shared" si="1"/>
        <v>14169</v>
      </c>
      <c r="H14" s="43">
        <f t="shared" si="1"/>
        <v>14432</v>
      </c>
      <c r="I14" s="43">
        <f t="shared" si="1"/>
        <v>16100</v>
      </c>
      <c r="J14" s="43">
        <f t="shared" si="1"/>
        <v>16555</v>
      </c>
      <c r="K14" s="43">
        <f t="shared" si="1"/>
        <v>19773</v>
      </c>
      <c r="L14" s="43">
        <f t="shared" si="1"/>
        <v>21386</v>
      </c>
      <c r="M14" s="43">
        <f t="shared" si="1"/>
        <v>17562</v>
      </c>
      <c r="N14" s="43">
        <f t="shared" si="1"/>
        <v>17752</v>
      </c>
      <c r="O14" s="43">
        <f t="shared" si="1"/>
        <v>17257</v>
      </c>
      <c r="P14" s="43">
        <f t="shared" si="1"/>
        <v>17087</v>
      </c>
      <c r="Q14" s="43">
        <f t="shared" si="1"/>
        <v>197238</v>
      </c>
      <c r="R14" s="28"/>
      <c r="S14" s="28"/>
      <c r="T14" s="18">
        <f t="shared" ref="T14:AE14" si="2">SUM(T11:T13)</f>
        <v>13128</v>
      </c>
      <c r="U14" s="18">
        <f t="shared" si="2"/>
        <v>25165</v>
      </c>
      <c r="V14" s="18">
        <f t="shared" si="2"/>
        <v>39334</v>
      </c>
      <c r="W14" s="18">
        <f t="shared" si="2"/>
        <v>53766</v>
      </c>
      <c r="X14" s="18">
        <f t="shared" si="2"/>
        <v>69866</v>
      </c>
      <c r="Y14" s="18">
        <f t="shared" si="2"/>
        <v>86421</v>
      </c>
      <c r="Z14" s="18">
        <f t="shared" si="2"/>
        <v>106194</v>
      </c>
      <c r="AA14" s="18">
        <f t="shared" si="2"/>
        <v>127580</v>
      </c>
      <c r="AB14" s="18">
        <f t="shared" si="2"/>
        <v>145142</v>
      </c>
      <c r="AC14" s="18">
        <f t="shared" si="2"/>
        <v>162894</v>
      </c>
      <c r="AD14" s="18">
        <f t="shared" si="2"/>
        <v>180151</v>
      </c>
      <c r="AE14" s="18">
        <f t="shared" si="2"/>
        <v>197238</v>
      </c>
      <c r="AF14" s="164"/>
      <c r="AG14" s="43">
        <f t="shared" si="0"/>
        <v>127580</v>
      </c>
    </row>
    <row r="15" spans="1:33" s="29" customFormat="1" ht="15.2" customHeight="1">
      <c r="A15" s="13"/>
      <c r="B15" s="14"/>
      <c r="C15" s="14"/>
      <c r="D15" s="1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15"/>
      <c r="S15" s="15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3"/>
      <c r="AG15" s="43">
        <f t="shared" si="0"/>
        <v>0</v>
      </c>
    </row>
    <row r="16" spans="1:33" s="17" customFormat="1" ht="15.2" customHeight="1">
      <c r="A16" s="25">
        <v>2007</v>
      </c>
      <c r="B16" s="30" t="s">
        <v>62</v>
      </c>
      <c r="C16" s="30" t="s">
        <v>6</v>
      </c>
      <c r="E16" s="43">
        <v>17152</v>
      </c>
      <c r="F16" s="43">
        <v>14065</v>
      </c>
      <c r="G16" s="43">
        <v>16410</v>
      </c>
      <c r="H16" s="43">
        <v>17322</v>
      </c>
      <c r="I16" s="43">
        <v>20776</v>
      </c>
      <c r="J16" s="43">
        <v>21574</v>
      </c>
      <c r="K16" s="43">
        <v>25362</v>
      </c>
      <c r="L16" s="43">
        <v>29371</v>
      </c>
      <c r="M16" s="43">
        <v>24017</v>
      </c>
      <c r="N16" s="43">
        <v>26843</v>
      </c>
      <c r="O16" s="43">
        <v>25706</v>
      </c>
      <c r="P16" s="43">
        <v>21575</v>
      </c>
      <c r="Q16" s="43">
        <f>SUM(E16:P16)</f>
        <v>260173</v>
      </c>
      <c r="R16" s="27"/>
      <c r="S16" s="27"/>
      <c r="T16" s="18">
        <f>SUM($E16:E16)</f>
        <v>17152</v>
      </c>
      <c r="U16" s="18">
        <f>SUM($E16:F16)</f>
        <v>31217</v>
      </c>
      <c r="V16" s="18">
        <f>SUM($E16:G16)</f>
        <v>47627</v>
      </c>
      <c r="W16" s="18">
        <f>SUM($E16:H16)</f>
        <v>64949</v>
      </c>
      <c r="X16" s="18">
        <f>SUM($E16:I16)</f>
        <v>85725</v>
      </c>
      <c r="Y16" s="18">
        <f>SUM($E16:J16)</f>
        <v>107299</v>
      </c>
      <c r="Z16" s="18">
        <f>SUM($E16:K16)</f>
        <v>132661</v>
      </c>
      <c r="AA16" s="18">
        <f>SUM($E16:L16)</f>
        <v>162032</v>
      </c>
      <c r="AB16" s="18">
        <f>SUM($E16:M16)</f>
        <v>186049</v>
      </c>
      <c r="AC16" s="18">
        <f>SUM($E16:N16)</f>
        <v>212892</v>
      </c>
      <c r="AD16" s="18">
        <f>SUM($E16:O16)</f>
        <v>238598</v>
      </c>
      <c r="AE16" s="18">
        <f>SUM($E16:P16)</f>
        <v>260173</v>
      </c>
      <c r="AF16" s="164"/>
      <c r="AG16" s="43">
        <f t="shared" si="0"/>
        <v>162032</v>
      </c>
    </row>
    <row r="17" spans="1:33" s="17" customFormat="1" ht="15.2" customHeight="1">
      <c r="A17" s="25">
        <v>2007</v>
      </c>
      <c r="B17" s="30" t="s">
        <v>64</v>
      </c>
      <c r="C17" s="30" t="s">
        <v>7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f>SUM(E17:P17)</f>
        <v>0</v>
      </c>
      <c r="R17" s="28"/>
      <c r="S17" s="28"/>
      <c r="T17" s="18">
        <f>SUM($E17:E17)</f>
        <v>0</v>
      </c>
      <c r="U17" s="18">
        <f>SUM($E17:F17)</f>
        <v>0</v>
      </c>
      <c r="V17" s="18">
        <f>SUM($E17:G17)</f>
        <v>0</v>
      </c>
      <c r="W17" s="18">
        <f>SUM($E17:H17)</f>
        <v>0</v>
      </c>
      <c r="X17" s="18">
        <f>SUM($E17:I17)</f>
        <v>0</v>
      </c>
      <c r="Y17" s="18">
        <f>SUM($E17:J17)</f>
        <v>0</v>
      </c>
      <c r="Z17" s="18">
        <f>SUM($E17:K17)</f>
        <v>0</v>
      </c>
      <c r="AA17" s="18">
        <f>SUM($E17:L17)</f>
        <v>0</v>
      </c>
      <c r="AB17" s="18">
        <f>SUM($E17:M17)</f>
        <v>0</v>
      </c>
      <c r="AC17" s="18">
        <f>SUM($E17:N17)</f>
        <v>0</v>
      </c>
      <c r="AD17" s="18">
        <f>SUM($E17:O17)</f>
        <v>0</v>
      </c>
      <c r="AE17" s="18">
        <f>SUM($E17:P17)</f>
        <v>0</v>
      </c>
      <c r="AF17" s="164"/>
      <c r="AG17" s="43">
        <f t="shared" si="0"/>
        <v>0</v>
      </c>
    </row>
    <row r="18" spans="1:33" s="17" customFormat="1" ht="15.2" customHeight="1">
      <c r="A18" s="25">
        <v>2007</v>
      </c>
      <c r="B18" s="30" t="s">
        <v>8</v>
      </c>
      <c r="C18" s="30" t="s">
        <v>8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f>SUM(E18:P18)</f>
        <v>0</v>
      </c>
      <c r="R18" s="28"/>
      <c r="S18" s="28"/>
      <c r="T18" s="18">
        <f>SUM($E18:E18)</f>
        <v>0</v>
      </c>
      <c r="U18" s="18">
        <f>SUM($E18:F18)</f>
        <v>0</v>
      </c>
      <c r="V18" s="18">
        <f>SUM($E18:G18)</f>
        <v>0</v>
      </c>
      <c r="W18" s="18">
        <f>SUM($E18:H18)</f>
        <v>0</v>
      </c>
      <c r="X18" s="18">
        <f>SUM($E18:I18)</f>
        <v>0</v>
      </c>
      <c r="Y18" s="18">
        <f>SUM($E18:J18)</f>
        <v>0</v>
      </c>
      <c r="Z18" s="18">
        <f>SUM($E18:K18)</f>
        <v>0</v>
      </c>
      <c r="AA18" s="18">
        <f>SUM($E18:L18)</f>
        <v>0</v>
      </c>
      <c r="AB18" s="18">
        <f>SUM($E18:M18)</f>
        <v>0</v>
      </c>
      <c r="AC18" s="18">
        <f>SUM($E18:N18)</f>
        <v>0</v>
      </c>
      <c r="AD18" s="18">
        <f>SUM($E18:O18)</f>
        <v>0</v>
      </c>
      <c r="AE18" s="18">
        <f>SUM($E18:P18)</f>
        <v>0</v>
      </c>
      <c r="AF18" s="164"/>
      <c r="AG18" s="43">
        <f t="shared" si="0"/>
        <v>0</v>
      </c>
    </row>
    <row r="19" spans="1:33" s="17" customFormat="1" ht="15.2" customHeight="1">
      <c r="A19" s="25">
        <v>2007</v>
      </c>
      <c r="B19" s="30" t="s">
        <v>61</v>
      </c>
      <c r="C19" s="31" t="s">
        <v>9</v>
      </c>
      <c r="E19" s="43">
        <f t="shared" ref="E19:Q19" si="3">SUM(E16:E18)</f>
        <v>17152</v>
      </c>
      <c r="F19" s="43">
        <f t="shared" si="3"/>
        <v>14065</v>
      </c>
      <c r="G19" s="43">
        <f t="shared" si="3"/>
        <v>16410</v>
      </c>
      <c r="H19" s="43">
        <f t="shared" si="3"/>
        <v>17322</v>
      </c>
      <c r="I19" s="43">
        <f t="shared" si="3"/>
        <v>20776</v>
      </c>
      <c r="J19" s="43">
        <f t="shared" si="3"/>
        <v>21574</v>
      </c>
      <c r="K19" s="43">
        <f t="shared" si="3"/>
        <v>25362</v>
      </c>
      <c r="L19" s="43">
        <f t="shared" si="3"/>
        <v>29371</v>
      </c>
      <c r="M19" s="43">
        <f t="shared" si="3"/>
        <v>24017</v>
      </c>
      <c r="N19" s="43">
        <f t="shared" si="3"/>
        <v>26843</v>
      </c>
      <c r="O19" s="43">
        <f t="shared" si="3"/>
        <v>25706</v>
      </c>
      <c r="P19" s="43">
        <f t="shared" si="3"/>
        <v>21575</v>
      </c>
      <c r="Q19" s="43">
        <f t="shared" si="3"/>
        <v>260173</v>
      </c>
      <c r="R19" s="28"/>
      <c r="S19" s="28"/>
      <c r="T19" s="18">
        <f t="shared" ref="T19:AE19" si="4">SUM(T16:T18)</f>
        <v>17152</v>
      </c>
      <c r="U19" s="18">
        <f t="shared" si="4"/>
        <v>31217</v>
      </c>
      <c r="V19" s="18">
        <f t="shared" si="4"/>
        <v>47627</v>
      </c>
      <c r="W19" s="18">
        <f t="shared" si="4"/>
        <v>64949</v>
      </c>
      <c r="X19" s="18">
        <f t="shared" si="4"/>
        <v>85725</v>
      </c>
      <c r="Y19" s="18">
        <f t="shared" si="4"/>
        <v>107299</v>
      </c>
      <c r="Z19" s="18">
        <f t="shared" si="4"/>
        <v>132661</v>
      </c>
      <c r="AA19" s="18">
        <f t="shared" si="4"/>
        <v>162032</v>
      </c>
      <c r="AB19" s="18">
        <f t="shared" si="4"/>
        <v>186049</v>
      </c>
      <c r="AC19" s="18">
        <f t="shared" si="4"/>
        <v>212892</v>
      </c>
      <c r="AD19" s="18">
        <f t="shared" si="4"/>
        <v>238598</v>
      </c>
      <c r="AE19" s="18">
        <f t="shared" si="4"/>
        <v>260173</v>
      </c>
      <c r="AF19" s="164"/>
      <c r="AG19" s="43">
        <f t="shared" si="0"/>
        <v>162032</v>
      </c>
    </row>
    <row r="20" spans="1:33" s="29" customFormat="1" ht="15.2" customHeight="1">
      <c r="A20" s="13"/>
      <c r="B20" s="14"/>
      <c r="C20" s="14"/>
      <c r="D20" s="1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15"/>
      <c r="S20" s="15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3"/>
      <c r="AG20" s="43">
        <f t="shared" si="0"/>
        <v>0</v>
      </c>
    </row>
    <row r="21" spans="1:33" s="17" customFormat="1" ht="15.2" customHeight="1">
      <c r="A21" s="25">
        <v>2008</v>
      </c>
      <c r="B21" s="30" t="s">
        <v>62</v>
      </c>
      <c r="C21" s="30" t="s">
        <v>6</v>
      </c>
      <c r="E21" s="43">
        <v>20274</v>
      </c>
      <c r="F21" s="43">
        <v>18952</v>
      </c>
      <c r="G21" s="43">
        <v>20607</v>
      </c>
      <c r="H21" s="43">
        <v>22298</v>
      </c>
      <c r="I21" s="43">
        <v>25165</v>
      </c>
      <c r="J21" s="43">
        <v>25474</v>
      </c>
      <c r="K21" s="43">
        <v>29576</v>
      </c>
      <c r="L21" s="43">
        <v>33325</v>
      </c>
      <c r="M21" s="43">
        <v>28515</v>
      </c>
      <c r="N21" s="43">
        <v>28490</v>
      </c>
      <c r="O21" s="43">
        <v>23633</v>
      </c>
      <c r="P21" s="43">
        <v>21155</v>
      </c>
      <c r="Q21" s="43">
        <f>SUM(E21:P21)</f>
        <v>297464</v>
      </c>
      <c r="R21" s="27"/>
      <c r="S21" s="27"/>
      <c r="T21" s="18">
        <f>SUM($E21:E21)</f>
        <v>20274</v>
      </c>
      <c r="U21" s="18">
        <f>SUM($E21:F21)</f>
        <v>39226</v>
      </c>
      <c r="V21" s="18">
        <f>SUM($E21:G21)</f>
        <v>59833</v>
      </c>
      <c r="W21" s="18">
        <f>SUM($E21:H21)</f>
        <v>82131</v>
      </c>
      <c r="X21" s="18">
        <f>SUM($E21:I21)</f>
        <v>107296</v>
      </c>
      <c r="Y21" s="18">
        <f>SUM($E21:J21)</f>
        <v>132770</v>
      </c>
      <c r="Z21" s="18">
        <f>SUM($E21:K21)</f>
        <v>162346</v>
      </c>
      <c r="AA21" s="18">
        <f>SUM($E21:L21)</f>
        <v>195671</v>
      </c>
      <c r="AB21" s="18">
        <f>SUM($E21:M21)</f>
        <v>224186</v>
      </c>
      <c r="AC21" s="18">
        <f>SUM($E21:N21)</f>
        <v>252676</v>
      </c>
      <c r="AD21" s="18">
        <f>SUM($E21:O21)</f>
        <v>276309</v>
      </c>
      <c r="AE21" s="18">
        <f>SUM($E21:P21)</f>
        <v>297464</v>
      </c>
      <c r="AF21" s="164"/>
      <c r="AG21" s="43">
        <f t="shared" si="0"/>
        <v>195671</v>
      </c>
    </row>
    <row r="22" spans="1:33" s="17" customFormat="1" ht="15.2" customHeight="1">
      <c r="A22" s="25">
        <v>2008</v>
      </c>
      <c r="B22" s="30" t="s">
        <v>64</v>
      </c>
      <c r="C22" s="30" t="s">
        <v>7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f>SUM(E22:P22)</f>
        <v>0</v>
      </c>
      <c r="R22" s="28"/>
      <c r="S22" s="28"/>
      <c r="T22" s="18">
        <f>SUM($E22:E22)</f>
        <v>0</v>
      </c>
      <c r="U22" s="18">
        <f>SUM($E22:F22)</f>
        <v>0</v>
      </c>
      <c r="V22" s="18">
        <f>SUM($E22:G22)</f>
        <v>0</v>
      </c>
      <c r="W22" s="18">
        <f>SUM($E22:H22)</f>
        <v>0</v>
      </c>
      <c r="X22" s="18">
        <f>SUM($E22:I22)</f>
        <v>0</v>
      </c>
      <c r="Y22" s="18">
        <f>SUM($E22:J22)</f>
        <v>0</v>
      </c>
      <c r="Z22" s="18">
        <f>SUM($E22:K22)</f>
        <v>0</v>
      </c>
      <c r="AA22" s="18">
        <f>SUM($E22:L22)</f>
        <v>0</v>
      </c>
      <c r="AB22" s="18">
        <f>SUM($E22:M22)</f>
        <v>0</v>
      </c>
      <c r="AC22" s="18">
        <f>SUM($E22:N22)</f>
        <v>0</v>
      </c>
      <c r="AD22" s="18">
        <f>SUM($E22:O22)</f>
        <v>0</v>
      </c>
      <c r="AE22" s="18">
        <f>SUM($E22:P22)</f>
        <v>0</v>
      </c>
      <c r="AF22" s="164"/>
      <c r="AG22" s="43">
        <f t="shared" si="0"/>
        <v>0</v>
      </c>
    </row>
    <row r="23" spans="1:33" s="17" customFormat="1" ht="15.2" customHeight="1">
      <c r="A23" s="25">
        <v>2008</v>
      </c>
      <c r="B23" s="30" t="s">
        <v>8</v>
      </c>
      <c r="C23" s="30" t="s">
        <v>8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f>SUM(E23:P23)</f>
        <v>0</v>
      </c>
      <c r="R23" s="28"/>
      <c r="S23" s="28"/>
      <c r="T23" s="18">
        <f>SUM($E23:E23)</f>
        <v>0</v>
      </c>
      <c r="U23" s="18">
        <f>SUM($E23:F23)</f>
        <v>0</v>
      </c>
      <c r="V23" s="18">
        <f>SUM($E23:G23)</f>
        <v>0</v>
      </c>
      <c r="W23" s="18">
        <f>SUM($E23:H23)</f>
        <v>0</v>
      </c>
      <c r="X23" s="18">
        <f>SUM($E23:I23)</f>
        <v>0</v>
      </c>
      <c r="Y23" s="18">
        <f>SUM($E23:J23)</f>
        <v>0</v>
      </c>
      <c r="Z23" s="18">
        <f>SUM($E23:K23)</f>
        <v>0</v>
      </c>
      <c r="AA23" s="18">
        <f>SUM($E23:L23)</f>
        <v>0</v>
      </c>
      <c r="AB23" s="18">
        <f>SUM($E23:M23)</f>
        <v>0</v>
      </c>
      <c r="AC23" s="18">
        <f>SUM($E23:N23)</f>
        <v>0</v>
      </c>
      <c r="AD23" s="18">
        <f>SUM($E23:O23)</f>
        <v>0</v>
      </c>
      <c r="AE23" s="18">
        <f>SUM($E23:P23)</f>
        <v>0</v>
      </c>
      <c r="AF23" s="164"/>
      <c r="AG23" s="43">
        <f t="shared" si="0"/>
        <v>0</v>
      </c>
    </row>
    <row r="24" spans="1:33" s="17" customFormat="1" ht="15.2" customHeight="1">
      <c r="A24" s="25">
        <v>2008</v>
      </c>
      <c r="B24" s="30" t="s">
        <v>61</v>
      </c>
      <c r="C24" s="31" t="s">
        <v>9</v>
      </c>
      <c r="E24" s="43">
        <f t="shared" ref="E24:Q24" si="5">SUM(E21:E23)</f>
        <v>20274</v>
      </c>
      <c r="F24" s="43">
        <f t="shared" si="5"/>
        <v>18952</v>
      </c>
      <c r="G24" s="43">
        <f t="shared" si="5"/>
        <v>20607</v>
      </c>
      <c r="H24" s="43">
        <f t="shared" si="5"/>
        <v>22298</v>
      </c>
      <c r="I24" s="43">
        <f t="shared" si="5"/>
        <v>25165</v>
      </c>
      <c r="J24" s="43">
        <f t="shared" si="5"/>
        <v>25474</v>
      </c>
      <c r="K24" s="43">
        <f t="shared" si="5"/>
        <v>29576</v>
      </c>
      <c r="L24" s="43">
        <f t="shared" si="5"/>
        <v>33325</v>
      </c>
      <c r="M24" s="43">
        <f t="shared" si="5"/>
        <v>28515</v>
      </c>
      <c r="N24" s="43">
        <f t="shared" si="5"/>
        <v>28490</v>
      </c>
      <c r="O24" s="43">
        <f t="shared" si="5"/>
        <v>23633</v>
      </c>
      <c r="P24" s="43">
        <f t="shared" si="5"/>
        <v>21155</v>
      </c>
      <c r="Q24" s="43">
        <f t="shared" si="5"/>
        <v>297464</v>
      </c>
      <c r="R24" s="28"/>
      <c r="S24" s="28"/>
      <c r="T24" s="18">
        <f t="shared" ref="T24:AE24" si="6">SUM(T21:T23)</f>
        <v>20274</v>
      </c>
      <c r="U24" s="18">
        <f t="shared" si="6"/>
        <v>39226</v>
      </c>
      <c r="V24" s="18">
        <f t="shared" si="6"/>
        <v>59833</v>
      </c>
      <c r="W24" s="18">
        <f t="shared" si="6"/>
        <v>82131</v>
      </c>
      <c r="X24" s="18">
        <f t="shared" si="6"/>
        <v>107296</v>
      </c>
      <c r="Y24" s="18">
        <f t="shared" si="6"/>
        <v>132770</v>
      </c>
      <c r="Z24" s="18">
        <f t="shared" si="6"/>
        <v>162346</v>
      </c>
      <c r="AA24" s="18">
        <f t="shared" si="6"/>
        <v>195671</v>
      </c>
      <c r="AB24" s="18">
        <f t="shared" si="6"/>
        <v>224186</v>
      </c>
      <c r="AC24" s="18">
        <f t="shared" si="6"/>
        <v>252676</v>
      </c>
      <c r="AD24" s="18">
        <f t="shared" si="6"/>
        <v>276309</v>
      </c>
      <c r="AE24" s="18">
        <f t="shared" si="6"/>
        <v>297464</v>
      </c>
      <c r="AF24" s="164"/>
      <c r="AG24" s="43">
        <f t="shared" si="0"/>
        <v>195671</v>
      </c>
    </row>
    <row r="25" spans="1:33" s="29" customFormat="1" ht="15.2" customHeight="1">
      <c r="A25" s="13"/>
      <c r="B25" s="14"/>
      <c r="C25" s="14"/>
      <c r="D25" s="1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5"/>
      <c r="S25" s="15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3"/>
      <c r="AG25" s="43">
        <f t="shared" si="0"/>
        <v>0</v>
      </c>
    </row>
    <row r="26" spans="1:33" s="17" customFormat="1" ht="15.2" customHeight="1">
      <c r="A26" s="25">
        <v>2009</v>
      </c>
      <c r="B26" s="30" t="s">
        <v>62</v>
      </c>
      <c r="C26" s="30" t="s">
        <v>6</v>
      </c>
      <c r="E26" s="43">
        <v>19709</v>
      </c>
      <c r="F26" s="43">
        <v>19870</v>
      </c>
      <c r="G26" s="43">
        <v>22257</v>
      </c>
      <c r="H26" s="43">
        <v>24087</v>
      </c>
      <c r="I26" s="43">
        <v>27464</v>
      </c>
      <c r="J26" s="43">
        <v>26075</v>
      </c>
      <c r="K26" s="43">
        <v>30343</v>
      </c>
      <c r="L26" s="43">
        <v>33233</v>
      </c>
      <c r="M26" s="43">
        <v>31048</v>
      </c>
      <c r="N26" s="43">
        <v>30354</v>
      </c>
      <c r="O26" s="43">
        <v>28395</v>
      </c>
      <c r="P26" s="43">
        <v>27127</v>
      </c>
      <c r="Q26" s="43">
        <f>SUM(E26:P26)</f>
        <v>319962</v>
      </c>
      <c r="R26" s="27"/>
      <c r="S26" s="27"/>
      <c r="T26" s="18">
        <f>SUM($E26:E26)</f>
        <v>19709</v>
      </c>
      <c r="U26" s="18">
        <f>SUM($E26:F26)</f>
        <v>39579</v>
      </c>
      <c r="V26" s="18">
        <f>SUM($E26:G26)</f>
        <v>61836</v>
      </c>
      <c r="W26" s="18">
        <f>SUM($E26:H26)</f>
        <v>85923</v>
      </c>
      <c r="X26" s="18">
        <f>SUM($E26:I26)</f>
        <v>113387</v>
      </c>
      <c r="Y26" s="18">
        <f>SUM($E26:J26)</f>
        <v>139462</v>
      </c>
      <c r="Z26" s="18">
        <f>SUM($E26:K26)</f>
        <v>169805</v>
      </c>
      <c r="AA26" s="18">
        <f>SUM($E26:L26)</f>
        <v>203038</v>
      </c>
      <c r="AB26" s="18">
        <f>SUM($E26:M26)</f>
        <v>234086</v>
      </c>
      <c r="AC26" s="18">
        <f>SUM($E26:N26)</f>
        <v>264440</v>
      </c>
      <c r="AD26" s="18">
        <f>SUM($E26:O26)</f>
        <v>292835</v>
      </c>
      <c r="AE26" s="18">
        <f>SUM($E26:P26)</f>
        <v>319962</v>
      </c>
      <c r="AF26" s="164"/>
      <c r="AG26" s="43">
        <f t="shared" si="0"/>
        <v>203038</v>
      </c>
    </row>
    <row r="27" spans="1:33" s="17" customFormat="1" ht="15.2" customHeight="1">
      <c r="A27" s="25">
        <v>2009</v>
      </c>
      <c r="B27" s="30" t="s">
        <v>64</v>
      </c>
      <c r="C27" s="30" t="s">
        <v>7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f>SUM(E27:P27)</f>
        <v>0</v>
      </c>
      <c r="R27" s="28"/>
      <c r="S27" s="28"/>
      <c r="T27" s="18">
        <f>SUM($E27:E27)</f>
        <v>0</v>
      </c>
      <c r="U27" s="18">
        <f>SUM($E27:F27)</f>
        <v>0</v>
      </c>
      <c r="V27" s="18">
        <f>SUM($E27:G27)</f>
        <v>0</v>
      </c>
      <c r="W27" s="18">
        <f>SUM($E27:H27)</f>
        <v>0</v>
      </c>
      <c r="X27" s="18">
        <f>SUM($E27:I27)</f>
        <v>0</v>
      </c>
      <c r="Y27" s="18">
        <f>SUM($E27:J27)</f>
        <v>0</v>
      </c>
      <c r="Z27" s="18">
        <f>SUM($E27:K27)</f>
        <v>0</v>
      </c>
      <c r="AA27" s="18">
        <f>SUM($E27:L27)</f>
        <v>0</v>
      </c>
      <c r="AB27" s="18">
        <f>SUM($E27:M27)</f>
        <v>0</v>
      </c>
      <c r="AC27" s="18">
        <f>SUM($E27:N27)</f>
        <v>0</v>
      </c>
      <c r="AD27" s="18">
        <f>SUM($E27:O27)</f>
        <v>0</v>
      </c>
      <c r="AE27" s="18">
        <f>SUM($E27:P27)</f>
        <v>0</v>
      </c>
      <c r="AF27" s="164"/>
      <c r="AG27" s="43">
        <f t="shared" si="0"/>
        <v>0</v>
      </c>
    </row>
    <row r="28" spans="1:33" s="17" customFormat="1" ht="15.2" customHeight="1">
      <c r="A28" s="25">
        <v>2009</v>
      </c>
      <c r="B28" s="30" t="s">
        <v>8</v>
      </c>
      <c r="C28" s="30" t="s">
        <v>8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f>SUM(E28:P28)</f>
        <v>0</v>
      </c>
      <c r="R28" s="28"/>
      <c r="S28" s="28"/>
      <c r="T28" s="18">
        <f>SUM($E28:E28)</f>
        <v>0</v>
      </c>
      <c r="U28" s="18">
        <f>SUM($E28:F28)</f>
        <v>0</v>
      </c>
      <c r="V28" s="18">
        <f>SUM($E28:G28)</f>
        <v>0</v>
      </c>
      <c r="W28" s="18">
        <f>SUM($E28:H28)</f>
        <v>0</v>
      </c>
      <c r="X28" s="18">
        <f>SUM($E28:I28)</f>
        <v>0</v>
      </c>
      <c r="Y28" s="18">
        <f>SUM($E28:J28)</f>
        <v>0</v>
      </c>
      <c r="Z28" s="18">
        <f>SUM($E28:K28)</f>
        <v>0</v>
      </c>
      <c r="AA28" s="18">
        <f>SUM($E28:L28)</f>
        <v>0</v>
      </c>
      <c r="AB28" s="18">
        <f>SUM($E28:M28)</f>
        <v>0</v>
      </c>
      <c r="AC28" s="18">
        <f>SUM($E28:N28)</f>
        <v>0</v>
      </c>
      <c r="AD28" s="18">
        <f>SUM($E28:O28)</f>
        <v>0</v>
      </c>
      <c r="AE28" s="18">
        <f>SUM($E28:P28)</f>
        <v>0</v>
      </c>
      <c r="AF28" s="164"/>
      <c r="AG28" s="43">
        <f t="shared" si="0"/>
        <v>0</v>
      </c>
    </row>
    <row r="29" spans="1:33" s="17" customFormat="1" ht="15.2" customHeight="1">
      <c r="A29" s="25">
        <v>2009</v>
      </c>
      <c r="B29" s="30" t="s">
        <v>61</v>
      </c>
      <c r="C29" s="31" t="s">
        <v>9</v>
      </c>
      <c r="E29" s="43">
        <f t="shared" ref="E29:Q29" si="7">SUM(E26:E28)</f>
        <v>19709</v>
      </c>
      <c r="F29" s="43">
        <f t="shared" si="7"/>
        <v>19870</v>
      </c>
      <c r="G29" s="43">
        <f t="shared" si="7"/>
        <v>22257</v>
      </c>
      <c r="H29" s="43">
        <f t="shared" si="7"/>
        <v>24087</v>
      </c>
      <c r="I29" s="43">
        <f t="shared" si="7"/>
        <v>27464</v>
      </c>
      <c r="J29" s="43">
        <f t="shared" si="7"/>
        <v>26075</v>
      </c>
      <c r="K29" s="43">
        <f t="shared" si="7"/>
        <v>30343</v>
      </c>
      <c r="L29" s="43">
        <f t="shared" si="7"/>
        <v>33233</v>
      </c>
      <c r="M29" s="43">
        <f t="shared" si="7"/>
        <v>31048</v>
      </c>
      <c r="N29" s="43">
        <f t="shared" si="7"/>
        <v>30354</v>
      </c>
      <c r="O29" s="43">
        <f t="shared" si="7"/>
        <v>28395</v>
      </c>
      <c r="P29" s="43">
        <f t="shared" si="7"/>
        <v>27127</v>
      </c>
      <c r="Q29" s="43">
        <f t="shared" si="7"/>
        <v>319962</v>
      </c>
      <c r="R29" s="28"/>
      <c r="S29" s="28"/>
      <c r="T29" s="18">
        <f t="shared" ref="T29:AE29" si="8">SUM(T26:T28)</f>
        <v>19709</v>
      </c>
      <c r="U29" s="18">
        <f t="shared" si="8"/>
        <v>39579</v>
      </c>
      <c r="V29" s="18">
        <f t="shared" si="8"/>
        <v>61836</v>
      </c>
      <c r="W29" s="18">
        <f t="shared" si="8"/>
        <v>85923</v>
      </c>
      <c r="X29" s="18">
        <f t="shared" si="8"/>
        <v>113387</v>
      </c>
      <c r="Y29" s="18">
        <f t="shared" si="8"/>
        <v>139462</v>
      </c>
      <c r="Z29" s="18">
        <f t="shared" si="8"/>
        <v>169805</v>
      </c>
      <c r="AA29" s="18">
        <f t="shared" si="8"/>
        <v>203038</v>
      </c>
      <c r="AB29" s="18">
        <f t="shared" si="8"/>
        <v>234086</v>
      </c>
      <c r="AC29" s="18">
        <f t="shared" si="8"/>
        <v>264440</v>
      </c>
      <c r="AD29" s="18">
        <f t="shared" si="8"/>
        <v>292835</v>
      </c>
      <c r="AE29" s="18">
        <f t="shared" si="8"/>
        <v>319962</v>
      </c>
      <c r="AF29" s="164"/>
      <c r="AG29" s="43">
        <f t="shared" si="0"/>
        <v>203038</v>
      </c>
    </row>
    <row r="30" spans="1:33" s="29" customFormat="1" ht="15.2" customHeight="1">
      <c r="A30" s="13"/>
      <c r="B30" s="14"/>
      <c r="C30" s="14"/>
      <c r="D30" s="15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5"/>
      <c r="S30" s="15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3"/>
      <c r="AG30" s="43">
        <f t="shared" si="0"/>
        <v>0</v>
      </c>
    </row>
    <row r="31" spans="1:33" s="17" customFormat="1" ht="15.2" customHeight="1">
      <c r="A31" s="25">
        <v>2010</v>
      </c>
      <c r="B31" s="30" t="s">
        <v>62</v>
      </c>
      <c r="C31" s="30" t="s">
        <v>6</v>
      </c>
      <c r="E31" s="43">
        <v>22918</v>
      </c>
      <c r="F31" s="43">
        <v>22017</v>
      </c>
      <c r="G31" s="43">
        <v>26865</v>
      </c>
      <c r="H31" s="43">
        <v>29396</v>
      </c>
      <c r="I31" s="43">
        <v>32044</v>
      </c>
      <c r="J31" s="43">
        <v>30716</v>
      </c>
      <c r="K31" s="43">
        <v>38849</v>
      </c>
      <c r="L31" s="43">
        <v>39439</v>
      </c>
      <c r="M31" s="43">
        <v>33801</v>
      </c>
      <c r="N31" s="43">
        <v>33755</v>
      </c>
      <c r="O31" s="43">
        <v>32639</v>
      </c>
      <c r="P31" s="43">
        <v>32586</v>
      </c>
      <c r="Q31" s="43">
        <f>SUM(E31:P31)</f>
        <v>375025</v>
      </c>
      <c r="R31" s="27"/>
      <c r="S31" s="27"/>
      <c r="T31" s="18">
        <f>SUM($E31:E31)</f>
        <v>22918</v>
      </c>
      <c r="U31" s="18">
        <f>SUM($E31:F31)</f>
        <v>44935</v>
      </c>
      <c r="V31" s="18">
        <f>SUM($E31:G31)</f>
        <v>71800</v>
      </c>
      <c r="W31" s="18">
        <f>SUM($E31:H31)</f>
        <v>101196</v>
      </c>
      <c r="X31" s="18">
        <f>SUM($E31:I31)</f>
        <v>133240</v>
      </c>
      <c r="Y31" s="18">
        <f>SUM($E31:J31)</f>
        <v>163956</v>
      </c>
      <c r="Z31" s="18">
        <f>SUM($E31:K31)</f>
        <v>202805</v>
      </c>
      <c r="AA31" s="18">
        <f>SUM($E31:L31)</f>
        <v>242244</v>
      </c>
      <c r="AB31" s="18">
        <f>SUM($E31:M31)</f>
        <v>276045</v>
      </c>
      <c r="AC31" s="18">
        <f>SUM($E31:N31)</f>
        <v>309800</v>
      </c>
      <c r="AD31" s="18">
        <f>SUM($E31:O31)</f>
        <v>342439</v>
      </c>
      <c r="AE31" s="18">
        <f>SUM($E31:P31)</f>
        <v>375025</v>
      </c>
      <c r="AF31" s="164"/>
      <c r="AG31" s="43">
        <f t="shared" si="0"/>
        <v>242244</v>
      </c>
    </row>
    <row r="32" spans="1:33" s="17" customFormat="1" ht="15.2" customHeight="1">
      <c r="A32" s="25">
        <v>2010</v>
      </c>
      <c r="B32" s="30" t="s">
        <v>64</v>
      </c>
      <c r="C32" s="30" t="s">
        <v>7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f>SUM(E32:P32)</f>
        <v>0</v>
      </c>
      <c r="R32" s="28"/>
      <c r="S32" s="28"/>
      <c r="T32" s="18">
        <f>SUM($E32:E32)</f>
        <v>0</v>
      </c>
      <c r="U32" s="18">
        <f>SUM($E32:F32)</f>
        <v>0</v>
      </c>
      <c r="V32" s="18">
        <f>SUM($E32:G32)</f>
        <v>0</v>
      </c>
      <c r="W32" s="18">
        <f>SUM($E32:H32)</f>
        <v>0</v>
      </c>
      <c r="X32" s="18">
        <f>SUM($E32:I32)</f>
        <v>0</v>
      </c>
      <c r="Y32" s="18">
        <f>SUM($E32:J32)</f>
        <v>0</v>
      </c>
      <c r="Z32" s="18">
        <f>SUM($E32:K32)</f>
        <v>0</v>
      </c>
      <c r="AA32" s="18">
        <f>SUM($E32:L32)</f>
        <v>0</v>
      </c>
      <c r="AB32" s="18">
        <f>SUM($E32:M32)</f>
        <v>0</v>
      </c>
      <c r="AC32" s="18">
        <f>SUM($E32:N32)</f>
        <v>0</v>
      </c>
      <c r="AD32" s="18">
        <f>SUM($E32:O32)</f>
        <v>0</v>
      </c>
      <c r="AE32" s="18">
        <f>SUM($E32:P32)</f>
        <v>0</v>
      </c>
      <c r="AF32" s="164"/>
      <c r="AG32" s="43">
        <f t="shared" si="0"/>
        <v>0</v>
      </c>
    </row>
    <row r="33" spans="1:33" s="17" customFormat="1" ht="15.2" customHeight="1">
      <c r="A33" s="25">
        <v>2010</v>
      </c>
      <c r="B33" s="30" t="s">
        <v>8</v>
      </c>
      <c r="C33" s="30" t="s">
        <v>8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f>SUM(E33:P33)</f>
        <v>0</v>
      </c>
      <c r="R33" s="28"/>
      <c r="S33" s="28"/>
      <c r="T33" s="18">
        <f>SUM($E33:E33)</f>
        <v>0</v>
      </c>
      <c r="U33" s="18">
        <f>SUM($E33:F33)</f>
        <v>0</v>
      </c>
      <c r="V33" s="18">
        <f>SUM($E33:G33)</f>
        <v>0</v>
      </c>
      <c r="W33" s="18">
        <f>SUM($E33:H33)</f>
        <v>0</v>
      </c>
      <c r="X33" s="18">
        <f>SUM($E33:I33)</f>
        <v>0</v>
      </c>
      <c r="Y33" s="18">
        <f>SUM($E33:J33)</f>
        <v>0</v>
      </c>
      <c r="Z33" s="18">
        <f>SUM($E33:K33)</f>
        <v>0</v>
      </c>
      <c r="AA33" s="18">
        <f>SUM($E33:L33)</f>
        <v>0</v>
      </c>
      <c r="AB33" s="18">
        <f>SUM($E33:M33)</f>
        <v>0</v>
      </c>
      <c r="AC33" s="18">
        <f>SUM($E33:N33)</f>
        <v>0</v>
      </c>
      <c r="AD33" s="18">
        <f>SUM($E33:O33)</f>
        <v>0</v>
      </c>
      <c r="AE33" s="18">
        <f>SUM($E33:P33)</f>
        <v>0</v>
      </c>
      <c r="AF33" s="164"/>
      <c r="AG33" s="43">
        <f t="shared" si="0"/>
        <v>0</v>
      </c>
    </row>
    <row r="34" spans="1:33" s="17" customFormat="1" ht="15.2" customHeight="1">
      <c r="A34" s="25">
        <v>2010</v>
      </c>
      <c r="B34" s="30" t="s">
        <v>61</v>
      </c>
      <c r="C34" s="31" t="s">
        <v>9</v>
      </c>
      <c r="E34" s="43">
        <f t="shared" ref="E34:Q34" si="9">SUM(E31:E33)</f>
        <v>22918</v>
      </c>
      <c r="F34" s="43">
        <f t="shared" si="9"/>
        <v>22017</v>
      </c>
      <c r="G34" s="43">
        <f t="shared" si="9"/>
        <v>26865</v>
      </c>
      <c r="H34" s="43">
        <f t="shared" si="9"/>
        <v>29396</v>
      </c>
      <c r="I34" s="43">
        <f t="shared" si="9"/>
        <v>32044</v>
      </c>
      <c r="J34" s="43">
        <f t="shared" si="9"/>
        <v>30716</v>
      </c>
      <c r="K34" s="43">
        <f t="shared" si="9"/>
        <v>38849</v>
      </c>
      <c r="L34" s="43">
        <f t="shared" si="9"/>
        <v>39439</v>
      </c>
      <c r="M34" s="43">
        <f t="shared" si="9"/>
        <v>33801</v>
      </c>
      <c r="N34" s="43">
        <f t="shared" si="9"/>
        <v>33755</v>
      </c>
      <c r="O34" s="43">
        <f t="shared" si="9"/>
        <v>32639</v>
      </c>
      <c r="P34" s="43">
        <f t="shared" si="9"/>
        <v>32586</v>
      </c>
      <c r="Q34" s="43">
        <f t="shared" si="9"/>
        <v>375025</v>
      </c>
      <c r="R34" s="28"/>
      <c r="S34" s="28"/>
      <c r="T34" s="18">
        <f t="shared" ref="T34:AE34" si="10">SUM(T31:T33)</f>
        <v>22918</v>
      </c>
      <c r="U34" s="18">
        <f t="shared" si="10"/>
        <v>44935</v>
      </c>
      <c r="V34" s="18">
        <f t="shared" si="10"/>
        <v>71800</v>
      </c>
      <c r="W34" s="18">
        <f t="shared" si="10"/>
        <v>101196</v>
      </c>
      <c r="X34" s="18">
        <f t="shared" si="10"/>
        <v>133240</v>
      </c>
      <c r="Y34" s="18">
        <f t="shared" si="10"/>
        <v>163956</v>
      </c>
      <c r="Z34" s="18">
        <f t="shared" si="10"/>
        <v>202805</v>
      </c>
      <c r="AA34" s="18">
        <f t="shared" si="10"/>
        <v>242244</v>
      </c>
      <c r="AB34" s="18">
        <f t="shared" si="10"/>
        <v>276045</v>
      </c>
      <c r="AC34" s="18">
        <f t="shared" si="10"/>
        <v>309800</v>
      </c>
      <c r="AD34" s="18">
        <f t="shared" si="10"/>
        <v>342439</v>
      </c>
      <c r="AE34" s="18">
        <f t="shared" si="10"/>
        <v>375025</v>
      </c>
      <c r="AF34" s="164"/>
      <c r="AG34" s="43">
        <f t="shared" si="0"/>
        <v>242244</v>
      </c>
    </row>
    <row r="35" spans="1:33" s="29" customFormat="1" ht="15.2" customHeight="1">
      <c r="A35" s="13"/>
      <c r="B35" s="14"/>
      <c r="C35" s="14"/>
      <c r="D35" s="1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15"/>
      <c r="S35" s="15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3"/>
      <c r="AG35" s="43">
        <f t="shared" si="0"/>
        <v>0</v>
      </c>
    </row>
    <row r="36" spans="1:33" s="17" customFormat="1" ht="15.2" customHeight="1">
      <c r="A36" s="25">
        <v>2011</v>
      </c>
      <c r="B36" s="30" t="s">
        <v>62</v>
      </c>
      <c r="C36" s="30" t="s">
        <v>6</v>
      </c>
      <c r="E36" s="43">
        <v>27084</v>
      </c>
      <c r="F36" s="43">
        <v>25648</v>
      </c>
      <c r="G36" s="43">
        <v>31740</v>
      </c>
      <c r="H36" s="43">
        <v>36398</v>
      </c>
      <c r="I36" s="43">
        <v>40769</v>
      </c>
      <c r="J36" s="43">
        <v>41562</v>
      </c>
      <c r="K36" s="43">
        <v>49667</v>
      </c>
      <c r="L36" s="43">
        <v>50577</v>
      </c>
      <c r="M36" s="43">
        <v>46371</v>
      </c>
      <c r="N36" s="43">
        <v>43530</v>
      </c>
      <c r="O36" s="43">
        <v>40615</v>
      </c>
      <c r="P36" s="43">
        <v>42324</v>
      </c>
      <c r="Q36" s="43">
        <f>SUM(E36:P36)</f>
        <v>476285</v>
      </c>
      <c r="R36" s="27"/>
      <c r="S36" s="27"/>
      <c r="T36" s="18">
        <f>SUM($E36:E36)</f>
        <v>27084</v>
      </c>
      <c r="U36" s="18">
        <f>SUM($E36:F36)</f>
        <v>52732</v>
      </c>
      <c r="V36" s="18">
        <f>SUM($E36:G36)</f>
        <v>84472</v>
      </c>
      <c r="W36" s="18">
        <f>SUM($E36:H36)</f>
        <v>120870</v>
      </c>
      <c r="X36" s="18">
        <f>SUM($E36:I36)</f>
        <v>161639</v>
      </c>
      <c r="Y36" s="18">
        <f>SUM($E36:J36)</f>
        <v>203201</v>
      </c>
      <c r="Z36" s="18">
        <f>SUM($E36:K36)</f>
        <v>252868</v>
      </c>
      <c r="AA36" s="18">
        <f>SUM($E36:L36)</f>
        <v>303445</v>
      </c>
      <c r="AB36" s="18">
        <f>SUM($E36:M36)</f>
        <v>349816</v>
      </c>
      <c r="AC36" s="18">
        <f>SUM($E36:N36)</f>
        <v>393346</v>
      </c>
      <c r="AD36" s="18">
        <f>SUM($E36:O36)</f>
        <v>433961</v>
      </c>
      <c r="AE36" s="18">
        <f>SUM($E36:P36)</f>
        <v>476285</v>
      </c>
      <c r="AF36" s="164"/>
      <c r="AG36" s="43">
        <f t="shared" si="0"/>
        <v>303445</v>
      </c>
    </row>
    <row r="37" spans="1:33" s="17" customFormat="1" ht="15.2" customHeight="1">
      <c r="A37" s="25">
        <v>2011</v>
      </c>
      <c r="B37" s="30" t="s">
        <v>64</v>
      </c>
      <c r="C37" s="30" t="s">
        <v>7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f>SUM(E37:P37)</f>
        <v>0</v>
      </c>
      <c r="R37" s="28"/>
      <c r="S37" s="28"/>
      <c r="T37" s="18">
        <f>SUM($E37:E37)</f>
        <v>0</v>
      </c>
      <c r="U37" s="18">
        <f>SUM($E37:F37)</f>
        <v>0</v>
      </c>
      <c r="V37" s="18">
        <f>SUM($E37:G37)</f>
        <v>0</v>
      </c>
      <c r="W37" s="18">
        <f>SUM($E37:H37)</f>
        <v>0</v>
      </c>
      <c r="X37" s="18">
        <f>SUM($E37:I37)</f>
        <v>0</v>
      </c>
      <c r="Y37" s="18">
        <f>SUM($E37:J37)</f>
        <v>0</v>
      </c>
      <c r="Z37" s="18">
        <f>SUM($E37:K37)</f>
        <v>0</v>
      </c>
      <c r="AA37" s="18">
        <f>SUM($E37:L37)</f>
        <v>0</v>
      </c>
      <c r="AB37" s="18">
        <f>SUM($E37:M37)</f>
        <v>0</v>
      </c>
      <c r="AC37" s="18">
        <f>SUM($E37:N37)</f>
        <v>0</v>
      </c>
      <c r="AD37" s="18">
        <f>SUM($E37:O37)</f>
        <v>0</v>
      </c>
      <c r="AE37" s="18">
        <f>SUM($E37:P37)</f>
        <v>0</v>
      </c>
      <c r="AF37" s="164"/>
      <c r="AG37" s="43">
        <f t="shared" si="0"/>
        <v>0</v>
      </c>
    </row>
    <row r="38" spans="1:33" s="17" customFormat="1" ht="15.2" customHeight="1">
      <c r="A38" s="25">
        <v>2011</v>
      </c>
      <c r="B38" s="30" t="s">
        <v>8</v>
      </c>
      <c r="C38" s="30" t="s">
        <v>8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f>SUM(E38:P38)</f>
        <v>0</v>
      </c>
      <c r="R38" s="28"/>
      <c r="S38" s="28"/>
      <c r="T38" s="18">
        <f>SUM($E38:E38)</f>
        <v>0</v>
      </c>
      <c r="U38" s="18">
        <f>SUM($E38:F38)</f>
        <v>0</v>
      </c>
      <c r="V38" s="18">
        <f>SUM($E38:G38)</f>
        <v>0</v>
      </c>
      <c r="W38" s="18">
        <f>SUM($E38:H38)</f>
        <v>0</v>
      </c>
      <c r="X38" s="18">
        <f>SUM($E38:I38)</f>
        <v>0</v>
      </c>
      <c r="Y38" s="18">
        <f>SUM($E38:J38)</f>
        <v>0</v>
      </c>
      <c r="Z38" s="18">
        <f>SUM($E38:K38)</f>
        <v>0</v>
      </c>
      <c r="AA38" s="18">
        <f>SUM($E38:L38)</f>
        <v>0</v>
      </c>
      <c r="AB38" s="18">
        <f>SUM($E38:M38)</f>
        <v>0</v>
      </c>
      <c r="AC38" s="18">
        <f>SUM($E38:N38)</f>
        <v>0</v>
      </c>
      <c r="AD38" s="18">
        <f>SUM($E38:O38)</f>
        <v>0</v>
      </c>
      <c r="AE38" s="18">
        <f>SUM($E38:P38)</f>
        <v>0</v>
      </c>
      <c r="AF38" s="164"/>
      <c r="AG38" s="43">
        <f t="shared" si="0"/>
        <v>0</v>
      </c>
    </row>
    <row r="39" spans="1:33" s="17" customFormat="1" ht="15.2" customHeight="1">
      <c r="A39" s="25">
        <v>2011</v>
      </c>
      <c r="B39" s="30" t="s">
        <v>61</v>
      </c>
      <c r="C39" s="31" t="s">
        <v>9</v>
      </c>
      <c r="E39" s="43">
        <f t="shared" ref="E39:Q39" si="11">SUM(E36:E38)</f>
        <v>27084</v>
      </c>
      <c r="F39" s="43">
        <f t="shared" si="11"/>
        <v>25648</v>
      </c>
      <c r="G39" s="43">
        <f t="shared" si="11"/>
        <v>31740</v>
      </c>
      <c r="H39" s="43">
        <f t="shared" si="11"/>
        <v>36398</v>
      </c>
      <c r="I39" s="43">
        <f t="shared" si="11"/>
        <v>40769</v>
      </c>
      <c r="J39" s="43">
        <f t="shared" si="11"/>
        <v>41562</v>
      </c>
      <c r="K39" s="43">
        <f t="shared" si="11"/>
        <v>49667</v>
      </c>
      <c r="L39" s="43">
        <f t="shared" si="11"/>
        <v>50577</v>
      </c>
      <c r="M39" s="43">
        <f t="shared" si="11"/>
        <v>46371</v>
      </c>
      <c r="N39" s="43">
        <f t="shared" si="11"/>
        <v>43530</v>
      </c>
      <c r="O39" s="43">
        <f t="shared" si="11"/>
        <v>40615</v>
      </c>
      <c r="P39" s="43">
        <f t="shared" si="11"/>
        <v>42324</v>
      </c>
      <c r="Q39" s="43">
        <f t="shared" si="11"/>
        <v>476285</v>
      </c>
      <c r="R39" s="28"/>
      <c r="S39" s="28"/>
      <c r="T39" s="18">
        <f t="shared" ref="T39:AE39" si="12">SUM(T36:T38)</f>
        <v>27084</v>
      </c>
      <c r="U39" s="18">
        <f t="shared" si="12"/>
        <v>52732</v>
      </c>
      <c r="V39" s="18">
        <f t="shared" si="12"/>
        <v>84472</v>
      </c>
      <c r="W39" s="18">
        <f t="shared" si="12"/>
        <v>120870</v>
      </c>
      <c r="X39" s="18">
        <f t="shared" si="12"/>
        <v>161639</v>
      </c>
      <c r="Y39" s="18">
        <f t="shared" si="12"/>
        <v>203201</v>
      </c>
      <c r="Z39" s="18">
        <f t="shared" si="12"/>
        <v>252868</v>
      </c>
      <c r="AA39" s="18">
        <f t="shared" si="12"/>
        <v>303445</v>
      </c>
      <c r="AB39" s="18">
        <f t="shared" si="12"/>
        <v>349816</v>
      </c>
      <c r="AC39" s="18">
        <f t="shared" si="12"/>
        <v>393346</v>
      </c>
      <c r="AD39" s="18">
        <f t="shared" si="12"/>
        <v>433961</v>
      </c>
      <c r="AE39" s="18">
        <f t="shared" si="12"/>
        <v>476285</v>
      </c>
      <c r="AF39" s="164"/>
      <c r="AG39" s="43">
        <f t="shared" si="0"/>
        <v>303445</v>
      </c>
    </row>
    <row r="40" spans="1:33" s="29" customFormat="1" ht="15.2" customHeight="1">
      <c r="A40" s="13"/>
      <c r="B40" s="14"/>
      <c r="C40" s="14"/>
      <c r="D40" s="1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15"/>
      <c r="S40" s="15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3"/>
      <c r="AG40" s="43">
        <f t="shared" si="0"/>
        <v>0</v>
      </c>
    </row>
    <row r="41" spans="1:33" s="17" customFormat="1" ht="15.2" customHeight="1">
      <c r="A41" s="25">
        <v>2012</v>
      </c>
      <c r="B41" s="30" t="s">
        <v>62</v>
      </c>
      <c r="C41" s="30" t="s">
        <v>6</v>
      </c>
      <c r="E41" s="43">
        <v>34382</v>
      </c>
      <c r="F41" s="43">
        <v>35313</v>
      </c>
      <c r="G41" s="43">
        <v>41623</v>
      </c>
      <c r="H41" s="43">
        <v>44435</v>
      </c>
      <c r="I41" s="43">
        <v>48193</v>
      </c>
      <c r="J41" s="43">
        <v>50417</v>
      </c>
      <c r="K41" s="43">
        <v>59253</v>
      </c>
      <c r="L41" s="43">
        <v>61685</v>
      </c>
      <c r="M41" s="43">
        <v>52326</v>
      </c>
      <c r="N41" s="43">
        <v>52642</v>
      </c>
      <c r="O41" s="43">
        <v>50646</v>
      </c>
      <c r="P41" s="43">
        <v>52590</v>
      </c>
      <c r="Q41" s="43">
        <f>SUM(E41:P41)</f>
        <v>583505</v>
      </c>
      <c r="R41" s="27"/>
      <c r="S41" s="27"/>
      <c r="T41" s="18">
        <f>SUM($E41:E41)</f>
        <v>34382</v>
      </c>
      <c r="U41" s="18">
        <f>SUM($E41:F41)</f>
        <v>69695</v>
      </c>
      <c r="V41" s="18">
        <f>SUM($E41:G41)</f>
        <v>111318</v>
      </c>
      <c r="W41" s="18">
        <f>SUM($E41:H41)</f>
        <v>155753</v>
      </c>
      <c r="X41" s="18">
        <f>SUM($E41:I41)</f>
        <v>203946</v>
      </c>
      <c r="Y41" s="18">
        <f>SUM($E41:J41)</f>
        <v>254363</v>
      </c>
      <c r="Z41" s="18">
        <f>SUM($E41:K41)</f>
        <v>313616</v>
      </c>
      <c r="AA41" s="18">
        <f>SUM($E41:L41)</f>
        <v>375301</v>
      </c>
      <c r="AB41" s="18">
        <f>SUM($E41:M41)</f>
        <v>427627</v>
      </c>
      <c r="AC41" s="18">
        <f>SUM($E41:N41)</f>
        <v>480269</v>
      </c>
      <c r="AD41" s="18">
        <f>SUM($E41:O41)</f>
        <v>530915</v>
      </c>
      <c r="AE41" s="18">
        <f>SUM($E41:P41)</f>
        <v>583505</v>
      </c>
      <c r="AF41" s="164"/>
      <c r="AG41" s="43">
        <f t="shared" si="0"/>
        <v>375301</v>
      </c>
    </row>
    <row r="42" spans="1:33" s="17" customFormat="1" ht="15.2" customHeight="1">
      <c r="A42" s="25">
        <v>2012</v>
      </c>
      <c r="B42" s="30" t="s">
        <v>64</v>
      </c>
      <c r="C42" s="30" t="s">
        <v>7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f>SUM(E42:P42)</f>
        <v>0</v>
      </c>
      <c r="R42" s="28"/>
      <c r="S42" s="28"/>
      <c r="T42" s="18">
        <f>SUM($E42:E42)</f>
        <v>0</v>
      </c>
      <c r="U42" s="18">
        <f>SUM($E42:F42)</f>
        <v>0</v>
      </c>
      <c r="V42" s="18">
        <f>SUM($E42:G42)</f>
        <v>0</v>
      </c>
      <c r="W42" s="18">
        <f>SUM($E42:H42)</f>
        <v>0</v>
      </c>
      <c r="X42" s="18">
        <f>SUM($E42:I42)</f>
        <v>0</v>
      </c>
      <c r="Y42" s="18">
        <f>SUM($E42:J42)</f>
        <v>0</v>
      </c>
      <c r="Z42" s="18">
        <f>SUM($E42:K42)</f>
        <v>0</v>
      </c>
      <c r="AA42" s="18">
        <f>SUM($E42:L42)</f>
        <v>0</v>
      </c>
      <c r="AB42" s="18">
        <f>SUM($E42:M42)</f>
        <v>0</v>
      </c>
      <c r="AC42" s="18">
        <f>SUM($E42:N42)</f>
        <v>0</v>
      </c>
      <c r="AD42" s="18">
        <f>SUM($E42:O42)</f>
        <v>0</v>
      </c>
      <c r="AE42" s="18">
        <f>SUM($E42:P42)</f>
        <v>0</v>
      </c>
      <c r="AF42" s="164"/>
      <c r="AG42" s="43">
        <f t="shared" si="0"/>
        <v>0</v>
      </c>
    </row>
    <row r="43" spans="1:33" s="17" customFormat="1" ht="15.2" customHeight="1">
      <c r="A43" s="25">
        <v>2012</v>
      </c>
      <c r="B43" s="30" t="s">
        <v>8</v>
      </c>
      <c r="C43" s="30" t="s">
        <v>8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f>SUM(E43:P43)</f>
        <v>0</v>
      </c>
      <c r="R43" s="28"/>
      <c r="S43" s="28"/>
      <c r="T43" s="18">
        <f>SUM($E43:E43)</f>
        <v>0</v>
      </c>
      <c r="U43" s="18">
        <f>SUM($E43:F43)</f>
        <v>0</v>
      </c>
      <c r="V43" s="18">
        <f>SUM($E43:G43)</f>
        <v>0</v>
      </c>
      <c r="W43" s="18">
        <f>SUM($E43:H43)</f>
        <v>0</v>
      </c>
      <c r="X43" s="18">
        <f>SUM($E43:I43)</f>
        <v>0</v>
      </c>
      <c r="Y43" s="18">
        <f>SUM($E43:J43)</f>
        <v>0</v>
      </c>
      <c r="Z43" s="18">
        <f>SUM($E43:K43)</f>
        <v>0</v>
      </c>
      <c r="AA43" s="18">
        <f>SUM($E43:L43)</f>
        <v>0</v>
      </c>
      <c r="AB43" s="18">
        <f>SUM($E43:M43)</f>
        <v>0</v>
      </c>
      <c r="AC43" s="18">
        <f>SUM($E43:N43)</f>
        <v>0</v>
      </c>
      <c r="AD43" s="18">
        <f>SUM($E43:O43)</f>
        <v>0</v>
      </c>
      <c r="AE43" s="18">
        <f>SUM($E43:P43)</f>
        <v>0</v>
      </c>
      <c r="AF43" s="164"/>
      <c r="AG43" s="43">
        <f t="shared" si="0"/>
        <v>0</v>
      </c>
    </row>
    <row r="44" spans="1:33" s="17" customFormat="1" ht="15.2" customHeight="1">
      <c r="A44" s="25">
        <v>2012</v>
      </c>
      <c r="B44" s="30" t="s">
        <v>61</v>
      </c>
      <c r="C44" s="31" t="s">
        <v>9</v>
      </c>
      <c r="E44" s="43">
        <f t="shared" ref="E44:Q44" si="13">SUM(E41:E43)</f>
        <v>34382</v>
      </c>
      <c r="F44" s="43">
        <f t="shared" si="13"/>
        <v>35313</v>
      </c>
      <c r="G44" s="43">
        <f t="shared" si="13"/>
        <v>41623</v>
      </c>
      <c r="H44" s="43">
        <f t="shared" si="13"/>
        <v>44435</v>
      </c>
      <c r="I44" s="43">
        <f t="shared" si="13"/>
        <v>48193</v>
      </c>
      <c r="J44" s="43">
        <f t="shared" si="13"/>
        <v>50417</v>
      </c>
      <c r="K44" s="43">
        <f t="shared" si="13"/>
        <v>59253</v>
      </c>
      <c r="L44" s="43">
        <f t="shared" si="13"/>
        <v>61685</v>
      </c>
      <c r="M44" s="43">
        <f t="shared" si="13"/>
        <v>52326</v>
      </c>
      <c r="N44" s="43">
        <f t="shared" si="13"/>
        <v>52642</v>
      </c>
      <c r="O44" s="43">
        <f t="shared" si="13"/>
        <v>50646</v>
      </c>
      <c r="P44" s="43">
        <f t="shared" si="13"/>
        <v>52590</v>
      </c>
      <c r="Q44" s="43">
        <f t="shared" si="13"/>
        <v>583505</v>
      </c>
      <c r="R44" s="28"/>
      <c r="S44" s="28"/>
      <c r="T44" s="18">
        <f t="shared" ref="T44:AE44" si="14">SUM(T41:T43)</f>
        <v>34382</v>
      </c>
      <c r="U44" s="18">
        <f t="shared" si="14"/>
        <v>69695</v>
      </c>
      <c r="V44" s="18">
        <f t="shared" si="14"/>
        <v>111318</v>
      </c>
      <c r="W44" s="18">
        <f t="shared" si="14"/>
        <v>155753</v>
      </c>
      <c r="X44" s="18">
        <f t="shared" si="14"/>
        <v>203946</v>
      </c>
      <c r="Y44" s="18">
        <f t="shared" si="14"/>
        <v>254363</v>
      </c>
      <c r="Z44" s="18">
        <f t="shared" si="14"/>
        <v>313616</v>
      </c>
      <c r="AA44" s="18">
        <f t="shared" si="14"/>
        <v>375301</v>
      </c>
      <c r="AB44" s="18">
        <f t="shared" si="14"/>
        <v>427627</v>
      </c>
      <c r="AC44" s="18">
        <f t="shared" si="14"/>
        <v>480269</v>
      </c>
      <c r="AD44" s="18">
        <f t="shared" si="14"/>
        <v>530915</v>
      </c>
      <c r="AE44" s="18">
        <f t="shared" si="14"/>
        <v>583505</v>
      </c>
      <c r="AF44" s="164"/>
      <c r="AG44" s="43">
        <f t="shared" si="0"/>
        <v>375301</v>
      </c>
    </row>
    <row r="45" spans="1:33" s="29" customFormat="1" ht="15.2" customHeight="1">
      <c r="A45" s="13"/>
      <c r="B45" s="14"/>
      <c r="C45" s="14"/>
      <c r="D45" s="1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15"/>
      <c r="S45" s="15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3"/>
      <c r="AG45" s="43">
        <f t="shared" si="0"/>
        <v>0</v>
      </c>
    </row>
    <row r="46" spans="1:33" s="17" customFormat="1" ht="15.2" customHeight="1">
      <c r="A46" s="25">
        <v>2013</v>
      </c>
      <c r="B46" s="30" t="s">
        <v>62</v>
      </c>
      <c r="C46" s="30" t="s">
        <v>6</v>
      </c>
      <c r="E46" s="43">
        <v>45686</v>
      </c>
      <c r="F46" s="43">
        <v>42948</v>
      </c>
      <c r="G46" s="43">
        <v>55345</v>
      </c>
      <c r="H46" s="43">
        <v>56468</v>
      </c>
      <c r="I46" s="43">
        <v>65476</v>
      </c>
      <c r="J46" s="43">
        <v>67219</v>
      </c>
      <c r="K46" s="43">
        <v>75133</v>
      </c>
      <c r="L46" s="43">
        <v>82590</v>
      </c>
      <c r="M46" s="43">
        <v>67953</v>
      </c>
      <c r="N46" s="43">
        <v>66354</v>
      </c>
      <c r="O46" s="43">
        <v>62021</v>
      </c>
      <c r="P46" s="43">
        <v>63794</v>
      </c>
      <c r="Q46" s="43">
        <f>SUM(E46:P46)</f>
        <v>750987</v>
      </c>
      <c r="R46" s="27"/>
      <c r="S46" s="27"/>
      <c r="T46" s="18">
        <f>SUM($E46:E46)</f>
        <v>45686</v>
      </c>
      <c r="U46" s="18">
        <f>SUM($E46:F46)</f>
        <v>88634</v>
      </c>
      <c r="V46" s="18">
        <f>SUM($E46:G46)</f>
        <v>143979</v>
      </c>
      <c r="W46" s="18">
        <f>SUM($E46:H46)</f>
        <v>200447</v>
      </c>
      <c r="X46" s="18">
        <f>SUM($E46:I46)</f>
        <v>265923</v>
      </c>
      <c r="Y46" s="18">
        <f>SUM($E46:J46)</f>
        <v>333142</v>
      </c>
      <c r="Z46" s="18">
        <f>SUM($E46:K46)</f>
        <v>408275</v>
      </c>
      <c r="AA46" s="18">
        <f>SUM($E46:L46)</f>
        <v>490865</v>
      </c>
      <c r="AB46" s="18">
        <f>SUM($E46:M46)</f>
        <v>558818</v>
      </c>
      <c r="AC46" s="18">
        <f>SUM($E46:N46)</f>
        <v>625172</v>
      </c>
      <c r="AD46" s="18">
        <f>SUM($E46:O46)</f>
        <v>687193</v>
      </c>
      <c r="AE46" s="18">
        <f>SUM($E46:P46)</f>
        <v>750987</v>
      </c>
      <c r="AF46" s="164"/>
      <c r="AG46" s="43">
        <f t="shared" si="0"/>
        <v>490865</v>
      </c>
    </row>
    <row r="47" spans="1:33" s="17" customFormat="1" ht="15.2" customHeight="1">
      <c r="A47" s="25">
        <v>2013</v>
      </c>
      <c r="B47" s="30" t="s">
        <v>64</v>
      </c>
      <c r="C47" s="30" t="s">
        <v>7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f>SUM(E47:P47)</f>
        <v>0</v>
      </c>
      <c r="R47" s="28"/>
      <c r="S47" s="28"/>
      <c r="T47" s="18">
        <f>SUM($E47:E47)</f>
        <v>0</v>
      </c>
      <c r="U47" s="18">
        <f>SUM($E47:F47)</f>
        <v>0</v>
      </c>
      <c r="V47" s="18">
        <f>SUM($E47:G47)</f>
        <v>0</v>
      </c>
      <c r="W47" s="18">
        <f>SUM($E47:H47)</f>
        <v>0</v>
      </c>
      <c r="X47" s="18">
        <f>SUM($E47:I47)</f>
        <v>0</v>
      </c>
      <c r="Y47" s="18">
        <f>SUM($E47:J47)</f>
        <v>0</v>
      </c>
      <c r="Z47" s="18">
        <f>SUM($E47:K47)</f>
        <v>0</v>
      </c>
      <c r="AA47" s="18">
        <f>SUM($E47:L47)</f>
        <v>0</v>
      </c>
      <c r="AB47" s="18">
        <f>SUM($E47:M47)</f>
        <v>0</v>
      </c>
      <c r="AC47" s="18">
        <f>SUM($E47:N47)</f>
        <v>0</v>
      </c>
      <c r="AD47" s="18">
        <f>SUM($E47:O47)</f>
        <v>0</v>
      </c>
      <c r="AE47" s="18">
        <f>SUM($E47:P47)</f>
        <v>0</v>
      </c>
      <c r="AF47" s="164"/>
      <c r="AG47" s="43">
        <f t="shared" si="0"/>
        <v>0</v>
      </c>
    </row>
    <row r="48" spans="1:33" s="17" customFormat="1" ht="15.2" customHeight="1">
      <c r="A48" s="25">
        <v>2013</v>
      </c>
      <c r="B48" s="30" t="s">
        <v>8</v>
      </c>
      <c r="C48" s="30" t="s">
        <v>8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f>SUM(E48:P48)</f>
        <v>0</v>
      </c>
      <c r="R48" s="28"/>
      <c r="S48" s="28"/>
      <c r="T48" s="18">
        <f>SUM($E48:E48)</f>
        <v>0</v>
      </c>
      <c r="U48" s="18">
        <f>SUM($E48:F48)</f>
        <v>0</v>
      </c>
      <c r="V48" s="18">
        <f>SUM($E48:G48)</f>
        <v>0</v>
      </c>
      <c r="W48" s="18">
        <f>SUM($E48:H48)</f>
        <v>0</v>
      </c>
      <c r="X48" s="18">
        <f>SUM($E48:I48)</f>
        <v>0</v>
      </c>
      <c r="Y48" s="18">
        <f>SUM($E48:J48)</f>
        <v>0</v>
      </c>
      <c r="Z48" s="18">
        <f>SUM($E48:K48)</f>
        <v>0</v>
      </c>
      <c r="AA48" s="18">
        <f>SUM($E48:L48)</f>
        <v>0</v>
      </c>
      <c r="AB48" s="18">
        <f>SUM($E48:M48)</f>
        <v>0</v>
      </c>
      <c r="AC48" s="18">
        <f>SUM($E48:N48)</f>
        <v>0</v>
      </c>
      <c r="AD48" s="18">
        <f>SUM($E48:O48)</f>
        <v>0</v>
      </c>
      <c r="AE48" s="18">
        <f>SUM($E48:P48)</f>
        <v>0</v>
      </c>
      <c r="AF48" s="164"/>
      <c r="AG48" s="43">
        <f t="shared" si="0"/>
        <v>0</v>
      </c>
    </row>
    <row r="49" spans="1:33" s="17" customFormat="1" ht="15.2" customHeight="1">
      <c r="A49" s="25">
        <v>2013</v>
      </c>
      <c r="B49" s="32"/>
      <c r="C49" s="31" t="s">
        <v>9</v>
      </c>
      <c r="E49" s="43">
        <f t="shared" ref="E49:Q49" si="15">SUM(E46:E48)</f>
        <v>45686</v>
      </c>
      <c r="F49" s="43">
        <f t="shared" si="15"/>
        <v>42948</v>
      </c>
      <c r="G49" s="43">
        <f t="shared" si="15"/>
        <v>55345</v>
      </c>
      <c r="H49" s="43">
        <f t="shared" si="15"/>
        <v>56468</v>
      </c>
      <c r="I49" s="43">
        <f t="shared" si="15"/>
        <v>65476</v>
      </c>
      <c r="J49" s="43">
        <f t="shared" si="15"/>
        <v>67219</v>
      </c>
      <c r="K49" s="43">
        <f t="shared" si="15"/>
        <v>75133</v>
      </c>
      <c r="L49" s="43">
        <f t="shared" si="15"/>
        <v>82590</v>
      </c>
      <c r="M49" s="43">
        <f t="shared" si="15"/>
        <v>67953</v>
      </c>
      <c r="N49" s="43">
        <f t="shared" si="15"/>
        <v>66354</v>
      </c>
      <c r="O49" s="43">
        <f t="shared" si="15"/>
        <v>62021</v>
      </c>
      <c r="P49" s="43">
        <f t="shared" si="15"/>
        <v>63794</v>
      </c>
      <c r="Q49" s="43">
        <f t="shared" si="15"/>
        <v>750987</v>
      </c>
      <c r="R49" s="28"/>
      <c r="S49" s="28"/>
      <c r="T49" s="18">
        <f t="shared" ref="T49:AE49" si="16">SUM(T46:T48)</f>
        <v>45686</v>
      </c>
      <c r="U49" s="18">
        <f t="shared" si="16"/>
        <v>88634</v>
      </c>
      <c r="V49" s="18">
        <f t="shared" si="16"/>
        <v>143979</v>
      </c>
      <c r="W49" s="18">
        <f t="shared" si="16"/>
        <v>200447</v>
      </c>
      <c r="X49" s="18">
        <f t="shared" si="16"/>
        <v>265923</v>
      </c>
      <c r="Y49" s="18">
        <f t="shared" si="16"/>
        <v>333142</v>
      </c>
      <c r="Z49" s="18">
        <f t="shared" si="16"/>
        <v>408275</v>
      </c>
      <c r="AA49" s="18">
        <f t="shared" si="16"/>
        <v>490865</v>
      </c>
      <c r="AB49" s="18">
        <f t="shared" si="16"/>
        <v>558818</v>
      </c>
      <c r="AC49" s="18">
        <f t="shared" si="16"/>
        <v>625172</v>
      </c>
      <c r="AD49" s="18">
        <f t="shared" si="16"/>
        <v>687193</v>
      </c>
      <c r="AE49" s="18">
        <f t="shared" si="16"/>
        <v>750987</v>
      </c>
      <c r="AF49" s="164"/>
      <c r="AG49" s="43">
        <f t="shared" si="0"/>
        <v>490865</v>
      </c>
    </row>
    <row r="50" spans="1:33" s="29" customFormat="1" ht="15.2" customHeight="1">
      <c r="A50" s="13"/>
      <c r="B50" s="14"/>
      <c r="C50" s="14"/>
      <c r="D50" s="15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15"/>
      <c r="S50" s="15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3"/>
      <c r="AG50" s="43">
        <f t="shared" si="0"/>
        <v>0</v>
      </c>
    </row>
    <row r="51" spans="1:33" s="17" customFormat="1" ht="15.2" customHeight="1">
      <c r="A51" s="25">
        <v>2014</v>
      </c>
      <c r="B51" s="30" t="s">
        <v>62</v>
      </c>
      <c r="C51" s="30" t="s">
        <v>6</v>
      </c>
      <c r="E51" s="43">
        <v>49327</v>
      </c>
      <c r="F51" s="43">
        <v>46740</v>
      </c>
      <c r="G51" s="43">
        <v>54923</v>
      </c>
      <c r="H51" s="43">
        <v>62426</v>
      </c>
      <c r="I51" s="43">
        <v>67244</v>
      </c>
      <c r="J51" s="43">
        <v>71927</v>
      </c>
      <c r="K51" s="43">
        <v>78361</v>
      </c>
      <c r="L51" s="43">
        <v>84311</v>
      </c>
      <c r="M51" s="43">
        <v>33324</v>
      </c>
      <c r="N51" s="43">
        <v>52294</v>
      </c>
      <c r="O51" s="43">
        <v>50958</v>
      </c>
      <c r="P51" s="43">
        <v>54855</v>
      </c>
      <c r="Q51" s="43">
        <f>SUM(E51:P51)</f>
        <v>706690</v>
      </c>
      <c r="R51" s="27"/>
      <c r="S51" s="27"/>
      <c r="T51" s="18">
        <f>SUM($E51:E51)</f>
        <v>49327</v>
      </c>
      <c r="U51" s="18">
        <f>SUM($E51:F51)</f>
        <v>96067</v>
      </c>
      <c r="V51" s="18">
        <f>SUM($E51:G51)</f>
        <v>150990</v>
      </c>
      <c r="W51" s="18">
        <f>SUM($E51:H51)</f>
        <v>213416</v>
      </c>
      <c r="X51" s="18">
        <f>SUM($E51:I51)</f>
        <v>280660</v>
      </c>
      <c r="Y51" s="18">
        <f>SUM($E51:J51)</f>
        <v>352587</v>
      </c>
      <c r="Z51" s="18">
        <f>SUM($E51:K51)</f>
        <v>430948</v>
      </c>
      <c r="AA51" s="18">
        <f>SUM($E51:L51)</f>
        <v>515259</v>
      </c>
      <c r="AB51" s="18">
        <f>SUM($E51:M51)</f>
        <v>548583</v>
      </c>
      <c r="AC51" s="18">
        <f>SUM($E51:N51)</f>
        <v>600877</v>
      </c>
      <c r="AD51" s="18">
        <f>SUM($E51:O51)</f>
        <v>651835</v>
      </c>
      <c r="AE51" s="18">
        <f>SUM($E51:P51)</f>
        <v>706690</v>
      </c>
      <c r="AF51" s="164"/>
      <c r="AG51" s="43">
        <f t="shared" si="0"/>
        <v>515259</v>
      </c>
    </row>
    <row r="52" spans="1:33" s="17" customFormat="1" ht="15.2" customHeight="1">
      <c r="A52" s="25">
        <v>2014</v>
      </c>
      <c r="B52" s="30" t="s">
        <v>64</v>
      </c>
      <c r="C52" s="30" t="s">
        <v>7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/>
      <c r="O52" s="43">
        <v>0</v>
      </c>
      <c r="P52" s="43">
        <v>0</v>
      </c>
      <c r="Q52" s="43">
        <f>SUM(E52:P52)</f>
        <v>0</v>
      </c>
      <c r="R52" s="28"/>
      <c r="S52" s="28"/>
      <c r="T52" s="18">
        <f>SUM($E52:E52)</f>
        <v>0</v>
      </c>
      <c r="U52" s="18">
        <f>SUM($E52:F52)</f>
        <v>0</v>
      </c>
      <c r="V52" s="18">
        <f>SUM($E52:G52)</f>
        <v>0</v>
      </c>
      <c r="W52" s="18">
        <f>SUM($E52:H52)</f>
        <v>0</v>
      </c>
      <c r="X52" s="18">
        <f>SUM($E52:I52)</f>
        <v>0</v>
      </c>
      <c r="Y52" s="18">
        <f>SUM($E52:J52)</f>
        <v>0</v>
      </c>
      <c r="Z52" s="18">
        <f>SUM($E52:K52)</f>
        <v>0</v>
      </c>
      <c r="AA52" s="18">
        <f>SUM($E52:L52)</f>
        <v>0</v>
      </c>
      <c r="AB52" s="18">
        <f>SUM($E52:M52)</f>
        <v>0</v>
      </c>
      <c r="AC52" s="18">
        <f>SUM($E52:N52)</f>
        <v>0</v>
      </c>
      <c r="AD52" s="18">
        <f>SUM($E52:O52)</f>
        <v>0</v>
      </c>
      <c r="AE52" s="18">
        <f>SUM($E52:P52)</f>
        <v>0</v>
      </c>
      <c r="AF52" s="164"/>
      <c r="AG52" s="43">
        <f t="shared" si="0"/>
        <v>0</v>
      </c>
    </row>
    <row r="53" spans="1:33" s="17" customFormat="1" ht="15.2" customHeight="1">
      <c r="A53" s="25">
        <v>2014</v>
      </c>
      <c r="B53" s="30" t="s">
        <v>8</v>
      </c>
      <c r="C53" s="30" t="s">
        <v>8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/>
      <c r="O53" s="43">
        <v>0</v>
      </c>
      <c r="P53" s="43">
        <v>0</v>
      </c>
      <c r="Q53" s="43">
        <f>SUM(E53:P53)</f>
        <v>0</v>
      </c>
      <c r="R53" s="28"/>
      <c r="S53" s="28"/>
      <c r="T53" s="18">
        <f>SUM($E53:E53)</f>
        <v>0</v>
      </c>
      <c r="U53" s="18">
        <f>SUM($E53:F53)</f>
        <v>0</v>
      </c>
      <c r="V53" s="18">
        <f>SUM($E53:G53)</f>
        <v>0</v>
      </c>
      <c r="W53" s="18">
        <f>SUM($E53:H53)</f>
        <v>0</v>
      </c>
      <c r="X53" s="18">
        <f>SUM($E53:I53)</f>
        <v>0</v>
      </c>
      <c r="Y53" s="18">
        <f>SUM($E53:J53)</f>
        <v>0</v>
      </c>
      <c r="Z53" s="18">
        <f>SUM($E53:K53)</f>
        <v>0</v>
      </c>
      <c r="AA53" s="18">
        <f>SUM($E53:L53)</f>
        <v>0</v>
      </c>
      <c r="AB53" s="18">
        <f>SUM($E53:M53)</f>
        <v>0</v>
      </c>
      <c r="AC53" s="18">
        <f>SUM($E53:N53)</f>
        <v>0</v>
      </c>
      <c r="AD53" s="18">
        <f>SUM($E53:O53)</f>
        <v>0</v>
      </c>
      <c r="AE53" s="18">
        <f>SUM($E53:P53)</f>
        <v>0</v>
      </c>
      <c r="AF53" s="164"/>
      <c r="AG53" s="43">
        <f t="shared" si="0"/>
        <v>0</v>
      </c>
    </row>
    <row r="54" spans="1:33" s="17" customFormat="1" ht="15.2" customHeight="1">
      <c r="A54" s="25">
        <v>2014</v>
      </c>
      <c r="B54" s="30" t="s">
        <v>61</v>
      </c>
      <c r="C54" s="31" t="s">
        <v>9</v>
      </c>
      <c r="E54" s="43">
        <f t="shared" ref="E54:Q54" si="17">SUM(E51:E53)</f>
        <v>49327</v>
      </c>
      <c r="F54" s="43">
        <f t="shared" si="17"/>
        <v>46740</v>
      </c>
      <c r="G54" s="43">
        <f t="shared" si="17"/>
        <v>54923</v>
      </c>
      <c r="H54" s="43">
        <f t="shared" si="17"/>
        <v>62426</v>
      </c>
      <c r="I54" s="43">
        <f t="shared" si="17"/>
        <v>67244</v>
      </c>
      <c r="J54" s="43">
        <f t="shared" si="17"/>
        <v>71927</v>
      </c>
      <c r="K54" s="43">
        <f t="shared" si="17"/>
        <v>78361</v>
      </c>
      <c r="L54" s="43">
        <f t="shared" si="17"/>
        <v>84311</v>
      </c>
      <c r="M54" s="43">
        <f t="shared" si="17"/>
        <v>33324</v>
      </c>
      <c r="N54" s="43">
        <f t="shared" si="17"/>
        <v>52294</v>
      </c>
      <c r="O54" s="43">
        <f t="shared" si="17"/>
        <v>50958</v>
      </c>
      <c r="P54" s="43">
        <f t="shared" si="17"/>
        <v>54855</v>
      </c>
      <c r="Q54" s="43">
        <f t="shared" si="17"/>
        <v>706690</v>
      </c>
      <c r="R54" s="28"/>
      <c r="S54" s="28"/>
      <c r="T54" s="18">
        <f t="shared" ref="T54:AE54" si="18">SUM(T51:T53)</f>
        <v>49327</v>
      </c>
      <c r="U54" s="18">
        <f t="shared" si="18"/>
        <v>96067</v>
      </c>
      <c r="V54" s="18">
        <f t="shared" si="18"/>
        <v>150990</v>
      </c>
      <c r="W54" s="18">
        <f t="shared" si="18"/>
        <v>213416</v>
      </c>
      <c r="X54" s="18">
        <f t="shared" si="18"/>
        <v>280660</v>
      </c>
      <c r="Y54" s="18">
        <f t="shared" si="18"/>
        <v>352587</v>
      </c>
      <c r="Z54" s="18">
        <f t="shared" si="18"/>
        <v>430948</v>
      </c>
      <c r="AA54" s="18">
        <f t="shared" si="18"/>
        <v>515259</v>
      </c>
      <c r="AB54" s="18">
        <f t="shared" si="18"/>
        <v>548583</v>
      </c>
      <c r="AC54" s="18">
        <f t="shared" si="18"/>
        <v>600877</v>
      </c>
      <c r="AD54" s="18">
        <f t="shared" si="18"/>
        <v>651835</v>
      </c>
      <c r="AE54" s="18">
        <f t="shared" si="18"/>
        <v>706690</v>
      </c>
      <c r="AF54" s="164"/>
      <c r="AG54" s="43">
        <f t="shared" si="0"/>
        <v>515259</v>
      </c>
    </row>
    <row r="55" spans="1:33" s="29" customFormat="1" ht="15.2" customHeight="1">
      <c r="A55" s="13"/>
      <c r="B55" s="14"/>
      <c r="C55" s="14"/>
      <c r="D55" s="15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15"/>
      <c r="S55" s="15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3"/>
      <c r="AG55" s="43">
        <f t="shared" si="0"/>
        <v>0</v>
      </c>
    </row>
    <row r="56" spans="1:33" s="17" customFormat="1" ht="15.2" customHeight="1">
      <c r="A56" s="25">
        <v>2015</v>
      </c>
      <c r="B56" s="30" t="s">
        <v>62</v>
      </c>
      <c r="C56" s="30" t="s">
        <v>6</v>
      </c>
      <c r="E56" s="43">
        <v>40223</v>
      </c>
      <c r="F56" s="43">
        <v>33451</v>
      </c>
      <c r="G56" s="43">
        <v>42240</v>
      </c>
      <c r="H56" s="43">
        <v>45247</v>
      </c>
      <c r="I56" s="43">
        <v>52812</v>
      </c>
      <c r="J56" s="43">
        <v>53314</v>
      </c>
      <c r="K56" s="43">
        <v>59221</v>
      </c>
      <c r="L56" s="43">
        <v>55603</v>
      </c>
      <c r="M56" s="43">
        <v>46638</v>
      </c>
      <c r="N56" s="43">
        <v>43509</v>
      </c>
      <c r="O56" s="43">
        <v>40836</v>
      </c>
      <c r="P56" s="43">
        <v>41891</v>
      </c>
      <c r="Q56" s="43">
        <f>SUM(E56:P56)</f>
        <v>554985</v>
      </c>
      <c r="R56" s="27"/>
      <c r="S56" s="27"/>
      <c r="T56" s="18">
        <f>SUM($E56:E56)</f>
        <v>40223</v>
      </c>
      <c r="U56" s="18">
        <f>SUM($E56:F56)</f>
        <v>73674</v>
      </c>
      <c r="V56" s="18">
        <f>SUM($E56:G56)</f>
        <v>115914</v>
      </c>
      <c r="W56" s="18">
        <f>SUM($E56:H56)</f>
        <v>161161</v>
      </c>
      <c r="X56" s="18">
        <f>SUM($E56:I56)</f>
        <v>213973</v>
      </c>
      <c r="Y56" s="18">
        <f>SUM($E56:J56)</f>
        <v>267287</v>
      </c>
      <c r="Z56" s="18">
        <f>SUM($E56:K56)</f>
        <v>326508</v>
      </c>
      <c r="AA56" s="18">
        <f>SUM($E56:L56)</f>
        <v>382111</v>
      </c>
      <c r="AB56" s="18">
        <f>SUM($E56:M56)</f>
        <v>428749</v>
      </c>
      <c r="AC56" s="18">
        <f>SUM($E56:N56)</f>
        <v>472258</v>
      </c>
      <c r="AD56" s="18">
        <f>SUM($E56:O56)</f>
        <v>513094</v>
      </c>
      <c r="AE56" s="18">
        <f>SUM($E56:P56)</f>
        <v>554985</v>
      </c>
      <c r="AF56" s="164"/>
      <c r="AG56" s="43">
        <f t="shared" si="0"/>
        <v>382111</v>
      </c>
    </row>
    <row r="57" spans="1:33" s="17" customFormat="1" ht="15.2" customHeight="1">
      <c r="A57" s="25">
        <v>2015</v>
      </c>
      <c r="B57" s="30" t="s">
        <v>64</v>
      </c>
      <c r="C57" s="30" t="s">
        <v>7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/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f>SUM(E57:P57)</f>
        <v>0</v>
      </c>
      <c r="R57" s="28"/>
      <c r="S57" s="28"/>
      <c r="T57" s="18">
        <f>SUM($E57:E57)</f>
        <v>0</v>
      </c>
      <c r="U57" s="18">
        <f>SUM($E57:F57)</f>
        <v>0</v>
      </c>
      <c r="V57" s="18">
        <f>SUM($E57:G57)</f>
        <v>0</v>
      </c>
      <c r="W57" s="18">
        <f>SUM($E57:H57)</f>
        <v>0</v>
      </c>
      <c r="X57" s="18">
        <f>SUM($E57:I57)</f>
        <v>0</v>
      </c>
      <c r="Y57" s="18">
        <f>SUM($E57:J57)</f>
        <v>0</v>
      </c>
      <c r="Z57" s="18">
        <f>SUM($E57:K57)</f>
        <v>0</v>
      </c>
      <c r="AA57" s="18">
        <f>SUM($E57:L57)</f>
        <v>0</v>
      </c>
      <c r="AB57" s="18">
        <f>SUM($E57:M57)</f>
        <v>0</v>
      </c>
      <c r="AC57" s="18">
        <f>SUM($E57:N57)</f>
        <v>0</v>
      </c>
      <c r="AD57" s="18">
        <f>SUM($E57:O57)</f>
        <v>0</v>
      </c>
      <c r="AE57" s="18">
        <f>SUM($E57:P57)</f>
        <v>0</v>
      </c>
      <c r="AF57" s="164"/>
      <c r="AG57" s="43">
        <f t="shared" si="0"/>
        <v>0</v>
      </c>
    </row>
    <row r="58" spans="1:33" s="17" customFormat="1" ht="15.2" customHeight="1">
      <c r="A58" s="25">
        <v>2015</v>
      </c>
      <c r="B58" s="30" t="s">
        <v>8</v>
      </c>
      <c r="C58" s="30" t="s">
        <v>8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/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f>SUM(E58:P58)</f>
        <v>0</v>
      </c>
      <c r="R58" s="28"/>
      <c r="S58" s="28"/>
      <c r="T58" s="18">
        <f>SUM($E58:E58)</f>
        <v>0</v>
      </c>
      <c r="U58" s="18">
        <f>SUM($E58:F58)</f>
        <v>0</v>
      </c>
      <c r="V58" s="18">
        <f>SUM($E58:G58)</f>
        <v>0</v>
      </c>
      <c r="W58" s="18">
        <f>SUM($E58:H58)</f>
        <v>0</v>
      </c>
      <c r="X58" s="18">
        <f>SUM($E58:I58)</f>
        <v>0</v>
      </c>
      <c r="Y58" s="18">
        <f>SUM($E58:J58)</f>
        <v>0</v>
      </c>
      <c r="Z58" s="18">
        <f>SUM($E58:K58)</f>
        <v>0</v>
      </c>
      <c r="AA58" s="18">
        <f>SUM($E58:L58)</f>
        <v>0</v>
      </c>
      <c r="AB58" s="18">
        <f>SUM($E58:M58)</f>
        <v>0</v>
      </c>
      <c r="AC58" s="18">
        <f>SUM($E58:N58)</f>
        <v>0</v>
      </c>
      <c r="AD58" s="18">
        <f>SUM($E58:O58)</f>
        <v>0</v>
      </c>
      <c r="AE58" s="18">
        <f>SUM($E58:P58)</f>
        <v>0</v>
      </c>
      <c r="AF58" s="164"/>
      <c r="AG58" s="43">
        <f t="shared" si="0"/>
        <v>0</v>
      </c>
    </row>
    <row r="59" spans="1:33" s="17" customFormat="1" ht="15.2" customHeight="1">
      <c r="A59" s="25">
        <v>2015</v>
      </c>
      <c r="B59" s="30" t="s">
        <v>61</v>
      </c>
      <c r="C59" s="31" t="s">
        <v>9</v>
      </c>
      <c r="E59" s="43">
        <f t="shared" ref="E59:Q59" si="19">SUM(E56:E58)</f>
        <v>40223</v>
      </c>
      <c r="F59" s="43">
        <f t="shared" si="19"/>
        <v>33451</v>
      </c>
      <c r="G59" s="43">
        <f t="shared" si="19"/>
        <v>42240</v>
      </c>
      <c r="H59" s="43">
        <f t="shared" si="19"/>
        <v>45247</v>
      </c>
      <c r="I59" s="43">
        <f t="shared" si="19"/>
        <v>52812</v>
      </c>
      <c r="J59" s="43">
        <f t="shared" si="19"/>
        <v>53314</v>
      </c>
      <c r="K59" s="43">
        <f t="shared" si="19"/>
        <v>59221</v>
      </c>
      <c r="L59" s="43">
        <f t="shared" si="19"/>
        <v>55603</v>
      </c>
      <c r="M59" s="43">
        <f t="shared" si="19"/>
        <v>46638</v>
      </c>
      <c r="N59" s="43">
        <f t="shared" si="19"/>
        <v>43509</v>
      </c>
      <c r="O59" s="43">
        <f t="shared" si="19"/>
        <v>40836</v>
      </c>
      <c r="P59" s="43">
        <f t="shared" si="19"/>
        <v>41891</v>
      </c>
      <c r="Q59" s="43">
        <f t="shared" si="19"/>
        <v>554985</v>
      </c>
      <c r="R59" s="28"/>
      <c r="S59" s="28"/>
      <c r="T59" s="18">
        <f t="shared" ref="T59:AE59" si="20">SUM(T56:T58)</f>
        <v>40223</v>
      </c>
      <c r="U59" s="18">
        <f t="shared" si="20"/>
        <v>73674</v>
      </c>
      <c r="V59" s="18">
        <f t="shared" si="20"/>
        <v>115914</v>
      </c>
      <c r="W59" s="18">
        <f t="shared" si="20"/>
        <v>161161</v>
      </c>
      <c r="X59" s="18">
        <f t="shared" si="20"/>
        <v>213973</v>
      </c>
      <c r="Y59" s="18">
        <f t="shared" si="20"/>
        <v>267287</v>
      </c>
      <c r="Z59" s="18">
        <f t="shared" si="20"/>
        <v>326508</v>
      </c>
      <c r="AA59" s="18">
        <f t="shared" si="20"/>
        <v>382111</v>
      </c>
      <c r="AB59" s="18">
        <f t="shared" si="20"/>
        <v>428749</v>
      </c>
      <c r="AC59" s="18">
        <f t="shared" si="20"/>
        <v>472258</v>
      </c>
      <c r="AD59" s="18">
        <f t="shared" si="20"/>
        <v>513094</v>
      </c>
      <c r="AE59" s="18">
        <f t="shared" si="20"/>
        <v>554985</v>
      </c>
      <c r="AF59" s="164"/>
      <c r="AG59" s="43">
        <f t="shared" si="0"/>
        <v>382111</v>
      </c>
    </row>
    <row r="60" spans="1:33" s="29" customFormat="1" ht="15.2" customHeight="1">
      <c r="A60" s="13"/>
      <c r="B60" s="14"/>
      <c r="C60" s="14"/>
      <c r="D60" s="1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5"/>
      <c r="S60" s="15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3"/>
      <c r="AG60" s="43">
        <f t="shared" si="0"/>
        <v>0</v>
      </c>
    </row>
    <row r="61" spans="1:33" s="17" customFormat="1" ht="15.2" customHeight="1">
      <c r="A61" s="25">
        <v>2016</v>
      </c>
      <c r="B61" s="30" t="s">
        <v>62</v>
      </c>
      <c r="C61" s="30" t="s">
        <v>6</v>
      </c>
      <c r="E61" s="43">
        <v>33972</v>
      </c>
      <c r="F61" s="43">
        <v>28932</v>
      </c>
      <c r="G61" s="43">
        <v>34595</v>
      </c>
      <c r="H61" s="43">
        <v>38718</v>
      </c>
      <c r="I61" s="43">
        <v>43494</v>
      </c>
      <c r="J61" s="43">
        <v>46581</v>
      </c>
      <c r="K61" s="43">
        <v>55559</v>
      </c>
      <c r="L61" s="43">
        <v>55176</v>
      </c>
      <c r="M61" s="43">
        <v>47535</v>
      </c>
      <c r="N61" s="43">
        <v>45109</v>
      </c>
      <c r="O61" s="43">
        <v>41431</v>
      </c>
      <c r="P61" s="43">
        <v>41650</v>
      </c>
      <c r="Q61" s="43">
        <f>SUM(E61:P61)</f>
        <v>512752</v>
      </c>
      <c r="R61" s="27"/>
      <c r="S61" s="27"/>
      <c r="T61" s="18">
        <f>SUM($E61:E61)</f>
        <v>33972</v>
      </c>
      <c r="U61" s="18">
        <f>SUM($E61:F61)</f>
        <v>62904</v>
      </c>
      <c r="V61" s="18">
        <f>SUM($E61:G61)</f>
        <v>97499</v>
      </c>
      <c r="W61" s="18">
        <f>SUM($E61:H61)</f>
        <v>136217</v>
      </c>
      <c r="X61" s="18">
        <f>SUM($E61:I61)</f>
        <v>179711</v>
      </c>
      <c r="Y61" s="18">
        <f>SUM($E61:J61)</f>
        <v>226292</v>
      </c>
      <c r="Z61" s="18">
        <f>SUM($E61:K61)</f>
        <v>281851</v>
      </c>
      <c r="AA61" s="18">
        <f>SUM($E61:L61)</f>
        <v>337027</v>
      </c>
      <c r="AB61" s="18">
        <f>SUM($E61:M61)</f>
        <v>384562</v>
      </c>
      <c r="AC61" s="18">
        <f>SUM($E61:N61)</f>
        <v>429671</v>
      </c>
      <c r="AD61" s="18">
        <f>SUM($E61:O61)</f>
        <v>471102</v>
      </c>
      <c r="AE61" s="18">
        <f>SUM($E61:P61)</f>
        <v>512752</v>
      </c>
      <c r="AF61" s="164"/>
      <c r="AG61" s="43">
        <f t="shared" si="0"/>
        <v>337027</v>
      </c>
    </row>
    <row r="62" spans="1:33" s="17" customFormat="1" ht="15.2" customHeight="1">
      <c r="A62" s="25">
        <v>2016</v>
      </c>
      <c r="B62" s="30" t="s">
        <v>64</v>
      </c>
      <c r="C62" s="30" t="s">
        <v>7</v>
      </c>
      <c r="E62" s="43"/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f>SUM(E62:P62)</f>
        <v>0</v>
      </c>
      <c r="R62" s="28"/>
      <c r="S62" s="28"/>
      <c r="T62" s="18">
        <f>SUM($E62:E62)</f>
        <v>0</v>
      </c>
      <c r="U62" s="18">
        <f>SUM($E62:F62)</f>
        <v>0</v>
      </c>
      <c r="V62" s="18">
        <f>SUM($E62:G62)</f>
        <v>0</v>
      </c>
      <c r="W62" s="18">
        <f>SUM($E62:H62)</f>
        <v>0</v>
      </c>
      <c r="X62" s="18">
        <f>SUM($E62:I62)</f>
        <v>0</v>
      </c>
      <c r="Y62" s="18">
        <f>SUM($E62:J62)</f>
        <v>0</v>
      </c>
      <c r="Z62" s="18">
        <f>SUM($E62:K62)</f>
        <v>0</v>
      </c>
      <c r="AA62" s="18">
        <f>SUM($E62:L62)</f>
        <v>0</v>
      </c>
      <c r="AB62" s="18">
        <f>SUM($E62:M62)</f>
        <v>0</v>
      </c>
      <c r="AC62" s="18">
        <f>SUM($E62:N62)</f>
        <v>0</v>
      </c>
      <c r="AD62" s="18">
        <f>SUM($E62:O62)</f>
        <v>0</v>
      </c>
      <c r="AE62" s="18">
        <f>SUM($E62:P62)</f>
        <v>0</v>
      </c>
      <c r="AF62" s="164"/>
      <c r="AG62" s="43">
        <f t="shared" si="0"/>
        <v>0</v>
      </c>
    </row>
    <row r="63" spans="1:33" s="17" customFormat="1" ht="15.2" customHeight="1">
      <c r="A63" s="25">
        <v>2016</v>
      </c>
      <c r="B63" s="30" t="s">
        <v>8</v>
      </c>
      <c r="C63" s="30" t="s">
        <v>8</v>
      </c>
      <c r="E63" s="43"/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f>SUM(E63:P63)</f>
        <v>0</v>
      </c>
      <c r="R63" s="28"/>
      <c r="S63" s="28"/>
      <c r="T63" s="18">
        <f>SUM($E63:E63)</f>
        <v>0</v>
      </c>
      <c r="U63" s="18">
        <f>SUM($E63:F63)</f>
        <v>0</v>
      </c>
      <c r="V63" s="18">
        <f>SUM($E63:G63)</f>
        <v>0</v>
      </c>
      <c r="W63" s="18">
        <f>SUM($E63:H63)</f>
        <v>0</v>
      </c>
      <c r="X63" s="18">
        <f>SUM($E63:I63)</f>
        <v>0</v>
      </c>
      <c r="Y63" s="18">
        <f>SUM($E63:J63)</f>
        <v>0</v>
      </c>
      <c r="Z63" s="18">
        <f>SUM($E63:K63)</f>
        <v>0</v>
      </c>
      <c r="AA63" s="18">
        <f>SUM($E63:L63)</f>
        <v>0</v>
      </c>
      <c r="AB63" s="18">
        <f>SUM($E63:M63)</f>
        <v>0</v>
      </c>
      <c r="AC63" s="18">
        <f>SUM($E63:N63)</f>
        <v>0</v>
      </c>
      <c r="AD63" s="18">
        <f>SUM($E63:O63)</f>
        <v>0</v>
      </c>
      <c r="AE63" s="18">
        <f>SUM($E63:P63)</f>
        <v>0</v>
      </c>
      <c r="AF63" s="164"/>
      <c r="AG63" s="43">
        <f t="shared" si="0"/>
        <v>0</v>
      </c>
    </row>
    <row r="64" spans="1:33" s="17" customFormat="1" ht="15.2" customHeight="1">
      <c r="A64" s="25">
        <v>2016</v>
      </c>
      <c r="B64" s="30" t="s">
        <v>61</v>
      </c>
      <c r="C64" s="31" t="s">
        <v>9</v>
      </c>
      <c r="E64" s="43">
        <f t="shared" ref="E64:Q64" si="21">SUM(E61:E63)</f>
        <v>33972</v>
      </c>
      <c r="F64" s="43">
        <f t="shared" si="21"/>
        <v>28932</v>
      </c>
      <c r="G64" s="43">
        <f t="shared" si="21"/>
        <v>34595</v>
      </c>
      <c r="H64" s="43">
        <f t="shared" si="21"/>
        <v>38718</v>
      </c>
      <c r="I64" s="43">
        <f t="shared" si="21"/>
        <v>43494</v>
      </c>
      <c r="J64" s="43">
        <f t="shared" si="21"/>
        <v>46581</v>
      </c>
      <c r="K64" s="43">
        <f t="shared" si="21"/>
        <v>55559</v>
      </c>
      <c r="L64" s="43">
        <f t="shared" si="21"/>
        <v>55176</v>
      </c>
      <c r="M64" s="43">
        <f t="shared" si="21"/>
        <v>47535</v>
      </c>
      <c r="N64" s="43">
        <f t="shared" si="21"/>
        <v>45109</v>
      </c>
      <c r="O64" s="43">
        <f t="shared" si="21"/>
        <v>41431</v>
      </c>
      <c r="P64" s="43">
        <f t="shared" si="21"/>
        <v>41650</v>
      </c>
      <c r="Q64" s="43">
        <f t="shared" si="21"/>
        <v>512752</v>
      </c>
      <c r="R64" s="28"/>
      <c r="S64" s="28"/>
      <c r="T64" s="18">
        <f t="shared" ref="T64:AE64" si="22">SUM(T61:T63)</f>
        <v>33972</v>
      </c>
      <c r="U64" s="18">
        <f t="shared" si="22"/>
        <v>62904</v>
      </c>
      <c r="V64" s="18">
        <f t="shared" si="22"/>
        <v>97499</v>
      </c>
      <c r="W64" s="18">
        <f t="shared" si="22"/>
        <v>136217</v>
      </c>
      <c r="X64" s="18">
        <f t="shared" si="22"/>
        <v>179711</v>
      </c>
      <c r="Y64" s="18">
        <f t="shared" si="22"/>
        <v>226292</v>
      </c>
      <c r="Z64" s="18">
        <f t="shared" si="22"/>
        <v>281851</v>
      </c>
      <c r="AA64" s="18">
        <f t="shared" si="22"/>
        <v>337027</v>
      </c>
      <c r="AB64" s="18">
        <f t="shared" si="22"/>
        <v>384562</v>
      </c>
      <c r="AC64" s="18">
        <f t="shared" si="22"/>
        <v>429671</v>
      </c>
      <c r="AD64" s="18">
        <f t="shared" si="22"/>
        <v>471102</v>
      </c>
      <c r="AE64" s="18">
        <f t="shared" si="22"/>
        <v>512752</v>
      </c>
      <c r="AF64" s="164"/>
      <c r="AG64" s="43">
        <f t="shared" si="0"/>
        <v>337027</v>
      </c>
    </row>
    <row r="65" spans="1:33" s="29" customFormat="1" ht="15.2" customHeight="1">
      <c r="A65" s="13"/>
      <c r="B65" s="14"/>
      <c r="C65" s="14"/>
      <c r="D65" s="1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5"/>
      <c r="S65" s="15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3"/>
      <c r="AG65" s="43">
        <f t="shared" si="0"/>
        <v>0</v>
      </c>
    </row>
    <row r="66" spans="1:33" s="17" customFormat="1" ht="15.2" customHeight="1">
      <c r="A66" s="25">
        <v>2017</v>
      </c>
      <c r="B66" s="30" t="s">
        <v>62</v>
      </c>
      <c r="C66" s="30" t="s">
        <v>6</v>
      </c>
      <c r="E66" s="43">
        <v>35939</v>
      </c>
      <c r="F66" s="43">
        <v>33169</v>
      </c>
      <c r="G66" s="43">
        <v>36234</v>
      </c>
      <c r="H66" s="43">
        <v>40179</v>
      </c>
      <c r="I66" s="43">
        <v>41741</v>
      </c>
      <c r="J66" s="43">
        <v>45080</v>
      </c>
      <c r="K66" s="43">
        <v>51157</v>
      </c>
      <c r="L66" s="43">
        <v>54964</v>
      </c>
      <c r="M66" s="43">
        <v>48987</v>
      </c>
      <c r="N66" s="43">
        <v>45119</v>
      </c>
      <c r="O66" s="43">
        <v>42527</v>
      </c>
      <c r="P66" s="43">
        <v>44262</v>
      </c>
      <c r="Q66" s="43">
        <f>SUM(E66:P66)</f>
        <v>519358</v>
      </c>
      <c r="R66" s="27"/>
      <c r="S66" s="27"/>
      <c r="T66" s="18">
        <f>SUM($E66:E66)</f>
        <v>35939</v>
      </c>
      <c r="U66" s="18">
        <f>SUM($E66:F66)</f>
        <v>69108</v>
      </c>
      <c r="V66" s="18">
        <f>SUM($E66:G66)</f>
        <v>105342</v>
      </c>
      <c r="W66" s="18">
        <f>SUM($E66:H66)</f>
        <v>145521</v>
      </c>
      <c r="X66" s="18">
        <f>SUM($E66:I66)</f>
        <v>187262</v>
      </c>
      <c r="Y66" s="18">
        <f>SUM($E66:J66)</f>
        <v>232342</v>
      </c>
      <c r="Z66" s="18">
        <f>SUM($E66:K66)</f>
        <v>283499</v>
      </c>
      <c r="AA66" s="18">
        <f>SUM($E66:L66)</f>
        <v>338463</v>
      </c>
      <c r="AB66" s="18">
        <f>SUM($E66:M66)</f>
        <v>387450</v>
      </c>
      <c r="AC66" s="18">
        <f>SUM($E66:N66)</f>
        <v>432569</v>
      </c>
      <c r="AD66" s="18">
        <f>SUM($E66:O66)</f>
        <v>475096</v>
      </c>
      <c r="AE66" s="18">
        <f>SUM($E66:P66)</f>
        <v>519358</v>
      </c>
      <c r="AF66" s="164"/>
      <c r="AG66" s="43">
        <f t="shared" si="0"/>
        <v>338463</v>
      </c>
    </row>
    <row r="67" spans="1:33" s="17" customFormat="1" ht="15.2" customHeight="1">
      <c r="A67" s="25">
        <v>2017</v>
      </c>
      <c r="B67" s="30" t="s">
        <v>64</v>
      </c>
      <c r="C67" s="30" t="s">
        <v>7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f>SUM(E67:P67)</f>
        <v>0</v>
      </c>
      <c r="R67" s="28"/>
      <c r="S67" s="28"/>
      <c r="T67" s="18">
        <f>SUM($E67:E67)</f>
        <v>0</v>
      </c>
      <c r="U67" s="18">
        <f>SUM($E67:F67)</f>
        <v>0</v>
      </c>
      <c r="V67" s="18">
        <f>SUM($E67:G67)</f>
        <v>0</v>
      </c>
      <c r="W67" s="18">
        <f>SUM($E67:H67)</f>
        <v>0</v>
      </c>
      <c r="X67" s="18">
        <f>SUM($E67:I67)</f>
        <v>0</v>
      </c>
      <c r="Y67" s="18">
        <f>SUM($E67:J67)</f>
        <v>0</v>
      </c>
      <c r="Z67" s="18">
        <f>SUM($E67:K67)</f>
        <v>0</v>
      </c>
      <c r="AA67" s="18">
        <f>SUM($E67:L67)</f>
        <v>0</v>
      </c>
      <c r="AB67" s="18">
        <f>SUM($E67:M67)</f>
        <v>0</v>
      </c>
      <c r="AC67" s="18">
        <f>SUM($E67:N67)</f>
        <v>0</v>
      </c>
      <c r="AD67" s="18">
        <f>SUM($E67:O67)</f>
        <v>0</v>
      </c>
      <c r="AE67" s="18">
        <f>SUM($E67:P67)</f>
        <v>0</v>
      </c>
      <c r="AF67" s="164"/>
      <c r="AG67" s="43">
        <f t="shared" si="0"/>
        <v>0</v>
      </c>
    </row>
    <row r="68" spans="1:33" s="17" customFormat="1" ht="15.2" customHeight="1">
      <c r="A68" s="25">
        <v>2017</v>
      </c>
      <c r="B68" s="30" t="s">
        <v>8</v>
      </c>
      <c r="C68" s="30" t="s">
        <v>8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f>SUM(E68:P68)</f>
        <v>0</v>
      </c>
      <c r="R68" s="28"/>
      <c r="S68" s="28"/>
      <c r="T68" s="18">
        <f>SUM($E68:E68)</f>
        <v>0</v>
      </c>
      <c r="U68" s="18">
        <f>SUM($E68:F68)</f>
        <v>0</v>
      </c>
      <c r="V68" s="18">
        <f>SUM($E68:G68)</f>
        <v>0</v>
      </c>
      <c r="W68" s="18">
        <f>SUM($E68:H68)</f>
        <v>0</v>
      </c>
      <c r="X68" s="18">
        <f>SUM($E68:I68)</f>
        <v>0</v>
      </c>
      <c r="Y68" s="18">
        <f>SUM($E68:J68)</f>
        <v>0</v>
      </c>
      <c r="Z68" s="18">
        <f>SUM($E68:K68)</f>
        <v>0</v>
      </c>
      <c r="AA68" s="18">
        <f>SUM($E68:L68)</f>
        <v>0</v>
      </c>
      <c r="AB68" s="18">
        <f>SUM($E68:M68)</f>
        <v>0</v>
      </c>
      <c r="AC68" s="18">
        <f>SUM($E68:N68)</f>
        <v>0</v>
      </c>
      <c r="AD68" s="18">
        <f>SUM($E68:O68)</f>
        <v>0</v>
      </c>
      <c r="AE68" s="18">
        <f>SUM($E68:P68)</f>
        <v>0</v>
      </c>
      <c r="AF68" s="164"/>
      <c r="AG68" s="43">
        <f t="shared" si="0"/>
        <v>0</v>
      </c>
    </row>
    <row r="69" spans="1:33" s="17" customFormat="1" ht="15.2" customHeight="1">
      <c r="A69" s="25">
        <v>2017</v>
      </c>
      <c r="B69" s="30" t="s">
        <v>61</v>
      </c>
      <c r="C69" s="31" t="s">
        <v>9</v>
      </c>
      <c r="E69" s="43">
        <f t="shared" ref="E69:Q69" si="23">SUM(E66:E68)</f>
        <v>35939</v>
      </c>
      <c r="F69" s="43">
        <f t="shared" si="23"/>
        <v>33169</v>
      </c>
      <c r="G69" s="43">
        <f t="shared" si="23"/>
        <v>36234</v>
      </c>
      <c r="H69" s="43">
        <f t="shared" si="23"/>
        <v>40179</v>
      </c>
      <c r="I69" s="43">
        <f t="shared" si="23"/>
        <v>41741</v>
      </c>
      <c r="J69" s="43">
        <f t="shared" si="23"/>
        <v>45080</v>
      </c>
      <c r="K69" s="43">
        <f t="shared" si="23"/>
        <v>51157</v>
      </c>
      <c r="L69" s="43">
        <f t="shared" si="23"/>
        <v>54964</v>
      </c>
      <c r="M69" s="43">
        <f t="shared" si="23"/>
        <v>48987</v>
      </c>
      <c r="N69" s="43">
        <f t="shared" si="23"/>
        <v>45119</v>
      </c>
      <c r="O69" s="43">
        <f t="shared" si="23"/>
        <v>42527</v>
      </c>
      <c r="P69" s="43">
        <f t="shared" si="23"/>
        <v>44262</v>
      </c>
      <c r="Q69" s="43">
        <f t="shared" si="23"/>
        <v>519358</v>
      </c>
      <c r="R69" s="28"/>
      <c r="S69" s="28"/>
      <c r="T69" s="18">
        <f t="shared" ref="T69:AE69" si="24">SUM(T66:T68)</f>
        <v>35939</v>
      </c>
      <c r="U69" s="18">
        <f t="shared" si="24"/>
        <v>69108</v>
      </c>
      <c r="V69" s="18">
        <f t="shared" si="24"/>
        <v>105342</v>
      </c>
      <c r="W69" s="18">
        <f t="shared" si="24"/>
        <v>145521</v>
      </c>
      <c r="X69" s="18">
        <f t="shared" si="24"/>
        <v>187262</v>
      </c>
      <c r="Y69" s="18">
        <f t="shared" si="24"/>
        <v>232342</v>
      </c>
      <c r="Z69" s="18">
        <f t="shared" si="24"/>
        <v>283499</v>
      </c>
      <c r="AA69" s="18">
        <f t="shared" si="24"/>
        <v>338463</v>
      </c>
      <c r="AB69" s="18">
        <f t="shared" si="24"/>
        <v>387450</v>
      </c>
      <c r="AC69" s="18">
        <f t="shared" si="24"/>
        <v>432569</v>
      </c>
      <c r="AD69" s="18">
        <f t="shared" si="24"/>
        <v>475096</v>
      </c>
      <c r="AE69" s="18">
        <f t="shared" si="24"/>
        <v>519358</v>
      </c>
      <c r="AF69" s="164"/>
      <c r="AG69" s="43">
        <f t="shared" si="0"/>
        <v>338463</v>
      </c>
    </row>
    <row r="70" spans="1:33" s="29" customFormat="1" ht="15.2" customHeight="1">
      <c r="A70" s="13"/>
      <c r="B70" s="14"/>
      <c r="C70" s="14"/>
      <c r="D70" s="1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15"/>
      <c r="S70" s="15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3"/>
      <c r="AG70" s="43">
        <f t="shared" si="0"/>
        <v>0</v>
      </c>
    </row>
    <row r="71" spans="1:33" s="17" customFormat="1" ht="15.2" customHeight="1">
      <c r="A71" s="25">
        <v>2018</v>
      </c>
      <c r="B71" s="30" t="s">
        <v>62</v>
      </c>
      <c r="C71" s="30" t="s">
        <v>6</v>
      </c>
      <c r="E71" s="43">
        <v>35724</v>
      </c>
      <c r="F71" s="43">
        <v>33255</v>
      </c>
      <c r="G71" s="43">
        <v>40757</v>
      </c>
      <c r="H71" s="43">
        <v>41332</v>
      </c>
      <c r="I71" s="43">
        <v>49644</v>
      </c>
      <c r="J71" s="43">
        <v>50669</v>
      </c>
      <c r="K71" s="43">
        <v>53961</v>
      </c>
      <c r="L71" s="43">
        <v>57716</v>
      </c>
      <c r="M71" s="43">
        <v>47741</v>
      </c>
      <c r="N71" s="43">
        <v>46455</v>
      </c>
      <c r="O71" s="43">
        <v>39611</v>
      </c>
      <c r="P71" s="43">
        <v>41902</v>
      </c>
      <c r="Q71" s="43">
        <f>SUM(E71:P71)</f>
        <v>538767</v>
      </c>
      <c r="R71" s="27"/>
      <c r="S71" s="27"/>
      <c r="T71" s="18">
        <f>SUM($E71:E71)</f>
        <v>35724</v>
      </c>
      <c r="U71" s="18">
        <f>SUM($E71:F71)</f>
        <v>68979</v>
      </c>
      <c r="V71" s="18">
        <f>SUM($E71:G71)</f>
        <v>109736</v>
      </c>
      <c r="W71" s="18">
        <f>SUM($E71:H71)</f>
        <v>151068</v>
      </c>
      <c r="X71" s="18">
        <f>SUM($E71:I71)</f>
        <v>200712</v>
      </c>
      <c r="Y71" s="18">
        <f>SUM($E71:J71)</f>
        <v>251381</v>
      </c>
      <c r="Z71" s="18">
        <f>SUM($E71:K71)</f>
        <v>305342</v>
      </c>
      <c r="AA71" s="18">
        <f>SUM($E71:L71)</f>
        <v>363058</v>
      </c>
      <c r="AB71" s="18">
        <f>SUM($E71:M71)</f>
        <v>410799</v>
      </c>
      <c r="AC71" s="18">
        <f>SUM($E71:N71)</f>
        <v>457254</v>
      </c>
      <c r="AD71" s="18">
        <f>SUM($E71:O71)</f>
        <v>496865</v>
      </c>
      <c r="AE71" s="18">
        <f>SUM($E71:P71)</f>
        <v>538767</v>
      </c>
      <c r="AF71" s="164"/>
      <c r="AG71" s="43">
        <f t="shared" si="0"/>
        <v>363058</v>
      </c>
    </row>
    <row r="72" spans="1:33" s="17" customFormat="1" ht="15.2" customHeight="1">
      <c r="A72" s="25">
        <v>2018</v>
      </c>
      <c r="B72" s="30" t="s">
        <v>64</v>
      </c>
      <c r="C72" s="30" t="s">
        <v>7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f>SUM(E72:P72)</f>
        <v>0</v>
      </c>
      <c r="R72" s="28"/>
      <c r="S72" s="28"/>
      <c r="T72" s="18">
        <f>SUM($E72:E72)</f>
        <v>0</v>
      </c>
      <c r="U72" s="18">
        <f>SUM($E72:F72)</f>
        <v>0</v>
      </c>
      <c r="V72" s="18">
        <f>SUM($E72:G72)</f>
        <v>0</v>
      </c>
      <c r="W72" s="18">
        <f>SUM($E72:H72)</f>
        <v>0</v>
      </c>
      <c r="X72" s="18">
        <f>SUM($E72:I72)</f>
        <v>0</v>
      </c>
      <c r="Y72" s="18">
        <f>SUM($E72:J72)</f>
        <v>0</v>
      </c>
      <c r="Z72" s="18">
        <f>SUM($E72:K72)</f>
        <v>0</v>
      </c>
      <c r="AA72" s="18">
        <f>SUM($E72:L72)</f>
        <v>0</v>
      </c>
      <c r="AB72" s="18">
        <f>SUM($E72:M72)</f>
        <v>0</v>
      </c>
      <c r="AC72" s="18">
        <f>SUM($E72:N72)</f>
        <v>0</v>
      </c>
      <c r="AD72" s="18">
        <f>SUM($E72:O72)</f>
        <v>0</v>
      </c>
      <c r="AE72" s="18">
        <f>SUM($E72:P72)</f>
        <v>0</v>
      </c>
      <c r="AF72" s="164"/>
      <c r="AG72" s="43">
        <f t="shared" si="0"/>
        <v>0</v>
      </c>
    </row>
    <row r="73" spans="1:33" s="17" customFormat="1" ht="15.2" customHeight="1">
      <c r="A73" s="25">
        <v>2018</v>
      </c>
      <c r="B73" s="30" t="s">
        <v>8</v>
      </c>
      <c r="C73" s="30" t="s">
        <v>8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f>SUM(E73:P73)</f>
        <v>0</v>
      </c>
      <c r="R73" s="28"/>
      <c r="S73" s="28"/>
      <c r="T73" s="18">
        <f>SUM($E73:E73)</f>
        <v>0</v>
      </c>
      <c r="U73" s="18">
        <f>SUM($E73:F73)</f>
        <v>0</v>
      </c>
      <c r="V73" s="18">
        <f>SUM($E73:G73)</f>
        <v>0</v>
      </c>
      <c r="W73" s="18">
        <f>SUM($E73:H73)</f>
        <v>0</v>
      </c>
      <c r="X73" s="18">
        <f>SUM($E73:I73)</f>
        <v>0</v>
      </c>
      <c r="Y73" s="18">
        <f>SUM($E73:J73)</f>
        <v>0</v>
      </c>
      <c r="Z73" s="18">
        <f>SUM($E73:K73)</f>
        <v>0</v>
      </c>
      <c r="AA73" s="18">
        <f>SUM($E73:L73)</f>
        <v>0</v>
      </c>
      <c r="AB73" s="18">
        <f>SUM($E73:M73)</f>
        <v>0</v>
      </c>
      <c r="AC73" s="18">
        <f>SUM($E73:N73)</f>
        <v>0</v>
      </c>
      <c r="AD73" s="18">
        <f>SUM($E73:O73)</f>
        <v>0</v>
      </c>
      <c r="AE73" s="18">
        <f>SUM($E73:P73)</f>
        <v>0</v>
      </c>
      <c r="AF73" s="164"/>
      <c r="AG73" s="43">
        <f t="shared" si="0"/>
        <v>0</v>
      </c>
    </row>
    <row r="74" spans="1:33" s="17" customFormat="1" ht="15.2" customHeight="1">
      <c r="A74" s="25">
        <v>2018</v>
      </c>
      <c r="B74" s="30" t="s">
        <v>61</v>
      </c>
      <c r="C74" s="31" t="s">
        <v>9</v>
      </c>
      <c r="E74" s="43">
        <f t="shared" ref="E74:Q74" si="25">SUM(E71:E73)</f>
        <v>35724</v>
      </c>
      <c r="F74" s="43">
        <f t="shared" si="25"/>
        <v>33255</v>
      </c>
      <c r="G74" s="43">
        <f t="shared" si="25"/>
        <v>40757</v>
      </c>
      <c r="H74" s="43">
        <f t="shared" si="25"/>
        <v>41332</v>
      </c>
      <c r="I74" s="43">
        <f t="shared" si="25"/>
        <v>49644</v>
      </c>
      <c r="J74" s="43">
        <f t="shared" si="25"/>
        <v>50669</v>
      </c>
      <c r="K74" s="43">
        <f t="shared" si="25"/>
        <v>53961</v>
      </c>
      <c r="L74" s="43">
        <f t="shared" si="25"/>
        <v>57716</v>
      </c>
      <c r="M74" s="43">
        <f t="shared" si="25"/>
        <v>47741</v>
      </c>
      <c r="N74" s="43">
        <f t="shared" si="25"/>
        <v>46455</v>
      </c>
      <c r="O74" s="43">
        <f t="shared" si="25"/>
        <v>39611</v>
      </c>
      <c r="P74" s="43">
        <f t="shared" si="25"/>
        <v>41902</v>
      </c>
      <c r="Q74" s="43">
        <f t="shared" si="25"/>
        <v>538767</v>
      </c>
      <c r="R74" s="28"/>
      <c r="S74" s="28"/>
      <c r="T74" s="18">
        <f t="shared" ref="T74:AE74" si="26">SUM(T71:T73)</f>
        <v>35724</v>
      </c>
      <c r="U74" s="18">
        <f t="shared" si="26"/>
        <v>68979</v>
      </c>
      <c r="V74" s="18">
        <f t="shared" si="26"/>
        <v>109736</v>
      </c>
      <c r="W74" s="18">
        <f t="shared" si="26"/>
        <v>151068</v>
      </c>
      <c r="X74" s="18">
        <f t="shared" si="26"/>
        <v>200712</v>
      </c>
      <c r="Y74" s="18">
        <f t="shared" si="26"/>
        <v>251381</v>
      </c>
      <c r="Z74" s="18">
        <f t="shared" si="26"/>
        <v>305342</v>
      </c>
      <c r="AA74" s="18">
        <f t="shared" si="26"/>
        <v>363058</v>
      </c>
      <c r="AB74" s="18">
        <f t="shared" si="26"/>
        <v>410799</v>
      </c>
      <c r="AC74" s="18">
        <f t="shared" si="26"/>
        <v>457254</v>
      </c>
      <c r="AD74" s="18">
        <f t="shared" si="26"/>
        <v>496865</v>
      </c>
      <c r="AE74" s="18">
        <f t="shared" si="26"/>
        <v>538767</v>
      </c>
      <c r="AF74" s="164"/>
      <c r="AG74" s="43">
        <f t="shared" si="0"/>
        <v>363058</v>
      </c>
    </row>
    <row r="75" spans="1:33" s="29" customFormat="1" ht="15.2" customHeight="1">
      <c r="A75" s="13"/>
      <c r="B75" s="14"/>
      <c r="C75" s="14"/>
      <c r="D75" s="1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15"/>
      <c r="S75" s="15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3"/>
      <c r="AG75" s="43">
        <f t="shared" si="0"/>
        <v>0</v>
      </c>
    </row>
    <row r="76" spans="1:33" s="17" customFormat="1" ht="15.2" customHeight="1">
      <c r="A76" s="25">
        <v>2019</v>
      </c>
      <c r="B76" s="30" t="s">
        <v>62</v>
      </c>
      <c r="C76" s="30" t="s">
        <v>6</v>
      </c>
      <c r="E76" s="43">
        <v>30773</v>
      </c>
      <c r="F76" s="43">
        <v>29037</v>
      </c>
      <c r="G76" s="43">
        <v>37048</v>
      </c>
      <c r="H76" s="43">
        <v>12</v>
      </c>
      <c r="I76" s="43">
        <v>32944</v>
      </c>
      <c r="J76" s="43">
        <v>42220</v>
      </c>
      <c r="K76" s="43">
        <v>51857</v>
      </c>
      <c r="L76" s="43">
        <v>55815</v>
      </c>
      <c r="M76" s="43">
        <v>42508</v>
      </c>
      <c r="N76" s="43">
        <v>41132</v>
      </c>
      <c r="O76" s="43">
        <v>37534</v>
      </c>
      <c r="P76" s="43">
        <v>39384</v>
      </c>
      <c r="Q76" s="43">
        <f>SUM(E76:P76)</f>
        <v>440264</v>
      </c>
      <c r="R76" s="27"/>
      <c r="S76" s="27"/>
      <c r="T76" s="18">
        <f>SUM($E76:E76)</f>
        <v>30773</v>
      </c>
      <c r="U76" s="18">
        <f>SUM($E76:F76)</f>
        <v>59810</v>
      </c>
      <c r="V76" s="18">
        <f>SUM($E76:G76)</f>
        <v>96858</v>
      </c>
      <c r="W76" s="18">
        <f>SUM($E76:H76)</f>
        <v>96870</v>
      </c>
      <c r="X76" s="18">
        <f>SUM($E76:I76)</f>
        <v>129814</v>
      </c>
      <c r="Y76" s="18">
        <f>SUM($E76:J76)</f>
        <v>172034</v>
      </c>
      <c r="Z76" s="18">
        <f>SUM($E76:K76)</f>
        <v>223891</v>
      </c>
      <c r="AA76" s="18">
        <f>SUM($E76:L76)</f>
        <v>279706</v>
      </c>
      <c r="AB76" s="18">
        <f>SUM($E76:M76)</f>
        <v>322214</v>
      </c>
      <c r="AC76" s="18">
        <f>SUM($E76:N76)</f>
        <v>363346</v>
      </c>
      <c r="AD76" s="18">
        <f>SUM($E76:O76)</f>
        <v>400880</v>
      </c>
      <c r="AE76" s="18">
        <f>SUM($E76:P76)</f>
        <v>440264</v>
      </c>
      <c r="AF76" s="164"/>
      <c r="AG76" s="43">
        <f t="shared" ref="AG76:AG139" si="27">SUMIF($T$9:$AE$9,$AG$8,$T76:$AE76)</f>
        <v>279706</v>
      </c>
    </row>
    <row r="77" spans="1:33" s="17" customFormat="1" ht="15.2" customHeight="1">
      <c r="A77" s="25">
        <v>2019</v>
      </c>
      <c r="B77" s="30" t="s">
        <v>64</v>
      </c>
      <c r="C77" s="30" t="s">
        <v>7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f>SUM(E77:P77)</f>
        <v>0</v>
      </c>
      <c r="R77" s="28"/>
      <c r="S77" s="28"/>
      <c r="T77" s="18">
        <f>SUM($E77:E77)</f>
        <v>0</v>
      </c>
      <c r="U77" s="18">
        <f>SUM($E77:F77)</f>
        <v>0</v>
      </c>
      <c r="V77" s="18">
        <f>SUM($E77:G77)</f>
        <v>0</v>
      </c>
      <c r="W77" s="18">
        <f>SUM($E77:H77)</f>
        <v>0</v>
      </c>
      <c r="X77" s="18">
        <f>SUM($E77:I77)</f>
        <v>0</v>
      </c>
      <c r="Y77" s="18">
        <f>SUM($E77:J77)</f>
        <v>0</v>
      </c>
      <c r="Z77" s="18">
        <f>SUM($E77:K77)</f>
        <v>0</v>
      </c>
      <c r="AA77" s="18">
        <f>SUM($E77:L77)</f>
        <v>0</v>
      </c>
      <c r="AB77" s="18">
        <f>SUM($E77:M77)</f>
        <v>0</v>
      </c>
      <c r="AC77" s="18">
        <f>SUM($E77:N77)</f>
        <v>0</v>
      </c>
      <c r="AD77" s="18">
        <f>SUM($E77:O77)</f>
        <v>0</v>
      </c>
      <c r="AE77" s="18">
        <f>SUM($E77:P77)</f>
        <v>0</v>
      </c>
      <c r="AF77" s="164"/>
      <c r="AG77" s="43">
        <f t="shared" si="27"/>
        <v>0</v>
      </c>
    </row>
    <row r="78" spans="1:33" s="17" customFormat="1" ht="15.2" customHeight="1">
      <c r="A78" s="25">
        <v>2019</v>
      </c>
      <c r="B78" s="30" t="s">
        <v>8</v>
      </c>
      <c r="C78" s="30" t="s">
        <v>8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f>SUM(E78:P78)</f>
        <v>0</v>
      </c>
      <c r="R78" s="28"/>
      <c r="S78" s="28"/>
      <c r="T78" s="18">
        <f>SUM($E78:E78)</f>
        <v>0</v>
      </c>
      <c r="U78" s="18">
        <f>SUM($E78:F78)</f>
        <v>0</v>
      </c>
      <c r="V78" s="18">
        <f>SUM($E78:G78)</f>
        <v>0</v>
      </c>
      <c r="W78" s="18">
        <f>SUM($E78:H78)</f>
        <v>0</v>
      </c>
      <c r="X78" s="18">
        <f>SUM($E78:I78)</f>
        <v>0</v>
      </c>
      <c r="Y78" s="18">
        <f>SUM($E78:J78)</f>
        <v>0</v>
      </c>
      <c r="Z78" s="18">
        <f>SUM($E78:K78)</f>
        <v>0</v>
      </c>
      <c r="AA78" s="18">
        <f>SUM($E78:L78)</f>
        <v>0</v>
      </c>
      <c r="AB78" s="18">
        <f>SUM($E78:M78)</f>
        <v>0</v>
      </c>
      <c r="AC78" s="18">
        <f>SUM($E78:N78)</f>
        <v>0</v>
      </c>
      <c r="AD78" s="18">
        <f>SUM($E78:O78)</f>
        <v>0</v>
      </c>
      <c r="AE78" s="18">
        <f>SUM($E78:P78)</f>
        <v>0</v>
      </c>
      <c r="AF78" s="164"/>
      <c r="AG78" s="43">
        <f t="shared" si="27"/>
        <v>0</v>
      </c>
    </row>
    <row r="79" spans="1:33" s="17" customFormat="1" ht="15.2" customHeight="1">
      <c r="A79" s="25">
        <v>2019</v>
      </c>
      <c r="B79" s="30" t="s">
        <v>61</v>
      </c>
      <c r="C79" s="31" t="s">
        <v>9</v>
      </c>
      <c r="E79" s="43">
        <f t="shared" ref="E79:Q79" si="28">SUM(E76:E78)</f>
        <v>30773</v>
      </c>
      <c r="F79" s="43">
        <f t="shared" si="28"/>
        <v>29037</v>
      </c>
      <c r="G79" s="43">
        <f t="shared" si="28"/>
        <v>37048</v>
      </c>
      <c r="H79" s="43">
        <f t="shared" si="28"/>
        <v>12</v>
      </c>
      <c r="I79" s="43">
        <f t="shared" si="28"/>
        <v>32944</v>
      </c>
      <c r="J79" s="43">
        <f t="shared" si="28"/>
        <v>42220</v>
      </c>
      <c r="K79" s="43">
        <f t="shared" si="28"/>
        <v>51857</v>
      </c>
      <c r="L79" s="43">
        <f t="shared" si="28"/>
        <v>55815</v>
      </c>
      <c r="M79" s="43">
        <f t="shared" si="28"/>
        <v>42508</v>
      </c>
      <c r="N79" s="43">
        <f t="shared" si="28"/>
        <v>41132</v>
      </c>
      <c r="O79" s="43">
        <f t="shared" si="28"/>
        <v>37534</v>
      </c>
      <c r="P79" s="43">
        <f t="shared" si="28"/>
        <v>39384</v>
      </c>
      <c r="Q79" s="43">
        <f t="shared" si="28"/>
        <v>440264</v>
      </c>
      <c r="R79" s="28"/>
      <c r="S79" s="28"/>
      <c r="T79" s="18">
        <f t="shared" ref="T79:AE79" si="29">SUM(T76:T78)</f>
        <v>30773</v>
      </c>
      <c r="U79" s="18">
        <f t="shared" si="29"/>
        <v>59810</v>
      </c>
      <c r="V79" s="18">
        <f t="shared" si="29"/>
        <v>96858</v>
      </c>
      <c r="W79" s="18">
        <f t="shared" si="29"/>
        <v>96870</v>
      </c>
      <c r="X79" s="18">
        <f t="shared" si="29"/>
        <v>129814</v>
      </c>
      <c r="Y79" s="18">
        <f t="shared" si="29"/>
        <v>172034</v>
      </c>
      <c r="Z79" s="18">
        <f t="shared" si="29"/>
        <v>223891</v>
      </c>
      <c r="AA79" s="18">
        <f t="shared" si="29"/>
        <v>279706</v>
      </c>
      <c r="AB79" s="18">
        <f t="shared" si="29"/>
        <v>322214</v>
      </c>
      <c r="AC79" s="18">
        <f t="shared" si="29"/>
        <v>363346</v>
      </c>
      <c r="AD79" s="18">
        <f t="shared" si="29"/>
        <v>400880</v>
      </c>
      <c r="AE79" s="18">
        <f t="shared" si="29"/>
        <v>440264</v>
      </c>
      <c r="AF79" s="164"/>
      <c r="AG79" s="43">
        <f t="shared" si="27"/>
        <v>279706</v>
      </c>
    </row>
    <row r="80" spans="1:33" s="29" customFormat="1" ht="15.2" customHeight="1">
      <c r="A80" s="13"/>
      <c r="B80" s="14"/>
      <c r="C80" s="14"/>
      <c r="D80" s="1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15"/>
      <c r="S80" s="15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3"/>
      <c r="AG80" s="43">
        <f t="shared" si="27"/>
        <v>0</v>
      </c>
    </row>
    <row r="81" spans="1:33" s="17" customFormat="1" ht="15.2" customHeight="1">
      <c r="A81" s="25">
        <v>2020</v>
      </c>
      <c r="B81" s="30" t="s">
        <v>62</v>
      </c>
      <c r="C81" s="30" t="s">
        <v>6</v>
      </c>
      <c r="E81" s="43">
        <v>32689</v>
      </c>
      <c r="F81" s="43">
        <v>31715</v>
      </c>
      <c r="G81" s="43">
        <v>17517</v>
      </c>
      <c r="H81" s="43">
        <v>1849</v>
      </c>
      <c r="I81" s="43">
        <v>2095</v>
      </c>
      <c r="J81" s="43">
        <v>2574</v>
      </c>
      <c r="K81" s="43">
        <v>2880</v>
      </c>
      <c r="L81" s="43">
        <v>3026</v>
      </c>
      <c r="M81" s="43">
        <v>3430</v>
      </c>
      <c r="N81" s="43">
        <v>3544</v>
      </c>
      <c r="O81" s="43">
        <v>3246</v>
      </c>
      <c r="P81" s="43">
        <v>3124</v>
      </c>
      <c r="Q81" s="43">
        <f>SUM(E81:P81)</f>
        <v>107689</v>
      </c>
      <c r="R81" s="27"/>
      <c r="S81" s="27"/>
      <c r="T81" s="18">
        <f>SUM($E81:E81)</f>
        <v>32689</v>
      </c>
      <c r="U81" s="18">
        <f>SUM($E81:F81)</f>
        <v>64404</v>
      </c>
      <c r="V81" s="18">
        <f>SUM($E81:G81)</f>
        <v>81921</v>
      </c>
      <c r="W81" s="18">
        <f>SUM($E81:H81)</f>
        <v>83770</v>
      </c>
      <c r="X81" s="18">
        <f>SUM($E81:I81)</f>
        <v>85865</v>
      </c>
      <c r="Y81" s="18">
        <f>SUM($E81:J81)</f>
        <v>88439</v>
      </c>
      <c r="Z81" s="18">
        <f>SUM($E81:K81)</f>
        <v>91319</v>
      </c>
      <c r="AA81" s="18">
        <f>SUM($E81:L81)</f>
        <v>94345</v>
      </c>
      <c r="AB81" s="18">
        <f>SUM($E81:M81)</f>
        <v>97775</v>
      </c>
      <c r="AC81" s="18">
        <f>SUM($E81:N81)</f>
        <v>101319</v>
      </c>
      <c r="AD81" s="18">
        <f>SUM($E81:O81)</f>
        <v>104565</v>
      </c>
      <c r="AE81" s="18">
        <f>SUM($E81:P81)</f>
        <v>107689</v>
      </c>
      <c r="AF81" s="164"/>
      <c r="AG81" s="43">
        <f t="shared" si="27"/>
        <v>94345</v>
      </c>
    </row>
    <row r="82" spans="1:33" s="17" customFormat="1" ht="15.2" customHeight="1">
      <c r="A82" s="25">
        <v>2020</v>
      </c>
      <c r="B82" s="30" t="s">
        <v>64</v>
      </c>
      <c r="C82" s="30" t="s">
        <v>7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f>SUM(E82:P82)</f>
        <v>0</v>
      </c>
      <c r="R82" s="28"/>
      <c r="S82" s="28"/>
      <c r="T82" s="18">
        <f>SUM($E82:E82)</f>
        <v>0</v>
      </c>
      <c r="U82" s="18">
        <f>SUM($E82:F82)</f>
        <v>0</v>
      </c>
      <c r="V82" s="18">
        <f>SUM($E82:G82)</f>
        <v>0</v>
      </c>
      <c r="W82" s="18">
        <f>SUM($E82:H82)</f>
        <v>0</v>
      </c>
      <c r="X82" s="18">
        <f>SUM($E82:I82)</f>
        <v>0</v>
      </c>
      <c r="Y82" s="18">
        <f>SUM($E82:J82)</f>
        <v>0</v>
      </c>
      <c r="Z82" s="18">
        <f>SUM($E82:K82)</f>
        <v>0</v>
      </c>
      <c r="AA82" s="18">
        <f>SUM($E82:L82)</f>
        <v>0</v>
      </c>
      <c r="AB82" s="18">
        <f>SUM($E82:M82)</f>
        <v>0</v>
      </c>
      <c r="AC82" s="18">
        <f>SUM($E82:N82)</f>
        <v>0</v>
      </c>
      <c r="AD82" s="18">
        <f>SUM($E82:O82)</f>
        <v>0</v>
      </c>
      <c r="AE82" s="18">
        <f>SUM($E82:P82)</f>
        <v>0</v>
      </c>
      <c r="AF82" s="164"/>
      <c r="AG82" s="43">
        <f t="shared" si="27"/>
        <v>0</v>
      </c>
    </row>
    <row r="83" spans="1:33" s="17" customFormat="1" ht="15.2" customHeight="1">
      <c r="A83" s="25">
        <v>2020</v>
      </c>
      <c r="B83" s="30" t="s">
        <v>8</v>
      </c>
      <c r="C83" s="30" t="s">
        <v>8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f>SUM(E83:P83)</f>
        <v>0</v>
      </c>
      <c r="R83" s="28"/>
      <c r="S83" s="28"/>
      <c r="T83" s="18">
        <f>SUM($E83:E83)</f>
        <v>0</v>
      </c>
      <c r="U83" s="18">
        <f>SUM($E83:F83)</f>
        <v>0</v>
      </c>
      <c r="V83" s="18">
        <f>SUM($E83:G83)</f>
        <v>0</v>
      </c>
      <c r="W83" s="18">
        <f>SUM($E83:H83)</f>
        <v>0</v>
      </c>
      <c r="X83" s="18">
        <f>SUM($E83:I83)</f>
        <v>0</v>
      </c>
      <c r="Y83" s="18">
        <f>SUM($E83:J83)</f>
        <v>0</v>
      </c>
      <c r="Z83" s="18">
        <f>SUM($E83:K83)</f>
        <v>0</v>
      </c>
      <c r="AA83" s="18">
        <f>SUM($E83:L83)</f>
        <v>0</v>
      </c>
      <c r="AB83" s="18">
        <f>SUM($E83:M83)</f>
        <v>0</v>
      </c>
      <c r="AC83" s="18">
        <f>SUM($E83:N83)</f>
        <v>0</v>
      </c>
      <c r="AD83" s="18">
        <f>SUM($E83:O83)</f>
        <v>0</v>
      </c>
      <c r="AE83" s="18">
        <f>SUM($E83:P83)</f>
        <v>0</v>
      </c>
      <c r="AF83" s="164"/>
      <c r="AG83" s="43">
        <f t="shared" si="27"/>
        <v>0</v>
      </c>
    </row>
    <row r="84" spans="1:33" s="17" customFormat="1" ht="15.2" customHeight="1">
      <c r="A84" s="25">
        <v>2020</v>
      </c>
      <c r="B84" s="30" t="s">
        <v>61</v>
      </c>
      <c r="C84" s="31" t="s">
        <v>9</v>
      </c>
      <c r="E84" s="43">
        <f t="shared" ref="E84:Q84" si="30">SUM(E81:E83)</f>
        <v>32689</v>
      </c>
      <c r="F84" s="43">
        <f t="shared" si="30"/>
        <v>31715</v>
      </c>
      <c r="G84" s="43">
        <f t="shared" si="30"/>
        <v>17517</v>
      </c>
      <c r="H84" s="43">
        <f t="shared" si="30"/>
        <v>1849</v>
      </c>
      <c r="I84" s="43">
        <f t="shared" si="30"/>
        <v>2095</v>
      </c>
      <c r="J84" s="43">
        <f t="shared" si="30"/>
        <v>2574</v>
      </c>
      <c r="K84" s="43">
        <f t="shared" si="30"/>
        <v>2880</v>
      </c>
      <c r="L84" s="43">
        <f t="shared" si="30"/>
        <v>3026</v>
      </c>
      <c r="M84" s="43">
        <f t="shared" si="30"/>
        <v>3430</v>
      </c>
      <c r="N84" s="43">
        <f t="shared" si="30"/>
        <v>3544</v>
      </c>
      <c r="O84" s="43">
        <f t="shared" si="30"/>
        <v>3246</v>
      </c>
      <c r="P84" s="43">
        <f t="shared" si="30"/>
        <v>3124</v>
      </c>
      <c r="Q84" s="43">
        <f t="shared" si="30"/>
        <v>107689</v>
      </c>
      <c r="R84" s="28"/>
      <c r="S84" s="28"/>
      <c r="T84" s="18">
        <f t="shared" ref="T84:AE84" si="31">SUM(T81:T83)</f>
        <v>32689</v>
      </c>
      <c r="U84" s="18">
        <f t="shared" si="31"/>
        <v>64404</v>
      </c>
      <c r="V84" s="18">
        <f t="shared" si="31"/>
        <v>81921</v>
      </c>
      <c r="W84" s="18">
        <f t="shared" si="31"/>
        <v>83770</v>
      </c>
      <c r="X84" s="18">
        <f t="shared" si="31"/>
        <v>85865</v>
      </c>
      <c r="Y84" s="18">
        <f t="shared" si="31"/>
        <v>88439</v>
      </c>
      <c r="Z84" s="18">
        <f t="shared" si="31"/>
        <v>91319</v>
      </c>
      <c r="AA84" s="18">
        <f t="shared" si="31"/>
        <v>94345</v>
      </c>
      <c r="AB84" s="18">
        <f t="shared" si="31"/>
        <v>97775</v>
      </c>
      <c r="AC84" s="18">
        <f t="shared" si="31"/>
        <v>101319</v>
      </c>
      <c r="AD84" s="18">
        <f t="shared" si="31"/>
        <v>104565</v>
      </c>
      <c r="AE84" s="18">
        <f t="shared" si="31"/>
        <v>107689</v>
      </c>
      <c r="AF84" s="164"/>
      <c r="AG84" s="43">
        <f t="shared" si="27"/>
        <v>94345</v>
      </c>
    </row>
    <row r="85" spans="1:33" s="29" customFormat="1" ht="15.2" customHeight="1">
      <c r="A85" s="13"/>
      <c r="B85" s="14"/>
      <c r="C85" s="14"/>
      <c r="D85" s="1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15"/>
      <c r="S85" s="15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3"/>
      <c r="AG85" s="43">
        <f t="shared" si="27"/>
        <v>0</v>
      </c>
    </row>
    <row r="86" spans="1:33" s="17" customFormat="1" ht="15.2" customHeight="1">
      <c r="A86" s="25">
        <v>2021</v>
      </c>
      <c r="B86" s="30" t="s">
        <v>62</v>
      </c>
      <c r="C86" s="30" t="s">
        <v>6</v>
      </c>
      <c r="E86" s="43">
        <v>2767</v>
      </c>
      <c r="F86" s="43">
        <v>2799</v>
      </c>
      <c r="G86" s="43">
        <v>3327</v>
      </c>
      <c r="H86" s="43">
        <v>3349</v>
      </c>
      <c r="I86" s="43">
        <v>3672</v>
      </c>
      <c r="J86" s="43">
        <v>3960</v>
      </c>
      <c r="K86" s="43">
        <v>4038</v>
      </c>
      <c r="L86" s="43">
        <v>6709</v>
      </c>
      <c r="M86" s="43">
        <v>7445</v>
      </c>
      <c r="N86" s="43">
        <v>7601</v>
      </c>
      <c r="O86" s="43">
        <v>8827</v>
      </c>
      <c r="P86" s="43">
        <v>13392</v>
      </c>
      <c r="Q86" s="43">
        <f>SUM(E86:P86)</f>
        <v>67886</v>
      </c>
      <c r="R86" s="27"/>
      <c r="S86" s="27"/>
      <c r="T86" s="18">
        <f>SUM($E86:E86)</f>
        <v>2767</v>
      </c>
      <c r="U86" s="18">
        <f>SUM($E86:F86)</f>
        <v>5566</v>
      </c>
      <c r="V86" s="18">
        <f>SUM($E86:G86)</f>
        <v>8893</v>
      </c>
      <c r="W86" s="18">
        <f>SUM($E86:H86)</f>
        <v>12242</v>
      </c>
      <c r="X86" s="18">
        <f>SUM($E86:I86)</f>
        <v>15914</v>
      </c>
      <c r="Y86" s="18">
        <f>SUM($E86:J86)</f>
        <v>19874</v>
      </c>
      <c r="Z86" s="18">
        <f>SUM($E86:K86)</f>
        <v>23912</v>
      </c>
      <c r="AA86" s="18">
        <f>SUM($E86:L86)</f>
        <v>30621</v>
      </c>
      <c r="AB86" s="18">
        <f>SUM($E86:M86)</f>
        <v>38066</v>
      </c>
      <c r="AC86" s="18">
        <f>SUM($E86:N86)</f>
        <v>45667</v>
      </c>
      <c r="AD86" s="18">
        <f>SUM($E86:O86)</f>
        <v>54494</v>
      </c>
      <c r="AE86" s="18">
        <f>SUM($E86:P86)</f>
        <v>67886</v>
      </c>
      <c r="AF86" s="164"/>
      <c r="AG86" s="43">
        <f t="shared" si="27"/>
        <v>30621</v>
      </c>
    </row>
    <row r="87" spans="1:33" s="17" customFormat="1" ht="15.2" customHeight="1">
      <c r="A87" s="25">
        <v>2021</v>
      </c>
      <c r="B87" s="30" t="s">
        <v>64</v>
      </c>
      <c r="C87" s="30" t="s">
        <v>7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f>SUM(E87:P87)</f>
        <v>0</v>
      </c>
      <c r="R87" s="28"/>
      <c r="S87" s="28"/>
      <c r="T87" s="18">
        <f>SUM($E87:E87)</f>
        <v>0</v>
      </c>
      <c r="U87" s="18">
        <f>SUM($E87:F87)</f>
        <v>0</v>
      </c>
      <c r="V87" s="18">
        <f>SUM($E87:G87)</f>
        <v>0</v>
      </c>
      <c r="W87" s="18">
        <f>SUM($E87:H87)</f>
        <v>0</v>
      </c>
      <c r="X87" s="18">
        <f>SUM($E87:I87)</f>
        <v>0</v>
      </c>
      <c r="Y87" s="18">
        <f>SUM($E87:J87)</f>
        <v>0</v>
      </c>
      <c r="Z87" s="18">
        <f>SUM($E87:K87)</f>
        <v>0</v>
      </c>
      <c r="AA87" s="18">
        <f>SUM($E87:L87)</f>
        <v>0</v>
      </c>
      <c r="AB87" s="18">
        <f>SUM($E87:M87)</f>
        <v>0</v>
      </c>
      <c r="AC87" s="18">
        <f>SUM($E87:N87)</f>
        <v>0</v>
      </c>
      <c r="AD87" s="18">
        <f>SUM($E87:O87)</f>
        <v>0</v>
      </c>
      <c r="AE87" s="18">
        <f>SUM($E87:P87)</f>
        <v>0</v>
      </c>
      <c r="AF87" s="164"/>
      <c r="AG87" s="43">
        <f t="shared" si="27"/>
        <v>0</v>
      </c>
    </row>
    <row r="88" spans="1:33" s="17" customFormat="1" ht="15.2" customHeight="1">
      <c r="A88" s="25">
        <v>2021</v>
      </c>
      <c r="B88" s="30" t="s">
        <v>8</v>
      </c>
      <c r="C88" s="30" t="s">
        <v>8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f>SUM(E88:P88)</f>
        <v>0</v>
      </c>
      <c r="R88" s="28"/>
      <c r="S88" s="28"/>
      <c r="T88" s="18">
        <f>SUM($E88:E88)</f>
        <v>0</v>
      </c>
      <c r="U88" s="18">
        <f>SUM($E88:F88)</f>
        <v>0</v>
      </c>
      <c r="V88" s="18">
        <f>SUM($E88:G88)</f>
        <v>0</v>
      </c>
      <c r="W88" s="18">
        <f>SUM($E88:H88)</f>
        <v>0</v>
      </c>
      <c r="X88" s="18">
        <f>SUM($E88:I88)</f>
        <v>0</v>
      </c>
      <c r="Y88" s="18">
        <f>SUM($E88:J88)</f>
        <v>0</v>
      </c>
      <c r="Z88" s="18">
        <f>SUM($E88:K88)</f>
        <v>0</v>
      </c>
      <c r="AA88" s="18">
        <f>SUM($E88:L88)</f>
        <v>0</v>
      </c>
      <c r="AB88" s="18">
        <f>SUM($E88:M88)</f>
        <v>0</v>
      </c>
      <c r="AC88" s="18">
        <f>SUM($E88:N88)</f>
        <v>0</v>
      </c>
      <c r="AD88" s="18">
        <f>SUM($E88:O88)</f>
        <v>0</v>
      </c>
      <c r="AE88" s="18">
        <f>SUM($E88:P88)</f>
        <v>0</v>
      </c>
      <c r="AF88" s="164"/>
      <c r="AG88" s="43">
        <f t="shared" si="27"/>
        <v>0</v>
      </c>
    </row>
    <row r="89" spans="1:33" s="17" customFormat="1" ht="15.2" customHeight="1">
      <c r="A89" s="25">
        <v>2021</v>
      </c>
      <c r="B89" s="30" t="s">
        <v>61</v>
      </c>
      <c r="C89" s="31" t="s">
        <v>9</v>
      </c>
      <c r="E89" s="43">
        <f t="shared" ref="E89:Q89" si="32">SUM(E86:E88)</f>
        <v>2767</v>
      </c>
      <c r="F89" s="43">
        <f t="shared" si="32"/>
        <v>2799</v>
      </c>
      <c r="G89" s="43">
        <f t="shared" si="32"/>
        <v>3327</v>
      </c>
      <c r="H89" s="43">
        <f t="shared" si="32"/>
        <v>3349</v>
      </c>
      <c r="I89" s="43">
        <f t="shared" si="32"/>
        <v>3672</v>
      </c>
      <c r="J89" s="43">
        <f t="shared" si="32"/>
        <v>3960</v>
      </c>
      <c r="K89" s="43">
        <f t="shared" si="32"/>
        <v>4038</v>
      </c>
      <c r="L89" s="43">
        <f t="shared" si="32"/>
        <v>6709</v>
      </c>
      <c r="M89" s="43">
        <f t="shared" si="32"/>
        <v>7445</v>
      </c>
      <c r="N89" s="43">
        <f t="shared" si="32"/>
        <v>7601</v>
      </c>
      <c r="O89" s="43">
        <f t="shared" si="32"/>
        <v>8827</v>
      </c>
      <c r="P89" s="43">
        <f t="shared" si="32"/>
        <v>13392</v>
      </c>
      <c r="Q89" s="43">
        <f t="shared" si="32"/>
        <v>67886</v>
      </c>
      <c r="R89" s="28"/>
      <c r="S89" s="28"/>
      <c r="T89" s="18">
        <f t="shared" ref="T89:AE89" si="33">SUM(T86:T88)</f>
        <v>2767</v>
      </c>
      <c r="U89" s="18">
        <f t="shared" si="33"/>
        <v>5566</v>
      </c>
      <c r="V89" s="18">
        <f t="shared" si="33"/>
        <v>8893</v>
      </c>
      <c r="W89" s="18">
        <f t="shared" si="33"/>
        <v>12242</v>
      </c>
      <c r="X89" s="18">
        <f t="shared" si="33"/>
        <v>15914</v>
      </c>
      <c r="Y89" s="18">
        <f t="shared" si="33"/>
        <v>19874</v>
      </c>
      <c r="Z89" s="18">
        <f t="shared" si="33"/>
        <v>23912</v>
      </c>
      <c r="AA89" s="18">
        <f t="shared" si="33"/>
        <v>30621</v>
      </c>
      <c r="AB89" s="18">
        <f t="shared" si="33"/>
        <v>38066</v>
      </c>
      <c r="AC89" s="18">
        <f t="shared" si="33"/>
        <v>45667</v>
      </c>
      <c r="AD89" s="18">
        <f t="shared" si="33"/>
        <v>54494</v>
      </c>
      <c r="AE89" s="18">
        <f t="shared" si="33"/>
        <v>67886</v>
      </c>
      <c r="AF89" s="164"/>
      <c r="AG89" s="43">
        <f t="shared" si="27"/>
        <v>30621</v>
      </c>
    </row>
    <row r="90" spans="1:33" s="29" customFormat="1" ht="15.2" customHeight="1">
      <c r="A90" s="13"/>
      <c r="B90" s="14"/>
      <c r="C90" s="14"/>
      <c r="D90" s="1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15"/>
      <c r="S90" s="15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3"/>
      <c r="AG90" s="43">
        <f t="shared" si="27"/>
        <v>0</v>
      </c>
    </row>
    <row r="91" spans="1:33" s="17" customFormat="1" ht="15.2" customHeight="1">
      <c r="A91" s="25">
        <v>2022</v>
      </c>
      <c r="B91" s="30" t="s">
        <v>62</v>
      </c>
      <c r="C91" s="30" t="s">
        <v>6</v>
      </c>
      <c r="E91" s="43">
        <v>6190</v>
      </c>
      <c r="F91" s="43">
        <v>7242</v>
      </c>
      <c r="G91" s="43">
        <v>9490</v>
      </c>
      <c r="H91" s="43">
        <v>19515</v>
      </c>
      <c r="I91" s="43">
        <v>21342</v>
      </c>
      <c r="J91" s="43">
        <v>23986</v>
      </c>
      <c r="K91" s="43">
        <v>27853</v>
      </c>
      <c r="L91" s="43">
        <v>28948</v>
      </c>
      <c r="M91" s="43">
        <v>25098</v>
      </c>
      <c r="N91" s="43">
        <v>27974</v>
      </c>
      <c r="O91" s="43">
        <v>24695</v>
      </c>
      <c r="P91" s="43">
        <v>25025</v>
      </c>
      <c r="Q91" s="43">
        <f>SUM(E91:P91)</f>
        <v>247358</v>
      </c>
      <c r="R91" s="27"/>
      <c r="S91" s="27"/>
      <c r="T91" s="18">
        <f>SUM($E91:E91)</f>
        <v>6190</v>
      </c>
      <c r="U91" s="18">
        <f>SUM($E91:F91)</f>
        <v>13432</v>
      </c>
      <c r="V91" s="18">
        <f>SUM($E91:G91)</f>
        <v>22922</v>
      </c>
      <c r="W91" s="18">
        <f>SUM($E91:H91)</f>
        <v>42437</v>
      </c>
      <c r="X91" s="18">
        <f>SUM($E91:I91)</f>
        <v>63779</v>
      </c>
      <c r="Y91" s="18">
        <f>SUM($E91:J91)</f>
        <v>87765</v>
      </c>
      <c r="Z91" s="18">
        <f>SUM($E91:K91)</f>
        <v>115618</v>
      </c>
      <c r="AA91" s="18">
        <f>SUM($E91:L91)</f>
        <v>144566</v>
      </c>
      <c r="AB91" s="18">
        <f>SUM($E91:M91)</f>
        <v>169664</v>
      </c>
      <c r="AC91" s="18">
        <f>SUM($E91:N91)</f>
        <v>197638</v>
      </c>
      <c r="AD91" s="18">
        <f>SUM($E91:O91)</f>
        <v>222333</v>
      </c>
      <c r="AE91" s="18">
        <f>SUM($E91:P91)</f>
        <v>247358</v>
      </c>
      <c r="AF91" s="164"/>
      <c r="AG91" s="43">
        <f t="shared" si="27"/>
        <v>144566</v>
      </c>
    </row>
    <row r="92" spans="1:33" s="17" customFormat="1" ht="15.2" customHeight="1">
      <c r="A92" s="25">
        <v>2022</v>
      </c>
      <c r="B92" s="30" t="s">
        <v>64</v>
      </c>
      <c r="C92" s="30" t="s">
        <v>7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/>
      <c r="K92" s="43">
        <v>0</v>
      </c>
      <c r="L92" s="43">
        <v>0</v>
      </c>
      <c r="M92" s="43">
        <v>0</v>
      </c>
      <c r="N92" s="43">
        <v>0</v>
      </c>
      <c r="O92" s="43"/>
      <c r="P92" s="43">
        <v>0</v>
      </c>
      <c r="Q92" s="43">
        <f>SUM(E92:P92)</f>
        <v>0</v>
      </c>
      <c r="R92" s="28"/>
      <c r="S92" s="28"/>
      <c r="T92" s="18">
        <f>SUM($E92:E92)</f>
        <v>0</v>
      </c>
      <c r="U92" s="18">
        <f>SUM($E92:F92)</f>
        <v>0</v>
      </c>
      <c r="V92" s="18">
        <f>SUM($E92:G92)</f>
        <v>0</v>
      </c>
      <c r="W92" s="18">
        <f>SUM($E92:H92)</f>
        <v>0</v>
      </c>
      <c r="X92" s="18">
        <f>SUM($E92:I92)</f>
        <v>0</v>
      </c>
      <c r="Y92" s="18">
        <f>SUM($E92:J92)</f>
        <v>0</v>
      </c>
      <c r="Z92" s="18">
        <f>SUM($E92:K92)</f>
        <v>0</v>
      </c>
      <c r="AA92" s="18">
        <f>SUM($E92:L92)</f>
        <v>0</v>
      </c>
      <c r="AB92" s="18">
        <f>SUM($E92:M92)</f>
        <v>0</v>
      </c>
      <c r="AC92" s="18">
        <f>SUM($E92:N92)</f>
        <v>0</v>
      </c>
      <c r="AD92" s="18">
        <f>SUM($E92:O92)</f>
        <v>0</v>
      </c>
      <c r="AE92" s="18">
        <f>SUM($E92:P92)</f>
        <v>0</v>
      </c>
      <c r="AF92" s="164"/>
      <c r="AG92" s="43">
        <f t="shared" si="27"/>
        <v>0</v>
      </c>
    </row>
    <row r="93" spans="1:33" s="17" customFormat="1" ht="15.2" customHeight="1">
      <c r="A93" s="25">
        <v>2022</v>
      </c>
      <c r="B93" s="30" t="s">
        <v>8</v>
      </c>
      <c r="C93" s="30" t="s">
        <v>8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/>
      <c r="K93" s="43">
        <v>0</v>
      </c>
      <c r="L93" s="43">
        <v>0</v>
      </c>
      <c r="M93" s="43">
        <v>0</v>
      </c>
      <c r="N93" s="43">
        <v>0</v>
      </c>
      <c r="O93" s="43"/>
      <c r="P93" s="43">
        <v>0</v>
      </c>
      <c r="Q93" s="43">
        <f>SUM(E93:P93)</f>
        <v>0</v>
      </c>
      <c r="R93" s="28"/>
      <c r="S93" s="28"/>
      <c r="T93" s="18">
        <f>SUM($E93:E93)</f>
        <v>0</v>
      </c>
      <c r="U93" s="18">
        <f>SUM($E93:F93)</f>
        <v>0</v>
      </c>
      <c r="V93" s="18">
        <f>SUM($E93:G93)</f>
        <v>0</v>
      </c>
      <c r="W93" s="18">
        <f>SUM($E93:H93)</f>
        <v>0</v>
      </c>
      <c r="X93" s="18">
        <f>SUM($E93:I93)</f>
        <v>0</v>
      </c>
      <c r="Y93" s="18">
        <f>SUM($E93:J93)</f>
        <v>0</v>
      </c>
      <c r="Z93" s="18">
        <f>SUM($E93:K93)</f>
        <v>0</v>
      </c>
      <c r="AA93" s="18">
        <f>SUM($E93:L93)</f>
        <v>0</v>
      </c>
      <c r="AB93" s="18">
        <f>SUM($E93:M93)</f>
        <v>0</v>
      </c>
      <c r="AC93" s="18">
        <f>SUM($E93:N93)</f>
        <v>0</v>
      </c>
      <c r="AD93" s="18">
        <f>SUM($E93:O93)</f>
        <v>0</v>
      </c>
      <c r="AE93" s="18">
        <f>SUM($E93:P93)</f>
        <v>0</v>
      </c>
      <c r="AF93" s="164"/>
      <c r="AG93" s="43">
        <f t="shared" si="27"/>
        <v>0</v>
      </c>
    </row>
    <row r="94" spans="1:33" s="17" customFormat="1" ht="15.2" customHeight="1">
      <c r="A94" s="25">
        <v>2022</v>
      </c>
      <c r="B94" s="30" t="s">
        <v>61</v>
      </c>
      <c r="C94" s="31" t="s">
        <v>9</v>
      </c>
      <c r="E94" s="43">
        <f t="shared" ref="E94:Q94" si="34">SUM(E91:E93)</f>
        <v>6190</v>
      </c>
      <c r="F94" s="43">
        <f t="shared" si="34"/>
        <v>7242</v>
      </c>
      <c r="G94" s="43">
        <f t="shared" si="34"/>
        <v>9490</v>
      </c>
      <c r="H94" s="43">
        <f t="shared" si="34"/>
        <v>19515</v>
      </c>
      <c r="I94" s="43">
        <f t="shared" si="34"/>
        <v>21342</v>
      </c>
      <c r="J94" s="43">
        <f t="shared" si="34"/>
        <v>23986</v>
      </c>
      <c r="K94" s="43">
        <f t="shared" si="34"/>
        <v>27853</v>
      </c>
      <c r="L94" s="43">
        <f t="shared" si="34"/>
        <v>28948</v>
      </c>
      <c r="M94" s="43">
        <f t="shared" si="34"/>
        <v>25098</v>
      </c>
      <c r="N94" s="43">
        <f t="shared" si="34"/>
        <v>27974</v>
      </c>
      <c r="O94" s="43">
        <f t="shared" si="34"/>
        <v>24695</v>
      </c>
      <c r="P94" s="43">
        <f t="shared" si="34"/>
        <v>25025</v>
      </c>
      <c r="Q94" s="43">
        <f t="shared" si="34"/>
        <v>247358</v>
      </c>
      <c r="R94" s="28"/>
      <c r="S94" s="28"/>
      <c r="T94" s="18">
        <f t="shared" ref="T94:AE94" si="35">SUM(T91:T93)</f>
        <v>6190</v>
      </c>
      <c r="U94" s="18">
        <f t="shared" si="35"/>
        <v>13432</v>
      </c>
      <c r="V94" s="18">
        <f t="shared" si="35"/>
        <v>22922</v>
      </c>
      <c r="W94" s="18">
        <f t="shared" si="35"/>
        <v>42437</v>
      </c>
      <c r="X94" s="18">
        <f t="shared" si="35"/>
        <v>63779</v>
      </c>
      <c r="Y94" s="18">
        <f t="shared" si="35"/>
        <v>87765</v>
      </c>
      <c r="Z94" s="18">
        <f t="shared" si="35"/>
        <v>115618</v>
      </c>
      <c r="AA94" s="18">
        <f t="shared" si="35"/>
        <v>144566</v>
      </c>
      <c r="AB94" s="18">
        <f t="shared" si="35"/>
        <v>169664</v>
      </c>
      <c r="AC94" s="18">
        <f t="shared" si="35"/>
        <v>197638</v>
      </c>
      <c r="AD94" s="18">
        <f t="shared" si="35"/>
        <v>222333</v>
      </c>
      <c r="AE94" s="18">
        <f t="shared" si="35"/>
        <v>247358</v>
      </c>
      <c r="AF94" s="164"/>
      <c r="AG94" s="43">
        <f t="shared" si="27"/>
        <v>144566</v>
      </c>
    </row>
    <row r="95" spans="1:33" s="29" customFormat="1" ht="15.2" customHeight="1">
      <c r="A95" s="13"/>
      <c r="B95" s="14"/>
      <c r="C95" s="14"/>
      <c r="D95" s="1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15"/>
      <c r="S95" s="15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3"/>
      <c r="AG95" s="43">
        <f t="shared" si="27"/>
        <v>0</v>
      </c>
    </row>
    <row r="96" spans="1:33" s="17" customFormat="1" ht="15.2" customHeight="1">
      <c r="A96" s="25">
        <v>2023</v>
      </c>
      <c r="B96" s="30" t="s">
        <v>62</v>
      </c>
      <c r="C96" s="30" t="s">
        <v>6</v>
      </c>
      <c r="E96" s="43">
        <v>22097</v>
      </c>
      <c r="F96" s="43">
        <v>20457</v>
      </c>
      <c r="G96" s="43">
        <v>24871</v>
      </c>
      <c r="H96" s="43">
        <v>27833</v>
      </c>
      <c r="I96" s="43">
        <v>31050</v>
      </c>
      <c r="J96" s="43">
        <v>32423</v>
      </c>
      <c r="K96" s="43">
        <v>39144</v>
      </c>
      <c r="L96" s="43">
        <v>43645</v>
      </c>
      <c r="M96" s="43">
        <v>37298</v>
      </c>
      <c r="N96" s="43">
        <v>35025</v>
      </c>
      <c r="O96" s="43">
        <v>31288</v>
      </c>
      <c r="P96" s="43">
        <v>33499</v>
      </c>
      <c r="Q96" s="43">
        <f>SUM(E96:P96)</f>
        <v>378630</v>
      </c>
      <c r="R96" s="27"/>
      <c r="S96" s="27"/>
      <c r="T96" s="18">
        <f>SUM($E96:E96)</f>
        <v>22097</v>
      </c>
      <c r="U96" s="18">
        <f>SUM($E96:F96)</f>
        <v>42554</v>
      </c>
      <c r="V96" s="18">
        <f>SUM($E96:G96)</f>
        <v>67425</v>
      </c>
      <c r="W96" s="18">
        <f>SUM($E96:H96)</f>
        <v>95258</v>
      </c>
      <c r="X96" s="18">
        <f>SUM($E96:I96)</f>
        <v>126308</v>
      </c>
      <c r="Y96" s="18">
        <f>SUM($E96:J96)</f>
        <v>158731</v>
      </c>
      <c r="Z96" s="18">
        <f>SUM($E96:K96)</f>
        <v>197875</v>
      </c>
      <c r="AA96" s="18">
        <f>SUM($E96:L96)</f>
        <v>241520</v>
      </c>
      <c r="AB96" s="18">
        <f>SUM($E96:M96)</f>
        <v>278818</v>
      </c>
      <c r="AC96" s="18">
        <f>SUM($E96:N96)</f>
        <v>313843</v>
      </c>
      <c r="AD96" s="18">
        <f>SUM($E96:O96)</f>
        <v>345131</v>
      </c>
      <c r="AE96" s="18">
        <f>SUM($E96:P96)</f>
        <v>378630</v>
      </c>
      <c r="AF96" s="164"/>
      <c r="AG96" s="43">
        <f t="shared" si="27"/>
        <v>241520</v>
      </c>
    </row>
    <row r="97" spans="1:33" s="17" customFormat="1" ht="15.2" customHeight="1">
      <c r="A97" s="25">
        <v>2023</v>
      </c>
      <c r="B97" s="30" t="s">
        <v>64</v>
      </c>
      <c r="C97" s="30" t="s">
        <v>7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>
        <v>0</v>
      </c>
      <c r="O97" s="43">
        <v>0</v>
      </c>
      <c r="P97" s="43">
        <v>0</v>
      </c>
      <c r="Q97" s="43">
        <f>SUM(E97:P97)</f>
        <v>0</v>
      </c>
      <c r="R97" s="28"/>
      <c r="S97" s="28"/>
      <c r="T97" s="18">
        <f>SUM($E97:E97)</f>
        <v>0</v>
      </c>
      <c r="U97" s="18">
        <f>SUM($E97:F97)</f>
        <v>0</v>
      </c>
      <c r="V97" s="18">
        <f>SUM($E97:G97)</f>
        <v>0</v>
      </c>
      <c r="W97" s="18">
        <f>SUM($E97:H97)</f>
        <v>0</v>
      </c>
      <c r="X97" s="18">
        <f>SUM($E97:I97)</f>
        <v>0</v>
      </c>
      <c r="Y97" s="18">
        <f>SUM($E97:J97)</f>
        <v>0</v>
      </c>
      <c r="Z97" s="18">
        <f>SUM($E97:K97)</f>
        <v>0</v>
      </c>
      <c r="AA97" s="18">
        <f>SUM($E97:L97)</f>
        <v>0</v>
      </c>
      <c r="AB97" s="18">
        <f>SUM($E97:M97)</f>
        <v>0</v>
      </c>
      <c r="AC97" s="18">
        <f>SUM($E97:N97)</f>
        <v>0</v>
      </c>
      <c r="AD97" s="18">
        <f>SUM($E97:O97)</f>
        <v>0</v>
      </c>
      <c r="AE97" s="18">
        <f>SUM($E97:P97)</f>
        <v>0</v>
      </c>
      <c r="AF97" s="164"/>
      <c r="AG97" s="43">
        <f t="shared" si="27"/>
        <v>0</v>
      </c>
    </row>
    <row r="98" spans="1:33" s="17" customFormat="1" ht="15.2" customHeight="1">
      <c r="A98" s="25">
        <v>2023</v>
      </c>
      <c r="B98" s="30" t="s">
        <v>8</v>
      </c>
      <c r="C98" s="30" t="s">
        <v>8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>
        <v>0</v>
      </c>
      <c r="O98" s="43">
        <v>0</v>
      </c>
      <c r="P98" s="43">
        <v>0</v>
      </c>
      <c r="Q98" s="43">
        <f>SUM(E98:P98)</f>
        <v>0</v>
      </c>
      <c r="R98" s="28"/>
      <c r="S98" s="28"/>
      <c r="T98" s="18">
        <f>SUM($E98:E98)</f>
        <v>0</v>
      </c>
      <c r="U98" s="18">
        <f>SUM($E98:F98)</f>
        <v>0</v>
      </c>
      <c r="V98" s="18">
        <f>SUM($E98:G98)</f>
        <v>0</v>
      </c>
      <c r="W98" s="18">
        <f>SUM($E98:H98)</f>
        <v>0</v>
      </c>
      <c r="X98" s="18">
        <f>SUM($E98:I98)</f>
        <v>0</v>
      </c>
      <c r="Y98" s="18">
        <f>SUM($E98:J98)</f>
        <v>0</v>
      </c>
      <c r="Z98" s="18">
        <f>SUM($E98:K98)</f>
        <v>0</v>
      </c>
      <c r="AA98" s="18">
        <f>SUM($E98:L98)</f>
        <v>0</v>
      </c>
      <c r="AB98" s="18">
        <f>SUM($E98:M98)</f>
        <v>0</v>
      </c>
      <c r="AC98" s="18">
        <f>SUM($E98:N98)</f>
        <v>0</v>
      </c>
      <c r="AD98" s="18">
        <f>SUM($E98:O98)</f>
        <v>0</v>
      </c>
      <c r="AE98" s="18">
        <f>SUM($E98:P98)</f>
        <v>0</v>
      </c>
      <c r="AF98" s="164"/>
      <c r="AG98" s="43">
        <f t="shared" si="27"/>
        <v>0</v>
      </c>
    </row>
    <row r="99" spans="1:33" s="17" customFormat="1" ht="15.2" customHeight="1">
      <c r="A99" s="25">
        <v>2023</v>
      </c>
      <c r="B99" s="30" t="s">
        <v>61</v>
      </c>
      <c r="C99" s="31" t="s">
        <v>9</v>
      </c>
      <c r="E99" s="43">
        <f t="shared" ref="E99:Q99" si="36">SUM(E96:E98)</f>
        <v>22097</v>
      </c>
      <c r="F99" s="43">
        <f t="shared" si="36"/>
        <v>20457</v>
      </c>
      <c r="G99" s="43">
        <f t="shared" si="36"/>
        <v>24871</v>
      </c>
      <c r="H99" s="43">
        <f t="shared" si="36"/>
        <v>27833</v>
      </c>
      <c r="I99" s="43">
        <f t="shared" si="36"/>
        <v>31050</v>
      </c>
      <c r="J99" s="43">
        <f t="shared" si="36"/>
        <v>32423</v>
      </c>
      <c r="K99" s="43">
        <f t="shared" si="36"/>
        <v>39144</v>
      </c>
      <c r="L99" s="43">
        <f t="shared" si="36"/>
        <v>43645</v>
      </c>
      <c r="M99" s="43">
        <f t="shared" si="36"/>
        <v>37298</v>
      </c>
      <c r="N99" s="43">
        <f t="shared" si="36"/>
        <v>35025</v>
      </c>
      <c r="O99" s="43">
        <f t="shared" si="36"/>
        <v>31288</v>
      </c>
      <c r="P99" s="43">
        <f t="shared" si="36"/>
        <v>33499</v>
      </c>
      <c r="Q99" s="43">
        <f t="shared" si="36"/>
        <v>378630</v>
      </c>
      <c r="R99" s="28"/>
      <c r="S99" s="28"/>
      <c r="T99" s="18">
        <f t="shared" ref="T99:AE99" si="37">SUM(T96:T98)</f>
        <v>22097</v>
      </c>
      <c r="U99" s="18">
        <f t="shared" si="37"/>
        <v>42554</v>
      </c>
      <c r="V99" s="18">
        <f t="shared" si="37"/>
        <v>67425</v>
      </c>
      <c r="W99" s="18">
        <f t="shared" si="37"/>
        <v>95258</v>
      </c>
      <c r="X99" s="18">
        <f t="shared" si="37"/>
        <v>126308</v>
      </c>
      <c r="Y99" s="18">
        <f t="shared" si="37"/>
        <v>158731</v>
      </c>
      <c r="Z99" s="18">
        <f t="shared" si="37"/>
        <v>197875</v>
      </c>
      <c r="AA99" s="18">
        <f t="shared" si="37"/>
        <v>241520</v>
      </c>
      <c r="AB99" s="18">
        <f t="shared" si="37"/>
        <v>278818</v>
      </c>
      <c r="AC99" s="18">
        <f t="shared" si="37"/>
        <v>313843</v>
      </c>
      <c r="AD99" s="18">
        <f t="shared" si="37"/>
        <v>345131</v>
      </c>
      <c r="AE99" s="18">
        <f t="shared" si="37"/>
        <v>378630</v>
      </c>
      <c r="AF99" s="164"/>
      <c r="AG99" s="43">
        <f t="shared" si="27"/>
        <v>241520</v>
      </c>
    </row>
    <row r="100" spans="1:33" s="29" customFormat="1" ht="15.2" customHeight="1">
      <c r="A100" s="13"/>
      <c r="B100" s="14"/>
      <c r="C100" s="14"/>
      <c r="D100" s="1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15"/>
      <c r="S100" s="15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3"/>
      <c r="AG100" s="43">
        <f t="shared" si="27"/>
        <v>0</v>
      </c>
    </row>
    <row r="101" spans="1:33" s="17" customFormat="1" ht="15.2" customHeight="1">
      <c r="A101" s="25">
        <v>2024</v>
      </c>
      <c r="B101" s="30" t="s">
        <v>62</v>
      </c>
      <c r="C101" s="30" t="s">
        <v>6</v>
      </c>
      <c r="E101" s="43">
        <v>24538</v>
      </c>
      <c r="F101" s="43">
        <v>26453</v>
      </c>
      <c r="G101" s="43">
        <v>31545</v>
      </c>
      <c r="H101" s="43">
        <v>32211</v>
      </c>
      <c r="I101" s="43">
        <v>36403</v>
      </c>
      <c r="J101" s="43">
        <v>38378</v>
      </c>
      <c r="K101" s="43">
        <v>43302</v>
      </c>
      <c r="L101" s="43">
        <v>45469</v>
      </c>
      <c r="M101" s="43">
        <v>40598</v>
      </c>
      <c r="N101" s="43">
        <v>40721</v>
      </c>
      <c r="O101" s="43">
        <v>37863</v>
      </c>
      <c r="P101" s="43">
        <v>36856</v>
      </c>
      <c r="Q101" s="43">
        <f>SUM(E101:P101)</f>
        <v>434337</v>
      </c>
      <c r="R101" s="27"/>
      <c r="S101" s="27"/>
      <c r="T101" s="18">
        <f>SUM($E101:E101)</f>
        <v>24538</v>
      </c>
      <c r="U101" s="18">
        <f>SUM($E101:F101)</f>
        <v>50991</v>
      </c>
      <c r="V101" s="18">
        <f>SUM($E101:G101)</f>
        <v>82536</v>
      </c>
      <c r="W101" s="18">
        <f>SUM($E101:H101)</f>
        <v>114747</v>
      </c>
      <c r="X101" s="18">
        <f>SUM($E101:I101)</f>
        <v>151150</v>
      </c>
      <c r="Y101" s="18">
        <f>SUM($E101:J101)</f>
        <v>189528</v>
      </c>
      <c r="Z101" s="18">
        <f>SUM($E101:K101)</f>
        <v>232830</v>
      </c>
      <c r="AA101" s="18">
        <f>SUM($E101:L101)</f>
        <v>278299</v>
      </c>
      <c r="AB101" s="18">
        <f>SUM($E101:M101)</f>
        <v>318897</v>
      </c>
      <c r="AC101" s="18">
        <f>SUM($E101:N101)</f>
        <v>359618</v>
      </c>
      <c r="AD101" s="18">
        <f>SUM($E101:O101)</f>
        <v>397481</v>
      </c>
      <c r="AE101" s="18">
        <f>SUM($E101:P101)</f>
        <v>434337</v>
      </c>
      <c r="AF101" s="164"/>
      <c r="AG101" s="43">
        <f t="shared" si="27"/>
        <v>278299</v>
      </c>
    </row>
    <row r="102" spans="1:33" s="17" customFormat="1" ht="15.2" customHeight="1">
      <c r="A102" s="25">
        <v>2024</v>
      </c>
      <c r="B102" s="30" t="s">
        <v>64</v>
      </c>
      <c r="C102" s="30" t="s">
        <v>7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f>SUM(E102:P102)</f>
        <v>0</v>
      </c>
      <c r="R102" s="28"/>
      <c r="S102" s="28"/>
      <c r="T102" s="18">
        <f>SUM($E102:E102)</f>
        <v>0</v>
      </c>
      <c r="U102" s="18">
        <f>SUM($E102:F102)</f>
        <v>0</v>
      </c>
      <c r="V102" s="18">
        <f>SUM($E102:G102)</f>
        <v>0</v>
      </c>
      <c r="W102" s="18">
        <f>SUM($E102:H102)</f>
        <v>0</v>
      </c>
      <c r="X102" s="18">
        <f>SUM($E102:I102)</f>
        <v>0</v>
      </c>
      <c r="Y102" s="18">
        <f>SUM($E102:J102)</f>
        <v>0</v>
      </c>
      <c r="Z102" s="18">
        <f>SUM($E102:K102)</f>
        <v>0</v>
      </c>
      <c r="AA102" s="18">
        <f>SUM($E102:L102)</f>
        <v>0</v>
      </c>
      <c r="AB102" s="18">
        <f>SUM($E102:M102)</f>
        <v>0</v>
      </c>
      <c r="AC102" s="18">
        <f>SUM($E102:N102)</f>
        <v>0</v>
      </c>
      <c r="AD102" s="18">
        <f>SUM($E102:O102)</f>
        <v>0</v>
      </c>
      <c r="AE102" s="18">
        <f>SUM($E102:P102)</f>
        <v>0</v>
      </c>
      <c r="AF102" s="164"/>
      <c r="AG102" s="43">
        <f t="shared" si="27"/>
        <v>0</v>
      </c>
    </row>
    <row r="103" spans="1:33" s="17" customFormat="1" ht="15.2" customHeight="1">
      <c r="A103" s="25">
        <v>2024</v>
      </c>
      <c r="B103" s="30" t="s">
        <v>8</v>
      </c>
      <c r="C103" s="30" t="s">
        <v>8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f>SUM(E103:P103)</f>
        <v>0</v>
      </c>
      <c r="R103" s="28"/>
      <c r="S103" s="28"/>
      <c r="T103" s="18">
        <f>SUM($E103:E103)</f>
        <v>0</v>
      </c>
      <c r="U103" s="18">
        <f>SUM($E103:F103)</f>
        <v>0</v>
      </c>
      <c r="V103" s="18">
        <f>SUM($E103:G103)</f>
        <v>0</v>
      </c>
      <c r="W103" s="18">
        <f>SUM($E103:H103)</f>
        <v>0</v>
      </c>
      <c r="X103" s="18">
        <f>SUM($E103:I103)</f>
        <v>0</v>
      </c>
      <c r="Y103" s="18">
        <f>SUM($E103:J103)</f>
        <v>0</v>
      </c>
      <c r="Z103" s="18">
        <f>SUM($E103:K103)</f>
        <v>0</v>
      </c>
      <c r="AA103" s="18">
        <f>SUM($E103:L103)</f>
        <v>0</v>
      </c>
      <c r="AB103" s="18">
        <f>SUM($E103:M103)</f>
        <v>0</v>
      </c>
      <c r="AC103" s="18">
        <f>SUM($E103:N103)</f>
        <v>0</v>
      </c>
      <c r="AD103" s="18">
        <f>SUM($E103:O103)</f>
        <v>0</v>
      </c>
      <c r="AE103" s="18">
        <f>SUM($E103:P103)</f>
        <v>0</v>
      </c>
      <c r="AF103" s="164"/>
      <c r="AG103" s="43">
        <f t="shared" si="27"/>
        <v>0</v>
      </c>
    </row>
    <row r="104" spans="1:33" s="17" customFormat="1" ht="15.2" customHeight="1">
      <c r="A104" s="25">
        <v>2024</v>
      </c>
      <c r="B104" s="30" t="s">
        <v>61</v>
      </c>
      <c r="C104" s="31" t="s">
        <v>9</v>
      </c>
      <c r="E104" s="43">
        <f t="shared" ref="E104:Q104" si="38">SUM(E101:E103)</f>
        <v>24538</v>
      </c>
      <c r="F104" s="43">
        <f t="shared" si="38"/>
        <v>26453</v>
      </c>
      <c r="G104" s="43">
        <f t="shared" si="38"/>
        <v>31545</v>
      </c>
      <c r="H104" s="43">
        <f t="shared" si="38"/>
        <v>32211</v>
      </c>
      <c r="I104" s="43">
        <f t="shared" si="38"/>
        <v>36403</v>
      </c>
      <c r="J104" s="43">
        <f t="shared" si="38"/>
        <v>38378</v>
      </c>
      <c r="K104" s="43">
        <f t="shared" si="38"/>
        <v>43302</v>
      </c>
      <c r="L104" s="43">
        <f t="shared" si="38"/>
        <v>45469</v>
      </c>
      <c r="M104" s="43">
        <f t="shared" si="38"/>
        <v>40598</v>
      </c>
      <c r="N104" s="43">
        <f t="shared" si="38"/>
        <v>40721</v>
      </c>
      <c r="O104" s="43">
        <f t="shared" si="38"/>
        <v>37863</v>
      </c>
      <c r="P104" s="43">
        <f t="shared" si="38"/>
        <v>36856</v>
      </c>
      <c r="Q104" s="43">
        <f t="shared" si="38"/>
        <v>434337</v>
      </c>
      <c r="R104" s="28"/>
      <c r="S104" s="28"/>
      <c r="T104" s="18">
        <f t="shared" ref="T104:AE104" si="39">SUM(T101:T103)</f>
        <v>24538</v>
      </c>
      <c r="U104" s="18">
        <f t="shared" si="39"/>
        <v>50991</v>
      </c>
      <c r="V104" s="18">
        <f t="shared" si="39"/>
        <v>82536</v>
      </c>
      <c r="W104" s="18">
        <f t="shared" si="39"/>
        <v>114747</v>
      </c>
      <c r="X104" s="18">
        <f t="shared" si="39"/>
        <v>151150</v>
      </c>
      <c r="Y104" s="18">
        <f t="shared" si="39"/>
        <v>189528</v>
      </c>
      <c r="Z104" s="18">
        <f t="shared" si="39"/>
        <v>232830</v>
      </c>
      <c r="AA104" s="18">
        <f t="shared" si="39"/>
        <v>278299</v>
      </c>
      <c r="AB104" s="18">
        <f t="shared" si="39"/>
        <v>318897</v>
      </c>
      <c r="AC104" s="18">
        <f t="shared" si="39"/>
        <v>359618</v>
      </c>
      <c r="AD104" s="18">
        <f t="shared" si="39"/>
        <v>397481</v>
      </c>
      <c r="AE104" s="18">
        <f t="shared" si="39"/>
        <v>434337</v>
      </c>
      <c r="AF104" s="164"/>
      <c r="AG104" s="43">
        <f t="shared" si="27"/>
        <v>278299</v>
      </c>
    </row>
    <row r="105" spans="1:33" s="29" customFormat="1" ht="15.2" customHeight="1">
      <c r="A105" s="13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5"/>
      <c r="S105" s="15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3"/>
      <c r="AG105" s="43">
        <f t="shared" si="27"/>
        <v>0</v>
      </c>
    </row>
    <row r="106" spans="1:33" s="17" customFormat="1" ht="15.2" customHeight="1">
      <c r="A106" s="25">
        <v>2025</v>
      </c>
      <c r="B106" s="30" t="s">
        <v>62</v>
      </c>
      <c r="C106" s="30" t="s">
        <v>6</v>
      </c>
      <c r="E106" s="43">
        <v>28620</v>
      </c>
      <c r="F106" s="43">
        <v>24589</v>
      </c>
      <c r="G106" s="43">
        <v>26635</v>
      </c>
      <c r="H106" s="43">
        <v>25377</v>
      </c>
      <c r="I106" s="43">
        <v>27183</v>
      </c>
      <c r="J106" s="43">
        <v>27252</v>
      </c>
      <c r="K106" s="43">
        <v>31062</v>
      </c>
      <c r="L106" s="43">
        <v>34390</v>
      </c>
      <c r="M106" s="43">
        <v>32662</v>
      </c>
      <c r="N106" s="43">
        <v>33885</v>
      </c>
      <c r="O106" s="43">
        <v>29695</v>
      </c>
      <c r="P106" s="43">
        <v>29392</v>
      </c>
      <c r="Q106" s="18">
        <f>SUM(E106:P106)</f>
        <v>350742</v>
      </c>
      <c r="R106" s="27"/>
      <c r="S106" s="27"/>
      <c r="T106" s="18">
        <f>SUM($E106:E106)</f>
        <v>28620</v>
      </c>
      <c r="U106" s="18">
        <f>SUM($E106:F106)</f>
        <v>53209</v>
      </c>
      <c r="V106" s="18">
        <f>SUM($E106:G106)</f>
        <v>79844</v>
      </c>
      <c r="W106" s="18">
        <f>SUM($E106:H106)</f>
        <v>105221</v>
      </c>
      <c r="X106" s="18">
        <f>SUM($E106:I106)</f>
        <v>132404</v>
      </c>
      <c r="Y106" s="18">
        <f>SUM($E106:J106)</f>
        <v>159656</v>
      </c>
      <c r="Z106" s="18">
        <f>SUM($E106:K106)</f>
        <v>190718</v>
      </c>
      <c r="AA106" s="18">
        <f>SUM($E106:L106)</f>
        <v>225108</v>
      </c>
      <c r="AB106" s="18">
        <f>SUM($E106:M106)</f>
        <v>257770</v>
      </c>
      <c r="AC106" s="18">
        <f>SUM($E106:N106)</f>
        <v>291655</v>
      </c>
      <c r="AD106" s="18">
        <f>SUM($E106:O106)</f>
        <v>321350</v>
      </c>
      <c r="AE106" s="18">
        <f>SUM($E106:P106)</f>
        <v>350742</v>
      </c>
      <c r="AF106" s="164"/>
      <c r="AG106" s="43">
        <f t="shared" si="27"/>
        <v>225108</v>
      </c>
    </row>
    <row r="107" spans="1:33" s="17" customFormat="1" ht="15.2" customHeight="1">
      <c r="A107" s="25">
        <v>2025</v>
      </c>
      <c r="B107" s="30" t="s">
        <v>64</v>
      </c>
      <c r="C107" s="30" t="s">
        <v>7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18">
        <f>SUM(E107:P107)</f>
        <v>0</v>
      </c>
      <c r="R107" s="28"/>
      <c r="S107" s="28"/>
      <c r="T107" s="18">
        <f>SUM($E107:E107)</f>
        <v>0</v>
      </c>
      <c r="U107" s="18">
        <f>SUM($E107:F107)</f>
        <v>0</v>
      </c>
      <c r="V107" s="18">
        <f>SUM($E107:G107)</f>
        <v>0</v>
      </c>
      <c r="W107" s="18">
        <f>SUM($E107:H107)</f>
        <v>0</v>
      </c>
      <c r="X107" s="18">
        <f>SUM($E107:I107)</f>
        <v>0</v>
      </c>
      <c r="Y107" s="18">
        <f>SUM($E107:J107)</f>
        <v>0</v>
      </c>
      <c r="Z107" s="18">
        <f>SUM($E107:K107)</f>
        <v>0</v>
      </c>
      <c r="AA107" s="18">
        <f>SUM($E107:L107)</f>
        <v>0</v>
      </c>
      <c r="AB107" s="18">
        <f>SUM($E107:M107)</f>
        <v>0</v>
      </c>
      <c r="AC107" s="18">
        <f>SUM($E107:N107)</f>
        <v>0</v>
      </c>
      <c r="AD107" s="18">
        <f>SUM($E107:O107)</f>
        <v>0</v>
      </c>
      <c r="AE107" s="18">
        <f>SUM($E107:P107)</f>
        <v>0</v>
      </c>
      <c r="AF107" s="164"/>
      <c r="AG107" s="43">
        <f t="shared" si="27"/>
        <v>0</v>
      </c>
    </row>
    <row r="108" spans="1:33" s="17" customFormat="1" ht="15.2" customHeight="1">
      <c r="A108" s="25">
        <v>2025</v>
      </c>
      <c r="B108" s="30" t="s">
        <v>8</v>
      </c>
      <c r="C108" s="30" t="s">
        <v>8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18">
        <f>SUM(E108:P108)</f>
        <v>0</v>
      </c>
      <c r="R108" s="28"/>
      <c r="S108" s="28"/>
      <c r="T108" s="18">
        <f>SUM($E108:E108)</f>
        <v>0</v>
      </c>
      <c r="U108" s="18">
        <f>SUM($E108:F108)</f>
        <v>0</v>
      </c>
      <c r="V108" s="18">
        <f>SUM($E108:G108)</f>
        <v>0</v>
      </c>
      <c r="W108" s="18">
        <f>SUM($E108:H108)</f>
        <v>0</v>
      </c>
      <c r="X108" s="18">
        <f>SUM($E108:I108)</f>
        <v>0</v>
      </c>
      <c r="Y108" s="18">
        <f>SUM($E108:J108)</f>
        <v>0</v>
      </c>
      <c r="Z108" s="18">
        <f>SUM($E108:K108)</f>
        <v>0</v>
      </c>
      <c r="AA108" s="18">
        <f>SUM($E108:L108)</f>
        <v>0</v>
      </c>
      <c r="AB108" s="18">
        <f>SUM($E108:M108)</f>
        <v>0</v>
      </c>
      <c r="AC108" s="18">
        <f>SUM($E108:N108)</f>
        <v>0</v>
      </c>
      <c r="AD108" s="18">
        <f>SUM($E108:O108)</f>
        <v>0</v>
      </c>
      <c r="AE108" s="18">
        <f>SUM($E108:P108)</f>
        <v>0</v>
      </c>
      <c r="AF108" s="164"/>
      <c r="AG108" s="43">
        <f t="shared" si="27"/>
        <v>0</v>
      </c>
    </row>
    <row r="109" spans="1:33" s="17" customFormat="1" ht="15.2" customHeight="1">
      <c r="A109" s="25">
        <v>2025</v>
      </c>
      <c r="B109" s="30" t="s">
        <v>61</v>
      </c>
      <c r="C109" s="31" t="s">
        <v>9</v>
      </c>
      <c r="E109" s="18">
        <f t="shared" ref="E109:Q109" si="40">SUM(E106:E108)</f>
        <v>28620</v>
      </c>
      <c r="F109" s="18">
        <f t="shared" si="40"/>
        <v>24589</v>
      </c>
      <c r="G109" s="18">
        <f t="shared" si="40"/>
        <v>26635</v>
      </c>
      <c r="H109" s="18">
        <f t="shared" si="40"/>
        <v>25377</v>
      </c>
      <c r="I109" s="18">
        <f t="shared" si="40"/>
        <v>27183</v>
      </c>
      <c r="J109" s="18">
        <f t="shared" si="40"/>
        <v>27252</v>
      </c>
      <c r="K109" s="18">
        <f t="shared" si="40"/>
        <v>31062</v>
      </c>
      <c r="L109" s="18">
        <f t="shared" si="40"/>
        <v>34390</v>
      </c>
      <c r="M109" s="18">
        <f t="shared" si="40"/>
        <v>32662</v>
      </c>
      <c r="N109" s="18">
        <f t="shared" si="40"/>
        <v>33885</v>
      </c>
      <c r="O109" s="18">
        <f t="shared" si="40"/>
        <v>29695</v>
      </c>
      <c r="P109" s="18">
        <f t="shared" si="40"/>
        <v>29392</v>
      </c>
      <c r="Q109" s="18">
        <f t="shared" si="40"/>
        <v>350742</v>
      </c>
      <c r="R109" s="28"/>
      <c r="S109" s="28"/>
      <c r="T109" s="18">
        <f t="shared" ref="T109:AE109" si="41">SUM(T106:T108)</f>
        <v>28620</v>
      </c>
      <c r="U109" s="18">
        <f t="shared" si="41"/>
        <v>53209</v>
      </c>
      <c r="V109" s="18">
        <f t="shared" si="41"/>
        <v>79844</v>
      </c>
      <c r="W109" s="18">
        <f t="shared" si="41"/>
        <v>105221</v>
      </c>
      <c r="X109" s="18">
        <f t="shared" si="41"/>
        <v>132404</v>
      </c>
      <c r="Y109" s="18">
        <f t="shared" si="41"/>
        <v>159656</v>
      </c>
      <c r="Z109" s="18">
        <f t="shared" si="41"/>
        <v>190718</v>
      </c>
      <c r="AA109" s="18">
        <f t="shared" si="41"/>
        <v>225108</v>
      </c>
      <c r="AB109" s="18">
        <f t="shared" si="41"/>
        <v>257770</v>
      </c>
      <c r="AC109" s="18">
        <f t="shared" si="41"/>
        <v>291655</v>
      </c>
      <c r="AD109" s="18">
        <f t="shared" si="41"/>
        <v>321350</v>
      </c>
      <c r="AE109" s="18">
        <f t="shared" si="41"/>
        <v>350742</v>
      </c>
      <c r="AF109" s="164"/>
      <c r="AG109" s="43">
        <f t="shared" si="27"/>
        <v>225108</v>
      </c>
    </row>
    <row r="110" spans="1:33" s="29" customFormat="1" ht="15.2" customHeight="1">
      <c r="A110" s="13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5"/>
      <c r="S110" s="15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3"/>
      <c r="AG110" s="43">
        <f t="shared" si="27"/>
        <v>0</v>
      </c>
    </row>
    <row r="111" spans="1:33" s="17" customFormat="1" ht="15.2" customHeight="1">
      <c r="A111" s="25">
        <v>2026</v>
      </c>
      <c r="B111" s="30" t="s">
        <v>62</v>
      </c>
      <c r="C111" s="30" t="s">
        <v>6</v>
      </c>
      <c r="E111" s="37">
        <v>22815</v>
      </c>
      <c r="F111" s="37">
        <v>23477</v>
      </c>
      <c r="G111" s="37">
        <v>26984</v>
      </c>
      <c r="H111" s="37">
        <v>28770</v>
      </c>
      <c r="I111" s="37">
        <v>34254</v>
      </c>
      <c r="J111" s="37">
        <v>34107</v>
      </c>
      <c r="K111" s="37">
        <v>36864</v>
      </c>
      <c r="L111" s="37">
        <v>39621</v>
      </c>
      <c r="M111" s="37"/>
      <c r="N111" s="37"/>
      <c r="O111" s="37"/>
      <c r="P111" s="37"/>
      <c r="Q111" s="18">
        <f>SUM(E111:P111)</f>
        <v>246892</v>
      </c>
      <c r="R111" s="27"/>
      <c r="S111" s="27"/>
      <c r="T111" s="18">
        <f>SUM($E111:E111)</f>
        <v>22815</v>
      </c>
      <c r="U111" s="18">
        <f>SUM($E111:F111)</f>
        <v>46292</v>
      </c>
      <c r="V111" s="18">
        <f>SUM($E111:G111)</f>
        <v>73276</v>
      </c>
      <c r="W111" s="18">
        <f>SUM($E111:H111)</f>
        <v>102046</v>
      </c>
      <c r="X111" s="18">
        <f>SUM($E111:I111)</f>
        <v>136300</v>
      </c>
      <c r="Y111" s="18">
        <f>SUM($E111:J111)</f>
        <v>170407</v>
      </c>
      <c r="Z111" s="18">
        <f>SUM($E111:K111)</f>
        <v>207271</v>
      </c>
      <c r="AA111" s="18">
        <f>SUM($E111:L111)</f>
        <v>246892</v>
      </c>
      <c r="AB111" s="18">
        <f>SUM($E111:M111)</f>
        <v>246892</v>
      </c>
      <c r="AC111" s="18">
        <f>SUM($E111:N111)</f>
        <v>246892</v>
      </c>
      <c r="AD111" s="18">
        <f>SUM($E111:O111)</f>
        <v>246892</v>
      </c>
      <c r="AE111" s="18">
        <f>SUM($E111:P111)</f>
        <v>246892</v>
      </c>
      <c r="AF111" s="164"/>
      <c r="AG111" s="43">
        <f t="shared" si="27"/>
        <v>246892</v>
      </c>
    </row>
    <row r="112" spans="1:33" s="17" customFormat="1" ht="15.2" customHeight="1">
      <c r="A112" s="25">
        <v>2026</v>
      </c>
      <c r="B112" s="30" t="s">
        <v>64</v>
      </c>
      <c r="C112" s="30" t="s">
        <v>7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/>
      <c r="L112" s="37">
        <v>0</v>
      </c>
      <c r="M112" s="37"/>
      <c r="N112" s="37"/>
      <c r="O112" s="37"/>
      <c r="P112" s="37"/>
      <c r="Q112" s="18">
        <f>SUM(E112:P112)</f>
        <v>0</v>
      </c>
      <c r="R112" s="28"/>
      <c r="S112" s="28"/>
      <c r="T112" s="18">
        <f>SUM($E112:E112)</f>
        <v>0</v>
      </c>
      <c r="U112" s="18">
        <f>SUM($E112:F112)</f>
        <v>0</v>
      </c>
      <c r="V112" s="18">
        <f>SUM($E112:G112)</f>
        <v>0</v>
      </c>
      <c r="W112" s="18">
        <f>SUM($E112:H112)</f>
        <v>0</v>
      </c>
      <c r="X112" s="18">
        <f>SUM($E112:I112)</f>
        <v>0</v>
      </c>
      <c r="Y112" s="18">
        <f>SUM($E112:J112)</f>
        <v>0</v>
      </c>
      <c r="Z112" s="18">
        <f>SUM($E112:K112)</f>
        <v>0</v>
      </c>
      <c r="AA112" s="18">
        <f>SUM($E112:L112)</f>
        <v>0</v>
      </c>
      <c r="AB112" s="18">
        <f>SUM($E112:M112)</f>
        <v>0</v>
      </c>
      <c r="AC112" s="18">
        <f>SUM($E112:N112)</f>
        <v>0</v>
      </c>
      <c r="AD112" s="18">
        <f>SUM($E112:O112)</f>
        <v>0</v>
      </c>
      <c r="AE112" s="18">
        <f>SUM($E112:P112)</f>
        <v>0</v>
      </c>
      <c r="AF112" s="164"/>
      <c r="AG112" s="43">
        <f t="shared" si="27"/>
        <v>0</v>
      </c>
    </row>
    <row r="113" spans="1:33" s="17" customFormat="1" ht="15.2" customHeight="1">
      <c r="A113" s="25">
        <v>2026</v>
      </c>
      <c r="B113" s="30" t="s">
        <v>8</v>
      </c>
      <c r="C113" s="30" t="s">
        <v>8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/>
      <c r="L113" s="37">
        <v>0</v>
      </c>
      <c r="M113" s="37"/>
      <c r="N113" s="37"/>
      <c r="O113" s="37"/>
      <c r="P113" s="37"/>
      <c r="Q113" s="18">
        <f>SUM(E113:P113)</f>
        <v>0</v>
      </c>
      <c r="R113" s="28"/>
      <c r="S113" s="28"/>
      <c r="T113" s="18">
        <f>SUM($E113:E113)</f>
        <v>0</v>
      </c>
      <c r="U113" s="18">
        <f>SUM($E113:F113)</f>
        <v>0</v>
      </c>
      <c r="V113" s="18">
        <f>SUM($E113:G113)</f>
        <v>0</v>
      </c>
      <c r="W113" s="18">
        <f>SUM($E113:H113)</f>
        <v>0</v>
      </c>
      <c r="X113" s="18">
        <f>SUM($E113:I113)</f>
        <v>0</v>
      </c>
      <c r="Y113" s="18">
        <f>SUM($E113:J113)</f>
        <v>0</v>
      </c>
      <c r="Z113" s="18">
        <f>SUM($E113:K113)</f>
        <v>0</v>
      </c>
      <c r="AA113" s="18">
        <f>SUM($E113:L113)</f>
        <v>0</v>
      </c>
      <c r="AB113" s="18">
        <f>SUM($E113:M113)</f>
        <v>0</v>
      </c>
      <c r="AC113" s="18">
        <f>SUM($E113:N113)</f>
        <v>0</v>
      </c>
      <c r="AD113" s="18">
        <f>SUM($E113:O113)</f>
        <v>0</v>
      </c>
      <c r="AE113" s="18">
        <f>SUM($E113:P113)</f>
        <v>0</v>
      </c>
      <c r="AF113" s="164"/>
      <c r="AG113" s="43">
        <f t="shared" si="27"/>
        <v>0</v>
      </c>
    </row>
    <row r="114" spans="1:33" s="17" customFormat="1" ht="15.2" customHeight="1">
      <c r="A114" s="25">
        <v>2026</v>
      </c>
      <c r="B114" s="30" t="s">
        <v>61</v>
      </c>
      <c r="C114" s="31" t="s">
        <v>9</v>
      </c>
      <c r="E114" s="18">
        <f t="shared" ref="E114:Q114" si="42">SUM(E111:E113)</f>
        <v>22815</v>
      </c>
      <c r="F114" s="18">
        <f t="shared" si="42"/>
        <v>23477</v>
      </c>
      <c r="G114" s="18">
        <f t="shared" si="42"/>
        <v>26984</v>
      </c>
      <c r="H114" s="18">
        <f t="shared" si="42"/>
        <v>28770</v>
      </c>
      <c r="I114" s="18">
        <f t="shared" si="42"/>
        <v>34254</v>
      </c>
      <c r="J114" s="18">
        <f t="shared" si="42"/>
        <v>34107</v>
      </c>
      <c r="K114" s="18">
        <f t="shared" si="42"/>
        <v>36864</v>
      </c>
      <c r="L114" s="18">
        <f t="shared" si="42"/>
        <v>39621</v>
      </c>
      <c r="M114" s="18">
        <f t="shared" si="42"/>
        <v>0</v>
      </c>
      <c r="N114" s="18">
        <f t="shared" si="42"/>
        <v>0</v>
      </c>
      <c r="O114" s="18">
        <f t="shared" si="42"/>
        <v>0</v>
      </c>
      <c r="P114" s="18">
        <f t="shared" si="42"/>
        <v>0</v>
      </c>
      <c r="Q114" s="18">
        <f t="shared" si="42"/>
        <v>246892</v>
      </c>
      <c r="R114" s="28"/>
      <c r="S114" s="28"/>
      <c r="T114" s="18">
        <f t="shared" ref="T114:AE114" si="43">SUM(T111:T113)</f>
        <v>22815</v>
      </c>
      <c r="U114" s="18">
        <f t="shared" si="43"/>
        <v>46292</v>
      </c>
      <c r="V114" s="18">
        <f t="shared" si="43"/>
        <v>73276</v>
      </c>
      <c r="W114" s="18">
        <f t="shared" si="43"/>
        <v>102046</v>
      </c>
      <c r="X114" s="18">
        <f t="shared" si="43"/>
        <v>136300</v>
      </c>
      <c r="Y114" s="18">
        <f t="shared" si="43"/>
        <v>170407</v>
      </c>
      <c r="Z114" s="18">
        <f t="shared" si="43"/>
        <v>207271</v>
      </c>
      <c r="AA114" s="18">
        <f t="shared" si="43"/>
        <v>246892</v>
      </c>
      <c r="AB114" s="18">
        <f t="shared" si="43"/>
        <v>246892</v>
      </c>
      <c r="AC114" s="18">
        <f t="shared" si="43"/>
        <v>246892</v>
      </c>
      <c r="AD114" s="18">
        <f t="shared" si="43"/>
        <v>246892</v>
      </c>
      <c r="AE114" s="18">
        <f t="shared" si="43"/>
        <v>246892</v>
      </c>
      <c r="AF114" s="164"/>
      <c r="AG114" s="43">
        <f t="shared" si="27"/>
        <v>246892</v>
      </c>
    </row>
    <row r="115" spans="1:33" s="29" customFormat="1" ht="15.2" customHeight="1">
      <c r="A115" s="13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5"/>
      <c r="S115" s="15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3"/>
      <c r="AG115" s="43">
        <f t="shared" si="27"/>
        <v>0</v>
      </c>
    </row>
    <row r="116" spans="1:33" ht="15.2" customHeight="1">
      <c r="AG116" s="43">
        <f t="shared" si="27"/>
        <v>0</v>
      </c>
    </row>
    <row r="117" spans="1:33" ht="15.2" customHeight="1">
      <c r="AG117" s="43">
        <f t="shared" si="27"/>
        <v>0</v>
      </c>
    </row>
    <row r="118" spans="1:33" s="17" customFormat="1" ht="15.2" customHeight="1">
      <c r="A118" s="25">
        <v>2006</v>
      </c>
      <c r="B118" s="32"/>
      <c r="C118" s="30" t="s">
        <v>6</v>
      </c>
      <c r="E118" s="18">
        <f t="shared" ref="E118:P127" si="44">SUMIFS(E$11:E$115,$A$11:$A$115,$A118,$C$11:$C$115,$C118)</f>
        <v>13128</v>
      </c>
      <c r="F118" s="18">
        <f t="shared" si="44"/>
        <v>12037</v>
      </c>
      <c r="G118" s="18">
        <f t="shared" si="44"/>
        <v>14169</v>
      </c>
      <c r="H118" s="18">
        <f t="shared" si="44"/>
        <v>14432</v>
      </c>
      <c r="I118" s="18">
        <f t="shared" si="44"/>
        <v>16100</v>
      </c>
      <c r="J118" s="18">
        <f t="shared" si="44"/>
        <v>16555</v>
      </c>
      <c r="K118" s="18">
        <f t="shared" si="44"/>
        <v>19773</v>
      </c>
      <c r="L118" s="18">
        <f t="shared" si="44"/>
        <v>21386</v>
      </c>
      <c r="M118" s="18">
        <f t="shared" si="44"/>
        <v>17562</v>
      </c>
      <c r="N118" s="18">
        <f t="shared" si="44"/>
        <v>17752</v>
      </c>
      <c r="O118" s="18">
        <f t="shared" si="44"/>
        <v>17257</v>
      </c>
      <c r="P118" s="18">
        <f t="shared" si="44"/>
        <v>17087</v>
      </c>
      <c r="Q118" s="18">
        <f t="shared" ref="Q118:Q127" si="45">SUM(E118:P118)</f>
        <v>197238</v>
      </c>
      <c r="R118" s="16"/>
      <c r="S118" s="16"/>
      <c r="T118" s="18">
        <f>SUM($E118:E118)</f>
        <v>13128</v>
      </c>
      <c r="U118" s="18">
        <f>SUM($E118:F118)</f>
        <v>25165</v>
      </c>
      <c r="V118" s="18">
        <f>SUM($E118:G118)</f>
        <v>39334</v>
      </c>
      <c r="W118" s="18">
        <f>SUM($E118:H118)</f>
        <v>53766</v>
      </c>
      <c r="X118" s="18">
        <f>SUM($E118:I118)</f>
        <v>69866</v>
      </c>
      <c r="Y118" s="18">
        <f>SUM($E118:J118)</f>
        <v>86421</v>
      </c>
      <c r="Z118" s="18">
        <f>SUM($E118:K118)</f>
        <v>106194</v>
      </c>
      <c r="AA118" s="18">
        <f>SUM($E118:L118)</f>
        <v>127580</v>
      </c>
      <c r="AB118" s="18">
        <f>SUM($E118:M118)</f>
        <v>145142</v>
      </c>
      <c r="AC118" s="18">
        <f>SUM($E118:N118)</f>
        <v>162894</v>
      </c>
      <c r="AD118" s="18">
        <f>SUM($E118:O118)</f>
        <v>180151</v>
      </c>
      <c r="AE118" s="18">
        <f>SUM($E118:P118)</f>
        <v>197238</v>
      </c>
      <c r="AF118" s="164"/>
      <c r="AG118" s="43">
        <f t="shared" si="27"/>
        <v>127580</v>
      </c>
    </row>
    <row r="119" spans="1:33" s="17" customFormat="1" ht="15.2" customHeight="1">
      <c r="A119" s="25">
        <v>2007</v>
      </c>
      <c r="B119" s="32"/>
      <c r="C119" s="30" t="s">
        <v>6</v>
      </c>
      <c r="E119" s="18">
        <f t="shared" si="44"/>
        <v>17152</v>
      </c>
      <c r="F119" s="18">
        <f t="shared" si="44"/>
        <v>14065</v>
      </c>
      <c r="G119" s="18">
        <f t="shared" si="44"/>
        <v>16410</v>
      </c>
      <c r="H119" s="18">
        <f t="shared" si="44"/>
        <v>17322</v>
      </c>
      <c r="I119" s="18">
        <f t="shared" si="44"/>
        <v>20776</v>
      </c>
      <c r="J119" s="18">
        <f t="shared" si="44"/>
        <v>21574</v>
      </c>
      <c r="K119" s="18">
        <f t="shared" si="44"/>
        <v>25362</v>
      </c>
      <c r="L119" s="18">
        <f t="shared" si="44"/>
        <v>29371</v>
      </c>
      <c r="M119" s="18">
        <f t="shared" si="44"/>
        <v>24017</v>
      </c>
      <c r="N119" s="18">
        <f t="shared" si="44"/>
        <v>26843</v>
      </c>
      <c r="O119" s="18">
        <f t="shared" si="44"/>
        <v>25706</v>
      </c>
      <c r="P119" s="18">
        <f t="shared" si="44"/>
        <v>21575</v>
      </c>
      <c r="Q119" s="18">
        <f t="shared" si="45"/>
        <v>260173</v>
      </c>
      <c r="R119" s="16"/>
      <c r="S119" s="16"/>
      <c r="T119" s="18">
        <f>SUM($E119:E119)</f>
        <v>17152</v>
      </c>
      <c r="U119" s="18">
        <f>SUM($E119:F119)</f>
        <v>31217</v>
      </c>
      <c r="V119" s="18">
        <f>SUM($E119:G119)</f>
        <v>47627</v>
      </c>
      <c r="W119" s="18">
        <f>SUM($E119:H119)</f>
        <v>64949</v>
      </c>
      <c r="X119" s="18">
        <f>SUM($E119:I119)</f>
        <v>85725</v>
      </c>
      <c r="Y119" s="18">
        <f>SUM($E119:J119)</f>
        <v>107299</v>
      </c>
      <c r="Z119" s="18">
        <f>SUM($E119:K119)</f>
        <v>132661</v>
      </c>
      <c r="AA119" s="18">
        <f>SUM($E119:L119)</f>
        <v>162032</v>
      </c>
      <c r="AB119" s="18">
        <f>SUM($E119:M119)</f>
        <v>186049</v>
      </c>
      <c r="AC119" s="18">
        <f>SUM($E119:N119)</f>
        <v>212892</v>
      </c>
      <c r="AD119" s="18">
        <f>SUM($E119:O119)</f>
        <v>238598</v>
      </c>
      <c r="AE119" s="18">
        <f>SUM($E119:P119)</f>
        <v>260173</v>
      </c>
      <c r="AF119" s="164"/>
      <c r="AG119" s="43">
        <f t="shared" si="27"/>
        <v>162032</v>
      </c>
    </row>
    <row r="120" spans="1:33" s="17" customFormat="1" ht="15.2" customHeight="1">
      <c r="A120" s="25">
        <v>2008</v>
      </c>
      <c r="B120" s="32"/>
      <c r="C120" s="30" t="s">
        <v>6</v>
      </c>
      <c r="E120" s="18">
        <f t="shared" si="44"/>
        <v>20274</v>
      </c>
      <c r="F120" s="18">
        <f t="shared" si="44"/>
        <v>18952</v>
      </c>
      <c r="G120" s="18">
        <f t="shared" si="44"/>
        <v>20607</v>
      </c>
      <c r="H120" s="18">
        <f t="shared" si="44"/>
        <v>22298</v>
      </c>
      <c r="I120" s="18">
        <f t="shared" si="44"/>
        <v>25165</v>
      </c>
      <c r="J120" s="18">
        <f t="shared" si="44"/>
        <v>25474</v>
      </c>
      <c r="K120" s="18">
        <f t="shared" si="44"/>
        <v>29576</v>
      </c>
      <c r="L120" s="18">
        <f t="shared" si="44"/>
        <v>33325</v>
      </c>
      <c r="M120" s="18">
        <f t="shared" si="44"/>
        <v>28515</v>
      </c>
      <c r="N120" s="18">
        <f t="shared" si="44"/>
        <v>28490</v>
      </c>
      <c r="O120" s="18">
        <f t="shared" si="44"/>
        <v>23633</v>
      </c>
      <c r="P120" s="18">
        <f t="shared" si="44"/>
        <v>21155</v>
      </c>
      <c r="Q120" s="18">
        <f t="shared" si="45"/>
        <v>297464</v>
      </c>
      <c r="R120" s="16"/>
      <c r="S120" s="16"/>
      <c r="T120" s="18">
        <f>SUM($E120:E120)</f>
        <v>20274</v>
      </c>
      <c r="U120" s="18">
        <f>SUM($E120:F120)</f>
        <v>39226</v>
      </c>
      <c r="V120" s="18">
        <f>SUM($E120:G120)</f>
        <v>59833</v>
      </c>
      <c r="W120" s="18">
        <f>SUM($E120:H120)</f>
        <v>82131</v>
      </c>
      <c r="X120" s="18">
        <f>SUM($E120:I120)</f>
        <v>107296</v>
      </c>
      <c r="Y120" s="18">
        <f>SUM($E120:J120)</f>
        <v>132770</v>
      </c>
      <c r="Z120" s="18">
        <f>SUM($E120:K120)</f>
        <v>162346</v>
      </c>
      <c r="AA120" s="18">
        <f>SUM($E120:L120)</f>
        <v>195671</v>
      </c>
      <c r="AB120" s="18">
        <f>SUM($E120:M120)</f>
        <v>224186</v>
      </c>
      <c r="AC120" s="18">
        <f>SUM($E120:N120)</f>
        <v>252676</v>
      </c>
      <c r="AD120" s="18">
        <f>SUM($E120:O120)</f>
        <v>276309</v>
      </c>
      <c r="AE120" s="18">
        <f>SUM($E120:P120)</f>
        <v>297464</v>
      </c>
      <c r="AF120" s="164"/>
      <c r="AG120" s="43">
        <f t="shared" si="27"/>
        <v>195671</v>
      </c>
    </row>
    <row r="121" spans="1:33" s="17" customFormat="1" ht="15.2" customHeight="1">
      <c r="A121" s="25">
        <v>2009</v>
      </c>
      <c r="B121" s="32"/>
      <c r="C121" s="30" t="s">
        <v>6</v>
      </c>
      <c r="E121" s="18">
        <f t="shared" si="44"/>
        <v>19709</v>
      </c>
      <c r="F121" s="18">
        <f t="shared" si="44"/>
        <v>19870</v>
      </c>
      <c r="G121" s="18">
        <f t="shared" si="44"/>
        <v>22257</v>
      </c>
      <c r="H121" s="18">
        <f t="shared" si="44"/>
        <v>24087</v>
      </c>
      <c r="I121" s="18">
        <f t="shared" si="44"/>
        <v>27464</v>
      </c>
      <c r="J121" s="18">
        <f t="shared" si="44"/>
        <v>26075</v>
      </c>
      <c r="K121" s="18">
        <f t="shared" si="44"/>
        <v>30343</v>
      </c>
      <c r="L121" s="18">
        <f t="shared" si="44"/>
        <v>33233</v>
      </c>
      <c r="M121" s="18">
        <f t="shared" si="44"/>
        <v>31048</v>
      </c>
      <c r="N121" s="18">
        <f t="shared" si="44"/>
        <v>30354</v>
      </c>
      <c r="O121" s="18">
        <f t="shared" si="44"/>
        <v>28395</v>
      </c>
      <c r="P121" s="18">
        <f t="shared" si="44"/>
        <v>27127</v>
      </c>
      <c r="Q121" s="18">
        <f t="shared" si="45"/>
        <v>319962</v>
      </c>
      <c r="R121" s="16"/>
      <c r="S121" s="16"/>
      <c r="T121" s="18">
        <f>SUM($E121:E121)</f>
        <v>19709</v>
      </c>
      <c r="U121" s="18">
        <f>SUM($E121:F121)</f>
        <v>39579</v>
      </c>
      <c r="V121" s="18">
        <f>SUM($E121:G121)</f>
        <v>61836</v>
      </c>
      <c r="W121" s="18">
        <f>SUM($E121:H121)</f>
        <v>85923</v>
      </c>
      <c r="X121" s="18">
        <f>SUM($E121:I121)</f>
        <v>113387</v>
      </c>
      <c r="Y121" s="18">
        <f>SUM($E121:J121)</f>
        <v>139462</v>
      </c>
      <c r="Z121" s="18">
        <f>SUM($E121:K121)</f>
        <v>169805</v>
      </c>
      <c r="AA121" s="18">
        <f>SUM($E121:L121)</f>
        <v>203038</v>
      </c>
      <c r="AB121" s="18">
        <f>SUM($E121:M121)</f>
        <v>234086</v>
      </c>
      <c r="AC121" s="18">
        <f>SUM($E121:N121)</f>
        <v>264440</v>
      </c>
      <c r="AD121" s="18">
        <f>SUM($E121:O121)</f>
        <v>292835</v>
      </c>
      <c r="AE121" s="18">
        <f>SUM($E121:P121)</f>
        <v>319962</v>
      </c>
      <c r="AF121" s="164"/>
      <c r="AG121" s="43">
        <f t="shared" si="27"/>
        <v>203038</v>
      </c>
    </row>
    <row r="122" spans="1:33" s="17" customFormat="1" ht="15.2" customHeight="1">
      <c r="A122" s="25">
        <v>2010</v>
      </c>
      <c r="B122" s="32"/>
      <c r="C122" s="30" t="s">
        <v>6</v>
      </c>
      <c r="E122" s="18">
        <f t="shared" si="44"/>
        <v>22918</v>
      </c>
      <c r="F122" s="18">
        <f t="shared" si="44"/>
        <v>22017</v>
      </c>
      <c r="G122" s="18">
        <f t="shared" si="44"/>
        <v>26865</v>
      </c>
      <c r="H122" s="18">
        <f t="shared" si="44"/>
        <v>29396</v>
      </c>
      <c r="I122" s="18">
        <f t="shared" si="44"/>
        <v>32044</v>
      </c>
      <c r="J122" s="18">
        <f t="shared" si="44"/>
        <v>30716</v>
      </c>
      <c r="K122" s="18">
        <f t="shared" si="44"/>
        <v>38849</v>
      </c>
      <c r="L122" s="18">
        <f t="shared" si="44"/>
        <v>39439</v>
      </c>
      <c r="M122" s="18">
        <f t="shared" si="44"/>
        <v>33801</v>
      </c>
      <c r="N122" s="18">
        <f t="shared" si="44"/>
        <v>33755</v>
      </c>
      <c r="O122" s="18">
        <f t="shared" si="44"/>
        <v>32639</v>
      </c>
      <c r="P122" s="18">
        <f t="shared" si="44"/>
        <v>32586</v>
      </c>
      <c r="Q122" s="18">
        <f t="shared" si="45"/>
        <v>375025</v>
      </c>
      <c r="R122" s="16"/>
      <c r="S122" s="16"/>
      <c r="T122" s="18">
        <f>SUM($E122:E122)</f>
        <v>22918</v>
      </c>
      <c r="U122" s="18">
        <f>SUM($E122:F122)</f>
        <v>44935</v>
      </c>
      <c r="V122" s="18">
        <f>SUM($E122:G122)</f>
        <v>71800</v>
      </c>
      <c r="W122" s="18">
        <f>SUM($E122:H122)</f>
        <v>101196</v>
      </c>
      <c r="X122" s="18">
        <f>SUM($E122:I122)</f>
        <v>133240</v>
      </c>
      <c r="Y122" s="18">
        <f>SUM($E122:J122)</f>
        <v>163956</v>
      </c>
      <c r="Z122" s="18">
        <f>SUM($E122:K122)</f>
        <v>202805</v>
      </c>
      <c r="AA122" s="18">
        <f>SUM($E122:L122)</f>
        <v>242244</v>
      </c>
      <c r="AB122" s="18">
        <f>SUM($E122:M122)</f>
        <v>276045</v>
      </c>
      <c r="AC122" s="18">
        <f>SUM($E122:N122)</f>
        <v>309800</v>
      </c>
      <c r="AD122" s="18">
        <f>SUM($E122:O122)</f>
        <v>342439</v>
      </c>
      <c r="AE122" s="18">
        <f>SUM($E122:P122)</f>
        <v>375025</v>
      </c>
      <c r="AF122" s="164"/>
      <c r="AG122" s="43">
        <f t="shared" si="27"/>
        <v>242244</v>
      </c>
    </row>
    <row r="123" spans="1:33" s="17" customFormat="1" ht="15.2" customHeight="1">
      <c r="A123" s="25">
        <v>2011</v>
      </c>
      <c r="B123" s="32"/>
      <c r="C123" s="30" t="s">
        <v>6</v>
      </c>
      <c r="E123" s="18">
        <f t="shared" si="44"/>
        <v>27084</v>
      </c>
      <c r="F123" s="18">
        <f t="shared" si="44"/>
        <v>25648</v>
      </c>
      <c r="G123" s="18">
        <f t="shared" si="44"/>
        <v>31740</v>
      </c>
      <c r="H123" s="18">
        <f t="shared" si="44"/>
        <v>36398</v>
      </c>
      <c r="I123" s="18">
        <f t="shared" si="44"/>
        <v>40769</v>
      </c>
      <c r="J123" s="18">
        <f t="shared" si="44"/>
        <v>41562</v>
      </c>
      <c r="K123" s="18">
        <f t="shared" si="44"/>
        <v>49667</v>
      </c>
      <c r="L123" s="18">
        <f t="shared" si="44"/>
        <v>50577</v>
      </c>
      <c r="M123" s="18">
        <f t="shared" si="44"/>
        <v>46371</v>
      </c>
      <c r="N123" s="18">
        <f t="shared" si="44"/>
        <v>43530</v>
      </c>
      <c r="O123" s="18">
        <f t="shared" si="44"/>
        <v>40615</v>
      </c>
      <c r="P123" s="18">
        <f t="shared" si="44"/>
        <v>42324</v>
      </c>
      <c r="Q123" s="18">
        <f t="shared" si="45"/>
        <v>476285</v>
      </c>
      <c r="R123" s="16"/>
      <c r="S123" s="16"/>
      <c r="T123" s="18">
        <f>SUM($E123:E123)</f>
        <v>27084</v>
      </c>
      <c r="U123" s="18">
        <f>SUM($E123:F123)</f>
        <v>52732</v>
      </c>
      <c r="V123" s="18">
        <f>SUM($E123:G123)</f>
        <v>84472</v>
      </c>
      <c r="W123" s="18">
        <f>SUM($E123:H123)</f>
        <v>120870</v>
      </c>
      <c r="X123" s="18">
        <f>SUM($E123:I123)</f>
        <v>161639</v>
      </c>
      <c r="Y123" s="18">
        <f>SUM($E123:J123)</f>
        <v>203201</v>
      </c>
      <c r="Z123" s="18">
        <f>SUM($E123:K123)</f>
        <v>252868</v>
      </c>
      <c r="AA123" s="18">
        <f>SUM($E123:L123)</f>
        <v>303445</v>
      </c>
      <c r="AB123" s="18">
        <f>SUM($E123:M123)</f>
        <v>349816</v>
      </c>
      <c r="AC123" s="18">
        <f>SUM($E123:N123)</f>
        <v>393346</v>
      </c>
      <c r="AD123" s="18">
        <f>SUM($E123:O123)</f>
        <v>433961</v>
      </c>
      <c r="AE123" s="18">
        <f>SUM($E123:P123)</f>
        <v>476285</v>
      </c>
      <c r="AF123" s="164"/>
      <c r="AG123" s="43">
        <f t="shared" si="27"/>
        <v>303445</v>
      </c>
    </row>
    <row r="124" spans="1:33" s="17" customFormat="1" ht="15.2" customHeight="1">
      <c r="A124" s="25">
        <v>2012</v>
      </c>
      <c r="B124" s="32"/>
      <c r="C124" s="30" t="s">
        <v>6</v>
      </c>
      <c r="E124" s="18">
        <f t="shared" si="44"/>
        <v>34382</v>
      </c>
      <c r="F124" s="18">
        <f t="shared" si="44"/>
        <v>35313</v>
      </c>
      <c r="G124" s="18">
        <f t="shared" si="44"/>
        <v>41623</v>
      </c>
      <c r="H124" s="18">
        <f t="shared" si="44"/>
        <v>44435</v>
      </c>
      <c r="I124" s="18">
        <f t="shared" si="44"/>
        <v>48193</v>
      </c>
      <c r="J124" s="18">
        <f t="shared" si="44"/>
        <v>50417</v>
      </c>
      <c r="K124" s="18">
        <f t="shared" si="44"/>
        <v>59253</v>
      </c>
      <c r="L124" s="18">
        <f t="shared" si="44"/>
        <v>61685</v>
      </c>
      <c r="M124" s="18">
        <f t="shared" si="44"/>
        <v>52326</v>
      </c>
      <c r="N124" s="18">
        <f t="shared" si="44"/>
        <v>52642</v>
      </c>
      <c r="O124" s="18">
        <f t="shared" si="44"/>
        <v>50646</v>
      </c>
      <c r="P124" s="18">
        <f t="shared" si="44"/>
        <v>52590</v>
      </c>
      <c r="Q124" s="18">
        <f t="shared" si="45"/>
        <v>583505</v>
      </c>
      <c r="R124" s="16"/>
      <c r="S124" s="16"/>
      <c r="T124" s="18">
        <f>SUM($E124:E124)</f>
        <v>34382</v>
      </c>
      <c r="U124" s="18">
        <f>SUM($E124:F124)</f>
        <v>69695</v>
      </c>
      <c r="V124" s="18">
        <f>SUM($E124:G124)</f>
        <v>111318</v>
      </c>
      <c r="W124" s="18">
        <f>SUM($E124:H124)</f>
        <v>155753</v>
      </c>
      <c r="X124" s="18">
        <f>SUM($E124:I124)</f>
        <v>203946</v>
      </c>
      <c r="Y124" s="18">
        <f>SUM($E124:J124)</f>
        <v>254363</v>
      </c>
      <c r="Z124" s="18">
        <f>SUM($E124:K124)</f>
        <v>313616</v>
      </c>
      <c r="AA124" s="18">
        <f>SUM($E124:L124)</f>
        <v>375301</v>
      </c>
      <c r="AB124" s="18">
        <f>SUM($E124:M124)</f>
        <v>427627</v>
      </c>
      <c r="AC124" s="18">
        <f>SUM($E124:N124)</f>
        <v>480269</v>
      </c>
      <c r="AD124" s="18">
        <f>SUM($E124:O124)</f>
        <v>530915</v>
      </c>
      <c r="AE124" s="18">
        <f>SUM($E124:P124)</f>
        <v>583505</v>
      </c>
      <c r="AF124" s="164"/>
      <c r="AG124" s="43">
        <f t="shared" si="27"/>
        <v>375301</v>
      </c>
    </row>
    <row r="125" spans="1:33" s="17" customFormat="1" ht="15.2" customHeight="1">
      <c r="A125" s="25">
        <v>2013</v>
      </c>
      <c r="B125" s="32"/>
      <c r="C125" s="30" t="s">
        <v>6</v>
      </c>
      <c r="E125" s="18">
        <f t="shared" si="44"/>
        <v>45686</v>
      </c>
      <c r="F125" s="18">
        <f t="shared" si="44"/>
        <v>42948</v>
      </c>
      <c r="G125" s="18">
        <f t="shared" si="44"/>
        <v>55345</v>
      </c>
      <c r="H125" s="18">
        <f t="shared" si="44"/>
        <v>56468</v>
      </c>
      <c r="I125" s="18">
        <f t="shared" si="44"/>
        <v>65476</v>
      </c>
      <c r="J125" s="18">
        <f t="shared" si="44"/>
        <v>67219</v>
      </c>
      <c r="K125" s="18">
        <f t="shared" si="44"/>
        <v>75133</v>
      </c>
      <c r="L125" s="18">
        <f t="shared" si="44"/>
        <v>82590</v>
      </c>
      <c r="M125" s="18">
        <f t="shared" si="44"/>
        <v>67953</v>
      </c>
      <c r="N125" s="18">
        <f t="shared" si="44"/>
        <v>66354</v>
      </c>
      <c r="O125" s="18">
        <f t="shared" si="44"/>
        <v>62021</v>
      </c>
      <c r="P125" s="18">
        <f t="shared" si="44"/>
        <v>63794</v>
      </c>
      <c r="Q125" s="18">
        <f t="shared" si="45"/>
        <v>750987</v>
      </c>
      <c r="R125" s="16"/>
      <c r="S125" s="16"/>
      <c r="T125" s="18">
        <f>SUM($E125:E125)</f>
        <v>45686</v>
      </c>
      <c r="U125" s="18">
        <f>SUM($E125:F125)</f>
        <v>88634</v>
      </c>
      <c r="V125" s="18">
        <f>SUM($E125:G125)</f>
        <v>143979</v>
      </c>
      <c r="W125" s="18">
        <f>SUM($E125:H125)</f>
        <v>200447</v>
      </c>
      <c r="X125" s="18">
        <f>SUM($E125:I125)</f>
        <v>265923</v>
      </c>
      <c r="Y125" s="18">
        <f>SUM($E125:J125)</f>
        <v>333142</v>
      </c>
      <c r="Z125" s="18">
        <f>SUM($E125:K125)</f>
        <v>408275</v>
      </c>
      <c r="AA125" s="18">
        <f>SUM($E125:L125)</f>
        <v>490865</v>
      </c>
      <c r="AB125" s="18">
        <f>SUM($E125:M125)</f>
        <v>558818</v>
      </c>
      <c r="AC125" s="18">
        <f>SUM($E125:N125)</f>
        <v>625172</v>
      </c>
      <c r="AD125" s="18">
        <f>SUM($E125:O125)</f>
        <v>687193</v>
      </c>
      <c r="AE125" s="18">
        <f>SUM($E125:P125)</f>
        <v>750987</v>
      </c>
      <c r="AF125" s="164"/>
      <c r="AG125" s="43">
        <f t="shared" si="27"/>
        <v>490865</v>
      </c>
    </row>
    <row r="126" spans="1:33" s="17" customFormat="1" ht="15.2" customHeight="1">
      <c r="A126" s="25">
        <v>2014</v>
      </c>
      <c r="B126" s="32"/>
      <c r="C126" s="30" t="s">
        <v>6</v>
      </c>
      <c r="E126" s="18">
        <f t="shared" si="44"/>
        <v>49327</v>
      </c>
      <c r="F126" s="18">
        <f t="shared" si="44"/>
        <v>46740</v>
      </c>
      <c r="G126" s="18">
        <f t="shared" si="44"/>
        <v>54923</v>
      </c>
      <c r="H126" s="18">
        <f t="shared" si="44"/>
        <v>62426</v>
      </c>
      <c r="I126" s="18">
        <f t="shared" si="44"/>
        <v>67244</v>
      </c>
      <c r="J126" s="18">
        <f t="shared" si="44"/>
        <v>71927</v>
      </c>
      <c r="K126" s="18">
        <f t="shared" si="44"/>
        <v>78361</v>
      </c>
      <c r="L126" s="18">
        <f t="shared" si="44"/>
        <v>84311</v>
      </c>
      <c r="M126" s="18">
        <f t="shared" si="44"/>
        <v>33324</v>
      </c>
      <c r="N126" s="18">
        <f t="shared" si="44"/>
        <v>52294</v>
      </c>
      <c r="O126" s="18">
        <f t="shared" si="44"/>
        <v>50958</v>
      </c>
      <c r="P126" s="18">
        <f t="shared" si="44"/>
        <v>54855</v>
      </c>
      <c r="Q126" s="18">
        <f t="shared" si="45"/>
        <v>706690</v>
      </c>
      <c r="R126" s="16"/>
      <c r="S126" s="16"/>
      <c r="T126" s="18">
        <f>SUM($E126:E126)</f>
        <v>49327</v>
      </c>
      <c r="U126" s="18">
        <f>SUM($E126:F126)</f>
        <v>96067</v>
      </c>
      <c r="V126" s="18">
        <f>SUM($E126:G126)</f>
        <v>150990</v>
      </c>
      <c r="W126" s="18">
        <f>SUM($E126:H126)</f>
        <v>213416</v>
      </c>
      <c r="X126" s="18">
        <f>SUM($E126:I126)</f>
        <v>280660</v>
      </c>
      <c r="Y126" s="18">
        <f>SUM($E126:J126)</f>
        <v>352587</v>
      </c>
      <c r="Z126" s="18">
        <f>SUM($E126:K126)</f>
        <v>430948</v>
      </c>
      <c r="AA126" s="18">
        <f>SUM($E126:L126)</f>
        <v>515259</v>
      </c>
      <c r="AB126" s="18">
        <f>SUM($E126:M126)</f>
        <v>548583</v>
      </c>
      <c r="AC126" s="18">
        <f>SUM($E126:N126)</f>
        <v>600877</v>
      </c>
      <c r="AD126" s="18">
        <f>SUM($E126:O126)</f>
        <v>651835</v>
      </c>
      <c r="AE126" s="18">
        <f>SUM($E126:P126)</f>
        <v>706690</v>
      </c>
      <c r="AF126" s="164"/>
      <c r="AG126" s="43">
        <f t="shared" si="27"/>
        <v>515259</v>
      </c>
    </row>
    <row r="127" spans="1:33" s="17" customFormat="1" ht="15.2" customHeight="1">
      <c r="A127" s="25">
        <v>2015</v>
      </c>
      <c r="B127" s="32"/>
      <c r="C127" s="30" t="s">
        <v>6</v>
      </c>
      <c r="E127" s="18">
        <f t="shared" si="44"/>
        <v>40223</v>
      </c>
      <c r="F127" s="18">
        <f t="shared" si="44"/>
        <v>33451</v>
      </c>
      <c r="G127" s="18">
        <f t="shared" si="44"/>
        <v>42240</v>
      </c>
      <c r="H127" s="18">
        <f t="shared" si="44"/>
        <v>45247</v>
      </c>
      <c r="I127" s="18">
        <f t="shared" si="44"/>
        <v>52812</v>
      </c>
      <c r="J127" s="18">
        <f t="shared" si="44"/>
        <v>53314</v>
      </c>
      <c r="K127" s="18">
        <f t="shared" si="44"/>
        <v>59221</v>
      </c>
      <c r="L127" s="18">
        <f t="shared" si="44"/>
        <v>55603</v>
      </c>
      <c r="M127" s="18">
        <f t="shared" si="44"/>
        <v>46638</v>
      </c>
      <c r="N127" s="18">
        <f t="shared" si="44"/>
        <v>43509</v>
      </c>
      <c r="O127" s="18">
        <f t="shared" si="44"/>
        <v>40836</v>
      </c>
      <c r="P127" s="18">
        <f t="shared" si="44"/>
        <v>41891</v>
      </c>
      <c r="Q127" s="18">
        <f t="shared" si="45"/>
        <v>554985</v>
      </c>
      <c r="R127" s="16"/>
      <c r="S127" s="16"/>
      <c r="T127" s="18">
        <f>SUM($E127:E127)</f>
        <v>40223</v>
      </c>
      <c r="U127" s="18">
        <f>SUM($E127:F127)</f>
        <v>73674</v>
      </c>
      <c r="V127" s="18">
        <f>SUM($E127:G127)</f>
        <v>115914</v>
      </c>
      <c r="W127" s="18">
        <f>SUM($E127:H127)</f>
        <v>161161</v>
      </c>
      <c r="X127" s="18">
        <f>SUM($E127:I127)</f>
        <v>213973</v>
      </c>
      <c r="Y127" s="18">
        <f>SUM($E127:J127)</f>
        <v>267287</v>
      </c>
      <c r="Z127" s="18">
        <f>SUM($E127:K127)</f>
        <v>326508</v>
      </c>
      <c r="AA127" s="18">
        <f>SUM($E127:L127)</f>
        <v>382111</v>
      </c>
      <c r="AB127" s="18">
        <f>SUM($E127:M127)</f>
        <v>428749</v>
      </c>
      <c r="AC127" s="18">
        <f>SUM($E127:N127)</f>
        <v>472258</v>
      </c>
      <c r="AD127" s="18">
        <f>SUM($E127:O127)</f>
        <v>513094</v>
      </c>
      <c r="AE127" s="18">
        <f>SUM($E127:P127)</f>
        <v>554985</v>
      </c>
      <c r="AF127" s="164"/>
      <c r="AG127" s="43">
        <f t="shared" si="27"/>
        <v>382111</v>
      </c>
    </row>
    <row r="128" spans="1:33" s="17" customFormat="1" ht="15.2" customHeight="1">
      <c r="A128" s="25">
        <v>2016</v>
      </c>
      <c r="B128" s="32"/>
      <c r="C128" s="30" t="s">
        <v>6</v>
      </c>
      <c r="E128" s="18">
        <f t="shared" ref="E128:P138" si="46">SUMIFS(E$11:E$115,$A$11:$A$115,$A128,$C$11:$C$115,$C128)</f>
        <v>33972</v>
      </c>
      <c r="F128" s="18">
        <f t="shared" si="46"/>
        <v>28932</v>
      </c>
      <c r="G128" s="18">
        <f t="shared" si="46"/>
        <v>34595</v>
      </c>
      <c r="H128" s="18">
        <f t="shared" si="46"/>
        <v>38718</v>
      </c>
      <c r="I128" s="18">
        <f t="shared" si="46"/>
        <v>43494</v>
      </c>
      <c r="J128" s="18">
        <f t="shared" si="46"/>
        <v>46581</v>
      </c>
      <c r="K128" s="18">
        <f t="shared" si="46"/>
        <v>55559</v>
      </c>
      <c r="L128" s="18">
        <f t="shared" si="46"/>
        <v>55176</v>
      </c>
      <c r="M128" s="18">
        <f t="shared" si="46"/>
        <v>47535</v>
      </c>
      <c r="N128" s="18">
        <f t="shared" si="46"/>
        <v>45109</v>
      </c>
      <c r="O128" s="18">
        <f t="shared" si="46"/>
        <v>41431</v>
      </c>
      <c r="P128" s="18">
        <f t="shared" si="46"/>
        <v>41650</v>
      </c>
      <c r="Q128" s="18">
        <f t="shared" ref="Q128:Q129" si="47">SUM(E128:P128)</f>
        <v>512752</v>
      </c>
      <c r="R128" s="16"/>
      <c r="S128" s="16"/>
      <c r="T128" s="18">
        <f>SUM($E128:E128)</f>
        <v>33972</v>
      </c>
      <c r="U128" s="18">
        <f>SUM($E128:F128)</f>
        <v>62904</v>
      </c>
      <c r="V128" s="18">
        <f>SUM($E128:G128)</f>
        <v>97499</v>
      </c>
      <c r="W128" s="18">
        <f>SUM($E128:H128)</f>
        <v>136217</v>
      </c>
      <c r="X128" s="18">
        <f>SUM($E128:I128)</f>
        <v>179711</v>
      </c>
      <c r="Y128" s="18">
        <f>SUM($E128:J128)</f>
        <v>226292</v>
      </c>
      <c r="Z128" s="18">
        <f>SUM($E128:K128)</f>
        <v>281851</v>
      </c>
      <c r="AA128" s="18">
        <f>SUM($E128:L128)</f>
        <v>337027</v>
      </c>
      <c r="AB128" s="18">
        <f>SUM($E128:M128)</f>
        <v>384562</v>
      </c>
      <c r="AC128" s="18">
        <f>SUM($E128:N128)</f>
        <v>429671</v>
      </c>
      <c r="AD128" s="18">
        <f>SUM($E128:O128)</f>
        <v>471102</v>
      </c>
      <c r="AE128" s="18">
        <f>SUM($E128:P128)</f>
        <v>512752</v>
      </c>
      <c r="AF128" s="164"/>
      <c r="AG128" s="43">
        <f t="shared" si="27"/>
        <v>337027</v>
      </c>
    </row>
    <row r="129" spans="1:33" s="17" customFormat="1" ht="15.2" customHeight="1">
      <c r="A129" s="25">
        <v>2017</v>
      </c>
      <c r="B129" s="32"/>
      <c r="C129" s="30" t="s">
        <v>6</v>
      </c>
      <c r="E129" s="18">
        <f t="shared" si="46"/>
        <v>35939</v>
      </c>
      <c r="F129" s="18">
        <f t="shared" si="46"/>
        <v>33169</v>
      </c>
      <c r="G129" s="18">
        <f t="shared" si="46"/>
        <v>36234</v>
      </c>
      <c r="H129" s="18">
        <f t="shared" si="46"/>
        <v>40179</v>
      </c>
      <c r="I129" s="18">
        <f t="shared" si="46"/>
        <v>41741</v>
      </c>
      <c r="J129" s="18">
        <f t="shared" si="46"/>
        <v>45080</v>
      </c>
      <c r="K129" s="18">
        <f t="shared" si="46"/>
        <v>51157</v>
      </c>
      <c r="L129" s="18">
        <f t="shared" si="46"/>
        <v>54964</v>
      </c>
      <c r="M129" s="18">
        <f t="shared" si="46"/>
        <v>48987</v>
      </c>
      <c r="N129" s="18">
        <f t="shared" si="46"/>
        <v>45119</v>
      </c>
      <c r="O129" s="18">
        <f t="shared" si="46"/>
        <v>42527</v>
      </c>
      <c r="P129" s="18">
        <f t="shared" si="46"/>
        <v>44262</v>
      </c>
      <c r="Q129" s="18">
        <f t="shared" si="47"/>
        <v>519358</v>
      </c>
      <c r="R129" s="16"/>
      <c r="S129" s="16"/>
      <c r="T129" s="18">
        <f>SUM($E129:E129)</f>
        <v>35939</v>
      </c>
      <c r="U129" s="18">
        <f>SUM($E129:F129)</f>
        <v>69108</v>
      </c>
      <c r="V129" s="18">
        <f>SUM($E129:G129)</f>
        <v>105342</v>
      </c>
      <c r="W129" s="18">
        <f>SUM($E129:H129)</f>
        <v>145521</v>
      </c>
      <c r="X129" s="18">
        <f>SUM($E129:I129)</f>
        <v>187262</v>
      </c>
      <c r="Y129" s="18">
        <f>SUM($E129:J129)</f>
        <v>232342</v>
      </c>
      <c r="Z129" s="18">
        <f>SUM($E129:K129)</f>
        <v>283499</v>
      </c>
      <c r="AA129" s="18">
        <f>SUM($E129:L129)</f>
        <v>338463</v>
      </c>
      <c r="AB129" s="18">
        <f>SUM($E129:M129)</f>
        <v>387450</v>
      </c>
      <c r="AC129" s="18">
        <f>SUM($E129:N129)</f>
        <v>432569</v>
      </c>
      <c r="AD129" s="18">
        <f>SUM($E129:O129)</f>
        <v>475096</v>
      </c>
      <c r="AE129" s="18">
        <f>SUM($E129:P129)</f>
        <v>519358</v>
      </c>
      <c r="AF129" s="164"/>
      <c r="AG129" s="43">
        <f t="shared" si="27"/>
        <v>338463</v>
      </c>
    </row>
    <row r="130" spans="1:33" s="17" customFormat="1" ht="15.2" customHeight="1">
      <c r="A130" s="25">
        <v>2018</v>
      </c>
      <c r="B130" s="32"/>
      <c r="C130" s="30" t="s">
        <v>6</v>
      </c>
      <c r="E130" s="18">
        <f t="shared" si="46"/>
        <v>35724</v>
      </c>
      <c r="F130" s="18">
        <f t="shared" si="46"/>
        <v>33255</v>
      </c>
      <c r="G130" s="18">
        <f t="shared" si="46"/>
        <v>40757</v>
      </c>
      <c r="H130" s="18">
        <f t="shared" si="46"/>
        <v>41332</v>
      </c>
      <c r="I130" s="18">
        <f t="shared" si="46"/>
        <v>49644</v>
      </c>
      <c r="J130" s="18">
        <f t="shared" si="46"/>
        <v>50669</v>
      </c>
      <c r="K130" s="18">
        <f t="shared" si="46"/>
        <v>53961</v>
      </c>
      <c r="L130" s="18">
        <f t="shared" si="46"/>
        <v>57716</v>
      </c>
      <c r="M130" s="18">
        <f t="shared" si="46"/>
        <v>47741</v>
      </c>
      <c r="N130" s="18">
        <f t="shared" si="46"/>
        <v>46455</v>
      </c>
      <c r="O130" s="18">
        <f t="shared" si="46"/>
        <v>39611</v>
      </c>
      <c r="P130" s="18">
        <f t="shared" si="46"/>
        <v>41902</v>
      </c>
      <c r="Q130" s="18">
        <f t="shared" ref="Q130" si="48">SUM(E130:P130)</f>
        <v>538767</v>
      </c>
      <c r="R130" s="16"/>
      <c r="S130" s="16"/>
      <c r="T130" s="18">
        <f>SUM($E130:E130)</f>
        <v>35724</v>
      </c>
      <c r="U130" s="18">
        <f>SUM($E130:F130)</f>
        <v>68979</v>
      </c>
      <c r="V130" s="18">
        <f>SUM($E130:G130)</f>
        <v>109736</v>
      </c>
      <c r="W130" s="18">
        <f>SUM($E130:H130)</f>
        <v>151068</v>
      </c>
      <c r="X130" s="18">
        <f>SUM($E130:I130)</f>
        <v>200712</v>
      </c>
      <c r="Y130" s="18">
        <f>SUM($E130:J130)</f>
        <v>251381</v>
      </c>
      <c r="Z130" s="18">
        <f>SUM($E130:K130)</f>
        <v>305342</v>
      </c>
      <c r="AA130" s="18">
        <f>SUM($E130:L130)</f>
        <v>363058</v>
      </c>
      <c r="AB130" s="18">
        <f>SUM($E130:M130)</f>
        <v>410799</v>
      </c>
      <c r="AC130" s="18">
        <f>SUM($E130:N130)</f>
        <v>457254</v>
      </c>
      <c r="AD130" s="18">
        <f>SUM($E130:O130)</f>
        <v>496865</v>
      </c>
      <c r="AE130" s="18">
        <f>SUM($E130:P130)</f>
        <v>538767</v>
      </c>
      <c r="AF130" s="164"/>
      <c r="AG130" s="43">
        <f t="shared" si="27"/>
        <v>363058</v>
      </c>
    </row>
    <row r="131" spans="1:33" s="17" customFormat="1" ht="15.2" customHeight="1">
      <c r="A131" s="25">
        <v>2019</v>
      </c>
      <c r="B131" s="32"/>
      <c r="C131" s="30" t="s">
        <v>6</v>
      </c>
      <c r="E131" s="18">
        <f t="shared" si="46"/>
        <v>30773</v>
      </c>
      <c r="F131" s="18">
        <f t="shared" si="46"/>
        <v>29037</v>
      </c>
      <c r="G131" s="18">
        <f t="shared" si="46"/>
        <v>37048</v>
      </c>
      <c r="H131" s="18">
        <f t="shared" si="46"/>
        <v>12</v>
      </c>
      <c r="I131" s="18">
        <f t="shared" si="46"/>
        <v>32944</v>
      </c>
      <c r="J131" s="18">
        <f t="shared" si="46"/>
        <v>42220</v>
      </c>
      <c r="K131" s="18">
        <f t="shared" si="46"/>
        <v>51857</v>
      </c>
      <c r="L131" s="18">
        <f t="shared" si="46"/>
        <v>55815</v>
      </c>
      <c r="M131" s="18">
        <f t="shared" si="46"/>
        <v>42508</v>
      </c>
      <c r="N131" s="18">
        <f t="shared" si="46"/>
        <v>41132</v>
      </c>
      <c r="O131" s="18">
        <f t="shared" si="46"/>
        <v>37534</v>
      </c>
      <c r="P131" s="18">
        <f t="shared" si="46"/>
        <v>39384</v>
      </c>
      <c r="Q131" s="18">
        <f t="shared" ref="Q131:Q132" si="49">SUM(E131:P131)</f>
        <v>440264</v>
      </c>
      <c r="R131" s="16"/>
      <c r="S131" s="16"/>
      <c r="T131" s="18">
        <f>SUM($E131:E131)</f>
        <v>30773</v>
      </c>
      <c r="U131" s="18">
        <f>SUM($E131:F131)</f>
        <v>59810</v>
      </c>
      <c r="V131" s="18">
        <f>SUM($E131:G131)</f>
        <v>96858</v>
      </c>
      <c r="W131" s="18">
        <f>SUM($E131:H131)</f>
        <v>96870</v>
      </c>
      <c r="X131" s="18">
        <f>SUM($E131:I131)</f>
        <v>129814</v>
      </c>
      <c r="Y131" s="18">
        <f>SUM($E131:J131)</f>
        <v>172034</v>
      </c>
      <c r="Z131" s="18">
        <f>SUM($E131:K131)</f>
        <v>223891</v>
      </c>
      <c r="AA131" s="18">
        <f>SUM($E131:L131)</f>
        <v>279706</v>
      </c>
      <c r="AB131" s="18">
        <f>SUM($E131:M131)</f>
        <v>322214</v>
      </c>
      <c r="AC131" s="18">
        <f>SUM($E131:N131)</f>
        <v>363346</v>
      </c>
      <c r="AD131" s="18">
        <f>SUM($E131:O131)</f>
        <v>400880</v>
      </c>
      <c r="AE131" s="18">
        <f>SUM($E131:P131)</f>
        <v>440264</v>
      </c>
      <c r="AF131" s="164"/>
      <c r="AG131" s="43">
        <f t="shared" si="27"/>
        <v>279706</v>
      </c>
    </row>
    <row r="132" spans="1:33" s="17" customFormat="1" ht="15.2" customHeight="1">
      <c r="A132" s="25">
        <v>2020</v>
      </c>
      <c r="B132" s="32"/>
      <c r="C132" s="30" t="s">
        <v>6</v>
      </c>
      <c r="E132" s="18">
        <f t="shared" si="46"/>
        <v>32689</v>
      </c>
      <c r="F132" s="18">
        <f t="shared" si="46"/>
        <v>31715</v>
      </c>
      <c r="G132" s="18">
        <f t="shared" si="46"/>
        <v>17517</v>
      </c>
      <c r="H132" s="18">
        <f t="shared" si="46"/>
        <v>1849</v>
      </c>
      <c r="I132" s="18">
        <f t="shared" si="46"/>
        <v>2095</v>
      </c>
      <c r="J132" s="18">
        <f t="shared" si="46"/>
        <v>2574</v>
      </c>
      <c r="K132" s="18">
        <f t="shared" si="46"/>
        <v>2880</v>
      </c>
      <c r="L132" s="18">
        <f t="shared" si="46"/>
        <v>3026</v>
      </c>
      <c r="M132" s="18">
        <f t="shared" si="46"/>
        <v>3430</v>
      </c>
      <c r="N132" s="18">
        <f t="shared" si="46"/>
        <v>3544</v>
      </c>
      <c r="O132" s="18">
        <f t="shared" si="46"/>
        <v>3246</v>
      </c>
      <c r="P132" s="18">
        <f t="shared" si="46"/>
        <v>3124</v>
      </c>
      <c r="Q132" s="18">
        <f t="shared" si="49"/>
        <v>107689</v>
      </c>
      <c r="R132" s="16"/>
      <c r="S132" s="16"/>
      <c r="T132" s="18">
        <f>SUM($E132:E132)</f>
        <v>32689</v>
      </c>
      <c r="U132" s="18">
        <f>SUM($E132:F132)</f>
        <v>64404</v>
      </c>
      <c r="V132" s="18">
        <f>SUM($E132:G132)</f>
        <v>81921</v>
      </c>
      <c r="W132" s="18">
        <f>SUM($E132:H132)</f>
        <v>83770</v>
      </c>
      <c r="X132" s="18">
        <f>SUM($E132:I132)</f>
        <v>85865</v>
      </c>
      <c r="Y132" s="18">
        <f>SUM($E132:J132)</f>
        <v>88439</v>
      </c>
      <c r="Z132" s="18">
        <f>SUM($E132:K132)</f>
        <v>91319</v>
      </c>
      <c r="AA132" s="18">
        <f>SUM($E132:L132)</f>
        <v>94345</v>
      </c>
      <c r="AB132" s="18">
        <f>SUM($E132:M132)</f>
        <v>97775</v>
      </c>
      <c r="AC132" s="18">
        <f>SUM($E132:N132)</f>
        <v>101319</v>
      </c>
      <c r="AD132" s="18">
        <f>SUM($E132:O132)</f>
        <v>104565</v>
      </c>
      <c r="AE132" s="18">
        <f>SUM($E132:P132)</f>
        <v>107689</v>
      </c>
      <c r="AF132" s="164"/>
      <c r="AG132" s="43">
        <f t="shared" si="27"/>
        <v>94345</v>
      </c>
    </row>
    <row r="133" spans="1:33" s="17" customFormat="1" ht="15.2" customHeight="1">
      <c r="A133" s="25">
        <v>2021</v>
      </c>
      <c r="B133" s="32"/>
      <c r="C133" s="30" t="s">
        <v>6</v>
      </c>
      <c r="E133" s="18">
        <f t="shared" si="46"/>
        <v>2767</v>
      </c>
      <c r="F133" s="18">
        <f t="shared" si="46"/>
        <v>2799</v>
      </c>
      <c r="G133" s="18">
        <f t="shared" si="46"/>
        <v>3327</v>
      </c>
      <c r="H133" s="18">
        <f t="shared" si="46"/>
        <v>3349</v>
      </c>
      <c r="I133" s="18">
        <f t="shared" si="46"/>
        <v>3672</v>
      </c>
      <c r="J133" s="18">
        <f t="shared" si="46"/>
        <v>3960</v>
      </c>
      <c r="K133" s="18">
        <f t="shared" si="46"/>
        <v>4038</v>
      </c>
      <c r="L133" s="18">
        <f t="shared" si="46"/>
        <v>6709</v>
      </c>
      <c r="M133" s="18">
        <f t="shared" si="46"/>
        <v>7445</v>
      </c>
      <c r="N133" s="18">
        <f t="shared" si="46"/>
        <v>7601</v>
      </c>
      <c r="O133" s="18">
        <f t="shared" si="46"/>
        <v>8827</v>
      </c>
      <c r="P133" s="18">
        <f t="shared" si="46"/>
        <v>13392</v>
      </c>
      <c r="Q133" s="18">
        <f t="shared" ref="Q133:Q134" si="50">SUM(E133:P133)</f>
        <v>67886</v>
      </c>
      <c r="R133" s="16"/>
      <c r="S133" s="16"/>
      <c r="T133" s="18">
        <f>SUM($E133:E133)</f>
        <v>2767</v>
      </c>
      <c r="U133" s="18">
        <f>SUM($E133:F133)</f>
        <v>5566</v>
      </c>
      <c r="V133" s="18">
        <f>SUM($E133:G133)</f>
        <v>8893</v>
      </c>
      <c r="W133" s="18">
        <f>SUM($E133:H133)</f>
        <v>12242</v>
      </c>
      <c r="X133" s="18">
        <f>SUM($E133:I133)</f>
        <v>15914</v>
      </c>
      <c r="Y133" s="18">
        <f>SUM($E133:J133)</f>
        <v>19874</v>
      </c>
      <c r="Z133" s="18">
        <f>SUM($E133:K133)</f>
        <v>23912</v>
      </c>
      <c r="AA133" s="18">
        <f>SUM($E133:L133)</f>
        <v>30621</v>
      </c>
      <c r="AB133" s="18">
        <f>SUM($E133:M133)</f>
        <v>38066</v>
      </c>
      <c r="AC133" s="18">
        <f>SUM($E133:N133)</f>
        <v>45667</v>
      </c>
      <c r="AD133" s="18">
        <f>SUM($E133:O133)</f>
        <v>54494</v>
      </c>
      <c r="AE133" s="18">
        <f>SUM($E133:P133)</f>
        <v>67886</v>
      </c>
      <c r="AF133" s="164"/>
      <c r="AG133" s="43">
        <f t="shared" si="27"/>
        <v>30621</v>
      </c>
    </row>
    <row r="134" spans="1:33" s="17" customFormat="1" ht="15.2" customHeight="1">
      <c r="A134" s="25">
        <v>2022</v>
      </c>
      <c r="B134" s="32"/>
      <c r="C134" s="30" t="s">
        <v>6</v>
      </c>
      <c r="E134" s="18">
        <f t="shared" si="46"/>
        <v>6190</v>
      </c>
      <c r="F134" s="18">
        <f t="shared" si="46"/>
        <v>7242</v>
      </c>
      <c r="G134" s="18">
        <f t="shared" si="46"/>
        <v>9490</v>
      </c>
      <c r="H134" s="18">
        <f t="shared" si="46"/>
        <v>19515</v>
      </c>
      <c r="I134" s="18">
        <f t="shared" si="46"/>
        <v>21342</v>
      </c>
      <c r="J134" s="18">
        <f t="shared" si="46"/>
        <v>23986</v>
      </c>
      <c r="K134" s="18">
        <f t="shared" si="46"/>
        <v>27853</v>
      </c>
      <c r="L134" s="18">
        <f t="shared" si="46"/>
        <v>28948</v>
      </c>
      <c r="M134" s="18">
        <f t="shared" si="46"/>
        <v>25098</v>
      </c>
      <c r="N134" s="18">
        <f t="shared" si="46"/>
        <v>27974</v>
      </c>
      <c r="O134" s="18">
        <f t="shared" si="46"/>
        <v>24695</v>
      </c>
      <c r="P134" s="18">
        <f t="shared" si="46"/>
        <v>25025</v>
      </c>
      <c r="Q134" s="18">
        <f t="shared" si="50"/>
        <v>247358</v>
      </c>
      <c r="R134" s="16"/>
      <c r="S134" s="16"/>
      <c r="T134" s="18">
        <f>SUM($E134:E134)</f>
        <v>6190</v>
      </c>
      <c r="U134" s="18">
        <f>SUM($E134:F134)</f>
        <v>13432</v>
      </c>
      <c r="V134" s="18">
        <f>SUM($E134:G134)</f>
        <v>22922</v>
      </c>
      <c r="W134" s="18">
        <f>SUM($E134:H134)</f>
        <v>42437</v>
      </c>
      <c r="X134" s="18">
        <f>SUM($E134:I134)</f>
        <v>63779</v>
      </c>
      <c r="Y134" s="18">
        <f>SUM($E134:J134)</f>
        <v>87765</v>
      </c>
      <c r="Z134" s="18">
        <f>SUM($E134:K134)</f>
        <v>115618</v>
      </c>
      <c r="AA134" s="18">
        <f>SUM($E134:L134)</f>
        <v>144566</v>
      </c>
      <c r="AB134" s="18">
        <f>SUM($E134:M134)</f>
        <v>169664</v>
      </c>
      <c r="AC134" s="18">
        <f>SUM($E134:N134)</f>
        <v>197638</v>
      </c>
      <c r="AD134" s="18">
        <f>SUM($E134:O134)</f>
        <v>222333</v>
      </c>
      <c r="AE134" s="18">
        <f>SUM($E134:P134)</f>
        <v>247358</v>
      </c>
      <c r="AF134" s="164"/>
      <c r="AG134" s="43">
        <f t="shared" si="27"/>
        <v>144566</v>
      </c>
    </row>
    <row r="135" spans="1:33" s="17" customFormat="1" ht="15.2" customHeight="1">
      <c r="A135" s="25">
        <v>2023</v>
      </c>
      <c r="B135" s="32"/>
      <c r="C135" s="30" t="s">
        <v>6</v>
      </c>
      <c r="E135" s="18">
        <f t="shared" si="46"/>
        <v>22097</v>
      </c>
      <c r="F135" s="18">
        <f t="shared" si="46"/>
        <v>20457</v>
      </c>
      <c r="G135" s="18">
        <f t="shared" si="46"/>
        <v>24871</v>
      </c>
      <c r="H135" s="18">
        <f t="shared" si="46"/>
        <v>27833</v>
      </c>
      <c r="I135" s="18">
        <f t="shared" si="46"/>
        <v>31050</v>
      </c>
      <c r="J135" s="18">
        <f t="shared" si="46"/>
        <v>32423</v>
      </c>
      <c r="K135" s="18">
        <f t="shared" si="46"/>
        <v>39144</v>
      </c>
      <c r="L135" s="18">
        <f t="shared" si="46"/>
        <v>43645</v>
      </c>
      <c r="M135" s="18">
        <f t="shared" si="46"/>
        <v>37298</v>
      </c>
      <c r="N135" s="18">
        <f t="shared" si="46"/>
        <v>35025</v>
      </c>
      <c r="O135" s="18">
        <f t="shared" si="46"/>
        <v>31288</v>
      </c>
      <c r="P135" s="18">
        <f t="shared" si="46"/>
        <v>33499</v>
      </c>
      <c r="Q135" s="18">
        <f t="shared" ref="Q135:Q136" si="51">SUM(E135:P135)</f>
        <v>378630</v>
      </c>
      <c r="R135" s="16"/>
      <c r="S135" s="16"/>
      <c r="T135" s="18">
        <f>SUM($E135:E135)</f>
        <v>22097</v>
      </c>
      <c r="U135" s="18">
        <f>SUM($E135:F135)</f>
        <v>42554</v>
      </c>
      <c r="V135" s="18">
        <f>SUM($E135:G135)</f>
        <v>67425</v>
      </c>
      <c r="W135" s="18">
        <f>SUM($E135:H135)</f>
        <v>95258</v>
      </c>
      <c r="X135" s="18">
        <f>SUM($E135:I135)</f>
        <v>126308</v>
      </c>
      <c r="Y135" s="18">
        <f>SUM($E135:J135)</f>
        <v>158731</v>
      </c>
      <c r="Z135" s="18">
        <f>SUM($E135:K135)</f>
        <v>197875</v>
      </c>
      <c r="AA135" s="18">
        <f>SUM($E135:L135)</f>
        <v>241520</v>
      </c>
      <c r="AB135" s="18">
        <f>SUM($E135:M135)</f>
        <v>278818</v>
      </c>
      <c r="AC135" s="18">
        <f>SUM($E135:N135)</f>
        <v>313843</v>
      </c>
      <c r="AD135" s="18">
        <f>SUM($E135:O135)</f>
        <v>345131</v>
      </c>
      <c r="AE135" s="18">
        <f>SUM($E135:P135)</f>
        <v>378630</v>
      </c>
      <c r="AF135" s="164"/>
      <c r="AG135" s="43">
        <f t="shared" si="27"/>
        <v>241520</v>
      </c>
    </row>
    <row r="136" spans="1:33" s="17" customFormat="1" ht="15.2" customHeight="1">
      <c r="A136" s="25">
        <v>2024</v>
      </c>
      <c r="B136" s="32"/>
      <c r="C136" s="30" t="s">
        <v>6</v>
      </c>
      <c r="E136" s="18">
        <f t="shared" si="46"/>
        <v>24538</v>
      </c>
      <c r="F136" s="18">
        <f t="shared" si="46"/>
        <v>26453</v>
      </c>
      <c r="G136" s="18">
        <f t="shared" si="46"/>
        <v>31545</v>
      </c>
      <c r="H136" s="18">
        <f t="shared" si="46"/>
        <v>32211</v>
      </c>
      <c r="I136" s="18">
        <f t="shared" si="46"/>
        <v>36403</v>
      </c>
      <c r="J136" s="18">
        <f t="shared" si="46"/>
        <v>38378</v>
      </c>
      <c r="K136" s="18">
        <f t="shared" si="46"/>
        <v>43302</v>
      </c>
      <c r="L136" s="18">
        <f t="shared" si="46"/>
        <v>45469</v>
      </c>
      <c r="M136" s="18">
        <f t="shared" si="46"/>
        <v>40598</v>
      </c>
      <c r="N136" s="18">
        <f t="shared" si="46"/>
        <v>40721</v>
      </c>
      <c r="O136" s="18">
        <f t="shared" si="46"/>
        <v>37863</v>
      </c>
      <c r="P136" s="18">
        <f t="shared" si="46"/>
        <v>36856</v>
      </c>
      <c r="Q136" s="18">
        <f t="shared" si="51"/>
        <v>434337</v>
      </c>
      <c r="R136" s="16"/>
      <c r="S136" s="16"/>
      <c r="T136" s="18">
        <f>SUM($E136:E136)</f>
        <v>24538</v>
      </c>
      <c r="U136" s="18">
        <f>SUM($E136:F136)</f>
        <v>50991</v>
      </c>
      <c r="V136" s="18">
        <f>SUM($E136:G136)</f>
        <v>82536</v>
      </c>
      <c r="W136" s="18">
        <f>SUM($E136:H136)</f>
        <v>114747</v>
      </c>
      <c r="X136" s="18">
        <f>SUM($E136:I136)</f>
        <v>151150</v>
      </c>
      <c r="Y136" s="18">
        <f>SUM($E136:J136)</f>
        <v>189528</v>
      </c>
      <c r="Z136" s="18">
        <f>SUM($E136:K136)</f>
        <v>232830</v>
      </c>
      <c r="AA136" s="18">
        <f>SUM($E136:L136)</f>
        <v>278299</v>
      </c>
      <c r="AB136" s="18">
        <f>SUM($E136:M136)</f>
        <v>318897</v>
      </c>
      <c r="AC136" s="18">
        <f>SUM($E136:N136)</f>
        <v>359618</v>
      </c>
      <c r="AD136" s="18">
        <f>SUM($E136:O136)</f>
        <v>397481</v>
      </c>
      <c r="AE136" s="18">
        <f>SUM($E136:P136)</f>
        <v>434337</v>
      </c>
      <c r="AF136" s="164"/>
      <c r="AG136" s="43">
        <f t="shared" si="27"/>
        <v>278299</v>
      </c>
    </row>
    <row r="137" spans="1:33" s="17" customFormat="1" ht="15.2" customHeight="1">
      <c r="A137" s="25">
        <v>2025</v>
      </c>
      <c r="B137" s="32"/>
      <c r="C137" s="30" t="s">
        <v>6</v>
      </c>
      <c r="E137" s="18">
        <f t="shared" si="46"/>
        <v>28620</v>
      </c>
      <c r="F137" s="18">
        <f t="shared" si="46"/>
        <v>24589</v>
      </c>
      <c r="G137" s="18">
        <f t="shared" si="46"/>
        <v>26635</v>
      </c>
      <c r="H137" s="18">
        <f t="shared" si="46"/>
        <v>25377</v>
      </c>
      <c r="I137" s="18">
        <f t="shared" si="46"/>
        <v>27183</v>
      </c>
      <c r="J137" s="18">
        <f t="shared" si="46"/>
        <v>27252</v>
      </c>
      <c r="K137" s="18">
        <f t="shared" si="46"/>
        <v>31062</v>
      </c>
      <c r="L137" s="18">
        <f t="shared" si="46"/>
        <v>34390</v>
      </c>
      <c r="M137" s="18">
        <f t="shared" si="46"/>
        <v>32662</v>
      </c>
      <c r="N137" s="18">
        <f t="shared" si="46"/>
        <v>33885</v>
      </c>
      <c r="O137" s="18">
        <f t="shared" si="46"/>
        <v>29695</v>
      </c>
      <c r="P137" s="18">
        <f t="shared" si="46"/>
        <v>29392</v>
      </c>
      <c r="Q137" s="18">
        <f t="shared" ref="Q137" si="52">SUM(E137:P137)</f>
        <v>350742</v>
      </c>
      <c r="R137" s="16"/>
      <c r="S137" s="16"/>
      <c r="T137" s="18">
        <f>SUM($E137:E137)</f>
        <v>28620</v>
      </c>
      <c r="U137" s="18">
        <f>SUM($E137:F137)</f>
        <v>53209</v>
      </c>
      <c r="V137" s="18">
        <f>SUM($E137:G137)</f>
        <v>79844</v>
      </c>
      <c r="W137" s="18">
        <f>SUM($E137:H137)</f>
        <v>105221</v>
      </c>
      <c r="X137" s="18">
        <f>SUM($E137:I137)</f>
        <v>132404</v>
      </c>
      <c r="Y137" s="18">
        <f>SUM($E137:J137)</f>
        <v>159656</v>
      </c>
      <c r="Z137" s="18">
        <f>SUM($E137:K137)</f>
        <v>190718</v>
      </c>
      <c r="AA137" s="18">
        <f>SUM($E137:L137)</f>
        <v>225108</v>
      </c>
      <c r="AB137" s="18">
        <f>SUM($E137:M137)</f>
        <v>257770</v>
      </c>
      <c r="AC137" s="18">
        <f>SUM($E137:N137)</f>
        <v>291655</v>
      </c>
      <c r="AD137" s="18">
        <f>SUM($E137:O137)</f>
        <v>321350</v>
      </c>
      <c r="AE137" s="18">
        <f>SUM($E137:P137)</f>
        <v>350742</v>
      </c>
      <c r="AF137" s="164"/>
      <c r="AG137" s="43">
        <f t="shared" si="27"/>
        <v>225108</v>
      </c>
    </row>
    <row r="138" spans="1:33" s="17" customFormat="1" ht="15.2" customHeight="1">
      <c r="A138" s="25">
        <v>2026</v>
      </c>
      <c r="B138" s="32"/>
      <c r="C138" s="30" t="s">
        <v>6</v>
      </c>
      <c r="E138" s="18">
        <f t="shared" si="46"/>
        <v>22815</v>
      </c>
      <c r="F138" s="18">
        <f t="shared" si="46"/>
        <v>23477</v>
      </c>
      <c r="G138" s="18">
        <f t="shared" si="46"/>
        <v>26984</v>
      </c>
      <c r="H138" s="18">
        <f t="shared" si="46"/>
        <v>28770</v>
      </c>
      <c r="I138" s="18">
        <f t="shared" si="46"/>
        <v>34254</v>
      </c>
      <c r="J138" s="18">
        <f t="shared" si="46"/>
        <v>34107</v>
      </c>
      <c r="K138" s="18">
        <f t="shared" si="46"/>
        <v>36864</v>
      </c>
      <c r="L138" s="18">
        <f t="shared" si="46"/>
        <v>39621</v>
      </c>
      <c r="M138" s="18">
        <f t="shared" si="46"/>
        <v>0</v>
      </c>
      <c r="N138" s="18">
        <f t="shared" si="46"/>
        <v>0</v>
      </c>
      <c r="O138" s="18">
        <f t="shared" si="46"/>
        <v>0</v>
      </c>
      <c r="P138" s="18">
        <f t="shared" si="46"/>
        <v>0</v>
      </c>
      <c r="Q138" s="18">
        <f t="shared" ref="Q138" si="53">SUM(E138:P138)</f>
        <v>246892</v>
      </c>
      <c r="R138" s="16"/>
      <c r="S138" s="16"/>
      <c r="T138" s="18">
        <f>SUM($E138:E138)</f>
        <v>22815</v>
      </c>
      <c r="U138" s="18">
        <f>SUM($E138:F138)</f>
        <v>46292</v>
      </c>
      <c r="V138" s="18">
        <f>SUM($E138:G138)</f>
        <v>73276</v>
      </c>
      <c r="W138" s="18">
        <f>SUM($E138:H138)</f>
        <v>102046</v>
      </c>
      <c r="X138" s="18">
        <f>SUM($E138:I138)</f>
        <v>136300</v>
      </c>
      <c r="Y138" s="18">
        <f>SUM($E138:J138)</f>
        <v>170407</v>
      </c>
      <c r="Z138" s="18">
        <f>SUM($E138:K138)</f>
        <v>207271</v>
      </c>
      <c r="AA138" s="18">
        <f>SUM($E138:L138)</f>
        <v>246892</v>
      </c>
      <c r="AB138" s="18">
        <f>SUM($E138:M138)</f>
        <v>246892</v>
      </c>
      <c r="AC138" s="18">
        <f>SUM($E138:N138)</f>
        <v>246892</v>
      </c>
      <c r="AD138" s="18">
        <f>SUM($E138:O138)</f>
        <v>246892</v>
      </c>
      <c r="AE138" s="18">
        <f>SUM($E138:P138)</f>
        <v>246892</v>
      </c>
      <c r="AF138" s="164"/>
      <c r="AG138" s="43">
        <f t="shared" si="27"/>
        <v>246892</v>
      </c>
    </row>
    <row r="139" spans="1:33" s="17" customFormat="1" ht="15.2" customHeight="1">
      <c r="A139" s="32"/>
      <c r="B139" s="32"/>
      <c r="C139" s="30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6"/>
      <c r="S139" s="16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64"/>
      <c r="AG139" s="43">
        <f t="shared" si="27"/>
        <v>0</v>
      </c>
    </row>
    <row r="140" spans="1:33" ht="15.2" customHeight="1">
      <c r="R140" s="16"/>
      <c r="S140" s="16"/>
      <c r="AG140" s="43">
        <f t="shared" ref="AG140:AG184" si="54">SUMIF($T$9:$AE$9,$AG$8,$T140:$AE140)</f>
        <v>0</v>
      </c>
    </row>
    <row r="141" spans="1:33" ht="15.2" customHeight="1">
      <c r="A141" s="25">
        <v>2006</v>
      </c>
      <c r="B141" s="32"/>
      <c r="C141" s="30" t="s">
        <v>7</v>
      </c>
      <c r="D141" s="17"/>
      <c r="E141" s="18">
        <f t="shared" ref="E141:P150" si="55">SUMIFS(E$11:E$115,$A$11:$A$115,$A141,$C$11:$C$115,$C141)</f>
        <v>0</v>
      </c>
      <c r="F141" s="18">
        <f t="shared" si="55"/>
        <v>0</v>
      </c>
      <c r="G141" s="18">
        <f t="shared" si="55"/>
        <v>0</v>
      </c>
      <c r="H141" s="18">
        <f t="shared" si="55"/>
        <v>0</v>
      </c>
      <c r="I141" s="18">
        <f t="shared" si="55"/>
        <v>0</v>
      </c>
      <c r="J141" s="18">
        <f t="shared" si="55"/>
        <v>0</v>
      </c>
      <c r="K141" s="18">
        <f t="shared" si="55"/>
        <v>0</v>
      </c>
      <c r="L141" s="18">
        <f t="shared" si="55"/>
        <v>0</v>
      </c>
      <c r="M141" s="18">
        <f t="shared" si="55"/>
        <v>0</v>
      </c>
      <c r="N141" s="18">
        <f t="shared" si="55"/>
        <v>0</v>
      </c>
      <c r="O141" s="18">
        <f t="shared" si="55"/>
        <v>0</v>
      </c>
      <c r="P141" s="18">
        <f t="shared" si="55"/>
        <v>0</v>
      </c>
      <c r="Q141" s="18">
        <f t="shared" ref="Q141:Q150" si="56">SUM(E141:P141)</f>
        <v>0</v>
      </c>
      <c r="R141" s="16"/>
      <c r="S141" s="16"/>
      <c r="T141" s="18">
        <f>SUM($E141:E141)</f>
        <v>0</v>
      </c>
      <c r="U141" s="18">
        <f>SUM($E141:F141)</f>
        <v>0</v>
      </c>
      <c r="V141" s="18">
        <f>SUM($E141:G141)</f>
        <v>0</v>
      </c>
      <c r="W141" s="18">
        <f>SUM($E141:H141)</f>
        <v>0</v>
      </c>
      <c r="X141" s="18">
        <f>SUM($E141:I141)</f>
        <v>0</v>
      </c>
      <c r="Y141" s="18">
        <f>SUM($E141:J141)</f>
        <v>0</v>
      </c>
      <c r="Z141" s="18">
        <f>SUM($E141:K141)</f>
        <v>0</v>
      </c>
      <c r="AA141" s="18">
        <f>SUM($E141:L141)</f>
        <v>0</v>
      </c>
      <c r="AB141" s="18">
        <f>SUM($E141:M141)</f>
        <v>0</v>
      </c>
      <c r="AC141" s="18">
        <f>SUM($E141:N141)</f>
        <v>0</v>
      </c>
      <c r="AD141" s="18">
        <f>SUM($E141:O141)</f>
        <v>0</v>
      </c>
      <c r="AE141" s="18">
        <f>SUM($E141:P141)</f>
        <v>0</v>
      </c>
      <c r="AG141" s="43">
        <f t="shared" si="54"/>
        <v>0</v>
      </c>
    </row>
    <row r="142" spans="1:33" ht="15.2" customHeight="1">
      <c r="A142" s="25">
        <v>2007</v>
      </c>
      <c r="B142" s="32"/>
      <c r="C142" s="30" t="s">
        <v>7</v>
      </c>
      <c r="D142" s="17"/>
      <c r="E142" s="18">
        <f t="shared" si="55"/>
        <v>0</v>
      </c>
      <c r="F142" s="18">
        <f t="shared" si="55"/>
        <v>0</v>
      </c>
      <c r="G142" s="18">
        <f t="shared" si="55"/>
        <v>0</v>
      </c>
      <c r="H142" s="18">
        <f t="shared" si="55"/>
        <v>0</v>
      </c>
      <c r="I142" s="18">
        <f t="shared" si="55"/>
        <v>0</v>
      </c>
      <c r="J142" s="18">
        <f t="shared" si="55"/>
        <v>0</v>
      </c>
      <c r="K142" s="18">
        <f t="shared" si="55"/>
        <v>0</v>
      </c>
      <c r="L142" s="18">
        <f t="shared" si="55"/>
        <v>0</v>
      </c>
      <c r="M142" s="18">
        <f t="shared" si="55"/>
        <v>0</v>
      </c>
      <c r="N142" s="18">
        <f t="shared" si="55"/>
        <v>0</v>
      </c>
      <c r="O142" s="18">
        <f t="shared" si="55"/>
        <v>0</v>
      </c>
      <c r="P142" s="18">
        <f t="shared" si="55"/>
        <v>0</v>
      </c>
      <c r="Q142" s="18">
        <f t="shared" si="56"/>
        <v>0</v>
      </c>
      <c r="R142" s="16"/>
      <c r="S142" s="16"/>
      <c r="T142" s="18">
        <f>SUM($E142:E142)</f>
        <v>0</v>
      </c>
      <c r="U142" s="18">
        <f>SUM($E142:F142)</f>
        <v>0</v>
      </c>
      <c r="V142" s="18">
        <f>SUM($E142:G142)</f>
        <v>0</v>
      </c>
      <c r="W142" s="18">
        <f>SUM($E142:H142)</f>
        <v>0</v>
      </c>
      <c r="X142" s="18">
        <f>SUM($E142:I142)</f>
        <v>0</v>
      </c>
      <c r="Y142" s="18">
        <f>SUM($E142:J142)</f>
        <v>0</v>
      </c>
      <c r="Z142" s="18">
        <f>SUM($E142:K142)</f>
        <v>0</v>
      </c>
      <c r="AA142" s="18">
        <f>SUM($E142:L142)</f>
        <v>0</v>
      </c>
      <c r="AB142" s="18">
        <f>SUM($E142:M142)</f>
        <v>0</v>
      </c>
      <c r="AC142" s="18">
        <f>SUM($E142:N142)</f>
        <v>0</v>
      </c>
      <c r="AD142" s="18">
        <f>SUM($E142:O142)</f>
        <v>0</v>
      </c>
      <c r="AE142" s="18">
        <f>SUM($E142:P142)</f>
        <v>0</v>
      </c>
      <c r="AG142" s="43">
        <f t="shared" si="54"/>
        <v>0</v>
      </c>
    </row>
    <row r="143" spans="1:33" ht="15.2" customHeight="1">
      <c r="A143" s="25">
        <v>2008</v>
      </c>
      <c r="B143" s="32"/>
      <c r="C143" s="30" t="s">
        <v>7</v>
      </c>
      <c r="D143" s="17"/>
      <c r="E143" s="18">
        <f t="shared" si="55"/>
        <v>0</v>
      </c>
      <c r="F143" s="18">
        <f t="shared" si="55"/>
        <v>0</v>
      </c>
      <c r="G143" s="18">
        <f t="shared" si="55"/>
        <v>0</v>
      </c>
      <c r="H143" s="18">
        <f t="shared" si="55"/>
        <v>0</v>
      </c>
      <c r="I143" s="18">
        <f t="shared" si="55"/>
        <v>0</v>
      </c>
      <c r="J143" s="18">
        <f t="shared" si="55"/>
        <v>0</v>
      </c>
      <c r="K143" s="18">
        <f t="shared" si="55"/>
        <v>0</v>
      </c>
      <c r="L143" s="18">
        <f t="shared" si="55"/>
        <v>0</v>
      </c>
      <c r="M143" s="18">
        <f t="shared" si="55"/>
        <v>0</v>
      </c>
      <c r="N143" s="18">
        <f t="shared" si="55"/>
        <v>0</v>
      </c>
      <c r="O143" s="18">
        <f t="shared" si="55"/>
        <v>0</v>
      </c>
      <c r="P143" s="18">
        <f t="shared" si="55"/>
        <v>0</v>
      </c>
      <c r="Q143" s="18">
        <f t="shared" si="56"/>
        <v>0</v>
      </c>
      <c r="R143" s="16"/>
      <c r="S143" s="16"/>
      <c r="T143" s="18">
        <f>SUM($E143:E143)</f>
        <v>0</v>
      </c>
      <c r="U143" s="18">
        <f>SUM($E143:F143)</f>
        <v>0</v>
      </c>
      <c r="V143" s="18">
        <f>SUM($E143:G143)</f>
        <v>0</v>
      </c>
      <c r="W143" s="18">
        <f>SUM($E143:H143)</f>
        <v>0</v>
      </c>
      <c r="X143" s="18">
        <f>SUM($E143:I143)</f>
        <v>0</v>
      </c>
      <c r="Y143" s="18">
        <f>SUM($E143:J143)</f>
        <v>0</v>
      </c>
      <c r="Z143" s="18">
        <f>SUM($E143:K143)</f>
        <v>0</v>
      </c>
      <c r="AA143" s="18">
        <f>SUM($E143:L143)</f>
        <v>0</v>
      </c>
      <c r="AB143" s="18">
        <f>SUM($E143:M143)</f>
        <v>0</v>
      </c>
      <c r="AC143" s="18">
        <f>SUM($E143:N143)</f>
        <v>0</v>
      </c>
      <c r="AD143" s="18">
        <f>SUM($E143:O143)</f>
        <v>0</v>
      </c>
      <c r="AE143" s="18">
        <f>SUM($E143:P143)</f>
        <v>0</v>
      </c>
      <c r="AG143" s="43">
        <f t="shared" si="54"/>
        <v>0</v>
      </c>
    </row>
    <row r="144" spans="1:33" ht="15.2" customHeight="1">
      <c r="A144" s="25">
        <v>2009</v>
      </c>
      <c r="B144" s="32"/>
      <c r="C144" s="30" t="s">
        <v>7</v>
      </c>
      <c r="D144" s="17"/>
      <c r="E144" s="18">
        <f t="shared" si="55"/>
        <v>0</v>
      </c>
      <c r="F144" s="18">
        <f t="shared" si="55"/>
        <v>0</v>
      </c>
      <c r="G144" s="18">
        <f t="shared" si="55"/>
        <v>0</v>
      </c>
      <c r="H144" s="18">
        <f t="shared" si="55"/>
        <v>0</v>
      </c>
      <c r="I144" s="18">
        <f t="shared" si="55"/>
        <v>0</v>
      </c>
      <c r="J144" s="18">
        <f t="shared" si="55"/>
        <v>0</v>
      </c>
      <c r="K144" s="18">
        <f t="shared" si="55"/>
        <v>0</v>
      </c>
      <c r="L144" s="18">
        <f t="shared" si="55"/>
        <v>0</v>
      </c>
      <c r="M144" s="18">
        <f t="shared" si="55"/>
        <v>0</v>
      </c>
      <c r="N144" s="18">
        <f t="shared" si="55"/>
        <v>0</v>
      </c>
      <c r="O144" s="18">
        <f t="shared" si="55"/>
        <v>0</v>
      </c>
      <c r="P144" s="18">
        <f t="shared" si="55"/>
        <v>0</v>
      </c>
      <c r="Q144" s="18">
        <f t="shared" si="56"/>
        <v>0</v>
      </c>
      <c r="R144" s="16"/>
      <c r="S144" s="16"/>
      <c r="T144" s="18">
        <f>SUM($E144:E144)</f>
        <v>0</v>
      </c>
      <c r="U144" s="18">
        <f>SUM($E144:F144)</f>
        <v>0</v>
      </c>
      <c r="V144" s="18">
        <f>SUM($E144:G144)</f>
        <v>0</v>
      </c>
      <c r="W144" s="18">
        <f>SUM($E144:H144)</f>
        <v>0</v>
      </c>
      <c r="X144" s="18">
        <f>SUM($E144:I144)</f>
        <v>0</v>
      </c>
      <c r="Y144" s="18">
        <f>SUM($E144:J144)</f>
        <v>0</v>
      </c>
      <c r="Z144" s="18">
        <f>SUM($E144:K144)</f>
        <v>0</v>
      </c>
      <c r="AA144" s="18">
        <f>SUM($E144:L144)</f>
        <v>0</v>
      </c>
      <c r="AB144" s="18">
        <f>SUM($E144:M144)</f>
        <v>0</v>
      </c>
      <c r="AC144" s="18">
        <f>SUM($E144:N144)</f>
        <v>0</v>
      </c>
      <c r="AD144" s="18">
        <f>SUM($E144:O144)</f>
        <v>0</v>
      </c>
      <c r="AE144" s="18">
        <f>SUM($E144:P144)</f>
        <v>0</v>
      </c>
      <c r="AG144" s="43">
        <f t="shared" si="54"/>
        <v>0</v>
      </c>
    </row>
    <row r="145" spans="1:33" ht="15.2" customHeight="1">
      <c r="A145" s="25">
        <v>2010</v>
      </c>
      <c r="B145" s="32"/>
      <c r="C145" s="30" t="s">
        <v>7</v>
      </c>
      <c r="D145" s="17"/>
      <c r="E145" s="18">
        <f t="shared" si="55"/>
        <v>0</v>
      </c>
      <c r="F145" s="18">
        <f t="shared" si="55"/>
        <v>0</v>
      </c>
      <c r="G145" s="18">
        <f t="shared" si="55"/>
        <v>0</v>
      </c>
      <c r="H145" s="18">
        <f t="shared" si="55"/>
        <v>0</v>
      </c>
      <c r="I145" s="18">
        <f t="shared" si="55"/>
        <v>0</v>
      </c>
      <c r="J145" s="18">
        <f t="shared" si="55"/>
        <v>0</v>
      </c>
      <c r="K145" s="18">
        <f t="shared" si="55"/>
        <v>0</v>
      </c>
      <c r="L145" s="18">
        <f t="shared" si="55"/>
        <v>0</v>
      </c>
      <c r="M145" s="18">
        <f t="shared" si="55"/>
        <v>0</v>
      </c>
      <c r="N145" s="18">
        <f t="shared" si="55"/>
        <v>0</v>
      </c>
      <c r="O145" s="18">
        <f t="shared" si="55"/>
        <v>0</v>
      </c>
      <c r="P145" s="18">
        <f t="shared" si="55"/>
        <v>0</v>
      </c>
      <c r="Q145" s="18">
        <f t="shared" si="56"/>
        <v>0</v>
      </c>
      <c r="R145" s="16"/>
      <c r="S145" s="16"/>
      <c r="T145" s="18">
        <f>SUM($E145:E145)</f>
        <v>0</v>
      </c>
      <c r="U145" s="18">
        <f>SUM($E145:F145)</f>
        <v>0</v>
      </c>
      <c r="V145" s="18">
        <f>SUM($E145:G145)</f>
        <v>0</v>
      </c>
      <c r="W145" s="18">
        <f>SUM($E145:H145)</f>
        <v>0</v>
      </c>
      <c r="X145" s="18">
        <f>SUM($E145:I145)</f>
        <v>0</v>
      </c>
      <c r="Y145" s="18">
        <f>SUM($E145:J145)</f>
        <v>0</v>
      </c>
      <c r="Z145" s="18">
        <f>SUM($E145:K145)</f>
        <v>0</v>
      </c>
      <c r="AA145" s="18">
        <f>SUM($E145:L145)</f>
        <v>0</v>
      </c>
      <c r="AB145" s="18">
        <f>SUM($E145:M145)</f>
        <v>0</v>
      </c>
      <c r="AC145" s="18">
        <f>SUM($E145:N145)</f>
        <v>0</v>
      </c>
      <c r="AD145" s="18">
        <f>SUM($E145:O145)</f>
        <v>0</v>
      </c>
      <c r="AE145" s="18">
        <f>SUM($E145:P145)</f>
        <v>0</v>
      </c>
      <c r="AG145" s="43">
        <f t="shared" si="54"/>
        <v>0</v>
      </c>
    </row>
    <row r="146" spans="1:33" ht="15.2" customHeight="1">
      <c r="A146" s="25">
        <v>2011</v>
      </c>
      <c r="B146" s="32"/>
      <c r="C146" s="30" t="s">
        <v>7</v>
      </c>
      <c r="D146" s="17"/>
      <c r="E146" s="18">
        <f t="shared" si="55"/>
        <v>0</v>
      </c>
      <c r="F146" s="18">
        <f t="shared" si="55"/>
        <v>0</v>
      </c>
      <c r="G146" s="18">
        <f t="shared" si="55"/>
        <v>0</v>
      </c>
      <c r="H146" s="18">
        <f t="shared" si="55"/>
        <v>0</v>
      </c>
      <c r="I146" s="18">
        <f t="shared" si="55"/>
        <v>0</v>
      </c>
      <c r="J146" s="18">
        <f t="shared" si="55"/>
        <v>0</v>
      </c>
      <c r="K146" s="18">
        <f t="shared" si="55"/>
        <v>0</v>
      </c>
      <c r="L146" s="18">
        <f t="shared" si="55"/>
        <v>0</v>
      </c>
      <c r="M146" s="18">
        <f t="shared" si="55"/>
        <v>0</v>
      </c>
      <c r="N146" s="18">
        <f t="shared" si="55"/>
        <v>0</v>
      </c>
      <c r="O146" s="18">
        <f t="shared" si="55"/>
        <v>0</v>
      </c>
      <c r="P146" s="18">
        <f t="shared" si="55"/>
        <v>0</v>
      </c>
      <c r="Q146" s="18">
        <f t="shared" si="56"/>
        <v>0</v>
      </c>
      <c r="R146" s="16"/>
      <c r="S146" s="16"/>
      <c r="T146" s="18">
        <f>SUM($E146:E146)</f>
        <v>0</v>
      </c>
      <c r="U146" s="18">
        <f>SUM($E146:F146)</f>
        <v>0</v>
      </c>
      <c r="V146" s="18">
        <f>SUM($E146:G146)</f>
        <v>0</v>
      </c>
      <c r="W146" s="18">
        <f>SUM($E146:H146)</f>
        <v>0</v>
      </c>
      <c r="X146" s="18">
        <f>SUM($E146:I146)</f>
        <v>0</v>
      </c>
      <c r="Y146" s="18">
        <f>SUM($E146:J146)</f>
        <v>0</v>
      </c>
      <c r="Z146" s="18">
        <f>SUM($E146:K146)</f>
        <v>0</v>
      </c>
      <c r="AA146" s="18">
        <f>SUM($E146:L146)</f>
        <v>0</v>
      </c>
      <c r="AB146" s="18">
        <f>SUM($E146:M146)</f>
        <v>0</v>
      </c>
      <c r="AC146" s="18">
        <f>SUM($E146:N146)</f>
        <v>0</v>
      </c>
      <c r="AD146" s="18">
        <f>SUM($E146:O146)</f>
        <v>0</v>
      </c>
      <c r="AE146" s="18">
        <f>SUM($E146:P146)</f>
        <v>0</v>
      </c>
      <c r="AG146" s="43">
        <f t="shared" si="54"/>
        <v>0</v>
      </c>
    </row>
    <row r="147" spans="1:33" ht="15.2" customHeight="1">
      <c r="A147" s="25">
        <v>2012</v>
      </c>
      <c r="B147" s="32"/>
      <c r="C147" s="30" t="s">
        <v>7</v>
      </c>
      <c r="D147" s="17"/>
      <c r="E147" s="18">
        <f t="shared" si="55"/>
        <v>0</v>
      </c>
      <c r="F147" s="18">
        <f t="shared" si="55"/>
        <v>0</v>
      </c>
      <c r="G147" s="18">
        <f t="shared" si="55"/>
        <v>0</v>
      </c>
      <c r="H147" s="18">
        <f t="shared" si="55"/>
        <v>0</v>
      </c>
      <c r="I147" s="18">
        <f t="shared" si="55"/>
        <v>0</v>
      </c>
      <c r="J147" s="18">
        <f t="shared" si="55"/>
        <v>0</v>
      </c>
      <c r="K147" s="18">
        <f t="shared" si="55"/>
        <v>0</v>
      </c>
      <c r="L147" s="18">
        <f t="shared" si="55"/>
        <v>0</v>
      </c>
      <c r="M147" s="18">
        <f t="shared" si="55"/>
        <v>0</v>
      </c>
      <c r="N147" s="18">
        <f t="shared" si="55"/>
        <v>0</v>
      </c>
      <c r="O147" s="18">
        <f t="shared" si="55"/>
        <v>0</v>
      </c>
      <c r="P147" s="18">
        <f t="shared" si="55"/>
        <v>0</v>
      </c>
      <c r="Q147" s="18">
        <f t="shared" si="56"/>
        <v>0</v>
      </c>
      <c r="R147" s="16"/>
      <c r="S147" s="16"/>
      <c r="T147" s="18">
        <f>SUM($E147:E147)</f>
        <v>0</v>
      </c>
      <c r="U147" s="18">
        <f>SUM($E147:F147)</f>
        <v>0</v>
      </c>
      <c r="V147" s="18">
        <f>SUM($E147:G147)</f>
        <v>0</v>
      </c>
      <c r="W147" s="18">
        <f>SUM($E147:H147)</f>
        <v>0</v>
      </c>
      <c r="X147" s="18">
        <f>SUM($E147:I147)</f>
        <v>0</v>
      </c>
      <c r="Y147" s="18">
        <f>SUM($E147:J147)</f>
        <v>0</v>
      </c>
      <c r="Z147" s="18">
        <f>SUM($E147:K147)</f>
        <v>0</v>
      </c>
      <c r="AA147" s="18">
        <f>SUM($E147:L147)</f>
        <v>0</v>
      </c>
      <c r="AB147" s="18">
        <f>SUM($E147:M147)</f>
        <v>0</v>
      </c>
      <c r="AC147" s="18">
        <f>SUM($E147:N147)</f>
        <v>0</v>
      </c>
      <c r="AD147" s="18">
        <f>SUM($E147:O147)</f>
        <v>0</v>
      </c>
      <c r="AE147" s="18">
        <f>SUM($E147:P147)</f>
        <v>0</v>
      </c>
      <c r="AG147" s="43">
        <f t="shared" si="54"/>
        <v>0</v>
      </c>
    </row>
    <row r="148" spans="1:33" ht="15.2" customHeight="1">
      <c r="A148" s="25">
        <v>2013</v>
      </c>
      <c r="B148" s="32"/>
      <c r="C148" s="30" t="s">
        <v>7</v>
      </c>
      <c r="D148" s="17"/>
      <c r="E148" s="18">
        <f t="shared" si="55"/>
        <v>0</v>
      </c>
      <c r="F148" s="18">
        <f t="shared" si="55"/>
        <v>0</v>
      </c>
      <c r="G148" s="18">
        <f t="shared" si="55"/>
        <v>0</v>
      </c>
      <c r="H148" s="18">
        <f t="shared" si="55"/>
        <v>0</v>
      </c>
      <c r="I148" s="18">
        <f t="shared" si="55"/>
        <v>0</v>
      </c>
      <c r="J148" s="18">
        <f t="shared" si="55"/>
        <v>0</v>
      </c>
      <c r="K148" s="18">
        <f t="shared" si="55"/>
        <v>0</v>
      </c>
      <c r="L148" s="18">
        <f t="shared" si="55"/>
        <v>0</v>
      </c>
      <c r="M148" s="18">
        <f t="shared" si="55"/>
        <v>0</v>
      </c>
      <c r="N148" s="18">
        <f t="shared" si="55"/>
        <v>0</v>
      </c>
      <c r="O148" s="18">
        <f t="shared" si="55"/>
        <v>0</v>
      </c>
      <c r="P148" s="18">
        <f t="shared" si="55"/>
        <v>0</v>
      </c>
      <c r="Q148" s="18">
        <f t="shared" si="56"/>
        <v>0</v>
      </c>
      <c r="R148" s="16"/>
      <c r="S148" s="16"/>
      <c r="T148" s="18">
        <f>SUM($E148:E148)</f>
        <v>0</v>
      </c>
      <c r="U148" s="18">
        <f>SUM($E148:F148)</f>
        <v>0</v>
      </c>
      <c r="V148" s="18">
        <f>SUM($E148:G148)</f>
        <v>0</v>
      </c>
      <c r="W148" s="18">
        <f>SUM($E148:H148)</f>
        <v>0</v>
      </c>
      <c r="X148" s="18">
        <f>SUM($E148:I148)</f>
        <v>0</v>
      </c>
      <c r="Y148" s="18">
        <f>SUM($E148:J148)</f>
        <v>0</v>
      </c>
      <c r="Z148" s="18">
        <f>SUM($E148:K148)</f>
        <v>0</v>
      </c>
      <c r="AA148" s="18">
        <f>SUM($E148:L148)</f>
        <v>0</v>
      </c>
      <c r="AB148" s="18">
        <f>SUM($E148:M148)</f>
        <v>0</v>
      </c>
      <c r="AC148" s="18">
        <f>SUM($E148:N148)</f>
        <v>0</v>
      </c>
      <c r="AD148" s="18">
        <f>SUM($E148:O148)</f>
        <v>0</v>
      </c>
      <c r="AE148" s="18">
        <f>SUM($E148:P148)</f>
        <v>0</v>
      </c>
      <c r="AG148" s="43">
        <f t="shared" si="54"/>
        <v>0</v>
      </c>
    </row>
    <row r="149" spans="1:33" ht="15.2" customHeight="1">
      <c r="A149" s="25">
        <v>2014</v>
      </c>
      <c r="B149" s="32"/>
      <c r="C149" s="30" t="s">
        <v>7</v>
      </c>
      <c r="D149" s="17"/>
      <c r="E149" s="18">
        <f t="shared" si="55"/>
        <v>0</v>
      </c>
      <c r="F149" s="18">
        <f t="shared" si="55"/>
        <v>0</v>
      </c>
      <c r="G149" s="18">
        <f t="shared" si="55"/>
        <v>0</v>
      </c>
      <c r="H149" s="18">
        <f t="shared" si="55"/>
        <v>0</v>
      </c>
      <c r="I149" s="18">
        <f t="shared" si="55"/>
        <v>0</v>
      </c>
      <c r="J149" s="18">
        <f t="shared" si="55"/>
        <v>0</v>
      </c>
      <c r="K149" s="18">
        <f t="shared" si="55"/>
        <v>0</v>
      </c>
      <c r="L149" s="18">
        <f t="shared" si="55"/>
        <v>0</v>
      </c>
      <c r="M149" s="18">
        <f t="shared" si="55"/>
        <v>0</v>
      </c>
      <c r="N149" s="18">
        <f t="shared" si="55"/>
        <v>0</v>
      </c>
      <c r="O149" s="18">
        <f t="shared" si="55"/>
        <v>0</v>
      </c>
      <c r="P149" s="18">
        <f t="shared" si="55"/>
        <v>0</v>
      </c>
      <c r="Q149" s="18">
        <f t="shared" si="56"/>
        <v>0</v>
      </c>
      <c r="R149" s="16"/>
      <c r="S149" s="16"/>
      <c r="T149" s="18">
        <f>SUM($E149:E149)</f>
        <v>0</v>
      </c>
      <c r="U149" s="18">
        <f>SUM($E149:F149)</f>
        <v>0</v>
      </c>
      <c r="V149" s="18">
        <f>SUM($E149:G149)</f>
        <v>0</v>
      </c>
      <c r="W149" s="18">
        <f>SUM($E149:H149)</f>
        <v>0</v>
      </c>
      <c r="X149" s="18">
        <f>SUM($E149:I149)</f>
        <v>0</v>
      </c>
      <c r="Y149" s="18">
        <f>SUM($E149:J149)</f>
        <v>0</v>
      </c>
      <c r="Z149" s="18">
        <f>SUM($E149:K149)</f>
        <v>0</v>
      </c>
      <c r="AA149" s="18">
        <f>SUM($E149:L149)</f>
        <v>0</v>
      </c>
      <c r="AB149" s="18">
        <f>SUM($E149:M149)</f>
        <v>0</v>
      </c>
      <c r="AC149" s="18">
        <f>SUM($E149:N149)</f>
        <v>0</v>
      </c>
      <c r="AD149" s="18">
        <f>SUM($E149:O149)</f>
        <v>0</v>
      </c>
      <c r="AE149" s="18">
        <f>SUM($E149:P149)</f>
        <v>0</v>
      </c>
      <c r="AG149" s="43">
        <f t="shared" si="54"/>
        <v>0</v>
      </c>
    </row>
    <row r="150" spans="1:33" ht="15.2" customHeight="1">
      <c r="A150" s="25">
        <v>2015</v>
      </c>
      <c r="B150" s="32"/>
      <c r="C150" s="30" t="s">
        <v>7</v>
      </c>
      <c r="D150" s="17"/>
      <c r="E150" s="18">
        <f t="shared" si="55"/>
        <v>0</v>
      </c>
      <c r="F150" s="18">
        <f t="shared" si="55"/>
        <v>0</v>
      </c>
      <c r="G150" s="18">
        <f t="shared" si="55"/>
        <v>0</v>
      </c>
      <c r="H150" s="18">
        <f t="shared" si="55"/>
        <v>0</v>
      </c>
      <c r="I150" s="18">
        <f t="shared" si="55"/>
        <v>0</v>
      </c>
      <c r="J150" s="18">
        <f t="shared" si="55"/>
        <v>0</v>
      </c>
      <c r="K150" s="18">
        <f t="shared" si="55"/>
        <v>0</v>
      </c>
      <c r="L150" s="18">
        <f t="shared" si="55"/>
        <v>0</v>
      </c>
      <c r="M150" s="18">
        <f t="shared" si="55"/>
        <v>0</v>
      </c>
      <c r="N150" s="18">
        <f t="shared" si="55"/>
        <v>0</v>
      </c>
      <c r="O150" s="18">
        <f t="shared" si="55"/>
        <v>0</v>
      </c>
      <c r="P150" s="18">
        <f t="shared" si="55"/>
        <v>0</v>
      </c>
      <c r="Q150" s="18">
        <f t="shared" si="56"/>
        <v>0</v>
      </c>
      <c r="R150" s="16"/>
      <c r="S150" s="16"/>
      <c r="T150" s="18">
        <f>SUM($E150:E150)</f>
        <v>0</v>
      </c>
      <c r="U150" s="18">
        <f>SUM($E150:F150)</f>
        <v>0</v>
      </c>
      <c r="V150" s="18">
        <f>SUM($E150:G150)</f>
        <v>0</v>
      </c>
      <c r="W150" s="18">
        <f>SUM($E150:H150)</f>
        <v>0</v>
      </c>
      <c r="X150" s="18">
        <f>SUM($E150:I150)</f>
        <v>0</v>
      </c>
      <c r="Y150" s="18">
        <f>SUM($E150:J150)</f>
        <v>0</v>
      </c>
      <c r="Z150" s="18">
        <f>SUM($E150:K150)</f>
        <v>0</v>
      </c>
      <c r="AA150" s="18">
        <f>SUM($E150:L150)</f>
        <v>0</v>
      </c>
      <c r="AB150" s="18">
        <f>SUM($E150:M150)</f>
        <v>0</v>
      </c>
      <c r="AC150" s="18">
        <f>SUM($E150:N150)</f>
        <v>0</v>
      </c>
      <c r="AD150" s="18">
        <f>SUM($E150:O150)</f>
        <v>0</v>
      </c>
      <c r="AE150" s="18">
        <f>SUM($E150:P150)</f>
        <v>0</v>
      </c>
      <c r="AG150" s="43">
        <f t="shared" si="54"/>
        <v>0</v>
      </c>
    </row>
    <row r="151" spans="1:33" ht="15.2" customHeight="1">
      <c r="A151" s="25">
        <v>2016</v>
      </c>
      <c r="B151" s="32"/>
      <c r="C151" s="30" t="s">
        <v>7</v>
      </c>
      <c r="D151" s="17"/>
      <c r="E151" s="18">
        <f t="shared" ref="E151:P161" si="57">SUMIFS(E$11:E$115,$A$11:$A$115,$A151,$C$11:$C$115,$C151)</f>
        <v>0</v>
      </c>
      <c r="F151" s="18">
        <f t="shared" si="57"/>
        <v>0</v>
      </c>
      <c r="G151" s="18">
        <f t="shared" si="57"/>
        <v>0</v>
      </c>
      <c r="H151" s="18">
        <f t="shared" si="57"/>
        <v>0</v>
      </c>
      <c r="I151" s="18">
        <f t="shared" si="57"/>
        <v>0</v>
      </c>
      <c r="J151" s="18">
        <f t="shared" si="57"/>
        <v>0</v>
      </c>
      <c r="K151" s="18">
        <f t="shared" si="57"/>
        <v>0</v>
      </c>
      <c r="L151" s="18">
        <f t="shared" si="57"/>
        <v>0</v>
      </c>
      <c r="M151" s="18">
        <f t="shared" si="57"/>
        <v>0</v>
      </c>
      <c r="N151" s="18">
        <f t="shared" si="57"/>
        <v>0</v>
      </c>
      <c r="O151" s="18">
        <f t="shared" si="57"/>
        <v>0</v>
      </c>
      <c r="P151" s="18">
        <f t="shared" si="57"/>
        <v>0</v>
      </c>
      <c r="Q151" s="18">
        <f t="shared" ref="Q151:Q154" si="58">SUM(E151:P151)</f>
        <v>0</v>
      </c>
      <c r="R151" s="16"/>
      <c r="S151" s="16"/>
      <c r="T151" s="18">
        <f>SUM($E151:E151)</f>
        <v>0</v>
      </c>
      <c r="U151" s="18">
        <f>SUM($E151:F151)</f>
        <v>0</v>
      </c>
      <c r="V151" s="18">
        <f>SUM($E151:G151)</f>
        <v>0</v>
      </c>
      <c r="W151" s="18">
        <f>SUM($E151:H151)</f>
        <v>0</v>
      </c>
      <c r="X151" s="18">
        <f>SUM($E151:I151)</f>
        <v>0</v>
      </c>
      <c r="Y151" s="18">
        <f>SUM($E151:J151)</f>
        <v>0</v>
      </c>
      <c r="Z151" s="18">
        <f>SUM($E151:K151)</f>
        <v>0</v>
      </c>
      <c r="AA151" s="18">
        <f>SUM($E151:L151)</f>
        <v>0</v>
      </c>
      <c r="AB151" s="18">
        <f>SUM($E151:M151)</f>
        <v>0</v>
      </c>
      <c r="AC151" s="18">
        <f>SUM($E151:N151)</f>
        <v>0</v>
      </c>
      <c r="AD151" s="18">
        <f>SUM($E151:O151)</f>
        <v>0</v>
      </c>
      <c r="AE151" s="18">
        <f>SUM($E151:P151)</f>
        <v>0</v>
      </c>
      <c r="AG151" s="43">
        <f t="shared" si="54"/>
        <v>0</v>
      </c>
    </row>
    <row r="152" spans="1:33" ht="15.2" customHeight="1">
      <c r="A152" s="25">
        <v>2017</v>
      </c>
      <c r="B152" s="32"/>
      <c r="C152" s="30" t="s">
        <v>7</v>
      </c>
      <c r="D152" s="17"/>
      <c r="E152" s="18">
        <f t="shared" si="57"/>
        <v>0</v>
      </c>
      <c r="F152" s="18">
        <f t="shared" si="57"/>
        <v>0</v>
      </c>
      <c r="G152" s="18">
        <f t="shared" si="57"/>
        <v>0</v>
      </c>
      <c r="H152" s="18">
        <f t="shared" si="57"/>
        <v>0</v>
      </c>
      <c r="I152" s="18">
        <f t="shared" si="57"/>
        <v>0</v>
      </c>
      <c r="J152" s="18">
        <f t="shared" si="57"/>
        <v>0</v>
      </c>
      <c r="K152" s="18">
        <f t="shared" si="57"/>
        <v>0</v>
      </c>
      <c r="L152" s="18">
        <f t="shared" si="57"/>
        <v>0</v>
      </c>
      <c r="M152" s="18">
        <f t="shared" si="57"/>
        <v>0</v>
      </c>
      <c r="N152" s="18">
        <f t="shared" si="57"/>
        <v>0</v>
      </c>
      <c r="O152" s="18">
        <f t="shared" si="57"/>
        <v>0</v>
      </c>
      <c r="P152" s="18">
        <f t="shared" si="57"/>
        <v>0</v>
      </c>
      <c r="Q152" s="18">
        <f t="shared" ref="Q152" si="59">SUM(E152:P152)</f>
        <v>0</v>
      </c>
      <c r="R152" s="16"/>
      <c r="S152" s="16"/>
      <c r="T152" s="18">
        <f>SUM($E152:E152)</f>
        <v>0</v>
      </c>
      <c r="U152" s="18">
        <f>SUM($E152:F152)</f>
        <v>0</v>
      </c>
      <c r="V152" s="18">
        <f>SUM($E152:G152)</f>
        <v>0</v>
      </c>
      <c r="W152" s="18">
        <f>SUM($E152:H152)</f>
        <v>0</v>
      </c>
      <c r="X152" s="18">
        <f>SUM($E152:I152)</f>
        <v>0</v>
      </c>
      <c r="Y152" s="18">
        <f>SUM($E152:J152)</f>
        <v>0</v>
      </c>
      <c r="Z152" s="18">
        <f>SUM($E152:K152)</f>
        <v>0</v>
      </c>
      <c r="AA152" s="18">
        <f>SUM($E152:L152)</f>
        <v>0</v>
      </c>
      <c r="AB152" s="18">
        <f>SUM($E152:M152)</f>
        <v>0</v>
      </c>
      <c r="AC152" s="18">
        <f>SUM($E152:N152)</f>
        <v>0</v>
      </c>
      <c r="AD152" s="18">
        <f>SUM($E152:O152)</f>
        <v>0</v>
      </c>
      <c r="AE152" s="18">
        <f>SUM($E152:P152)</f>
        <v>0</v>
      </c>
      <c r="AG152" s="43">
        <f t="shared" si="54"/>
        <v>0</v>
      </c>
    </row>
    <row r="153" spans="1:33" ht="15.2" customHeight="1">
      <c r="A153" s="25">
        <v>2018</v>
      </c>
      <c r="B153" s="32"/>
      <c r="C153" s="30" t="s">
        <v>7</v>
      </c>
      <c r="D153" s="17"/>
      <c r="E153" s="18">
        <f t="shared" si="57"/>
        <v>0</v>
      </c>
      <c r="F153" s="18">
        <f t="shared" si="57"/>
        <v>0</v>
      </c>
      <c r="G153" s="18">
        <f t="shared" si="57"/>
        <v>0</v>
      </c>
      <c r="H153" s="18">
        <f t="shared" si="57"/>
        <v>0</v>
      </c>
      <c r="I153" s="18">
        <f t="shared" si="57"/>
        <v>0</v>
      </c>
      <c r="J153" s="18">
        <f t="shared" si="57"/>
        <v>0</v>
      </c>
      <c r="K153" s="18">
        <f t="shared" si="57"/>
        <v>0</v>
      </c>
      <c r="L153" s="18">
        <f t="shared" si="57"/>
        <v>0</v>
      </c>
      <c r="M153" s="18">
        <f t="shared" si="57"/>
        <v>0</v>
      </c>
      <c r="N153" s="18">
        <f t="shared" si="57"/>
        <v>0</v>
      </c>
      <c r="O153" s="18">
        <f t="shared" si="57"/>
        <v>0</v>
      </c>
      <c r="P153" s="18">
        <f t="shared" si="57"/>
        <v>0</v>
      </c>
      <c r="Q153" s="18">
        <f t="shared" si="58"/>
        <v>0</v>
      </c>
      <c r="R153" s="16"/>
      <c r="S153" s="16"/>
      <c r="T153" s="18">
        <f>SUM($E153:E153)</f>
        <v>0</v>
      </c>
      <c r="U153" s="18">
        <f>SUM($E153:F153)</f>
        <v>0</v>
      </c>
      <c r="V153" s="18">
        <f>SUM($E153:G153)</f>
        <v>0</v>
      </c>
      <c r="W153" s="18">
        <f>SUM($E153:H153)</f>
        <v>0</v>
      </c>
      <c r="X153" s="18">
        <f>SUM($E153:I153)</f>
        <v>0</v>
      </c>
      <c r="Y153" s="18">
        <f>SUM($E153:J153)</f>
        <v>0</v>
      </c>
      <c r="Z153" s="18">
        <f>SUM($E153:K153)</f>
        <v>0</v>
      </c>
      <c r="AA153" s="18">
        <f>SUM($E153:L153)</f>
        <v>0</v>
      </c>
      <c r="AB153" s="18">
        <f>SUM($E153:M153)</f>
        <v>0</v>
      </c>
      <c r="AC153" s="18">
        <f>SUM($E153:N153)</f>
        <v>0</v>
      </c>
      <c r="AD153" s="18">
        <f>SUM($E153:O153)</f>
        <v>0</v>
      </c>
      <c r="AE153" s="18">
        <f>SUM($E153:P153)</f>
        <v>0</v>
      </c>
      <c r="AG153" s="43">
        <f t="shared" si="54"/>
        <v>0</v>
      </c>
    </row>
    <row r="154" spans="1:33" ht="15.2" customHeight="1">
      <c r="A154" s="25">
        <v>2019</v>
      </c>
      <c r="B154" s="32"/>
      <c r="C154" s="30" t="s">
        <v>7</v>
      </c>
      <c r="D154" s="17"/>
      <c r="E154" s="18">
        <f t="shared" si="57"/>
        <v>0</v>
      </c>
      <c r="F154" s="18">
        <f t="shared" si="57"/>
        <v>0</v>
      </c>
      <c r="G154" s="18">
        <f t="shared" si="57"/>
        <v>0</v>
      </c>
      <c r="H154" s="18">
        <f t="shared" si="57"/>
        <v>0</v>
      </c>
      <c r="I154" s="18">
        <f t="shared" si="57"/>
        <v>0</v>
      </c>
      <c r="J154" s="18">
        <f t="shared" si="57"/>
        <v>0</v>
      </c>
      <c r="K154" s="18">
        <f t="shared" si="57"/>
        <v>0</v>
      </c>
      <c r="L154" s="18">
        <f t="shared" si="57"/>
        <v>0</v>
      </c>
      <c r="M154" s="18">
        <f t="shared" si="57"/>
        <v>0</v>
      </c>
      <c r="N154" s="18">
        <f t="shared" si="57"/>
        <v>0</v>
      </c>
      <c r="O154" s="18">
        <f t="shared" si="57"/>
        <v>0</v>
      </c>
      <c r="P154" s="18">
        <f t="shared" si="57"/>
        <v>0</v>
      </c>
      <c r="Q154" s="18">
        <f t="shared" si="58"/>
        <v>0</v>
      </c>
      <c r="R154" s="16"/>
      <c r="S154" s="16"/>
      <c r="T154" s="18">
        <f>SUM($E154:E154)</f>
        <v>0</v>
      </c>
      <c r="U154" s="18">
        <f>SUM($E154:F154)</f>
        <v>0</v>
      </c>
      <c r="V154" s="18">
        <f>SUM($E154:G154)</f>
        <v>0</v>
      </c>
      <c r="W154" s="18">
        <f>SUM($E154:H154)</f>
        <v>0</v>
      </c>
      <c r="X154" s="18">
        <f>SUM($E154:I154)</f>
        <v>0</v>
      </c>
      <c r="Y154" s="18">
        <f>SUM($E154:J154)</f>
        <v>0</v>
      </c>
      <c r="Z154" s="18">
        <f>SUM($E154:K154)</f>
        <v>0</v>
      </c>
      <c r="AA154" s="18">
        <f>SUM($E154:L154)</f>
        <v>0</v>
      </c>
      <c r="AB154" s="18">
        <f>SUM($E154:M154)</f>
        <v>0</v>
      </c>
      <c r="AC154" s="18">
        <f>SUM($E154:N154)</f>
        <v>0</v>
      </c>
      <c r="AD154" s="18">
        <f>SUM($E154:O154)</f>
        <v>0</v>
      </c>
      <c r="AE154" s="18">
        <f>SUM($E154:P154)</f>
        <v>0</v>
      </c>
      <c r="AG154" s="43">
        <f t="shared" si="54"/>
        <v>0</v>
      </c>
    </row>
    <row r="155" spans="1:33" ht="15.2" customHeight="1">
      <c r="A155" s="25">
        <v>2020</v>
      </c>
      <c r="B155" s="32"/>
      <c r="C155" s="30" t="s">
        <v>7</v>
      </c>
      <c r="D155" s="17"/>
      <c r="E155" s="18">
        <f t="shared" si="57"/>
        <v>0</v>
      </c>
      <c r="F155" s="18">
        <f t="shared" si="57"/>
        <v>0</v>
      </c>
      <c r="G155" s="18">
        <f t="shared" si="57"/>
        <v>0</v>
      </c>
      <c r="H155" s="18">
        <f t="shared" si="57"/>
        <v>0</v>
      </c>
      <c r="I155" s="18">
        <f t="shared" si="57"/>
        <v>0</v>
      </c>
      <c r="J155" s="18">
        <f t="shared" si="57"/>
        <v>0</v>
      </c>
      <c r="K155" s="18">
        <f t="shared" si="57"/>
        <v>0</v>
      </c>
      <c r="L155" s="18">
        <f t="shared" si="57"/>
        <v>0</v>
      </c>
      <c r="M155" s="18">
        <f t="shared" si="57"/>
        <v>0</v>
      </c>
      <c r="N155" s="18">
        <f t="shared" si="57"/>
        <v>0</v>
      </c>
      <c r="O155" s="18">
        <f t="shared" si="57"/>
        <v>0</v>
      </c>
      <c r="P155" s="18">
        <f t="shared" si="57"/>
        <v>0</v>
      </c>
      <c r="Q155" s="18">
        <f t="shared" ref="Q155" si="60">SUM(E155:P155)</f>
        <v>0</v>
      </c>
      <c r="R155" s="16"/>
      <c r="S155" s="16"/>
      <c r="T155" s="18">
        <f>SUM($E155:E155)</f>
        <v>0</v>
      </c>
      <c r="U155" s="18">
        <f>SUM($E155:F155)</f>
        <v>0</v>
      </c>
      <c r="V155" s="18">
        <f>SUM($E155:G155)</f>
        <v>0</v>
      </c>
      <c r="W155" s="18">
        <f>SUM($E155:H155)</f>
        <v>0</v>
      </c>
      <c r="X155" s="18">
        <f>SUM($E155:I155)</f>
        <v>0</v>
      </c>
      <c r="Y155" s="18">
        <f>SUM($E155:J155)</f>
        <v>0</v>
      </c>
      <c r="Z155" s="18">
        <f>SUM($E155:K155)</f>
        <v>0</v>
      </c>
      <c r="AA155" s="18">
        <f>SUM($E155:L155)</f>
        <v>0</v>
      </c>
      <c r="AB155" s="18">
        <f>SUM($E155:M155)</f>
        <v>0</v>
      </c>
      <c r="AC155" s="18">
        <f>SUM($E155:N155)</f>
        <v>0</v>
      </c>
      <c r="AD155" s="18">
        <f>SUM($E155:O155)</f>
        <v>0</v>
      </c>
      <c r="AE155" s="18">
        <f>SUM($E155:P155)</f>
        <v>0</v>
      </c>
      <c r="AG155" s="43">
        <f t="shared" si="54"/>
        <v>0</v>
      </c>
    </row>
    <row r="156" spans="1:33" ht="15.2" customHeight="1">
      <c r="A156" s="25">
        <v>2021</v>
      </c>
      <c r="B156" s="32"/>
      <c r="C156" s="30" t="s">
        <v>7</v>
      </c>
      <c r="D156" s="17"/>
      <c r="E156" s="18">
        <f t="shared" si="57"/>
        <v>0</v>
      </c>
      <c r="F156" s="18">
        <f t="shared" si="57"/>
        <v>0</v>
      </c>
      <c r="G156" s="18">
        <f t="shared" si="57"/>
        <v>0</v>
      </c>
      <c r="H156" s="18">
        <f t="shared" si="57"/>
        <v>0</v>
      </c>
      <c r="I156" s="18">
        <f t="shared" si="57"/>
        <v>0</v>
      </c>
      <c r="J156" s="18">
        <f t="shared" si="57"/>
        <v>0</v>
      </c>
      <c r="K156" s="18">
        <f t="shared" si="57"/>
        <v>0</v>
      </c>
      <c r="L156" s="18">
        <f t="shared" si="57"/>
        <v>0</v>
      </c>
      <c r="M156" s="18">
        <f t="shared" si="57"/>
        <v>0</v>
      </c>
      <c r="N156" s="18">
        <f t="shared" si="57"/>
        <v>0</v>
      </c>
      <c r="O156" s="18">
        <f t="shared" si="57"/>
        <v>0</v>
      </c>
      <c r="P156" s="18">
        <f t="shared" si="57"/>
        <v>0</v>
      </c>
      <c r="Q156" s="18">
        <f t="shared" ref="Q156:Q157" si="61">SUM(E156:P156)</f>
        <v>0</v>
      </c>
      <c r="R156" s="16"/>
      <c r="S156" s="16"/>
      <c r="T156" s="18">
        <f>SUM($E156:E156)</f>
        <v>0</v>
      </c>
      <c r="U156" s="18">
        <f>SUM($E156:F156)</f>
        <v>0</v>
      </c>
      <c r="V156" s="18">
        <f>SUM($E156:G156)</f>
        <v>0</v>
      </c>
      <c r="W156" s="18">
        <f>SUM($E156:H156)</f>
        <v>0</v>
      </c>
      <c r="X156" s="18">
        <f>SUM($E156:I156)</f>
        <v>0</v>
      </c>
      <c r="Y156" s="18">
        <f>SUM($E156:J156)</f>
        <v>0</v>
      </c>
      <c r="Z156" s="18">
        <f>SUM($E156:K156)</f>
        <v>0</v>
      </c>
      <c r="AA156" s="18">
        <f>SUM($E156:L156)</f>
        <v>0</v>
      </c>
      <c r="AB156" s="18">
        <f>SUM($E156:M156)</f>
        <v>0</v>
      </c>
      <c r="AC156" s="18">
        <f>SUM($E156:N156)</f>
        <v>0</v>
      </c>
      <c r="AD156" s="18">
        <f>SUM($E156:O156)</f>
        <v>0</v>
      </c>
      <c r="AE156" s="18">
        <f>SUM($E156:P156)</f>
        <v>0</v>
      </c>
      <c r="AG156" s="43">
        <f t="shared" si="54"/>
        <v>0</v>
      </c>
    </row>
    <row r="157" spans="1:33" ht="15.2" customHeight="1">
      <c r="A157" s="25">
        <v>2022</v>
      </c>
      <c r="B157" s="32"/>
      <c r="C157" s="30" t="s">
        <v>7</v>
      </c>
      <c r="D157" s="17"/>
      <c r="E157" s="18">
        <f t="shared" si="57"/>
        <v>0</v>
      </c>
      <c r="F157" s="18">
        <f t="shared" si="57"/>
        <v>0</v>
      </c>
      <c r="G157" s="18">
        <f t="shared" si="57"/>
        <v>0</v>
      </c>
      <c r="H157" s="18">
        <f t="shared" si="57"/>
        <v>0</v>
      </c>
      <c r="I157" s="18">
        <f t="shared" si="57"/>
        <v>0</v>
      </c>
      <c r="J157" s="18">
        <f t="shared" si="57"/>
        <v>0</v>
      </c>
      <c r="K157" s="18">
        <f t="shared" si="57"/>
        <v>0</v>
      </c>
      <c r="L157" s="18">
        <f t="shared" si="57"/>
        <v>0</v>
      </c>
      <c r="M157" s="18">
        <f t="shared" si="57"/>
        <v>0</v>
      </c>
      <c r="N157" s="18">
        <f t="shared" si="57"/>
        <v>0</v>
      </c>
      <c r="O157" s="18">
        <f t="shared" si="57"/>
        <v>0</v>
      </c>
      <c r="P157" s="18">
        <f t="shared" si="57"/>
        <v>0</v>
      </c>
      <c r="Q157" s="18">
        <f t="shared" si="61"/>
        <v>0</v>
      </c>
      <c r="R157" s="16"/>
      <c r="S157" s="16"/>
      <c r="T157" s="18">
        <f>SUM($E157:E157)</f>
        <v>0</v>
      </c>
      <c r="U157" s="18">
        <f>SUM($E157:F157)</f>
        <v>0</v>
      </c>
      <c r="V157" s="18">
        <f>SUM($E157:G157)</f>
        <v>0</v>
      </c>
      <c r="W157" s="18">
        <f>SUM($E157:H157)</f>
        <v>0</v>
      </c>
      <c r="X157" s="18">
        <f>SUM($E157:I157)</f>
        <v>0</v>
      </c>
      <c r="Y157" s="18">
        <f>SUM($E157:J157)</f>
        <v>0</v>
      </c>
      <c r="Z157" s="18">
        <f>SUM($E157:K157)</f>
        <v>0</v>
      </c>
      <c r="AA157" s="18">
        <f>SUM($E157:L157)</f>
        <v>0</v>
      </c>
      <c r="AB157" s="18">
        <f>SUM($E157:M157)</f>
        <v>0</v>
      </c>
      <c r="AC157" s="18">
        <f>SUM($E157:N157)</f>
        <v>0</v>
      </c>
      <c r="AD157" s="18">
        <f>SUM($E157:O157)</f>
        <v>0</v>
      </c>
      <c r="AE157" s="18">
        <f>SUM($E157:P157)</f>
        <v>0</v>
      </c>
      <c r="AG157" s="43">
        <f t="shared" si="54"/>
        <v>0</v>
      </c>
    </row>
    <row r="158" spans="1:33" ht="15.2" customHeight="1">
      <c r="A158" s="25">
        <v>2023</v>
      </c>
      <c r="B158" s="32"/>
      <c r="C158" s="30" t="s">
        <v>7</v>
      </c>
      <c r="D158" s="17"/>
      <c r="E158" s="18">
        <f t="shared" si="57"/>
        <v>0</v>
      </c>
      <c r="F158" s="18">
        <f t="shared" si="57"/>
        <v>0</v>
      </c>
      <c r="G158" s="18">
        <f t="shared" si="57"/>
        <v>0</v>
      </c>
      <c r="H158" s="18">
        <f t="shared" si="57"/>
        <v>0</v>
      </c>
      <c r="I158" s="18">
        <f t="shared" si="57"/>
        <v>0</v>
      </c>
      <c r="J158" s="18">
        <f t="shared" si="57"/>
        <v>0</v>
      </c>
      <c r="K158" s="18">
        <f t="shared" si="57"/>
        <v>0</v>
      </c>
      <c r="L158" s="18">
        <f t="shared" si="57"/>
        <v>0</v>
      </c>
      <c r="M158" s="18">
        <f t="shared" si="57"/>
        <v>0</v>
      </c>
      <c r="N158" s="18">
        <f t="shared" si="57"/>
        <v>0</v>
      </c>
      <c r="O158" s="18">
        <f t="shared" si="57"/>
        <v>0</v>
      </c>
      <c r="P158" s="18">
        <f t="shared" si="57"/>
        <v>0</v>
      </c>
      <c r="Q158" s="18">
        <f t="shared" ref="Q158:Q159" si="62">SUM(E158:P158)</f>
        <v>0</v>
      </c>
      <c r="R158" s="16"/>
      <c r="S158" s="16"/>
      <c r="T158" s="18">
        <f>SUM($E158:E158)</f>
        <v>0</v>
      </c>
      <c r="U158" s="18">
        <f>SUM($E158:F158)</f>
        <v>0</v>
      </c>
      <c r="V158" s="18">
        <f>SUM($E158:G158)</f>
        <v>0</v>
      </c>
      <c r="W158" s="18">
        <f>SUM($E158:H158)</f>
        <v>0</v>
      </c>
      <c r="X158" s="18">
        <f>SUM($E158:I158)</f>
        <v>0</v>
      </c>
      <c r="Y158" s="18">
        <f>SUM($E158:J158)</f>
        <v>0</v>
      </c>
      <c r="Z158" s="18">
        <f>SUM($E158:K158)</f>
        <v>0</v>
      </c>
      <c r="AA158" s="18">
        <f>SUM($E158:L158)</f>
        <v>0</v>
      </c>
      <c r="AB158" s="18">
        <f>SUM($E158:M158)</f>
        <v>0</v>
      </c>
      <c r="AC158" s="18">
        <f>SUM($E158:N158)</f>
        <v>0</v>
      </c>
      <c r="AD158" s="18">
        <f>SUM($E158:O158)</f>
        <v>0</v>
      </c>
      <c r="AE158" s="18">
        <f>SUM($E158:P158)</f>
        <v>0</v>
      </c>
      <c r="AG158" s="43">
        <f t="shared" si="54"/>
        <v>0</v>
      </c>
    </row>
    <row r="159" spans="1:33" ht="15.2" customHeight="1">
      <c r="A159" s="25">
        <v>2024</v>
      </c>
      <c r="B159" s="32"/>
      <c r="C159" s="30" t="s">
        <v>7</v>
      </c>
      <c r="D159" s="17"/>
      <c r="E159" s="18">
        <f t="shared" si="57"/>
        <v>0</v>
      </c>
      <c r="F159" s="18">
        <f t="shared" si="57"/>
        <v>0</v>
      </c>
      <c r="G159" s="18">
        <f t="shared" si="57"/>
        <v>0</v>
      </c>
      <c r="H159" s="18">
        <f t="shared" si="57"/>
        <v>0</v>
      </c>
      <c r="I159" s="18">
        <f t="shared" si="57"/>
        <v>0</v>
      </c>
      <c r="J159" s="18">
        <f t="shared" si="57"/>
        <v>0</v>
      </c>
      <c r="K159" s="18">
        <f t="shared" si="57"/>
        <v>0</v>
      </c>
      <c r="L159" s="18">
        <f t="shared" si="57"/>
        <v>0</v>
      </c>
      <c r="M159" s="18">
        <f t="shared" si="57"/>
        <v>0</v>
      </c>
      <c r="N159" s="18">
        <f t="shared" si="57"/>
        <v>0</v>
      </c>
      <c r="O159" s="18">
        <f t="shared" si="57"/>
        <v>0</v>
      </c>
      <c r="P159" s="18">
        <f t="shared" si="57"/>
        <v>0</v>
      </c>
      <c r="Q159" s="18">
        <f t="shared" si="62"/>
        <v>0</v>
      </c>
      <c r="R159" s="16"/>
      <c r="S159" s="16"/>
      <c r="T159" s="18">
        <f>SUM($E159:E159)</f>
        <v>0</v>
      </c>
      <c r="U159" s="18">
        <f>SUM($E159:F159)</f>
        <v>0</v>
      </c>
      <c r="V159" s="18">
        <f>SUM($E159:G159)</f>
        <v>0</v>
      </c>
      <c r="W159" s="18">
        <f>SUM($E159:H159)</f>
        <v>0</v>
      </c>
      <c r="X159" s="18">
        <f>SUM($E159:I159)</f>
        <v>0</v>
      </c>
      <c r="Y159" s="18">
        <f>SUM($E159:J159)</f>
        <v>0</v>
      </c>
      <c r="Z159" s="18">
        <f>SUM($E159:K159)</f>
        <v>0</v>
      </c>
      <c r="AA159" s="18">
        <f>SUM($E159:L159)</f>
        <v>0</v>
      </c>
      <c r="AB159" s="18">
        <f>SUM($E159:M159)</f>
        <v>0</v>
      </c>
      <c r="AC159" s="18">
        <f>SUM($E159:N159)</f>
        <v>0</v>
      </c>
      <c r="AD159" s="18">
        <f>SUM($E159:O159)</f>
        <v>0</v>
      </c>
      <c r="AE159" s="18">
        <f>SUM($E159:P159)</f>
        <v>0</v>
      </c>
      <c r="AG159" s="43">
        <f t="shared" si="54"/>
        <v>0</v>
      </c>
    </row>
    <row r="160" spans="1:33" ht="15.2" customHeight="1">
      <c r="A160" s="25">
        <v>2025</v>
      </c>
      <c r="B160" s="32"/>
      <c r="C160" s="30" t="s">
        <v>7</v>
      </c>
      <c r="D160" s="17"/>
      <c r="E160" s="18">
        <f t="shared" si="57"/>
        <v>0</v>
      </c>
      <c r="F160" s="18">
        <f t="shared" si="57"/>
        <v>0</v>
      </c>
      <c r="G160" s="18">
        <f t="shared" si="57"/>
        <v>0</v>
      </c>
      <c r="H160" s="18">
        <f t="shared" si="57"/>
        <v>0</v>
      </c>
      <c r="I160" s="18">
        <f t="shared" si="57"/>
        <v>0</v>
      </c>
      <c r="J160" s="18">
        <f t="shared" si="57"/>
        <v>0</v>
      </c>
      <c r="K160" s="18">
        <f t="shared" si="57"/>
        <v>0</v>
      </c>
      <c r="L160" s="18">
        <f t="shared" si="57"/>
        <v>0</v>
      </c>
      <c r="M160" s="18">
        <f t="shared" si="57"/>
        <v>0</v>
      </c>
      <c r="N160" s="18">
        <f t="shared" si="57"/>
        <v>0</v>
      </c>
      <c r="O160" s="18">
        <f t="shared" si="57"/>
        <v>0</v>
      </c>
      <c r="P160" s="18">
        <f t="shared" si="57"/>
        <v>0</v>
      </c>
      <c r="Q160" s="18">
        <f t="shared" ref="Q160" si="63">SUM(E160:P160)</f>
        <v>0</v>
      </c>
      <c r="R160" s="16"/>
      <c r="S160" s="16"/>
      <c r="T160" s="18">
        <f>SUM($E160:E160)</f>
        <v>0</v>
      </c>
      <c r="U160" s="18">
        <f>SUM($E160:F160)</f>
        <v>0</v>
      </c>
      <c r="V160" s="18">
        <f>SUM($E160:G160)</f>
        <v>0</v>
      </c>
      <c r="W160" s="18">
        <f>SUM($E160:H160)</f>
        <v>0</v>
      </c>
      <c r="X160" s="18">
        <f>SUM($E160:I160)</f>
        <v>0</v>
      </c>
      <c r="Y160" s="18">
        <f>SUM($E160:J160)</f>
        <v>0</v>
      </c>
      <c r="Z160" s="18">
        <f>SUM($E160:K160)</f>
        <v>0</v>
      </c>
      <c r="AA160" s="18">
        <f>SUM($E160:L160)</f>
        <v>0</v>
      </c>
      <c r="AB160" s="18">
        <f>SUM($E160:M160)</f>
        <v>0</v>
      </c>
      <c r="AC160" s="18">
        <f>SUM($E160:N160)</f>
        <v>0</v>
      </c>
      <c r="AD160" s="18">
        <f>SUM($E160:O160)</f>
        <v>0</v>
      </c>
      <c r="AE160" s="18">
        <f>SUM($E160:P160)</f>
        <v>0</v>
      </c>
      <c r="AG160" s="43">
        <f t="shared" si="54"/>
        <v>0</v>
      </c>
    </row>
    <row r="161" spans="1:33" ht="15.2" customHeight="1">
      <c r="A161" s="25">
        <v>2026</v>
      </c>
      <c r="B161" s="32"/>
      <c r="C161" s="30" t="s">
        <v>7</v>
      </c>
      <c r="D161" s="17"/>
      <c r="E161" s="18">
        <f t="shared" si="57"/>
        <v>0</v>
      </c>
      <c r="F161" s="18">
        <f t="shared" si="57"/>
        <v>0</v>
      </c>
      <c r="G161" s="18">
        <f t="shared" si="57"/>
        <v>0</v>
      </c>
      <c r="H161" s="18">
        <f t="shared" si="57"/>
        <v>0</v>
      </c>
      <c r="I161" s="18">
        <f t="shared" si="57"/>
        <v>0</v>
      </c>
      <c r="J161" s="18">
        <f t="shared" si="57"/>
        <v>0</v>
      </c>
      <c r="K161" s="18">
        <f t="shared" si="57"/>
        <v>0</v>
      </c>
      <c r="L161" s="18">
        <f t="shared" si="57"/>
        <v>0</v>
      </c>
      <c r="M161" s="18">
        <f t="shared" si="57"/>
        <v>0</v>
      </c>
      <c r="N161" s="18">
        <f t="shared" si="57"/>
        <v>0</v>
      </c>
      <c r="O161" s="18">
        <f t="shared" si="57"/>
        <v>0</v>
      </c>
      <c r="P161" s="18">
        <f t="shared" si="57"/>
        <v>0</v>
      </c>
      <c r="Q161" s="18">
        <f t="shared" ref="Q161" si="64">SUM(E161:P161)</f>
        <v>0</v>
      </c>
      <c r="R161" s="16"/>
      <c r="S161" s="16"/>
      <c r="T161" s="18">
        <f>SUM($E161:E161)</f>
        <v>0</v>
      </c>
      <c r="U161" s="18">
        <f>SUM($E161:F161)</f>
        <v>0</v>
      </c>
      <c r="V161" s="18">
        <f>SUM($E161:G161)</f>
        <v>0</v>
      </c>
      <c r="W161" s="18">
        <f>SUM($E161:H161)</f>
        <v>0</v>
      </c>
      <c r="X161" s="18">
        <f>SUM($E161:I161)</f>
        <v>0</v>
      </c>
      <c r="Y161" s="18">
        <f>SUM($E161:J161)</f>
        <v>0</v>
      </c>
      <c r="Z161" s="18">
        <f>SUM($E161:K161)</f>
        <v>0</v>
      </c>
      <c r="AA161" s="18">
        <f>SUM($E161:L161)</f>
        <v>0</v>
      </c>
      <c r="AB161" s="18">
        <f>SUM($E161:M161)</f>
        <v>0</v>
      </c>
      <c r="AC161" s="18">
        <f>SUM($E161:N161)</f>
        <v>0</v>
      </c>
      <c r="AD161" s="18">
        <f>SUM($E161:O161)</f>
        <v>0</v>
      </c>
      <c r="AE161" s="18">
        <f>SUM($E161:P161)</f>
        <v>0</v>
      </c>
      <c r="AG161" s="43">
        <f t="shared" si="54"/>
        <v>0</v>
      </c>
    </row>
    <row r="162" spans="1:33" ht="15.2" customHeight="1">
      <c r="R162" s="16"/>
      <c r="S162" s="16"/>
      <c r="AG162" s="43">
        <f t="shared" si="54"/>
        <v>0</v>
      </c>
    </row>
    <row r="163" spans="1:33" ht="15.2" customHeight="1">
      <c r="R163" s="19"/>
      <c r="S163" s="19"/>
      <c r="AG163" s="43">
        <f t="shared" si="54"/>
        <v>0</v>
      </c>
    </row>
    <row r="164" spans="1:33" ht="15.2" customHeight="1">
      <c r="A164" s="25">
        <v>2006</v>
      </c>
      <c r="B164" s="32"/>
      <c r="C164" s="30" t="s">
        <v>8</v>
      </c>
      <c r="E164" s="18">
        <f t="shared" ref="E164:P173" si="65">SUMIFS(E$11:E$115,$A$11:$A$115,$A164,$C$11:$C$115,$C164)</f>
        <v>0</v>
      </c>
      <c r="F164" s="18">
        <f t="shared" si="65"/>
        <v>0</v>
      </c>
      <c r="G164" s="18">
        <f t="shared" si="65"/>
        <v>0</v>
      </c>
      <c r="H164" s="18">
        <f t="shared" si="65"/>
        <v>0</v>
      </c>
      <c r="I164" s="18">
        <f t="shared" si="65"/>
        <v>0</v>
      </c>
      <c r="J164" s="18">
        <f t="shared" si="65"/>
        <v>0</v>
      </c>
      <c r="K164" s="18">
        <f t="shared" si="65"/>
        <v>0</v>
      </c>
      <c r="L164" s="18">
        <f t="shared" si="65"/>
        <v>0</v>
      </c>
      <c r="M164" s="18">
        <f t="shared" si="65"/>
        <v>0</v>
      </c>
      <c r="N164" s="18">
        <f t="shared" si="65"/>
        <v>0</v>
      </c>
      <c r="O164" s="18">
        <f t="shared" si="65"/>
        <v>0</v>
      </c>
      <c r="P164" s="18">
        <f t="shared" si="65"/>
        <v>0</v>
      </c>
      <c r="Q164" s="18">
        <f t="shared" ref="Q164:Q173" si="66">SUM(E164:P164)</f>
        <v>0</v>
      </c>
      <c r="R164" s="19"/>
      <c r="S164" s="19"/>
      <c r="T164" s="18">
        <f>SUM($E164:E164)</f>
        <v>0</v>
      </c>
      <c r="U164" s="18">
        <f>SUM($E164:F164)</f>
        <v>0</v>
      </c>
      <c r="V164" s="18">
        <f>SUM($E164:G164)</f>
        <v>0</v>
      </c>
      <c r="W164" s="18">
        <f>SUM($E164:H164)</f>
        <v>0</v>
      </c>
      <c r="X164" s="18">
        <f>SUM($E164:I164)</f>
        <v>0</v>
      </c>
      <c r="Y164" s="18">
        <f>SUM($E164:J164)</f>
        <v>0</v>
      </c>
      <c r="Z164" s="18">
        <f>SUM($E164:K164)</f>
        <v>0</v>
      </c>
      <c r="AA164" s="18">
        <f>SUM($E164:L164)</f>
        <v>0</v>
      </c>
      <c r="AB164" s="18">
        <f>SUM($E164:M164)</f>
        <v>0</v>
      </c>
      <c r="AC164" s="18">
        <f>SUM($E164:N164)</f>
        <v>0</v>
      </c>
      <c r="AD164" s="18">
        <f>SUM($E164:O164)</f>
        <v>0</v>
      </c>
      <c r="AE164" s="18">
        <f>SUM($E164:P164)</f>
        <v>0</v>
      </c>
      <c r="AG164" s="43">
        <f t="shared" si="54"/>
        <v>0</v>
      </c>
    </row>
    <row r="165" spans="1:33" ht="15.2" customHeight="1">
      <c r="A165" s="25">
        <v>2007</v>
      </c>
      <c r="B165" s="32"/>
      <c r="C165" s="30" t="s">
        <v>8</v>
      </c>
      <c r="E165" s="18">
        <f t="shared" si="65"/>
        <v>0</v>
      </c>
      <c r="F165" s="18">
        <f t="shared" si="65"/>
        <v>0</v>
      </c>
      <c r="G165" s="18">
        <f t="shared" si="65"/>
        <v>0</v>
      </c>
      <c r="H165" s="18">
        <f t="shared" si="65"/>
        <v>0</v>
      </c>
      <c r="I165" s="18">
        <f t="shared" si="65"/>
        <v>0</v>
      </c>
      <c r="J165" s="18">
        <f t="shared" si="65"/>
        <v>0</v>
      </c>
      <c r="K165" s="18">
        <f t="shared" si="65"/>
        <v>0</v>
      </c>
      <c r="L165" s="18">
        <f t="shared" si="65"/>
        <v>0</v>
      </c>
      <c r="M165" s="18">
        <f t="shared" si="65"/>
        <v>0</v>
      </c>
      <c r="N165" s="18">
        <f t="shared" si="65"/>
        <v>0</v>
      </c>
      <c r="O165" s="18">
        <f t="shared" si="65"/>
        <v>0</v>
      </c>
      <c r="P165" s="18">
        <f t="shared" si="65"/>
        <v>0</v>
      </c>
      <c r="Q165" s="18">
        <f t="shared" si="66"/>
        <v>0</v>
      </c>
      <c r="R165" s="19"/>
      <c r="S165" s="19"/>
      <c r="T165" s="18">
        <f>SUM($E165:E165)</f>
        <v>0</v>
      </c>
      <c r="U165" s="18">
        <f>SUM($E165:F165)</f>
        <v>0</v>
      </c>
      <c r="V165" s="18">
        <f>SUM($E165:G165)</f>
        <v>0</v>
      </c>
      <c r="W165" s="18">
        <f>SUM($E165:H165)</f>
        <v>0</v>
      </c>
      <c r="X165" s="18">
        <f>SUM($E165:I165)</f>
        <v>0</v>
      </c>
      <c r="Y165" s="18">
        <f>SUM($E165:J165)</f>
        <v>0</v>
      </c>
      <c r="Z165" s="18">
        <f>SUM($E165:K165)</f>
        <v>0</v>
      </c>
      <c r="AA165" s="18">
        <f>SUM($E165:L165)</f>
        <v>0</v>
      </c>
      <c r="AB165" s="18">
        <f>SUM($E165:M165)</f>
        <v>0</v>
      </c>
      <c r="AC165" s="18">
        <f>SUM($E165:N165)</f>
        <v>0</v>
      </c>
      <c r="AD165" s="18">
        <f>SUM($E165:O165)</f>
        <v>0</v>
      </c>
      <c r="AE165" s="18">
        <f>SUM($E165:P165)</f>
        <v>0</v>
      </c>
      <c r="AG165" s="43">
        <f t="shared" si="54"/>
        <v>0</v>
      </c>
    </row>
    <row r="166" spans="1:33" ht="15.2" customHeight="1">
      <c r="A166" s="25">
        <v>2008</v>
      </c>
      <c r="B166" s="32"/>
      <c r="C166" s="30" t="s">
        <v>8</v>
      </c>
      <c r="E166" s="18">
        <f t="shared" si="65"/>
        <v>0</v>
      </c>
      <c r="F166" s="18">
        <f t="shared" si="65"/>
        <v>0</v>
      </c>
      <c r="G166" s="18">
        <f t="shared" si="65"/>
        <v>0</v>
      </c>
      <c r="H166" s="18">
        <f t="shared" si="65"/>
        <v>0</v>
      </c>
      <c r="I166" s="18">
        <f t="shared" si="65"/>
        <v>0</v>
      </c>
      <c r="J166" s="18">
        <f t="shared" si="65"/>
        <v>0</v>
      </c>
      <c r="K166" s="18">
        <f t="shared" si="65"/>
        <v>0</v>
      </c>
      <c r="L166" s="18">
        <f t="shared" si="65"/>
        <v>0</v>
      </c>
      <c r="M166" s="18">
        <f t="shared" si="65"/>
        <v>0</v>
      </c>
      <c r="N166" s="18">
        <f t="shared" si="65"/>
        <v>0</v>
      </c>
      <c r="O166" s="18">
        <f t="shared" si="65"/>
        <v>0</v>
      </c>
      <c r="P166" s="18">
        <f t="shared" si="65"/>
        <v>0</v>
      </c>
      <c r="Q166" s="18">
        <f t="shared" si="66"/>
        <v>0</v>
      </c>
      <c r="R166" s="19"/>
      <c r="S166" s="19"/>
      <c r="T166" s="18">
        <f>SUM($E166:E166)</f>
        <v>0</v>
      </c>
      <c r="U166" s="18">
        <f>SUM($E166:F166)</f>
        <v>0</v>
      </c>
      <c r="V166" s="18">
        <f>SUM($E166:G166)</f>
        <v>0</v>
      </c>
      <c r="W166" s="18">
        <f>SUM($E166:H166)</f>
        <v>0</v>
      </c>
      <c r="X166" s="18">
        <f>SUM($E166:I166)</f>
        <v>0</v>
      </c>
      <c r="Y166" s="18">
        <f>SUM($E166:J166)</f>
        <v>0</v>
      </c>
      <c r="Z166" s="18">
        <f>SUM($E166:K166)</f>
        <v>0</v>
      </c>
      <c r="AA166" s="18">
        <f>SUM($E166:L166)</f>
        <v>0</v>
      </c>
      <c r="AB166" s="18">
        <f>SUM($E166:M166)</f>
        <v>0</v>
      </c>
      <c r="AC166" s="18">
        <f>SUM($E166:N166)</f>
        <v>0</v>
      </c>
      <c r="AD166" s="18">
        <f>SUM($E166:O166)</f>
        <v>0</v>
      </c>
      <c r="AE166" s="18">
        <f>SUM($E166:P166)</f>
        <v>0</v>
      </c>
      <c r="AG166" s="43">
        <f t="shared" si="54"/>
        <v>0</v>
      </c>
    </row>
    <row r="167" spans="1:33" ht="15.2" customHeight="1">
      <c r="A167" s="25">
        <v>2009</v>
      </c>
      <c r="B167" s="32"/>
      <c r="C167" s="30" t="s">
        <v>8</v>
      </c>
      <c r="E167" s="18">
        <f t="shared" si="65"/>
        <v>0</v>
      </c>
      <c r="F167" s="18">
        <f t="shared" si="65"/>
        <v>0</v>
      </c>
      <c r="G167" s="18">
        <f t="shared" si="65"/>
        <v>0</v>
      </c>
      <c r="H167" s="18">
        <f t="shared" si="65"/>
        <v>0</v>
      </c>
      <c r="I167" s="18">
        <f t="shared" si="65"/>
        <v>0</v>
      </c>
      <c r="J167" s="18">
        <f t="shared" si="65"/>
        <v>0</v>
      </c>
      <c r="K167" s="18">
        <f t="shared" si="65"/>
        <v>0</v>
      </c>
      <c r="L167" s="18">
        <f t="shared" si="65"/>
        <v>0</v>
      </c>
      <c r="M167" s="18">
        <f t="shared" si="65"/>
        <v>0</v>
      </c>
      <c r="N167" s="18">
        <f t="shared" si="65"/>
        <v>0</v>
      </c>
      <c r="O167" s="18">
        <f t="shared" si="65"/>
        <v>0</v>
      </c>
      <c r="P167" s="18">
        <f t="shared" si="65"/>
        <v>0</v>
      </c>
      <c r="Q167" s="18">
        <f t="shared" si="66"/>
        <v>0</v>
      </c>
      <c r="R167" s="19"/>
      <c r="S167" s="19"/>
      <c r="T167" s="18">
        <f>SUM($E167:E167)</f>
        <v>0</v>
      </c>
      <c r="U167" s="18">
        <f>SUM($E167:F167)</f>
        <v>0</v>
      </c>
      <c r="V167" s="18">
        <f>SUM($E167:G167)</f>
        <v>0</v>
      </c>
      <c r="W167" s="18">
        <f>SUM($E167:H167)</f>
        <v>0</v>
      </c>
      <c r="X167" s="18">
        <f>SUM($E167:I167)</f>
        <v>0</v>
      </c>
      <c r="Y167" s="18">
        <f>SUM($E167:J167)</f>
        <v>0</v>
      </c>
      <c r="Z167" s="18">
        <f>SUM($E167:K167)</f>
        <v>0</v>
      </c>
      <c r="AA167" s="18">
        <f>SUM($E167:L167)</f>
        <v>0</v>
      </c>
      <c r="AB167" s="18">
        <f>SUM($E167:M167)</f>
        <v>0</v>
      </c>
      <c r="AC167" s="18">
        <f>SUM($E167:N167)</f>
        <v>0</v>
      </c>
      <c r="AD167" s="18">
        <f>SUM($E167:O167)</f>
        <v>0</v>
      </c>
      <c r="AE167" s="18">
        <f>SUM($E167:P167)</f>
        <v>0</v>
      </c>
      <c r="AG167" s="43">
        <f t="shared" si="54"/>
        <v>0</v>
      </c>
    </row>
    <row r="168" spans="1:33" ht="15.2" customHeight="1">
      <c r="A168" s="25">
        <v>2010</v>
      </c>
      <c r="B168" s="32"/>
      <c r="C168" s="30" t="s">
        <v>8</v>
      </c>
      <c r="E168" s="18">
        <f t="shared" si="65"/>
        <v>0</v>
      </c>
      <c r="F168" s="18">
        <f t="shared" si="65"/>
        <v>0</v>
      </c>
      <c r="G168" s="18">
        <f t="shared" si="65"/>
        <v>0</v>
      </c>
      <c r="H168" s="18">
        <f t="shared" si="65"/>
        <v>0</v>
      </c>
      <c r="I168" s="18">
        <f t="shared" si="65"/>
        <v>0</v>
      </c>
      <c r="J168" s="18">
        <f t="shared" si="65"/>
        <v>0</v>
      </c>
      <c r="K168" s="18">
        <f t="shared" si="65"/>
        <v>0</v>
      </c>
      <c r="L168" s="18">
        <f t="shared" si="65"/>
        <v>0</v>
      </c>
      <c r="M168" s="18">
        <f t="shared" si="65"/>
        <v>0</v>
      </c>
      <c r="N168" s="18">
        <f t="shared" si="65"/>
        <v>0</v>
      </c>
      <c r="O168" s="18">
        <f t="shared" si="65"/>
        <v>0</v>
      </c>
      <c r="P168" s="18">
        <f t="shared" si="65"/>
        <v>0</v>
      </c>
      <c r="Q168" s="18">
        <f t="shared" si="66"/>
        <v>0</v>
      </c>
      <c r="R168" s="19"/>
      <c r="S168" s="19"/>
      <c r="T168" s="18">
        <f>SUM($E168:E168)</f>
        <v>0</v>
      </c>
      <c r="U168" s="18">
        <f>SUM($E168:F168)</f>
        <v>0</v>
      </c>
      <c r="V168" s="18">
        <f>SUM($E168:G168)</f>
        <v>0</v>
      </c>
      <c r="W168" s="18">
        <f>SUM($E168:H168)</f>
        <v>0</v>
      </c>
      <c r="X168" s="18">
        <f>SUM($E168:I168)</f>
        <v>0</v>
      </c>
      <c r="Y168" s="18">
        <f>SUM($E168:J168)</f>
        <v>0</v>
      </c>
      <c r="Z168" s="18">
        <f>SUM($E168:K168)</f>
        <v>0</v>
      </c>
      <c r="AA168" s="18">
        <f>SUM($E168:L168)</f>
        <v>0</v>
      </c>
      <c r="AB168" s="18">
        <f>SUM($E168:M168)</f>
        <v>0</v>
      </c>
      <c r="AC168" s="18">
        <f>SUM($E168:N168)</f>
        <v>0</v>
      </c>
      <c r="AD168" s="18">
        <f>SUM($E168:O168)</f>
        <v>0</v>
      </c>
      <c r="AE168" s="18">
        <f>SUM($E168:P168)</f>
        <v>0</v>
      </c>
      <c r="AG168" s="43">
        <f t="shared" si="54"/>
        <v>0</v>
      </c>
    </row>
    <row r="169" spans="1:33" ht="15.2" customHeight="1">
      <c r="A169" s="25">
        <v>2011</v>
      </c>
      <c r="B169" s="32"/>
      <c r="C169" s="30" t="s">
        <v>8</v>
      </c>
      <c r="E169" s="18">
        <f t="shared" si="65"/>
        <v>0</v>
      </c>
      <c r="F169" s="18">
        <f t="shared" si="65"/>
        <v>0</v>
      </c>
      <c r="G169" s="18">
        <f t="shared" si="65"/>
        <v>0</v>
      </c>
      <c r="H169" s="18">
        <f t="shared" si="65"/>
        <v>0</v>
      </c>
      <c r="I169" s="18">
        <f t="shared" si="65"/>
        <v>0</v>
      </c>
      <c r="J169" s="18">
        <f t="shared" si="65"/>
        <v>0</v>
      </c>
      <c r="K169" s="18">
        <f t="shared" si="65"/>
        <v>0</v>
      </c>
      <c r="L169" s="18">
        <f t="shared" si="65"/>
        <v>0</v>
      </c>
      <c r="M169" s="18">
        <f t="shared" si="65"/>
        <v>0</v>
      </c>
      <c r="N169" s="18">
        <f t="shared" si="65"/>
        <v>0</v>
      </c>
      <c r="O169" s="18">
        <f t="shared" si="65"/>
        <v>0</v>
      </c>
      <c r="P169" s="18">
        <f t="shared" si="65"/>
        <v>0</v>
      </c>
      <c r="Q169" s="18">
        <f t="shared" si="66"/>
        <v>0</v>
      </c>
      <c r="R169" s="19"/>
      <c r="S169" s="19"/>
      <c r="T169" s="18">
        <f>SUM($E169:E169)</f>
        <v>0</v>
      </c>
      <c r="U169" s="18">
        <f>SUM($E169:F169)</f>
        <v>0</v>
      </c>
      <c r="V169" s="18">
        <f>SUM($E169:G169)</f>
        <v>0</v>
      </c>
      <c r="W169" s="18">
        <f>SUM($E169:H169)</f>
        <v>0</v>
      </c>
      <c r="X169" s="18">
        <f>SUM($E169:I169)</f>
        <v>0</v>
      </c>
      <c r="Y169" s="18">
        <f>SUM($E169:J169)</f>
        <v>0</v>
      </c>
      <c r="Z169" s="18">
        <f>SUM($E169:K169)</f>
        <v>0</v>
      </c>
      <c r="AA169" s="18">
        <f>SUM($E169:L169)</f>
        <v>0</v>
      </c>
      <c r="AB169" s="18">
        <f>SUM($E169:M169)</f>
        <v>0</v>
      </c>
      <c r="AC169" s="18">
        <f>SUM($E169:N169)</f>
        <v>0</v>
      </c>
      <c r="AD169" s="18">
        <f>SUM($E169:O169)</f>
        <v>0</v>
      </c>
      <c r="AE169" s="18">
        <f>SUM($E169:P169)</f>
        <v>0</v>
      </c>
      <c r="AG169" s="43">
        <f t="shared" si="54"/>
        <v>0</v>
      </c>
    </row>
    <row r="170" spans="1:33" ht="15.2" customHeight="1">
      <c r="A170" s="25">
        <v>2012</v>
      </c>
      <c r="B170" s="32"/>
      <c r="C170" s="30" t="s">
        <v>8</v>
      </c>
      <c r="E170" s="18">
        <f t="shared" si="65"/>
        <v>0</v>
      </c>
      <c r="F170" s="18">
        <f t="shared" si="65"/>
        <v>0</v>
      </c>
      <c r="G170" s="18">
        <f t="shared" si="65"/>
        <v>0</v>
      </c>
      <c r="H170" s="18">
        <f t="shared" si="65"/>
        <v>0</v>
      </c>
      <c r="I170" s="18">
        <f t="shared" si="65"/>
        <v>0</v>
      </c>
      <c r="J170" s="18">
        <f t="shared" si="65"/>
        <v>0</v>
      </c>
      <c r="K170" s="18">
        <f t="shared" si="65"/>
        <v>0</v>
      </c>
      <c r="L170" s="18">
        <f t="shared" si="65"/>
        <v>0</v>
      </c>
      <c r="M170" s="18">
        <f t="shared" si="65"/>
        <v>0</v>
      </c>
      <c r="N170" s="18">
        <f t="shared" si="65"/>
        <v>0</v>
      </c>
      <c r="O170" s="18">
        <f t="shared" si="65"/>
        <v>0</v>
      </c>
      <c r="P170" s="18">
        <f t="shared" si="65"/>
        <v>0</v>
      </c>
      <c r="Q170" s="18">
        <f t="shared" si="66"/>
        <v>0</v>
      </c>
      <c r="R170" s="19"/>
      <c r="S170" s="19"/>
      <c r="T170" s="18">
        <f>SUM($E170:E170)</f>
        <v>0</v>
      </c>
      <c r="U170" s="18">
        <f>SUM($E170:F170)</f>
        <v>0</v>
      </c>
      <c r="V170" s="18">
        <f>SUM($E170:G170)</f>
        <v>0</v>
      </c>
      <c r="W170" s="18">
        <f>SUM($E170:H170)</f>
        <v>0</v>
      </c>
      <c r="X170" s="18">
        <f>SUM($E170:I170)</f>
        <v>0</v>
      </c>
      <c r="Y170" s="18">
        <f>SUM($E170:J170)</f>
        <v>0</v>
      </c>
      <c r="Z170" s="18">
        <f>SUM($E170:K170)</f>
        <v>0</v>
      </c>
      <c r="AA170" s="18">
        <f>SUM($E170:L170)</f>
        <v>0</v>
      </c>
      <c r="AB170" s="18">
        <f>SUM($E170:M170)</f>
        <v>0</v>
      </c>
      <c r="AC170" s="18">
        <f>SUM($E170:N170)</f>
        <v>0</v>
      </c>
      <c r="AD170" s="18">
        <f>SUM($E170:O170)</f>
        <v>0</v>
      </c>
      <c r="AE170" s="18">
        <f>SUM($E170:P170)</f>
        <v>0</v>
      </c>
      <c r="AG170" s="43">
        <f t="shared" si="54"/>
        <v>0</v>
      </c>
    </row>
    <row r="171" spans="1:33" ht="15.2" customHeight="1">
      <c r="A171" s="25">
        <v>2013</v>
      </c>
      <c r="B171" s="32"/>
      <c r="C171" s="30" t="s">
        <v>8</v>
      </c>
      <c r="E171" s="18">
        <f t="shared" si="65"/>
        <v>0</v>
      </c>
      <c r="F171" s="18">
        <f t="shared" si="65"/>
        <v>0</v>
      </c>
      <c r="G171" s="18">
        <f t="shared" si="65"/>
        <v>0</v>
      </c>
      <c r="H171" s="18">
        <f t="shared" si="65"/>
        <v>0</v>
      </c>
      <c r="I171" s="18">
        <f t="shared" si="65"/>
        <v>0</v>
      </c>
      <c r="J171" s="18">
        <f t="shared" si="65"/>
        <v>0</v>
      </c>
      <c r="K171" s="18">
        <f t="shared" si="65"/>
        <v>0</v>
      </c>
      <c r="L171" s="18">
        <f t="shared" si="65"/>
        <v>0</v>
      </c>
      <c r="M171" s="18">
        <f t="shared" si="65"/>
        <v>0</v>
      </c>
      <c r="N171" s="18">
        <f t="shared" si="65"/>
        <v>0</v>
      </c>
      <c r="O171" s="18">
        <f t="shared" si="65"/>
        <v>0</v>
      </c>
      <c r="P171" s="18">
        <f t="shared" si="65"/>
        <v>0</v>
      </c>
      <c r="Q171" s="18">
        <f t="shared" si="66"/>
        <v>0</v>
      </c>
      <c r="R171" s="19"/>
      <c r="S171" s="19"/>
      <c r="T171" s="18">
        <f>SUM($E171:E171)</f>
        <v>0</v>
      </c>
      <c r="U171" s="18">
        <f>SUM($E171:F171)</f>
        <v>0</v>
      </c>
      <c r="V171" s="18">
        <f>SUM($E171:G171)</f>
        <v>0</v>
      </c>
      <c r="W171" s="18">
        <f>SUM($E171:H171)</f>
        <v>0</v>
      </c>
      <c r="X171" s="18">
        <f>SUM($E171:I171)</f>
        <v>0</v>
      </c>
      <c r="Y171" s="18">
        <f>SUM($E171:J171)</f>
        <v>0</v>
      </c>
      <c r="Z171" s="18">
        <f>SUM($E171:K171)</f>
        <v>0</v>
      </c>
      <c r="AA171" s="18">
        <f>SUM($E171:L171)</f>
        <v>0</v>
      </c>
      <c r="AB171" s="18">
        <f>SUM($E171:M171)</f>
        <v>0</v>
      </c>
      <c r="AC171" s="18">
        <f>SUM($E171:N171)</f>
        <v>0</v>
      </c>
      <c r="AD171" s="18">
        <f>SUM($E171:O171)</f>
        <v>0</v>
      </c>
      <c r="AE171" s="18">
        <f>SUM($E171:P171)</f>
        <v>0</v>
      </c>
      <c r="AG171" s="43">
        <f t="shared" si="54"/>
        <v>0</v>
      </c>
    </row>
    <row r="172" spans="1:33" ht="15.2" customHeight="1">
      <c r="A172" s="25">
        <v>2014</v>
      </c>
      <c r="B172" s="32"/>
      <c r="C172" s="30" t="s">
        <v>8</v>
      </c>
      <c r="E172" s="18">
        <f t="shared" si="65"/>
        <v>0</v>
      </c>
      <c r="F172" s="18">
        <f t="shared" si="65"/>
        <v>0</v>
      </c>
      <c r="G172" s="18">
        <f t="shared" si="65"/>
        <v>0</v>
      </c>
      <c r="H172" s="18">
        <f t="shared" si="65"/>
        <v>0</v>
      </c>
      <c r="I172" s="18">
        <f t="shared" si="65"/>
        <v>0</v>
      </c>
      <c r="J172" s="18">
        <f t="shared" si="65"/>
        <v>0</v>
      </c>
      <c r="K172" s="18">
        <f t="shared" si="65"/>
        <v>0</v>
      </c>
      <c r="L172" s="18">
        <f t="shared" si="65"/>
        <v>0</v>
      </c>
      <c r="M172" s="18">
        <f t="shared" si="65"/>
        <v>0</v>
      </c>
      <c r="N172" s="18">
        <f t="shared" si="65"/>
        <v>0</v>
      </c>
      <c r="O172" s="18">
        <f t="shared" si="65"/>
        <v>0</v>
      </c>
      <c r="P172" s="18">
        <f t="shared" si="65"/>
        <v>0</v>
      </c>
      <c r="Q172" s="18">
        <f t="shared" si="66"/>
        <v>0</v>
      </c>
      <c r="R172" s="19"/>
      <c r="S172" s="19"/>
      <c r="T172" s="18">
        <f>SUM($E172:E172)</f>
        <v>0</v>
      </c>
      <c r="U172" s="18">
        <f>SUM($E172:F172)</f>
        <v>0</v>
      </c>
      <c r="V172" s="18">
        <f>SUM($E172:G172)</f>
        <v>0</v>
      </c>
      <c r="W172" s="18">
        <f>SUM($E172:H172)</f>
        <v>0</v>
      </c>
      <c r="X172" s="18">
        <f>SUM($E172:I172)</f>
        <v>0</v>
      </c>
      <c r="Y172" s="18">
        <f>SUM($E172:J172)</f>
        <v>0</v>
      </c>
      <c r="Z172" s="18">
        <f>SUM($E172:K172)</f>
        <v>0</v>
      </c>
      <c r="AA172" s="18">
        <f>SUM($E172:L172)</f>
        <v>0</v>
      </c>
      <c r="AB172" s="18">
        <f>SUM($E172:M172)</f>
        <v>0</v>
      </c>
      <c r="AC172" s="18">
        <f>SUM($E172:N172)</f>
        <v>0</v>
      </c>
      <c r="AD172" s="18">
        <f>SUM($E172:O172)</f>
        <v>0</v>
      </c>
      <c r="AE172" s="18">
        <f>SUM($E172:P172)</f>
        <v>0</v>
      </c>
      <c r="AG172" s="43">
        <f t="shared" si="54"/>
        <v>0</v>
      </c>
    </row>
    <row r="173" spans="1:33" ht="15.2" customHeight="1">
      <c r="A173" s="25">
        <v>2015</v>
      </c>
      <c r="B173" s="32"/>
      <c r="C173" s="30" t="s">
        <v>8</v>
      </c>
      <c r="E173" s="18">
        <f t="shared" si="65"/>
        <v>0</v>
      </c>
      <c r="F173" s="18">
        <f t="shared" si="65"/>
        <v>0</v>
      </c>
      <c r="G173" s="18">
        <f t="shared" si="65"/>
        <v>0</v>
      </c>
      <c r="H173" s="18">
        <f t="shared" si="65"/>
        <v>0</v>
      </c>
      <c r="I173" s="18">
        <f t="shared" si="65"/>
        <v>0</v>
      </c>
      <c r="J173" s="18">
        <f t="shared" si="65"/>
        <v>0</v>
      </c>
      <c r="K173" s="18">
        <f t="shared" si="65"/>
        <v>0</v>
      </c>
      <c r="L173" s="18">
        <f t="shared" si="65"/>
        <v>0</v>
      </c>
      <c r="M173" s="18">
        <f t="shared" si="65"/>
        <v>0</v>
      </c>
      <c r="N173" s="18">
        <f t="shared" si="65"/>
        <v>0</v>
      </c>
      <c r="O173" s="18">
        <f t="shared" si="65"/>
        <v>0</v>
      </c>
      <c r="P173" s="18">
        <f t="shared" si="65"/>
        <v>0</v>
      </c>
      <c r="Q173" s="18">
        <f t="shared" si="66"/>
        <v>0</v>
      </c>
      <c r="R173" s="19"/>
      <c r="S173" s="19"/>
      <c r="T173" s="18">
        <f>SUM($E173:E173)</f>
        <v>0</v>
      </c>
      <c r="U173" s="18">
        <f>SUM($E173:F173)</f>
        <v>0</v>
      </c>
      <c r="V173" s="18">
        <f>SUM($E173:G173)</f>
        <v>0</v>
      </c>
      <c r="W173" s="18">
        <f>SUM($E173:H173)</f>
        <v>0</v>
      </c>
      <c r="X173" s="18">
        <f>SUM($E173:I173)</f>
        <v>0</v>
      </c>
      <c r="Y173" s="18">
        <f>SUM($E173:J173)</f>
        <v>0</v>
      </c>
      <c r="Z173" s="18">
        <f>SUM($E173:K173)</f>
        <v>0</v>
      </c>
      <c r="AA173" s="18">
        <f>SUM($E173:L173)</f>
        <v>0</v>
      </c>
      <c r="AB173" s="18">
        <f>SUM($E173:M173)</f>
        <v>0</v>
      </c>
      <c r="AC173" s="18">
        <f>SUM($E173:N173)</f>
        <v>0</v>
      </c>
      <c r="AD173" s="18">
        <f>SUM($E173:O173)</f>
        <v>0</v>
      </c>
      <c r="AE173" s="18">
        <f>SUM($E173:P173)</f>
        <v>0</v>
      </c>
      <c r="AG173" s="43">
        <f t="shared" si="54"/>
        <v>0</v>
      </c>
    </row>
    <row r="174" spans="1:33" ht="15.2" customHeight="1">
      <c r="A174" s="25">
        <v>2016</v>
      </c>
      <c r="B174" s="32"/>
      <c r="C174" s="30" t="s">
        <v>8</v>
      </c>
      <c r="E174" s="18">
        <f t="shared" ref="E174:P184" si="67">SUMIFS(E$11:E$115,$A$11:$A$115,$A174,$C$11:$C$115,$C174)</f>
        <v>0</v>
      </c>
      <c r="F174" s="18">
        <f t="shared" si="67"/>
        <v>0</v>
      </c>
      <c r="G174" s="18">
        <f t="shared" si="67"/>
        <v>0</v>
      </c>
      <c r="H174" s="18">
        <f t="shared" si="67"/>
        <v>0</v>
      </c>
      <c r="I174" s="18">
        <f t="shared" si="67"/>
        <v>0</v>
      </c>
      <c r="J174" s="18">
        <f t="shared" si="67"/>
        <v>0</v>
      </c>
      <c r="K174" s="18">
        <f t="shared" si="67"/>
        <v>0</v>
      </c>
      <c r="L174" s="18">
        <f t="shared" si="67"/>
        <v>0</v>
      </c>
      <c r="M174" s="18">
        <f t="shared" si="67"/>
        <v>0</v>
      </c>
      <c r="N174" s="18">
        <f t="shared" si="67"/>
        <v>0</v>
      </c>
      <c r="O174" s="18">
        <f t="shared" si="67"/>
        <v>0</v>
      </c>
      <c r="P174" s="18">
        <f t="shared" si="67"/>
        <v>0</v>
      </c>
      <c r="Q174" s="18">
        <f t="shared" ref="Q174:Q177" si="68">SUM(E174:P174)</f>
        <v>0</v>
      </c>
      <c r="R174" s="19"/>
      <c r="S174" s="19"/>
      <c r="T174" s="18">
        <f>SUM($E174:E174)</f>
        <v>0</v>
      </c>
      <c r="U174" s="18">
        <f>SUM($E174:F174)</f>
        <v>0</v>
      </c>
      <c r="V174" s="18">
        <f>SUM($E174:G174)</f>
        <v>0</v>
      </c>
      <c r="W174" s="18">
        <f>SUM($E174:H174)</f>
        <v>0</v>
      </c>
      <c r="X174" s="18">
        <f>SUM($E174:I174)</f>
        <v>0</v>
      </c>
      <c r="Y174" s="18">
        <f>SUM($E174:J174)</f>
        <v>0</v>
      </c>
      <c r="Z174" s="18">
        <f>SUM($E174:K174)</f>
        <v>0</v>
      </c>
      <c r="AA174" s="18">
        <f>SUM($E174:L174)</f>
        <v>0</v>
      </c>
      <c r="AB174" s="18">
        <f>SUM($E174:M174)</f>
        <v>0</v>
      </c>
      <c r="AC174" s="18">
        <f>SUM($E174:N174)</f>
        <v>0</v>
      </c>
      <c r="AD174" s="18">
        <f>SUM($E174:O174)</f>
        <v>0</v>
      </c>
      <c r="AE174" s="18">
        <f>SUM($E174:P174)</f>
        <v>0</v>
      </c>
      <c r="AG174" s="43">
        <f t="shared" si="54"/>
        <v>0</v>
      </c>
    </row>
    <row r="175" spans="1:33" ht="15.2" customHeight="1">
      <c r="A175" s="25">
        <v>2017</v>
      </c>
      <c r="B175" s="32"/>
      <c r="C175" s="30" t="s">
        <v>8</v>
      </c>
      <c r="E175" s="18">
        <f t="shared" si="67"/>
        <v>0</v>
      </c>
      <c r="F175" s="18">
        <f t="shared" si="67"/>
        <v>0</v>
      </c>
      <c r="G175" s="18">
        <f t="shared" si="67"/>
        <v>0</v>
      </c>
      <c r="H175" s="18">
        <f t="shared" si="67"/>
        <v>0</v>
      </c>
      <c r="I175" s="18">
        <f t="shared" si="67"/>
        <v>0</v>
      </c>
      <c r="J175" s="18">
        <f t="shared" si="67"/>
        <v>0</v>
      </c>
      <c r="K175" s="18">
        <f t="shared" si="67"/>
        <v>0</v>
      </c>
      <c r="L175" s="18">
        <f t="shared" si="67"/>
        <v>0</v>
      </c>
      <c r="M175" s="18">
        <f t="shared" si="67"/>
        <v>0</v>
      </c>
      <c r="N175" s="18">
        <f t="shared" si="67"/>
        <v>0</v>
      </c>
      <c r="O175" s="18">
        <f t="shared" si="67"/>
        <v>0</v>
      </c>
      <c r="P175" s="18">
        <f t="shared" si="67"/>
        <v>0</v>
      </c>
      <c r="Q175" s="18">
        <f t="shared" ref="Q175" si="69">SUM(E175:P175)</f>
        <v>0</v>
      </c>
      <c r="R175" s="19"/>
      <c r="S175" s="19"/>
      <c r="T175" s="18">
        <f>SUM($E175:E175)</f>
        <v>0</v>
      </c>
      <c r="U175" s="18">
        <f>SUM($E175:F175)</f>
        <v>0</v>
      </c>
      <c r="V175" s="18">
        <f>SUM($E175:G175)</f>
        <v>0</v>
      </c>
      <c r="W175" s="18">
        <f>SUM($E175:H175)</f>
        <v>0</v>
      </c>
      <c r="X175" s="18">
        <f>SUM($E175:I175)</f>
        <v>0</v>
      </c>
      <c r="Y175" s="18">
        <f>SUM($E175:J175)</f>
        <v>0</v>
      </c>
      <c r="Z175" s="18">
        <f>SUM($E175:K175)</f>
        <v>0</v>
      </c>
      <c r="AA175" s="18">
        <f>SUM($E175:L175)</f>
        <v>0</v>
      </c>
      <c r="AB175" s="18">
        <f>SUM($E175:M175)</f>
        <v>0</v>
      </c>
      <c r="AC175" s="18">
        <f>SUM($E175:N175)</f>
        <v>0</v>
      </c>
      <c r="AD175" s="18">
        <f>SUM($E175:O175)</f>
        <v>0</v>
      </c>
      <c r="AE175" s="18">
        <f>SUM($E175:P175)</f>
        <v>0</v>
      </c>
      <c r="AG175" s="43">
        <f t="shared" si="54"/>
        <v>0</v>
      </c>
    </row>
    <row r="176" spans="1:33" ht="15.2" customHeight="1">
      <c r="A176" s="25">
        <v>2018</v>
      </c>
      <c r="B176" s="32"/>
      <c r="C176" s="30" t="s">
        <v>8</v>
      </c>
      <c r="E176" s="18">
        <f t="shared" si="67"/>
        <v>0</v>
      </c>
      <c r="F176" s="18">
        <f t="shared" si="67"/>
        <v>0</v>
      </c>
      <c r="G176" s="18">
        <f t="shared" si="67"/>
        <v>0</v>
      </c>
      <c r="H176" s="18">
        <f t="shared" si="67"/>
        <v>0</v>
      </c>
      <c r="I176" s="18">
        <f t="shared" si="67"/>
        <v>0</v>
      </c>
      <c r="J176" s="18">
        <f t="shared" si="67"/>
        <v>0</v>
      </c>
      <c r="K176" s="18">
        <f t="shared" si="67"/>
        <v>0</v>
      </c>
      <c r="L176" s="18">
        <f t="shared" si="67"/>
        <v>0</v>
      </c>
      <c r="M176" s="18">
        <f t="shared" si="67"/>
        <v>0</v>
      </c>
      <c r="N176" s="18">
        <f t="shared" si="67"/>
        <v>0</v>
      </c>
      <c r="O176" s="18">
        <f t="shared" si="67"/>
        <v>0</v>
      </c>
      <c r="P176" s="18">
        <f t="shared" si="67"/>
        <v>0</v>
      </c>
      <c r="Q176" s="18">
        <f t="shared" si="68"/>
        <v>0</v>
      </c>
      <c r="R176" s="19"/>
      <c r="S176" s="19"/>
      <c r="T176" s="18">
        <f>SUM($E176:E176)</f>
        <v>0</v>
      </c>
      <c r="U176" s="18">
        <f>SUM($E176:F176)</f>
        <v>0</v>
      </c>
      <c r="V176" s="18">
        <f>SUM($E176:G176)</f>
        <v>0</v>
      </c>
      <c r="W176" s="18">
        <f>SUM($E176:H176)</f>
        <v>0</v>
      </c>
      <c r="X176" s="18">
        <f>SUM($E176:I176)</f>
        <v>0</v>
      </c>
      <c r="Y176" s="18">
        <f>SUM($E176:J176)</f>
        <v>0</v>
      </c>
      <c r="Z176" s="18">
        <f>SUM($E176:K176)</f>
        <v>0</v>
      </c>
      <c r="AA176" s="18">
        <f>SUM($E176:L176)</f>
        <v>0</v>
      </c>
      <c r="AB176" s="18">
        <f>SUM($E176:M176)</f>
        <v>0</v>
      </c>
      <c r="AC176" s="18">
        <f>SUM($E176:N176)</f>
        <v>0</v>
      </c>
      <c r="AD176" s="18">
        <f>SUM($E176:O176)</f>
        <v>0</v>
      </c>
      <c r="AE176" s="18">
        <f>SUM($E176:P176)</f>
        <v>0</v>
      </c>
      <c r="AG176" s="43">
        <f t="shared" si="54"/>
        <v>0</v>
      </c>
    </row>
    <row r="177" spans="1:33" ht="15.2" customHeight="1">
      <c r="A177" s="25">
        <v>2019</v>
      </c>
      <c r="B177" s="32"/>
      <c r="C177" s="30" t="s">
        <v>8</v>
      </c>
      <c r="E177" s="18">
        <f t="shared" si="67"/>
        <v>0</v>
      </c>
      <c r="F177" s="18">
        <f t="shared" si="67"/>
        <v>0</v>
      </c>
      <c r="G177" s="18">
        <f t="shared" si="67"/>
        <v>0</v>
      </c>
      <c r="H177" s="18">
        <f t="shared" si="67"/>
        <v>0</v>
      </c>
      <c r="I177" s="18">
        <f t="shared" si="67"/>
        <v>0</v>
      </c>
      <c r="J177" s="18">
        <f t="shared" si="67"/>
        <v>0</v>
      </c>
      <c r="K177" s="18">
        <f t="shared" si="67"/>
        <v>0</v>
      </c>
      <c r="L177" s="18">
        <f t="shared" si="67"/>
        <v>0</v>
      </c>
      <c r="M177" s="18">
        <f t="shared" si="67"/>
        <v>0</v>
      </c>
      <c r="N177" s="18">
        <f t="shared" si="67"/>
        <v>0</v>
      </c>
      <c r="O177" s="18">
        <f t="shared" si="67"/>
        <v>0</v>
      </c>
      <c r="P177" s="18">
        <f t="shared" si="67"/>
        <v>0</v>
      </c>
      <c r="Q177" s="18">
        <f t="shared" si="68"/>
        <v>0</v>
      </c>
      <c r="R177" s="19"/>
      <c r="S177" s="19"/>
      <c r="T177" s="18">
        <f>SUM($E177:E177)</f>
        <v>0</v>
      </c>
      <c r="U177" s="18">
        <f>SUM($E177:F177)</f>
        <v>0</v>
      </c>
      <c r="V177" s="18">
        <f>SUM($E177:G177)</f>
        <v>0</v>
      </c>
      <c r="W177" s="18">
        <f>SUM($E177:H177)</f>
        <v>0</v>
      </c>
      <c r="X177" s="18">
        <f>SUM($E177:I177)</f>
        <v>0</v>
      </c>
      <c r="Y177" s="18">
        <f>SUM($E177:J177)</f>
        <v>0</v>
      </c>
      <c r="Z177" s="18">
        <f>SUM($E177:K177)</f>
        <v>0</v>
      </c>
      <c r="AA177" s="18">
        <f>SUM($E177:L177)</f>
        <v>0</v>
      </c>
      <c r="AB177" s="18">
        <f>SUM($E177:M177)</f>
        <v>0</v>
      </c>
      <c r="AC177" s="18">
        <f>SUM($E177:N177)</f>
        <v>0</v>
      </c>
      <c r="AD177" s="18">
        <f>SUM($E177:O177)</f>
        <v>0</v>
      </c>
      <c r="AE177" s="18">
        <f>SUM($E177:P177)</f>
        <v>0</v>
      </c>
      <c r="AG177" s="43">
        <f t="shared" si="54"/>
        <v>0</v>
      </c>
    </row>
    <row r="178" spans="1:33" ht="15.2" customHeight="1">
      <c r="A178" s="25">
        <v>2020</v>
      </c>
      <c r="B178" s="32"/>
      <c r="C178" s="30" t="s">
        <v>8</v>
      </c>
      <c r="E178" s="18">
        <f t="shared" si="67"/>
        <v>0</v>
      </c>
      <c r="F178" s="18">
        <f t="shared" si="67"/>
        <v>0</v>
      </c>
      <c r="G178" s="18">
        <f t="shared" si="67"/>
        <v>0</v>
      </c>
      <c r="H178" s="18">
        <f t="shared" si="67"/>
        <v>0</v>
      </c>
      <c r="I178" s="18">
        <f t="shared" si="67"/>
        <v>0</v>
      </c>
      <c r="J178" s="18">
        <f t="shared" si="67"/>
        <v>0</v>
      </c>
      <c r="K178" s="18">
        <f t="shared" si="67"/>
        <v>0</v>
      </c>
      <c r="L178" s="18">
        <f t="shared" si="67"/>
        <v>0</v>
      </c>
      <c r="M178" s="18">
        <f t="shared" si="67"/>
        <v>0</v>
      </c>
      <c r="N178" s="18">
        <f t="shared" si="67"/>
        <v>0</v>
      </c>
      <c r="O178" s="18">
        <f t="shared" si="67"/>
        <v>0</v>
      </c>
      <c r="P178" s="18">
        <f t="shared" si="67"/>
        <v>0</v>
      </c>
      <c r="Q178" s="18">
        <f t="shared" ref="Q178" si="70">SUM(E178:P178)</f>
        <v>0</v>
      </c>
      <c r="R178" s="19"/>
      <c r="S178" s="19"/>
      <c r="T178" s="18">
        <f>SUM($E178:E178)</f>
        <v>0</v>
      </c>
      <c r="U178" s="18">
        <f>SUM($E178:F178)</f>
        <v>0</v>
      </c>
      <c r="V178" s="18">
        <f>SUM($E178:G178)</f>
        <v>0</v>
      </c>
      <c r="W178" s="18">
        <f>SUM($E178:H178)</f>
        <v>0</v>
      </c>
      <c r="X178" s="18">
        <f>SUM($E178:I178)</f>
        <v>0</v>
      </c>
      <c r="Y178" s="18">
        <f>SUM($E178:J178)</f>
        <v>0</v>
      </c>
      <c r="Z178" s="18">
        <f>SUM($E178:K178)</f>
        <v>0</v>
      </c>
      <c r="AA178" s="18">
        <f>SUM($E178:L178)</f>
        <v>0</v>
      </c>
      <c r="AB178" s="18">
        <f>SUM($E178:M178)</f>
        <v>0</v>
      </c>
      <c r="AC178" s="18">
        <f>SUM($E178:N178)</f>
        <v>0</v>
      </c>
      <c r="AD178" s="18">
        <f>SUM($E178:O178)</f>
        <v>0</v>
      </c>
      <c r="AE178" s="18">
        <f>SUM($E178:P178)</f>
        <v>0</v>
      </c>
      <c r="AG178" s="43">
        <f t="shared" si="54"/>
        <v>0</v>
      </c>
    </row>
    <row r="179" spans="1:33" ht="15.2" customHeight="1">
      <c r="A179" s="25">
        <v>2021</v>
      </c>
      <c r="B179" s="32"/>
      <c r="C179" s="30" t="s">
        <v>8</v>
      </c>
      <c r="E179" s="18">
        <f t="shared" si="67"/>
        <v>0</v>
      </c>
      <c r="F179" s="18">
        <f t="shared" si="67"/>
        <v>0</v>
      </c>
      <c r="G179" s="18">
        <f t="shared" si="67"/>
        <v>0</v>
      </c>
      <c r="H179" s="18">
        <f t="shared" si="67"/>
        <v>0</v>
      </c>
      <c r="I179" s="18">
        <f t="shared" si="67"/>
        <v>0</v>
      </c>
      <c r="J179" s="18">
        <f t="shared" si="67"/>
        <v>0</v>
      </c>
      <c r="K179" s="18">
        <f t="shared" si="67"/>
        <v>0</v>
      </c>
      <c r="L179" s="18">
        <f t="shared" si="67"/>
        <v>0</v>
      </c>
      <c r="M179" s="18">
        <f t="shared" si="67"/>
        <v>0</v>
      </c>
      <c r="N179" s="18">
        <f t="shared" si="67"/>
        <v>0</v>
      </c>
      <c r="O179" s="18">
        <f t="shared" si="67"/>
        <v>0</v>
      </c>
      <c r="P179" s="18">
        <f t="shared" si="67"/>
        <v>0</v>
      </c>
      <c r="Q179" s="18">
        <f t="shared" ref="Q179:Q180" si="71">SUM(E179:P179)</f>
        <v>0</v>
      </c>
      <c r="R179" s="19"/>
      <c r="S179" s="19"/>
      <c r="T179" s="18">
        <f>SUM($E179:E179)</f>
        <v>0</v>
      </c>
      <c r="U179" s="18">
        <f>SUM($E179:F179)</f>
        <v>0</v>
      </c>
      <c r="V179" s="18">
        <f>SUM($E179:G179)</f>
        <v>0</v>
      </c>
      <c r="W179" s="18">
        <f>SUM($E179:H179)</f>
        <v>0</v>
      </c>
      <c r="X179" s="18">
        <f>SUM($E179:I179)</f>
        <v>0</v>
      </c>
      <c r="Y179" s="18">
        <f>SUM($E179:J179)</f>
        <v>0</v>
      </c>
      <c r="Z179" s="18">
        <f>SUM($E179:K179)</f>
        <v>0</v>
      </c>
      <c r="AA179" s="18">
        <f>SUM($E179:L179)</f>
        <v>0</v>
      </c>
      <c r="AB179" s="18">
        <f>SUM($E179:M179)</f>
        <v>0</v>
      </c>
      <c r="AC179" s="18">
        <f>SUM($E179:N179)</f>
        <v>0</v>
      </c>
      <c r="AD179" s="18">
        <f>SUM($E179:O179)</f>
        <v>0</v>
      </c>
      <c r="AE179" s="18">
        <f>SUM($E179:P179)</f>
        <v>0</v>
      </c>
      <c r="AG179" s="43">
        <f t="shared" si="54"/>
        <v>0</v>
      </c>
    </row>
    <row r="180" spans="1:33" ht="15.2" customHeight="1">
      <c r="A180" s="25">
        <v>2022</v>
      </c>
      <c r="B180" s="32"/>
      <c r="C180" s="30" t="s">
        <v>8</v>
      </c>
      <c r="E180" s="18">
        <f t="shared" si="67"/>
        <v>0</v>
      </c>
      <c r="F180" s="18">
        <f t="shared" si="67"/>
        <v>0</v>
      </c>
      <c r="G180" s="18">
        <f t="shared" si="67"/>
        <v>0</v>
      </c>
      <c r="H180" s="18">
        <f t="shared" si="67"/>
        <v>0</v>
      </c>
      <c r="I180" s="18">
        <f t="shared" si="67"/>
        <v>0</v>
      </c>
      <c r="J180" s="18">
        <f t="shared" si="67"/>
        <v>0</v>
      </c>
      <c r="K180" s="18">
        <f t="shared" si="67"/>
        <v>0</v>
      </c>
      <c r="L180" s="18">
        <f t="shared" si="67"/>
        <v>0</v>
      </c>
      <c r="M180" s="18">
        <f t="shared" si="67"/>
        <v>0</v>
      </c>
      <c r="N180" s="18">
        <f t="shared" si="67"/>
        <v>0</v>
      </c>
      <c r="O180" s="18">
        <f t="shared" si="67"/>
        <v>0</v>
      </c>
      <c r="P180" s="18">
        <f t="shared" si="67"/>
        <v>0</v>
      </c>
      <c r="Q180" s="18">
        <f t="shared" si="71"/>
        <v>0</v>
      </c>
      <c r="R180" s="19"/>
      <c r="S180" s="19"/>
      <c r="T180" s="18">
        <f>SUM($E180:E180)</f>
        <v>0</v>
      </c>
      <c r="U180" s="18">
        <f>SUM($E180:F180)</f>
        <v>0</v>
      </c>
      <c r="V180" s="18">
        <f>SUM($E180:G180)</f>
        <v>0</v>
      </c>
      <c r="W180" s="18">
        <f>SUM($E180:H180)</f>
        <v>0</v>
      </c>
      <c r="X180" s="18">
        <f>SUM($E180:I180)</f>
        <v>0</v>
      </c>
      <c r="Y180" s="18">
        <f>SUM($E180:J180)</f>
        <v>0</v>
      </c>
      <c r="Z180" s="18">
        <f>SUM($E180:K180)</f>
        <v>0</v>
      </c>
      <c r="AA180" s="18">
        <f>SUM($E180:L180)</f>
        <v>0</v>
      </c>
      <c r="AB180" s="18">
        <f>SUM($E180:M180)</f>
        <v>0</v>
      </c>
      <c r="AC180" s="18">
        <f>SUM($E180:N180)</f>
        <v>0</v>
      </c>
      <c r="AD180" s="18">
        <f>SUM($E180:O180)</f>
        <v>0</v>
      </c>
      <c r="AE180" s="18">
        <f>SUM($E180:P180)</f>
        <v>0</v>
      </c>
      <c r="AG180" s="43">
        <f t="shared" si="54"/>
        <v>0</v>
      </c>
    </row>
    <row r="181" spans="1:33" ht="15.2" customHeight="1">
      <c r="A181" s="25">
        <v>2023</v>
      </c>
      <c r="B181" s="32"/>
      <c r="C181" s="30" t="s">
        <v>8</v>
      </c>
      <c r="E181" s="18">
        <f t="shared" si="67"/>
        <v>0</v>
      </c>
      <c r="F181" s="18">
        <f t="shared" si="67"/>
        <v>0</v>
      </c>
      <c r="G181" s="18">
        <f t="shared" si="67"/>
        <v>0</v>
      </c>
      <c r="H181" s="18">
        <f t="shared" si="67"/>
        <v>0</v>
      </c>
      <c r="I181" s="18">
        <f t="shared" si="67"/>
        <v>0</v>
      </c>
      <c r="J181" s="18">
        <f t="shared" si="67"/>
        <v>0</v>
      </c>
      <c r="K181" s="18">
        <f t="shared" si="67"/>
        <v>0</v>
      </c>
      <c r="L181" s="18">
        <f t="shared" si="67"/>
        <v>0</v>
      </c>
      <c r="M181" s="18">
        <f t="shared" si="67"/>
        <v>0</v>
      </c>
      <c r="N181" s="18">
        <f t="shared" si="67"/>
        <v>0</v>
      </c>
      <c r="O181" s="18">
        <f t="shared" si="67"/>
        <v>0</v>
      </c>
      <c r="P181" s="18">
        <f t="shared" si="67"/>
        <v>0</v>
      </c>
      <c r="Q181" s="18">
        <f t="shared" ref="Q181:Q182" si="72">SUM(E181:P181)</f>
        <v>0</v>
      </c>
      <c r="R181" s="19"/>
      <c r="S181" s="19"/>
      <c r="T181" s="18">
        <f>SUM($E181:E181)</f>
        <v>0</v>
      </c>
      <c r="U181" s="18">
        <f>SUM($E181:F181)</f>
        <v>0</v>
      </c>
      <c r="V181" s="18">
        <f>SUM($E181:G181)</f>
        <v>0</v>
      </c>
      <c r="W181" s="18">
        <f>SUM($E181:H181)</f>
        <v>0</v>
      </c>
      <c r="X181" s="18">
        <f>SUM($E181:I181)</f>
        <v>0</v>
      </c>
      <c r="Y181" s="18">
        <f>SUM($E181:J181)</f>
        <v>0</v>
      </c>
      <c r="Z181" s="18">
        <f>SUM($E181:K181)</f>
        <v>0</v>
      </c>
      <c r="AA181" s="18">
        <f>SUM($E181:L181)</f>
        <v>0</v>
      </c>
      <c r="AB181" s="18">
        <f>SUM($E181:M181)</f>
        <v>0</v>
      </c>
      <c r="AC181" s="18">
        <f>SUM($E181:N181)</f>
        <v>0</v>
      </c>
      <c r="AD181" s="18">
        <f>SUM($E181:O181)</f>
        <v>0</v>
      </c>
      <c r="AE181" s="18">
        <f>SUM($E181:P181)</f>
        <v>0</v>
      </c>
      <c r="AG181" s="43">
        <f t="shared" si="54"/>
        <v>0</v>
      </c>
    </row>
    <row r="182" spans="1:33" ht="15.2" customHeight="1">
      <c r="A182" s="25">
        <v>2024</v>
      </c>
      <c r="B182" s="32"/>
      <c r="C182" s="30" t="s">
        <v>8</v>
      </c>
      <c r="E182" s="18">
        <f t="shared" si="67"/>
        <v>0</v>
      </c>
      <c r="F182" s="18">
        <f t="shared" si="67"/>
        <v>0</v>
      </c>
      <c r="G182" s="18">
        <f t="shared" si="67"/>
        <v>0</v>
      </c>
      <c r="H182" s="18">
        <f t="shared" si="67"/>
        <v>0</v>
      </c>
      <c r="I182" s="18">
        <f t="shared" si="67"/>
        <v>0</v>
      </c>
      <c r="J182" s="18">
        <f t="shared" si="67"/>
        <v>0</v>
      </c>
      <c r="K182" s="18">
        <f t="shared" si="67"/>
        <v>0</v>
      </c>
      <c r="L182" s="18">
        <f t="shared" si="67"/>
        <v>0</v>
      </c>
      <c r="M182" s="18">
        <f t="shared" si="67"/>
        <v>0</v>
      </c>
      <c r="N182" s="18">
        <f t="shared" si="67"/>
        <v>0</v>
      </c>
      <c r="O182" s="18">
        <f t="shared" si="67"/>
        <v>0</v>
      </c>
      <c r="P182" s="18">
        <f t="shared" si="67"/>
        <v>0</v>
      </c>
      <c r="Q182" s="18">
        <f t="shared" si="72"/>
        <v>0</v>
      </c>
      <c r="R182" s="19"/>
      <c r="S182" s="19"/>
      <c r="T182" s="18">
        <f>SUM($E182:E182)</f>
        <v>0</v>
      </c>
      <c r="U182" s="18">
        <f>SUM($E182:F182)</f>
        <v>0</v>
      </c>
      <c r="V182" s="18">
        <f>SUM($E182:G182)</f>
        <v>0</v>
      </c>
      <c r="W182" s="18">
        <f>SUM($E182:H182)</f>
        <v>0</v>
      </c>
      <c r="X182" s="18">
        <f>SUM($E182:I182)</f>
        <v>0</v>
      </c>
      <c r="Y182" s="18">
        <f>SUM($E182:J182)</f>
        <v>0</v>
      </c>
      <c r="Z182" s="18">
        <f>SUM($E182:K182)</f>
        <v>0</v>
      </c>
      <c r="AA182" s="18">
        <f>SUM($E182:L182)</f>
        <v>0</v>
      </c>
      <c r="AB182" s="18">
        <f>SUM($E182:M182)</f>
        <v>0</v>
      </c>
      <c r="AC182" s="18">
        <f>SUM($E182:N182)</f>
        <v>0</v>
      </c>
      <c r="AD182" s="18">
        <f>SUM($E182:O182)</f>
        <v>0</v>
      </c>
      <c r="AE182" s="18">
        <f>SUM($E182:P182)</f>
        <v>0</v>
      </c>
      <c r="AG182" s="43">
        <f t="shared" si="54"/>
        <v>0</v>
      </c>
    </row>
    <row r="183" spans="1:33" ht="15.2" customHeight="1">
      <c r="A183" s="25">
        <v>2025</v>
      </c>
      <c r="B183" s="32"/>
      <c r="C183" s="30" t="s">
        <v>8</v>
      </c>
      <c r="E183" s="18">
        <f t="shared" si="67"/>
        <v>0</v>
      </c>
      <c r="F183" s="18">
        <f t="shared" si="67"/>
        <v>0</v>
      </c>
      <c r="G183" s="18">
        <f t="shared" si="67"/>
        <v>0</v>
      </c>
      <c r="H183" s="18">
        <f t="shared" si="67"/>
        <v>0</v>
      </c>
      <c r="I183" s="18">
        <f t="shared" si="67"/>
        <v>0</v>
      </c>
      <c r="J183" s="18">
        <f t="shared" si="67"/>
        <v>0</v>
      </c>
      <c r="K183" s="18">
        <f t="shared" si="67"/>
        <v>0</v>
      </c>
      <c r="L183" s="18">
        <f t="shared" si="67"/>
        <v>0</v>
      </c>
      <c r="M183" s="18">
        <f t="shared" si="67"/>
        <v>0</v>
      </c>
      <c r="N183" s="18">
        <f t="shared" si="67"/>
        <v>0</v>
      </c>
      <c r="O183" s="18">
        <f t="shared" si="67"/>
        <v>0</v>
      </c>
      <c r="P183" s="18">
        <f t="shared" si="67"/>
        <v>0</v>
      </c>
      <c r="Q183" s="18">
        <f t="shared" ref="Q183" si="73">SUM(E183:P183)</f>
        <v>0</v>
      </c>
      <c r="R183" s="19"/>
      <c r="S183" s="19"/>
      <c r="T183" s="18">
        <f>SUM($E183:E183)</f>
        <v>0</v>
      </c>
      <c r="U183" s="18">
        <f>SUM($E183:F183)</f>
        <v>0</v>
      </c>
      <c r="V183" s="18">
        <f>SUM($E183:G183)</f>
        <v>0</v>
      </c>
      <c r="W183" s="18">
        <f>SUM($E183:H183)</f>
        <v>0</v>
      </c>
      <c r="X183" s="18">
        <f>SUM($E183:I183)</f>
        <v>0</v>
      </c>
      <c r="Y183" s="18">
        <f>SUM($E183:J183)</f>
        <v>0</v>
      </c>
      <c r="Z183" s="18">
        <f>SUM($E183:K183)</f>
        <v>0</v>
      </c>
      <c r="AA183" s="18">
        <f>SUM($E183:L183)</f>
        <v>0</v>
      </c>
      <c r="AB183" s="18">
        <f>SUM($E183:M183)</f>
        <v>0</v>
      </c>
      <c r="AC183" s="18">
        <f>SUM($E183:N183)</f>
        <v>0</v>
      </c>
      <c r="AD183" s="18">
        <f>SUM($E183:O183)</f>
        <v>0</v>
      </c>
      <c r="AE183" s="18">
        <f>SUM($E183:P183)</f>
        <v>0</v>
      </c>
      <c r="AG183" s="43">
        <f t="shared" si="54"/>
        <v>0</v>
      </c>
    </row>
    <row r="184" spans="1:33" ht="15.2" customHeight="1">
      <c r="A184" s="25">
        <v>2026</v>
      </c>
      <c r="B184" s="32"/>
      <c r="C184" s="30" t="s">
        <v>8</v>
      </c>
      <c r="E184" s="18">
        <f t="shared" si="67"/>
        <v>0</v>
      </c>
      <c r="F184" s="18">
        <f t="shared" si="67"/>
        <v>0</v>
      </c>
      <c r="G184" s="18">
        <f t="shared" si="67"/>
        <v>0</v>
      </c>
      <c r="H184" s="18">
        <f t="shared" si="67"/>
        <v>0</v>
      </c>
      <c r="I184" s="18">
        <f t="shared" si="67"/>
        <v>0</v>
      </c>
      <c r="J184" s="18">
        <f t="shared" si="67"/>
        <v>0</v>
      </c>
      <c r="K184" s="18">
        <f t="shared" si="67"/>
        <v>0</v>
      </c>
      <c r="L184" s="18">
        <f t="shared" si="67"/>
        <v>0</v>
      </c>
      <c r="M184" s="18">
        <f t="shared" si="67"/>
        <v>0</v>
      </c>
      <c r="N184" s="18">
        <f t="shared" si="67"/>
        <v>0</v>
      </c>
      <c r="O184" s="18">
        <f t="shared" si="67"/>
        <v>0</v>
      </c>
      <c r="P184" s="18">
        <f t="shared" si="67"/>
        <v>0</v>
      </c>
      <c r="Q184" s="18">
        <f t="shared" ref="Q184" si="74">SUM(E184:P184)</f>
        <v>0</v>
      </c>
      <c r="R184" s="19"/>
      <c r="S184" s="19"/>
      <c r="T184" s="18">
        <f>SUM($E184:E184)</f>
        <v>0</v>
      </c>
      <c r="U184" s="18">
        <f>SUM($E184:F184)</f>
        <v>0</v>
      </c>
      <c r="V184" s="18">
        <f>SUM($E184:G184)</f>
        <v>0</v>
      </c>
      <c r="W184" s="18">
        <f>SUM($E184:H184)</f>
        <v>0</v>
      </c>
      <c r="X184" s="18">
        <f>SUM($E184:I184)</f>
        <v>0</v>
      </c>
      <c r="Y184" s="18">
        <f>SUM($E184:J184)</f>
        <v>0</v>
      </c>
      <c r="Z184" s="18">
        <f>SUM($E184:K184)</f>
        <v>0</v>
      </c>
      <c r="AA184" s="18">
        <f>SUM($E184:L184)</f>
        <v>0</v>
      </c>
      <c r="AB184" s="18">
        <f>SUM($E184:M184)</f>
        <v>0</v>
      </c>
      <c r="AC184" s="18">
        <f>SUM($E184:N184)</f>
        <v>0</v>
      </c>
      <c r="AD184" s="18">
        <f>SUM($E184:O184)</f>
        <v>0</v>
      </c>
      <c r="AE184" s="18">
        <f>SUM($E184:P184)</f>
        <v>0</v>
      </c>
      <c r="AG184" s="43">
        <f t="shared" si="54"/>
        <v>0</v>
      </c>
    </row>
  </sheetData>
  <sheetProtection sheet="1" objects="1" scenarios="1"/>
  <phoneticPr fontId="28" type="noConversion"/>
  <printOptions horizontalCentered="1"/>
  <pageMargins left="0.5" right="0.5" top="1" bottom="0.75" header="0.5" footer="0.5"/>
  <pageSetup scale="58" orientation="landscape" r:id="rId1"/>
  <headerFooter alignWithMargins="0">
    <oddHeader>&amp;CINTERNATIONAL BRIDGE ADMINISTRATION
QUICKBOOKS TRAFFIC AND REVENUE RAW DATA
YEAR ENDED DECEMBER 31, 2003&amp;R&amp;D</oddHeader>
    <oddFooter>&amp;L&amp;Z
&amp;F
&amp;A&amp;R&amp;P of &amp;N</oddFooter>
  </headerFooter>
  <rowBreaks count="1" manualBreakCount="1">
    <brk id="14" max="16383" man="1"/>
  </rowBreaks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19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87</vt:i4>
      </vt:variant>
    </vt:vector>
  </HeadingPairs>
  <TitlesOfParts>
    <vt:vector size="107" baseType="lpstr">
      <vt:lpstr>Dashboard</vt:lpstr>
      <vt:lpstr>Traffic</vt:lpstr>
      <vt:lpstr>Annual</vt:lpstr>
      <vt:lpstr>Compiled-YTD</vt:lpstr>
      <vt:lpstr>AAZ</vt:lpstr>
      <vt:lpstr>AMB</vt:lpstr>
      <vt:lpstr>BWB</vt:lpstr>
      <vt:lpstr>BWB-FBCL</vt:lpstr>
      <vt:lpstr>BWB(MDOT)</vt:lpstr>
      <vt:lpstr>DWT</vt:lpstr>
      <vt:lpstr>GHIB</vt:lpstr>
      <vt:lpstr>OGB</vt:lpstr>
      <vt:lpstr>PB</vt:lpstr>
      <vt:lpstr>IBA</vt:lpstr>
      <vt:lpstr>SIBC</vt:lpstr>
      <vt:lpstr>TIBA</vt:lpstr>
      <vt:lpstr>LQB</vt:lpstr>
      <vt:lpstr>RBW</vt:lpstr>
      <vt:lpstr>WPB</vt:lpstr>
      <vt:lpstr>Graph</vt:lpstr>
      <vt:lpstr>AAZ!FYAPR</vt:lpstr>
      <vt:lpstr>Annual!FYAPR</vt:lpstr>
      <vt:lpstr>BWB!FYAPR</vt:lpstr>
      <vt:lpstr>'BWB(MDOT)'!FYAPR</vt:lpstr>
      <vt:lpstr>'BWB-FBCL'!FYAPR</vt:lpstr>
      <vt:lpstr>'Compiled-YTD'!FYAPR</vt:lpstr>
      <vt:lpstr>DWT!FYAPR</vt:lpstr>
      <vt:lpstr>GHIB!FYAPR</vt:lpstr>
      <vt:lpstr>IBA!FYAPR</vt:lpstr>
      <vt:lpstr>LQB!FYAPR</vt:lpstr>
      <vt:lpstr>OGB!FYAPR</vt:lpstr>
      <vt:lpstr>PB!FYAPR</vt:lpstr>
      <vt:lpstr>RBW!FYAPR</vt:lpstr>
      <vt:lpstr>SIBC!FYAPR</vt:lpstr>
      <vt:lpstr>TIBA!FYAPR</vt:lpstr>
      <vt:lpstr>WPB!FYAPR</vt:lpstr>
      <vt:lpstr>FYAPR</vt:lpstr>
      <vt:lpstr>AAZ!FYFEB</vt:lpstr>
      <vt:lpstr>Annual!FYFEB</vt:lpstr>
      <vt:lpstr>BWB!FYFEB</vt:lpstr>
      <vt:lpstr>'BWB(MDOT)'!FYFEB</vt:lpstr>
      <vt:lpstr>'BWB-FBCL'!FYFEB</vt:lpstr>
      <vt:lpstr>'Compiled-YTD'!FYFEB</vt:lpstr>
      <vt:lpstr>DWT!FYFEB</vt:lpstr>
      <vt:lpstr>GHIB!FYFEB</vt:lpstr>
      <vt:lpstr>IBA!FYFEB</vt:lpstr>
      <vt:lpstr>LQB!FYFEB</vt:lpstr>
      <vt:lpstr>OGB!FYFEB</vt:lpstr>
      <vt:lpstr>PB!FYFEB</vt:lpstr>
      <vt:lpstr>RBW!FYFEB</vt:lpstr>
      <vt:lpstr>SIBC!FYFEB</vt:lpstr>
      <vt:lpstr>TIBA!FYFEB</vt:lpstr>
      <vt:lpstr>WPB!FYFEB</vt:lpstr>
      <vt:lpstr>FYFEB</vt:lpstr>
      <vt:lpstr>AAZ!FYJAN</vt:lpstr>
      <vt:lpstr>Annual!FYJAN</vt:lpstr>
      <vt:lpstr>BWB!FYJAN</vt:lpstr>
      <vt:lpstr>'BWB(MDOT)'!FYJAN</vt:lpstr>
      <vt:lpstr>'BWB-FBCL'!FYJAN</vt:lpstr>
      <vt:lpstr>'Compiled-YTD'!FYJAN</vt:lpstr>
      <vt:lpstr>DWT!FYJAN</vt:lpstr>
      <vt:lpstr>GHIB!FYJAN</vt:lpstr>
      <vt:lpstr>IBA!FYJAN</vt:lpstr>
      <vt:lpstr>LQB!FYJAN</vt:lpstr>
      <vt:lpstr>OGB!FYJAN</vt:lpstr>
      <vt:lpstr>PB!FYJAN</vt:lpstr>
      <vt:lpstr>RBW!FYJAN</vt:lpstr>
      <vt:lpstr>SIBC!FYJAN</vt:lpstr>
      <vt:lpstr>TIBA!FYJAN</vt:lpstr>
      <vt:lpstr>WPB!FYJAN</vt:lpstr>
      <vt:lpstr>FYJAN</vt:lpstr>
      <vt:lpstr>AAZ!FYMAR</vt:lpstr>
      <vt:lpstr>Annual!FYMAR</vt:lpstr>
      <vt:lpstr>BWB!FYMAR</vt:lpstr>
      <vt:lpstr>'BWB(MDOT)'!FYMAR</vt:lpstr>
      <vt:lpstr>'BWB-FBCL'!FYMAR</vt:lpstr>
      <vt:lpstr>'Compiled-YTD'!FYMAR</vt:lpstr>
      <vt:lpstr>DWT!FYMAR</vt:lpstr>
      <vt:lpstr>GHIB!FYMAR</vt:lpstr>
      <vt:lpstr>IBA!FYMAR</vt:lpstr>
      <vt:lpstr>LQB!FYMAR</vt:lpstr>
      <vt:lpstr>OGB!FYMAR</vt:lpstr>
      <vt:lpstr>PB!FYMAR</vt:lpstr>
      <vt:lpstr>RBW!FYMAR</vt:lpstr>
      <vt:lpstr>SIBC!FYMAR</vt:lpstr>
      <vt:lpstr>TIBA!FYMAR</vt:lpstr>
      <vt:lpstr>WPB!FYMAR</vt:lpstr>
      <vt:lpstr>FYMAR</vt:lpstr>
      <vt:lpstr>Traffic!Print_Area</vt:lpstr>
      <vt:lpstr>AAZ!Print_Titles</vt:lpstr>
      <vt:lpstr>AMB!Print_Titles</vt:lpstr>
      <vt:lpstr>Annual!Print_Titles</vt:lpstr>
      <vt:lpstr>BWB!Print_Titles</vt:lpstr>
      <vt:lpstr>'BWB(MDOT)'!Print_Titles</vt:lpstr>
      <vt:lpstr>'BWB-FBCL'!Print_Titles</vt:lpstr>
      <vt:lpstr>'Compiled-YTD'!Print_Titles</vt:lpstr>
      <vt:lpstr>DWT!Print_Titles</vt:lpstr>
      <vt:lpstr>GHIB!Print_Titles</vt:lpstr>
      <vt:lpstr>IBA!Print_Titles</vt:lpstr>
      <vt:lpstr>LQB!Print_Titles</vt:lpstr>
      <vt:lpstr>OGB!Print_Titles</vt:lpstr>
      <vt:lpstr>PB!Print_Titles</vt:lpstr>
      <vt:lpstr>RBW!Print_Titles</vt:lpstr>
      <vt:lpstr>SIBC!Print_Titles</vt:lpstr>
      <vt:lpstr>TIBA!Print_Titles</vt:lpstr>
      <vt:lpstr>Traffic!Print_Titles</vt:lpstr>
      <vt:lpstr>WPB!Print_Titles</vt:lpstr>
    </vt:vector>
  </TitlesOfParts>
  <Company>Canadian Transit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middle</dc:creator>
  <cp:lastModifiedBy>TenEyck, Emily (MDOT)</cp:lastModifiedBy>
  <cp:lastPrinted>2024-11-04T16:34:17Z</cp:lastPrinted>
  <dcterms:created xsi:type="dcterms:W3CDTF">2003-02-11T19:28:00Z</dcterms:created>
  <dcterms:modified xsi:type="dcterms:W3CDTF">2026-09-14T13:06:38Z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2021-04-05T10:54:21Z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04413d02-d700-48ab-866b-52af8952641a</vt:lpwstr>
  </property>
  <property fmtid="{D5CDD505-2E9C-101B-9397-08002B2CF9AE}" pid="8" name="MSIP_Label_3a2fed65-62e7-46ea-af74-187e0c17143a_ContentBits">
    <vt:lpwstr>0</vt:lpwstr>
  </property>
</Properties>
</file>